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Trends" sheetId="2" r:id="rId6"/>
    <sheet state="visible" name="Ranges" sheetId="3" r:id="rId7"/>
    <sheet state="visible" name="By Month" sheetId="4" r:id="rId8"/>
    <sheet state="visible" name="By Author" sheetId="5" r:id="rId9"/>
    <sheet state="visible" name="By Vertical" sheetId="6" r:id="rId10"/>
    <sheet state="visible" name="Weeks 2026" sheetId="7" r:id="rId11"/>
    <sheet state="visible" name="By Site" sheetId="8" r:id="rId12"/>
    <sheet state="visible" name="Pivot" sheetId="9" r:id="rId13"/>
    <sheet state="visible" name="Content Calendar" sheetId="10" r:id="rId14"/>
    <sheet state="visible" name="Creature Features" sheetId="11" r:id="rId15"/>
    <sheet state="visible" name="APPLE REWRITE CALENDAR" sheetId="12" r:id="rId16"/>
    <sheet state="visible" name="Status &amp; Priority Legend" sheetId="13" r:id="rId17"/>
    <sheet state="visible" name="Sheet8" sheetId="14" r:id="rId18"/>
    <sheet state="visible" name="Sheet12" sheetId="15" r:id="rId19"/>
    <sheet state="visible" name="Sheet9" sheetId="16" r:id="rId20"/>
    <sheet state="visible" name="Sheet16" sheetId="17" r:id="rId21"/>
  </sheets>
  <definedNames/>
  <calcPr/>
  <pivotCaches>
    <pivotCache cacheId="0" r:id="rId22"/>
    <pivotCache cacheId="1" r:id="rId2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tc={2636a20f-450e-4798-8aef-d565252653e5}</author>
  </authors>
  <commentList>
    <comment authorId="0" xr:uid="{2636a20f-450e-4798-8aef-d565252653e5}" ref="E14">
      <text>
        <t xml:space="preserve">[Threaded comment]
 Your version of Excel allows you to read this threaded comment; however, any edits to it will get removed if the file is opened in a newer version of Excel. Learn more: https://go.microsoft.com/fwlink/?linkid=870924
Comment:
	@cpalo@mcclatchy.com looks like you're on pace for 700 stories in March. Can we set a goal of 600 for now?
Assigned to cpalo@mcclatchy.com
Reply:
	Sure- we're comfortable with that.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Articles + Galleries + Video Pages
</t>
      </text>
    </comment>
    <comment authorId="0" ref="A10">
      <text>
        <t xml:space="preserve">Page where the Video is the focus of the post.
</t>
      </text>
    </comment>
  </commentList>
</comments>
</file>

<file path=xl/sharedStrings.xml><?xml version="1.0" encoding="utf-8"?>
<sst xmlns="http://schemas.openxmlformats.org/spreadsheetml/2006/main" count="49190" uniqueCount="15505">
  <si>
    <t>Asset_ID</t>
  </si>
  <si>
    <t>Brand Type</t>
  </si>
  <si>
    <t>Content_Type</t>
  </si>
  <si>
    <t>Parent_ID</t>
  </si>
  <si>
    <t>Draft URL/Link</t>
  </si>
  <si>
    <t>Published URL/Link</t>
  </si>
  <si>
    <t>Author</t>
  </si>
  <si>
    <t>Syndication platform</t>
  </si>
  <si>
    <t>Headline</t>
  </si>
  <si>
    <t>Week #</t>
  </si>
  <si>
    <t>Week Of</t>
  </si>
  <si>
    <t>Creation Date Month</t>
  </si>
  <si>
    <t>Pub Date Month</t>
  </si>
  <si>
    <t>Created Date</t>
  </si>
  <si>
    <t>Publication Date</t>
  </si>
  <si>
    <t>Vertical</t>
  </si>
  <si>
    <t>Word Count</t>
  </si>
  <si>
    <t>Primary Keywords</t>
  </si>
  <si>
    <t>Meta Description</t>
  </si>
  <si>
    <t>Personas (Target Audience)</t>
  </si>
  <si>
    <t>Draft Doc</t>
  </si>
  <si>
    <t>Peer Reviewer</t>
  </si>
  <si>
    <t>UPDATE?</t>
  </si>
  <si>
    <t>Test category? Yes</t>
  </si>
  <si>
    <t>Reuters photo Use? Yes</t>
  </si>
  <si>
    <t>Reuters Link Used? Yes</t>
  </si>
  <si>
    <t>story_id</t>
  </si>
  <si>
    <t>total_pvs</t>
  </si>
  <si>
    <t>search_pvs</t>
  </si>
  <si>
    <t>social_pvs</t>
  </si>
  <si>
    <t>direct_pvs</t>
  </si>
  <si>
    <t>applenews_pvs</t>
  </si>
  <si>
    <t>smartnews_pvs</t>
  </si>
  <si>
    <t>newsbreak_pvs</t>
  </si>
  <si>
    <t>subscriber_pvs</t>
  </si>
  <si>
    <t>cluster_id</t>
  </si>
  <si>
    <t>cluster_total_pvs</t>
  </si>
  <si>
    <t>article_vs_co.median</t>
  </si>
  <si>
    <t>cluster_vs_co.median</t>
  </si>
  <si>
    <t>cluster_avg_sim_desc</t>
  </si>
  <si>
    <t>topic</t>
  </si>
  <si>
    <t>LS-P-002</t>
  </si>
  <si>
    <t>Life &amp; Style</t>
  </si>
  <si>
    <t>Parent-P</t>
  </si>
  <si>
    <t>https://www.lifeandstylemag.com/wp-admin/post.php?post=736061&amp;action=edit</t>
  </si>
  <si>
    <t>https://www.lifeandstylemag.com/posts/singles-inferno-couples-who-stayed-together-after-the-show/</t>
  </si>
  <si>
    <t>Hanna Wickes</t>
  </si>
  <si>
    <t>‘Single’s Inferno’: Which Couples Are Still Together From the Reality Dating Show</t>
  </si>
  <si>
    <t>Discover</t>
  </si>
  <si>
    <t>single's inferno, dating, reality show</t>
  </si>
  <si>
    <t>From Season 1 to Season 4, we break down what really happened to every ‘Single’s Inferno’ couple — and why none of them lasted</t>
  </si>
  <si>
    <t>Netflix Viewers, K-pop fans</t>
  </si>
  <si>
    <t>https://docs.google.com/document/d/1-l0n2VXtfqeEmmeDl1p8rdDOAkkJIEjMHG__qsNFwXs/edit?tab=t.0</t>
  </si>
  <si>
    <t>Sara V</t>
  </si>
  <si>
    <t/>
  </si>
  <si>
    <t>Reality TV</t>
  </si>
  <si>
    <t>LS-P-006-MMC-C02</t>
  </si>
  <si>
    <t>Mod Moms Club</t>
  </si>
  <si>
    <t>Child-C</t>
  </si>
  <si>
    <t>LS-P-006</t>
  </si>
  <si>
    <t>https://modmomsclubstg.wpenginepowered.com/wp-admin/post.php?post=337048&amp;action=edit</t>
  </si>
  <si>
    <t>Love on the Beach, Heartbreak in Reality: Why No ‘Single’s Inferno’ Couple Has Survived</t>
  </si>
  <si>
    <t>After four seasons of Netflix’s ‘Single’s Inferno,’ no couple is still together. Here’s why every relationship ended after the cameras stopped rolling.</t>
  </si>
  <si>
    <t>Netflix Viewers, genral audience</t>
  </si>
  <si>
    <t>LS-P-008</t>
  </si>
  <si>
    <t>https://www.lifeandstylemag.com/wp-admin/post.php?post=736139&amp;action=edit</t>
  </si>
  <si>
    <t>https://www.lifeandstylemag.com/posts/bindi-irwins-daughter-has-the-sweetest-bond-with-a-baby-echidna/</t>
  </si>
  <si>
    <t>Bindi Sue Irwin Shares Adorable Video of Her Daughter and the Newest Member of the Australian Zoo</t>
  </si>
  <si>
    <t>bindi irwin, daughter, zoo</t>
  </si>
  <si>
    <t>Bindi Irwin shared a heart-melting video of her daughter Grace bonding with a baby echidna at Australia Zoo — and fans can’t get enough.</t>
  </si>
  <si>
    <t>General Audience</t>
  </si>
  <si>
    <t>https://docs.google.com/document/d/1w8GKIGqfty9-xPc0yHEp_au_PtGAS8u8dGVawzeBrmQ/edit?usp=sharing</t>
  </si>
  <si>
    <t>Ryan B</t>
  </si>
  <si>
    <t>Pets</t>
  </si>
  <si>
    <t>LS-P-008-MMC-C02</t>
  </si>
  <si>
    <t>https://modmomsclubstg.wpenginepowered.com/wp-admin/post.php?post=337038&amp;action=edit</t>
  </si>
  <si>
    <t>https://modmomsclubstg.wpenginepowered.com/parenting/bindi-irwins-daughter-is-friends-with-echidna/</t>
  </si>
  <si>
    <t>Bindi Irwin’s Daughter Is Best Friends With an Echidna — This Video Will Make Every ’90s Kid Smile</t>
  </si>
  <si>
    <t>If you grew up watching Steve Irwin, this sweet video of Bindi Irwin’s daughter and an echidna will hit you right in the feels.</t>
  </si>
  <si>
    <t>Early 2000s Nostalgia</t>
  </si>
  <si>
    <t>MMC-P-010</t>
  </si>
  <si>
    <t>https://modmomsclubstg.wpenginepowered.com/wp-admin/post.php?post=337001&amp;action=edit</t>
  </si>
  <si>
    <t>https://modmomsclub.com/lifestyle-entertainment/celebrity/khaby-lame-new-deal-ai-digital-twin/</t>
  </si>
  <si>
    <t>Ryan Brennan</t>
  </si>
  <si>
    <t>Khaby Lame’s $975 Million Deal Signals a New Era: When Your Digital Twin Becomes the Product</t>
  </si>
  <si>
    <t>khaby lame, khaby lame deal, rich sparkle</t>
  </si>
  <si>
    <t>Khaby Lame sold his company in a $975 million deal that licenses his face and voice for AI. Here’s what his AI digital twin means for the creator economy.</t>
  </si>
  <si>
    <t>Aspiring Content Creator/Side Hustler</t>
  </si>
  <si>
    <t>https://docs.google.com/document/d/1upYTG3nqmQNb5xeIHAG60DvSNC9h0DmGfqz2SQTo87A/edit?usp=sharing</t>
  </si>
  <si>
    <t>MMC-P-010-LS-C02</t>
  </si>
  <si>
    <t>https://www.lifeandstylemag.com/wp-admin/post.php?post=736114&amp;action=edit</t>
  </si>
  <si>
    <t>https://www.lifeandstylemag.com/posts/khaby-lame-sells-company-authorizes-use-of-ai-digital-twin/</t>
  </si>
  <si>
    <t>From Factory Worker to $975 Million: How Khaby Lame Built a Social Media Empire You Can Learn From</t>
  </si>
  <si>
    <t>Tech-Curious Professional/AI Watcher</t>
  </si>
  <si>
    <t>Business</t>
  </si>
  <si>
    <t>MMC-P-012</t>
  </si>
  <si>
    <t>https://modmomsclubstg.wpenginepowered.com/wp-admin/post.php?post=337004&amp;action=edit</t>
  </si>
  <si>
    <t>https://modmomsclub.com/lifestyle-entertainment/celebrity/selma-blair-ms-diagnosis-update-return-acting/</t>
  </si>
  <si>
    <t>Selma Blair’s Return to Acting Offers a Masterclass in Redefining What’s Possible After Chronic Illness</t>
  </si>
  <si>
    <t>selma blair, selma blair ms, multiple sclerosis</t>
  </si>
  <si>
    <t>Selma Blair opens up about being relapse-free from multiple sclerosis (MS) and shares hope amid her return to acting after thinking her career was finished.</t>
  </si>
  <si>
    <t>Pop Culture Nostalgic</t>
  </si>
  <si>
    <t>https://docs.google.com/document/d/1CGpHMESQJ47oruN2KknlA1cy0KBcdpH8grEcMj7YGbI/edit?usp=sharing</t>
  </si>
  <si>
    <t>MMC-P-012-LS-C02</t>
  </si>
  <si>
    <t>https://www.lifeandstylemag.com/wp-admin/post.php?post=736118&amp;action=edit</t>
  </si>
  <si>
    <t>https://www.lifeandstylemag.com/posts/selma-blair-details-return-to-acting-after-thinking-career-was-done/</t>
  </si>
  <si>
    <t>Selma Blair Is Back: Beloved ’90s Star Returns to Acting After Thinking She’d Never Work Again</t>
  </si>
  <si>
    <t>Trend Hunter B2C</t>
  </si>
  <si>
    <t>MMC-P-014</t>
  </si>
  <si>
    <t>https://modmomsclubstg.wpenginepowered.com/wp-admin/post.php?post=337007&amp;action=edit</t>
  </si>
  <si>
    <t>https://modmomsclub.com/lifestyle-entertainment/celebrity/jessie-james-decker-scary-nashville-ice-storm/</t>
  </si>
  <si>
    <t>Jessie James Decker’s Backyard Turns Dangerous Amid Nashville’s Record-Breaking Ice Storm</t>
  </si>
  <si>
    <t>jessie james decker, exploding trees, nashville ice storm</t>
  </si>
  <si>
    <t>Nashville’s ice storm has gone viral with "exploding trees," widespread power outages and celebrities like Jessie James Decker sharing footage of the damage.</t>
  </si>
  <si>
    <t>https://docs.google.com/document/d/1Lhss9qyZCKsWvEbmgPRx47-25pxOJa4ZFYeSqESpQXU/edit?tab=t.0</t>
  </si>
  <si>
    <t>MMC-P-014-LS-C02</t>
  </si>
  <si>
    <t>https://www.lifeandstylemag.com/wp-admin/post.php?post=736123&amp;action=edit</t>
  </si>
  <si>
    <t>https://www.lifeandstylemag.com/posts/jessie-james-decker-shares-video-of-exploding-trees-amid-ice-storm/</t>
  </si>
  <si>
    <t>Jessie James Decker’s Terrifying Ice Storm Video Has Nashville Celebrities Sharing Their Own Footage</t>
  </si>
  <si>
    <t>Weather</t>
  </si>
  <si>
    <t>MMC-P-016</t>
  </si>
  <si>
    <t>https://modmomsclubstg.wpenginepowered.com/wp-admin/post.php?post=337016&amp;action=edit</t>
  </si>
  <si>
    <t>https://modmomsclub.com/lifestyle-entertainment/celebrity/jenna-bush-hager-declassifies-secret-service-alias/</t>
  </si>
  <si>
    <t>Jenna Bush Hager Reveals the Secret Identity She Used as a Teenager in the White House</t>
  </si>
  <si>
    <t>jenna bush hager, secret service code names, holly crawford</t>
  </si>
  <si>
    <t>Jenna Bush Hager reveals the fake name the Secret Service gave her as an 18-year-old — and it turns out she wasn’t the only one running around with that name!</t>
  </si>
  <si>
    <t>Morning Show Enthusiast</t>
  </si>
  <si>
    <t>https://docs.google.com/document/d/1q_vx0VWhpoIj1rHTcX8wSlt3XvrOcB994dxHfat4P4A/edit?tab=t.0</t>
  </si>
  <si>
    <t>MMC-P-016-LS-C02</t>
  </si>
  <si>
    <t>https://www.lifeandstylemag.com/wp-admin/post.php?post=736079&amp;action=edit</t>
  </si>
  <si>
    <t>https://www.lifeandstylemag.com/posts/title-page-sep-sitename-jenna-bush-hagers-secret-service-name-was-very-on-brand/</t>
  </si>
  <si>
    <t>Remember When Jenna Bush Hager Finally Revealed Her Secret Service Alias — Fans Still Can’t Get Enough</t>
  </si>
  <si>
    <t>Celebrity Families</t>
  </si>
  <si>
    <t>MMC-P-018</t>
  </si>
  <si>
    <t>https://modmomsclubstg.wpenginepowered.com/wp-admin/post.php?post=337022&amp;action=edit</t>
  </si>
  <si>
    <t>https://modmomsclub.com/lifestyle-entertainment/celebrity/pete-davidson-vhs-collection-rich/</t>
  </si>
  <si>
    <t>Pete Davidson’s Billion-Dollar Idea Is the Most Relatable Millennial Collector Fail Ever</t>
  </si>
  <si>
    <t>pete davidson, vhs tapes, vhs collection</t>
  </si>
  <si>
    <t>Pete Davidson finally shares the fate of his collection of 10,000 sealed VHS tapes — and the nostalgia-fueled gamble was nowhere close to paying off.</t>
  </si>
  <si>
    <t>Nostalgic Millennial Collector</t>
  </si>
  <si>
    <t>https://docs.google.com/document/d/1aD0AklCcuoIzLIofcU0dF_JhDTDii7LBrP9FcEoOdNM/edit?tab=t.0</t>
  </si>
  <si>
    <t>MMC-P-018-LS-C02</t>
  </si>
  <si>
    <t>https://www.lifeandstylemag.com/wp-admin/post.php?post=736095&amp;action=edit</t>
  </si>
  <si>
    <t>https://www.lifeandstylemag.com/posts/title-page-sep-sitename-pete-davidsons-vhs-collection-has-entered-its-flop-era/</t>
  </si>
  <si>
    <t>Pete Davidson’s Billion-Dollar VHS Gamble: The Hilarious Update Fans Have Been Waiting For</t>
  </si>
  <si>
    <t>Pop Culture Enthusiast</t>
  </si>
  <si>
    <t>Television</t>
  </si>
  <si>
    <t>MMC-P-020</t>
  </si>
  <si>
    <t>https://modmomsclubstg.wpenginepowered.com/wp-admin/post.php?post=337027&amp;action=edit</t>
  </si>
  <si>
    <t>https://modmomsclub.com/lifestyle-entertainment/celebrity/ava-raine-stepping-away-wwe-nxt/</t>
  </si>
  <si>
    <t>‘The Rock’s Daughter Ava Raine Says She’s Stepping Away From WWE &amp; NXT</t>
  </si>
  <si>
    <t>ava raine, simone johnson, dwayne johnson daughter, the rock daughter</t>
  </si>
  <si>
    <t>Ava Raine, daughter of Dwayne “The Rock” Johnson, is leaving the WWE at 24 and walking away from a historic family legacy to begin a new chapter of her life.</t>
  </si>
  <si>
    <t>Pop Culture-Following Parent</t>
  </si>
  <si>
    <t>https://docs.google.com/document/d/1qSLLwTXDpI7x_-oYuMmXgOH3uDNQo8STxhOUdjULtvw/edit?usp=sharing</t>
  </si>
  <si>
    <t>MMC-P-020-LS-C02</t>
  </si>
  <si>
    <t>https://www.lifeandstylemag.com/wp-admin/post.php?post=736106&amp;action=edit</t>
  </si>
  <si>
    <t>https://www.lifeandstylemag.com/posts/ava-raine-announces-surprise-exit-from-wwe-and-nxt/</t>
  </si>
  <si>
    <t>Dwayne Johnson’s Daughter Departs NXT After Historic Run as WWE’s Youngest General Manager</t>
  </si>
  <si>
    <t>Dwayne Johnson’s daughter, Ava Raine, says she's leaving NXT after making history as WWE’s youngest General Manager.</t>
  </si>
  <si>
    <t>Wrestling Fan &amp; Sports Entertainment Enthusiast</t>
  </si>
  <si>
    <t>Sports</t>
  </si>
  <si>
    <t>LS-P-022</t>
  </si>
  <si>
    <t>https://www.lifeandstylemag.com/?p=736143&amp;preview=true</t>
  </si>
  <si>
    <t>https://www.lifeandstylemag.com/posts/essentials-to-pack-for-a-flight-that-feels-first-class/</t>
  </si>
  <si>
    <t>Lauren Schuster</t>
  </si>
  <si>
    <t>Skip the Upgrade Fee: How to Create Your Own First-Class Experience for the Price of Economy</t>
  </si>
  <si>
    <t>Experiences</t>
  </si>
  <si>
    <t xml:space="preserve">travel, flights, Vacation, </t>
  </si>
  <si>
    <t>Upgrade your travel experience with carry-on essentials that bring comfort, style, and first-class vibes to every flight, no upgrade required</t>
  </si>
  <si>
    <t>Budget-Conscious Frequent Traveler</t>
  </si>
  <si>
    <t>https://docs.google.com/document/d/1MwM6muzt1RXKmI4CpjT05uBhBhp_LLS8Dd8SXjI79kM/edit?tab=t.0</t>
  </si>
  <si>
    <t>Lauren JG</t>
  </si>
  <si>
    <t>LS-P-022-MMC-C02</t>
  </si>
  <si>
    <t>https://modmomsclubstg.wpenginepowered.com/wp-admin/post.php?post=337049&amp;action=edit</t>
  </si>
  <si>
    <t>https://modmomsclub.com/lifestyle-entertainment/your-calm-flight-checklist-simple-carry-on-essentials-that-help-anxious-flyers-feel-in-control/</t>
  </si>
  <si>
    <t>Your Calm-Flight Checklist: Simple Carry-On Essentials That Help Anxious Flyers Feel in Control</t>
  </si>
  <si>
    <t>airplane, flight, travel, traveling</t>
  </si>
  <si>
    <t>Ease flight anxiety with luxurious carry-on essentials designed for comfort and calm, so every trip feels more relaxed from takeoff to landing</t>
  </si>
  <si>
    <t>First-Time or Anxious Flyer</t>
  </si>
  <si>
    <t>LS-P-024</t>
  </si>
  <si>
    <t>https://www.lifeandstylemag.com/wp-admin/post.php?post=736100&amp;action=edit</t>
  </si>
  <si>
    <t>https://www.lifeandstylemag.com/posts/how-to-plan-your-spring-garden-this-winter/</t>
  </si>
  <si>
    <t>Lauren J-G</t>
  </si>
  <si>
    <t>Here’s How to Plan Your Spring Garden This Winter Without the Overwhelm</t>
  </si>
  <si>
    <t>Everyday Life</t>
  </si>
  <si>
    <t>gardening, home, lifestyle, planning garden</t>
  </si>
  <si>
    <t>Don't wait to start working on your garden in the winter months. Here's a step-by-step guide to help you have a blooming garden come spring</t>
  </si>
  <si>
    <t>Trend Hunter</t>
  </si>
  <si>
    <t>https://docs.google.com/document/d/1qslDaR69eW929cyYIWoyQjBc_OjEXyWwy3-vAJT_dDQ/edit?tab=t.0</t>
  </si>
  <si>
    <t>Lauren S</t>
  </si>
  <si>
    <t>Home &amp; Garden</t>
  </si>
  <si>
    <t>LS-P-024-MMC-C02</t>
  </si>
  <si>
    <t>https://modmomsclubstg.wpenginepowered.com/wp-admin/post.php?post=337026&amp;action=edit</t>
  </si>
  <si>
    <t>https://modmomsclubstg.wpenginepowered.com/parenting/your-familys-winter-guide-to-planning-a-spring-garden-together/</t>
  </si>
  <si>
    <t>Your Family’s Winter Guide to Planning a Spring Garden Together</t>
  </si>
  <si>
    <t>garden, spring gardening, winter gardening, home tips</t>
  </si>
  <si>
    <t>Plan your winter garden as a family and set the stage for a thriving spring. Easy tips to prep, dream, and grow together.</t>
  </si>
  <si>
    <t>Overwhelmed Working Parent</t>
  </si>
  <si>
    <t>LS-P-026</t>
  </si>
  <si>
    <t>https://www.lifeandstylemag.com/wp-admin/post.php?post=736085&amp;action=edit</t>
  </si>
  <si>
    <t>https://www.lifeandstylemag.com/posts/your-ultimate-guide-for-spring-cleaning/</t>
  </si>
  <si>
    <t>Your No-Stress Spring Cleaning Playbook: A Room-by-Room Guide to a Fresher Home</t>
  </si>
  <si>
    <t>cleaning, cleaning hacks, home, lifestyle, spring cleaning</t>
  </si>
  <si>
    <t>Spring is almost here, which means it's time to get ready to refresh our homes after winter. Here's the ultimate guide for spring cleaning</t>
  </si>
  <si>
    <t>https://docs.google.com/document/d/16znh8k3LtycwIYGUuRLb6B1kvk4IX-3smOKfUTLbVm0/edit?tab=t.0</t>
  </si>
  <si>
    <t>Home Improvement</t>
  </si>
  <si>
    <t>LS-P-026-MMC-C02</t>
  </si>
  <si>
    <t>https://modmomsclubstg.wpenginepowered.com/wp-admin/post.php?post=337020&amp;action=edit</t>
  </si>
  <si>
    <t>https://modmomsclubstg.wpenginepowered.com/parenting/spring-cleaning-made-simple-a-busy-parents-guide-to-a-healthier-home-without-losing-your-weekend/</t>
  </si>
  <si>
    <t>Spring Cleaning Made Simple: A Busy Parent’s Guide to a Healthier Home Without Losing Your Weekend</t>
  </si>
  <si>
    <t>spring cleaning, home tips, cleaning with kids</t>
  </si>
  <si>
    <t>Overwhelmed by spring cleaning with kids? This step-by-step guide helps parents declutter, organize, and refresh their home without the stress.</t>
  </si>
  <si>
    <t>LS-P-028</t>
  </si>
  <si>
    <t>https://www.lifeandstylemag.com/wp-admin/post.php?post=736146&amp;action=edit</t>
  </si>
  <si>
    <t>https://www.lifeandstylemag.com/posts/what-is-an-ebug-tiktok-creator-answers-everyones-questions/</t>
  </si>
  <si>
    <t>What Is an EBUG? The NHL’s Most Unusual Role, Explained by a Fan Favorite</t>
  </si>
  <si>
    <t>emergency backup goalie, ebug, timm chiusano</t>
  </si>
  <si>
    <t>Casual Hockey Fan</t>
  </si>
  <si>
    <t>https://docs.google.com/document/d/1HqZimoVIvjs4VnnYTVlFpuL1d0WfYfpgPuv6KtrROBI/edit?usp=sharing</t>
  </si>
  <si>
    <t>Hanna W</t>
  </si>
  <si>
    <t>LS-P-028-MMC-C02</t>
  </si>
  <si>
    <t>https://modmomsclubstg.wpenginepowered.com/wp-admin/post.php?post=337042&amp;action=edit</t>
  </si>
  <si>
    <t>https://modmomsclub.com/lifestyle-entertainment/celebrity/what-is-an-ebug-emergency-backup-goalie/</t>
  </si>
  <si>
    <t>What Every Hockey Parent Should Know About the NHL’s Emergency Backup Goalie Role</t>
  </si>
  <si>
    <t>LS-P-030</t>
  </si>
  <si>
    <t>https://www.lifeandstylemag.com/posts/alex-warrens-grammys-performance-went-wrong-heres-why/</t>
  </si>
  <si>
    <t>Alex Warren’s Grammy Debut Hit a Technical Snag—Here’s How He Handled It Like a Pro</t>
  </si>
  <si>
    <t>alex warren, grammys, music, celebrity news</t>
  </si>
  <si>
    <t>Alex Warren experienced every performer’s nightmare when his in-ear monitors malfunctioned during the 2026 Grammys.</t>
  </si>
  <si>
    <t>https://docs.google.com/document/d/1BJs2J2Kw7AMmTUDhGjgKxMeqbS5rjTIVDHIe64MwCTU/edit?tab=t.0</t>
  </si>
  <si>
    <t>Events and Attractions</t>
  </si>
  <si>
    <t>LS-P-030-MMC-C02</t>
  </si>
  <si>
    <t>https://modmomsclubstg.wpenginepowered.com/lifestyle-entertainment/celebrity/alex-warrens-grammy-debut/</t>
  </si>
  <si>
    <t>https://modmomsclub.com/lifestyle-entertainment/celebrity/alex-warrens-grammy-debut/</t>
  </si>
  <si>
    <t>Alex Warren’s Grammys Debut Hit a Snag—But His Wife Kouvr’s Response Is the Real Story</t>
  </si>
  <si>
    <t>Alex Warren’s Grammy performance didn’t go as planned—but his response, and his wife’s support, won over fans and parents alike.</t>
  </si>
  <si>
    <t>Millennial Parent Following Pop Culture</t>
  </si>
  <si>
    <t>LS-P-032</t>
  </si>
  <si>
    <t>https://www.lifeandstylemag.com/wp-admin/post.php?post=736180&amp;action=edit</t>
  </si>
  <si>
    <t>https://www.lifeandstylemag.com/posts/the-hidden-tribute-inside-kelsea-ballerinis-grammy-gown/</t>
  </si>
  <si>
    <t>Kelsea Ballerini’s Grammy Gown Held a Heartbreaking Tribute That Fans Couldn’t See</t>
  </si>
  <si>
    <t>kelsea ballerini, kelsea ballerini grammy</t>
  </si>
  <si>
    <t>Fans missed a powerful detail in Kelsea Ballerini’s Grammy gown—a hidden tribute honoring her late dog Dibs stitched close to her heart.</t>
  </si>
  <si>
    <t>Country Music Fan &amp; Concert-Goer</t>
  </si>
  <si>
    <t>https://docs.google.com/document/d/16oks1xPwhSexKC8RplhoJH-vFami3dqnr_9NouWok3g/edit?tab=t.0</t>
  </si>
  <si>
    <t>Country Music</t>
  </si>
  <si>
    <t>LS-P-032-MMC-C02</t>
  </si>
  <si>
    <t>https://modmomsclubstg.wpenginepowered.com/wp-admin/post.php?post=337059&amp;action=edit</t>
  </si>
  <si>
    <t>https://modmomsclub.com/lifestyle-entertainment/celebrity/kelsea-ballerini-grammy-dress-dog-tribute/</t>
  </si>
  <si>
    <t>Kelsea Ballerini’s Hidden Grammy Dress Tribute Honors the ‘Greatest Gift’ of Her Life</t>
  </si>
  <si>
    <t>Kelsea Ballerini’s Grammy dress held a secret tribute to her late dog Dibs, honoring the “greatest gift” of her life on one of music's biggest nights.</t>
  </si>
  <si>
    <t>Pet Owner Experiencing or Anticipating Loss</t>
  </si>
  <si>
    <t>LS-P-034</t>
  </si>
  <si>
    <t>https://modmomsclubstg.wpenginepowered.com/wp-admin/post.php?post=337105&amp;action=edit</t>
  </si>
  <si>
    <t>https://www.lifeandstylemag.com/posts/cant-miss-italian-restaurants-in-nyc-for-every-price-range/</t>
  </si>
  <si>
    <t>The Visiting Food Tourist’s Ultimate Guide to Italian Dining in NYC: Where to Eat When Every Meal Counts</t>
  </si>
  <si>
    <t>February</t>
  </si>
  <si>
    <t>dining, italian, new york city, restaurants</t>
  </si>
  <si>
    <t>From casual pizza slices to Michelin-level fine dining, you won’t want to miss these Italian restaurant in NYC</t>
  </si>
  <si>
    <t>Visiting Food Tourist</t>
  </si>
  <si>
    <t>https://docs.google.com/document/d/1Wn047ljvzBZ01CKY9M4PwKXGB2nWSG8GBwKr5fsr-Y4/edit?tab=t.0</t>
  </si>
  <si>
    <t>Food &amp; Drink</t>
  </si>
  <si>
    <t>LS-P-034-MMC-C02</t>
  </si>
  <si>
    <t>https://www.lifeandstylemag.com/wp-admin/post.php?post=736255&amp;action=edit</t>
  </si>
  <si>
    <t>https://modmomsclubstg.wpenginepowered.com/lifestyle-entertainment/food/your-ultimate-guide-to-italian-dining-in-new-york-city-cheap-eats-to-michelin-spots/</t>
  </si>
  <si>
    <t>Your Ultimate Guide to Italian Dining in New York City: Cheap Eats to Michelin Stars</t>
  </si>
  <si>
    <t>From casual pizza slices to Michelin-level fine dining, be sure to check out these Italian restaurants on your next trip to NYC</t>
  </si>
  <si>
    <t>MMC-P-036</t>
  </si>
  <si>
    <t>https://modmomsclubstg.wpenginepowered.com/wp-admin/post.php?post=337070&amp;action=edit</t>
  </si>
  <si>
    <t>https://modmomsclubstg.wpenginepowered.com/lifestyle-entertainment/bob-ross-paintings-sold-public-broadcasting/</t>
  </si>
  <si>
    <t>Bob Ross Paintings Just Sold for 8x Their Value — And the Proceeds Are Going to a Great Cause</t>
  </si>
  <si>
    <t>bob ross, bob ross paintings, the joy of painting</t>
  </si>
  <si>
    <t>Three Bob Ross paintings smashed auction estimates, selling for $1.2 million and highlighting how cultural nostalgia is reshaping the art market.</t>
  </si>
  <si>
    <t>https://docs.google.com/document/d/1PhjpJs-FfaOSm2eJsE1-PbiikztvCPSES6tG6JVUJd8/edit?usp=sharing</t>
  </si>
  <si>
    <t>MMC-P-036-LS-C02</t>
  </si>
  <si>
    <t>https://www.lifeandstylemag.com/wp-admin/post.php?post=736195&amp;action=edit</t>
  </si>
  <si>
    <t>https://www.lifeandstylemag.com/posts/bob-ross-paintings-just-became-the-feel-good-story-of-the-year/</t>
  </si>
  <si>
    <t>Three Bob Ross Paintings You Grew Up Watching Just Raised $1.2 Million for Public Broadcasting</t>
  </si>
  <si>
    <t>Bob Ross paintings made on "The Joy of Painting" sold for $1.2M, nearly eight times estimates, with proceeds going back to PBS.</t>
  </si>
  <si>
    <t>Nostalgic Boomer Art Enthusiast</t>
  </si>
  <si>
    <t>LS-P-038</t>
  </si>
  <si>
    <t>https://www.lifeandstylemag.com/wp-admin/post.php?post=736208&amp;action=edit</t>
  </si>
  <si>
    <t>https://www.lifeandstylemag.com/posts/how-to-allergy-proof-your-home/</t>
  </si>
  <si>
    <t>Struggle With Allergies? Your Guide to Allergy Proofing Your Home</t>
  </si>
  <si>
    <t>cleaning, cleaning tips, cleaning hacks, lifestyle, home</t>
  </si>
  <si>
    <t>Indoor allergens like dust mites and mold can worsen allergy and asthma symptoms. Learn how to allergy-proof your home with cleaning tips</t>
  </si>
  <si>
    <t>https://docs.google.com/document/d/1NRWc9EIqVU_TBfLWPBRUGNBaM0mvry5MkjUQIYS745w/edit?tab=t.0</t>
  </si>
  <si>
    <t>Allergies</t>
  </si>
  <si>
    <t>LS-P-038-MMC-C02</t>
  </si>
  <si>
    <t>https://modmomsclubstg.wpenginepowered.com/wp-admin/post.php?post=337080&amp;action=edit</t>
  </si>
  <si>
    <t>https://modmomsclubstg.wpenginepowered.com/parenting/a-parents-guide-to-allergy-proofing-your-home/</t>
  </si>
  <si>
    <t>A Parent’s Guide to Allergy-Proofing Your Home This Spring</t>
  </si>
  <si>
    <t>Allergies or asthma acting up at home? These doctor-recommended cleaning tips help reduce dust, dander, and other indoor allergens year-round.</t>
  </si>
  <si>
    <t>Parent of a Child with Asthma or Allergies</t>
  </si>
  <si>
    <t>LS-P-040</t>
  </si>
  <si>
    <t>https://www.lifeandstylemag.com/wp-admin/post.php?post=736220&amp;action=edit</t>
  </si>
  <si>
    <t>https://www.lifeandstylemag.com/posts/this-dollar-tree-diy-jewelry-organizer-is-going-viral-on-tiktok/</t>
  </si>
  <si>
    <t>This Dollar Tree DIY Hack Is Taking Over TikTok — and It Looks Way More Expensive Than It Is</t>
  </si>
  <si>
    <t>diy hack. dollar. tree diy. home, lifestyle</t>
  </si>
  <si>
    <t>A Dollar Tree DIY project from a TikTok creator is going viral for turning cheap items into a stylish organizer anyone can make at home</t>
  </si>
  <si>
    <t>https://docs.google.com/document/d/1UUuGTqsvUARXN7b4qI9gd8K3F5Ak57w8Eu9iYhQI86c/edit?tab=t.0</t>
  </si>
  <si>
    <t>LS-P-040-MMC-C02</t>
  </si>
  <si>
    <t>https://modmomsclubstg.wpenginepowered.com/wp-admin/post.php?post=337093&amp;action=edit</t>
  </si>
  <si>
    <t>https://modmomsclubstg.wpenginepowered.com/lifestyle-entertainment/turn-dollar-tree-finds-into-a-stunning-two-tier-tray/</t>
  </si>
  <si>
    <t>Turn Dollar Tree Finds Into a Stunning Two-Tier Tray</t>
  </si>
  <si>
    <t xml:space="preserve">See this incredible Dollar Tree DIY project that is making the rounds on the internet. You can even do it yourself at home. </t>
  </si>
  <si>
    <t>CRAFTY EMPTY-NESTER ON FIXED INCOME</t>
  </si>
  <si>
    <t>LS-P-042</t>
  </si>
  <si>
    <t>https://www.lifeandstylemag.com/wp-admin/post.php?post=736194&amp;action=edit</t>
  </si>
  <si>
    <t>https://www.lifeandstylemag.com/posts/why-the-buffalo-bills-are-betting-on-the-nfls-youngest-head-coach/</t>
  </si>
  <si>
    <t>Joe Brady Takes the Helm: What the Bills’ Bold Hire Means for Buffalo’s Championship Window</t>
  </si>
  <si>
    <t>buffalo bills, joe brady, head coach</t>
  </si>
  <si>
    <t>The Buffalo Bills have hired Joe Brady as their next head coach. Here’s why the move signals a major shift for the franchise.</t>
  </si>
  <si>
    <t xml:space="preserve">Trend Hunter B2C </t>
  </si>
  <si>
    <t>LS-P-042-MMC-C02</t>
  </si>
  <si>
    <t>https://modmomsclubstg.wpenginepowered.com/wp-admin/post.php?post=337069&amp;action=edit</t>
  </si>
  <si>
    <t>https://modmomsclubstg.wpenginepowered.com/lifestyle-entertainment/meet-joe-brady-the-young-buffalo-bills-coach/</t>
  </si>
  <si>
    <t>Joe Brady Named Buffalo Bills Head Coach: What to Know About the NFL’s Youngest Hire</t>
  </si>
  <si>
    <t>Joe Brady is officially the Buffalo Bills’ new head coach. Learn about his age, contract, coaching journey, and relationship with Josh Allen.</t>
  </si>
  <si>
    <t xml:space="preserve"> General Audience </t>
  </si>
  <si>
    <t>LS-P-044</t>
  </si>
  <si>
    <t>https://www.lifeandstylemag.com/wp-admin/post.php?post=736218&amp;action=edit</t>
  </si>
  <si>
    <t>https://www.lifeandstylemag.com/posts/little-miss-sunshine-cast-reflects-on-20-years-of-memories/</t>
  </si>
  <si>
    <t>The Little Miss Sunshine Cast Reflects on a Movie That Made Dysfunction Feel Universal</t>
  </si>
  <si>
    <t>little miss sunshine, little miss sunshine cast, abigail breslin</t>
  </si>
  <si>
    <t>Twenty years after its Sundance premiere, the Little Miss Sunshine cast reunites to honor the film’s Oscar legacy and remember Alan Arkin.</t>
  </si>
  <si>
    <t>Awards Season/Film Industry Follower</t>
  </si>
  <si>
    <t>https://docs.google.com/document/d/1IOMh178EdVVFGnoBUoZ10EcNgsQKusrT74i6IPO4jWQ/edit?usp=sharing</t>
  </si>
  <si>
    <t>Movies</t>
  </si>
  <si>
    <t>LS-P-044-MMC-C02</t>
  </si>
  <si>
    <t>https://modmomsclubstg.wpenginepowered.com/wp-admin/post.php?post=337082&amp;action=edit</t>
  </si>
  <si>
    <t>https://modmomsclubstg.wpenginepowered.com/lifestyle-entertainment/celebrity/little-miss-sunshine-reunion-20-years/</t>
  </si>
  <si>
    <t>Inside the 'Little Miss Sunshine' Reunion Fans Didn’t Know They Needed</t>
  </si>
  <si>
    <t>The Little Miss Sunshine cast reunites 20 years later, reflecting on the indie film that made a generation feel seen—and why it still resonates today.</t>
  </si>
  <si>
    <t>Nostalgic Millennial Film Enthusiast</t>
  </si>
  <si>
    <t>LS-P-046</t>
  </si>
  <si>
    <t>https://www.lifeandstylemag.com/wp-admin/post.php?post=736212&amp;action=edit</t>
  </si>
  <si>
    <t>https://www.lifeandstylemag.com/posts/who-is-egg-in-a-knight-of-the-seven-kingdoms-the-big-reveal-explained/</t>
  </si>
  <si>
    <t>Who Is Egg in ‘A Knight of the Seven Kingdoms’? Everything You Need to Know About the Big Identity Reveal</t>
  </si>
  <si>
    <t>a knight of the seven kingdoms, egg</t>
  </si>
  <si>
    <t>Episode 3 of 'A Knight of the Seven Kingdoms' revealed the truth about Egg. Here’s who he really is and why it matters for the series.</t>
  </si>
  <si>
    <t>Casual Streaming Viewer</t>
  </si>
  <si>
    <t>https://docs.google.com/document/d/13ZKDkJAWMSlrBEDPaHXdR5LuTXti0YxZTejlIrY8nEY/edit?tab=t.0</t>
  </si>
  <si>
    <t>LS-P-046-MMC-C02</t>
  </si>
  <si>
    <t>https://modmomsclubstg.wpenginepowered.com/wp-admin/post.php?post=337083&amp;action=edit</t>
  </si>
  <si>
    <t>https://modmomsclubstg.wpenginepowered.com/lifestyle-entertainment/celebrity/who-is-egg-in-a-knight-of-the-seven-kingdoms/</t>
  </si>
  <si>
    <t>Who Is Egg in ‘A Knight of the Seven Kingdoms’? The Shocking Royal Reveal Explained</t>
  </si>
  <si>
    <t>Episode 3 delivers a massive twist in HBO’s 'A Knight of the Seven Kingdoms.' Here’s the truth about Egg’s identity.</t>
  </si>
  <si>
    <t>LS-P-048</t>
  </si>
  <si>
    <t>https://www.lifeandstylemag.com/wp-admin/post.php?post=736233&amp;action=edit</t>
  </si>
  <si>
    <t>https://www.lifeandstylemag.com/posts/internet-erupts-babies-sleeping-outside-cold/</t>
  </si>
  <si>
    <t>Why Swedish Parents Let Babies Sleep Outside in Freezing Weather — And What the Science Says</t>
  </si>
  <si>
    <t>babies sleeping outside</t>
  </si>
  <si>
    <t>A viral video shows babies sleeping outside in the snow. Here’s why Swedish parents do it—and what science says about cold weather sleep.</t>
  </si>
  <si>
    <t>https://docs.google.com/document/d/1d9tpgs0gEHVfJGXrU68nQwtqOVSL0QB1N2F06SHhDw0/edit?tab=t.0</t>
  </si>
  <si>
    <t>Parenting</t>
  </si>
  <si>
    <t>LS-P-048-MMC-C02</t>
  </si>
  <si>
    <t>https://modmomsclubstg.wpenginepowered.com/wp-admin/post.php?post=337096&amp;action=edit</t>
  </si>
  <si>
    <t>https://modmomsclubstg.wpenginepowered.com/parenting/americans-criticize-scandinavian-parenting-norm/</t>
  </si>
  <si>
    <t>Do Babies Really Sleep Better Outside? What Scandinavian Parents (and Research) Say</t>
  </si>
  <si>
    <t>A viral video shows a baby sleeping outside in the snow. Here’s why it's a parenting norm in Sweden and what science says about cold-weather naps.</t>
  </si>
  <si>
    <t>New or Expecting Parent</t>
  </si>
  <si>
    <t>LS-P-050</t>
  </si>
  <si>
    <t>https://www.lifeandstylemag.com/wp-admin/post.php?post=736242&amp;action=edit</t>
  </si>
  <si>
    <t>https://www.lifeandstylemag.com/posts/how-to-watch-bts-netflix-reunion-concert-and-documentary/</t>
  </si>
  <si>
    <t>BTS Is Back: Everything to Know About Their Netflix Reunion Concert and Documentary</t>
  </si>
  <si>
    <t>bts, comeback, reunion, netflix</t>
  </si>
  <si>
    <t>BTS is returning with a Netflix livestream concert and documentary. Here’s when it airs, how to watch, and what’s included.</t>
  </si>
  <si>
    <t>Dedicated K-Pop Fan/ARMY Member</t>
  </si>
  <si>
    <t>https://docs.google.com/document/d/1IATzfuJr3qniE9WvByDAiiS6j2KAM0AJ3BN18P1idEw/edit?tab=t.0</t>
  </si>
  <si>
    <t>Pop Culture</t>
  </si>
  <si>
    <t>LS-P-050-MMC-C02</t>
  </si>
  <si>
    <t>https://modmomsclubstg.wpenginepowered.com/wp-admin/post.php?post=337100&amp;action=edit</t>
  </si>
  <si>
    <t>https://modmomsclubstg.wpenginepowered.com/lifestyle-entertainment/celebrity/what-parents-need-to-know-about-bts-comeback/</t>
  </si>
  <si>
    <t>What Parents Need to Know About BTS’s Big Comeback: Livestream Concert, Documentary, and World Tour</t>
  </si>
  <si>
    <t>BTS is back after their four-year hiatus. Here’s what parents need to know about the livestream concert, new album and Netflix documentary.</t>
  </si>
  <si>
    <t>Parent of a Teen/Young Adult Fan</t>
  </si>
  <si>
    <t>https://www.lifeandstylemag.com/wp-admin/post.php?post=736267&amp;action=edit</t>
  </si>
  <si>
    <t>How to Choose the Right Bedroom Paint Color for Better Sleep, According to Science</t>
  </si>
  <si>
    <t>home, living, bedroom paint colors, lifestyle</t>
  </si>
  <si>
    <t>Struggling to sleep? Experts reveal the best bedroom paint colors for better sleep, backed by science, psychology, and interior design advice</t>
  </si>
  <si>
    <t>https://docs.google.com/document/d/1Kqqy3rXtbi2dsQDfa3d7T0QXYQ1Rp57ecy1elkzTYdU/edit?tab=t.0</t>
  </si>
  <si>
    <t>MMC-P-049</t>
  </si>
  <si>
    <t>https://modmomsclubstg.wpenginepowered.com/wp-admin/post.php?post=337107&amp;action=edit</t>
  </si>
  <si>
    <t>https://modmomsclubstg.wpenginepowered.com/parenting/the-best-bedroom-paint-colors-to-help-your-whole-family-sleep-better/</t>
  </si>
  <si>
    <t>The Best Bedroom Paint Colors to Help Your Whole Family Sleep Better</t>
  </si>
  <si>
    <t>Your bedroom paint color could be sabotaging your quality of sleep. Here are the most soothing colors to pick from.</t>
  </si>
  <si>
    <t>MMC-P-054</t>
  </si>
  <si>
    <t>https://modmomsclubstg.wpenginepowered.com/wp-admin/post.php?post=336952&amp;action=edit</t>
  </si>
  <si>
    <t>https://modmomsclub.com/lifestyle-entertainment/celebrity/survivor-50-every-sole-survivor-since-2000/</t>
  </si>
  <si>
    <t>Survivor 50 Is Almost Here — So Let’s Look Back at 25 Years of Sole Survivors</t>
  </si>
  <si>
    <t>survivor 50, list of survivor winners, when did survivor start, survivor winners by season, survivor 50 cast</t>
  </si>
  <si>
    <t>Before “Survivor 50” crowns its next winner, let’s take a look back at every Sole Survivor from the past 25 years of one of reality TV’s most iconic series.</t>
  </si>
  <si>
    <t>General</t>
  </si>
  <si>
    <t>https://docs.google.com/document/d/1_t0dLoB4pEfciMPZAQ-jGu7uDCUUv4mEMqO9vSamlcc/edit?usp=sharing</t>
  </si>
  <si>
    <t>MMC-P-054-LS-C02</t>
  </si>
  <si>
    <t>https://www.lifeandstylemag.com/wp-admin/post.php?post=736251&amp;action=edit</t>
  </si>
  <si>
    <t>https://www.lifeandstylemag.com/posts/survivor-50-is-proof-that-it-was-always-bigger-than-one-season/</t>
  </si>
  <si>
    <t>Survivor 50 Feels Like a Reunion for Everyone Who Never Missed an Episode</t>
  </si>
  <si>
    <t xml:space="preserve">survivor 50 </t>
  </si>
  <si>
    <t>Survivor 50 is almost here with 24 returning legends. Here’s the full cast, premiere details, and a complete look back at every Sole Survivor.</t>
  </si>
  <si>
    <t>MMC-P-056</t>
  </si>
  <si>
    <t>https://modmomsclubstg.wpenginepowered.com/wp-admin/post.php?post=336965&amp;action=edit</t>
  </si>
  <si>
    <t>https://modmomsclub.com/lifestyle-entertainment/childhood-nostalgic-sounds-may-never-hear-again/</t>
  </si>
  <si>
    <t>26 Nostalgic Sounds From Your Childhood That Kids Today May Never Hear Again</t>
  </si>
  <si>
    <t>nostalgic sounds, nostalgia, 90s nostalgia, 1990s nostalgia</t>
  </si>
  <si>
    <t>From dial-up to ice cream truck jingles, these nostalgic sounds from childhood spark major 90s nostalgia — but kids today may never hear them again.</t>
  </si>
  <si>
    <t>https://docs.google.com/document/d/1eeKqcICqYHFa4lbD3F3Q8JJf88qCe_5y3afrkZ01Ttc/edit?tab=t.0</t>
  </si>
  <si>
    <t>MMC-P-056-LS-C02</t>
  </si>
  <si>
    <t>https://www.lifeandstylemag.com/wp-admin/post.php?post=736280&amp;action=edit</t>
  </si>
  <si>
    <t>https://www.lifeandstylemag.com/posts/26-nostalgic-sounds-your-kids-may-never-hear/</t>
  </si>
  <si>
    <t>26 Nostalgic Sounds That Defined Childhood — And Why They’re Disappearing Before You Notice</t>
  </si>
  <si>
    <t>From dial-up internet to ice cream truck jingles, these 26 nostalgic sounds defined childhood—but many have already disappeared.</t>
  </si>
  <si>
    <t>Technology &amp; Computing</t>
  </si>
  <si>
    <t>LS-P-058</t>
  </si>
  <si>
    <t>https://www.lifeandstylemag.com/wp-admin/post.php?post=736274&amp;action=edit</t>
  </si>
  <si>
    <t>https://www.lifeandstylemag.com/posts/meet-josh-damaro-everything-to-know-about-disneys-new-ceo/</t>
  </si>
  <si>
    <t>Meet Josh D’Amaro: The Disney Parks Veteran Who Is Replacing Bob Iger As Disney's New CEO</t>
  </si>
  <si>
    <t>josh d'amaro, bob iger, disney</t>
  </si>
  <si>
    <t>Disney has officially named Josh D’Amaro as its next CEO. Here’s everything to know about Bob Iger’s successor and what comes next.</t>
  </si>
  <si>
    <t>https://docs.google.com/document/d/1L4tuxd-Bc4gKhZCn_q-VHGkwL-e4GSe_LURldsMsVkg/edit?tab=t.0</t>
  </si>
  <si>
    <t>LS-P-058-MMC-C02</t>
  </si>
  <si>
    <t>https://modmomsclubstg.wpenginepowered.com/wp-admin/post.php?post=337109&amp;action=edit</t>
  </si>
  <si>
    <t>https://modmomsclubstg.wpenginepowered.com/lifestyle-entertainment/from-disneyland-cast-member-to-ceo-what-josh-damaros-rise-means-for-your-next-disney-vacation/</t>
  </si>
  <si>
    <t>From Disneyland Cast Member to CEO: What Josh D’Amaro’s Rise Means for Your Next Disney Vacation</t>
  </si>
  <si>
    <t>Josh D’Amaro will officially become Disney’s CEO in March. Here’s what parents should know about Bob Iger’s transition plan.</t>
  </si>
  <si>
    <t>Theme Park Enthusiast/Frequent Visitor</t>
  </si>
  <si>
    <t>LS-P-060</t>
  </si>
  <si>
    <t>https://www.lifeandstylemag.com/wp-admin/post.php?post=736298&amp;action=edit</t>
  </si>
  <si>
    <t>https://www.lifeandstylemag.com/posts/this-functional-art-has-the-internet-feeling-nostalgic/</t>
  </si>
  <si>
    <t>This Artist Is Turning ’90s Childhood Memories Into Furniture You Can Actually Use</t>
  </si>
  <si>
    <t>functional art, nostalgic art, grace of spades</t>
  </si>
  <si>
    <t>Grace of Spades’ viral functional art reimagines some of your childhood favorites as furniture you can actually use in your home.</t>
  </si>
  <si>
    <t>Millennial Nostalgia Enthusiast</t>
  </si>
  <si>
    <t>https://docs.google.com/document/d/1i8jfhBr-hXqCRjAPmRXIUufu9PCBhpgl5UMt7e9P-GY/edit?usp=sharing</t>
  </si>
  <si>
    <t>LS-P-060-MMC-C02</t>
  </si>
  <si>
    <t>https://modmomsclubstg.wpenginepowered.com/wp-admin/post.php?post=337118&amp;action=edit</t>
  </si>
  <si>
    <t>https://modmomsclubstg.wpenginepowered.com/lifestyle-entertainment/celebrity/functional-art-grace-of-spades-nostalgic/</t>
  </si>
  <si>
    <t>This Might Be the Most Comforting Use of Nostalgia the Internet Has Ever Seen</t>
  </si>
  <si>
    <t>Grace of Spades is turning childhood nostalgia into functional art, including furniture inspired by GameBoys, VHS tapes, vintage candy and more.</t>
  </si>
  <si>
    <t>Gen X Parent Seeking Unique Home Decor</t>
  </si>
  <si>
    <t>LS-P-062</t>
  </si>
  <si>
    <t>https://www.lifeandstylemag.com/wp-admin/post.php?post=736301&amp;action=edit</t>
  </si>
  <si>
    <t>https://www.lifeandstylemag.com/posts/why-2016-hits-different-according-to-chloe-bailey/</t>
  </si>
  <si>
    <t>Chlöe Bailey Reflects on 2016 and the Era of Music We’ll Never Get Back</t>
  </si>
  <si>
    <t>chloe bailey, 2016, grammys, music</t>
  </si>
  <si>
    <t>Chlöe Bailey explains why 2016 nostalgia is everywhere, from music oversaturation to why the internet felt easier before algorithms took over.</t>
  </si>
  <si>
    <t>Gen Z Social Media Native</t>
  </si>
  <si>
    <t>https://docs.google.com/document/d/1eqc2q2iKOQ7QYt_e7MgN-qOiaOGBWds9Gbr42b6dxZ4/edit?tab=t.0</t>
  </si>
  <si>
    <t>LS-P-062-MMC-C02</t>
  </si>
  <si>
    <t>https://modmomsclubstg.wpenginepowered.com/wp-admin/post.php?post=337120&amp;action=edit</t>
  </si>
  <si>
    <t>https://modmomsclubstg.wpenginepowered.com/lifestyle-entertainment/celebrity/chloe-bailey-nostalgic-for-2016-music/</t>
  </si>
  <si>
    <t>Chlöe Bailey’s Grammy Red Carpet Moment Sparks a Bigger Conversation: Why Are We All So Nostalgic for 2016?</t>
  </si>
  <si>
    <t>Chlöe Bailey looks back on 2016 and why so many people miss the way music—and the internet—used to feel.</t>
  </si>
  <si>
    <t>MMC-P-064</t>
  </si>
  <si>
    <t>https://modmomsclubstg.wpenginepowered.com/wp-admin/post.php?post=337124&amp;action=edit</t>
  </si>
  <si>
    <t>https://modmomsclubstg.wpenginepowered.com/lifestyle-entertainment/bluey-dominates-nielsen-ratings-artey-awards/</t>
  </si>
  <si>
    <t>The Most-Watched Streaming Titles of 2025 Reveal How We Actually Watch TV</t>
  </si>
  <si>
    <t>nielsen, nielsen ratings, artey awards</t>
  </si>
  <si>
    <t>Bluey dominated streaming with 45 billion minutes watched in 2025. Nielsen’s ARTEY Awards show what kids—and parents—couldn’t stop watching.</t>
  </si>
  <si>
    <t>Streaming-Savvy Parent</t>
  </si>
  <si>
    <t>https://docs.google.com/document/d/1EgDPx4ndSfZ-UwE6uJh6idZFYcemQAQbrzoNe5N9QsA/edit?usp=sharing</t>
  </si>
  <si>
    <t>MMC-P-064-LS-C02</t>
  </si>
  <si>
    <t>https://www.lifeandstylemag.com/wp-admin/post.php?post=736311&amp;action=edit</t>
  </si>
  <si>
    <t>https://www.lifeandstylemag.com/posts/2025-was-the-most-heavily-streamed-year-on-record-per-nielsen/</t>
  </si>
  <si>
    <t>2025 Became Streaming’s Biggest Year Ever — and the Numbers Are Staggering</t>
  </si>
  <si>
    <t>Streaming hit a record 16.7 trillion minutes in 2025. From ‘Bluey’ to ‘Stranger Things,’ here’s what dominated viewing last year, per Nielsen</t>
  </si>
  <si>
    <t>https://www.lifeandstylemag.com/wp-admin/post.php?post=736353&amp;action=edit</t>
  </si>
  <si>
    <t>https://www.lifeandstylemag.com/posts/decor-trends-making-a-comeback-in-2026/</t>
  </si>
  <si>
    <t xml:space="preserve"> Decades-Old (Grandma-Approved!) Décor Trends Are Back in 2026</t>
  </si>
  <si>
    <t>home, living, lifestyle, interior design, home design</t>
  </si>
  <si>
    <t>Discover decades-old décor trends making a stylish return in 2026. From decorative molding to chintzy wallpaper, give your home a refresh</t>
  </si>
  <si>
    <t>Trend Hunter B2C (The Curious Optimizer)</t>
  </si>
  <si>
    <t>https://docs.google.com/document/d/1car73kCaRXQV0ekpP9wjc96E3qTCccQ5yB3vID9xD5U/edit?tab=t.0</t>
  </si>
  <si>
    <t>LS-P-062-MMC-C03</t>
  </si>
  <si>
    <t>https://modmomsclubstg.wpenginepowered.com/wp-admin/post.php?post=337149&amp;action=edit</t>
  </si>
  <si>
    <t>https://modmomsclubstg.wpenginepowered.com/lifestyle-entertainment/your-builder-grade-home-deserves-better-these-comeback-decor-trends-will-add-the-character-youve-been-craving/</t>
  </si>
  <si>
    <t>Your Builder-Grade Home Deserves Better: These Comeback Décor Trends Will Add the Character You’ve Been Craving</t>
  </si>
  <si>
    <t>Old decor trends are making a stylish return this year. Discover vintage, retro, and classic home design looks that are trending again.</t>
  </si>
  <si>
    <t>Millennial Homeowner</t>
  </si>
  <si>
    <t>LS-P-068</t>
  </si>
  <si>
    <t>https://www.lifeandstylemag.com/wp-admin/post.php?post=736310&amp;action=edit</t>
  </si>
  <si>
    <t>https://www.lifeandstylemag.com/posts/what-is-lady-in-waiting-bridgerton-the-royal-role-explained/</t>
  </si>
  <si>
    <t>What Exactly Is a Lady-in-Waiting? ‘Bridgerton’ Season 4 Explains the Prestigious Royal Role</t>
  </si>
  <si>
    <t>bridgerton season 4, ladies-in-waiting</t>
  </si>
  <si>
    <t>Bridgerton' Season 4 shines a spotlight on ladies-in-waiting. Here’s what the royal role really meant—and why it matters to the plot.</t>
  </si>
  <si>
    <t>https://docs.google.com/document/d/1e-rixBB936YUmUFTQT9BEIOjbVMiPJxNAS7Hj8Bv1dc/edit?tab=t.0</t>
  </si>
  <si>
    <t>Careers</t>
  </si>
  <si>
    <t>LS-P-068-MMC-C02</t>
  </si>
  <si>
    <t>https://modmomsclubstg.wpenginepowered.com/wp-admin/post.php?post=337125&amp;action=edit</t>
  </si>
  <si>
    <t>https://modmomsclubstg.wpenginepowered.com/lifestyle-entertainment/what-exactly-is-a-lady-in-waiting-in-bridgerton/</t>
  </si>
  <si>
    <t>What Exactly Is a Lady-in-Waiting? The Real History Behind Bridgerton’s Royal Companions</t>
  </si>
  <si>
    <t>Bridgerton Season 4 has viewers questioning the role of a lady-in-waiting. Here’s what history tells us—and where the show takes liberties.</t>
  </si>
  <si>
    <t>History-Curious Casual Viewer</t>
  </si>
  <si>
    <t>LS-P-070</t>
  </si>
  <si>
    <t>https://www.lifeandstylemag.com/wp-admin/post.php?post=736339&amp;action=edit</t>
  </si>
  <si>
    <t>https://www.lifeandstylemag.com/posts/home-wellness-trends-2026-create-a-sanctuary-at-home/</t>
  </si>
  <si>
    <t>The Future of Home Wellness: How 2026 Is Transforming Where We Live Into Sanctuaries for Mind, Body, and Soul</t>
  </si>
  <si>
    <t>home, home decor, home trends, lifestyle</t>
  </si>
  <si>
    <t>Discover the top home wellness trends of 2026, from meditation corners and scent-layered spaces to pet-friendly spa rooms</t>
  </si>
  <si>
    <t>https://docs.google.com/document/d/1o403ZUDBPJETgqSoIk1Mw21Cal-uWXk7oomHlRc_Zdg/edit?tab=t.0</t>
  </si>
  <si>
    <t>MMC-P-067</t>
  </si>
  <si>
    <t>https://modmomsclubstg.wpenginepowered.com/wp-admin/post.php?post=337139&amp;action=edit</t>
  </si>
  <si>
    <t>How to Design Your Home for Mental Clarity: The 2026 Wellness Trends That Support Consistent Practice</t>
  </si>
  <si>
    <t xml:space="preserve">In 2026, home design is focusing more on health and wellness. See what the new trends are, ranging from scent layering to focusing on relaxation rooms. </t>
  </si>
  <si>
    <t>Wellness-Focused Professional Managing Stress</t>
  </si>
  <si>
    <t>LS-P-072</t>
  </si>
  <si>
    <t>https://www.lifeandstylemag.com/wp-admin/post.php?post=736331&amp;action=edit</t>
  </si>
  <si>
    <t>https://www.lifeandstylemag.com/posts/snow-storm-walk-to-school-parents-nostalgia/</t>
  </si>
  <si>
    <t>This College Student’s Walk to Class in a Snow Storm Has Parents Feeling Vindicated</t>
  </si>
  <si>
    <t>snow storm, walk to school, walking to school, uphill both ways</t>
  </si>
  <si>
    <t>This viral snow storm video shows a college student walking to school in a blizzard—and the comments say it’s exactly like parents warned.</t>
  </si>
  <si>
    <t>https://docs.google.com/document/d/1uO7lrbdu9lRm1qg7EgBz7mQNO40QQaXMFbpw936ioVw/edit?usp=sharing</t>
  </si>
  <si>
    <t>LS-P-072-MMC-C02</t>
  </si>
  <si>
    <t>https://modmomsclubstg.wpenginepowered.com/wp-admin/post.php?post=337133&amp;action=edit</t>
  </si>
  <si>
    <t>https://modmomsclubstg.wpenginepowered.com/lifestyle-entertainment/celebrity/student-walk-to-school-snow-storm-nostalgic/</t>
  </si>
  <si>
    <t>Why This Viral Snow Storm Video Has Parents Everywhere Saying 'We Told You So'</t>
  </si>
  <si>
    <t>A college student’s walk to school in a snow storm went viral—proving parents may not have lied about walking to school uphill both ways.</t>
  </si>
  <si>
    <t>Nostalgic Parent/Grandparent</t>
  </si>
  <si>
    <t>LS-P-074</t>
  </si>
  <si>
    <t>https://www.lifeandstylemag.com/wp-admin/post.php?post=736351&amp;action=edit</t>
  </si>
  <si>
    <t>https://www.lifeandstylemag.com/posts/spotifys-page-match-bridges-physical-books-and-audiobooks/</t>
  </si>
  <si>
    <t>Spotify Wants to Change How You Read Books — By Letting You Listen and Read at the Same Time</t>
  </si>
  <si>
    <t xml:space="preserve">Spotify, Books, audiobooks, </t>
  </si>
  <si>
    <t>Spotify unveils new features that let readers move seamlessly between physical books and audiobooks, fitting reading into modern life</t>
  </si>
  <si>
    <t>https://docs.google.com/document/d/1OPdOW6dYllTIp4aTEu57jaTY-zTDV_z6YDvdpPD8qSI/edit?tab=t.0</t>
  </si>
  <si>
    <t>LS-P-074-MMC-C02</t>
  </si>
  <si>
    <t>https://modmomsclubstg.wpenginepowered.com/wp-admin/post.php?post=337148&amp;action=edit</t>
  </si>
  <si>
    <t>https://modmomsclubstg.wpenginepowered.com/lifestyle-entertainment/new-spotify-features-could-help-your-reluctant-reader-finally-fall-in-love-with-books/</t>
  </si>
  <si>
    <t>New Spotify Features Could Help Your Reluctant Reader Finally Fall in Love with Books</t>
  </si>
  <si>
    <t>Spotify, Books, audiobooks, reading</t>
  </si>
  <si>
    <t>Spotify’s Page Match blends audiobooks and physical books, giving parents new tools to help reluctant kids and teens build reading habits</t>
  </si>
  <si>
    <t>Parent of Reluctant Readers</t>
  </si>
  <si>
    <t>LS-P-076</t>
  </si>
  <si>
    <t>https://www.lifeandstylemag.com/wp-admin/post.php?post=736334&amp;action=edit</t>
  </si>
  <si>
    <t>https://www.lifeandstylemag.com/posts/lewis-hamiltons-star-studded-dating-history-as-kim-kardashian-rumors-swirl/</t>
  </si>
  <si>
    <t>Lewis Hamilton’s A-List Dating History: From Rihanna to the Kardashians, Inside F1’s Most Star-Studded Love Life</t>
  </si>
  <si>
    <t>lewis hamilton, dating history, kim kardashian</t>
  </si>
  <si>
    <t>Celebrity Culture Enthusiast</t>
  </si>
  <si>
    <t>https://docs.google.com/document/d/1pZn4InklZ25eT7FIL1BHPzSKlTHUBEkXXCHg4pMfiNc/edit?tab=t.0</t>
  </si>
  <si>
    <t>Celebrity Relationships</t>
  </si>
  <si>
    <t>LS-P-076-MMC-C02</t>
  </si>
  <si>
    <t>https://modmomsclubstg.wpenginepowered.com/wp-admin/post.php?post=337137&amp;action=edit</t>
  </si>
  <si>
    <t>https://modmomsclubstg.wpenginepowered.com/lifestyle-entertainment/lewis-hamiltons-complete-dating-history/</t>
  </si>
  <si>
    <t>Lewis Hamilton’s Complete Dating History: Inside the F1 Legend’s Romantic Life Over Two Decades</t>
  </si>
  <si>
    <t>LS-P-078</t>
  </si>
  <si>
    <t>https://www.lifeandstylemag.com/wp-admin/post.php?post=736372&amp;action=edit</t>
  </si>
  <si>
    <t>https://www.lifeandstylemag.com/posts/these-my-strange-addiction-moments-are-wild-unforgettable/</t>
  </si>
  <si>
    <t>‘My Strange Addiction’ Is Back After 11-Year Hiatus. Let’s Revisit Its Most Viral Moments</t>
  </si>
  <si>
    <t>my strange addiction, new my strange addiction</t>
  </si>
  <si>
    <t>Before watching the new ‘My Strange Addiction’ season, look back at the most shocking and viral moments from the TLC series’ original run.</t>
  </si>
  <si>
    <t>Nostalgic Reality TV Enthusiast</t>
  </si>
  <si>
    <t>https://docs.google.com/document/d/1_3Igp6B2zccHt411ffk8jwj7kwF0PQPqcn-8HhghR3U/edit?usp=sharing</t>
  </si>
  <si>
    <t>LS-P-078-MMC-C02</t>
  </si>
  <si>
    <t>https://modmomsclubstg.wpenginepowered.com/wp-admin/post.php?post=337152&amp;action=edit</t>
  </si>
  <si>
    <t>https://modmomsclubstg.wpenginepowered.com/lifestyle-entertainment/celebrity/my-strange-addiction-most-viral-moments-tlc/</t>
  </si>
  <si>
    <t>‘My Strange Addiction’ Returns After 11 Years—and So Did the Memories We Tried to Forget</t>
  </si>
  <si>
    <t>My Strange Addiction is back after 11 years. Revisit the wildest moments from 2010–2015 and learn how to watch the new ‘My Strange Addiction’ season.</t>
  </si>
  <si>
    <t>LS-P-080</t>
  </si>
  <si>
    <t>https://www.lifeandstylemag.com/wp-admin/post.php?post=736363&amp;action=edit</t>
  </si>
  <si>
    <t>https://www.lifeandstylemag.com/posts/why-draco-malfoy-is-everywhere-during-chinas-lunar-new-year/</t>
  </si>
  <si>
    <t>Draco Malfoy Is China’s Unlikely Lunar New Year Icon and the Internet Is Losing It</t>
  </si>
  <si>
    <t>draco malfoy, lunar new year, harry potter</t>
  </si>
  <si>
    <t>A linguistic coincidence turned Draco Malfoy into a good luck charm for the Lunar New Year—and Chinese social media is fully embracing it.</t>
  </si>
  <si>
    <t>Pop Culture &amp; Social Media Trend Watcher</t>
  </si>
  <si>
    <t>https://docs.google.com/document/d/1OAO9kvCk2C-BRRjvxMFpqD5ts3BxSgLI0KaeW5i9Yts/edit?tab=t.0</t>
  </si>
  <si>
    <t>LS-P-080-MMC-C02</t>
  </si>
  <si>
    <t>https://modmomsclubstg.wpenginepowered.com/wp-admin/post.php?post=337150&amp;action=edit</t>
  </si>
  <si>
    <t>https://modmomsclubstg.wpenginepowered.com/lifestyle-entertainment/celebrity/how-draco-malfoy-became-good-luck-charm-for-lunar-new-year/</t>
  </si>
  <si>
    <t>How Draco Malfoy Became China’s Unlikely Good Luck Charm for the Year of the Horse</t>
  </si>
  <si>
    <t>A Mandarin name translation and centuries-old Lunar New Year customs have transformed Draco Malfoy into an unexpected symbol of luck.</t>
  </si>
  <si>
    <t>LS-P-082</t>
  </si>
  <si>
    <t>https://www.lifeandstylemag.com/wp-admin/post.php?post=736404&amp;action=edit</t>
  </si>
  <si>
    <t>https://www.lifeandstylemag.com/posts/why-seasonal-menus-matter-how-to-spot-them-in-restaurants/</t>
  </si>
  <si>
    <t>Why the Smartest Food Lovers Are Hunting for Seasonal Menus Right Now</t>
  </si>
  <si>
    <t xml:space="preserve">dining, restaurants, food, Seasonal food, </t>
  </si>
  <si>
    <t>Seasonal menus signal fresher ingredients, better flavor, and smarter pricing, indicating restaurants that prioritize craft and value</t>
  </si>
  <si>
    <t>Local Food Enthusiast &amp; Restaurant Explorer</t>
  </si>
  <si>
    <t>https://docs.google.com/document/d/1Kl53syiuMxAdRVQYMXm0Y9lDojwt58jwAzxgUj_uJ9A/edit?tab=t.0</t>
  </si>
  <si>
    <t>LS-P-082-MMC-C02</t>
  </si>
  <si>
    <t>https://modmomsclubstg.wpenginepowered.com/wp-admin/post.php?post=337168&amp;action=edit</t>
  </si>
  <si>
    <t>https://modmomsclubstg.wpenginepowered.com/lifestyle-entertainment/food/how-seasonal-restaurant-menus-can-save-you-money-while-delivering-better-flavor/</t>
  </si>
  <si>
    <t>How Seasonal Restaurant Menus Can Save You Money While Delivering Better Flavor</t>
  </si>
  <si>
    <t>dining, restaurants, food, budget</t>
  </si>
  <si>
    <t>Seasonal menus help diners save money by offering fresher ingredients, better flavor, and smarter pricing without sacrificing quality</t>
  </si>
  <si>
    <t>Budget-Conscious Home Cook</t>
  </si>
  <si>
    <t>LS-P-084</t>
  </si>
  <si>
    <t>https://www.lifeandstylemag.com/wp-admin/post.php?post=736396&amp;action=edit</t>
  </si>
  <si>
    <t>https://www.lifeandstylemag.com/posts/espn-hires-influencer-lily-shimbashi-as-full-time-creator/</t>
  </si>
  <si>
    <t>ESPN’s Bet on Female Sports Fandom: How One Creator Is Rewriting the Playbook</t>
  </si>
  <si>
    <t>lily shimbashi, espn, espn creator network, sportsish</t>
  </si>
  <si>
    <t>ESPN adds influencer Lily Shimbashi to its creator roster, aiming to better connect with female fandom across major sports events.</t>
  </si>
  <si>
    <t>https://docs.google.com/document/d/10mlpItuvvRMK1BFbkGlS2TFRIYXBRN5-VD91sKnrI4A/edit?usp=sharing</t>
  </si>
  <si>
    <t>LS-P-084-MMC-C02</t>
  </si>
  <si>
    <t>https://modmomsclubstg.wpenginepowered.com/wp-admin/post.php?post=337163&amp;action=edit</t>
  </si>
  <si>
    <t>https://modmomsclubstg.wpenginepowered.com/lifestyle-entertainment/celebrity/espn-hires-sportsish-founder-lily-shimbashi/</t>
  </si>
  <si>
    <t>Lily Shimbashi Is Stepping Into the Spotlight as ESPN Leans Into Female Fandom</t>
  </si>
  <si>
    <t>ESPN expands its creator strategy by signing influencer Lily Shimbashi to connect with female fandom and lead red carpet coverage at major events.</t>
  </si>
  <si>
    <t>Young Female Sports Fan</t>
  </si>
  <si>
    <t>LS-P-086</t>
  </si>
  <si>
    <t>https://www.lifeandstylemag.com/wp-admin/post.php?post=736398&amp;action=edit</t>
  </si>
  <si>
    <t>https://www.lifeandstylemag.com/posts/red-velvets-2016-russian-roulette-goes-viral-again-in-2026/</t>
  </si>
  <si>
    <t>Red Velvet Just Gave Us the Ultimate 2016 Throwback—And Fans Are Emotional</t>
  </si>
  <si>
    <t>red velvet, 2016, russian roulette</t>
  </si>
  <si>
    <t>Red Velvet brought their 2016 classic 'Russian Roulette' back to TikTok, reminding fans why the era remains so iconic.</t>
  </si>
  <si>
    <t>Dedicated K-Pop Fan (Gen Z/Millennial)</t>
  </si>
  <si>
    <t>https://docs.google.com/document/d/10D-sQXDyxDd-n63nPDjiGaLXyNH9NUbIGVjIFVzPi5I/edit?tab=t.0</t>
  </si>
  <si>
    <t>LS-P-086-MMC-C02</t>
  </si>
  <si>
    <t>https://modmomsclubstg.wpenginepowered.com/wp-admin/post.php?post=337166&amp;action=edit</t>
  </si>
  <si>
    <t>https://modmomsclubstg.wpenginepowered.com/lifestyle-entertainment/celebrity/red-velvet-brings-back-2016-with-russian-roulette-tiktok/</t>
  </si>
  <si>
    <t>Red Velvet Brings Back the Magic of 2016 with Nostalgic 'Russian Roulette' TikTok Dance</t>
  </si>
  <si>
    <t>Nearly a decade after its release, Red Velvet’s “Russian Roulette” is trending again thanks to a nostalgic TikTok from the group’s members.</t>
  </si>
  <si>
    <t>LS-P-088</t>
  </si>
  <si>
    <t>https://www.lifeandstylemag.com/wp-admin/post.php?post=736427&amp;action=edit</t>
  </si>
  <si>
    <t>https://www.lifeandstylemag.com/posts/food-halls-explained-why-this-dining-trend-is-booming/</t>
  </si>
  <si>
    <t>Food Halls Are Quietly Reshaping How Americans Eat Out—Here’s What’s Driving the Shift</t>
  </si>
  <si>
    <t>food, dining, restaurants, food halls</t>
  </si>
  <si>
    <t>Food halls are booming nationwide, offering curated, chef-driven dining that solves group indecision and brings diverse menus under one roof</t>
  </si>
  <si>
    <t>https://docs.google.com/document/d/1Sm0jz7HCRt_5JeDlI6UHmM3UQlz4VwIc4mbE8-D27Ms/edit?tab=t.0</t>
  </si>
  <si>
    <t>LS-P-088-MMC-C02</t>
  </si>
  <si>
    <t>https://modmomsclubstg.wpenginepowered.com/wp-admin/post.php?post=337178&amp;action=edit</t>
  </si>
  <si>
    <t>https://modmomsclubstg.wpenginepowered.com/lifestyle-entertainment/food/food-halls-your-secret-weapon-for-group-dining-without-the-drama/</t>
  </si>
  <si>
    <t>Food Halls: Your Secret Weapon for Group Dining Without the Drama</t>
  </si>
  <si>
    <t>Food halls solve group dining drama by offering multiple cuisines, budgets, and diets in one place—no compromises, no endless debates</t>
  </si>
  <si>
    <t>Social Dining Coordinator</t>
  </si>
  <si>
    <t>LS-P-090</t>
  </si>
  <si>
    <t>https://www.lifeandstylemag.com/wp-admin/post.php?post=736432&amp;action=edit</t>
  </si>
  <si>
    <t>https://www.lifeandstylemag.com/posts/how-to-make-your-home-feel-more-open/</t>
  </si>
  <si>
    <t>Simple Design Tricks That Make Any Home Feel Bigger and Brighter</t>
  </si>
  <si>
    <t>home, home interior design, home decor, home trends, lifestyle</t>
  </si>
  <si>
    <t>Learn simple, designer-backed tips to make your home feel brighter, bigger, and more open — no renovation required</t>
  </si>
  <si>
    <t>https://docs.google.com/document/d/1KBVwbzeOfILGY_FmHaDgXIqNwUVvriTUMHmXeN7jrSY/edit?tab=t.0</t>
  </si>
  <si>
    <t>LS-P-090-MMC-C02</t>
  </si>
  <si>
    <t>https://modmomsclubstg.wpenginepowered.com/wp-admin/post.php?post=337179&amp;action=edit</t>
  </si>
  <si>
    <t>https://modmomsclubstg.wpenginepowered.com/lifestyle-entertainment/simple-design-tricks-to-make-your-first-place-feel-bigger/</t>
  </si>
  <si>
    <t>Simple Design Tricks to Make Your First Place Feel Bigger</t>
  </si>
  <si>
    <t>Discover simple, designer-approved ways to make your home feel bigger, brighter, and more open — no renovation required.</t>
  </si>
  <si>
    <t>First-Time Homeowner or Renter</t>
  </si>
  <si>
    <t>LS-P-092</t>
  </si>
  <si>
    <t>https://www.lifeandstylemag.com/wp-admin/post.php?post=736474&amp;action=edit</t>
  </si>
  <si>
    <t>https://www.lifeandstylemag.com/posts/create-a-cozy-winter-retreat-at-home/</t>
  </si>
  <si>
    <t>Simple Ways to Transform Your Home Into a Cozy Winter Retreat</t>
  </si>
  <si>
    <t>home, interior design, home decor, home trends, lifestyle</t>
  </si>
  <si>
    <t>Turn your home into a cozy winter retreat with easy tips for warmer lighting, scents, and simple touches that make your space feel inviting</t>
  </si>
  <si>
    <t>https://docs.google.com/document/d/1n-67y4SJw3ZvzdbgeAYs4hSfq-1fJe6_tvXP2A9zWXM/edit?tab=t.0</t>
  </si>
  <si>
    <t>LS-P-092-MMC-C02</t>
  </si>
  <si>
    <t>https://modmomsclubstg.wpenginepowered.com/wp-admin/post.php?post=337202&amp;action=edit</t>
  </si>
  <si>
    <t>https://modmomsclubstg.wpenginepowered.com/lifestyle-entertainment/how-to-make-your-home-feel-cozier-this-winter-without-losing-your-mind-or-your-budget/</t>
  </si>
  <si>
    <t>How to Make Your Home Feel Cozier This Winter (Without Losing Your Mind or Your Budget)</t>
  </si>
  <si>
    <t>Make your home warm and inviting this winter with simple tips for better lighting, cozy textures, comforting scents, and clutter-free spaces that boost comfort and brightness all season long.</t>
  </si>
  <si>
    <t>Budget-Conscious Young Parent or Family Caregiver</t>
  </si>
  <si>
    <t>LS-P-094</t>
  </si>
  <si>
    <t>https://www.lifeandstylemag.com/wp-admin/post.php?post=736418&amp;action=edit</t>
  </si>
  <si>
    <t>https://www.lifeandstylemag.com/posts/the-2016-songs-we-cant-stop-playing-in-2026/</t>
  </si>
  <si>
    <t>2016, music, nostalgic, songs</t>
  </si>
  <si>
    <t>From Rihanna and Ariana Grande to The Weeknd and Justin Bieber, these 2016 songs still hit just as hard nearly a decade later.</t>
  </si>
  <si>
    <t xml:space="preserve"> Nostalgic Millennial Professional</t>
  </si>
  <si>
    <t>https://docs.google.com/document/d/1jTsAJZvmR7m2iJFkcbUFL03PB18sn5f49jKgN02pwCU/edit?tab=t.0</t>
  </si>
  <si>
    <t>LS-P-094-MMC-C02</t>
  </si>
  <si>
    <t>https://modmomsclubstg.wpenginepowered.com/wp-admin/post.php?post=337174&amp;action=edit</t>
  </si>
  <si>
    <t>https://modmomsclubstg.wpenginepowered.com/lifestyle-entertainment/why-we-cant-stop-listening-to-2016-musi/</t>
  </si>
  <si>
    <t>From Rihanna to The Weeknd, these six standout songs from 2016 continue to resonate nearly a decade later.</t>
  </si>
  <si>
    <t>LS-P-096</t>
  </si>
  <si>
    <t>https://www.lifeandstylemag.com/wp-admin/post.php?post=736449&amp;action=edit</t>
  </si>
  <si>
    <t>https://www.lifeandstylemag.com/posts/10-k-dramas-every-beginner-should-watch-first/</t>
  </si>
  <si>
    <t>Your Gateway to Korean Drama: 10 Essential K-Dramas Perfect for First-Time Viewers</t>
  </si>
  <si>
    <t>k-drama, beginners, top 10</t>
  </si>
  <si>
    <t>From 'Crash Landing on You' to 'Goblin,' these 10 K-dramas are must-watch picks for anyone new to Korean television.</t>
  </si>
  <si>
    <t xml:space="preserve">General Audience </t>
  </si>
  <si>
    <t>https://docs.google.com/document/d/1BVjnVyRL_hA3xW-Pu8Ntqb3hk5oogXbfHl3rftVjuFE/edit?tab=t.0</t>
  </si>
  <si>
    <t>LS-P-096-MMC-C02</t>
  </si>
  <si>
    <t>https://modmomsclubstg.wpenginepowered.com/wp-admin/post.php?post=337182&amp;action=edit</t>
  </si>
  <si>
    <t>https://modmomsclubstg.wpenginepowered.com/lifestyle-entertainment/10-best-k-dramas-for-beginners/</t>
  </si>
  <si>
    <t>Your K-Drama Starter Kit: A Friendly Guide to Finding Your First Korean Drama Obsession</t>
  </si>
  <si>
    <t>New to K-dramas and not sure where to start? This beginner-friendly guide breaks down the best shows by genre, time commitment, and tone.</t>
  </si>
  <si>
    <t>Curious Entertainment Newcomer</t>
  </si>
  <si>
    <t>LS-P-098</t>
  </si>
  <si>
    <t>https://www.lifeandstylemag.com/wp-admin/post.php?post=736527&amp;action=edit</t>
  </si>
  <si>
    <t>https://www.lifeandstylemag.com/posts/smart-carry-on-essentials-that-make-flights-more-comfortable/</t>
  </si>
  <si>
    <t>The Carry-On Upgrades Frequent Flyers Swear By (That You Probably Haven’t Tried Yet)</t>
  </si>
  <si>
    <t>Travel, flights, packing, carry-on</t>
  </si>
  <si>
    <t>These smart carry-on essentials solve common flight frustrations, from dead devices to cold cabins, helping travelers fly calmer and more prepared</t>
  </si>
  <si>
    <t>https://docs.google.com/document/d/1wPQTPvgZfQkfu7aQrrpMl2n5mMeMqSaKr3Djtrcj1U0/edit?tab=t.0</t>
  </si>
  <si>
    <t>Travel</t>
  </si>
  <si>
    <t>LS-P-098-MMC-C02</t>
  </si>
  <si>
    <t>https://modmomsclubstg.wpenginepowered.com/wp-admin/post.php?post=337233&amp;action=edit</t>
  </si>
  <si>
    <t>https://modmomsclubstg.wpenginepowered.com/lifestyle-entertainment/the-budget-savvy-family-travelers-secret-weapons-these-carry-on-items-can-save-you-money-frustration/</t>
  </si>
  <si>
    <t>The Budget-Savvy Family Traveler’s Secret Weapons: These Carry-On Items Can Save You Money &amp; Frustration</t>
  </si>
  <si>
    <t>family trip, flying with kids, traveling with kids, travel</t>
  </si>
  <si>
    <t>Flying with kids is pricey enough; this simple carry-on essential helps families skip airport water costs and stay hydrated without extra spending</t>
  </si>
  <si>
    <t>Budget-Conscious Family Vacation Planner</t>
  </si>
  <si>
    <t>MMC-P-100</t>
  </si>
  <si>
    <t>https://modmomsclubstg.wpenginepowered.com/wp-admin/post.php?post=337025&amp;action=edit</t>
  </si>
  <si>
    <t>https://modmomsclubstg.wpenginepowered.com/parenting/your-first-family-trip-to-broadway-a-parents-guide-to-choosing-the-perfect-show-for-kids/</t>
  </si>
  <si>
    <t>Your First Family Trip to Broadway: A Parent’s Guide to Choosing the Perfect Show for Kids</t>
  </si>
  <si>
    <t>activites for kids, broadway, parenting</t>
  </si>
  <si>
    <t>Not sure if your child is ready for Broadway? This guide helps parents pick the best first show based on age, maturity, and interests</t>
  </si>
  <si>
    <t>First-Time Theatre Parent</t>
  </si>
  <si>
    <t>https://docs.google.com/document/d/1k-wJDjsq7YidLBz_3pVzonslDOvyDgRZV2P-tGgwROU/edit?tab=t.0</t>
  </si>
  <si>
    <t>MMC-P-100-LS-C02</t>
  </si>
  <si>
    <t>https://www.lifeandstylemag.com/wp-admin/post.php?post=736084&amp;action=edit</t>
  </si>
  <si>
    <t>https://www.lifeandstylemag.com/posts/the-best-family-friendly-broadways-shows-for-young-kids/</t>
  </si>
  <si>
    <t>The Best Broadway Shows for Kids: A Guide to Magical First Theatre Experiences</t>
  </si>
  <si>
    <t>Broadway, family, kids, musicals</t>
  </si>
  <si>
    <t>These family-friendly Broadway shows are the perfect way to introduce kids to live theater and enjoy a family outing together</t>
  </si>
  <si>
    <t>Theater</t>
  </si>
  <si>
    <t>LS-P-102</t>
  </si>
  <si>
    <t>https://www.lifeandstylemag.com/wp-admin/post.php?post=736464&amp;action=edit</t>
  </si>
  <si>
    <t>A 4-Foot Snake Killed by a Hiker Turned Out to Be Something Scientists Had Never Seen Before</t>
  </si>
  <si>
    <t>vine snake, oxybelis inkaterra, bolivia</t>
  </si>
  <si>
    <t>Scientists surveying wildlife in Bolivia made a shocking discovery after a hiking accident revealed the country’s first Inkaterra vine snake.</t>
  </si>
  <si>
    <t>https://docs.google.com/document/d/1wWjnqy9RUISQXvCHYzcfrweHfJwKBMyVxE7Da5CL0c0/edit?tab=t.0</t>
  </si>
  <si>
    <t>LS-P-102-MMC-C02</t>
  </si>
  <si>
    <t>https://modmomsclubstg.wpenginepowered.com/wp-admin/post.php?post=337194&amp;action=edit</t>
  </si>
  <si>
    <t>A Hiker’s Deadly Encounter With a 4-Foot Snake Led to a Rare and Unprecedented Discovery</t>
  </si>
  <si>
    <t>A wildlife guide ‘accidentally severed’ a snake in Bolivia—only for it to turn out to be the country’s first recorded Inkaterra vine snake.</t>
  </si>
  <si>
    <t>LS-P-104</t>
  </si>
  <si>
    <t>https://www.lifeandstylemag.com/wp-admin/post.php?post=736506&amp;action=edit</t>
  </si>
  <si>
    <t>https://www.lifeandstylemag.com/posts/your-free-guide-to-a-clutter-free-home/</t>
  </si>
  <si>
    <t>Your Free Guide to Having A Clutter Free Home</t>
  </si>
  <si>
    <t>organizing tips, home, life, lifestyle. clutter-free home, interior design</t>
  </si>
  <si>
    <t>Learn how to declutter your home for free with simple, realistic steps that reduce stress, create calm, and keep clutter from coming back</t>
  </si>
  <si>
    <t>https://docs.google.com/document/d/1CXe25DT24Krr-v7uN-Evc9p466eWx9d6EFv_gaEa4bo/edit?tab=t.0</t>
  </si>
  <si>
    <t>LS-P-104-MMC-C02</t>
  </si>
  <si>
    <t>https://modmomsclubstg.wpenginepowered.com/wp-admin/post.php?post=337222&amp;action=edit</t>
  </si>
  <si>
    <t>https://modmomsclubstg.wpenginepowered.com/lifestyle-entertainment/your-no-cost-guide-to-a-calmer-clutter-free-home-even-when-youre-exhausted/</t>
  </si>
  <si>
    <t>Your No-Cost Guide to a Calmer, Clutter-Free Home</t>
  </si>
  <si>
    <t>Discover simple, free ways to have a clutter-free home and create a calmer, more organized space—even when you’re busy or exhausted. Practical tips anyone can follow.</t>
  </si>
  <si>
    <t>LS-P-106</t>
  </si>
  <si>
    <t>https://www.lifeandstylemag.com/wp-admin/post.php?post=736470&amp;action=edit</t>
  </si>
  <si>
    <t>Scientists Just Discovered a ‘Dragon’ Millipede Species—And Caught It Mating on a Cave Wall</t>
  </si>
  <si>
    <t>Ready For Publish</t>
  </si>
  <si>
    <t>dragon millipede, new species</t>
  </si>
  <si>
    <t>A newly discovered millipede species found in a Thailand cave looks like something from a fantasy novel—and it’s completely real.</t>
  </si>
  <si>
    <t>https://docs.google.com/document/d/1O7xqNynX4Jyk7Yyk8OamA2HeXP0mf1Tz3DJMviVzHKw/edit?tab=t.0</t>
  </si>
  <si>
    <t>LS-P-106-MMC-C02</t>
  </si>
  <si>
    <t>https://modmomsclubstg.wpenginepowered.com/wp-admin/post.php?post=337198&amp;action=edit</t>
  </si>
  <si>
    <t>Scientists Discover ‘Dragon’ Millipedes Mating on Cave Walls in Thailand — A Species New to Science</t>
  </si>
  <si>
    <t>Deep inside a limestone cave in Thailand, scientists discovered a new millipede species with spiky, dragon-like features.</t>
  </si>
  <si>
    <t>LS-P-108</t>
  </si>
  <si>
    <t>https://www.lifeandstylemag.com/wp-admin/post.php?post=736491&amp;action=edit</t>
  </si>
  <si>
    <t>Scientists Thought They Found a Dead Snake. It Turned Out to Be a New Species</t>
  </si>
  <si>
    <t>vine snake, long-snouted vine snake, new species</t>
  </si>
  <si>
    <t>A long-snouted vine snake found near a village in India shocked scientists when DNA tests revealed it was a new species never seen before.</t>
  </si>
  <si>
    <t>Wildlife &amp; Conservation-Minded Parent</t>
  </si>
  <si>
    <t>https://docs.google.com/document/d/1HXoxno4jejNHd1hzh7Y_RdErU_bm5_bmlX2VCPdH2QU/edit?usp=sharing</t>
  </si>
  <si>
    <t>LS-P-108-MMC-C02</t>
  </si>
  <si>
    <t>https://modmomsclubstg.wpenginepowered.com/wp-admin/post.php?post=337208&amp;action=edit</t>
  </si>
  <si>
    <t>Scientists Found a 4-Foot Vine Snake in India With a Long Snout — It’s a New Species</t>
  </si>
  <si>
    <t>Scientists found a dead vine snake near an Indian village—only to discover it was a completely new species hiding in plain sight for years.</t>
  </si>
  <si>
    <t>LS-P-110</t>
  </si>
  <si>
    <t>https://www.lifeandstylemag.com/wp-admin/post.php?post=736484&amp;action=edit</t>
  </si>
  <si>
    <t>https://www.lifeandstylemag.com/posts/whats-next-for-whitney-leavitt-after-the-secret-lives-of-mormon-wives/</t>
  </si>
  <si>
    <t>Is Whitney Leavitt Leaving ‘The Secret Lives of Mormon Wives’? What We Know About Her Future on the Show</t>
  </si>
  <si>
    <t>whitney leavitt, secret lives of mormon wives, exit, broadway</t>
  </si>
  <si>
    <t>Whitney Leavitt addresses whether she’s leaving The Secret Lives of Mormon Wives as she pursues Broadway and movie roles.</t>
  </si>
  <si>
    <t>Reality TV &amp; Pop Culture Enthusiast</t>
  </si>
  <si>
    <t>https://docs.google.com/document/d/1yOQ0rdkjxD2iv7CeUEtnbTmGtH-mKXlXoC0UHqPYDWA/edit?tab=t.0</t>
  </si>
  <si>
    <t>LS-P-110-MMC-C02</t>
  </si>
  <si>
    <t>https://modmomsclubstg.wpenginepowered.com/wp-admin/post.php?post=337207&amp;action=edit</t>
  </si>
  <si>
    <t>https://modmomsclubstg.wpenginepowered.com/lifestyle-entertainment/celebrity/whitney-leavitt-secret-lives-of-mormon-wives-future/</t>
  </si>
  <si>
    <t>Whitney Leavitt’s Journey From Reality TV Villain to Broadway Star: What’s Next for the Mormon Wives Breakout?</t>
  </si>
  <si>
    <t>Could Whitney Leavitt be leaving Mormon Wives for good? Here’s everything she’s shared about her next steps.</t>
  </si>
  <si>
    <t>LS-P-112</t>
  </si>
  <si>
    <t>https://www.lifeandstylemag.com/wp-admin/post.php?post=736513&amp;action=edit</t>
  </si>
  <si>
    <t>https://www.lifeandstylemag.com/posts/this-kids-reaction-to-seeing-dolly-parton-still-feels-universal/</t>
  </si>
  <si>
    <t>It’s Been One Year Since This Kid Made Eye Contact With Dolly Parton—and Honestly, Same</t>
  </si>
  <si>
    <t>dolly parton, dollywood, dollywood opening day 2025, dolly parton husband</t>
  </si>
  <si>
    <t>This viral Dollywood video of an 8-year-old meeting Dolly Parton proves some childhood moments—and legends—never lose their magic.</t>
  </si>
  <si>
    <t>Dolly Parton Devotee (Multi-Generational Fan)</t>
  </si>
  <si>
    <t>https://docs.google.com/document/d/1iygFI9VWNYGnX17TaVTi-yOWihV21-ysUgL8trgiqro/edit?usp=sharing</t>
  </si>
  <si>
    <t>LS-P-112-MMC-C02</t>
  </si>
  <si>
    <t>https://modmomsclubstg.wpenginepowered.com/wp-admin/post.php?post=337219&amp;action=edit</t>
  </si>
  <si>
    <t>https://modmomsclub.com/lifestyle-entertainment/celebrity/dolly-parton-makes-young-fan-dream-come-true/</t>
  </si>
  <si>
    <t>This Child’s Reaction to Seeing Dolly Parton at Dollywood Was Pure, Unfiltered Joy</t>
  </si>
  <si>
    <t>An 8-year-old’s emotional reaction to seeing Dolly Parton at Dollywood went viral—and the heartfelt moment is even sweeter one year later.</t>
  </si>
  <si>
    <t>Dollywood Enthusiast Parent</t>
  </si>
  <si>
    <t>LS-P-114</t>
  </si>
  <si>
    <t>https://www.lifeandstylemag.com/wp-admin/post.php?post=736509&amp;action=edit</t>
  </si>
  <si>
    <t>https://www.lifeandstylemag.com/posts/remember-awkward-on-mtv-heres-what-the-cast-is-doing-now/</t>
  </si>
  <si>
    <t>Remember MTV's 'Awkward'? See What the Cast Is Up to Since the Show Ended In 2016</t>
  </si>
  <si>
    <t>awkward, mtv, where are they now, 2016</t>
  </si>
  <si>
    <t>Nearly a decade after 'Awkward' ended, here’s where Jenna, Matty, Jake, and the rest of the MTV cast are now.</t>
  </si>
  <si>
    <t>Nostalgic Millennial Pop Culture Fan</t>
  </si>
  <si>
    <t>https://docs.google.com/document/d/1FRXSGPISrk5roAAVIQU6fgtt3p8YaU7IWRpVnJoYi1g/edit?tab=t.0</t>
  </si>
  <si>
    <t>LS-P-114-MMC-C02</t>
  </si>
  <si>
    <t>https://modmomsclubstg.wpenginepowered.com/wp-admin/post.php?post=337218&amp;action=edit</t>
  </si>
  <si>
    <t>https://modmomsclubstg.wpenginepowered.com/lifestyle-entertainment/mtv-awkward-where-is-the-cast-now/</t>
  </si>
  <si>
    <t>Where Are They Now? The Cast of MTV’s ‘Awkward’ Nearly a Decade After the Show’s End</t>
  </si>
  <si>
    <t>The iconic MTV teen series 'Awkward' wrapped in 2016, but its cast didn’t slow down. See what the stars have been up to since.</t>
  </si>
  <si>
    <t>CSA OUTLINE — MTV's Awkward</t>
  </si>
  <si>
    <t>MMC-P-116</t>
  </si>
  <si>
    <t>https://modmomsclubstg.wpenginepowered.com/wp-admin/post.php?post=337242&amp;action=edit</t>
  </si>
  <si>
    <t>https://modmomsclub.com/lifestyle-entertainment/celebrity/glenn-medeiros-love-song-daughter-viral-tiktok/</t>
  </si>
  <si>
    <t>Glenn Medeiros’ Daughter Is Helping His Iconic Love Song Reach a New Generation</t>
  </si>
  <si>
    <t>glenn medeiros, nothings gonna change my love for you, lyric medieros, lyric medieros dad</t>
  </si>
  <si>
    <t>’80s star Glenn Medeiros is going viral on TikTok with his daughter, giving “Nothing’s Gonna Change My Love” a heartfelt second life.</t>
  </si>
  <si>
    <t>https://docs.google.com/document/d/1H0VCcjZJ4clHdpV7pCNzfYU_ekrSxbXmzZNJc0GfL9o/edit?usp=sharing</t>
  </si>
  <si>
    <t>MMC-P-116-LS-C02</t>
  </si>
  <si>
    <t>https://www.lifeandstylemag.com/wp-admin/post.php?post=736537&amp;action=edit</t>
  </si>
  <si>
    <t>https://www.lifeandstylemag.com/posts/how-glenn-medeiros-went-from-80s-love-song-star-to-tiktok-dad/</t>
  </si>
  <si>
    <t>This ’80s Love Song Icon Is Going Viral Thanks to His Daughter’s TikTok Videos</t>
  </si>
  <si>
    <t>Glenn Medeiros’ daughter is bringing “Nothing’s Gonna Change My Love” to TikTok—introducing the ’80s star to a new generation in the sweetest way.</t>
  </si>
  <si>
    <t>Nostalgic Gen X/Boomer Music Fan</t>
  </si>
  <si>
    <t>LS-P-118</t>
  </si>
  <si>
    <t>https://www.lifeandstylemag.com/wp-admin/post.php?post=736555&amp;action=edit</t>
  </si>
  <si>
    <t>https://www.lifeandstylemag.com/posts/how-to-plan-the-perfect-at-home-date-night-for-couples/</t>
  </si>
  <si>
    <t>Transform Your Living Room Into the Perfect Date Night Destination</t>
  </si>
  <si>
    <t xml:space="preserve">date, date night, lifestyle, Couples, </t>
  </si>
  <si>
    <t>Plan a memorable at-home date night with themes, ambiance, food, and activities that help you reconnect with your partner without leaving home</t>
  </si>
  <si>
    <t>https://docs.google.com/document/d/13w1B-_3qbjPFPA6DOWlm3UDqwid5oagMXBhNTxGTtuI/edit?tab=t.0</t>
  </si>
  <si>
    <t>LS-P-118-MMC-C02</t>
  </si>
  <si>
    <t>https://modmomsclubstg.wpenginepowered.com/wp-admin/post.php?post=337256&amp;action=edit</t>
  </si>
  <si>
    <t>https://modmomsclubstg.wpenginepowered.com/lifestyle-entertainment/the-exhausted-parents-guide-to-date-night-with-your-partner-after-the-kids-are-finally-asleep/</t>
  </si>
  <si>
    <t>The Exhausted Parent’s Guide to Date Night With Your Partner (After the Kids Are Finally Asleep)</t>
  </si>
  <si>
    <t>Busy parents can reconnect with simple at-home date nights that skip the stress and babysitters while strengthening your relationship</t>
  </si>
  <si>
    <t>Busy Working Parent</t>
  </si>
  <si>
    <t>LS-P-120</t>
  </si>
  <si>
    <t>https://www.lifeandstylemag.com/wp-admin/post.php?post=736545&amp;action=edit</t>
  </si>
  <si>
    <t>https://www.lifeandstylemag.com/posts/what-you-missed-during-bad-bunnys-super-bowl-halftime-performance/</t>
  </si>
  <si>
    <t>The Hidden Details in Bad Bunny’s Super Bowl Halftime Show You Probably Missed</t>
  </si>
  <si>
    <t>bad bunny, super bowl, halftime</t>
  </si>
  <si>
    <t>From a real wedding to nods to Puerto Rican history, Bad Bunny’s Super Bowl halftime show was packed with meaning.</t>
  </si>
  <si>
    <t>https://docs.google.com/document/d/1DZqOK1QDNuA95fuVQ8pgge2SowZgjjeXNO7FqoU6Yrk/edit?tab=t.0</t>
  </si>
  <si>
    <t>LS-P-120-MMC-C02</t>
  </si>
  <si>
    <t>https://modmomsclubstg.wpenginepowered.com/wp-admin/post.php?post=337247&amp;action=edit</t>
  </si>
  <si>
    <t>https://modmomsclubstg.wpenginepowered.com/lifestyle-entertainment/celebrity/inside-bad-bunnys-historic-super-bowl-halftime-show/</t>
  </si>
  <si>
    <t>Inside Bad Bunny’s Historic Super Bowl Halftime Show: The Real Wedding, Tributes and Every Detail You Missed</t>
  </si>
  <si>
    <t>Bad Bunny used his Super Bowl halftime show to honor Puerto Rican culture, reggaeton’s roots, and the island’s resilience—here’s what it all meant.</t>
  </si>
  <si>
    <t>LS-P-122</t>
  </si>
  <si>
    <t>https://www.lifeandstylemag.com/wp-admin/post.php?post=736558&amp;action=edit</t>
  </si>
  <si>
    <t>https://www.lifeandstylemag.com/posts/sanne-vloet-reveals-second-pregnancy-loss-in-four-months/</t>
  </si>
  <si>
    <t>Sanne Vloet Shares Emotional Poem After Revealing Second Pregnancy Loss in Four Months</t>
  </si>
  <si>
    <t>sanne vloet, pregnancy loss, missed miscarriage, silent miscarriage</t>
  </si>
  <si>
    <t>Fitness influencer Sanne Vloet reveals her second pregnancy loss in four months and her message to women after navigating another silent miscarriage.</t>
  </si>
  <si>
    <t>https://docs.google.com/document/d/1AhT5NqnY2Q7sQBxcIVf-O3SqjmXnWWaw5yEvk2rhx1M/edit?usp=sharing</t>
  </si>
  <si>
    <t>LS-P-122-MMC-C02</t>
  </si>
  <si>
    <t>https://modmomsclubstg.wpenginepowered.com/wp-admin/post.php?post=337259&amp;action=edit</t>
  </si>
  <si>
    <t>https://modmomsclubstg.wpenginepowered.com/pregnancy-news/sanne-vloet-second-miscarriage-four-months/</t>
  </si>
  <si>
    <t>Sanne Vloet Opens Up About Losing Trust in Her Body After Second Pregnancy Loss in Four Months</t>
  </si>
  <si>
    <t>Fitness influencer Sanne Vloet shares her second pregnancy loss in four months, opening up about miscarriage, grief and why women shouldn’t suffer in silence.</t>
  </si>
  <si>
    <t>Women Navigating Fertility Challenges</t>
  </si>
  <si>
    <t>LS-P-124</t>
  </si>
  <si>
    <t>https://www.lifeandstylemag.com/wp-admin/post.php?post=736566&amp;action=edit</t>
  </si>
  <si>
    <t>https://www.lifeandstylemag.com/posts/all-about-sam-darnolds-fiancee-katie-hoofnagle/</t>
  </si>
  <si>
    <t>Sam Darnold’s Fiancée Katie Hoofnagle: The Former College Athlete Behind the Super Bowl Champion</t>
  </si>
  <si>
    <t>sam darnold, fiancee, katie hoofnagle</t>
  </si>
  <si>
    <t>After winning the Super Bowl, Sam Darnold is planning a wedding. Here’s everything to know about his fiancée, former athlete Katie Hoofnagle.</t>
  </si>
  <si>
    <t>LS-P-124-MMC-C02</t>
  </si>
  <si>
    <t>https://modmomsclubstg.wpenginepowered.com/wp-admin/post.php?post=337264&amp;action=edit</t>
  </si>
  <si>
    <t>https://modmomsclubstg.wpenginepowered.com/lifestyle-entertainment/meet-katie-hoofnagle-qb-sam-darnolds-fiancee/</t>
  </si>
  <si>
    <t>Meet Katie Hoofnagle: The Former College Athlete and Marketing Professional Behind Seahawks QB Sam Darnold’s Heart</t>
  </si>
  <si>
    <t>After winning the Super Bowl, Sam Darnold is also planning a wedding. Get to know his fiancée, Katie Hoofnagle.</t>
  </si>
  <si>
    <t>LS-P-126</t>
  </si>
  <si>
    <t>https://www.lifeandstylemag.com/wp-admin/post.php?post=736576&amp;action=edit</t>
  </si>
  <si>
    <t>https://www.lifeandstylemag.com/posts/why-you-should-burp-your-house-this-winter/</t>
  </si>
  <si>
    <t>Why “Burping” Your Home Is the Secret to Healthier Indoor Air This Winter</t>
  </si>
  <si>
    <t>home, healthy living, lifestyle</t>
  </si>
  <si>
    <t>“Burping” your house this winter can improve air quality, reduce mold risk, and clear indoor pollutants. Just 10 minutes can make a difference</t>
  </si>
  <si>
    <t>https://docs.google.com/document/d/1tfVA7X5rEsc7Gi7wuOuZPKcDXv_xbgeqHfEfYF7YX4g/edit?tab=t.0</t>
  </si>
  <si>
    <t>LS-P-126-MMC-C02</t>
  </si>
  <si>
    <t>https://modmomsclubstg.wpenginepowered.com/wp-admin/post.php?post=337275&amp;action=edit</t>
  </si>
  <si>
    <t>https://modmomsclubstg.wpenginepowered.com/lifestyle-entertainment/how-to-burp-your-house-this-winter-for-healthier-indoor-air/</t>
  </si>
  <si>
    <t>How to “Burp” Your House This Winter for Healthier Indoor Air</t>
  </si>
  <si>
    <t>Winter homes trap stale air, moisture, and contaminants. Experts say burping your house for 10 minutes can improve air quality and help prevent mold and buildup.</t>
  </si>
  <si>
    <t>MMC-P-128</t>
  </si>
  <si>
    <t>https://modmomsclubstg.wpenginepowered.com/wp-admin/post.php?post=337269&amp;action=edit</t>
  </si>
  <si>
    <t>https://modmomsclubstg.wpenginepowered.com/lifestyle-entertainment/celebrity/christian-mccaffrey-piano-zach-bryan-super-bowl-party/</t>
  </si>
  <si>
    <t>Christian McCaffrey Stuns Fans With Surprise Piano Performance With Zach Bryan at Super Bowl Party</t>
  </si>
  <si>
    <t>christian mccaffrey, christian mccaffrey piano, super bowl party, madden bowl, zach bryan</t>
  </si>
  <si>
    <t>Christian McCaffrey surprised fans by playing piano with Zach Bryan at the Madden Bowl, revealing a viral musical side few NFL fans expected.</t>
  </si>
  <si>
    <t>https://docs.google.com/document/d/1i5M5MqjvCDSPyOxp7IvJfgyYr8H6MZudUhYL2bop9xg/edit?usp=sharing</t>
  </si>
  <si>
    <t>MMC-P-128-LS-C02</t>
  </si>
  <si>
    <t>https://www.lifeandstylemag.com/wp-admin/post.php?post=736572&amp;action=edit</t>
  </si>
  <si>
    <t>https://www.lifeandstylemag.com/posts/christian-mccaffreys-piano-skills-go-viral-at-super-bowl-event/</t>
  </si>
  <si>
    <t>Christian McCaffrey Proves He’s a Man of Many Talents With Surprise Piano Solo at Super Bowl Party</t>
  </si>
  <si>
    <t>49ers running back Christian McCaffrey joined Zach Bryan on stage at the Madden Bowl, and the surprise piano moment is taking over social media.</t>
  </si>
  <si>
    <t>Country Music Fan &amp; Zach Bryan Follower</t>
  </si>
  <si>
    <t>LS-P-130</t>
  </si>
  <si>
    <t>https://www.lifeandstylemag.com/wp-admin/post.php?post=736601&amp;action=edit</t>
  </si>
  <si>
    <t>https://www.lifeandstylemag.com/posts/why-drinks-taste-different-on-planes-the-best-cocktails-to-order/</t>
  </si>
  <si>
    <t>The Science-Backed Cocktail Strategy That Frequent Flyers Are Using to Actually Enjoy Drinks at Altitude</t>
  </si>
  <si>
    <t>Travel, cocktails, flights, lifestyle</t>
  </si>
  <si>
    <t>Low humidity and cabin pressure dull your taste buds in flight, these tips for ordering cocktails actually work at altitude</t>
  </si>
  <si>
    <t>https://docs.google.com/document/d/1fAhVaI54TjU_CD1eAjzGzVupKexmp_fLEaucG2ga17E/edit?tab=t.0</t>
  </si>
  <si>
    <t>LS-P-130-MMC-C02</t>
  </si>
  <si>
    <t>https://modmomsclubstg.wpenginepowered.com/wp-admin/post.php?post=337285&amp;action=edit</t>
  </si>
  <si>
    <t>https://modmomsclubstg.wpenginepowered.com/lifestyle-entertainment/food/the-science-backed-secret-to-actually-enjoying-your-in-flight-cocktail/</t>
  </si>
  <si>
    <t>The Science-Backed Secret to Actually Enjoying Your In-Flight Cocktail</t>
  </si>
  <si>
    <t>Learn the science behind how airplane cabins change how drinks taste and discover the best cocktails to order for a better in-flight experience</t>
  </si>
  <si>
    <t>Occasional Vacation Traveler</t>
  </si>
  <si>
    <t>LS-P-132</t>
  </si>
  <si>
    <t>https://www.lifeandstylemag.com/wp-admin/post.php?post=736597&amp;action=edit</t>
  </si>
  <si>
    <t>https://www.lifeandstylemag.com/posts/saging-101-cleanse-your-space/</t>
  </si>
  <si>
    <t>What Is Saging? A Beginner’s Guide to Cleansing Your Home With Sage</t>
  </si>
  <si>
    <t>home, happy living, saging your home, lifestyle</t>
  </si>
  <si>
    <t>Burning sage is often used to clear a space and create calm. Here’s what sage does, how to sage your home properly, and tips for a safe ritual</t>
  </si>
  <si>
    <t>Trend hunter</t>
  </si>
  <si>
    <t>https://docs.google.com/document/d/1Kgg67HLbhEWpHNeYxpihtAWgnUBEQLNDU_08YzcT1PQ/edit?tab=t.0</t>
  </si>
  <si>
    <t>LS-P-132-MMC-C02</t>
  </si>
  <si>
    <t>https://modmomsclubstg.wpenginepowered.com/wp-admin/post.php?post=337283&amp;action=edit</t>
  </si>
  <si>
    <t>https://modmomsclubstg.wpenginepowered.com/lifestyle-entertainment/finding-calm-in-the-chaos-a-parents-guide-to-saging-your-home/</t>
  </si>
  <si>
    <t>A Parent’s Guide to Saging Your Home</t>
  </si>
  <si>
    <t xml:space="preserve">Learn how to sage your home to clear negative energy, invite positive vibes, and create a calm, harmonious space. </t>
  </si>
  <si>
    <t>stress managing parent</t>
  </si>
  <si>
    <t>LS-P-134</t>
  </si>
  <si>
    <t>https://docs.google.com/spreadsheets/d/14_0eK46g3IEj7L_yp9FIdWwvnuYI5f-vAuP7DDhSPg8/edit?gid=0#gid=0</t>
  </si>
  <si>
    <t>Hanna WIckes</t>
  </si>
  <si>
    <t>Rare ‘Fire Tiger’ of Thai Legend Captured on Trail Camera: A Glimpse of One of Asia’s Most Elusive Wild Cats</t>
  </si>
  <si>
    <t>fire tiger, camera, captured</t>
  </si>
  <si>
    <t>A rare Asian golden cat—steeped in Thai mythology—was captured on camera in a southern Thailand national park.</t>
  </si>
  <si>
    <t>Wildlife Enthusiast &amp; Ecotourist</t>
  </si>
  <si>
    <t>https://docs.google.com/document/d/1QuVRWh7VK_cCK7dbsMgUmpgzFOQctFMt1Kfd1ZMC9nk/edit?tab=t.0</t>
  </si>
  <si>
    <t>LS-P-134-LS-C02</t>
  </si>
  <si>
    <t>https://modmomsclubstg.wpenginepowered.com/wp-admin/post.php?post=337240&amp;action=edit</t>
  </si>
  <si>
    <t>Rare ‘Fire Tiger’ of Thai Legend Captured on Camera in Stunning National Park Footage</t>
  </si>
  <si>
    <t>A trail camera captured a rare Asian golden cat—known in Thai folklore as the 'fire tiger'—in a national park in southern Thailand.</t>
  </si>
  <si>
    <t>LS-P-136</t>
  </si>
  <si>
    <t>https://www.lifeandstylemag.com/wp-admin/post.php?post=736589&amp;action=edit</t>
  </si>
  <si>
    <t>https://www.lifeandstylemag.com/posts/derrick-henry-says-kobe-bryant-inspires-his-fatherhood-approach/</t>
  </si>
  <si>
    <t>Derrick Henry Joins Kobe Bryant’s ‘Girl Dad’ Movement With Birth of Third Daughter</t>
  </si>
  <si>
    <t>derrick henry, derrick henry kids, derrick henry girlfriend, derrick henry daughter, adrianna rivas</t>
  </si>
  <si>
    <t>Derrick Henry welcomed a third daughter with girlfriend Adrianna Rivas and says his “girl dad” mindset is inspired by Kobe Bryant.</t>
  </si>
  <si>
    <t>https://docs.google.com/document/d/1dUhzXYdGQ0Fk7od-IDDZLUwdppzQ2dcgn1-MHixlDO8/edit?usp=sharing</t>
  </si>
  <si>
    <t>Wellness</t>
  </si>
  <si>
    <t>LS-P-136-MMC-C02</t>
  </si>
  <si>
    <t>https://modmomsclubstg.wpenginepowered.com/wp-admin/post.php?post=337278&amp;action=edit</t>
  </si>
  <si>
    <t>https://modmomsclubstg.wpenginepowered.com/pregnancy-news/derrick-henry-girl-dad-kobe-bryant/</t>
  </si>
  <si>
    <t>Derrick Henry Channels His Inner Kobe Bryant After Welcoming Third Daughter</t>
  </si>
  <si>
    <t>Derrick Henry welcomed his third daughter and says fatherhood with Adrianna Rivas has given him a Kobe Bryant-style “girl dad” mindset.</t>
  </si>
  <si>
    <t>Millennial Mom Following Celebrity Parenting</t>
  </si>
  <si>
    <t>LS-P-138</t>
  </si>
  <si>
    <t>https://www.lifeandstylemag.com/wp-admin/post.php?post=736587&amp;action=edit</t>
  </si>
  <si>
    <t>https://www.lifeandstylemag.com/posts/practical-magic-broadway-musical-in-development-with-norah-jones/</t>
  </si>
  <si>
    <t>A ‘Practical Magic’ Musical Is Coming—Here’s What We Know So Far</t>
  </si>
  <si>
    <t>practical magic, musical, broadway</t>
  </si>
  <si>
    <t>Grammy-winning singer-songwriter Norah Jones is helping bring 'Practical Magic' to the stage in a new musical adaptation of the beloved story.</t>
  </si>
  <si>
    <t>https://docs.google.com/document/d/1WUlt8NPw2lYGu46wSQ95A0OQXipFaXWa9JmB9Guhxyc/edit?tab=t.0</t>
  </si>
  <si>
    <t>LS-P-138-MMC-C02</t>
  </si>
  <si>
    <t>https://modmomsclubstg.wpenginepowered.com/wp-admin/post.php?post=337277&amp;action=edit</t>
  </si>
  <si>
    <t>https://modmomsclubstg.wpenginepowered.com/lifestyle-entertainment/celebrity/practical-magic-becoming-broadway-musical/</t>
  </si>
  <si>
    <t>‘Practical Magic’ Is Getting the Broadway Treatment — Here’s Everything We Know</t>
  </si>
  <si>
    <t>A musical adaptation of 'Practical Magic' is in development, with Norah Jones, Alice Hoffman, and Peter Duchan bringing the story to the stage.</t>
  </si>
  <si>
    <t>https://www.lifeandstylemag.com/wp-admin/post.php?post=736623&amp;action=edit</t>
  </si>
  <si>
    <t>https://www.lifeandstylemag.com/posts/fresh-eucalyptus-health-benefits-for-your-home/</t>
  </si>
  <si>
    <t>How to Use Fresh Eucalyptus in the Shower for Health and Wellness</t>
  </si>
  <si>
    <t>home, healthy living, lifestyle,fresh eucalyptus</t>
  </si>
  <si>
    <t>Discover the health benefits of fresh eucalyptus in your home. Boost your mood, invigorate your space, and enjoy wellness with simple tips</t>
  </si>
  <si>
    <t>MILLENNIAL/GEN-Z RENTER SEEKING AFFORDABLE SELF-CARE</t>
  </si>
  <si>
    <t>https://docs.google.com/document/d/1ZEZtpnhk3lKFXcEU5MgyKfsp81r2fVZokGXX85HZYWw/edit?tab=t.0</t>
  </si>
  <si>
    <t>LS-P-136-MMC-C03</t>
  </si>
  <si>
    <t>https://modmomsclubstg.wpenginepowered.com/wp-admin/post.php?post=337293&amp;action=edit</t>
  </si>
  <si>
    <t>https://modmomsclubstg.wpenginepowered.com/lifestyle-entertainment/fresh-eucalyptus-a-natural-way-to-healthier-lungs-and-home/</t>
  </si>
  <si>
    <t>Fresh Eucalyptus: A Natural Way to Healthier Lungs and Home</t>
  </si>
  <si>
    <t>home, healthy living, lifestyle, fresh eucalyptus</t>
  </si>
  <si>
    <t>Discover how fresh eucalyptus can improve respiratory health. Learn simple ways to use eucalyptus for a healthier living space</t>
  </si>
  <si>
    <t>HEALTH-CONSCIOUS HOMEMAKER</t>
  </si>
  <si>
    <t>LS-P-142</t>
  </si>
  <si>
    <t>https://www.lifeandstylemag.com/wp-admin/post.php?post=736617&amp;action=edit</t>
  </si>
  <si>
    <t>https://www.lifeandstylemag.com/posts/kendall-toole-reacts-to-her-viral-get-em-banned-moment/</t>
  </si>
  <si>
    <t>Kendall Toole Reacts as Her ‘Get Em Banned’ Peloton Moment Goes Viral Two Years Later</t>
  </si>
  <si>
    <t>kendall toole, get em banned, peloton</t>
  </si>
  <si>
    <t>Former Peloton instructor Kendall Toole’s “get em banned” moment is going viral as the first meme of 2026—and she’s turning it into a business move.</t>
  </si>
  <si>
    <t>Fitness Enthusiast &amp; Home Workout Devotee</t>
  </si>
  <si>
    <t>https://docs.google.com/document/d/1mQIA5yGJLV878tCVBUqnuBveeG7iaGHKtixN1QkNIWw/edit?usp=sharing</t>
  </si>
  <si>
    <t>LS-P-142-MMC-C02</t>
  </si>
  <si>
    <t>https://modmomsclubstg.wpenginepowered.com/wp-admin/post.php?post=337289&amp;action=edit</t>
  </si>
  <si>
    <t>https://modmomsclubstg.wpenginepowered.com/lifestyle-entertainment/celebrity/kendall-toole-peloton-video-get-em-banned-viral/</t>
  </si>
  <si>
    <t>Why Kendall Toole’s Viral ‘Get Em Banned’ Video Is Resurfacing Everywhere Again</t>
  </si>
  <si>
    <t>The internet is reviving Kendall Toole’s viral Peloton clip as the meme of 2026—and she’s embracing the “get em banned” moment.</t>
  </si>
  <si>
    <t>LS-P-144</t>
  </si>
  <si>
    <t>https://www.lifeandstylemag.com/wp-admin/post.php?post=736675&amp;action=edit</t>
  </si>
  <si>
    <t>https://www.lifeandstylemag.com/posts/why-experiences-make-you-happier-than-buying-material-things/</t>
  </si>
  <si>
    <t>Why Spending Money on Experiences Instead of Things Could Be the Key to Lasting Happiness</t>
  </si>
  <si>
    <t>experiences, lifestyle, psychology, spending</t>
  </si>
  <si>
    <t>Research shows experiences, especially when shared with others, create longer-lasting happiness than material purchases</t>
  </si>
  <si>
    <t>https://docs.google.com/document/d/1-w9plnUegD9jxprT6gm67luGfSliU2n60Wd7x5zaWYw/edit?tab=t.0</t>
  </si>
  <si>
    <t>Personal Finance</t>
  </si>
  <si>
    <t>LS-P-144-MMC-C02</t>
  </si>
  <si>
    <t>https://modmomsclubstg.wpenginepowered.com/wp-admin/post.php?post=337343&amp;action=edit</t>
  </si>
  <si>
    <t>Why the Best Gift You Can Give Your Kids Might Cost Less Than You Think</t>
  </si>
  <si>
    <t>family activites, family time, parenting</t>
  </si>
  <si>
    <t>Having experiences together as a family is a research-backed way to create longer-lasting happiness than material gifts</t>
  </si>
  <si>
    <t>Budget-Conscious Parent</t>
  </si>
  <si>
    <t>LS-P-146</t>
  </si>
  <si>
    <t>https://www.lifeandstylemag.com/wp-admin/post.php?post=736614&amp;action=edit</t>
  </si>
  <si>
    <t>https://www.lifeandstylemag.com/posts/how-two-tiny-scraps-are-rewriting-the-history-of-human-clothing/</t>
  </si>
  <si>
    <t>Ancient Elk Hide Discovery Reveals What Ice Age Americans Wore to Survive</t>
  </si>
  <si>
    <t>ancient elk hide, word's oldest clothes</t>
  </si>
  <si>
    <t>Researchers say tiny pieces of sewn elk hide could represent the oldest known clothing, offering rare insight into Ice Age survival.</t>
  </si>
  <si>
    <t>https://docs.google.com/document/d/11o159XpG4m078cTPhCP1BcVFgHf-t65l112gJhgYXPQ/edit?tab=t.0</t>
  </si>
  <si>
    <t>Science</t>
  </si>
  <si>
    <t>LS-P-146-MMC-C02</t>
  </si>
  <si>
    <t>https://modmomsclubstg.wpenginepowered.com/wp-admin/post.php?post=337288&amp;action=edit</t>
  </si>
  <si>
    <t>https://modmomsclubstg.wpenginepowered.com/lifestyle-entertainment/ancient-elk-hide-fragments-the-worlds-oldest-clothing/</t>
  </si>
  <si>
    <t>Ancient Elk Hide Fragments From Oregon May Be the World’s Oldest Clothing</t>
  </si>
  <si>
    <t>Two sewn pieces of elk hide dating back 12,400 years may be the oldest known clothing ever discovered, researchers say.</t>
  </si>
  <si>
    <t>LS-P-148</t>
  </si>
  <si>
    <t>https://www.lifeandstylemag.com/wp-admin/post.php?post=736632&amp;action=edit</t>
  </si>
  <si>
    <t>https://www.lifeandstylemag.com/posts/13-everyday-tech-devices-we-thought-wed-use-forever/</t>
  </si>
  <si>
    <t>13 Everyday Tech Devices That Ruled Our Lives Long Before There Was an App for That</t>
  </si>
  <si>
    <t>tech devices, outdated technology, there’s an app for that, everyday tech</t>
  </si>
  <si>
    <t>Before smartphones did everything, we relied on GPS units, alarm clocks and MP3 players. Here are the everyday tech devices that vanished when apps took over.</t>
  </si>
  <si>
    <t>Nostalgic Gen X/Older Millennial</t>
  </si>
  <si>
    <t>https://docs.google.com/document/d/1Wllq0euHDIFsyIvXLScknYL5fGiHO-XfFPM286uKFNk/edit?usp=sharing</t>
  </si>
  <si>
    <t>Consumer Electronics</t>
  </si>
  <si>
    <t>LS-P-148-MMC-C02</t>
  </si>
  <si>
    <t>https://modmomsclubstg.wpenginepowered.com/wp-admin/post.php?post=337296&amp;action=edit</t>
  </si>
  <si>
    <t>https://modmomsclubstg.wpenginepowered.com/lifestyle-entertainment/everyday-tech-devices-no-longer-use-apps/</t>
  </si>
  <si>
    <t>13 Tech Essentials You Carried Everywhere Before Apps Replaced Them</t>
  </si>
  <si>
    <t>Your phone replaced more than you think. Take a nostalgic look at the everyday tech devices—from the Rolodex to iPods—that apps made obsolete.</t>
  </si>
  <si>
    <t>Tech-Resistant Retiree or Late Adopter</t>
  </si>
  <si>
    <t>LS-P-150</t>
  </si>
  <si>
    <t>https://www.lifeandstylemag.com/wp-admin/post.php?post=736638&amp;action=edit</t>
  </si>
  <si>
    <t>https://www.lifeandstylemag.com/posts/singles-inferno-season-5-finale-which-couples-ended-up-together/</t>
  </si>
  <si>
    <t>Every Final Couple From 'Single's Inferno' Season 5: Who Left Paradise Together and Who’s Still Giving Us Hope</t>
  </si>
  <si>
    <t>single's inferno, season 5, couples</t>
  </si>
  <si>
    <t>The ‘Single's Inferno’ Season 5 finale finally revealed who chose who! See all the couples and social media hints about who’s still together.</t>
  </si>
  <si>
    <t>Young Adult Reality TV Enthusiast</t>
  </si>
  <si>
    <t>https://docs.google.com/document/d/1cvwYQ78o2j_jfkzkO9pFI1x5ohFgVDivQke_K-D8esQ/edit?tab=t.0</t>
  </si>
  <si>
    <t>LS-P-150-MMC-C02</t>
  </si>
  <si>
    <t>https://modmomsclubstg.wpenginepowered.com/wp-admin/post.php?post=337301&amp;action=edit</t>
  </si>
  <si>
    <t>https://modmomsclubstg.wpenginepowered.com/lifestyle-entertainment/celebrity/singles-inferno-season-5-finale-who-ends-up-together-and-is-it-worth-watching/</t>
  </si>
  <si>
    <t>‘Single’s Inferno’ Season 5 Finale: Who Ends Up Together and Is It Worth Watching?</t>
  </si>
  <si>
    <t>The ‘Single’s Inferno’ Season 5 finale revealed some surprising final couples. Read a full recap and decide if the dating show is worth your time.</t>
  </si>
  <si>
    <t xml:space="preserve"> Casual Netflix Browser/Binge-Watcher</t>
  </si>
  <si>
    <t>LS-P-152</t>
  </si>
  <si>
    <t>https://www.lifeandstylemag.com/wp-admin/post.php?post=736663&amp;action=edit</t>
  </si>
  <si>
    <t>https://www.lifeandstylemag.com/posts/grow-dinner-on-your-counter-easy-indoor-plants-veggies/</t>
  </si>
  <si>
    <t>Grow Dinner on Your Counter: The Easiest Indoor Plants and Vegetables to Start Now</t>
  </si>
  <si>
    <t>home, living, lifestyle, garden, gardening tips, indoor plants</t>
  </si>
  <si>
    <t>No garden? No problem. Discover the easiest indoor plants and vegetables you can grow right on your kitchen counter for fresh food anytime</t>
  </si>
  <si>
    <t>https://docs.google.com/document/d/1TnSjh0_79-5weUas2gEXSnd5LGCWAZoxynBTKFTEkgQ/edit?tab=t.0</t>
  </si>
  <si>
    <t>LS-P-152-MMC-C02</t>
  </si>
  <si>
    <t>https://modmomsclubstg.wpenginepowered.com/wp-admin/post.php?post=337320&amp;action=edit</t>
  </si>
  <si>
    <t>https://modmomsclubstg.wpenginepowered.com/lifestyle-entertainment/grow-food-together-the-easiest-indoor-plants-and-vegetables-your-family-can-grow-at-home/</t>
  </si>
  <si>
    <t>Grow Food Together: The Easiest Indoor Plants and Vegetables Your Family Can Grow at Home</t>
  </si>
  <si>
    <t>Start an indoor garden that the whole family can enjoy. Discover the easiest plants and vegetables to grow at home</t>
  </si>
  <si>
    <t>Family-Oriented Suburban Parent</t>
  </si>
  <si>
    <t>MMC-P-154</t>
  </si>
  <si>
    <t>https://modmomsclubstg.wpenginepowered.com/wp-admin/post.php?post=337312&amp;action=edit</t>
  </si>
  <si>
    <t>https://modmomsclub.com/lifestyle-entertainment/celebrity/jake-shane-broadway-debut-ray-romano-all-out/</t>
  </si>
  <si>
    <t>Jake Shane Adds Another Milestone to His Breakout Year With ‘All Out’ Broadway Debut</t>
  </si>
  <si>
    <t>jake shane, all out comedy about ambition, jake shane broadway</t>
  </si>
  <si>
    <t>From viral TikTok fame to Broadway, Jake Shane joins All Out: Comedy About Ambition alongside comedy stars. Here’s what to know about his debut.</t>
  </si>
  <si>
    <t>https://docs.google.com/document/d/1sICsNFs4u-J7t-g7ds1hdnwIQzPh9FTbsHZzJpOvGyM/edit?usp=sharing</t>
  </si>
  <si>
    <t>MMC-P-154-LS-C02</t>
  </si>
  <si>
    <t>https://www.lifeandstylemag.com/wp-admin/post.php?post=736647&amp;action=edit</t>
  </si>
  <si>
    <t>https://www.lifeandstylemag.com/posts/jake-shanes-broadway-debut-adds-to-his-impressive-resume/</t>
  </si>
  <si>
    <t>Jake Shane to Make Broadway Debut Alongside Ray Romano in ‘All Out: Comedy About Ambition’</t>
  </si>
  <si>
    <t>TikTok star Jake Shane is making his Broadway debut in All Out: Comedy About Ambition. Here’s how the viral creator’s rise just hit a major new stage.</t>
  </si>
  <si>
    <t>Gen Z Entertainment Enthusiast</t>
  </si>
  <si>
    <t>LS-P-156</t>
  </si>
  <si>
    <t>https://www.lifeandstylemag.com/wp-admin/post.php?post=736648&amp;action=edit</t>
  </si>
  <si>
    <t>https://www.lifeandstylemag.com/posts/why-demi-lovato-canceled-several-tour-dates-refund-details/</t>
  </si>
  <si>
    <t>Demi Lovato Cancels 5 Tour Dates, Says She ‘Overextended What May Be Possible’</t>
  </si>
  <si>
    <t>demi lovato, tour, cancels</t>
  </si>
  <si>
    <t>Ahead of her ‘It’s Not That Deep’ tour, Demi Lovato revealed she’s cutting several dates to prioritize her health. Was your city affected?</t>
  </si>
  <si>
    <t>Pop Culture and Entertainment Enthusiast</t>
  </si>
  <si>
    <t>https://docs.google.com/document/d/1EfkDUYEy09dKtcK7LPqM9zGX54Mrw538HHTukpj8IzU/edit?tab=t.0</t>
  </si>
  <si>
    <t>LS-P-156-MMC-C02</t>
  </si>
  <si>
    <t>https://modmomsclubstg.wpenginepowered.com/wp-admin/post.php?post=337316&amp;action=edit</t>
  </si>
  <si>
    <t>https://modmomsclubstg.wpenginepowered.com/lifestyle-entertainment/celebrity/demi-lovato-cancels-five-tour-dates/</t>
  </si>
  <si>
    <t>Demi Lovato Cancels Five Tour Dates, Citing Need to ‘Protect My Health’</t>
  </si>
  <si>
    <t>Demi Lovato has canceled five tour dates and rescheduled one show ahead of her upcoming tour, citing health reasons.</t>
  </si>
  <si>
    <t>LS-P-158</t>
  </si>
  <si>
    <t>https://www.lifeandstylemag.com/wp-admin/post.php?post=736684&amp;action=edit</t>
  </si>
  <si>
    <t>https://www.lifeandstylemag.com/posts/fragrance-layering-at-home-how-to-do-it-right/</t>
  </si>
  <si>
    <t>Fragrance Layering Is the Home Trend That Goes Beyond Candles—Here’s How to Do It Right</t>
  </si>
  <si>
    <t>home, living, happy living, fragrance layering</t>
  </si>
  <si>
    <t>Learn how to layer home fragrances the right way. Discover tips for blending candles, diffusers, and natural scents to create a cozy home</t>
  </si>
  <si>
    <t>https://docs.google.com/document/d/1ftRwnrQfQ0blX6feUsSJKamgrFmuSdnhhekM0nMp57E/edit?tab=t.0</t>
  </si>
  <si>
    <t>LS-P-158-MMC-C02</t>
  </si>
  <si>
    <t>https://modmomsclubstg.wpenginepowered.com/wp-admin/post.php?post=337329&amp;action=edit</t>
  </si>
  <si>
    <t>https://modmomsclubstg.wpenginepowered.com/lifestyle-entertainment/how-fragrance-layering-can-transform-your-home-into-a-personal-sanctuary/</t>
  </si>
  <si>
    <t>How Fragrance Layering Transform Your Home Into a Personal Sanctuary</t>
  </si>
  <si>
    <t>Simple tips for blending scents to create a warm, balanced, and beautifully inviting sanctuary</t>
  </si>
  <si>
    <t>Empty-Nester Reimagining Their Space</t>
  </si>
  <si>
    <t>LS-P-160</t>
  </si>
  <si>
    <t>https://www.lifeandstylemag.com/wp-admin/post.php?post=736673&amp;action=edit</t>
  </si>
  <si>
    <t>https://www.lifeandstylemag.com/posts/7-throwback-songs-you-had-no-idea-bruno-mars-wrote/</t>
  </si>
  <si>
    <t>Bruno Mars Wrote Some of the Biggest Songs of the 2000s — Here’s Proof</t>
  </si>
  <si>
    <t>bruno mars, the smeezingtons, nostalgic songs, throwback songs</t>
  </si>
  <si>
    <t>These nostalgic 2000s hits hit differently once you realize Bruno Mars wrote or produced them long before his own chart-topping era.</t>
  </si>
  <si>
    <t>Millennial Music Nostalgist</t>
  </si>
  <si>
    <t>https://docs.google.com/document/d/1tUcZ1bn5cGFD90bO6WL6Zd8Zza_l8wcA1a_aBS9xRW4/edit?usp=sharing</t>
  </si>
  <si>
    <t>LS-P-160-MMC-C02</t>
  </si>
  <si>
    <t>https://modmomsclubstg.wpenginepowered.com/wp-admin/post.php?post=337323&amp;action=edit</t>
  </si>
  <si>
    <t>https://modmomsclub.com/lifestyle-entertainment/celebrity/bruno-mars-songwriting-the-smeezingtons/</t>
  </si>
  <si>
    <t>Bruno Mars Helped Soundtrack the 2010s — Even When He Wasn’t the One Singing</t>
  </si>
  <si>
    <t>Before his solo fame, Bruno Mars was behind some of the biggest 2000s hits. These nostalgic songs will have you saying, “Wait… he wrote that?”</t>
  </si>
  <si>
    <t>LS-P-162</t>
  </si>
  <si>
    <t>https://www.lifeandstylemag.com/wp-admin/post.php?post=736671&amp;action=edit</t>
  </si>
  <si>
    <t>https://www.lifeandstylemag.com/posts/travis-kelce-talks-being-an-uncle-to-kylie-kelces-kids/</t>
  </si>
  <si>
    <t>Kylie Kelce Shares Sweet Stories About Travis Kelce and His Nieces on Her Podcast</t>
  </si>
  <si>
    <t>kylie kelce, travis kelce, uncle, nieces</t>
  </si>
  <si>
    <t>Kylie Kelce’s podcast featured Travis Kelce opening up about family, football and why being an uncle is one of his favorite roles.</t>
  </si>
  <si>
    <t>https://docs.google.com/document/d/1t0iSOXfnh_-D4QylYTHlruERtVmw0pDf7MUMBrUAhL4/edit?tab=t.0</t>
  </si>
  <si>
    <t>LS-P-162-MMC-C02</t>
  </si>
  <si>
    <t>https://modmomsclubstg.wpenginepowered.com/wp-admin/post.php?post=337321&amp;action=edit</t>
  </si>
  <si>
    <t>https://modmomsclubstg.wpenginepowered.com/lifestyle-entertainment/celebrity/kylie-kelce-reveals-why-travis-kelce-is-the-best-uncle/</t>
  </si>
  <si>
    <t>Kylie Kelce Reveals Why Travis Kelce Is ‘The Best Uncle’ to Her Daughters</t>
  </si>
  <si>
    <t>Kylie Kelce shared sweet and funny stories about Travis Kelce’s bond with her daughters during a recent episode of her podcast, ‘Not Gonna Lie.’</t>
  </si>
  <si>
    <t>LS-P-164</t>
  </si>
  <si>
    <t>https://www.lifeandstylemag.com/wp-admin/post.php?post=736691&amp;action=edit</t>
  </si>
  <si>
    <t>https://www.lifeandstylemag.com/posts/golden-eyed-frog-discovered-in-peru-its-a-new-species/</t>
  </si>
  <si>
    <t>New Frog Species Discovered in Peru’s Cloud Forest Is Already Fighting for Survival</t>
  </si>
  <si>
    <t>new species, new frog species, new species discovered</t>
  </si>
  <si>
    <t>A new frog species discovered in Peru’s remote cloud forest has striking golden eyes—but scientists warn the tiny amphibian may already be endangered.</t>
  </si>
  <si>
    <t>Science-Curious Lifelong Learner</t>
  </si>
  <si>
    <t>https://docs.google.com/document/d/1Ff3v8sT7ZJpr88NIRn7JsZzAlT2nVTpU_wswRDvGEfQ/edit?usp=sharing</t>
  </si>
  <si>
    <t>LS-P-164-MMC-C02</t>
  </si>
  <si>
    <t>https://modmomsclubstg.wpenginepowered.com/wp-admin/post.php?post=337330&amp;action=edit</t>
  </si>
  <si>
    <t>https://modmomsclub.com/lifestyle-entertainment/golden-eyed-frog-peru-new-species-endangered/</t>
  </si>
  <si>
    <t>Scientists Discover New Frog with Golden Irises in Peru — But It May Already Be Endangered</t>
  </si>
  <si>
    <t>Scientists discovered a new frog species in Peru’s cloud forest, but habitat loss means the golden-eyed amphibian could already face extinction.</t>
  </si>
  <si>
    <t>LS-P-166</t>
  </si>
  <si>
    <t>https://www.lifeandstylemag.com/wp-admin/post.php?post=736692&amp;action=edit</t>
  </si>
  <si>
    <t>https://www.lifeandstylemag.com/posts/this-newly-discovered-sea-creature-got-its-name-from-the-internet/</t>
  </si>
  <si>
    <t>The Internet Named a Weird Deep-Sea Creature, and 11 People Had the Exact Same Idea</t>
  </si>
  <si>
    <t>deep-sea creature, internet</t>
  </si>
  <si>
    <t>Over 8,000 people submitted name suggestions for a newly discovered mollusk — and the winning entry literally means 'of the people.'</t>
  </si>
  <si>
    <t>Young Digital-Native News Browser</t>
  </si>
  <si>
    <t>https://docs.google.com/document/d/1Ye2kHLL6kOa_jOujcw2M3vvKUVGNq3rtsrRzeyVwawE/edit?tab=t.0</t>
  </si>
  <si>
    <t>LS-P-166-MMC-C02</t>
  </si>
  <si>
    <t>https://modmomsclubstg.wpenginepowered.com/wp-admin/post.php?post=337331&amp;action=edit</t>
  </si>
  <si>
    <t>https://modmomsclubstg.wpenginepowered.com/lifestyle-entertainment/internet-names-this-strange-deep-sea-creature/</t>
  </si>
  <si>
    <t>Thousands of People Online Helped Name This Strange Deep-Sea Creature</t>
  </si>
  <si>
    <t>The result? A Latin name meaning “of the people” — chosen independently by 11 different participants</t>
  </si>
  <si>
    <t>LS-P-168</t>
  </si>
  <si>
    <t>https://www.lifeandstylemag.com/wp-admin/post.php?post=736712&amp;action=edit</t>
  </si>
  <si>
    <t>https://www.lifeandstylemag.com/posts/natural-cleaning-with-essential-oils/</t>
  </si>
  <si>
    <t>Cleaning Your Home With Essential Oils: A Practical Guide to a Fresh, Natural Clean</t>
  </si>
  <si>
    <t>essential oils, home, living, lifestyle, deep cleaning</t>
  </si>
  <si>
    <t>Discover safe, effective, and chemical-free methods to freshen surfaces, eliminate odors, and create a healthier living space</t>
  </si>
  <si>
    <t>https://docs.google.com/document/d/1nTzHw_cNOfruVdbJAZwiTDOET9qCMpTgjXbGqtnkDfU/edit?tab=t.0</t>
  </si>
  <si>
    <t>LS-P-168-MMC-C02</t>
  </si>
  <si>
    <t>https://modmomsclubstg.wpenginepowered.com/wp-admin/post.php?post=337346&amp;action=edit</t>
  </si>
  <si>
    <t>https://modmomsclubstg.wpenginepowered.com/lifestyle-entertainment/a-parents-guide-to-cleaning-your-home-naturally-with-essential-oils/</t>
  </si>
  <si>
    <t>Cleaning Your Home With Essential Oils: A Parent’s Guide to a Fresh, Safe, and Natural Clean</t>
  </si>
  <si>
    <t>Discover how parents can clean their homes using essential oils. Learn chemical-free cleaning tips to keep your home fresh and family-friendly.</t>
  </si>
  <si>
    <t>Health-Conscious Parent</t>
  </si>
  <si>
    <t>LS-P-170</t>
  </si>
  <si>
    <t>https://www.lifeandstylemag.com/wp-admin/post.php?post=736721&amp;action=edit</t>
  </si>
  <si>
    <t>https://www.lifeandstylemag.com/posts/how-to-make-diy-airplane-cocktails-using-the-beverage-cart/</t>
  </si>
  <si>
    <t>How to Make Your Own Cocktails at 30,000 Feet Using What Airlines Already Offer</t>
  </si>
  <si>
    <t>travel, cocktails, flights, lifestyle</t>
  </si>
  <si>
    <t>Learn how to make easy, FAA-approved airplane cocktails using in-flight ingredients, simple prep, and smart equal-parts recipes</t>
  </si>
  <si>
    <t>https://docs.google.com/document/d/1WUYzttSY_h0SytwGb1LTfKcpd8XpMtqTygMbOMw61iA/edit?tab=t.0</t>
  </si>
  <si>
    <t>LS-P-170-MMC-C03</t>
  </si>
  <si>
    <t>https://modmomsclubstg.wpenginepowered.com/wp-admin/post.php?post=337348&amp;action=edit</t>
  </si>
  <si>
    <t>https://modmomsclubstg.wpenginepowered.com/lifestyle-entertainment/food/how-to-mix-better-cocktails-at-30000-feet-without-breaking-the-bank/</t>
  </si>
  <si>
    <t>How to Mix Better Cocktails at 30,000 Feet Without Breaking the Bank</t>
  </si>
  <si>
    <t>Frequent flyers can make better in-flight cocktails for cheap using airline cart ingredients, smart prep, and simple equal-parts mixing tricks</t>
  </si>
  <si>
    <t>Budget-Savvy Frequent Traveler</t>
  </si>
  <si>
    <t>https://www.lifeandstylemag.com/wp-admin/post.php?post=736708&amp;action=edit</t>
  </si>
  <si>
    <t>https://www.lifeandstylemag.com/posts/this-retro-tech-hack-got-a-ps5-working-on-a-1980s-tv-but-why/</t>
  </si>
  <si>
    <t>This Viral Video Shows What Happens When a PlayStation 5 Meets 1980s Tech</t>
  </si>
  <si>
    <t>retro tech, playstation 5, boombox tv, nostalgia</t>
  </si>
  <si>
    <t>A PlayStation 5 connected to a 1980s boombox TV is going viral. Here’s how the retro tech setup works—and why viewers aren’t impressed.</t>
  </si>
  <si>
    <t>https://docs.google.com/document/d/1ASC7HKRaAfiG2-YhTuowzJjc-N95dFh-mwsW3oll-sw/edit?usp=sharing</t>
  </si>
  <si>
    <t>LS-P-170-MMC-C02</t>
  </si>
  <si>
    <t>https://modmomsclubstg.wpenginepowered.com/wp-admin/post.php?post=337339&amp;action=edit</t>
  </si>
  <si>
    <t>https://modmomsclub.com/lifestyle-entertainment/playstation-5-boombox-tv-retro-tech/</t>
  </si>
  <si>
    <t>Someone Plugged a PlayStation 5 Into a 1980s Boombox TV. The Internet Has Questions</t>
  </si>
  <si>
    <t>A viral video shows a PlayStation 5 running on a 1980s boombox TV using converters—proving modern gaming can still work on retro tech.</t>
  </si>
  <si>
    <t>Nostalgic Gen X/Older Millennial Parent</t>
  </si>
  <si>
    <t>LS-P-174</t>
  </si>
  <si>
    <t>https://www.lifeandstylemag.com/wp-admin/post.php?post=736714&amp;action=edit</t>
  </si>
  <si>
    <t>https://www.lifeandstylemag.com/posts/whats-happening-with-the-fourth-wing-tv-show-see-updates/</t>
  </si>
  <si>
    <t>‘Fourth Wing’ TV Show Updates: Casting Buzz, Showrunner Changes, and Fan Theories</t>
  </si>
  <si>
    <t>fourth wing, tv adaptation, cast, showrunner</t>
  </si>
  <si>
    <t>Wondering who will play Violet and Xaden? Here’s every confirmed detail and fan-casting rumor about Prime Video’s ‘Fourth Wing’ series.</t>
  </si>
  <si>
    <t>Romantasy Book Community Reader</t>
  </si>
  <si>
    <t>https://docs.google.com/document/d/17aIKd3-RMDZfCZRCVcxYDOMohrF-N34HAOGUkjl28fw/edit?tab=t.0</t>
  </si>
  <si>
    <t>Entertainment Industry</t>
  </si>
  <si>
    <t>LS-P-174-MMC-C02</t>
  </si>
  <si>
    <t>https://modmomsclubstg.wpenginepowered.com/wp-admin/post.php?post=337345&amp;action=edit</t>
  </si>
  <si>
    <t>https://modmomsclubstg.wpenginepowered.com/lifestyle-entertainment/fourth-wing-tv-series/</t>
  </si>
  <si>
    <t>What to Know About the ‘Fourth Wing’ TV Series Coming to Prime Video</t>
  </si>
  <si>
    <t>If ‘Fourth Wing’ has taken over your local bookstore, here’s why it’s headed to TV — and what we know about the upcoming Prime Video adaptation.</t>
  </si>
  <si>
    <t>LS-P-176</t>
  </si>
  <si>
    <t>https://www.lifeandstylemag.com/wp-admin/post.php?post=736725&amp;action=edit</t>
  </si>
  <si>
    <t>https://www.lifeandstylemag.com/posts/nancy-meyers-returns-to-rom-coms-with-a-new-movie-coming-in-2027/</t>
  </si>
  <si>
    <t>Nancy Meyers Is Making Her First Movie in Over a Decade — What We Know About the Star-Studded Rom-Com</t>
  </si>
  <si>
    <t>nancy meyers, movie, rom-com, cast, release date</t>
  </si>
  <si>
    <t>After more than a decade away, Nancy Meyers is back with a new film — plus a star-studded cast and a Christmas Day 2027 release date.</t>
  </si>
  <si>
    <t>https://docs.google.com/document/d/1z_Llrz6PLu3tOkySIu0szz__0iyY9ni5YTl7dX_cSW0/edit?tab=t.0</t>
  </si>
  <si>
    <t>LS-P-176-MMC-C02</t>
  </si>
  <si>
    <t>https://modmomsclubstg.wpenginepowered.com/wp-admin/post.php?post=337353&amp;action=edit</t>
  </si>
  <si>
    <t>https://modmomsclubstg.wpenginepowered.com/lifestyle-entertainment/celebrity/nancy-meyers-new-movie/</t>
  </si>
  <si>
    <t>Nancy Meyers Is Finally Back — And Her New Star-Studded Rom-Com Is Coming for Christmas 2027</t>
  </si>
  <si>
    <t>The filmmaker behind ‘The Holiday’ and ‘The Parent Trap’ is back with her first movie in 11 years — and it may be her most personal yet.</t>
  </si>
  <si>
    <t>Nostalgic Rom-Com Enthusiast (Gen X/Boomer Woman)</t>
  </si>
  <si>
    <t>LS-P-178</t>
  </si>
  <si>
    <t>https://www.lifeandstylemag.com/wp-admin/post.php?post=736723&amp;action=edit</t>
  </si>
  <si>
    <t>https://www.lifeandstylemag.com/posts/these-famous-celebrities-took-off-in-2016-and-never-looked-back/</t>
  </si>
  <si>
    <t>14 Famous Celebrities Who Were Just Breaking Out in 2016 (And Where They Are Now)</t>
  </si>
  <si>
    <t>famous celebrities, where are they now, 2016</t>
  </si>
  <si>
    <t>From breakout roles to global fame, these famous celebrities took over 2016. See where they are now and how their careers changed a decade later.</t>
  </si>
  <si>
    <t>Millennial Pop Culture Enthusiast</t>
  </si>
  <si>
    <t>https://docs.google.com/document/d/1TUmpdOooB3p5rI3YGvXqDnMLfnfuGVmLxfz7HQlxtuQ/edit?usp=sharing</t>
  </si>
  <si>
    <t>LS-P-178-MMC-C02</t>
  </si>
  <si>
    <t>https://modmomsclubstg.wpenginepowered.com/wp-admin/post.php?post=337349&amp;action=edit</t>
  </si>
  <si>
    <t>https://modmomsclub.com/lifestyle-entertainment/celebrity/2016-famous-celebrities-where-are-they-now/</t>
  </si>
  <si>
    <t>14 Celebrities Who Had Their Breakout Moment in 2016 — And Where They Ended Up</t>
  </si>
  <si>
    <t>These famous celebrities broke out in 2016—here’s where they are now, 10 years later, and how their careers, lives and fame have evolved.</t>
  </si>
  <si>
    <t>LS-P-180</t>
  </si>
  <si>
    <t>https://www.lifeandstylemag.com/wp-admin/post.php?post=736769&amp;action=edit</t>
  </si>
  <si>
    <t>https://www.lifeandstylemag.com/posts/dehumidifier-vs-humidifier-which-one-your-home-really-needs/</t>
  </si>
  <si>
    <t>Dehumidifier vs. Humidifier: Which One Does Your Home Actually Need?</t>
  </si>
  <si>
    <t>dehumidifier, humidifier, health, living, home</t>
  </si>
  <si>
    <t>Not sure whether you need a humidifier or dehumidifier? Learn the key differences, health benefits, and how to choose the right device</t>
  </si>
  <si>
    <t>https://docs.google.com/document/d/1o2FDbW1yM1zLQuuwSgKzhdHaXD0pYa8AU-lz-1K8vuA/edit?tab=t.0</t>
  </si>
  <si>
    <t>LS-P-180-MMC-C02</t>
  </si>
  <si>
    <t>https://modmomsclubstg.wpenginepowered.com/wp-admin/post.php?post=337377&amp;action=edit</t>
  </si>
  <si>
    <t>https://modmomsclubstg.wpenginepowered.com/lifestyle-entertainment/humidifier-or-dehumidifier-which-one-can-help-your-child-breathe-easier-at-home/</t>
  </si>
  <si>
    <t>Humidifier or Dehumidifier: Which One Can Help Your Child Breathe Easier at Home?</t>
  </si>
  <si>
    <t xml:space="preserve">Learn whether a humidifier or dehumidifier is best for your home to support your child’s respiratory health. </t>
  </si>
  <si>
    <t>Health-Conscious Parent with Allergy-Prone Kids</t>
  </si>
  <si>
    <t>LS-P-182</t>
  </si>
  <si>
    <t>https://www.lifeandstylemag.com/wp-admin/post.php?post=736759&amp;action=edit</t>
  </si>
  <si>
    <t>https://www.lifeandstylemag.com/posts/olympic-gold-medals-are-literally-falling-apart-at-the-2026-games/</t>
  </si>
  <si>
    <t>Olympic Medals Kept Breaking on the Same Day and the Athletes’ Reactions Are Pure Gold</t>
  </si>
  <si>
    <t>olympic medals, winter olympics, olympians</t>
  </si>
  <si>
    <t>Multiple athletes had their Olympic medals break during celebrations at the 2026 Winter Games — and the reactions went viral.</t>
  </si>
  <si>
    <t>Olympics Casual Fan and Pop Culture Consumer</t>
  </si>
  <si>
    <t>https://docs.google.com/document/d/1vGTH9f0Ln2CK6WMRXqE5SH3zRmuNJHzK8Y_K-yjuz-A/edit?tab=t.0</t>
  </si>
  <si>
    <t>LS-P-182-MMC-C02</t>
  </si>
  <si>
    <t>https://modmomsclubstg.wpenginepowered.com/wp-admin/post.php?post=337374&amp;action=edit</t>
  </si>
  <si>
    <t>https://modmomsclubstg.wpenginepowered.com/lifestyle-entertainment/olympic-medals-keep-breaking/</t>
  </si>
  <si>
    <t>Olympic Medals Keep Breaking at Milano Cortina 2026 — Here’s What Happened and What Officials Are Doing About It</t>
  </si>
  <si>
    <t>From figure skating to alpine skiing, Olympians say their medals broke shortly after being awarded at the 2026 Games.</t>
  </si>
  <si>
    <t>LS-P-184</t>
  </si>
  <si>
    <t>https://www.lifeandstylemag.com/wp-admin/post.php?post=736771&amp;action=edit</t>
  </si>
  <si>
    <t>https://www.lifeandstylemag.com/posts/most-followed-people-on-social-media-in-2016-vs-2026/</t>
  </si>
  <si>
    <t>Remember When Selena Gomez Ruled Instagram? Here’s Who Runs Social Media Now</t>
  </si>
  <si>
    <t>most followed people, most followed people on instagram, most-followed people on insta, who has the most followers on instagram, who has the most followers on tiktok</t>
  </si>
  <si>
    <t>The most followed people on Instagram in 2016 look very different today. See who gained, lost or dominated across Instagram, X and TikTok in 2026.</t>
  </si>
  <si>
    <t>https://docs.google.com/document/d/128v8GNd5cks6QD3pIUXh_LrLiq1MFPT-4I3M61KpdIg/edit?usp=sharing</t>
  </si>
  <si>
    <t>Social Networking</t>
  </si>
  <si>
    <t>LS-P-184-MMC-C02</t>
  </si>
  <si>
    <t>https://modmomsclubstg.wpenginepowered.com/wp-admin/post.php?post=337380&amp;action=edit</t>
  </si>
  <si>
    <t>https://modmomsclub.com/lifestyle-entertainment/celebrity/most-followed-people-on-instagram-then-now/</t>
  </si>
  <si>
    <t>The Internet’s Biggest Stars in 2016 Have Been Replaced By a New Generation</t>
  </si>
  <si>
    <t>From Instagram to X and TikTok, see how the most followed people on Instagram and social media changed from 2016 to 2026—and who dominates now.</t>
  </si>
  <si>
    <t>LS-P-186</t>
  </si>
  <si>
    <t>https://www.lifeandstylemag.com/wp-admin/post.php?post=736772&amp;action=edit</t>
  </si>
  <si>
    <t>https://www.lifeandstylemag.com/posts/the-white-lotus-season-4-cast-every-star-headed-to-france/</t>
  </si>
  <si>
    <t>‘The White Lotus’ Season 4 Is Heading to France With a Wild Mix of Casting Choices</t>
  </si>
  <si>
    <t>the white lotus season 5, cast, updates, actor</t>
  </si>
  <si>
    <t>The White Lotus season 4 is heading to France, and its cast lineup is turning heads. From Oscar nominees to total newcomers, here’s who’s in.</t>
  </si>
  <si>
    <t>Dedicated TV Series Fan</t>
  </si>
  <si>
    <t>https://docs.google.com/document/d/1SLSijM6fKPKsOIyD9tN_QGmr5iSuNqIurBcIJ7ySbDM/edit?tab=t.0</t>
  </si>
  <si>
    <t>LS-P-186-MMC-C02</t>
  </si>
  <si>
    <t>https://modmomsclubstg.wpenginepowered.com/wp-admin/post.php?post=337384&amp;action=edit</t>
  </si>
  <si>
    <t>https://modmomsclubstg.wpenginepowered.com/lifestyle-entertainment/celebrity/the-white-lotus-season-4-cast/</t>
  </si>
  <si>
    <t>‘The White Lotus’ Season 4: Here’s Every Actor Confirmed for the Hit HBO Series So Far</t>
  </si>
  <si>
    <t>The White Lotus' season 4 will take place at a luxury resort in France. Meet every actor confirmed for the upcoming HBO season.</t>
  </si>
  <si>
    <t>LS-P-188</t>
  </si>
  <si>
    <t>https://www.lifeandstylemag.com/wp-admin/post.php?post=736786&amp;action=edit</t>
  </si>
  <si>
    <t>https://www.lifeandstylemag.com/posts/lucky-lunar-new-year-foods-and-the-symbolism-behind-them/</t>
  </si>
  <si>
    <t>From Dumplings to Whole Fish: The Lucky Foods That Make Lunar New Year Celebrations Meaningful</t>
  </si>
  <si>
    <t>lunar new year, holiday, food, new year,</t>
  </si>
  <si>
    <t>Discover the lucky foods eaten during Lunar New Year and the meanings behind them, from dumplings and noodles to fish and sweets</t>
  </si>
  <si>
    <t>https://docs.google.com/document/d/1kDnXQ_fv5ZNEVGln_ocJXm3b2JH5ba9mUdZJ6GZSjes/edit?tab=t.0</t>
  </si>
  <si>
    <t>LS-P-188-MMC-C02</t>
  </si>
  <si>
    <t>https://modmomsclubstg.wpenginepowered.com/wp-admin/post.php?post=337392&amp;action=edit</t>
  </si>
  <si>
    <t>https://modmomsclubstg.wpenginepowered.com/lifestyle-entertainment/food/every-dish-tells-a-story-the-lucky-foods-that-belong-on-your-lunar-new-year-table/</t>
  </si>
  <si>
    <t>Every Dish Tells a Story: The Lucky Foods That Belong on Your Lunar New Year Table</t>
  </si>
  <si>
    <t>From dumplings to whole fish, discover Lunar New Year foods and how their symbolism brings luck, prosperity, and intention to your table</t>
  </si>
  <si>
    <t>Culturally Curious Home Cook</t>
  </si>
  <si>
    <t>LS-P-190</t>
  </si>
  <si>
    <t>https://www.lifeandstylemag.com/wp-admin/post.php?post=736791&amp;action=edit</t>
  </si>
  <si>
    <t>https://www.lifeandstylemag.com/posts/5-home-decor-trends-designers-predict-will-define-2026/</t>
  </si>
  <si>
    <t>5 Home Decor Trends Designers Predict Will Define 2026</t>
  </si>
  <si>
    <t>home design, home decor trends, 2026 home trends</t>
  </si>
  <si>
    <t>Discover the top 5 home decor trends for 2026. From color palettes to furniture styles, learn what trends are up and coming</t>
  </si>
  <si>
    <t>https://docs.google.com/document/d/1sDohT5T3gG51_GTHv211AAE6Fo8UptdS6g2nThEU32E/edit?tab=t.0</t>
  </si>
  <si>
    <t>LS-P-190-MMC-C02</t>
  </si>
  <si>
    <t>https://modmomsclubstg.wpenginepowered.com/wp-admin/post.php?post=337396&amp;action=edit</t>
  </si>
  <si>
    <t>https://modmomsclubstg.wpenginepowered.com/lifestyle-entertainment/refresh-your-home-in-2026-stylish-decor-trends-you-can-actually-achieve/</t>
  </si>
  <si>
    <t>Refresh Your Home in 2026: Stylish Decor Trends You Can Actually Achieve</t>
  </si>
  <si>
    <t xml:space="preserve">Give your space a fresh start with 2026’s most achievable decor trends. Discover stylish, affordable ideas designers love to update your home </t>
  </si>
  <si>
    <t>Homeowner Planning a Refresh</t>
  </si>
  <si>
    <t>MH-P-192</t>
  </si>
  <si>
    <t>Miami Herald</t>
  </si>
  <si>
    <t>https://cue.gcp.misitemgr.com/cue-web/#/main?escenicid=314666394&amp;extra=%7B%22package%22:%22ece-auto-gen-14cd4850-7de7-4190-bf2e-339d8fa9dd8b%22%7D</t>
  </si>
  <si>
    <t>https://www.miamiherald.com/entertainment/article314666394.html</t>
  </si>
  <si>
    <t>Cam Skattebo’s Girlfriend Chloe Rodriguez Shares Secret to Dating an NFL Star</t>
  </si>
  <si>
    <t>cam skattebo, chloe rodriguez, cam skattebo girlfriend</t>
  </si>
  <si>
    <t>Who is Cam Skattebo’s girlfriend? Chloe Rodriguez reveals how they keep their relationship strong as the New York Giants rookie’s fame grows.</t>
  </si>
  <si>
    <t>https://docs.google.com/document/d/1jopo8TpoLpIUxEVDUu6ydFhX5trO-V5cY97PKohVUNs/edit?usp=sharing</t>
  </si>
  <si>
    <t>314666394</t>
  </si>
  <si>
    <t>-55%</t>
  </si>
  <si>
    <t>-68%</t>
  </si>
  <si>
    <t>MH-P-192-KA-C02</t>
  </si>
  <si>
    <t>Kansas City Star</t>
  </si>
  <si>
    <t>https://cue.gcp.misitemgr.com/cue-web/#/main?escenicid=314666404&amp;extra=%7B%22package%22:%22ece-auto-gen-81e2bdb0-0054-498e-bddc-26bade77d6f2%22%7D</t>
  </si>
  <si>
    <t>https://www.kansascity.com/entertainment/article314666404.html</t>
  </si>
  <si>
    <t>Who Is Cam Skattebo’s Girlfriend? Inside His Relationship with Chloe Rodriguez</t>
  </si>
  <si>
    <t>Cam Skattebo’s girlfriend Chloe Rodriguez opens up about their relationship as the New York Giants rookie builds NFL momentum and explores life beyond football.</t>
  </si>
  <si>
    <t>Young Sports-Entertainment Fan</t>
  </si>
  <si>
    <t>314666404</t>
  </si>
  <si>
    <t>-79%</t>
  </si>
  <si>
    <t>MH-P-194</t>
  </si>
  <si>
    <t>https://cue.gcp.misitemgr.com/cue-web/#/main?uri=https:%2F%2Fcue.gcp.misitemgr.com%2Fwebservice%2Fescenic%2Fcontainer%2F2789d641-0787-11f1-82da-7de247375464&amp;mimetype=x-ece%2Fcontainer&amp;extra=%7B%22package%22:%22ece-auto-gen-eb6c842a-a11b-410f-a354-3c4015d59ac4%22%7D</t>
  </si>
  <si>
    <t>https://www.miamiherald.com/living/wellness/article314666015.html</t>
  </si>
  <si>
    <t>Here’s Why Angelina Jolie Says She Loves Her Double Mastectomy Scars</t>
  </si>
  <si>
    <t>angelina jolie, double mastectomy, scars</t>
  </si>
  <si>
    <t>Angelina Jolie reflects on her preventive double mastectomy, saying she loves her scars as a choice to stay alive for her kids and confront family cancer risk.</t>
  </si>
  <si>
    <t>https://docs.google.com/document/d/1KvOh-L-mDmQrCFDsKH3nD51D1Z2YZdSCmeH_WG7TYCk/edit?tab=t.0</t>
  </si>
  <si>
    <t>314666015</t>
  </si>
  <si>
    <t>+13%</t>
  </si>
  <si>
    <t>-4%</t>
  </si>
  <si>
    <t>MH-P-194-KA-C02</t>
  </si>
  <si>
    <t xml:space="preserve">https://cue.gcp.misitemgr.com/cue-web/#/main?uri=https:%2F%2Fcue.gcp.misitemgr.com%2Fwebservice%2Fescenic%2Fcontainer%2Fe28f5327-078e-11f1-98af-65a50fabaf7f&amp;mimetype=x-ece%2Fcontainer&amp;extra=%7B%22package%22:%22ece-auto-gen-7787135f-d83f-4b5b-adca-d06b4c46a776%22%7D&amp;filter=%7B%22searchCriteria%22:%7B%22name%22:%22%22,%22searchTerm%22:%22%22,%22labels%22:%7B%22org_unit:8acc2ff9-63f5-11f0-ae19-959fd20885e0%22:%7B%22title%22:%22Miami%22%7D,%22creationdate%22:%22From%2002%2F12%2F2025%20to%2002%2F13%2F2027%22%7D,%22createdAt%22:%222026-02-12T14:04:36.853Z%22,%22dateRange%22:%7B%22creationdate%22:%7B%22start%22:%222025-02-12T05:00:00Z%22,%22end%22:%222027-02-13T05:00:00Z%22%7D%7D,%22daysBefore%22:%7B%22creationdate%22:%22365%22%7D,%22facetSummary%22:%22Time-span%20(creationdate):%20From%2002%2F12%2F2025%20to%2002%2F13%2F2027%22,%22priority%22:-1,%22panelName%22:%22Search%22,%22presentation%22:%22%22,%22sorting%22:%22%22,%22customFilters%22:%5B%5D,%22customFacetStrings%22:%7B%7D,%22orgUnit%22:%22org_unit:8acc2ff9-63f5-11f0-ae19-959fd20885e0%22%7D%7D </t>
  </si>
  <si>
    <t>https://www.kansascity.com/living/wellness/article314666991.html</t>
  </si>
  <si>
    <t>Angelina Jolie Opens Up About Embracing Her Double Mastectomy Scars — and the Choice That Shaped Her Life</t>
  </si>
  <si>
    <t>Angelina Jolie discusses her 2013 double mastectomy, BRCA risk and why she loves her scars as marks of survival, motherhood and a deliberate health choice.</t>
  </si>
  <si>
    <t>314666991</t>
  </si>
  <si>
    <t>-18%</t>
  </si>
  <si>
    <t>MH-P-196</t>
  </si>
  <si>
    <t>https://cue.gcp.misitemgr.com/cue-web/#/main?escenicid=314675564&amp;extra=%7B%22package%22:%22ece-auto-gen-c8dcf051-845a-45a7-be7f-c4edd23647c7%22%7D&amp;filter=%7B%22searchCriteria%22:%7B%22name%22:%22%22,%22searchTerm%22:%22%22,%22labels%22:%7B%22org_unit:8acc2ff9-63f5-11f0-ae19-959fd20885e0%22:%7B%22title%22:%22Miami%22%7D,%22creationdate%22:%22From%2002%2F12%2F2025%20to%2002%2F13%2F2027%22%7D,%22createdAt%22:%222026-02-12T16:04:12.819Z%22,%22dateRange%22:%7B%22creationdate%22:%7B%22start%22:%222025-02-12T05:00:00Z%22,%22end%22:%222027-02-13T05:00:00Z%22%7D%7D,%22daysBefore%22:%7B%22creationdate%22:%22365%22%7D,%22facetSummary%22:%22Time-span%20(creationdate):%20From%2002%2F12%2F2025%20to%2002%2F13%2F2027%22,%22priority%22:-1,%22panelName%22:%22Search%22,%22presentation%22:%22%22,%22sorting%22:%22%22,%22customFilters%22:%5B%5D,%22customFacetStrings%22:%7B%7D,%22orgUnit%22:%22org_unit:8acc2ff9-63f5-11f0-ae19-959fd20885e0%22%7D%7D</t>
  </si>
  <si>
    <t>https://www.miamiherald.com/entertainment/article314675564.html</t>
  </si>
  <si>
    <t>Hilary Duff Announces Her First World Tour in Nearly Two Decades — Here’s Everything You Need to Know</t>
  </si>
  <si>
    <t>hilary duff, world tour, the lucky me tour</t>
  </si>
  <si>
    <t>Get ticket dates and full itinerary for Hilary Duff’s first headlining world tour in nearly 20 years, featuring special guests and major venues.</t>
  </si>
  <si>
    <t>https://docs.google.com/document/d/188MGkKGH9_tPx_acSwim4Nd89wJ4-Fq7QINsXcpWroQ/edit?tab=t.0</t>
  </si>
  <si>
    <t>314675564</t>
  </si>
  <si>
    <t>-93%</t>
  </si>
  <si>
    <t>MH-P-196-KA-C02</t>
  </si>
  <si>
    <t>https://cue.gcp.misitemgr.com/cue-web/#/main?escenicid=314675565&amp;extra=%7B%22package%22:%22ece-auto-gen-2c188b3b-ab5c-4775-9f0a-3807c00246e0%22%7D</t>
  </si>
  <si>
    <t>https://www.kansascity.com/entertainment/article314675565.html</t>
  </si>
  <si>
    <t>She’s Back: Hilary Duff Announces Her First World Tour in Nearly Two Decades — and She’s Ready to Sing the Old Songs Again</t>
  </si>
  <si>
    <t>Get tickets for Hilary Duff’s first global headlining tour in nearly 20 years, featuring dates in North America, Europe, Australia, New Zealand and Mexico.</t>
  </si>
  <si>
    <t>Millennial Nostalgia Fan</t>
  </si>
  <si>
    <t>314675565</t>
  </si>
  <si>
    <t>-94%</t>
  </si>
  <si>
    <t>LS-P-198</t>
  </si>
  <si>
    <t>https://www.lifeandstylemag.com/wp-admin/post.php?post=736805&amp;action=edit</t>
  </si>
  <si>
    <t>https://www.lifeandstylemag.com/posts/best-solo-travel-destinations-for-2026-from-berlin-to-tokyo/</t>
  </si>
  <si>
    <t>Solo Travel Is Surging in 2026 — Here Are the Budget-Friendly Destinations Worth Booking Right Now</t>
  </si>
  <si>
    <t>travel, solo travel, international travel, lifestyle</t>
  </si>
  <si>
    <t>From Berlin to Tokyo, these solo travel destinations for 2026 offer safety, culture, and great vibes without blowing your budget</t>
  </si>
  <si>
    <t>Millennial or Gen-Z Professional Planning a Solo Trip on a Budget</t>
  </si>
  <si>
    <t>https://docs.google.com/document/d/1KVA2RUrlmlGXXQ3FWKJq8yc6NuF7E_2iwI9TWMRtjP4/edit?tab=t.0</t>
  </si>
  <si>
    <t>LS-P-198-MMC-C02</t>
  </si>
  <si>
    <t>https://modmomsclubstg.wpenginepowered.com/wp-admin/post.php?post=337400&amp;action=edit</t>
  </si>
  <si>
    <t>https://modmomsclubstg.wpenginepowered.com/pregnancy/where-to-go-solo-5-destinations-perfect-for-independent-travelers-in-2026/</t>
  </si>
  <si>
    <t>Where to Go Solo: 5 Destinations Perfect for Independent Travelers in 2026</t>
  </si>
  <si>
    <t>international travel, solo travel, lifestyle, travel</t>
  </si>
  <si>
    <t>From Dublin to Tbilisi, these solo travel destinations for 2026 offer safety, culture, and easy navigation, whether it's your first solo trip or one of many</t>
  </si>
  <si>
    <t>LS-P-200</t>
  </si>
  <si>
    <t>https://www.lifeandstylemag.com/wp-admin/post.php?post=736810&amp;action=edit</t>
  </si>
  <si>
    <t>https://www.lifeandstylemag.com/posts/turn-your-food-scraps-into-garden-gold/</t>
  </si>
  <si>
    <t>How to Start Composting Your Food Waste at Home</t>
  </si>
  <si>
    <t>home, living, composting, lifestyle</t>
  </si>
  <si>
    <t>Learn how to start composting food waste at home with this simple beginner’s guide. Turn kitchen scraps into nutrient-rich soil</t>
  </si>
  <si>
    <t>https://docs.google.com/document/d/1T1cXKVLE_CyHa2rmyet-fFsI04EFCahgL6RDGcLP1k0/edit?tab=t.0</t>
  </si>
  <si>
    <t>LS-P-200-MMC-C02</t>
  </si>
  <si>
    <t>https://modmomsclubstg.wpenginepowered.com/wp-admin/post.php?post=337404&amp;action=edit</t>
  </si>
  <si>
    <t>https://modmomsclubstg.wpenginepowered.com/lifestyle-entertainment/how-to-turn-food-scraps-into-nutrient-rich-soil-at-home/</t>
  </si>
  <si>
    <t>How to Turn Food Scraps Into Nutrient-Rich Soil at Home</t>
  </si>
  <si>
    <t>Learn how to compost kitchen scraps at home and turn food waste into nutrient-rich soil. A simple beginner’s guide to easy, eco-friendly composting.</t>
  </si>
  <si>
    <t>MH-P-202</t>
  </si>
  <si>
    <t>https://cue.gcp.misitemgr.com/cue-web/#/main?escenicid=314677236&amp;extra=%7B%22package%22:%22ece-auto-gen-b7698163-c408-4a35-aad4-0379eae25790%22%7D</t>
  </si>
  <si>
    <t>https://www.miamiherald.com/entertainment/article314677236.html</t>
  </si>
  <si>
    <t>Who Will Headline the 2027 Super Bowl Halftime Show? FanDuel Already Has Odds</t>
  </si>
  <si>
    <t>super bowl halftime show, 2027 super bowl halftime show, fanduel, fanduel odds</t>
  </si>
  <si>
    <t>FanDuel’s odds for the 2027 Super Bowl Halftime Show are already here. See the early favorites, long shots and the one performer dominating fan polls.</t>
  </si>
  <si>
    <t>https://docs.google.com/document/d/16eAdxzrVyDu8GXdeZOfzjrRAasEqzyqDpmD0SpCGY3s/edit?usp=sharing</t>
  </si>
  <si>
    <t>314677236</t>
  </si>
  <si>
    <t>+200%</t>
  </si>
  <si>
    <t>+126%</t>
  </si>
  <si>
    <t>MH-P-202-KA-C02</t>
  </si>
  <si>
    <t>https://cue.gcp.misitemgr.com/cue-web/#/main?escenicid=314677239&amp;extra=%7B%22package%22:%22ece-auto-gen-cf967ac4-f258-4218-bcdc-850bc5e4b793%22%7D</t>
  </si>
  <si>
    <t>https://www.kansascity.com/entertainment/article314677239.html</t>
  </si>
  <si>
    <t>Early Super Bowl Halftime Show Odds Leave Out BTS, Despite Major Fan Support</t>
  </si>
  <si>
    <t>Who will headline the 2027 Super Bowl Halftime Show? FanDuel’s odds reveal the way-too-early favorites—and the fan pick that’s already shaking up the race.</t>
  </si>
  <si>
    <t>314677239</t>
  </si>
  <si>
    <t>+61%</t>
  </si>
  <si>
    <t>MH-P-204</t>
  </si>
  <si>
    <t>https://cue.gcp.misitemgr.com/cue-web/#/main?escenicid=314675559&amp;extra=%7B%22package%22:%22ece-auto-gen-d1713a8d-f142-4d83-8c90-a69f8bfc807a%22%7D</t>
  </si>
  <si>
    <t>https://www.miamiherald.com/living/article314675559.html</t>
  </si>
  <si>
    <t>Scientists Just Found a ‘Spiny Dragon’ Dinosaur With Features Never Seen Before</t>
  </si>
  <si>
    <t>dinosaur fossil, dinosaur fossil preserved skin, new dinosaur species, iguanodontia</t>
  </si>
  <si>
    <t>A new dinosaur species, Haolong dongi, discovered in China preserved rare hollow skin spikes—revealing a body covering scientists have never seen before.</t>
  </si>
  <si>
    <t>https://docs.google.com/document/d/1-qXNueHPF5d-oE7R03ffAfpd6ZbR9-iKFoi-x0te-H4/edit?usp=sharing</t>
  </si>
  <si>
    <t>314675559</t>
  </si>
  <si>
    <t>+78%</t>
  </si>
  <si>
    <t>-3%</t>
  </si>
  <si>
    <t>MH-P-204-KA-C02</t>
  </si>
  <si>
    <t>https://cue.gcp.misitemgr.com/cue-web/#/main?escenicid=314675562&amp;extra=%7B%22package%22:%22ece-auto-gen-514d8ca0-c2e0-4e2d-946d-5604d1987327%22%7D</t>
  </si>
  <si>
    <t>https://www.kansascity.com/living/article314675562.html</t>
  </si>
  <si>
    <t>Scientists Discover New Dinosaur Species with Never-Before-Seen Spiny Skin</t>
  </si>
  <si>
    <t>Scientists discovered a new dinosaur species in China with hollow skin spikes preserved at the cellular level—reshaping what we know about dinosaur skin.</t>
  </si>
  <si>
    <t>Science-Engaged Retiree and Lifelong Learner</t>
  </si>
  <si>
    <t>314675562</t>
  </si>
  <si>
    <t>-73%</t>
  </si>
  <si>
    <t>LS-P-206</t>
  </si>
  <si>
    <t>https://modmomsclubstg.wpenginepowered.com/wp-admin/post.php?post=337409&amp;action=edit</t>
  </si>
  <si>
    <t>https://www.lifeandstylemag.com/posts/how-to-get-the-nancy-meyers-aesthetic-at-home/</t>
  </si>
  <si>
    <t>How to Create a Nancy Meyers-Worthy Home That’s Finally All Yours</t>
  </si>
  <si>
    <t>nancy meyers, home decor, home, living, lifestyle</t>
  </si>
  <si>
    <t>From soft neutrals to layered textures and warm lighting, discover how to bring the iconic Nancy Meyers home aesthetic into your home.</t>
  </si>
  <si>
    <t>https://docs.google.com/document/d/17bhTAbFTMb3WqrQwbU8F5Ltj9o8nd63i5OcDxUDokHE/edit?tab=t.0</t>
  </si>
  <si>
    <t>LS-P-200-MMC-C03</t>
  </si>
  <si>
    <t>https://modmomsclubstg.wpenginepowered.com/lifestyle-entertainment/how-to-create-a-nancy-meyers-worthy-home-thats-finally-all-yours/</t>
  </si>
  <si>
    <t>Your Guide to the Nancy Meyers Aesthetic — And How to Actually Pull It Off at Home</t>
  </si>
  <si>
    <t>Love the cozy, elegant homes in Nancy Meyers movies? Here’s how to recreate the timeless aesthetic in your own space with simple design tips</t>
  </si>
  <si>
    <t>Empty-Nester Reclaiming and Refreshing Their Home</t>
  </si>
  <si>
    <t>MH-P-208</t>
  </si>
  <si>
    <t>https://cue.gcp.misitemgr.com/cue-web/#/main?uri=https:%2F%2Fcue.gcp.misitemgr.com%2Fwebservice%2Fescenic%2Fcontainer%2F785adcd4-0837-11f1-a3a6-81d4cfa573f1&amp;mimetype=x-ece%2Fcontainer&amp;extra=%7B%22originalLink%22:%7B%22uri%22:%7B%22string%22:%22https:%2F%2Fcue.gcp.misitemgr.com%2Fwebservice%2Fescenic%2Fcontent%2F314677771%22,%22$class%22:%22URI%22%7D,%22mimetype%22:%7B%22string%22:%22x-ece%2Fstory%22,%22$class%22:%22cue.core.MIMEType%22%7D,%22$class%22:%22cue.core.Link%22%7D%7D</t>
  </si>
  <si>
    <t>https://www.miamiherald.com/entertainment/tv-movies/article314677771.html</t>
  </si>
  <si>
    <t>‘Off Campus’ Just Got Renewed for Season 2 Before Season 1 Even Drops — Here’s What It Could Mean for ‘The Mistake’</t>
  </si>
  <si>
    <t>off campus, season 2, renew, season 1</t>
  </si>
  <si>
    <t>Early greenlight for Off Campus season 2 raises questions about book order and whether Grace Ivers and The Mistake will be next for Briar U fans.</t>
  </si>
  <si>
    <t>Young Adult Romance Book Fan</t>
  </si>
  <si>
    <t>https://docs.google.com/document/d/1sZCgMOJHouu19Qqu5IUmoh3MQnn2F7opgjlfbJEVl78/edit?tab=t.0</t>
  </si>
  <si>
    <t>314677771</t>
  </si>
  <si>
    <t>-89%</t>
  </si>
  <si>
    <t>MH-P-208-MMC-C02</t>
  </si>
  <si>
    <t>https://cue.gcp.misitemgr.com/cue-web/#/main?escenicid=314677783&amp;extra=%7B%22package%22:%22ece-auto-gen-c9623947-70e4-4ac0-86bf-e64aadceaa73%22%7D</t>
  </si>
  <si>
    <t>https://www.kansascity.com/entertainment/tv-movies/article314677783.html</t>
  </si>
  <si>
    <t>Amazon Renews ‘Off Campus’ for Season 2 Before First Season Even Premieres</t>
  </si>
  <si>
    <t>Off Campus, based on Elle Kennedy’s books, gets an early season 2 renewal. Season 1 arrives May 2026, featuring Hannah and Garrett at Briar University.</t>
  </si>
  <si>
    <t>314677783</t>
  </si>
  <si>
    <t>-97%</t>
  </si>
  <si>
    <t>Books and Literature</t>
  </si>
  <si>
    <t>LS-P-210</t>
  </si>
  <si>
    <t>https://www.lifeandstylemag.com/wp-admin/post.php?post=736818&amp;action=edit</t>
  </si>
  <si>
    <t>https://www.lifeandstylemag.com/posts/best-places-to-see-cherry-blossoms-in-the-northeast-this-spring/</t>
  </si>
  <si>
    <t>Where to See Cherry Blossoms This Spring Without Leaving the Northeast</t>
  </si>
  <si>
    <t>travel, activites, lifestyle, nature</t>
  </si>
  <si>
    <t>From D.C. to New York and Philadelphia, here’s where to catch cherry blossoms at peak bloom in the Northeast this spring</t>
  </si>
  <si>
    <t>https://docs.google.com/document/d/1AqwIuw_ZQmxDBV3DM4NlJ9yBc2Jutp3dVvBPS8F5v1A/edit?tab=t.0</t>
  </si>
  <si>
    <t>LS-P-210-MMC-C02</t>
  </si>
  <si>
    <t>https://modmomsclubstg.wpenginepowered.com/wp-admin/post.php?post=337408&amp;action=edit</t>
  </si>
  <si>
    <t>https://modmomsclubstg.wpenginepowered.com/lifestyle-entertainment/your-family-doesnt-need-plane-tickets-to-japan-cherry-blossoms-are-closer-than-you-think/</t>
  </si>
  <si>
    <t>Your Kids Don’t Need a Plane Ticket to Japan — Cherry Blossom Season Is Right in Your Backyard</t>
  </si>
  <si>
    <t>From D.C. to New York and Philadelphia, discover free, kid-friendly spots to see cherry blossoms across the Northeast this spring</t>
  </si>
  <si>
    <t>Local Parent Seeking Family-Friendly Spring Activities</t>
  </si>
  <si>
    <t>MH-P-212</t>
  </si>
  <si>
    <t>https://cue.gcp.misitemgr.com/cue-web/#/main?escenicid=314679599&amp;extra=%7B%22package%22:%22ece-auto-gen-2702ba92-7381-4afe-a1cc-55ae9d465af4%22%7D</t>
  </si>
  <si>
    <t>https://www.miamiherald.com/living/article314679599.html</t>
  </si>
  <si>
    <t>314679599</t>
  </si>
  <si>
    <t>+4711%</t>
  </si>
  <si>
    <t>+2174%</t>
  </si>
  <si>
    <t>MH-P-212-KA-C02</t>
  </si>
  <si>
    <t>https://cue.gcp.misitemgr.com/cue-web/#/main?escenicid=314679600&amp;extra=%7B%22package%22:%22ece-auto-gen-2df5c923-f044-4fae-99c0-1ca3a3f8dd06%22%7D</t>
  </si>
  <si>
    <t>https://www.kansascity.com/living/article314679600.html</t>
  </si>
  <si>
    <t>314679600</t>
  </si>
  <si>
    <t>-34%</t>
  </si>
  <si>
    <t>MH-P-214</t>
  </si>
  <si>
    <t>https://cue.gcp.misitemgr.com/cue-web/#/main?escenicid=314679711&amp;extra=%7B%22package%22:%22ece-auto-gen-93d0f62f-3342-4b63-8823-067d81634f2c%22%7D</t>
  </si>
  <si>
    <t>https://www.miamiherald.com/entertainment/article314679711.html</t>
  </si>
  <si>
    <t>Michael Douglas’ Memoir Will Explore Fame and Fighting Through Life’s Toughest Moments</t>
  </si>
  <si>
    <t>michael douglas, michael douglas book, michael douglas memoir</t>
  </si>
  <si>
    <t>Michael Douglas is releasing an unfiltered memoir this fall that promises to explore his life, career, family struggles and cancer battle on his own terms.</t>
  </si>
  <si>
    <t>Boomer Entertainment Enthusiast</t>
  </si>
  <si>
    <t>https://docs.google.com/document/d/1kiJX6kTuW-mqadm2qYuLk89EvhkId9dU-82snHyv6cQ/edit?usp=sharing</t>
  </si>
  <si>
    <t>314679711</t>
  </si>
  <si>
    <t>-84%</t>
  </si>
  <si>
    <t>-23%</t>
  </si>
  <si>
    <t>MH-P-214-KA-C02</t>
  </si>
  <si>
    <t>https://cue.gcp.misitemgr.com/cue-web/#/main?escenicid=314679717&amp;extra=%7B%22package%22:%22ece-auto-gen-de803d8e-668c-4458-90bc-d1bbe180fb91%22%7D</t>
  </si>
  <si>
    <t>https://www.kansascity.com/entertainment/article314679717.html</t>
  </si>
  <si>
    <t>Michael Douglas Says His New Memoir Will Reveal His Life Away From the Spotlight</t>
  </si>
  <si>
    <t>Michael Douglas will tell his story “on my own terms” in a new memoir as he opens up about fame, family challenges and growing up in his father’s shadow.</t>
  </si>
  <si>
    <t>314679717</t>
  </si>
  <si>
    <t>+30%</t>
  </si>
  <si>
    <t>MH-P-216</t>
  </si>
  <si>
    <t>https://cue.gcp.misitemgr.com/cue-web/#/main?escenicid=314680526&amp;extra=%7B%22package%22:%22ece-auto-gen-07120410-94f6-4f14-bbfd-6b676aa5c63a%22%7D</t>
  </si>
  <si>
    <t>https://www.miamiherald.com/living/article314680526.html</t>
  </si>
  <si>
    <t>314680526</t>
  </si>
  <si>
    <t>-53%</t>
  </si>
  <si>
    <t>-74%</t>
  </si>
  <si>
    <t>MH-P-216-KA-C02</t>
  </si>
  <si>
    <t>https://cue.gcp.misitemgr.com/cue-web/#/main?escenicid=314680531&amp;extra=%7B%22package%22:%22ece-auto-gen-eea355ba-e651-453c-bf0d-b86943f51aa0%22%7D</t>
  </si>
  <si>
    <t>https://www.kansascity.com/living/article314680531.html</t>
  </si>
  <si>
    <t>314680531</t>
  </si>
  <si>
    <t>-92%</t>
  </si>
  <si>
    <t>MH-P-218</t>
  </si>
  <si>
    <t>https://cue.gcp.misitemgr.com/cue-web/#/main?escenicid=314680204&amp;extra=%7B%22package%22:%22ece-auto-gen-6e2dbd7e-e0a0-4c9b-a8b6-be8e896cbf27%22%7D</t>
  </si>
  <si>
    <t>https://www.miamiherald.com/living/article314680204.html</t>
  </si>
  <si>
    <t>Apple News, Smart News</t>
  </si>
  <si>
    <t>314680204</t>
  </si>
  <si>
    <t>+48607%</t>
  </si>
  <si>
    <t>+22757%</t>
  </si>
  <si>
    <t>MH-P-218-KA-C02</t>
  </si>
  <si>
    <t>https://cue.gcp.misitemgr.com/cue-web/#/main?escenicid=314680234&amp;extra=%7B%22package%22:%22ece-auto-gen-a9ac8b60-ba68-45f0-9082-f5bd08bf0413%22%7D</t>
  </si>
  <si>
    <t>https://www.kansascity.com/living/article314680234.html</t>
  </si>
  <si>
    <t>Apple News</t>
  </si>
  <si>
    <t>314680234</t>
  </si>
  <si>
    <t>+249%</t>
  </si>
  <si>
    <t>LS-P-216</t>
  </si>
  <si>
    <t>https://www.lifeandstylemag.com/wp-admin/post.php?post=736841&amp;action=edit</t>
  </si>
  <si>
    <t>https://www.lifeandstylemag.com/posts/important-home-chores-to-tackle-before-spring/</t>
  </si>
  <si>
    <t>7 Smart Home Tasks to Tackle Before Spring Arrives</t>
  </si>
  <si>
    <t>home, living, spring cleaning, cleaning tips, lifestyle</t>
  </si>
  <si>
    <t>Tackle these 7 simple home maintenance tasks before spring arrives to save money, avoid surprises, and keep your home running smoothly</t>
  </si>
  <si>
    <t>https://docs.google.com/document/d/1Cj0CEuEIG1hh2YzQjLNAzYsGxRa_7dzHxMYXlR_2hqM/edit?tab=t.0</t>
  </si>
  <si>
    <t>LS-P-216-MMC-C02</t>
  </si>
  <si>
    <t>https://modmomsclubstg.wpenginepowered.com/wp-admin/post.php?post=337416&amp;action=edit</t>
  </si>
  <si>
    <t>https://modmomsclubstg.wpenginepowered.com/lifestyle-entertainment/beginners-guide-essential-home-maintenance-tasks-before-spring/</t>
  </si>
  <si>
    <t>Beginner’s Guide: Essential Home Maintenance Tasks Before Spring</t>
  </si>
  <si>
    <t>From checking gutters to cleaning appliances, these are the essential pre-spring maintenance tasks to keep your home running smoothly.</t>
  </si>
  <si>
    <t>: First-Time Homeowner or New Renter</t>
  </si>
  <si>
    <t>MH-P-222</t>
  </si>
  <si>
    <t>https://cue.gcp.misitemgr.com/cue-web/#/main?escenicid=314680882&amp;extra=%7B%22package%22:%22ece-auto-gen-d86d1d02-96e5-4a19-889b-81bdbef8a6ed%22%7D</t>
  </si>
  <si>
    <t>https://www.miamiherald.com/living/article314680882.html</t>
  </si>
  <si>
    <t>Scientists Found a 4-Foot Vine Snake in India With a Long Snout. It’s a New Species</t>
  </si>
  <si>
    <t>314680882</t>
  </si>
  <si>
    <t>-41%</t>
  </si>
  <si>
    <t>+1683%</t>
  </si>
  <si>
    <t>MH-P-222-KA-C02</t>
  </si>
  <si>
    <t>https://cue.gcp.misitemgr.com/cue-web/#/main?escenicid=314680891&amp;extra=%7B%22package%22:%22ece-auto-gen-614dbf8c-aa9f-43c2-b54a-34dce71c535d%22%7D</t>
  </si>
  <si>
    <t>https://www.kansascity.com/living/article314680891.html</t>
  </si>
  <si>
    <t>Smart News</t>
  </si>
  <si>
    <t>314680891</t>
  </si>
  <si>
    <t>+3184%</t>
  </si>
  <si>
    <t>MH-P-224</t>
  </si>
  <si>
    <t>https://cue.gcp.misitemgr.com/cue-web/#/main?uri=https:%2F%2Fcue.gcp.misitemgr.com%2Fwebservice%2Fescenic%2Fcontainer%2Fafc521b9-08e9-11f1-a229-0958c41d8a41&amp;mimetype=x-ece%2Fcontainer&amp;extra=%7B%22package%22:%22ece-auto-gen-938bb170-833c-44c1-817b-d0f36dac974a%22%7D</t>
  </si>
  <si>
    <t>https://www.miamiherald.com/living/article314688602.html</t>
  </si>
  <si>
    <t>Rare Wildlife Camera Footage Captures One of the World’s Most Endangered Mammals in Action</t>
  </si>
  <si>
    <t>rare sighting, camera, wombat</t>
  </si>
  <si>
    <t>Wildlife cameras at Richard Underwood Nature Refuge filmed a young northern hairy-nosed wombat, offering new hope for this critically endangered species in Australia.</t>
  </si>
  <si>
    <t>https://docs.google.com/document/d/1S4evsinHNRUFYAEnUngG5L7bVxM5DclU45F2AubCPkA/edit?tab=t.0</t>
  </si>
  <si>
    <t>314688602</t>
  </si>
  <si>
    <t>+19093%</t>
  </si>
  <si>
    <t>+8854%</t>
  </si>
  <si>
    <t>Environment</t>
  </si>
  <si>
    <t>MH-P-224-KA-C02</t>
  </si>
  <si>
    <t>https://cue.gcp.misitemgr.com/cue-web/#/main?uri=https:%2F%2Fcue.gcp.misitemgr.com%2Fwebservice%2Fescenic%2Fcontainer%2Fb821f06f-08e9-11f1-bade-d5cb545d8a5d&amp;mimetype=x-ece%2Fcontainer&amp;extra=%7B%22package%22:%22ece-auto-gen-4785e9e5-ee31-4265-b30b-f5f7da31bcbd%22%7D</t>
  </si>
  <si>
    <t>https://www.kansascity.com/living/article314688604.html</t>
  </si>
  <si>
    <t>A Rare Glimpse: Camera Captures One of Only 400 Northern Hairy-Nosed Wombats Left on Earth</t>
  </si>
  <si>
    <t>“One of Australia’s rarest mammals” was caught in camera after an ecologist sifted over 100 hours of wildlife footage.</t>
  </si>
  <si>
    <t>Wildlife and Nature Enthusiast</t>
  </si>
  <si>
    <t>314688604</t>
  </si>
  <si>
    <t>-62%</t>
  </si>
  <si>
    <t>LS-P-226</t>
  </si>
  <si>
    <t>https://www.lifeandstylemag.com/wp-admin/post.php?post=736833&amp;action=edit</t>
  </si>
  <si>
    <t>https://www.lifeandstylemag.com/posts/best-u-s-cities-for-a-girls-trip-with-friends/</t>
  </si>
  <si>
    <t>5 U.S. Cities That Make the Perfect Girls Trip — No Passport Required</t>
  </si>
  <si>
    <t xml:space="preserve">travel, girls trip, friend group, US travel </t>
  </si>
  <si>
    <t>From Nashville to San Diego, these U.S. cities are perfect for girls trips filled with nightlife, culture, and fun</t>
  </si>
  <si>
    <t>https://docs.google.com/document/d/1svEICat7pN0wNEWcSxih3TNqVJqcIs1H0ULXmbhIYwY/edit?tab=t.0</t>
  </si>
  <si>
    <t>LS-P-226-MMC-C02</t>
  </si>
  <si>
    <t>https://modmomsclubstg.wpenginepowered.com/wp-admin/post.php?post=337413&amp;action=edit</t>
  </si>
  <si>
    <t>https://modmomsclubstg.wpenginepowered.com/lifestyle-entertainment/you-deserve-a-weekend-away-5-u-s-girls-trip-destinations-that-dont-require-a-passport-or-a-permission-slip/</t>
  </si>
  <si>
    <t>You Deserve a Weekend Away: 5 U.S. Girls Trip Destinations That Don’t Require a Passport or a Permission Slip</t>
  </si>
  <si>
    <t>These U.S. cities are perfect for a kids-free girls trip filled with great food, nightlife, and the reset you’ve earned</t>
  </si>
  <si>
    <t>Working Mom Seeking a Recharge</t>
  </si>
  <si>
    <t>MH-P-228</t>
  </si>
  <si>
    <t>https://cue.gcp.misitemgr.com/cue-web/#/main?escenicid=314688860&amp;extra=%7B%22package%22:%22ece-auto-gen-6bb32650-259e-417f-beca-64ca3dec6c08%22%7D</t>
  </si>
  <si>
    <t>https://www.miamiherald.com/living/article314688860.html</t>
  </si>
  <si>
    <t>5,300-Year-Old Bow Drill Proves Ancient Egypt Had Advanced Tech Far Earlier Than Expected</t>
  </si>
  <si>
    <t>bow drill, ancient discoveries, ancient tools, ancient egyptian tools, ancient egypt</t>
  </si>
  <si>
    <t>A tiny copper bow drill sat mislabeled for 100 years. Now the 5,300-year-old find is rewriting the history of ancient Egyptian tools.</t>
  </si>
  <si>
    <t>History-Curious Retiree</t>
  </si>
  <si>
    <t>https://docs.google.com/document/d/1_JYPgniF85EqJ72rVI8OnMNxlPHLNI0_ObHYGm-teAI/edit?usp=sharing</t>
  </si>
  <si>
    <t>314688860</t>
  </si>
  <si>
    <t>+48%</t>
  </si>
  <si>
    <t>-26%</t>
  </si>
  <si>
    <t>MH-P-228-KA-C02</t>
  </si>
  <si>
    <t>https://cue.gcp.misitemgr.com/cue-web/#/main?escenicid=314688864&amp;extra=%7B%22package%22:%22ece-auto-gen-fff50627-106e-4083-bfe0-c59e3f5141d5%22%7D</t>
  </si>
  <si>
    <t>https://www.kansascity.com/living/article314688864.html</t>
  </si>
  <si>
    <t>This 5,300-Year-Old Ancient Egyptian Tool May Be the World’s Oldest Metal Drill</t>
  </si>
  <si>
    <t>This 5,300-year-old bow drill was overlooked for a century—until new analysis revealed a major breakthrough in ancient Egypt technology.</t>
  </si>
  <si>
    <t>314688864</t>
  </si>
  <si>
    <t>-90%</t>
  </si>
  <si>
    <t>MH-P-230</t>
  </si>
  <si>
    <t>https://cue.gcp.misitemgr.com/cue-web/#/main?escenicid=314690149&amp;extra=%7B%22package%22:%22ece-auto-gen-9c955d4e-20c2-4121-b383-19741bafb07a%22%7D</t>
  </si>
  <si>
    <t>https://www.miamiherald.com/living/article314690149.html</t>
  </si>
  <si>
    <t>Scientists Document Rare Phantom Jellyfish the Size of a School Bus in Argentina</t>
  </si>
  <si>
    <t>new species, schmidt ocean institute, whale falls, largest coral reef</t>
  </si>
  <si>
    <t>Marine scientists found 28 new species and spotted a massive phantom jellyfish, one of the ocean’s rarest creatures, during a deep-sea expedition.</t>
  </si>
  <si>
    <t>https://docs.google.com/document/d/10PjgmpVZJphG1eWCy2XffKoXuQ2XMUqnQwNDllG7hK4/edit?usp=sharing</t>
  </si>
  <si>
    <t>314690149</t>
  </si>
  <si>
    <t>+2922%</t>
  </si>
  <si>
    <t>+1314%</t>
  </si>
  <si>
    <t>MH-P-230-KA-C02</t>
  </si>
  <si>
    <t>https://cue.gcp.misitemgr.com/cue-web/#/main?escenicid=314690150&amp;extra=%7B%22package%22:%22ece-auto-gen-42f16833-99c3-4e57-94d3-9524d39096b3%22%7D</t>
  </si>
  <si>
    <t>https://www.kansascity.com/living/article314690150.html</t>
  </si>
  <si>
    <t>Deep-Sea Expedition Unveils 28 New Species in Coral Reef the Size of Vatican City</t>
  </si>
  <si>
    <t>Scientists discovered 28 new species, whale falls and the largest coral reef of its kind off Argentina—while deep-sea trash revealed a troubling surprise.</t>
  </si>
  <si>
    <t>Environmentally Engaged Community Member</t>
  </si>
  <si>
    <t>314690150</t>
  </si>
  <si>
    <t>-86%</t>
  </si>
  <si>
    <t>MH-P-232</t>
  </si>
  <si>
    <t>https://cue.gcp.misitemgr.com/cue-web/#/main?escenicid=314690151&amp;extra=%7B%22package%22:%22ece-auto-gen-fe4071a3-bc24-488d-b021-722f3d0a6a32%22%7D</t>
  </si>
  <si>
    <t>https://www.miamiherald.com/entertainment/article314690151.html</t>
  </si>
  <si>
    <t>Yerin Ha, Hudson Williams, Lola Tung, and Basically Everyone You Love Were at Gold House’s Lunar New Year Celebration — Here’s Everything We Know</t>
  </si>
  <si>
    <t>hudson williams, yerin ha, lunar new year</t>
  </si>
  <si>
    <t>Lola Tung, Bowen Yang, Suni Lee and more joined Yerin Ha and Hudson Williams for Gold House’s star-studded Lunar New Year celebration in NYC.</t>
  </si>
  <si>
    <t>Young Pop Culture Enthusiast</t>
  </si>
  <si>
    <t>https://docs.google.com/document/d/119ATFjGHaTWty2P-oCqHGaOme7jx7KkylRSW7dwZ7Hc/edit?tab=t.0</t>
  </si>
  <si>
    <t>314690151</t>
  </si>
  <si>
    <t>-59%</t>
  </si>
  <si>
    <t>-76%</t>
  </si>
  <si>
    <t>MH-P-232-KA-C02</t>
  </si>
  <si>
    <t>https://cue.gcp.misitemgr.com/cue-web/#/main?escenicid=314690154&amp;extra=%7B%22package%22:%22ece-auto-gen-4d57c313-a018-4f0f-9256-6ee412d01317%22%7D</t>
  </si>
  <si>
    <t>https://www.kansascity.com/entertainment/article314690154.html</t>
  </si>
  <si>
    <t>Stars Celebrate Lunar New Year at Gold House Gala in New York City</t>
  </si>
  <si>
    <t>Yerin Ha and Hudson Williams led Gold House's star-studded Lunar New Year celebration in Manhattan, joined by Suni Lee, Padma Lakshmi and rising TV talent.</t>
  </si>
  <si>
    <t>314690154</t>
  </si>
  <si>
    <t>LS-P-234</t>
  </si>
  <si>
    <t>https://www.lifeandstylemag.com/wp-admin/post.php?post=736838&amp;action=edit</t>
  </si>
  <si>
    <t>https://www.lifeandstylemag.com/posts/best-brunch-spots-in-los-angeles-worth-visiting/</t>
  </si>
  <si>
    <t>Your Guide to Los Angeles’ Best Brunch Spots: From Soul Food to French Pastries</t>
  </si>
  <si>
    <t>food, brunch, travel, los angeles</t>
  </si>
  <si>
    <t>From award-winning bakeries to soul food classics, these LA brunch spots are worth planning your weekend around</t>
  </si>
  <si>
    <t>https://docs.google.com/document/d/1nYQ2CawefbwsnzDOHESJt4P6nZXFMMR1TBHuNbXkMgc/edit?tab=t.0</t>
  </si>
  <si>
    <t>LS-P-234-MMC-C02</t>
  </si>
  <si>
    <t>https://modmomsclubstg.wpenginepowered.com/wp-admin/post.php?post=337415&amp;action=edit</t>
  </si>
  <si>
    <t>https://modmomsclubstg.wpenginepowered.com/lifestyle-entertainment/food/your-guide-to-la-brunch-where-to-eat-like-a-local-on-your-next-trip/</t>
  </si>
  <si>
    <t>Your Guide to LA Brunch: Where to Eat Like a Local on Your Next Trip</t>
  </si>
  <si>
    <t>From award-winning pastries to soul food classics, LA brunch is a must-do experience for visitors planning a trip</t>
  </si>
  <si>
    <t>Out-of-Town Visitor Planning an LA Trip</t>
  </si>
  <si>
    <t>MH-P-236</t>
  </si>
  <si>
    <t>https://cue.gcp.misitemgr.com/cue-web/#/main?escenicid=314690670&amp;extra=%7B%22package%22:%22ece-auto-gen-c0d6d744-b0cb-4daa-aa2a-4a7d0cf68dbc%22%7D</t>
  </si>
  <si>
    <t>https://www.miamiherald.com/entertainment/article314690670.html</t>
  </si>
  <si>
    <t>Meet the ‘Quad God’: How 21-Year-Old Ilia Malinin Became Figure Skating’s Most Electrifying Star</t>
  </si>
  <si>
    <t>ilia malinin, quad god, axel, olympics</t>
  </si>
  <si>
    <t>Learn how 21-year-old Ilia Malinin from Northern Virginia became the ‘Quad God,’ landing historic quads, a backflip and helping Team USA win Olympic gold.</t>
  </si>
  <si>
    <t>https://docs.google.com/document/d/14qJydxYMWEPoGu7ebpAk_bMlKIPEDpx4ORKD6pfx15Q/edit?tab=t.0</t>
  </si>
  <si>
    <t>314690670</t>
  </si>
  <si>
    <t>+4%</t>
  </si>
  <si>
    <t>-38%</t>
  </si>
  <si>
    <t>MH-P-236-KA-C02</t>
  </si>
  <si>
    <t>https://cue.gcp.misitemgr.com/cue-web/#/main?escenicid=314690672&amp;extra=%7B%22package%22:%22ece-auto-gen-a4b54345-c13c-46d6-9d3a-6fc781cb52b2%22%7D</t>
  </si>
  <si>
    <t>https://www.kansascity.com/entertainment/article314690672.html</t>
  </si>
  <si>
    <t>How Ilia Malinin Named Himself ‘Quad God’ at 15 With Only Two Quads — Then Actually Became One</t>
  </si>
  <si>
    <t>Ilia Malinin, born in Fairfax, Virginia, self-styled ‘Quad God,’ landed all six quad jumps and the quad Axel, reshaping figure skating with daring technique and showmanship.</t>
  </si>
  <si>
    <t>314690672</t>
  </si>
  <si>
    <t>-75%</t>
  </si>
  <si>
    <t>MH-P-238</t>
  </si>
  <si>
    <t>https://cue.gcp.misitemgr.com/cue-web/#/main?escenicid=314691563&amp;extra=%7B%22package%22:%22ece-auto-gen-c5178e26-4d7b-4f57-8f7c-8e524111a431%22%7D</t>
  </si>
  <si>
    <t>https://www.miamiherald.com/living/article314691563.html</t>
  </si>
  <si>
    <t>Underground Railroad Escape Route Found Behind Dresser Drawer in Historic NYC Home</t>
  </si>
  <si>
    <t>underground railroad, merchant’s house museum, hidden passageway</t>
  </si>
  <si>
    <t>A 2-foot hidden passageway behind a dresser drawer in a historic Manhattan house may have sheltered freedom seekers on the Underground Railroad.</t>
  </si>
  <si>
    <t>https://docs.google.com/document/d/19R-6zh9F2u26I2oIqN9CtDdGWaZGS92bitFURHJhazU/edit?usp=sharing</t>
  </si>
  <si>
    <t>314691563</t>
  </si>
  <si>
    <t>+652%</t>
  </si>
  <si>
    <t>+270%</t>
  </si>
  <si>
    <t>Politics</t>
  </si>
  <si>
    <t>MH-P-238-KA-C02</t>
  </si>
  <si>
    <t>https://cue.gcp.misitemgr.com/cue-web/#/main?escenicid=314691567&amp;extra=%7B%22package%22:%22ece-auto-gen-caab8d63-7f56-4310-8e85-0a9c67787a2c%22%7D</t>
  </si>
  <si>
    <t>https://www.kansascity.com/living/article314691567.html</t>
  </si>
  <si>
    <t>Secret Passageway Behind a Dresser Drawer Reveals NYC’s Underground Railroad History</t>
  </si>
  <si>
    <t>Experts uncovered a secret Underground Railroad passage inside a Manhattan museum, revealing rare evidence of the city’s role in helping enslaved people escape.</t>
  </si>
  <si>
    <t>Historic Preservation Advocate and Architecture Enthusiast</t>
  </si>
  <si>
    <t>314691567</t>
  </si>
  <si>
    <t>-63%</t>
  </si>
  <si>
    <t>LS-P-240</t>
  </si>
  <si>
    <t>https://www.lifeandstylemag.com/wp-admin/post.php?post=736850&amp;action=edit</t>
  </si>
  <si>
    <t>https://www.lifeandstylemag.com/posts/8-beginner-friendly-indoor-plants-that-cant-be-killed/</t>
  </si>
  <si>
    <t>Indoor Plants That Are Almost Impossible to Kill</t>
  </si>
  <si>
    <t>plant tips, home, plants, living, lifestyle, indoor plants</t>
  </si>
  <si>
    <t>Discover 8 low-maintenance indoor plants that thrive with minimal care. Perfect for beginners or anyone who wants greenery without the hassle</t>
  </si>
  <si>
    <t>https://docs.google.com/document/d/1C4lRBp7_lBvo7ZDioekquOjam9TVI51w28ULDPvsGpQ/edit?tab=t.0</t>
  </si>
  <si>
    <t>LS-P-240-MMC-C02</t>
  </si>
  <si>
    <t>https://modmomsclubstg.wpenginepowered.com/wp-admin/post.php?post=337420&amp;action=edit</t>
  </si>
  <si>
    <t>https://modmomsclubstg.wpenginepowered.com/lifestyle-entertainment/indoor-plants-that-are-easy-to-maintain-even-when-your-schedule-is-chaos/</t>
  </si>
  <si>
    <t>Indoor Plants That Are Easy to Maintain— Even When Your Schedule Is Chaos</t>
  </si>
  <si>
    <t>From snake plants to pothos, these hardy houseplants can thrive with minimal watering and tolerate a range of lighting conditions</t>
  </si>
  <si>
    <t>MH-P-242</t>
  </si>
  <si>
    <t>https://cue.gcp.misitemgr.com/cue-web/#/main?escenicid=314692726&amp;extra=%7B%22package%22:%22ece-auto-gen-f569791f-76f4-4e89-8d0e-72b5ef00d0a1%22%7D&amp;filter=%7B%22searchCriteria%22:%7B%22name%22:%22%22,%22searchTerm%22:%22%22,%22labels%22:%7B%22org_unit:8acc2ff9-63f5-11f0-ae19-959fd20885e0%22:%7B%22title%22:%22Miami%22%7D,%22creationdate%22:%22From%2002%2F13%2F2025%20to%2002%2F14%2F2027%22%7D,%22createdAt%22:%222026-02-13T19:48:03.428Z%22,%22dateRange%22:%7B%22creationdate%22:%7B%22start%22:%222025-02-13T05:00:00Z%22,%22end%22:%222027-02-14T05:00:00Z%22%7D%7D,%22daysBefore%22:%7B%22creationdate%22:%22365%22%7D,%22facetSummary%22:%22Time-span%20(creationdate):%20From%2002%2F13%2F2025%20to%2002%2F14%2F2027%22,%22priority%22:-1,%22panelName%22:%22%22,%22presentation%22:%22%22,%22sorting%22:%22%22,%22customFilters%22:%5B%5D,%22customFacetStrings%22:%7B%7D,%22orgUnit%22:%22org_unit:8acc2ff9-63f5-11f0-ae19-959fd20885e0%22%7D%7D</t>
  </si>
  <si>
    <t>https://www.miamiherald.com/entertainment/article314692726.html</t>
  </si>
  <si>
    <t>Caleb Landry Jones Just Became Hollywood’s Most Fascinating Leading Man — Here’s What to Know</t>
  </si>
  <si>
    <t>caleb landry jones, dracula, a love tale</t>
  </si>
  <si>
    <t>Caleb Landry Jones steps into the spotlight in Luc Besson’s Dracula: A Love Tale, showcasing his transformative lead role and indie-to-studio journey.</t>
  </si>
  <si>
    <t>https://docs.google.com/document/d/1WtFeXQxyhUJG4J8qLloaw2ACQx3P_RYvk9bUPxLt2L8/edit?tab=t.0</t>
  </si>
  <si>
    <t>314692726</t>
  </si>
  <si>
    <t>-40%</t>
  </si>
  <si>
    <t>+81%</t>
  </si>
  <si>
    <t>MH-P-242-KA-C02</t>
  </si>
  <si>
    <t>https://cue.gcp.misitemgr.com/cue-web/#/main?escenicid=314692745&amp;extra=%7B%22package%22:%22ece-auto-gen-f3508e8b-a670-428f-9f39-03c01bf0a475%22%7D</t>
  </si>
  <si>
    <t>https://www.kansascity.com/entertainment/article314692745.html</t>
  </si>
  <si>
    <t>Meet Caleb Landry Jones: The Texas-Born Actor Behind the New ‘Dracula: A Love Tale’</t>
  </si>
  <si>
    <t>Learn about Caleb Landry Jones, the Garland, Texas-born actor who stars in Luc Besson’s Dracula: A Love Tale and balances film success with a music career.</t>
  </si>
  <si>
    <t>314692745</t>
  </si>
  <si>
    <t>+186%</t>
  </si>
  <si>
    <t>MH-P-244</t>
  </si>
  <si>
    <t>https://cue.gcp.misitemgr.com/cue-web/#/main?escenicid=314692788&amp;extra=%7B%22package%22:%22ece-auto-gen-d6de9284-a010-47d2-ab01-4eca9a8d91ad%22%7D</t>
  </si>
  <si>
    <t>https://www.miamiherald.com/entertainment/article314692788.html</t>
  </si>
  <si>
    <t>‘Chicken Shop Date’ Host Amelia Dimoldenberg to Star in New Amazon Rom-Com</t>
  </si>
  <si>
    <t>amelia dimoldenberg, chicken shop date, new rom-com, amazon mgm studios, gloria sanchez productions</t>
  </si>
  <si>
    <t>Amelia Dimoldenberg is bringing her ‘Chicken Shop Date’ charm to a new rom-com for Amazon MGM—marking the viral creator’s big-screen debut.</t>
  </si>
  <si>
    <t>https://docs.google.com/document/d/1hiK4eAtg_llChUdQqyC5d-6eLKrm5GUJEROXiY0HSe0/edit?usp=sharing</t>
  </si>
  <si>
    <t>314692788</t>
  </si>
  <si>
    <t>MH-P-244-KA-C02</t>
  </si>
  <si>
    <t>https://cue.gcp.misitemgr.com/cue-web/#/main?escenicid=314692790&amp;extra=%7B%22package%22:%22ece-auto-gen-596acee7-44dc-4ebc-9f87-2248df79ba0f%22%7D</t>
  </si>
  <si>
    <t>https://www.kansascity.com/entertainment/article314692790.html</t>
  </si>
  <si>
    <t>Amelia Dimoldenberg Developing New Rom-Com for Amazon MGM Studios</t>
  </si>
  <si>
    <t>‘Chicken Shop Date’ star Amelia Dimoldenberg will lead and produce a new rom-com for Amazon MGM, turning her viral interview style into a movie.</t>
  </si>
  <si>
    <t>314692790</t>
  </si>
  <si>
    <t>-95%</t>
  </si>
  <si>
    <t>KA-P-242</t>
  </si>
  <si>
    <t>https://cue.gcp.misitemgr.com/cue-web/#/main?escenicid=314731087&amp;extra=%7B%22package%22:%22ece-auto-gen-01cf2300-1922-428d-ac6f-b3140d943a02%22%7D&amp;filter=%7B%22searchCriteria%22:%7B%22name%22:%22%22,%22searchTerm%22:%22%22,%22labels%22:%7B%22org_unit:89fde369-63f5-11f0-ae19-959fd20885e0%22:%7B%22title%22:%22Belleville%22%7D,%22creationdate%22:%22From%2002%2F17%2F2025%20to%2002%2F18%2F2027%22%7D,%22createdAt%22:%222026-02-17T18:03:44.823Z%22,%22dateRange%22:%7B%22creationdate%22:%7B%22start%22:%222025-02-17T07:00:00Z%22,%22end%22:%222027-02-18T07:00:00Z%22%7D%7D,%22daysBefore%22:%7B%22creationdate%22:%22365%22%7D,%22facetSummary%22:%22Time-span%20(creationdate):%20From%2002%2F17%2F2025%20to%2002%2F18%2F2027%22,%22priority%22:-1,%22panelName%22:%22%22,%22presentation%22:%22%22,%22sorting%22:%22%22,%22customFilters%22:%5B%5D,%22customFacetStrings%22:%7B%7D,%22orgUnit%22:%22org_unit:89fde369-63f5-11f0-ae19-959fd20885e0%22%7D%7D</t>
  </si>
  <si>
    <t>https://amp.kansascity.com/living/article314731087.html</t>
  </si>
  <si>
    <t>From HEPA Vacuums to Fragrance-Free Cleaners: How to Clean Without the Allergies</t>
  </si>
  <si>
    <t>hypoallergenic cleaning products, HEPA vacuum, fragrance-free cleaners, unscented laundry detergent, microfiber cloths</t>
  </si>
  <si>
    <t>Discover expert-recommended hypoallergenic cleaning products like HEPA vacuums, fragrance-free cleaners, microfiber cloths and unscented detergent for fewer allergy triggers.</t>
  </si>
  <si>
    <t>https://docs.google.com/document/d/1JjHvH-u6NWeS4X0BpgCtXTD0wF2XweQg6tkBTPZORCg/edit?tab=t.0</t>
  </si>
  <si>
    <t>314731087</t>
  </si>
  <si>
    <t>KA-P-242-MH-C02</t>
  </si>
  <si>
    <t>https://cue.gcp.misitemgr.com/cue-web/#/main?escenicid=314732560&amp;extra=%7B%22package%22:%22ece-auto-gen-538946c6-b6d4-4fa2-ab78-2c00f36bcfc6%22%7D&amp;filter=%7B%22searchCriteria%22:%7B%22name%22:%22%22,%22searchTerm%22:%22%22,%22labels%22:%7B%22org_unit:89fde369-63f5-11f0-ae19-959fd20885e0%22:%7B%22title%22:%22Belleville%22%7D,%22creationdate%22:%22From%2002%2F17%2F2025%20to%2002%2F18%2F2027%22%7D,%22createdAt%22:%222026-02-17T19:09:27.139Z%22,%22dateRange%22:%7B%22creationdate%22:%7B%22start%22:%222025-02-17T07:00:00Z%22,%22end%22:%222027-02-18T07:00:00Z%22%7D%7D,%22daysBefore%22:%7B%22creationdate%22:%22365%22%7D,%22facetSummary%22:%22Time-span%20(creationdate):%20From%2002%2F17%2F2025%20to%2002%2F18%2F2027%22,%22priority%22:-1,%22panelName%22:%22%22,%22presentation%22:%22%22,%22sorting%22:%22%22,%22customFilters%22:%5B%5D,%22customFacetStrings%22:%7B%7D,%22orgUnit%22:%22org_unit:89fde369-63f5-11f0-ae19-959fd20885e0%22%7D%7D</t>
  </si>
  <si>
    <t>https://www.miamiherald.com/living/article314732560.html</t>
  </si>
  <si>
    <t>The allergy-smart cleaning swap: 5 expert-backed products that actually reduce indoor allergens</t>
  </si>
  <si>
    <t>HEPA vacuum, indoor allergens, dust mites, pet dander, allergy-safe cleaning</t>
  </si>
  <si>
    <t>Discover five allergist-recommended cleaning swaps—HEPA vacuums, fragrance-free cleaners, microfiber cloths, unscented detergent, and bleach solution—to reduce indoor allergens.</t>
  </si>
  <si>
    <t>314732560</t>
  </si>
  <si>
    <t>LS-P-248</t>
  </si>
  <si>
    <t>https://www.lifeandstylemag.com/wp-admin/post.php?post=736858&amp;action=edit</t>
  </si>
  <si>
    <t>https://www.lifeandstylemag.com/posts/skincare-to-keep-you-looking-hydrated-glowing-on-long-flights/</t>
  </si>
  <si>
    <t>Your In-Flight Skincare Game Plan: How to Actually Land With Glowing Skin</t>
  </si>
  <si>
    <t xml:space="preserve">skincare, travel, flights, </t>
  </si>
  <si>
    <t>Flying dries out your skin fast, but these expert-approved tips help you stay hydrated, protected, and glowing during long flights</t>
  </si>
  <si>
    <t>Young Beauty-and-Wellness-Conscious Traveler</t>
  </si>
  <si>
    <t>https://docs.google.com/document/d/1RnnX6-dQXVCexctppU54NvAhaaEYmc7-uV4srFlWuVY/edit?tab=t.0</t>
  </si>
  <si>
    <t>LS-P-248-MMC-C02</t>
  </si>
  <si>
    <t>https://modmomsclubstg.wpenginepowered.com/wp-admin/post.php?post=337422&amp;action=edit</t>
  </si>
  <si>
    <t>https://modmomsclubstg.wpenginepowered.com/lifestyle-entertainment/how-flying-affects-your-skin-and-what-you-can-do-about-it-before-during-and-after-your-flight/</t>
  </si>
  <si>
    <t>How Flying Affects Your Skin — and What You Can Do About It Before, During, and After Your Flight</t>
  </si>
  <si>
    <t>Airplane cabins can seriously dry out your skin, but these tips can help you stay hydrated and arrive refreshed on your next flight</t>
  </si>
  <si>
    <t>MH-P-250</t>
  </si>
  <si>
    <t>https://cue.gcp.misitemgr.com/cue-web/#/main?escenicid=314694170&amp;extra=%7B%22package%22:%22ece-auto-gen-59adfc3d-ec6e-4327-b057-c0d8c2c003b6%22%7D</t>
  </si>
  <si>
    <t>https://www.miamiherald.com/living/article314694170.html</t>
  </si>
  <si>
    <t>These Ancient Microbes Survived the Ice Age — Now the U.S. Military Wants Their Secrets</t>
  </si>
  <si>
    <t>new species, permafrost, permafrost microbes reviving, crrel, darpa</t>
  </si>
  <si>
    <t>U.S. Army scientists revived 26 new species of 40,000-year-old microorganisms from Alaska permafrost—ancient life that could shape future cold-weather tech.</t>
  </si>
  <si>
    <t>Science-Curious Community Reader</t>
  </si>
  <si>
    <t>https://docs.google.com/document/d/1L5YksrSSxGbEiq0UCcOQnfbyuu28yy_IBQdeaXEAfxg/edit?usp=sharing</t>
  </si>
  <si>
    <t>314694170</t>
  </si>
  <si>
    <t>+64%</t>
  </si>
  <si>
    <t>+3%</t>
  </si>
  <si>
    <t>MH-P-250-KA-C02</t>
  </si>
  <si>
    <t>https://cue.gcp.misitemgr.com/cue-web/#/main?escenicid=314694179&amp;extra=%7B%22package%22:%22ece-auto-gen-d1d761f9-7062-4ec0-ad32-c1db9869ba6a%22%7D</t>
  </si>
  <si>
    <t>https://www.kansascity.com/living/article314694179.html</t>
  </si>
  <si>
    <t>Scientists Discover New Species in Alaskan Permafrost — and the Military Is Taking Notice</t>
  </si>
  <si>
    <t>Frozen for 40,000 years, ancient microorganisms from Alaska permafrost have been revived by U.S. Army scientists—revealing dozens of new species.</t>
  </si>
  <si>
    <t>314694179</t>
  </si>
  <si>
    <t>-50%</t>
  </si>
  <si>
    <t>MH-P-252</t>
  </si>
  <si>
    <t>https://cue.gcp.misitemgr.com/cue-web/#/main?escenicid=314694397&amp;extra=%7B%22package%22:%22ece-auto-gen-281ca7fc-d651-48fd-9976-1b4a98bf0d7e%22%7D</t>
  </si>
  <si>
    <t>https://www.miamiherald.com/entertainment/article314694397.html</t>
  </si>
  <si>
    <t>‘The Haunting of Hill House’ Is Coming to the Stage: Here’s Everything You Need to Know</t>
  </si>
  <si>
    <t>the haunting of hill house, stage adaptation, netflix</t>
  </si>
  <si>
    <t>Shirley Jackson’s The Haunting of Hill House is adapted for the stage by Stef Smith, launching a U.K. tour from Salisbury to Edinburgh this fall.</t>
  </si>
  <si>
    <t>https://docs.google.com/document/d/1ufQVNYiJGy0ZbaLCzfl-l9wmTEPPjUXfzG5ovcwnZGU/edit?tab=t.0</t>
  </si>
  <si>
    <t>314694397</t>
  </si>
  <si>
    <t>-91%</t>
  </si>
  <si>
    <t>MH-P-252-KA-C02</t>
  </si>
  <si>
    <t>https://cue.gcp.misitemgr.com/cue-web/#/main?escenicid=314694403&amp;extra=%7B%22package%22:%22ece-auto-gen-88bbaaf9-6d17-459f-95ae-8999404951fd%22%7D</t>
  </si>
  <si>
    <t>https://www.kansascity.com/entertainment/article314694403.html</t>
  </si>
  <si>
    <t>‘The Haunting of Hill House’ Is Coming to the Stage — Here’s What Fans of the Netflix Hit Need to Know</t>
  </si>
  <si>
    <t>Fans of the Netflix series should note the new stage adaptation of The Haunting of Hill House by Stef Smith, launching in Salisbury and touring Richmond, Brighton, Liverpool.</t>
  </si>
  <si>
    <t>Netflix-Era Pop Culture Consumer</t>
  </si>
  <si>
    <t>314694403</t>
  </si>
  <si>
    <t>-96%</t>
  </si>
  <si>
    <t>MH-P-254</t>
  </si>
  <si>
    <t>https://cue.gcp.misitemgr.com/cue-web/#/main?uri=https:%2F%2Fcue.gcp.misitemgr.com%2Fwebservice%2Fescenic%2Fcontent%2F314730187&amp;mimetype=x-ece%2Fstory&amp;extra=%7B%22package%22:%22b4a314a1-285f-40a7-89cb-56e87e70389d%22%7D&amp;name=A_Food_Lover_s_Guide_to_Arthur_Avenue_the_Bronx_s_Legendary_Little_Italy</t>
  </si>
  <si>
    <t>https://www.miamiherald.com/family-features/lifestyle/article314730523.html</t>
  </si>
  <si>
    <t>A Food Lover’s Guide to Arthur Avenue, the Bronx’s Legendary Little Italy</t>
  </si>
  <si>
    <t>Arthur Avenue market, Belmont neighborhood, Bronx food market, authentic Italian food, Arthur Avenue pizza</t>
  </si>
  <si>
    <t>Discover Arthur Avenue in Belmont, Bronx: family-run markets, old-school Italian restaurants, bakeries, and authentic shops for a true Little Italy food tour.</t>
  </si>
  <si>
    <t>https://docs.google.com/document/d/1F0LwO9ChzajQUJ4FYeDg7ZRpmwNB6DBamcmrSBtF8wM/edit?tab=t.0</t>
  </si>
  <si>
    <t>314730523</t>
  </si>
  <si>
    <t>-81%</t>
  </si>
  <si>
    <t>-80%</t>
  </si>
  <si>
    <t>MH-P-254-KA-C02</t>
  </si>
  <si>
    <t>https://cue.gcp.misitemgr.com/cue-web/#/main?escenicid=314732507&amp;extra=%7B%22package%22:%22ece-auto-gen-35a2f9f5-f487-4e5e-8bc7-50b9604d350c%22%7D&amp;filter=%7B%22searchCriteria%22:%7B%22name%22:%22%22,%22searchTerm%22:%22%22,%22labels%22:%7B%22creationdate%22:%22In%20the%20last%20year%22%7D,%22createdAt%22:%222026-02-17T19:31:15.868Z%22,%22dateRange%22:%7B%22creationdate%22:%7B%22start%22:%222025-02-17T05:00:00Z%22,%22end%22:%222027-02-18T05:00:00Z%22%7D%7D,%22daysBefore%22:%7B%22creationdate%22:%22365%22%7D,%22facetSummary%22:%22Time-span%20(creationdate):%20In%20the%20last%20year%22,%22priority%22:-1,%22panelName%22:%22Search%22,%22presentation%22:%22%22,%22sorting%22:%22%22,%22customFilters%22:%5B%5D,%22customFacetStrings%22:%7B%7D%7D%7D</t>
  </si>
  <si>
    <t>https://www.kansascity.com/living/food-drink/article314732507.html</t>
  </si>
  <si>
    <t>Arthur Avenue: the Bronx Neighborhood That Outdoes Manhattan’s Little Italy</t>
  </si>
  <si>
    <t>things to do in the Bronx, Arthur Avenue markets, Italian-American food NYC, Bronx food tour, Arthur Avenue shops</t>
  </si>
  <si>
    <t>Explore Arthur Avenue, the Bronx neighborhood where authentic Italian food thrives — markets, sit-down trattorias, bakeries, and specialty shops run by families.</t>
  </si>
  <si>
    <t>314732507</t>
  </si>
  <si>
    <t>MH-P-256</t>
  </si>
  <si>
    <t>https://cue.gcp.misitemgr.com/cue-web/#/main?escenicid=314728685&amp;extra=%7B%22package%22:%22ece-auto-gen-8f060171-f61d-41f3-b38c-2818302b587f%22%7D</t>
  </si>
  <si>
    <t>https://www.miamiherald.com/entertainment/article314728685.html</t>
  </si>
  <si>
    <t>Elana Meyers Taylor Wins Olympic Gold at 41 — and Her Son’s Reaction on the Podium Will Move You to Tears</t>
  </si>
  <si>
    <t>elana meyers taylor, olympics, gold, son</t>
  </si>
  <si>
    <t>Team USA’s Elana Meyers Taylor edged Laura Nolte by .04 to win monobob gold at Milan Cortina, then embraced her young sons in an emotional scene.</t>
  </si>
  <si>
    <t>https://docs.google.com/document/d/1nvr7MJUbgEDQeHJVp6zpu8JDsZMKNwvcuNqtoq4xsqY/edit?tab=t.0</t>
  </si>
  <si>
    <t>314728685</t>
  </si>
  <si>
    <t>-82%</t>
  </si>
  <si>
    <t>MH-P-256-KA-C02</t>
  </si>
  <si>
    <t>https://cue.gcp.misitemgr.com/cue-web/#/main?escenicid=314728687&amp;extra=%7B%22package%22:%22ece-auto-gen-85f6e619-9aaa-488b-a3bc-e01d0afe6b41%22%7D</t>
  </si>
  <si>
    <t>https://www.kansascity.com/entertainment/article314728687.html</t>
  </si>
  <si>
    <t>Elana Meyers Taylor Wins Gold in Monobob at 2026 Winter Olympics, Shares Emotional Moment With Son</t>
  </si>
  <si>
    <t>At Milan Cortina 2026, Elana Meyers Taylor clinched Olympic monobob gold; her young sons, both with special needs, celebrated as she wept with the American flag.</t>
  </si>
  <si>
    <t>Community-Minded Reader Seeking Uplifting American Stories</t>
  </si>
  <si>
    <t>314728687</t>
  </si>
  <si>
    <t>MH-P-258</t>
  </si>
  <si>
    <t>https://cue.gcp.misitemgr.com/cue-web/#/main?escenicid=314729214&amp;extra=%7B%22package%22:%22ece-auto-gen-014221c8-ba3d-498e-9c29-f4ff2899a134%22%7D</t>
  </si>
  <si>
    <t>https://www.miamiherald.com/entertainment/article314729214.html</t>
  </si>
  <si>
    <t>Jason Kelce and Colin Jost Call Bobsledding the Scariest Experience of Their Lives</t>
  </si>
  <si>
    <t>bobsled, colin jost, jason kelce, usa bobsled, 2026 winter olympics</t>
  </si>
  <si>
    <t>Jason Kelce and Colin Jost trained with Team USA for the 2026 Winter Olympics. Their bobsled runs left them shocked—and seriously shaken.</t>
  </si>
  <si>
    <t>https://docs.google.com/document/d/1vyVBDqkKiVvSUg5z_GFlQMysmx_i2Gk7ncobTbfWFzg/edit?usp=sharing</t>
  </si>
  <si>
    <t>314729214</t>
  </si>
  <si>
    <t>+115%</t>
  </si>
  <si>
    <t>+42%</t>
  </si>
  <si>
    <t>MH-P-258-KA-C02</t>
  </si>
  <si>
    <t>https://cue.gcp.misitemgr.com/cue-web/#/main?escenicid=314729216&amp;extra=%7B%22package%22:%22ece-auto-gen-6936f796-d563-42f7-9c19-19ed0cbe1465%22%7D</t>
  </si>
  <si>
    <t>https://www.kansascity.com/entertainment/article314729216.html</t>
  </si>
  <si>
    <t>Colin Jost and Jason Kelce Took on Bobsledding — and It Was Way More Brutal Than Expected</t>
  </si>
  <si>
    <t>olympics, colin jost, jason kelce, usa bobsled, 2026 winter olympics</t>
  </si>
  <si>
    <t>Jason Kelce and Colin Jost try Olympic bobsled with Team USA ahead of Milano Cortina 2026—both call it terrifying. What really happened on the ice?</t>
  </si>
  <si>
    <t>Olympics-Engaged Viewer Seeking Event Context</t>
  </si>
  <si>
    <t>314729216</t>
  </si>
  <si>
    <t>-22%</t>
  </si>
  <si>
    <t>MH-P-260</t>
  </si>
  <si>
    <t>https://cue.gcp.misitemgr.com/cue-web/#/main?escenicid=314729790&amp;extra=%7B%22package%22:%22ece-auto-gen-4f16d7b3-965b-40d1-91e7-39fb52625025%22%7D</t>
  </si>
  <si>
    <t>https://www.miamiherald.com/entertainment/article314729790.html</t>
  </si>
  <si>
    <t>Who Are the ‘Blade Angels’? Amber Glenn, Alysa Liu and Isabeau Levito Lead Team USA in Milan</t>
  </si>
  <si>
    <t>blade angels, amber glenn, alysa liu, isabeau levito, olympics</t>
  </si>
  <si>
    <t>Amber Glenn, Alysa Liu and Isabeau Levito — the “Blade Angels” — headline Team USA’s women’s figure skating in Milan, blending friendship with real medal chances</t>
  </si>
  <si>
    <t>https://docs.google.com/document/d/1VQ4AG-9fmLEcnVYKcyWGfLZ3ra84CLqM8OtH79E6E4c/edit?tab=t.0</t>
  </si>
  <si>
    <t>314729790</t>
  </si>
  <si>
    <t>-16%</t>
  </si>
  <si>
    <t>-44%</t>
  </si>
  <si>
    <t>MH-P-260-KA-C02</t>
  </si>
  <si>
    <t>https://cue.gcp.misitemgr.com/cue-web/#/main?uri=https:%2F%2Fcue.gcp.misitemgr.com%2Fwebservice%2Fescenic%2Fcontainer%2F9bc0937b-0c1d-11f1-9f3d-ef785f3f6673&amp;mimetype=x-ece%2Fcontainer&amp;extra=%7B%22package%22:%22ece-auto-gen-87e3c2b0-5253-439f-bf81-bb7623a9b15d%22%7D</t>
  </si>
  <si>
    <t>https://www.kansascity.com/entertainment/article314729801.html</t>
  </si>
  <si>
    <t>Amber Glenn, Alysa Liu and Isabeau Levito: Meet Team USA’s ‘Blade Angels’ at the 2026 Winter Olympics</t>
  </si>
  <si>
    <t>Meet Amber Glenn, Alysa Liu and Isabeau Levito — Team USA’s Blade Angels in Milan 2026, blending friendship, viral moments, Taylor Swift’s nod and real Olympic medal hopes.</t>
  </si>
  <si>
    <t>Gen Z/Millennial Pop Culture-Engaged Sports Fan</t>
  </si>
  <si>
    <t>314729801</t>
  </si>
  <si>
    <t>-69%</t>
  </si>
  <si>
    <t>Figure Skating</t>
  </si>
  <si>
    <t>MH-P-262</t>
  </si>
  <si>
    <t>https://cue.gcp.misitemgr.com/cue-web/#/main?escenicid=314730900&amp;extra=%7B%22package%22:%22ece-auto-gen-555c9bbe-3b75-449e-9191-8fe64ade65f1%22%7D</t>
  </si>
  <si>
    <t>https://www.miamiherald.com/entertainment/article314730900.html</t>
  </si>
  <si>
    <t>How Much Do U.S. Olympians Earn for Gold? The Number May Surprise You</t>
  </si>
  <si>
    <t>us olympians, 2026 winter olympics, do olympians get paid, olympic medal winners</t>
  </si>
  <si>
    <t>How much do U.S. Olympians earn for gold? Team USA’s 2026 Winter Olympics bonus is far lower than other countries’ massive payouts.</t>
  </si>
  <si>
    <t>Casual Sports Fan &amp; Olympics Viewer</t>
  </si>
  <si>
    <t>https://docs.google.com/document/d/1W8AKOdwU8Ext42lsIFEbmntbLg0ailVvadLNNg9Ujj0/edit?usp=sharing</t>
  </si>
  <si>
    <t>314730900</t>
  </si>
  <si>
    <t>+176%</t>
  </si>
  <si>
    <t>MH-P-262-KA-C02</t>
  </si>
  <si>
    <t>https://cue.gcp.misitemgr.com/cue-web/#/main?escenicid=314730904&amp;extra=%7B%22package%22:%22ece-auto-gen-c492c236-35e9-4c7a-a068-79c5178bdd81%22%7D</t>
  </si>
  <si>
    <t>https://www.kansascity.com/entertainment/article314730904.html</t>
  </si>
  <si>
    <t>Some Countries Pay Nearly $800,000 for Olympic Gold Medals — Here’s How Team USA Compares</t>
  </si>
  <si>
    <t>U.S. Olympians compete for gold at the 2026 Winter Olympics, but their bonuses are modest compared to countries offering six-figure payouts.</t>
  </si>
  <si>
    <t>314730904</t>
  </si>
  <si>
    <t>MH-P-265</t>
  </si>
  <si>
    <t>https://cue.gcp.misitemgr.com/cue-web/#/main?escenicid=314735752&amp;extra=%7B%22package%22:%22ece-auto-gen-65471b4c-6c7b-4ed2-80d4-4f3ad7ac6a80%22%7D</t>
  </si>
  <si>
    <t>https://www.kansascity.com/living/home-garden/article314735783.html</t>
  </si>
  <si>
    <t>Why Every Family Should Own an Aloe Vera Plant</t>
  </si>
  <si>
    <t>aloe vera plant, first aid for families, home remedy for burns, kitchen houseplant</t>
  </si>
  <si>
    <t>Discover why an aloe vera plant belongs on your windowsill: easy care, soothing gel for minor burns and scrapes, and a boost to indoor air for busy families.</t>
  </si>
  <si>
    <t>Untitled document</t>
  </si>
  <si>
    <t>314735783</t>
  </si>
  <si>
    <t>MH-P-265-KA-C02</t>
  </si>
  <si>
    <t>https://www.miamiherald.com/living/home-garden/article314735752.html</t>
  </si>
  <si>
    <t>From Skin to Air Quality: The Surprising Benefits of Having an Aloe Vera Plant</t>
  </si>
  <si>
    <t>aloe vera benefits, indoor air quality, sunburn remedy, natural skin care, houseplant tips</t>
  </si>
  <si>
    <t>https://docs.google.com/document/d/1tV_7d_pNoUMk9fot6k0J5VYZxTyoZV4lMz7fNCic4rE/edit?tab=t.0</t>
  </si>
  <si>
    <t>314735752</t>
  </si>
  <si>
    <t>MH-P-266</t>
  </si>
  <si>
    <t>https://cue.gcp.misitemgr.com/cue-web/#/main?escenicid=314731923&amp;extra=%7B%22package%22:%22ece-auto-gen-c6ee9665-a547-4400-ba61-0c98c2144204%22%7D</t>
  </si>
  <si>
    <t>https://www.miamiherald.com/entertainment/article314731923.html</t>
  </si>
  <si>
    <t>Olympic Curling’s Cheating Scandal Explained: F-Bombs, Rule Changes and a Crackdown That Lasted One Day</t>
  </si>
  <si>
    <t>canada, cheating, 2026 olympics, curling</t>
  </si>
  <si>
    <t>MSN News/Casual Olympics Fan</t>
  </si>
  <si>
    <t>https://docs.google.com/document/d/1zOL0IlLxndq3B8ZJKuJRiAXtlFSFz1X9H6xJ9ZCvvog/edit?tab=t.0</t>
  </si>
  <si>
    <t>314731923</t>
  </si>
  <si>
    <t>+510%</t>
  </si>
  <si>
    <t>+2473%</t>
  </si>
  <si>
    <t>MH-P-266-KA-C02</t>
  </si>
  <si>
    <t>https://cue.gcp.misitemgr.com/cue-web/#/main?escenicid=314731925&amp;extra=%7B%22package%22:%22ece-auto-gen-e5fefaa3-55b5-4626-b7c2-012dbcee7b9b%22%7D</t>
  </si>
  <si>
    <t>https://www.kansascity.com/entertainment/article314731925.html</t>
  </si>
  <si>
    <t>A Curling Cheating Scandal Just Rocked the 2026 Winter Olympics — and It Unraveled In Four Days</t>
  </si>
  <si>
    <t>Apple News/Casual Olympics Fan</t>
  </si>
  <si>
    <t>314731925</t>
  </si>
  <si>
    <t>+6793%</t>
  </si>
  <si>
    <t>MH-P-266-CH-C03</t>
  </si>
  <si>
    <t>Charlotte Observer</t>
  </si>
  <si>
    <t>https://cue.gcp.misitemgr.com/cue-web/#/main?escenicid=314731926&amp;extra=%7B%22package%22:%22ece-auto-gen-ca220e7e-1476-4285-9dc4-4bffed8bb481%22%7D</t>
  </si>
  <si>
    <t>https://www.charlotteobserver.com/entertainment/article314731926.html</t>
  </si>
  <si>
    <t>Olympic Curling Cheating Scandal: F-Bombs, Accusations and a Rule Change That Lasted One Day</t>
  </si>
  <si>
    <t>SmartNews/Casual Olympics Fan</t>
  </si>
  <si>
    <t>314731926</t>
  </si>
  <si>
    <t>MH-P-269</t>
  </si>
  <si>
    <t>https://cue.gcp.misitemgr.com/cue-web/#/main?escenicid=314732673&amp;extra=%7B%22package%22:%22ece-auto-gen-f5e4cce0-4dfb-49c4-8089-f51031d1ce69%22%7D</t>
  </si>
  <si>
    <t>https://www.miamiherald.com/entertainment/article314732673.html</t>
  </si>
  <si>
    <t>Are Hockey Fights Allowed at the Olympics? The Rules Are Much Stricter Than the NHL</t>
  </si>
  <si>
    <t>hockey fights, olympic hockey fight, tom wilson, pierre crinon, 2026 winter olympics</t>
  </si>
  <si>
    <t>Tom Wilson’s Olympic fight for Team Canada led to ejections and a suspension, exposing major IIHF vs. NHL rule differences for hockey fights.</t>
  </si>
  <si>
    <t>Apple News/General Audience</t>
  </si>
  <si>
    <t>https://docs.google.com/document/d/14JygPqAj0Z1gSCs-4DGaFDY6tWeMgnfnSihAYNRN46s/edit?usp=sharing</t>
  </si>
  <si>
    <t>314732673</t>
  </si>
  <si>
    <t>+10%</t>
  </si>
  <si>
    <t>MH-P-269-KA-C02</t>
  </si>
  <si>
    <t>https://cue.gcp.misitemgr.com/cue-web/#/main?escenicid=314732683&amp;extra=%7B%22package%22:%22ece-auto-gen-dc5d0831-a8c3-42f3-b73f-c33ad1a8ef6f%22%7D</t>
  </si>
  <si>
    <t>https://www.kansascity.com/entertainment/article314732683.html</t>
  </si>
  <si>
    <t>Hockey Fights Are Routine in the NHL — But the Olympics Handle Them Very Differently</t>
  </si>
  <si>
    <t>Tom Wilson’s Olympic clash showed how hockey fights are handled differently, as IIHF rules led to ejections and a suspension for Team Canada.</t>
  </si>
  <si>
    <t>314732683</t>
  </si>
  <si>
    <t>MH-P-269-CH-C03</t>
  </si>
  <si>
    <t>https://cue.gcp.misitemgr.com/cue-web/#/main?escenicid=314732691&amp;extra=%7B%22package%22:%22ece-auto-gen-3cd4b982-0dba-4cbb-8c33-04ff1e074c11%22%7D</t>
  </si>
  <si>
    <t>https://www.charlotteobserver.com/entertainment/article314732691.html</t>
  </si>
  <si>
    <t>One of Hockey’s Biggest Traditions Comes With Serious Consequences at the Olympics</t>
  </si>
  <si>
    <t>Hockey fights are part of NHL culture, but Tom Wilson’s Olympic fight triggered ejections, a suspension, and a major IIHF rules clash.</t>
  </si>
  <si>
    <t>SmartNews/NHL Fan</t>
  </si>
  <si>
    <t>314732691</t>
  </si>
  <si>
    <t>+130%</t>
  </si>
  <si>
    <t>MH-P-272</t>
  </si>
  <si>
    <r>
      <rPr>
        <color rgb="FF1155CC"/>
        <u/>
      </rPr>
      <t>https://cue.gcp.misitemgr.com/cue-web/#/main?escenicid=314745198&amp;extra=%7B%22package%22:%22ece-auto-gen-eea13936-c1da-4549-b175-25dcfca77e48%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-18T16:22:01.292Z%22,%22dateRange%22:%7B%22creationdate%22:%7B%22start%22:%222025-02-18T05:00:00Z%22,%22end%22:%222027-02-19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r>
    <r>
      <rPr/>
      <t xml:space="preserve"> </t>
    </r>
  </si>
  <si>
    <t>https://www.miamiherald.com/living/food-drink/article314745198.html</t>
  </si>
  <si>
    <t>Your Ultimate Guide to Planning Your Next Girls’ Night Out in Miami</t>
  </si>
  <si>
    <t>girls night out Miami, Miami nightlife guide, South Beach bars, Brickell rooftop bars, Little Havana live music</t>
  </si>
  <si>
    <t>Curated guide to girls’ night out in Miami — sunset cocktails, dinner lounges, clubs, live music in Little Havana, and money-saving ladies’ night tips.</t>
  </si>
  <si>
    <t>Local Miami Woman Planning a Social Outing</t>
  </si>
  <si>
    <t>https://docs.google.com/document/d/16NwaoBIUJxcW9gMR9iGvbWVzDYdJbddAIEzEpjAHnAA/edit?tab=t.0</t>
  </si>
  <si>
    <t>314745198</t>
  </si>
  <si>
    <t>+55%</t>
  </si>
  <si>
    <t>MH-P-272-KA-C02</t>
  </si>
  <si>
    <t>https://cue.gcp.misitemgr.com/cue-web/#/main?escenicid=314745596&amp;extra=%7B%22package%22:%22ece-auto-gen-23087e4e-d99f-4776-aea8-2a4c32824ed0%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-02-18T16:38:21.601Z%22,%22dateRange%22:%7B%22creationdate%22:%7B%22start%22:%222025-02-18T05:00:00Z%22,%22end%22:%222027-02-19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t>
  </si>
  <si>
    <t>https://www.kansascity.com/living/article314745596.html</t>
  </si>
  <si>
    <t>Your Ultimate Guide to the Perfect Girls’ Night Out in Miami</t>
  </si>
  <si>
    <t>girls night out Miami, Miami nightlife, South Beach clubs, rooftop bars Miami, Little Havana salsa</t>
  </si>
  <si>
    <t>Explore Miami nightlife for a girls’ night: skyline rooftop drinks, dinner-to-late-night spots, clubs in South Beach, and salsa at Ball &amp; Chain.</t>
  </si>
  <si>
    <t>314745596</t>
  </si>
  <si>
    <t>MH-P-274</t>
  </si>
  <si>
    <t>https://cue.gcp.misitemgr.com/cue-web/#/main?escenicid=314735122&amp;extra=%7B%22package%22:%22ece-auto-gen-5f2ecb42-5803-4a06-8953-5519a37473cb%22%7D</t>
  </si>
  <si>
    <t>https://www.miamiherald.com/entertainment/article314735122.html</t>
  </si>
  <si>
    <t>Hank and John Green Help Open Sierra Leone’s First NICU — and It’s Already Delivering Babies</t>
  </si>
  <si>
    <t>hank and john green, hank green, sierra leone, nicu, maternal mortality rate</t>
  </si>
  <si>
    <t>Hank and John Green helped open Sierra Leone’s first NICU, a major step toward lowering the country’s high maternal mortality rate.</t>
  </si>
  <si>
    <t>Apple News/Civically-Engaged Philanthropic Professional</t>
  </si>
  <si>
    <t>https://docs.google.com/document/d/10Lc3Pe0DMjwW1vkhyXhKm5dp6p4lHXSE9NZc_Giqmus/edit?usp=sharing</t>
  </si>
  <si>
    <t>314735122</t>
  </si>
  <si>
    <t>-20%</t>
  </si>
  <si>
    <t>-45%</t>
  </si>
  <si>
    <t>MH-P-274-KA-C02</t>
  </si>
  <si>
    <t>https://cue.gcp.misitemgr.com/cue-web/#/main?escenicid=314735130&amp;extra=%7B%22package%22:%22ece-auto-gen-0648594f-de3e-4a30-b9fc-743384cb3a18%22%7D</t>
  </si>
  <si>
    <t>https://www.kansascity.com/entertainment/article314735130.html</t>
  </si>
  <si>
    <t>How Hank and John Green’s Online Community Helped Bring a NICU to Sierra Leone</t>
  </si>
  <si>
    <t>Sierra Leone’s first NICU is open thanks to Hank and John Green, a project aimed at improving care and reducing the nation’s high maternal mortality rate.</t>
  </si>
  <si>
    <t>MSN News/Trend Hunter B2C</t>
  </si>
  <si>
    <t>314735130</t>
  </si>
  <si>
    <t>MH-P-274-CH-C03</t>
  </si>
  <si>
    <t>https://cue.gcp.misitemgr.com/cue-web/#/main?escenicid=314735134&amp;extra=%7B%22package%22:%22ece-auto-gen-03d97b7a-2847-4d89-8697-fa212186500c%22%7D</t>
  </si>
  <si>
    <t>https://www.charlotteobserver.com/entertainment/article314735134.html</t>
  </si>
  <si>
    <t>Hank and John Green’s Global Community Raises $50M to Open First NICU in Sierra Leone</t>
  </si>
  <si>
    <t>Sierra Leone’s first NICU, funded by Hank and John Green, opened on Valentine’s Day and welcomed its first newborn within hours.</t>
  </si>
  <si>
    <t>SmartNews/General Audience</t>
  </si>
  <si>
    <t>314735134</t>
  </si>
  <si>
    <t>-30%</t>
  </si>
  <si>
    <t>MH-P-277</t>
  </si>
  <si>
    <t>https://cue.gcp.misitemgr.com/cue-web/#/main?uri=https:%2F%2Fcue.gcp.misitemgr.com%2Fwebservice%2Fescenic%2Fcontainer%2F9b6dc716-0c47-11f1-bd92-cbbce79242cf&amp;mimetype=x-ece%2Fcontainer&amp;extra=%7B%22package%22:%22ece-auto-gen-c0883b51-82b8-4053-a9f5-9927348138a2%22%7D</t>
  </si>
  <si>
    <t>https://www.miamiherald.com/entertainment/article314735271.html</t>
  </si>
  <si>
    <t>‘Single’s Inferno’ Season 5: Which Couples Are Still Together After the Reunion?</t>
  </si>
  <si>
    <t>single's inferno, season 5, couples, still together</t>
  </si>
  <si>
    <t>Netflix's ‘Single's Inferno’ season 5 reunion reveals only two of five couples remain together, including Lim Su-been and Park Hee-sun, while most relationships ended</t>
  </si>
  <si>
    <t>SmartNews/Casual Netflix Viewer</t>
  </si>
  <si>
    <t>https://docs.google.com/document/d/1e3TjV1KFh5nF9wtUnfHGO4XbCIGFouhIpQKHlgVaJrY/edit?tab=t.0</t>
  </si>
  <si>
    <t>314735271</t>
  </si>
  <si>
    <t>+585%</t>
  </si>
  <si>
    <t>+574%</t>
  </si>
  <si>
    <t>MH-P-277-KA-C02</t>
  </si>
  <si>
    <t>https://cue.gcp.misitemgr.com/cue-web/#/main?uri=https:%2F%2Fcue.gcp.misitemgr.com%2Fwebservice%2Fescenic%2Fcontainer%2Fa80272b0-0c47-11f1-8882-8f68194ab9b1&amp;mimetype=x-ece%2Fcontainer&amp;extra=%7B%22package%22:%22ece-auto-gen-4627bb56-87a8-4878-a81f-e5464f19d105%22%7D</t>
  </si>
  <si>
    <t>https://www.kansascity.com/entertainment/article314735272.html</t>
  </si>
  <si>
    <t>‘Single’s Inferno’ Season 5: Which Couples Are Still Together and Who Already Split?</t>
  </si>
  <si>
    <t>Read the latest on ‘Single’s Inferno’ Season 5: which couples survived the show, who split, and the reunion twist that reignited Go-eun’s storyline.</t>
  </si>
  <si>
    <t>314735272</t>
  </si>
  <si>
    <t>+241%</t>
  </si>
  <si>
    <t>MH-P-277-CH-C03</t>
  </si>
  <si>
    <t>https://cue.gcp.misitemgr.com/cue-web/#/main?uri=https:%2F%2Fcue.gcp.misitemgr.com%2Fwebservice%2Fescenic%2Fcontainer%2Fbd1a3a4c-0c47-11f1-b722-ed1f3b1f519f&amp;mimetype=x-ece%2Fcontainer&amp;extra=%7B%22package%22:%22ece-auto-gen-330ac572-4ca9-4392-8110-f288ef9197a2%22%7D</t>
  </si>
  <si>
    <t>https://www.charlotteobserver.com/entertainment/article314735282.html</t>
  </si>
  <si>
    <t>Find out which ‘Single’s Inferno’ season 5 couples are still together after the reunion, including Lim Su-been and Park Hee-sun and the messy ghosting fallout.</t>
  </si>
  <si>
    <t>MSN News/General Audience</t>
  </si>
  <si>
    <t>314735282</t>
  </si>
  <si>
    <t>+889%</t>
  </si>
  <si>
    <t>MH-P-280</t>
  </si>
  <si>
    <t>https://cue.gcp.misitemgr.com/cue-web/#/main?escenicid=314744937&amp;extra=%7B%22package%22:%22ece-auto-gen-a677769b-9dfc-46f4-9fcb-eec6499701eb%22%7D</t>
  </si>
  <si>
    <t>https://www.miamiherald.com/entertainment/article314744937.html</t>
  </si>
  <si>
    <t>Team USA’s Brittany Bowe and Hilary Knight Announce Engagement at Milan Cortina Olympics</t>
  </si>
  <si>
    <t>team usa, brittany bowe, hilary knight, engaged</t>
  </si>
  <si>
    <t>Speed skater Brittany Bowe and hockey captain Hilary Knight announced their engagement at the 2026 Milan Cortina Olympics, marking a memorable off-ice moment for Team USA.</t>
  </si>
  <si>
    <t>https://docs.google.com/document/d/1lcAFua7nwSuKEDHq1qb3L1MDx1lkODQ01fsCTogK49U/edit?tab=t.0</t>
  </si>
  <si>
    <t>314744937</t>
  </si>
  <si>
    <t>-56%</t>
  </si>
  <si>
    <t>MH-P-280-KA-C02</t>
  </si>
  <si>
    <t>https://cue.gcp.misitemgr.com/cue-web/#/main?escenicid=314744940&amp;extra=%7B%22package%22:%22ece-auto-gen-75b10a2c-c846-4bc2-b7a5-456dc9b72ca5%22%7D</t>
  </si>
  <si>
    <t>https://www.kansascity.com/entertainment/article314744940.html</t>
  </si>
  <si>
    <t>Two Team USA Stars Got Engaged at the 2026 Milan Cortina Olympics — Here’s Their Story</t>
  </si>
  <si>
    <t>Team USA stars Brittany Bowe and Hilary Knight revealed their engagement in Milan Cortina, a love story that began at the Beijing 2022 Winter Olympics.</t>
  </si>
  <si>
    <t>MSN News/Trend Hunter)</t>
  </si>
  <si>
    <t>314744940</t>
  </si>
  <si>
    <t>-70%</t>
  </si>
  <si>
    <t>MH-P-280-CH-C03</t>
  </si>
  <si>
    <t>https://cue.gcp.misitemgr.com/cue-web/#/main?escenicid=314744941&amp;extra=%7B%22package%22:%22ece-auto-gen-7f440c93-6d48-42fe-b7a4-ea9481383f22%22%7D</t>
  </si>
  <si>
    <t>https://www.charlotteobserver.com/entertainment/article314744941.html</t>
  </si>
  <si>
    <t>Olympic Power Couple: Speed Skater Brittany Bowe and Hockey Captain Hilary Knight Get Engaged in Milan Cortina</t>
  </si>
  <si>
    <t>Team USA stars Hilary Knight and Brittany Bowe, who met at Beijing 2022, revealed their engagement in Milan Cortina as both continue to compete.</t>
  </si>
  <si>
    <t>SmartNews/Trend Hunter</t>
  </si>
  <si>
    <t>314744941</t>
  </si>
  <si>
    <t>-27%</t>
  </si>
  <si>
    <t>MH-P-283</t>
  </si>
  <si>
    <t>https://cue.gcp.misitemgr.com/cue-web/#/main?escenicid=314745127&amp;extra=%7B%22package%22:%22ece-auto-gen-09c3f5e0-9775-4e6e-9bb7-95f309753e9f%22%7D</t>
  </si>
  <si>
    <t>https://www.miamiherald.com/living/article314745127.html</t>
  </si>
  <si>
    <t>New Discovery in Spain Could Be First Evidence of Hannibal’s War Elephants from Punic Wars</t>
  </si>
  <si>
    <t>war elephants, hannibal elephant, punic wars, second punic war</t>
  </si>
  <si>
    <t>Archaeologists in Spain uncovered a rare bone that may be the first direct evidence of Hannibal’s war elephants from the Second Punic War.</t>
  </si>
  <si>
    <t>MSN News/Science and Discovery Casual Browser</t>
  </si>
  <si>
    <t>https://docs.google.com/document/d/1jnpcuVfEfV-lM74pQVnWgQNVTeBogvrnt99Rx_RyWsw/edit?usp=sharing</t>
  </si>
  <si>
    <t>314745127</t>
  </si>
  <si>
    <t>-72%</t>
  </si>
  <si>
    <t>+53%</t>
  </si>
  <si>
    <t>MH-P-283-KA-C02</t>
  </si>
  <si>
    <t>https://cue.gcp.misitemgr.com/cue-web/#/main?escenicid=314745137&amp;extra=%7B%22package%22:%22ece-auto-gen-8c8ebdfd-1145-4386-8638-7fe04fbf003d%22%7D</t>
  </si>
  <si>
    <t>https://www.kansascity.com/living/article314745137.html</t>
  </si>
  <si>
    <t>Ancient Elephant Remains May Offer First Physical Proof of Hannibal’s Legendary War Elephants</t>
  </si>
  <si>
    <t>A rare discovery in Spain could be the first physical evidence of war elephants used by Hannibal during the Second Punic War.</t>
  </si>
  <si>
    <t>314745137</t>
  </si>
  <si>
    <t>+207%</t>
  </si>
  <si>
    <t>MH-P-283-CH-C03</t>
  </si>
  <si>
    <t>https://cue.gcp.misitemgr.com/cue-web/#/main?escenicid=314745154&amp;extra=%7B%22package%22:%22ece-auto-gen-bab4a631-37a2-4357-9e50-70f7e06c1ee0%22%7D</t>
  </si>
  <si>
    <t>https://www.charlotteobserver.com/living/article314745154.html</t>
  </si>
  <si>
    <t>Were Hannibal’s War Elephants Real? New Evidence Suggests the Legend Might Be True</t>
  </si>
  <si>
    <t>Archaeologists found a rare elephant bone in Spain that may be the first direct evidence of Hannibal’s war elephants in the Punic Wars.</t>
  </si>
  <si>
    <t>SmartNews/Retired History Enthusiast</t>
  </si>
  <si>
    <t>314745154</t>
  </si>
  <si>
    <t>+11%</t>
  </si>
  <si>
    <t>MH-P-286</t>
  </si>
  <si>
    <t>https://cue.gcp.misitemgr.com/cue-web/#/main?escenicid=314747200&amp;extra=%7B%22package%22:%22ece-auto-gen-331f4d46-e5e0-42f7-b37b-491234512ae1%22%7D</t>
  </si>
  <si>
    <t>https://www.kansascity.com/living/home-garden/article314747211.html</t>
  </si>
  <si>
    <t>The Ultimate Guide to Choosing Durable, Family-Friendly Blankets</t>
  </si>
  <si>
    <t>blanket types, where to put blankets, home bedding guide, duvet vs comforter, throw blanket</t>
  </si>
  <si>
    <t>Discover the differences between quilts, duvets, comforters, throws and more, plus tips on where to place each blanket in your home for comfort and style.</t>
  </si>
  <si>
    <t>https://docs.google.com/document/d/1u3Nq4t_lHaeaeh8Lh1t_1te_j01kc7rInP4uWF5Oob0/edit?tab=t.0</t>
  </si>
  <si>
    <t>314747211</t>
  </si>
  <si>
    <t>-99%</t>
  </si>
  <si>
    <t>MH-P-286-KA-C02</t>
  </si>
  <si>
    <t>https://cue.gcp.misitemgr.com/cue-web/#/main?escenicid=314747211&amp;extra=%7B%22package%22:%22ece-auto-gen-71acc14a-43d5-4d4e-860d-d375cf720863%22%7D</t>
  </si>
  <si>
    <t>https://www.miamiherald.com/living/home-garden/article314747200.html</t>
  </si>
  <si>
    <t>The Best Types of Blankets—and Exactly Where to Put Them in Your Home</t>
  </si>
  <si>
    <t>blankets for families, duvet covers, easy to wash bedding, throw blankets, weighted blankets</t>
  </si>
  <si>
    <t>Discover the best practical blanket picks for busy family homes — duvet covers, throws, coverlets and weighted blankets that are easy to wash and maintain.</t>
  </si>
  <si>
    <t>Home-Conscious Parent Managing a Busy Household</t>
  </si>
  <si>
    <t>314747200</t>
  </si>
  <si>
    <t>MH-P-288</t>
  </si>
  <si>
    <t>https://cue.gcp.misitemgr.com/cue-web/#/main?escenicid=314746647&amp;extra=%7B%22package%22:%22ece-auto-gen-bd48c930-a298-4995-a5eb-d0dd3ef3e7f0%22%7D</t>
  </si>
  <si>
    <t>https://www.miamiherald.com/entertainment/article314746647.html</t>
  </si>
  <si>
    <t>Snoop Dogg Repays Italian Restaurant with Olympic Tickets After Credit Card Issue</t>
  </si>
  <si>
    <t>snoop dogg, snoop dogg at the olympics, 2026 winter olympics</t>
  </si>
  <si>
    <t>Snoop Dogg’s credit card was declined in Italy during the 2026 Winter Olympics—but his surprise thank-you to the restaurant quickly went viral.</t>
  </si>
  <si>
    <t>https://docs.google.com/document/d/1Pjg56lrL3y36uVDg0Vbw86bPhBpeqqjvWIKzRWW70jU/edit?usp=sharing</t>
  </si>
  <si>
    <t>314746647</t>
  </si>
  <si>
    <t>MH-P-288-KA-C02</t>
  </si>
  <si>
    <t>https://cue.gcp.misitemgr.com/cue-web/#/main?escenicid=314746661&amp;extra=%7B%22package%22:%22ece-auto-gen-78d502a9-0ac0-403e-9a3b-13d7dca0b6c9%22%7D</t>
  </si>
  <si>
    <t>https://www.kansascity.com/entertainment/article314746661.html</t>
  </si>
  <si>
    <t>Snoop Dogg Turns an Awkward Payment Moment into an Olympic Memory for a Local Family</t>
  </si>
  <si>
    <t>Snoop Dogg’s credit card failed at a small Italian restaurant during the Winter Olympics. What he did next turned the moment into a viral story.</t>
  </si>
  <si>
    <t>Apple News/Pop Culture-Savvy Sports Fan</t>
  </si>
  <si>
    <t>314746661</t>
  </si>
  <si>
    <t>-54%</t>
  </si>
  <si>
    <t>MH-P-288-CH-C03</t>
  </si>
  <si>
    <t>https://cue.gcp.misitemgr.com/cue-web/#/main?escenicid=314746670&amp;extra=%7B%22package%22:%22ece-auto-gen-b125f8d3-0c0a-4bce-9e9f-5e12d8dcecf1%22%7D</t>
  </si>
  <si>
    <t>https://www.charlotteobserver.com/entertainment/article314746670.html</t>
  </si>
  <si>
    <t>Snoop Dogg Is Quickly Becoming the Feel-Good Star of the Winter Olympics</t>
  </si>
  <si>
    <t>Snoop Dogg’s credit card was declined at an Italy restaurant during the Winter Olympics—but his generous response stole the spotlight.</t>
  </si>
  <si>
    <t>SmartNews/Trend Hunter B2C</t>
  </si>
  <si>
    <t>314746670</t>
  </si>
  <si>
    <t>MH-P-291</t>
  </si>
  <si>
    <t xml:space="preserve">https://cue.gcp.misitemgr.com/cue-web/#/main?escenicid=314750364&amp;extra=%7B%22package%22:%22ece-auto-gen-f1f849e8-5b1a-48c4-9319-499c680ad1b2%22%7D </t>
  </si>
  <si>
    <t>https://www.miamiherald.com/living/travel/article314750364.html</t>
  </si>
  <si>
    <t>The Tech-Free Flight Trend: Why Savvy Travelers Are Putting Away Their Devices</t>
  </si>
  <si>
    <t>tech-free flight, screen-free travel, in-flight mindfulness, reduce screen time</t>
  </si>
  <si>
    <t>Explore the screen-free flight trend and see how putting devices away can transform travel into restorative, focused time for creativity and relaxation.</t>
  </si>
  <si>
    <t>https://docs.google.com/document/d/1h0cn6FF61q6ic9lYe6GpBryrRwFpSmMTVmxFPNfc8-c/edit?tab=t.0</t>
  </si>
  <si>
    <t>314750364</t>
  </si>
  <si>
    <t>MH-P-291-KA-C02</t>
  </si>
  <si>
    <t xml:space="preserve">https://cue.gcp.misitemgr.com/cue-web/#/main?escenicid=314750377&amp;extra=%7B%22package%22:%22ece-auto-gen-eaa07f7e-0914-4eb4-892b-3a327409a09e%22%7D </t>
  </si>
  <si>
    <t>https://www.kansascity.com/living/travel/article314750377.html</t>
  </si>
  <si>
    <t>Why Your Next Flight Might Be the Perfect Time to Put Your Phone Away</t>
  </si>
  <si>
    <t>tech-free flight, unplugging on plane, in-flight mindfulness, airplane sleep tips, screen-free travel</t>
  </si>
  <si>
    <t>Learn how going phone-free on your next flight can ease eye strain, promote better sleep, and create space for mindful activities so you arrive refreshed.</t>
  </si>
  <si>
    <t>314750377</t>
  </si>
  <si>
    <t>-85%</t>
  </si>
  <si>
    <t>MH-P-293</t>
  </si>
  <si>
    <t>https://cue.gcp.misitemgr.com/cue-web/#/main?escenicid=314747493&amp;extra=%7B%22package%22:%22ece-auto-gen-a17b876a-a686-44e4-af40-eb517d72bcb8%22%7D</t>
  </si>
  <si>
    <t>https://www.miamiherald.com/entertainment/article314747493.html</t>
  </si>
  <si>
    <t>Olympic Curling Cheating Accusation Sparks Tournament-Wide Controversy, Pulls Canada’s Women’s Team Into Dispute</t>
  </si>
  <si>
    <t>olympic curling cheating, women's canada team</t>
  </si>
  <si>
    <t>Sweden’s accusation against Marc Kennedy triggered hog-line monitoring at the 2026 Olympics, pulling Rachel Homan’s rock and sparking backlash from Canadian athletes.</t>
  </si>
  <si>
    <t>https://docs.google.com/document/d/1RfSHS81-93pAJBR8RkcSIC8hEy7fLamrR3Cw3JQuJgA/edit?tab=t.0</t>
  </si>
  <si>
    <t>314747493</t>
  </si>
  <si>
    <t>MH-P-293-KA-C02</t>
  </si>
  <si>
    <t>https://cue.gcp.misitemgr.com/cue-web/#/main?escenicid=314747495&amp;extra=%7B%22package%22:%22ece-auto-gen-dfeccb83-5924-4584-a013-25a82f3a006b%22%7D</t>
  </si>
  <si>
    <t>https://www.kansascity.com/entertainment/article314747495.html</t>
  </si>
  <si>
    <t>A Cheating Accusation In Olympic Curling Spiraled Into A Tournament-Wide Controversy. Canada’s Women’s Team Got Caught In the Middle.</t>
  </si>
  <si>
    <t>A men’s match dispute over a double-touch violation at the 2026 Games forced new officiating, affecting multiple matches and prompting swift backlash.</t>
  </si>
  <si>
    <t>MSN News/Trend Hunter</t>
  </si>
  <si>
    <t>314747495</t>
  </si>
  <si>
    <t>-14%</t>
  </si>
  <si>
    <t>MH-P-293-CH-C03</t>
  </si>
  <si>
    <t>https://cue.gcp.misitemgr.com/cue-web/#/main?escenicid=314747498&amp;extra=%7B%22package%22:%22ece-auto-gen-9f808942-707b-4dcf-b796-7e5f25e7cd51%22%7D</t>
  </si>
  <si>
    <t>https://www.charlotteobserver.com/entertainment/article314747498.html</t>
  </si>
  <si>
    <t>How One Curler’s Accusation In a Men’s Match Dragged Canada’s Women’s Team Into an Olympic Scandal They Didn’t Start</t>
  </si>
  <si>
    <t>A men’s curling accusation at the 2026 Winter Olympics in Italy led to heightened officiating, disqualified stones and Canada’s women’s team protesting unfair scrutiny.</t>
  </si>
  <si>
    <t>314747498</t>
  </si>
  <si>
    <t>-64%</t>
  </si>
  <si>
    <t>MH-P-296</t>
  </si>
  <si>
    <t>https://cue.gcp.misitemgr.com/cue-web/#/main?escenicid=314749557&amp;extra=%7B%22package%22:%22ece-auto-gen-b050f656-bde6-466b-a3fc-ae27e37ba2b9%22%7D</t>
  </si>
  <si>
    <t>https://www.miamiherald.com/entertainment/article314749557.html</t>
  </si>
  <si>
    <t>A Box of Old Memories Led to a 1983 Diary Discovery This Mom Says She’ll Never Forget</t>
  </si>
  <si>
    <t>diary entry, old diary, vintage diary</t>
  </si>
  <si>
    <t>A mom found a vintage diary from 1983—and one old diary entry appeared to predict her daughter’s birth decades later, leaving her stunned.</t>
  </si>
  <si>
    <t>https://docs.google.com/document/d/1VcOvo9Mnf4aEmGzqNSjUHG5oo3cFpZHdV4pCZKVuT0o/edit?usp=sharing</t>
  </si>
  <si>
    <t>314749557</t>
  </si>
  <si>
    <t>MH-P-296-KA-C02</t>
  </si>
  <si>
    <t>https://cue.gcp.misitemgr.com/cue-web/#/main?escenicid=314749575&amp;extra=%7B%22package%22:%22ece-auto-gen-cfaffe92-b026-483d-ac11-a76b24815cf4%22%7D</t>
  </si>
  <si>
    <t>https://www.kansascity.com/entertainment/article314749575.html</t>
  </si>
  <si>
    <t>Mom Finds 1983 Diary Entry That Eerily Predicted Her Daughter’s Birthday 37 Years Later</t>
  </si>
  <si>
    <t>A mom’s vintage diary discovery went viral when one old diary entry appeared to predict her daughter’s birthday decades in advance.</t>
  </si>
  <si>
    <t>Apple News/Nostalgic Millennial/Gen-X Parent</t>
  </si>
  <si>
    <t>314749575</t>
  </si>
  <si>
    <t>MH-P-296-CH-C03</t>
  </si>
  <si>
    <t>https://cue.gcp.misitemgr.com/cue-web/#/main?escenicid=314749583&amp;extra=%7B%22package%22:%22ece-auto-gen-e205756d-8d17-4a97-b9b6-498d2ba1e0a2%22%7D</t>
  </si>
  <si>
    <t>https://www.charlotteobserver.com/entertainment/article314749583.html</t>
  </si>
  <si>
    <t>A Seventh-Grade Diary Entry from 1983 Now Feels Like a ‘Wink from the Universe’</t>
  </si>
  <si>
    <t>An old diary from seventh grade went viral after one eerie diary entry connected to a life-changing moment decades later.</t>
  </si>
  <si>
    <t>314749583</t>
  </si>
  <si>
    <t>MH-P-299</t>
  </si>
  <si>
    <t>https://cue.gcp.misitemgr.com/cue-web/#/main?escenicid=314757497&amp;extra=%7B%22package%22:%22ece-auto-gen-74cdaf9e-30fc-4b57-a281-a919d6a62bce%22%7D</t>
  </si>
  <si>
    <t>https://www.miamiherald.com/entertainment/article314757497.html</t>
  </si>
  <si>
    <t>The Wildest Story Out of the 2026 Olympics? A 10,000-Condom Shortage</t>
  </si>
  <si>
    <t>2026 olympics, milano-cortina, condoms, shortage, 10,000</t>
  </si>
  <si>
    <t>Organizers at Milano Cortina 2026 distributed 10,000 condoms that were depleted in under a week, prompting restocks and an IOC statement on athlete sexual health services.</t>
  </si>
  <si>
    <t>Apple News/Casual Sports Fan &amp; Pop Culture Browser</t>
  </si>
  <si>
    <t>https://docs.google.com/document/d/1kD4lfPH9j-8BBbj4uCIDyipE890lCSV28E6049QQwvk/edit?tab=t.0</t>
  </si>
  <si>
    <t>314757497</t>
  </si>
  <si>
    <t>+405%</t>
  </si>
  <si>
    <t>+155%</t>
  </si>
  <si>
    <t>MH-P-299-KA-C02</t>
  </si>
  <si>
    <t>https://cue.gcp.misitemgr.com/cue-web/#/main?escenicid=314757500&amp;extra=%7B%22package%22:%22ece-auto-gen-4d570274-a3a1-4135-b7a7-1de0cf4f1d21%22%7D</t>
  </si>
  <si>
    <t>https://www.kansascity.com/entertainment/article314757500.html</t>
  </si>
  <si>
    <t>2026 Winter Olympics Ran Out of Condoms — Here’s How Fast Athletes Went Through 10,000</t>
  </si>
  <si>
    <t>A condom shortage at the Milano Cortina Winter Olympics drew attention after 10,000 were distributed; the IOC confirmed higher-than-anticipated demand and a restock.</t>
  </si>
  <si>
    <t>314757500</t>
  </si>
  <si>
    <t>-7%</t>
  </si>
  <si>
    <t>MH-P-299-CH-C03</t>
  </si>
  <si>
    <t>https://cue.gcp.misitemgr.com/cue-web/#/main?escenicid=314757501&amp;extra=%7B%22package%22:%22ece-auto-gen-9a42a82d-e84b-4c17-ba98-47b9bd1b4e51%22%7D</t>
  </si>
  <si>
    <t>https://www.charlotteobserver.com/entertainment/article314757501.html</t>
  </si>
  <si>
    <t>2026 Winter Olympics Ran Through 10,000 Condoms In Less Than a Week</t>
  </si>
  <si>
    <t>Milano Cortina organizers confirmed all 10,000 Olympic Village condoms were used in less than a week and supplies were restocked amid high demand during the Games.</t>
  </si>
  <si>
    <t>SmartNews/Casual Sports Fan &amp; Pop Culture Browser</t>
  </si>
  <si>
    <t>314757501</t>
  </si>
  <si>
    <t>+101%</t>
  </si>
  <si>
    <t>MH-P-302</t>
  </si>
  <si>
    <t>https://cue.gcp.misitemgr.com/cue-web/#/main?escenicid=314757250&amp;extra=%7B%22package%22:%22ece-auto-gen-a237e263-22aa-4e76-bfd9-e63131cbf136%22%7D</t>
  </si>
  <si>
    <t>https://www.miamiherald.com/living/article314757250.html</t>
  </si>
  <si>
    <t>A Total Lunar Eclipse Is Happening Soon — Here’s How to Watch the Blood Moon</t>
  </si>
  <si>
    <t>total lunar eclipse, what is a total lunar eclipse, when is the next lunar eclipse, blood moon</t>
  </si>
  <si>
    <t>A rare “blood moon” is coming to a sky near you on March 3 — and it may be your last good chance to see a total lunar eclipse in the U.S. until 2029.</t>
  </si>
  <si>
    <t>Apple News/Amateur Astronomy Enthusiast and Hobbyist Photographer</t>
  </si>
  <si>
    <t>https://docs.google.com/document/d/1MoQ23M0DL7pl-dmpHTQC7Bva-03x4VacXHuSsd0WUuc/edit?usp=sharing</t>
  </si>
  <si>
    <t>314757250</t>
  </si>
  <si>
    <t>+9%</t>
  </si>
  <si>
    <t>MH-P-302-KA-C02</t>
  </si>
  <si>
    <t>https://cue.gcp.misitemgr.com/cue-web/#/main?escenicid=314757266&amp;extra=%7B%22package%22:%22ece-auto-gen-d399b0aa-7c54-4bcf-9ef6-f2826c5e2193%22%7D</t>
  </si>
  <si>
    <t>https://www.kansascity.com/living/article314757266.html</t>
  </si>
  <si>
    <t>A Total Lunar Eclipse Will Turn the Moon Red on March 3. Here’s What You Need to Know</t>
  </si>
  <si>
    <t>When is the next lunar eclipse? A total lunar eclipse will turn the moon red on March 3. Here’s what to know about the blood moon event.</t>
  </si>
  <si>
    <t>SmartNews/Amateur Astronomy Enthusiast and Hobbyist Photographer</t>
  </si>
  <si>
    <t>314757266</t>
  </si>
  <si>
    <t>+143%</t>
  </si>
  <si>
    <t>MH-P-302-CH-C03</t>
  </si>
  <si>
    <t>https://cue.gcp.misitemgr.com/cue-web/#/main?escenicid=314757268&amp;extra=%7B%22package%22:%22ece-auto-gen-a436c766-3440-44ad-8bf3-50556104214e%22%7D</t>
  </si>
  <si>
    <t>https://www.charlotteobserver.com/living/article314757268.html</t>
  </si>
  <si>
    <t>A ‘Blood Moon’ Is Coming to the U.S. in March — and the Next Good One Isn’t Until 2029</t>
  </si>
  <si>
    <t>Wondering when is the next lunar eclipse? A total lunar eclipse and blood moon arrive March 3—here’s what to know and how to see it.</t>
  </si>
  <si>
    <t>314757268</t>
  </si>
  <si>
    <t>-77%</t>
  </si>
  <si>
    <t>MH-P-305</t>
  </si>
  <si>
    <t>https://cue.gcp.misitemgr.com/cue-web/#/main?escenicid=314759183&amp;extra=%7B%22package%22:%22ece-auto-gen-babeb990-e45a-42af-b3f5-0d060baf0e54%22%7D</t>
  </si>
  <si>
    <t>https://www.miamiherald.com/living/travel/article314759183.html</t>
  </si>
  <si>
    <t>One Day in Boston: A Step-by-Step Itinerary for a Quick Getaway</t>
  </si>
  <si>
    <t>one day in Boston, Boston itinerary, Museum of Fine Arts, Harvard University, Charles River Esplanade</t>
  </si>
  <si>
    <t>Make the most of one day in Boston with a walkable itinerary: Freedom Trail, Faneuil Hall, Beacon Hill, North End dining, plus optional Harvard or MFA visit.</t>
  </si>
  <si>
    <t>Weekend Trip Planner</t>
  </si>
  <si>
    <t>https://docs.google.com/document/d/17nf-9NijteJboz9OIzVabyqsSUUH8sJbp4ku74JzTpA/edit?tab=t.0</t>
  </si>
  <si>
    <t>314759183</t>
  </si>
  <si>
    <t>-61%</t>
  </si>
  <si>
    <t>MH-P-305-KA-C02</t>
  </si>
  <si>
    <t>https://cue.gcp.misitemgr.com/cue-web/#/main?escenicid=314759188&amp;extra=%7B%22package%22:%22ece-auto-gen-a0f5fa81-6732-433e-8817-7a9c9ef6b4e8%22%7D</t>
  </si>
  <si>
    <t>https://www.kansascity.com/living/travel/article314759188.html</t>
  </si>
  <si>
    <t>One Day in Boston With Kids: How the Freedom Trail Turns History Into Adventure</t>
  </si>
  <si>
    <t>One day in Boston, kid friendly Boston, Quincy Market family lunch, Beacon Hill stroll</t>
  </si>
  <si>
    <t>Explore Boston in one day with kids: walk the Freedom Trail, play at Boston Common, visit the Paul Revere House, eat at Quincy Market, and stroll Beacon Hill.</t>
  </si>
  <si>
    <t>Parent Planning a Family Educational Trip</t>
  </si>
  <si>
    <t>314759188</t>
  </si>
  <si>
    <t>MH-P-307</t>
  </si>
  <si>
    <t>https://cue.gcp.misitemgr.com/cue-web/#/main?escenicid=314759003&amp;extra=%7B%22package%22:%22ece-auto-gen-0de6d267-eed4-4f35-a457-b3e53927f1b7%22%7D</t>
  </si>
  <si>
    <t>https://www.miamiherald.com/entertainment/article314759003.html</t>
  </si>
  <si>
    <t>Eileen Gu Opens Up About Being Physically Attacked After Her 2019 Decision to Compete for China</t>
  </si>
  <si>
    <t>eileen gu, olympian, assaulted, china</t>
  </si>
  <si>
    <t>Eileen Gu says she was physically assaulted, robbed and received death threats at Stanford after choosing to compete for China, as she competes at Milan 2026.</t>
  </si>
  <si>
    <t>https://docs.google.com/document/d/17vQlCsly3G0XHEiPANyty9c1IhvZNTBAJYTxe9mpPaA/edit?tab=t.0</t>
  </si>
  <si>
    <t>314759003</t>
  </si>
  <si>
    <t>+278%</t>
  </si>
  <si>
    <t>+67%</t>
  </si>
  <si>
    <t>MH-P-307-KA-C02</t>
  </si>
  <si>
    <t>https://cue.gcp.misitemgr.com/cue-web/#/main?escenicid=314759005&amp;extra=%7B%22package%22:%22ece-auto-gen-ee8087b5-aeb8-4533-8e40-2cb58b4061b2%22%7D</t>
  </si>
  <si>
    <t>https://www.kansascity.com/entertainment/article314759005.html</t>
  </si>
  <si>
    <t>Eileen Gu Says She Was Assaulted, Robbed and Threatened After Choosing to Ski for China</t>
  </si>
  <si>
    <t>At the 2026 Milan Games, Eileen Gu recounts being physically assaulted, threatened and targeted by a petition, yet she still medals across slopestyle, big air and halfpipe events.</t>
  </si>
  <si>
    <t>MSN/Asian American Parent or Community Member</t>
  </si>
  <si>
    <t>314759005</t>
  </si>
  <si>
    <t>+25%</t>
  </si>
  <si>
    <t>MH-P-307-CH-C03</t>
  </si>
  <si>
    <t>https://cue.gcp.misitemgr.com/cue-web/#/main?escenicid=314759008&amp;extra=%7B%22package%22:%22ece-auto-gen-b550d5f7-8d0b-40c5-b77f-22b73976e979%22%7D</t>
  </si>
  <si>
    <t>https://www.charlotteobserver.com/entertainment/article314759008.html</t>
  </si>
  <si>
    <t>Eileen Gu Says Backlash Over Representing China Led to Assault and Threats at Stanford</t>
  </si>
  <si>
    <t>Eileen Gu says she was assaulted, robbed and threatened with death at Stanford after choosing to represent China in 2022, as she competes at Milan 2026.</t>
  </si>
  <si>
    <t>314759008</t>
  </si>
  <si>
    <t>MH-P-310</t>
  </si>
  <si>
    <t>https://cue.gcp.misitemgr.com/cue-web/#/main?escenicid=314759049&amp;extra=%7B%22package%22:%22ece-auto-gen-df90c573-ca24-4b3a-826a-d7e55ee110ee%22%7D</t>
  </si>
  <si>
    <t>https://www.miamiherald.com/living/article314759049.html</t>
  </si>
  <si>
    <t>A Bulging-Eyed, Dragon-Like Fish Misidentified for Years Turns Out to Be a New Species</t>
  </si>
  <si>
    <t>new species, dragonfish, antarctic dragonfish, new fish species</t>
  </si>
  <si>
    <t>Scientists identified a new species of dragonfish in Antarctica that survived under glaciers for 780,000 years—but its future may already be at risk.</t>
  </si>
  <si>
    <t>MSN News/Science-Curious Community Member</t>
  </si>
  <si>
    <t>https://docs.google.com/document/d/1XhpqUle_icOAbiI6RIF5HWh4l5PH1jjqGYubOWA0AMg/edit?usp=sharing</t>
  </si>
  <si>
    <t>314759049</t>
  </si>
  <si>
    <t>+259%</t>
  </si>
  <si>
    <t>+29%</t>
  </si>
  <si>
    <t>MH-P-310-KA-C02</t>
  </si>
  <si>
    <t>https://cue.gcp.misitemgr.com/cue-web/#/main?escenicid=314759062&amp;extra=%7B%22package%22:%22ece-auto-gen-b3bca3a9-ed78-4926-9fcb-da6662292037%22%7D</t>
  </si>
  <si>
    <t>https://www.kansascity.com/living/article314759062.html</t>
  </si>
  <si>
    <t>Researchers Discover Bulging-Eyed Antarctic Dragonfish That Had Been Overlooked for Decades</t>
  </si>
  <si>
    <t>A new species of dragonfish discovered in Antarctica had been misidentified in museum collections for years. Now scientists warn it may be vulnerable.</t>
  </si>
  <si>
    <t>314759062</t>
  </si>
  <si>
    <t>-87%</t>
  </si>
  <si>
    <t>MH-P-310-CH-C03</t>
  </si>
  <si>
    <t>https://cue.gcp.misitemgr.com/cue-web/#/main?escenicid=314759095&amp;extra=%7B%22package%22:%22ece-auto-gen-2e435d1d-5fbe-41c3-8846-24b830608593%22%7D</t>
  </si>
  <si>
    <t>https://www.charlotteobserver.com/living/article314759095.html</t>
  </si>
  <si>
    <t>Researchers Identify New Antarctic Dragonfish That Looks Like Something Out of a Fantasy</t>
  </si>
  <si>
    <t>This new species of dragonfish evolved under Antarctic ice for 780,000 years—then researchers realized it had been hiding in museums all along.</t>
  </si>
  <si>
    <t>Apple News/Trend Hunter B2C</t>
  </si>
  <si>
    <t>314759095</t>
  </si>
  <si>
    <t>-52%</t>
  </si>
  <si>
    <t>MH-P-315</t>
  </si>
  <si>
    <t>https://cue.gcp.misitemgr.com/cue-web/#/main?escenicid=314761196&amp;extra=%7B%22package%22:%22ece-auto-gen-22e24cc4-2a12-4307-abd6-8cc84762657e%22%7D</t>
  </si>
  <si>
    <t>https://www.miamiherald.com/entertainment/article314761196.html</t>
  </si>
  <si>
    <t>Wolfdog Named Nazgul Goes for Gold at 2026 Winter Olympics — and Gets a Photo Finish</t>
  </si>
  <si>
    <t>winter olympics, dog at olympics, 2026 winter olympics, wolfdog, nazgul</t>
  </si>
  <si>
    <t>A wolfdog named Nazgul crashed a race at the 2026 Winter Olympics, becoming the unexpected underdog at Olympics fans couldn’t stop talking about.</t>
  </si>
  <si>
    <t>MSN News/Dog Owner &amp; Animal Lover</t>
  </si>
  <si>
    <t>https://docs.google.com/document/d/1TrcZE15ROKz-QPpVIgWnznODsa68oy88M_yogEgRBlM/edit?usp=sharing</t>
  </si>
  <si>
    <t>314761196</t>
  </si>
  <si>
    <t>MH-P-315-KA-C02</t>
  </si>
  <si>
    <t>https://cue.gcp.misitemgr.com/cue-web/#/main?escenicid=314761218&amp;extra=%7B%22package%22:%22ece-auto-gen-2dc5317e-5afd-46a6-9930-b01d736675cc%22%7D</t>
  </si>
  <si>
    <t>https://www.kansascity.com/entertainment/article314761218.html</t>
  </si>
  <si>
    <t>Meet Nazgul, the Wolfdog Who Stole the Show at the 2026 Winter Olympics</t>
  </si>
  <si>
    <t>The 2026 Winter Olympics got an unexpected guest when Nazgul the wolfdog sprinted onto the course and earned a photo-finish moment.</t>
  </si>
  <si>
    <t>Apple News/Casual Sports Fan &amp; Olympics Viewer</t>
  </si>
  <si>
    <t>314761218</t>
  </si>
  <si>
    <t>MH-P-315-CH-C03</t>
  </si>
  <si>
    <t>https://cue.gcp.misitemgr.com/cue-web/#/main?escenicid=314761223&amp;extra=%7B%22package%22:%22ece-auto-gen-2841026e-7bc5-4d1d-b34e-12af239ccdce%22%7D</t>
  </si>
  <si>
    <t>https://www.charlotteobserver.com/entertainment/article314761223.html</t>
  </si>
  <si>
    <t>A ‘Lord of the Rings’-Inspired Wolfdog Ran Onto the Course at the 2026 Winter Olympics</t>
  </si>
  <si>
    <t>A wolfdog named Nazgul ran onto the course during the 2026 Winter Olympics, creating a viral dog at Olympics moment that surprised athletes.</t>
  </si>
  <si>
    <t>314761223</t>
  </si>
  <si>
    <t>MH-P-318</t>
  </si>
  <si>
    <t>https://cue.gcp.misitemgr.com/cue-web/#/main?escenicid=314760934&amp;extra=%7B%22package%22:%22ece-auto-gen-e1360489-ccb0-4e7e-9b46-18875ff41035%22%7D</t>
  </si>
  <si>
    <t>https://www.miamiherald.com/living/article314760934.html</t>
  </si>
  <si>
    <t>AI Figured Out the Rules of a Lost Roman Board Game — And Now You Can Play It</t>
  </si>
  <si>
    <t>roman board game, AI simulation, archaeogaming</t>
  </si>
  <si>
    <t>Researchers used AI to reverse-engineer Ludus Coriovalli from a limestone board found in Heerlen, reconstructing a blocking game now playable on Ludii.</t>
  </si>
  <si>
    <t>https://docs.google.com/document/d/1MIKQhOFf5FbAOu7b7d59KBxOJ-fh5SAdQEzHZ-iH0DU/edit?tab=t.0</t>
  </si>
  <si>
    <t>314760934</t>
  </si>
  <si>
    <t>MH-P-318-KA-C02</t>
  </si>
  <si>
    <t>https://cue.gcp.misitemgr.com/cue-web/#/main?escenicid=314761002&amp;extra=%7B%22package%22:%22ece-auto-gen-23b5a661-ef07-4f19-9b69-a91dc3ae3d6d%22%7D</t>
  </si>
  <si>
    <t>https://www.kansascity.com/living/article314761002.html</t>
  </si>
  <si>
    <t>AI Decoded the Rules of an Ancient Roman Board Game No One Knew How to Play</t>
  </si>
  <si>
    <t>AI-driven simulations helped archaeologists in Heerlen decode a 2,000-year-old Roman board, revealing Ludus Coriovalli and its blocking-game rules.</t>
  </si>
  <si>
    <t>Apple News/Tech-Curious Professional Interested in AI Applications</t>
  </si>
  <si>
    <t>314761002</t>
  </si>
  <si>
    <t>MH-P-318-CH-C03</t>
  </si>
  <si>
    <t>https://cue.gcp.misitemgr.com/cue-web/#/main?escenicid=314761010&amp;extra=%7B%22package%22:%22ece-auto-gen-ef4e4f3b-53b4-4473-8efc-4cb8341f6b48%22%7D</t>
  </si>
  <si>
    <t>https://www.charlotteobserver.com/living/article314761010.html</t>
  </si>
  <si>
    <t>AI Reconstructed a Lost Roman Board Game From a Mysterious Limestone Slab — And Now You Can Play It</t>
  </si>
  <si>
    <t>The Ludus Coriovalli project used AI simulations to reverse-engineer a Roman-era game from a limestone slab in Heerlen, producing playable rules on the Ludii platform.</t>
  </si>
  <si>
    <t>MSN/Trend Hunter</t>
  </si>
  <si>
    <t>314761010</t>
  </si>
  <si>
    <t>Artificial Intelligence</t>
  </si>
  <si>
    <t>MH-P-321</t>
  </si>
  <si>
    <t>https://cue.gcp.misitemgr.com/cue-web/#/main?escenicid=314764031&amp;extra=%7B%22package%22:%22ece-auto-gen-e13c47e9-a27e-4a50-af3b-62dc7f19f29e%22%7D&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content%2Fstate%2Fpublished%22:%7B%22title%22:%22Published%22%7D,%22creationdate%22:%22In%20the%20last%20year%22%7D,%22createdAt%22:%222026-02-19T20:58:20.764Z%22,%22dateRange%22:%7B%22creationdate%22:%7B%22start%22:%222025-02-19T05:00:00Z%22,%22end%22:%222027-02-20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</si>
  <si>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https://www.miamiherald.com/living/travel/article314764031.html</t>
  </si>
  <si>
    <t>How to Spend One Perfect Day in New York City: A Morning-to-Sunset Itinerary</t>
  </si>
  <si>
    <t>one day in New York City, NYC itinerary, Midtown Manhattan, Top of the Rock, Central Park</t>
  </si>
  <si>
    <t>Maximize one day in New York City with Midtown landmarks, Central Park, lunch near the 9/11 Memorial, a Brooklyn Bridge walk, and a waterfront sunset in DUMBO.</t>
  </si>
  <si>
    <t>https://docs.google.com/document/d/1GcqhTzpMkgoMbX8oJl5PlaHOou3aqQaIHsJwHIZ1CzI/edit?tab=t.0</t>
  </si>
  <si>
    <t>314764031</t>
  </si>
  <si>
    <t>MH-P-321-KA-C02</t>
  </si>
  <si>
    <t>https://cue.gcp.misitemgr.com/cue-web/#/main?uri=https:%2F%2Fcue.gcp.misitemgr.com%2Fwebservice%2Fescenic%2Fcontainer%2F6a3dd1c2-0dd4-11f1-a3e6-276c32fa6f93&amp;mimetype=x-ece%2Fcontainer&amp;extra=%7B%22package%22:%22ece-auto-gen-9e8aab65-7eae-4fc3-a1cc-54a2aef5714a%22%7D</t>
  </si>
  <si>
    <t>https://www.kansascity.com/living/travel/article314764043.html</t>
  </si>
  <si>
    <t>Your First Trip to New York City? Here’s Exactly How to Spend One Perfect Day</t>
  </si>
  <si>
    <t>New York City one day itinerary, Midtown to Brooklyn walking route, Top of the Rock, Times Square, Brooklyn Bridge</t>
  </si>
  <si>
    <t>Perfect for first-time visitors: a Midtown-to-Lower-Manhattan-to-Brooklyn route with must-see stops, transit tips, quick meals and iconic skyline views.</t>
  </si>
  <si>
    <t>First-Time Traveler Planning a NYC Trip</t>
  </si>
  <si>
    <t>314764043</t>
  </si>
  <si>
    <t>MH-P-323</t>
  </si>
  <si>
    <t>https://cue.gcp.misitemgr.com/cue-web/#/main?escenicid=314763649&amp;extra=%7B%22package%22:%22ece-auto-gen-07363706-545a-4594-85d6-5f2d8fa63640%22%7D</t>
  </si>
  <si>
    <t>https://www.miamiherald.com/living/article314763649.html</t>
  </si>
  <si>
    <t>Six Planets Will Form a Cosmic ‘Conga Line’ in the Night Sky This Month. Here’s How to See It</t>
  </si>
  <si>
    <t>planetary parade, planetary alignment, visible planets, what planets are visible</t>
  </si>
  <si>
    <t>A rare planetary parade will align six visible planets on Feb. 28. Here’s what planets are visible and how to spot this year’s planetary alignment.</t>
  </si>
  <si>
    <t>https://docs.google.com/document/d/1ODaAL_5Vw8i4MbqHGAWvoBIThtJV_78luKunPd88GX4/edit?usp=sharing</t>
  </si>
  <si>
    <t>314763649</t>
  </si>
  <si>
    <t>+14%</t>
  </si>
  <si>
    <t>+17%</t>
  </si>
  <si>
    <t>Space and Astronomy</t>
  </si>
  <si>
    <t>MH-P-323-KA-C02</t>
  </si>
  <si>
    <t>https://cue.gcp.misitemgr.com/cue-web/#/main?escenicid=314763670&amp;extra=%7B%22package%22:%22ece-auto-gen-bf9406f1-c414-49b6-ae86-6df5ae55e1c0%22%7D</t>
  </si>
  <si>
    <t>https://www.kansascity.com/living/article314763670.html</t>
  </si>
  <si>
    <t>A Rare Six-Planet Alignment Will Light Up the Sky This Month — Here’s What to Expect</t>
  </si>
  <si>
    <t>Wondering what planets are visible this month? A rare planetary parade on Feb. 28 will create a six-planet alignment in the evening sky after sunset.</t>
  </si>
  <si>
    <t>314763670</t>
  </si>
  <si>
    <t>+24%</t>
  </si>
  <si>
    <t>MH-P-323-CH-C03</t>
  </si>
  <si>
    <t>https://cue.gcp.misitemgr.com/cue-web/#/main?escenicid=314763676&amp;extra=%7B%22package%22:%22ece-auto-gen-e111543e-1aca-48c3-8645-b5e296f098aa%22%7D</t>
  </si>
  <si>
    <t>https://www.charlotteobserver.com/living/article314763676.html</t>
  </si>
  <si>
    <t>What Planets Are Visible on Feb. 28? A Guide to This Year’s Six-Planet Alignment</t>
  </si>
  <si>
    <t>Six planets will align in a rare planetary parade this February. Here’s what planets are visible and the best way to see the post-sunset alignment.</t>
  </si>
  <si>
    <t>314763676</t>
  </si>
  <si>
    <t>+12%</t>
  </si>
  <si>
    <t>MH-P-326</t>
  </si>
  <si>
    <t>https://cue.gcp.misitemgr.com/cue-web/#/main?escenicid=314763163&amp;extra=%7B%22package%22:%22ece-auto-gen-17596f36-741d-4b8a-a83d-c350e3009817%22%7D</t>
  </si>
  <si>
    <t>https://www.miamiherald.com/living/article314763163.html</t>
  </si>
  <si>
    <t>First-Ever Shark Footage Captured In Antarctic Waters Stuns Marine Scientists</t>
  </si>
  <si>
    <t>shark in Antarctica, deep-sea camera, Antarctic depths,</t>
  </si>
  <si>
    <t>A deep-sea camera off the South Shetland Islands captured the first-known shark in Antarctic waters at about 1,608 ft, challenging assumptions about polar sharks.</t>
  </si>
  <si>
    <t>MSN News/Science-Curious Retiree</t>
  </si>
  <si>
    <t>https://docs.google.com/document/d/1IyG08b9RcWm9w4YAs2lDEDUUDqQYb8VOmspbAuliivY/edit?tab=t.0</t>
  </si>
  <si>
    <t>314763163</t>
  </si>
  <si>
    <t>+675%</t>
  </si>
  <si>
    <t>+152%</t>
  </si>
  <si>
    <t>MH-P-326-KA-C02</t>
  </si>
  <si>
    <t>https://cue.gcp.misitemgr.com/cue-web/#/main?uri=https:%2F%2Fcue.gcp.misitemgr.com%2Fwebservice%2Fescenic%2Fcontainer%2F208902ed-0dce-11f1-bc6c-6336a4c2794c&amp;mimetype=x-ece%2Fcontainer&amp;extra=%7B%22package%22:%22ece-auto-gen-7536d5e7-a3b5-4f26-bb8c-850d86f0236e%22%7D</t>
  </si>
  <si>
    <t>https://www.kansascity.com/living/article314763177.html</t>
  </si>
  <si>
    <t>Massive Sleeper Shark Filmed for the First Time in Antarctica’s Deep Freezing Waters</t>
  </si>
  <si>
    <t>Researchers captured the first shark in the Antarctic Ocean near the Antarctic Peninsula, filmed at 1,608 ft where water was just above freezing.</t>
  </si>
  <si>
    <t>Smart News/Amateur Naturalist and Outdoor Enthusiast</t>
  </si>
  <si>
    <t>314763177</t>
  </si>
  <si>
    <t>MH-P-326-CH-C03</t>
  </si>
  <si>
    <t>https://cue.gcp.misitemgr.com/cue-web/#/main?escenicid=314763183&amp;extra=%7B%22package%22:%22ece-auto-gen-9b06cbe4-5d81-44b4-a778-817fdd6f3e2d%22%7D</t>
  </si>
  <si>
    <t>https://www.charlotteobserver.com/living/article314763183.html</t>
  </si>
  <si>
    <t>A 13-Foot Shark Filmed In Antarctic Depths Where Scientists Said Sharks Didn’t Exist</t>
  </si>
  <si>
    <t>A deep-sea camera off the South Shetland Islands captured a 10–13 ft sleeper shark at 1,600+ ft in 34.3°F water, revealing unexpected Antarctic biodiversity.</t>
  </si>
  <si>
    <t>Apple News/Amateur Naturalist and Outdoor Enthusiast</t>
  </si>
  <si>
    <t>314763183</t>
  </si>
  <si>
    <t>-58%</t>
  </si>
  <si>
    <t>KA-P-323</t>
  </si>
  <si>
    <t>https://cue.gcp.misitemgr.com/cue-web/#/main?escenicid=314775707&amp;extra=%7B%22package%22:%22ece-auto-gen-e8e2641f-e217-48ff-aa17-9ca49879b1b1%22%7D</t>
  </si>
  <si>
    <t>https://www.kansascity.com/living/home-garden/article314775707.html</t>
  </si>
  <si>
    <t>Ultimate Cleaning Hacks Experts Swear By</t>
  </si>
  <si>
    <t>quick home cleaning tips, top-to-bottom cleaning, multi-purpose cleaner, essential oils for carpets, family home cleaning hacks</t>
  </si>
  <si>
    <t>Save time with pro cleaning tips for family homes: top-to-bottom dusting, multi-purpose cleaners, rubber gloves for pet fur, and natural carpet deodorizing.</t>
  </si>
  <si>
    <t>Busy Parent and Pet Owner</t>
  </si>
  <si>
    <t>https://docs.google.com/document/d/1lVcW9dGQ3hDE6n-YYAhTq-NWZmNFHCHEEehzWhQbx9w/edit?tab=t.0</t>
  </si>
  <si>
    <t>314775707</t>
  </si>
  <si>
    <t>-19%</t>
  </si>
  <si>
    <t>KA-P-323-MH-C02</t>
  </si>
  <si>
    <t>https://cue.gcp.misitemgr.com/cue-web/#/main?escenicid=314776585&amp;extra=%7B%22package%22:%22ece-auto-gen-9e8af863-0dc4-4e2c-9593-e93174b7b94b%22%7D</t>
  </si>
  <si>
    <t>https://www.miamiherald.com/family-features/home-garden/article314776585.html</t>
  </si>
  <si>
    <t>Pro Cleaning Hacks That Make Household Chores Faster and Easier</t>
  </si>
  <si>
    <t>cleaning hacks, household cleaning tips, top-to-bottom cleaning, baking soda carpet freshener, dryer sheet dusting</t>
  </si>
  <si>
    <t>Discover pro cleaning hacks—top-to-bottom dusting, baking soda for carpets, multi-purpose cleaners, dryer sheet dusting, and rubber glove pet hair removal.</t>
  </si>
  <si>
    <t>314776585</t>
  </si>
  <si>
    <t>MH-P-331</t>
  </si>
  <si>
    <t>https://cue.gcp.misitemgr.com/cue-web/#/main?escenicid=314772526&amp;extra=%7B%22package%22:%22ece-auto-gen-ef06e7be-5184-46e5-9c9f-dd2701a634a4%22%7D</t>
  </si>
  <si>
    <t>https://www.miamiherald.com/living/article314772526.html</t>
  </si>
  <si>
    <t>Strange Creature With ‘Elongated Limbs’ Found in Iranian Canyon. It’s a New Species</t>
  </si>
  <si>
    <t>new species, leaf-toed gecko, new gecko species, bandar-e jask, zootaxa</t>
  </si>
  <si>
    <t>A new species of leaf-toed gecko discovered in Bandar-e Jask shows major genetic differences, according to a study published in Zootaxa.</t>
  </si>
  <si>
    <t>Curious Science Enthusiast</t>
  </si>
  <si>
    <t>https://docs.google.com/document/d/19y4EiEL4nQ3LSZyMErwxz31ZbHCDvZzKKfduo24zKyY/edit?usp=sharing</t>
  </si>
  <si>
    <t>314772526</t>
  </si>
  <si>
    <t>+17249%</t>
  </si>
  <si>
    <t>+5123%</t>
  </si>
  <si>
    <t>MH-P-331-KA-C02</t>
  </si>
  <si>
    <t>https://cue.gcp.misitemgr.com/cue-web/#/main?escenicid=314772528&amp;extra=%7B%22package%22:%22ece-auto-gen-c5b336d5-b386-45ec-8336-01893a643051%22%7D</t>
  </si>
  <si>
    <t>https://www.kansascity.com/living/article314772528.html</t>
  </si>
  <si>
    <t>Apple</t>
  </si>
  <si>
    <t>Wide-Eyed, Canyon-Climbing Critter With White Spikes Spotted Hiding On Sandstone Cliffs</t>
  </si>
  <si>
    <t>A wide-eyed surprise in an Iranian canyon turned out to be a new species of leaf-toed gecko hiding in plain sight on sandstone walls.</t>
  </si>
  <si>
    <t>314772528</t>
  </si>
  <si>
    <t>-83%</t>
  </si>
  <si>
    <t>MH-P-331-CH-C03</t>
  </si>
  <si>
    <t>https://cue.gcp.misitemgr.com/cue-web/#/main?escenicid=314772533&amp;extra=%7B%22package%22:%22ece-auto-gen-968d2190-2b3c-4acf-9279-b8603902b985%22%7D</t>
  </si>
  <si>
    <t>https://www.charlotteobserver.com/living/article314772533.html</t>
  </si>
  <si>
    <t>MSN</t>
  </si>
  <si>
    <t>Scientists Discover Strange, Bulging-Eyed Creature Scaling Iranian Canyon Walls After Dark</t>
  </si>
  <si>
    <t>A mysterious dry canyon discovery led scientists to a new species of leaf-toed gecko unlike others found in the Iranian region of Bandar-e Jask.</t>
  </si>
  <si>
    <t>Reptile and Wildlife Hobbyist</t>
  </si>
  <si>
    <t>314772533</t>
  </si>
  <si>
    <t>MH-P-334</t>
  </si>
  <si>
    <t>https://cue.gcp.misitemgr.com/cue-web/#/main?escenicid=314772773&amp;extra=%7B%22package%22:%22ece-auto-gen-554d146a-f5dd-4892-87b0-02afb9996a42%22%7D</t>
  </si>
  <si>
    <t>https://www.miamiherald.com/living/article314772773.html</t>
  </si>
  <si>
    <t>Scientists Found 80 Translucent Creatures In an Australian Cave. They Belong to a Species New to Science</t>
  </si>
  <si>
    <t>new species, crustacean, australia cave</t>
  </si>
  <si>
    <t>Researchers found dozens of tiny, see-through crustaceans in an Australian cave, including a new ‘giant’ species measuring nearly 6mm.</t>
  </si>
  <si>
    <t>https://docs.google.com/document/d/132q7quw1zLf4qjb5fw1L0aCGrf3_1uM-_XrDwdz2b3k/edit?tab=t.0</t>
  </si>
  <si>
    <t>314772773</t>
  </si>
  <si>
    <t>+2981%</t>
  </si>
  <si>
    <t>+1158%</t>
  </si>
  <si>
    <t>MH-P-334-KA-C02</t>
  </si>
  <si>
    <t>https://cue.gcp.misitemgr.com/cue-web/#/main?escenicid=314772778&amp;extra=%7B%22package%22:%22ece-auto-gen-bb8fb119-7182-4368-8cac-5cdfc4800d3f%22%7D</t>
  </si>
  <si>
    <t>https://www.kansascity.com/living/article314772778.html</t>
  </si>
  <si>
    <t>A ‘Giant’ Cave Creature With Teeth and 11 Claws Discovered in Australia</t>
  </si>
  <si>
    <t>Scientists described a new cave crustacean, Megabathynella totemensis, found in Totem Pole Cave, Australia — tiny, translucent, and unusually large for its group.</t>
  </si>
  <si>
    <t>Science-Curious Casual Reader</t>
  </si>
  <si>
    <t>314772778</t>
  </si>
  <si>
    <t>+252%</t>
  </si>
  <si>
    <t>MH-P-334-CH-C03</t>
  </si>
  <si>
    <t>https://cue.gcp.misitemgr.com/cue-web/#/main?escenicid=314772780&amp;extra=%7B%22package%22:%22ece-auto-gen-de560a37-631a-4048-9479-5587e49e2eb7%22%7D</t>
  </si>
  <si>
    <t>https://www.charlotteobserver.com/living/article314772780.html</t>
  </si>
  <si>
    <t>Scientists Found a ‘Giant’ Cave Creature In Australia With 11 Claws — It Fits On Your Fingernail</t>
  </si>
  <si>
    <t>Scientists identified a giant-for-its-kind crustacean in Northern Territory caves: tiny, see-through, armed with teeth and up to 11 claws.</t>
  </si>
  <si>
    <t>314772780</t>
  </si>
  <si>
    <t>+499%</t>
  </si>
  <si>
    <t>MH-P-337</t>
  </si>
  <si>
    <t>https://cue.gcp.misitemgr.com/cue-web/#/main?escenicid=314774002&amp;extra=%7B%22package%22:%22ece-auto-gen-fccae9ab-d63d-464d-8c39-03e1823cd2a7%22%7D</t>
  </si>
  <si>
    <t>https://www.miamiherald.com/entertainment/article314774002.html</t>
  </si>
  <si>
    <t>Sophie Turner Gags After Kissing Former ‘Game of Thrones’ Brother Kit Harington</t>
  </si>
  <si>
    <t>sophie turner, kit harington, game of thrones, the dreadful, sophie turner kit harington kiss</t>
  </si>
  <si>
    <t>Sophie Turner and Kit Harington gagged after a kiss while filming The Dreadful, years after playing siblings on Game of Thrones.</t>
  </si>
  <si>
    <t>Game of Thrones Devoted Fan</t>
  </si>
  <si>
    <t>https://docs.google.com/document/d/1rgZYYod6uFu1XJgItODF2nX_F00SSg2juyMhY1_k7ek/edit?usp=sharing</t>
  </si>
  <si>
    <t>314774002</t>
  </si>
  <si>
    <t>-65%</t>
  </si>
  <si>
    <t>MH-P-337-KA-C02</t>
  </si>
  <si>
    <t>https://cue.gcp.misitemgr.com/cue-web/#/main?escenicid=314774005&amp;extra=%7B%22package%22:%22ece-auto-gen-1adb7715-c574-4834-a4f8-b225be2e9d84%22%7D</t>
  </si>
  <si>
    <t>https://www.kansascity.com/entertainment/article314774005.html</t>
  </si>
  <si>
    <t>Cameras Catch Sophie Turner and Kit Harington Gagging After ‘The Dreadful’ Kissing Scene</t>
  </si>
  <si>
    <t>Sophie Turner and Kit Harington’s kiss for “The Dreadful” ended in gagging, as the former Game of Thrones co-stars struggled with the awkward moment.</t>
  </si>
  <si>
    <t>314774005</t>
  </si>
  <si>
    <t>-39%</t>
  </si>
  <si>
    <t>MH-P-337-CH-C03</t>
  </si>
  <si>
    <t>https://cue.gcp.misitemgr.com/cue-web/#/main?escenicid=314774006&amp;extra=%7B%22package%22:%22ece-auto-gen-71ed6419-ec02-4944-9f60-0f0dfad6a4a9%22%7D</t>
  </si>
  <si>
    <t>https://www.charlotteobserver.com/entertainment/article314774006.html</t>
  </si>
  <si>
    <t>Former ‘GoT’ Siblings Kit Harington and Sophie Turner Gag After Filming Romantic Scenes</t>
  </si>
  <si>
    <t>Sophie Turner says kissing former “Game of Thrones” co-star Kit Harington in “The Dreadful” was “the worst” moment of her career. One scene proves why.</t>
  </si>
  <si>
    <t>314774006</t>
  </si>
  <si>
    <t>-88%</t>
  </si>
  <si>
    <t>MH-P-340</t>
  </si>
  <si>
    <t>https://cue.gcp.misitemgr.com/cue-web/#/main?escenicid=314774583&amp;extra=%7B%22package%22:%22ece-auto-gen-300a08f4-5ba8-4627-ba16-85ec499c87e0%22%7D</t>
  </si>
  <si>
    <t>https://www.miamiherald.com/entertainment/article314774583.html</t>
  </si>
  <si>
    <t>‘Tell Me Lies’ Is Over After 3 Seasons — Here Are 6 Shows to Stream Next</t>
  </si>
  <si>
    <t>tell me lies, 6 shows, streaming</t>
  </si>
  <si>
    <t>“Tell Me Lies” concluded after three seasons. Here are six binge-worthy shows on Hulu, Netflix and HBO Max to fill the void with messy, toxic relationship drama.</t>
  </si>
  <si>
    <t>Young Adult Streaming Enthusiast</t>
  </si>
  <si>
    <t>https://docs.google.com/document/d/1kmMaveTrPVoPI9bae7wAB6lCEMt-_COYjbhykACK0q8/edit?tab=t.0</t>
  </si>
  <si>
    <t>314774583</t>
  </si>
  <si>
    <t>+85%</t>
  </si>
  <si>
    <t>+15%</t>
  </si>
  <si>
    <t>MH-P-340-KA-C02</t>
  </si>
  <si>
    <t>https://cue.gcp.misitemgr.com/cue-web/#/main?escenicid=314774592&amp;extra=%7B%22package%22:%22ece-auto-gen-b4d842d0-ec81-42fd-9c05-3f69b386a6b8%22%7D</t>
  </si>
  <si>
    <t>https://www.kansascity.com/entertainment/article314774592.html</t>
  </si>
  <si>
    <t>‘Tell Me Lies’ Is Over: 6 Shows to Watch Next If You Loved the Hulu Drama</t>
  </si>
  <si>
    <t>Miss “Tell Me Lies”? Discover six binge-worthy dramas — from “Normal People” to “Big Little Lies” — that capture toxic romance, secrets and jaw-dropping twists.</t>
  </si>
  <si>
    <t>314774592</t>
  </si>
  <si>
    <t>+6%</t>
  </si>
  <si>
    <t>MH-P-340-CH-C03</t>
  </si>
  <si>
    <t>https://cue.gcp.misitemgr.com/cue-web/#/main?escenicid=314774594&amp;extra=%7B%22package%22:%22ece-auto-gen-2381bb0e-33bd-4883-98aa-6c54926156e7%22%7D</t>
  </si>
  <si>
    <t>https://www.charlotteobserver.com/entertainment/article314774594.html</t>
  </si>
  <si>
    <t>6 Shows to Stream Now That ‘Tell Me Lies’ Is Over For Good</t>
  </si>
  <si>
    <t>Discover six binge-worthy shows—“Normal People,” “You, Big Little Lies,” “Cruel Summer,” “We Were Liars” and “Gossip Girl”—to watch now that Tell Me Lies has concluded.</t>
  </si>
  <si>
    <t>314774594</t>
  </si>
  <si>
    <t>-36%</t>
  </si>
  <si>
    <t>WW-P-343</t>
  </si>
  <si>
    <t>Woman's World</t>
  </si>
  <si>
    <t>https://www.womansworld.com/wp-admin/post.php?post=606631&amp;action=edit</t>
  </si>
  <si>
    <t>https://www.womansworld.com/life/animals/punch-the-monkey-was-once-abandoned-now-the-internet-loves-him</t>
  </si>
  <si>
    <t>Punch the Monkey Was Abandoned and Bullied — Then an IKEA Toy Changed Everything</t>
  </si>
  <si>
    <t>punch the monkey, ichikawa city zoo, ikea orangutan stuffed animal, punch the baby monkey</t>
  </si>
  <si>
    <t>Punch the monkey was abandoned at birth, but the baby macaque found comfort in an IKEA toy—and the internet quickly fell in love.</t>
  </si>
  <si>
    <t>Social Media-Savvy Trend Follower</t>
  </si>
  <si>
    <t>https://docs.google.com/document/d/1FAPJT_Fs0xH5Z7jfx_xBXP9lUBYuvkLUrnjxsAmJtTE/edit?usp=sharing</t>
  </si>
  <si>
    <t>WW-P-343-MH-C02</t>
  </si>
  <si>
    <t>https://cue.gcp.misitemgr.com/cue-web/#/main?escenicid=314775982&amp;extra=%7B%22package%22:%22ece-auto-gen-06ef48ed-b042-46c5-befc-ad191af6c94d%22%7D</t>
  </si>
  <si>
    <t>https://www.miamiherald.com/entertainment/article314775982.html</t>
  </si>
  <si>
    <t>Abandoned Baby Monkey Found Comfort In a Stuffed IKEA Toy. Then the Internet Became His Family</t>
  </si>
  <si>
    <t>Punch the monkey, an abandoned Japanese macaque, went viral after bonding with an IKEA stuffed animal and winning hearts worldwide.</t>
  </si>
  <si>
    <t>314775982</t>
  </si>
  <si>
    <t>+156%</t>
  </si>
  <si>
    <t>WW-P-343-KA-C03</t>
  </si>
  <si>
    <t>https://cue.gcp.misitemgr.com/cue-web/#/main?escenicid=314775989&amp;extra=%7B%22package%22:%22ece-auto-gen-10fa39d4-6de8-4dfa-bad5-41655e7324be%22%7D</t>
  </si>
  <si>
    <t>https://www.kansascity.com/entertainment/article314775989.html</t>
  </si>
  <si>
    <t>Punch the Monkey Was Alone and Bullied. Now the Internet Is Rallying Behind Him</t>
  </si>
  <si>
    <t>An abandoned baby macaque named Punch found comfort in a stuffed orangutan—and the heartwarming story has taken the internet by storm.</t>
  </si>
  <si>
    <t>314775989</t>
  </si>
  <si>
    <t>WW-P-343-CH-C04</t>
  </si>
  <si>
    <t>https://cue.gcp.misitemgr.com/cue-web/#/main?escenicid=314776008&amp;extra=%7B%22package%22:%22ece-auto-gen-154844a5-ebee-4b28-bd22-d9da3e06be54%22%7D</t>
  </si>
  <si>
    <t>https://www.charlotteobserver.com/entertainment/article314776008.html</t>
  </si>
  <si>
    <t>Punch the Monkey’s Emotional Journey From Isolation to Stardom Is Drawing Crowds to the Zoo</t>
  </si>
  <si>
    <t>Punch the monkey was abandoned at birth, but a stuffed companion and growing support have helped the baby macaque win over the internet.</t>
  </si>
  <si>
    <t>Animal Welfare Enthusiast and Zoo Supporter</t>
  </si>
  <si>
    <t>314776008</t>
  </si>
  <si>
    <t>MH-P-347</t>
  </si>
  <si>
    <t>https://cue.gcp.misitemgr.com/cue-web/#/main?escenicid=314776113&amp;extra=%7B%22package%22:%22ece-auto-gen-eade4f52-ff16-451d-a74f-d4dfbdea6fe9%22%7D</t>
  </si>
  <si>
    <t>https://www.miamiherald.com/entertainment/article314776113.html</t>
  </si>
  <si>
    <t>Alysa Liu’s Best Quotes That Prove She Was Always Destined for Olympic Gold</t>
  </si>
  <si>
    <t>alysa liu, olympic gold, figure skating, inspirational quotes</t>
  </si>
  <si>
    <t>The most striking Alysa Liu quotes from her Olympic run prove she was never chasing medals — she was defining her own legacy.</t>
  </si>
  <si>
    <t>Young Female Athlete / Aspiring Competitor</t>
  </si>
  <si>
    <t>https://docs.google.com/document/d/1mctmKrd9xYVQ4flkzUEGql5xFAWONeRQUowGdrc8qis/edit?tab=t.0</t>
  </si>
  <si>
    <t>314776113</t>
  </si>
  <si>
    <t>+202%</t>
  </si>
  <si>
    <t>MH-P-347-KA-C02</t>
  </si>
  <si>
    <t>https://cue.gcp.misitemgr.com/cue-web/#/main?escenicid=314776120&amp;extra=%7B%22package%22:%22ece-auto-gen-52f9d04c-59b2-4760-823b-00fb25d7c22a%22%7D</t>
  </si>
  <si>
    <t>https://www.kansascity.com/entertainment/article314776120.html</t>
  </si>
  <si>
    <t>Alysa Liu’s Most Powerful Quotes — And Why Olympic Gold Was Inevitable</t>
  </si>
  <si>
    <t>After retiring at 16, Alysa Liu came back stronger. Her most powerful quotes show she was always meant to win.</t>
  </si>
  <si>
    <t>314776120</t>
  </si>
  <si>
    <t>+98%</t>
  </si>
  <si>
    <t>MH-P-347-CH-C03</t>
  </si>
  <si>
    <t>https://cue.gcp.misitemgr.com/cue-web/#/main?escenicid=314776122&amp;extra=%7B%22package%22:%22ece-auto-gen-31a91547-8d69-4a83-b776-af17c32eaf8c%22%7D</t>
  </si>
  <si>
    <t>https://www.charlotteobserver.com/entertainment/article314776122.html</t>
  </si>
  <si>
    <t>The Mindset That Made Her Golden: Alysa Liu’s Most Inspiring Quotes</t>
  </si>
  <si>
    <t>Alysa Liu’s words about pressure, art and self-expression reveal the mentality behind her golden comeback.</t>
  </si>
  <si>
    <t>314776122</t>
  </si>
  <si>
    <t>+431%</t>
  </si>
  <si>
    <t>KA-P-350</t>
  </si>
  <si>
    <t>https://cue.gcp.misitemgr.com/cue-web/#/main?escenicid=314806339&amp;extra=%7B%22package%22:%22ece-auto-gen-ee29d20c-2445-4522-b5e7-dd3c47cb96b7%22%7D</t>
  </si>
  <si>
    <t>https://www.kansascity.com/living/home-garden/article314806339.html</t>
  </si>
  <si>
    <t>A Step-by-Step Guide to Cleaning Your Bathroom, Straight From the Experts</t>
  </si>
  <si>
    <t>bathroom deep clean, HEPA vacuum, grout cleaning, shower door cleaning, toilet hygiene</t>
  </si>
  <si>
    <t>Learn expert bathroom cleaning steps: HEPA vacuum first, let cleaners dwell, clean top to bottom, wash curtains, scrub grout, and sanitize toilet brush monthly.</t>
  </si>
  <si>
    <t>https://docs.google.com/document/d/1O3P4-rZnho0xf45nsfahGwuU_UJfIK82R0Fyma37ve0/edit?tab=t.0</t>
  </si>
  <si>
    <t>314806339</t>
  </si>
  <si>
    <t>KA-P-350-MH-C02</t>
  </si>
  <si>
    <t>https://cue.gcp.misitemgr.com/cue-web/#/main?escenicid=314806449&amp;extra=%7B%22package%22:%22ece-auto-gen-46f61933-0535-44d3-9c93-2eacc318168b%22%7D</t>
  </si>
  <si>
    <t>https://www.miamiherald.com/living/home-garden/article314806449.html</t>
  </si>
  <si>
    <t>A Busy Parent’s Guide to Deep Cleaning the Bathroom</t>
  </si>
  <si>
    <t>bathroom deep clean, cleaning tips for parents, HEPA vacuum, shower curtain washer, toilet cleaning</t>
  </si>
  <si>
    <t>Get expert-backed, time-saving bathroom deep cleaning tips for busy parents—HEPA vacuum first, top-to-bottom dusting, washing liners, and toilet and grout care.</t>
  </si>
  <si>
    <t>Busy Parent Managing a Full Household</t>
  </si>
  <si>
    <t>314806449</t>
  </si>
  <si>
    <t>MH-P-352</t>
  </si>
  <si>
    <t>https://cue.gcp.misitemgr.com/cue-web/#/main?uri=https:%2F%2Fcue.gcp.misitemgr.com%2Fwebservice%2Fescenic%2Fcontent%2F314778250&amp;mimetype=x-ece%2Fstory&amp;extra=%7B%22package%22:%224c572409-810f-47bc-a72d-0cbcf8edd4d5%22%7D&amp;name=Inside_Myles_Garrett_and_Chloe_Kim_s_Low-Key_but_Adorable_Relationship</t>
  </si>
  <si>
    <t>https://www.miamiherald.com/entertainment/article314778250.html</t>
  </si>
  <si>
    <t>Inside Myles Garrett and Chloe Kim’s Low-Key but Adorable Relationship</t>
  </si>
  <si>
    <t>myles garrett, chloe kim, winter olympics, sports illustrated</t>
  </si>
  <si>
    <t>Myles Garrett recited a heartfelt poem for Chloe Kim, and the romantic moment has fans swooning over the superstar couple online.</t>
  </si>
  <si>
    <t>Young Sports &amp; Pop Culture Enthusiast</t>
  </si>
  <si>
    <t>https://docs.google.com/document/d/1V-1qUWgLDo78WtBLRHDCUDdzxUcVycfzfA2phJwjXxQ/edit?usp=sharing</t>
  </si>
  <si>
    <t>314778250</t>
  </si>
  <si>
    <t>-37%</t>
  </si>
  <si>
    <t>MH-P-352-KA-C02</t>
  </si>
  <si>
    <t>https://cue.gcp.misitemgr.com/cue-web/#/main?uri=https:%2F%2Fcue.gcp.misitemgr.com%2Fwebservice%2Fescenic%2Fcontainer%2Fadfb6efb-0e98-11f1-9328-7d8f67ed1c5c&amp;mimetype=x-ece%2Fcontainer&amp;extra=%7B%22package%22:%22b11ed726-c32d-4afc-afdf-41d1b3faa285%22%7D</t>
  </si>
  <si>
    <t>https://www.kansascity.com/entertainment/article314778293.html</t>
  </si>
  <si>
    <t>Myles Garrett Turned a ‘Fun Facts’ Interview Into a Romantic Moment for Chloe Kim</t>
  </si>
  <si>
    <t>Myles Garrett showed his softer side by reciting a poem for Chloe Kim, and the touching moment quickly melted fans’ hearts.</t>
  </si>
  <si>
    <t>314778293</t>
  </si>
  <si>
    <t>MH-P-352-CH-C03</t>
  </si>
  <si>
    <t>https://cue.gcp.misitemgr.com/cue-web/#/main?uri=https:%2F%2Fcue.gcp.misitemgr.com%2Fwebservice%2Fescenic%2Fcontent%2F314778299&amp;mimetype=x-ece%2Fstory&amp;extra=%7B%22package%22:%2252712dab-8823-4cb7-9014-128090252e38%22%7D&amp;name=Myles_Garrett_s_Romantic_Moment_With_Chloe_Kim_Is_Melting_Hearts_Across_the_Internet</t>
  </si>
  <si>
    <t>https://www.charlotteobserver.com/entertainment/article314778299.html</t>
  </si>
  <si>
    <t>Myles Garrett’s Romantic Moment With Chloe Kim Is Melting Hearts Across the Internet</t>
  </si>
  <si>
    <t>Fans are swooning after Myles Garrett recited a love poem for Chloe Kim, offering a rare and heartfelt glimpse at their relationship.</t>
  </si>
  <si>
    <t>314778299</t>
  </si>
  <si>
    <t>-9%</t>
  </si>
  <si>
    <t>MH-P-355</t>
  </si>
  <si>
    <t>https://cue.gcp.misitemgr.com/cue-web/#/main?uri=https:%2F%2Fcue.gcp.misitemgr.com%2Fwebservice%2Fescenic%2Fcontainer%2F38d0856a-0e9d-11f1-bc6c-6336a4c2794c&amp;mimetype=x-ece%2Fcontainer&amp;extra=%7B%22originalLink%22:%7B%22uri%22:%7B%22string%22:%22https:%2F%2Fcue.gcp.misitemgr.com%2Fwebservice%2Fescenic%2Fcontent%2F314778987%22,%22$class%22:%22URI%22%7D,%22mimetype%22:%7B%22string%22:%22x-ece%2Fstory%22,%22$class%22:%22cue.core.MIMEType%22%7D,%22$class%22:%22cue.core.Link%22%7D%7D</t>
  </si>
  <si>
    <t>https://www.miamiherald.com/living/article314778987.html</t>
  </si>
  <si>
    <t>Avalanche Deaths Are Mounting This Season — Here’s What Backcountry Travelers Need to Know</t>
  </si>
  <si>
    <t>avalanche fatalities, 2026 deaths, record high, climate change</t>
  </si>
  <si>
    <t>https://docs.google.com/document/d/1ETyo7WADerH-8udNNa5637uQzBphVp0T9my1Ly_iTc8/edit?tab=t.0</t>
  </si>
  <si>
    <t>314778987</t>
  </si>
  <si>
    <t>MH-P-355-KA-C02</t>
  </si>
  <si>
    <t>https://cue.gcp.misitemgr.com/cue-web/#/main?uri=https:%2F%2Fcue.gcp.misitemgr.com%2Fwebservice%2Fescenic%2Fcontent%2F314778988&amp;mimetype=x-ece%2Fstory&amp;extra=%7B%22package%22:%2240848438-10c9-422f-b258-7e551cbed367%22%7D&amp;name=At_Least_16_People_Have_Died_In_Avalanches_This_Season_Here_s_What_Backcountry_Travelers_Need_to_Know</t>
  </si>
  <si>
    <t>https://www.kansascity.com/living/article314778988.html</t>
  </si>
  <si>
    <t>At Least 16 People Have Died In Avalanches This Season. Here’s What Backcountry Travelers Need to Know.</t>
  </si>
  <si>
    <t>Backcountry Recreation Enthusiast</t>
  </si>
  <si>
    <t>314778988</t>
  </si>
  <si>
    <t>+117%</t>
  </si>
  <si>
    <t>MH-P-355-CH-C03</t>
  </si>
  <si>
    <t>https://cue.gcp.misitemgr.com/cue-web/#/main?uri=https:%2F%2Fcue.gcp.misitemgr.com%2Fwebservice%2Fescenic%2Fcontent%2F314779059&amp;mimetype=x-ece%2Fstory&amp;extra=%7B%22package%22:%22908d552d-f217-48aa-b638-4d7907814d65%22%7D&amp;name=Deadly_Avalanche_Season_Why_2025_2026_Could_Be_Among_the_Worst_Ever</t>
  </si>
  <si>
    <t>https://www.charlotteobserver.com/living/article314779059.html</t>
  </si>
  <si>
    <t>Deadly Avalanche Season: Why 2025–2026 Could Be Among the Worst Ever</t>
  </si>
  <si>
    <t>Climate-Aware News Follower</t>
  </si>
  <si>
    <t>314779059</t>
  </si>
  <si>
    <t>-66%</t>
  </si>
  <si>
    <t>MH-P-358</t>
  </si>
  <si>
    <t>https://cue.gcp.misitemgr.com/cue-web/#/main?uri=https:%2F%2Fcue.gcp.misitemgr.com%2Fwebservice%2Fescenic%2Fcontent%2F314780507&amp;mimetype=x-ece%2Fstory&amp;extra=%7B%22package%22:%22c721e4cc-012c-458f-b5c9-4e3351b4005e%22%7D&amp;name=Woody_s_Bald_Spot_Steals_the_Show_as_Pixar_Unveils_New_Toy_Story_5_Cast</t>
  </si>
  <si>
    <t>https://www.miamiherald.com/entertainment/article314780507.html</t>
  </si>
  <si>
    <t>Woody’s Bald Spot Steals the Show as Pixar Unveils New ‘Toy Story 5’ Cast</t>
  </si>
  <si>
    <t>toy story 5, toy story 5 trailer, toy story 5 cast</t>
  </si>
  <si>
    <t>The “Toy Story 5” trailer reveals Woody’s shocking new look as he returns to help the toys face their biggest threat yet: kids choosing tech.</t>
  </si>
  <si>
    <t>https://docs.google.com/document/d/1nFDPHIokkX6uc7dPb5IvaWeKN64iqmUgtrlKLzqaQ5o/edit?usp=sharing</t>
  </si>
  <si>
    <t>314780507</t>
  </si>
  <si>
    <t>MH-P-358-KA-C02</t>
  </si>
  <si>
    <t>https://cue.gcp.misitemgr.com/cue-web/#/main?uri=https:%2F%2Fcue.gcp.misitemgr.com%2Fwebservice%2Fescenic%2Fcontent%2F314780514&amp;mimetype=x-ece%2Fstory&amp;extra=%7B%22package%22:%2273106ccc-cebd-49d4-9798-9c052be3f11a%22%7D&amp;name=Pixar_Debuts_Woody_s_Bald_Spot_and_a_Wave_of_New_Voices_in_Toy_Story_5_Trailer</t>
  </si>
  <si>
    <t>https://www.kansascity.com/entertainment/article314780514.html</t>
  </si>
  <si>
    <t>Pixar Debuts Woody’s Bald Spot and a Wave of New Voices in ‘Toy Story 5’ Trailer</t>
  </si>
  <si>
    <t>The “Toy Story 5” trailer reveals Woody’s unexpected transformation and a timely story about the toys taking on screens and technology.</t>
  </si>
  <si>
    <t>Local Pop Culture and Social Media Trend Follower</t>
  </si>
  <si>
    <t>314780514</t>
  </si>
  <si>
    <t>MH-P-358-CH-C03</t>
  </si>
  <si>
    <t>https://cue.gcp.misitemgr.com/cue-web/#/main?uri=https:%2F%2Fcue.gcp.misitemgr.com%2Fwebservice%2Fescenic%2Fcontent%2F314780541&amp;mimetype=x-ece%2Fstory&amp;extra=%7B%22package%22:%222f749965-37ac-4681-b08a-2338ceb75837%22%7D&amp;name=Woody_s_New_Look_and_a_Star-Packed_Cast_Take_Center_Stage_in_Toy_Story_5_Trailer</t>
  </si>
  <si>
    <t>https://www.charlotteobserver.com/entertainment/article314780541.html</t>
  </si>
  <si>
    <t>Woody’s New Look and a Star-Packed Cast Take Center Stage in ‘Toy Story 5’ Trailer</t>
  </si>
  <si>
    <t>Fans are buzzing over Woody’s new look in the “Toy Story 5” trailer, where the toys face a modern threat from tablets and tech.</t>
  </si>
  <si>
    <t>Gen X/Older Millennial Pixar Nostalgia Fan</t>
  </si>
  <si>
    <t>314780541</t>
  </si>
  <si>
    <t>-57%</t>
  </si>
  <si>
    <t>MH-P-361</t>
  </si>
  <si>
    <t>https://cue.gcp.misitemgr.com/cue-web/#/main?escenicid=314804370&amp;extra=%7B%22package%22:%22ece-auto-gen-55fccfa7-ce0e-40e8-9d6e-6393e328a0a9%22%7D</t>
  </si>
  <si>
    <t>https://www.miamiherald.com/entertainment/article314804370.html</t>
  </si>
  <si>
    <t>Golden Retriever Life’s Kevin and Katie Bubolz Announce Second Baby With Help From Ellie and Emma</t>
  </si>
  <si>
    <t>golden retriever life, ellie and emma, kevin and katie bubolz, baby announcement, therapy dogs</t>
  </si>
  <si>
    <t>Kevin and Katie Bubolz announced their second pregnancy on Golden Retriever Life, with Ellie and Emma snuggled front and center.</t>
  </si>
  <si>
    <t>Pet-Loving Social Media Follower</t>
  </si>
  <si>
    <t>https://docs.google.com/document/d/1eVONUCATWY9LnqKO2CyWBdUxwGmSHdMkIonJdF9mpxE/edit?tab=t.0</t>
  </si>
  <si>
    <t>314804370</t>
  </si>
  <si>
    <t>MH-P-361-KA-C02</t>
  </si>
  <si>
    <t>https://cue.gcp.misitemgr.com/cue-web/#/main?escenicid=314804395&amp;extra=%7B%22package%22:%22ece-auto-gen-292bc0cd-1174-49b6-ac6b-ba13b3fdcb68%22%7D</t>
  </si>
  <si>
    <t>https://www.kansascity.com/entertainment/article314804395.html</t>
  </si>
  <si>
    <t>Famous Golden Retriever Account ‘Ellie the Golden’ Family Expecting Second Child</t>
  </si>
  <si>
    <t>The Golden Retriever Life family is expanding as Kevin and Katie Bubolz announce baby No. 2 with Ellie and Emma by their side.</t>
  </si>
  <si>
    <t>314804395</t>
  </si>
  <si>
    <t>MH-P-361-CH-C03</t>
  </si>
  <si>
    <t>https://cue.gcp.misitemgr.com/cue-web/#/main?escenicid=314804400&amp;extra=%7B%22package%22:%22ece-auto-gen-126744bb-e663-4195-ab37-f3ad27f38e59%22%7D</t>
  </si>
  <si>
    <t>https://www.charlotteobserver.com/entertainment/article314804400.html</t>
  </si>
  <si>
    <t>Golden Retriever Life’s Kevin and Katie Bubolz Announce Second Baby With Help From Therapy Dogs Ellie and Emma</t>
  </si>
  <si>
    <t>Viral pet account Golden Retriever Life shared joyful pregnancy news, featuring therapy dogs Ellie and Emma.</t>
  </si>
  <si>
    <t>314804400</t>
  </si>
  <si>
    <t>MH-P-364</t>
  </si>
  <si>
    <t>https://cue.gcp.misitemgr.com/cue-web/#/main?escenicid=314804632&amp;extra=%7B%22package%22:%22ece-auto-gen-2604f1ef-a2ae-4025-9657-84abbc1b90f0%22%7D</t>
  </si>
  <si>
    <t>https://www.miamiherald.com/living/article314804632.html</t>
  </si>
  <si>
    <t>Newly-Discovered Cosmic ‘Jellyfish’ Is Offering a Rare Glimpse Into the Universe’s Past</t>
  </si>
  <si>
    <t>jellyfish galaxy, james webb space telescope, new galaxy discovered</t>
  </si>
  <si>
    <t>A jellyfish galaxy discovered by the James Webb Space Telescope offers a rare look at the early universe and how galaxies evolved billions of years ago.</t>
  </si>
  <si>
    <t>Community-Minded Parent Seeking Enrichment Content</t>
  </si>
  <si>
    <t>https://docs.google.com/document/d/1AmzTarNvccVKaremNURN3nV8_vSn9QB6_6hEgwFbFAY/edit?usp=sharing</t>
  </si>
  <si>
    <t>314804632</t>
  </si>
  <si>
    <t>-67%</t>
  </si>
  <si>
    <t>MH-P-364-KA-C02</t>
  </si>
  <si>
    <t>https://cue.gcp.misitemgr.com/cue-web/#/main?escenicid=314804634&amp;extra=%7B%22package%22:%22ece-auto-gen-7039d753-6d12-4b30-8a9e-e5e8ec32b4a3%22%7D</t>
  </si>
  <si>
    <t>https://www.kansascity.com/living/article314804634.html</t>
  </si>
  <si>
    <t>New ‘Jellyfish Galaxy’ Discovered With Star-Birthing ‘Tentacles’ Trailing Behind It</t>
  </si>
  <si>
    <t>Scientists used the James Webb Space Telescope to spot a new galaxy discovered—a distant jellyfish galaxy revealing clues about the early universe.</t>
  </si>
  <si>
    <t>Curious Science Enthusiast Retiree</t>
  </si>
  <si>
    <t>314804634</t>
  </si>
  <si>
    <t>MH-P-364-CH-C03</t>
  </si>
  <si>
    <t>https://cue.gcp.misitemgr.com/cue-web/#/main?escenicid=314804675&amp;extra=%7B%22package%22:%22ece-auto-gen-292cb14f-378a-4284-840b-f6adae75e60d%22%7D</t>
  </si>
  <si>
    <t>https://www.charlotteobserver.com/living/article314804675.html</t>
  </si>
  <si>
    <t>Newly Discovered Galaxy From 8.5 Billion Years Ago Offers Rare Look at Early Cosmic Evolution</t>
  </si>
  <si>
    <t>The most distant jellyfish galaxy yet was found using the James Webb Space Telescope, offering new insight into how galaxies formed and changed.</t>
  </si>
  <si>
    <t>314804675</t>
  </si>
  <si>
    <t>MH-P-364-WW-C04</t>
  </si>
  <si>
    <t>https://www.womansworld.com/wp-admin/post.php?post=606924&amp;action=edit</t>
  </si>
  <si>
    <t>https://www.womansworld.com/life/new-jellyfish-galaxy-discovered-with-star-forming-tentacles</t>
  </si>
  <si>
    <t>A Galaxy That Looks Like a Jellyfish Is Helping Scientists See 8.5 Billion Years Into the Past</t>
  </si>
  <si>
    <t>This newly discovered jellyfish galaxy, captured by the James Webb Space Telescope, is giving scientists a rare glimpse into the universe’s past.</t>
  </si>
  <si>
    <t>MH-P-368</t>
  </si>
  <si>
    <t>https://cue.gcp.misitemgr.com/cue-web/#/main?escenicid=314805568&amp;extra=%7B%22package%22:%22ece-auto-gen-b4f6934d-5a30-4ca2-aac8-632b7c2529ef%22%7D</t>
  </si>
  <si>
    <t>https://www.miamiherald.com/indulge/travel/article314805568.html</t>
  </si>
  <si>
    <t>How to see Chicago in a single day (without wasting a minute)</t>
  </si>
  <si>
    <t>Chicago one day itinerary, Millennium Park, Cloud Gate, 360 Chicago, Art Institute of Chicago</t>
  </si>
  <si>
    <t>Follow an efficient Chicago one-day plan with early photos at the Bean, Riverwalk reset, Art Institute visit, sunset views at 360 Chicago, West Loop dinner.</t>
  </si>
  <si>
    <t>https://docs.google.com/document/d/1gqV18rcH4DiZLHrVSIvrs9Fd0YxCpi71L4soptqBImM/edit?tab=t.0</t>
  </si>
  <si>
    <t>314805568</t>
  </si>
  <si>
    <t>+2083%</t>
  </si>
  <si>
    <t>+925%</t>
  </si>
  <si>
    <t>MH-P-368-KA-C02</t>
  </si>
  <si>
    <t>https://cue.gcp.misitemgr.com/cue-web/#/main?escenicid=314805583&amp;extra=%7B%22package%22:%22ece-auto-gen-16cdd616-2999-4588-88ca-d4475f82bbbf%22%7D</t>
  </si>
  <si>
    <t>https://www.kansascity.com/living/travel/article314805583.html</t>
  </si>
  <si>
    <t>One Day in Chicago: How to Experience the Best of the Windy City From Morning to Night</t>
  </si>
  <si>
    <t>one day in Chicago, Riverwalk, Art Institute of Chicago, 360 Chicago, West Loop dining</t>
  </si>
  <si>
    <t>Make the most of a day in Chicago: start at Millennium Park, stroll the lakefront, take an architecture cruise, visit the Art Institute and eat iconic pizza.</t>
  </si>
  <si>
    <t>314805583</t>
  </si>
  <si>
    <t>KA-P-364</t>
  </si>
  <si>
    <t>https://cue.gcp.misitemgr.com/cue-web/#/main?escenicid=314808010&amp;extra=%7B%22package%22:%22ece-auto-gen-db39de86-c1ee-4c7a-b123-d4e1874c249c%22%7D</t>
  </si>
  <si>
    <t>https://www.miamiherald.com/living/article314808010.html</t>
  </si>
  <si>
    <t>How to Transform Your Bathroom Using These Genius (and Totally Free) Hacks</t>
  </si>
  <si>
    <t>bathroom hacks, bathroom refresh ideas, use what you have, houseplants in bathroom, DIY bathroom decor</t>
  </si>
  <si>
    <t>Give your bathroom a fresh feel without spending a cent: use flowers, houseplants, fun painting tricks, small airy furniture, and smart decluttering tips.</t>
  </si>
  <si>
    <t>https://docs.google.com/document/d/1QKtWgB1BwGlJiTHvenZITRsendYv9hz3uCLoeqwI5lQ/edit?tab=t.0</t>
  </si>
  <si>
    <t>314808010</t>
  </si>
  <si>
    <t>KA-P-364-MH-C02</t>
  </si>
  <si>
    <t>https://cue.gcp.misitemgr.com/cue-web/#/main?escenicid=314850271&amp;extra=%7B%22package%22:%22ece-auto-gen-b3749aea-0591-4d31-954f-ad22ec669668%22%7D</t>
  </si>
  <si>
    <t>https://www.kansascity.com/living/article314850271.html</t>
  </si>
  <si>
    <t>Easy, Free Bathroom Hacks That Make Your Space Feel Brand New</t>
  </si>
  <si>
    <t>free bathroom hacks, bathroom styling tips, shop your home, apartment bathroom ideas</t>
  </si>
  <si>
    <t>Transform your bathroom without spending money: shop your home, swap accessories, add plants or fresh flowers, and declutter for an instant refreshed look.</t>
  </si>
  <si>
    <t>First-Time Renter or Young Adult on a Tight Budget</t>
  </si>
  <si>
    <t>314850271</t>
  </si>
  <si>
    <t>MH-P-372</t>
  </si>
  <si>
    <t>https://cue.gcp.misitemgr.com/cue-web/#/main?escenicid=314805394&amp;extra=%7B%22package%22:%22ece-auto-gen-54a67fa1-65b4-46a4-b0da-f5cd3b3d663a%22%7D&amp;filter=%7B%22searchCriteria%22:%7B%22name%22:%22%22,%22searchTerm%22:%22grismeri%22,%22labels%22:%7B%22org_unit:8acc2ff9-63f5-11f0-ae19-959fd20885e0%22:%7B%22title%22:%22Miami%22%7D,%22creationdate%22:%22From%2002%2F23%2F2025%20to%2002%2F24%2F2027%22%7D,%22createdAt%22:%222026-02-23T16:34:55.579Z%22,%22dateRange%22:%7B%22creationdate%22:%7B%22start%22:%222025-02-23T05:00:00Z%22,%22end%22:%222027-02-24T05:00:00Z%22%7D%7D,%22daysBefore%22:%7B%22creationdate%22:%22365%22%7D,%22facetSummary%22:%22Time-span%20(creationdate):%20From%2002%2F23%2F2025%20to%2002%2F24%2F2027%22,%22priority%22:-1,%22panelName%22:%22Search%22,%22presentation%22:%22%22,%22sorting%22:%22%22,%22customFilters%22:%5B%5D,%22customFacetStrings%22:%7B%7D,%22orgUnit%22:%22org_unit:8acc2ff9-63f5-11f0-ae19-959fd20885e0%22%7D%7D</t>
  </si>
  <si>
    <t>https://www.miamiherald.com/living/article314805394.html</t>
  </si>
  <si>
    <t>New Spiny Lizard Species Discovered in a Single Remote Forest in Vietnam</t>
  </si>
  <si>
    <t>new lizard species, acanthosaura grismeri, vietnam wildlife discovery, new species discovery</t>
  </si>
  <si>
    <t>A new pricklenape lizard species with “elongated, dagger-like scales” has been identified in central Vietnam, researchers reported.</t>
  </si>
  <si>
    <t>Retired Nature Lover and Armchair Traveler</t>
  </si>
  <si>
    <t>https://docs.google.com/document/d/1Ad5nyAXB588MQWAsz6TdbZHz9U4NmySjhHDnWDpEI4g/edit?tab=t.0</t>
  </si>
  <si>
    <t>314805394</t>
  </si>
  <si>
    <t>MH-P-372-KA-C02</t>
  </si>
  <si>
    <t>https://cue.gcp.misitemgr.com/cue-web/#/main?escenicid=314805407&amp;extra=%7B%22package%22:%22ece-auto-gen-0c2bbd34-db96-4ee2-a63a-eca7c3442ad1%22%7D&amp;filter=%7B%22searchCriteria%22:%7B%22name%22:%22%22,%22searchTerm%22:%22grismeri%22,%22labels%22:%7B%22org_unit:8acc2ff9-63f5-11f0-ae19-959fd20885e0%22:%7B%22title%22:%22Miami%22%7D,%22creationdate%22:%22From%2002%2F23%2F2025%20to%2002%2F24%2F2027%22%7D,%22createdAt%22:%222026-02-23T16:35:26.377Z%22,%22dateRange%22:%7B%22creationdate%22:%7B%22start%22:%222025-02-23T05:00:00Z%22,%22end%22:%222027-02-24T05:00:00Z%22%7D%7D,%22daysBefore%22:%7B%22creationdate%22:%22365%22%7D,%22facetSummary%22:%22Time-span%20(creationdate):%20From%2002%2F23%2F2025%20to%2002%2F24%2F2027%22,%22priority%22:-1,%22panelName%22:%22Search%22,%22presentation%22:%22%22,%22sorting%22:%22%22,%22customFilters%22:%5B%5D,%22customFacetStrings%22:%7B%7D,%22orgUnit%22:%22org_unit:8acc2ff9-63f5-11f0-ae19-959fd20885e0%22%7D%7D</t>
  </si>
  <si>
    <t>https://www.kansascity.com/living/article314805407.html</t>
  </si>
  <si>
    <t>Scientists Found a New Lime-Green Lizard With Dagger-Like Spines Sleeping In a Vietnamese Forest</t>
  </si>
  <si>
    <t>Researchers discovered a new lizard species, Acanthosaura grismeri, during biodiversity surveys in Vietnam’s Dak Lak Province.</t>
  </si>
  <si>
    <t>314805407</t>
  </si>
  <si>
    <t>+247%</t>
  </si>
  <si>
    <t>MH-P-372-CH-C03</t>
  </si>
  <si>
    <t>https://cue.gcp.misitemgr.com/cue-web/#/main?escenicid=314805418&amp;extra=%7B%22package%22:%22ece-auto-gen-d6398f17-603b-4c19-be52-12fd5b6b44a5%22%7D&amp;filter=%7B%22searchCriteria%22:%7B%22name%22:%22%22,%22searchTerm%22:%22grismeri%22,%22labels%22:%7B%22org_unit:8acc2ff9-63f5-11f0-ae19-959fd20885e0%22:%7B%22title%22:%22Miami%22%7D,%22creationdate%22:%22From%2002%2F23%2F2025%20to%2002%2F24%2F2027%22%7D,%22createdAt%22:%222026-02-23T16:35:53.985Z%22,%22dateRange%22:%7B%22creationdate%22:%7B%22start%22:%222025-02-23T05:00:00Z%22,%22end%22:%222027-02-24T05:00:00Z%22%7D%7D,%22daysBefore%22:%7B%22creationdate%22:%22365%22%7D,%22facetSummary%22:%22Time-span%20(creationdate):%20From%2002%2F23%2F2025%20to%2002%2F24%2F2027%22,%22priority%22:-1,%22panelName%22:%22Search%22,%22presentation%22:%22%22,%22sorting%22:%22%22,%22customFilters%22:%5B%5D,%22customFacetStrings%22:%7B%7D,%22orgUnit%22:%22org_unit:8acc2ff9-63f5-11f0-ae19-959fd20885e0%22%7D%7D</t>
  </si>
  <si>
    <t>https://www.charlotteobserver.com/living/article314805418.html</t>
  </si>
  <si>
    <t>A 10-Inch Lizard With Dagger-Like Spines Hid In Plain Sight In a Vietnamese Forest</t>
  </si>
  <si>
    <t>Scientists conducting nighttime biodiversity surveys in Vietnam identified a previously unknown lizard species.</t>
  </si>
  <si>
    <t>314805418</t>
  </si>
  <si>
    <t>MH-P-375</t>
  </si>
  <si>
    <t>https://cue.gcp.misitemgr.com/cue-web/#/main?escenicid=314806684&amp;extra=%7B%22package%22:%22ece-auto-gen-71770909-c587-46a6-a2d5-50a1a7bddaa4%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-02-23T17:45:33.993Z%22,%22dateRange%22:%7B%22creationdate%22:%7B%22start%22:%222025-02-23T08:00:00Z%22,%22end%22:%222027-02-24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</si>
  <si>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https://www.miamiherald.com/living/article314806684.html</t>
  </si>
  <si>
    <t>Hubble Telescope Just Found a ‘Dark Galaxy’ That’s 99% Invisible. Here’s How</t>
  </si>
  <si>
    <t>ghost galaxy, ghostly galaxy, dark matter, dark galaxy, hubble space telescope, hubble telescope</t>
  </si>
  <si>
    <t>A ghost galaxy discovered with the Hubble Space Telescope is made almost entirely of dark matter, offering rare insight into the universe’s hidden mass.</t>
  </si>
  <si>
    <t>Curious Retiree &amp; Lifelong Learner</t>
  </si>
  <si>
    <t>https://docs.google.com/document/d/19i4xOyeWc_5zX9ESUi-AMEz_SuYypcZPw_L0hRz6Mvk/edit?usp=sharing</t>
  </si>
  <si>
    <t>314806684</t>
  </si>
  <si>
    <t>MH-P-375-KA-C02</t>
  </si>
  <si>
    <t>https://cue.gcp.misitemgr.com/cue-web/#/main?escenicid=314806693&amp;extra=%7B%22package%22:%22ece-auto-gen-cea057b8-8b58-46e0-986f-d7c011084719%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-02-23T17:46:10.023Z%22,%22dateRange%22:%7B%22creationdate%22:%7B%22start%22:%222025-02-23T08:00:00Z%22,%22end%22:%222027-02-24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</si>
  <si>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https://www.kansascity.com/living/article314806693.html</t>
  </si>
  <si>
    <t>Hubble Just Revealed a ‘Dark Galaxy’ Hiding in Plain Sight. Here’s What We Know</t>
  </si>
  <si>
    <t>A newly identified ghost galaxy contains almost no stars and is made mostly of dark matter, according to observations from the Hubble Space Telescope.</t>
  </si>
  <si>
    <t>314806693</t>
  </si>
  <si>
    <t>MH-P-375-CH-C03</t>
  </si>
  <si>
    <t>https://cue.gcp.misitemgr.com/cue-web/#/main?escenicid=314806700&amp;extra=%7B%22package%22:%22ece-auto-gen-3195095a-1352-4b0b-95ac-831ab59f7351%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-02-23T17:46:33.353Z%22,%22dateRange%22:%7B%22creationdate%22:%7B%22start%22:%222025-02-23T08:00:00Z%22,%22end%22:%222027-02-24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</si>
  <si>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https://www.charlotteobserver.com/living/article314806700.html</t>
  </si>
  <si>
    <t>A Nearly Invisible Galaxy Was Found 300 Million Light-Years Away. Here’s How</t>
  </si>
  <si>
    <t>This newly discovered dark galaxy is 99% dark matter, and Hubble Space Telescope data helped reveal the faint, ghostly system.</t>
  </si>
  <si>
    <t>314806700</t>
  </si>
  <si>
    <t>MH-P-375-WW-C04</t>
  </si>
  <si>
    <t>https://www.womansworld.com/wp-admin/post.php?post=606954&amp;action=edit</t>
  </si>
  <si>
    <t>https://www.womansworld.com/life/astronomers-find-ghost-galaxy-made-almost-entirely-of-darkness</t>
  </si>
  <si>
    <t>A Faint Glow in Space Led to a ‘Ghost Galaxy’ Discovery No One Knew Was There</t>
  </si>
  <si>
    <t>Scientists used the Hubble Space Telescope to uncover a ghostly galaxy made up nearly entirely of dark matter in the distant Perseus cluster.</t>
  </si>
  <si>
    <t>MH-P-379</t>
  </si>
  <si>
    <t>https://cue.gcp.misitemgr.com/cue-web/#/main?escenicid=314807067&amp;extra=%7B%22package%22:%22ece-auto-gen-d9466427-ef39-4547-8742-3bd0cc9ab2a5%22%7D</t>
  </si>
  <si>
    <t>https://www.miamiherald.com/entertainment/article314807067.html</t>
  </si>
  <si>
    <t>Rob Rausch on ‘The Traitors’ Season 4: The Reptile Wrangler the Host Calls the Season’s Best Player</t>
  </si>
  <si>
    <t>rob rausch, the traitors season 4, alan cumming, love island usa, best traitor</t>
  </si>
  <si>
    <t>Rob Rausch went from Love Island USA drama to becoming a standout on ‘The Traitors’ Season 4. Here’s everything to know about him.</t>
  </si>
  <si>
    <t>Reality TV Viewer</t>
  </si>
  <si>
    <t>https://docs.google.com/document/d/1kOFDYCejm8hIzCjT093X1sdqDjxFfWGKKF6xTuXPFyc/edit?tab=t.0</t>
  </si>
  <si>
    <t>314807067</t>
  </si>
  <si>
    <t>+26%</t>
  </si>
  <si>
    <t>MH-P-379-KA-C02</t>
  </si>
  <si>
    <t>https://cue.gcp.misitemgr.com/cue-web/#/main?escenicid=314807068&amp;extra=%7B%22package%22:%22ece-auto-gen-c6145922-b47a-4bc7-8c7f-e34b646a5498%22%7D</t>
  </si>
  <si>
    <t>https://www.kansascity.com/entertainment/article314807068.html</t>
  </si>
  <si>
    <t>Rob Rausch Turned Down ‘The Traitors’ Twice. Now the Host Calls Him the Best Traitor This Season.</t>
  </si>
  <si>
    <t>Who is Rob Rausch? From ‘Love Island USA’ drama to ‘The Traitors’ Season 4, the Alabama native is now rumored to be dating someone in Kansas City.</t>
  </si>
  <si>
    <t>314807068</t>
  </si>
  <si>
    <t>+7%</t>
  </si>
  <si>
    <t>MH-P-379-CH-C03</t>
  </si>
  <si>
    <t>https://cue.gcp.misitemgr.com/cue-web/#/main?escenicid=314807094&amp;extra=%7B%22package%22:%22ece-auto-gen-c0a70619-dba1-46ca-9f18-7be1fa8eec41%22%7D</t>
  </si>
  <si>
    <t>https://www.charlotteobserver.com/entertainment/article314807094.html</t>
  </si>
  <si>
    <t>Rob Rausch: From Turning Down The Traitors Twice to Being Called the Season’s Best Traitor</t>
  </si>
  <si>
    <t>Alabama native Rob Rausch nearly turned down ‘The Traitors’ — now he’s one of Season 4’s most talked-about players. Here’s what to know about the reality TV star.</t>
  </si>
  <si>
    <t>314807094</t>
  </si>
  <si>
    <t>+52%</t>
  </si>
  <si>
    <t>MH-P-382</t>
  </si>
  <si>
    <t>https://cue.gcp.misitemgr.com/cue-web/#/main?escenicid=314808878&amp;extra=%7B%22package%22:%22ece-auto-gen-8a02a5b2-523a-4e37-91b0-a0123bd1385e%22%7D</t>
  </si>
  <si>
    <t>https://www.miamiherald.com/entertainment/article314808878.html</t>
  </si>
  <si>
    <t>The iPod Was Discontinued in 2022 but Gen Z Is Bringing It Back Anyway</t>
  </si>
  <si>
    <t>ipod, gen z, nostalgia, nostalgic, ipod comeback</t>
  </si>
  <si>
    <t>The iPod comeback is real as Gen Z embraces nostalgic devices to unplug from phones and rediscover distraction-free music listening.</t>
  </si>
  <si>
    <t>Gen Z Young Adult (18-27)</t>
  </si>
  <si>
    <t>https://docs.google.com/document/d/1GI9Fvplws9Ojx7NsMn_X4sMsXf4oujytKZwifQiGOPI/edit?usp=sharing</t>
  </si>
  <si>
    <t>314808878</t>
  </si>
  <si>
    <t>MH-P-382-KA-C02</t>
  </si>
  <si>
    <t>https://cue.gcp.misitemgr.com/cue-web/#/main?escenicid=314808881&amp;extra=%7B%22package%22:%22ece-auto-gen-b44c06d2-40d7-431b-bc54-3580d2446f49%22%7D</t>
  </si>
  <si>
    <t>https://www.kansascity.com/entertainment/article314808881.html</t>
  </si>
  <si>
    <t>The iPod Comeback Is Real and It’s Part of a Much Bigger 2026 Trend</t>
  </si>
  <si>
    <t>Gen Z is driving an iPod comeback fueled by nostalgia and a desire to disconnect from streaming, notifications and nonstop phone use.</t>
  </si>
  <si>
    <t>Millennial/Gen X Parent of Teens</t>
  </si>
  <si>
    <t>314808881</t>
  </si>
  <si>
    <t>+107%</t>
  </si>
  <si>
    <t>MH-P-382-CH-C03</t>
  </si>
  <si>
    <t>https://cue.gcp.misitemgr.com/cue-web/#/main?escenicid=314808886&amp;extra=%7B%22package%22:%22ece-auto-gen-f97b39d0-3ffa-4467-8b45-cd31d9e2c64a%22%7D</t>
  </si>
  <si>
    <t>https://www.charlotteobserver.com/entertainment/article314808886.html</t>
  </si>
  <si>
    <t>The iPod Comeback No One Saw Coming — And Gen Z Is Totally Here for It</t>
  </si>
  <si>
    <t>Gen Z is leading the iPod comeback, embracing nostalgic music players as part of a wider push to unplug and reduce screen time.</t>
  </si>
  <si>
    <t>314808886</t>
  </si>
  <si>
    <t>-8%</t>
  </si>
  <si>
    <t>MH-P-385</t>
  </si>
  <si>
    <t>https://cue.gcp.misitemgr.com/cue-web/#/main?escenicid=314810418&amp;extra=%7B%22package%22:%22ece-auto-gen-ea130ac1-887a-4ed1-a2a2-23a2b225ced8%22%7D</t>
  </si>
  <si>
    <t>https://www.miamiherald.com/entertainment/article314810418.html</t>
  </si>
  <si>
    <t>‘Beach Read’ Film Adaptation: Everything to Know as Phoebe Dynevor Joins Cast</t>
  </si>
  <si>
    <t>beach read movie, phoebe dynevor, emily henry, adaptation, 20th Century Studios, yulin kuang</t>
  </si>
  <si>
    <t>Emily Henry’s ‘Beach Read’ is becoming a movie with Phoebe Dynevor attached. Here’s everything we know so far about the adaptation.</t>
  </si>
  <si>
    <t>https://docs.google.com/document/d/199pOFbC8ZL3O-wWnzbODmRXD3M6ZkNH-nQeI5a-5pB0/edit?tab=t.0</t>
  </si>
  <si>
    <t>314810418</t>
  </si>
  <si>
    <t>-78%</t>
  </si>
  <si>
    <t>MH-P-385-KA-C02</t>
  </si>
  <si>
    <t>https://cue.gcp.misitemgr.com/cue-web/#/main?escenicid=314810426&amp;extra=%7B%22package%22:%22ece-auto-gen-00bf34af-2bc5-4d52-addb-820aff70912b%22%7D</t>
  </si>
  <si>
    <t>https://www.kansascity.com/entertainment/article314810426.html</t>
  </si>
  <si>
    <t>Phoebe Dynevor Leads ‘Beach Read’ Movie — Here’s Everything to Know</t>
  </si>
  <si>
    <t>The ‘Beach Read’ film adaptation is moving forward with Phoebe Dynevor in the lead role. Here’s the latest on cast and production.</t>
  </si>
  <si>
    <t>Millennial Entertainment Consumer</t>
  </si>
  <si>
    <t>314810426</t>
  </si>
  <si>
    <t>MH-P-385-CH-C03</t>
  </si>
  <si>
    <t>https://cue.gcp.misitemgr.com/cue-web/#/main?escenicid=314810435&amp;extra=%7B%22package%22:%22ece-auto-gen-9b7de4d1-a253-4d94-9657-3526af6318a7%22%7D</t>
  </si>
  <si>
    <t>https://www.charlotteobserver.com/entertainment/article314810435.html</t>
  </si>
  <si>
    <t>‘Beach Read’ Movie in the Works With Phoebe Dynevor — Full Breakdown</t>
  </si>
  <si>
    <t>From casting updates to release details, here’s everything to know about the ‘Beach Read’ movie starring Phoebe Dynevor.</t>
  </si>
  <si>
    <t>Romance Book Club Reader</t>
  </si>
  <si>
    <t>314810435</t>
  </si>
  <si>
    <t>MH-P-388</t>
  </si>
  <si>
    <t>https://cue.gcp.misitemgr.com/cue-web/#/main?escenicid=314810583&amp;extra=%7B%22package%22:%22ece-auto-gen-be1f268c-6832-4a28-bd77-ba3274a5df64%22%7D</t>
  </si>
  <si>
    <t>https://www.miamiherald.com/living/article314810583.html</t>
  </si>
  <si>
    <t>Scientist Discovers Ancient Crocodile Species With Unique Greyhound-Like Features</t>
  </si>
  <si>
    <t>ancient crocodile, crocodylomorpha, crocodylomorphs, high school teacher, new species</t>
  </si>
  <si>
    <t>Scientists discovered a new species of ancient crocodile with greyhound-like features and named it after a high school teacher who inspired the research.</t>
  </si>
  <si>
    <t>https://docs.google.com/document/d/1yaI4k1u9HbC6pceHgqyhLJMjWK_X5tiM3iRPkwvxbPg/edit?usp=sharing</t>
  </si>
  <si>
    <t>314810583</t>
  </si>
  <si>
    <t>+163%</t>
  </si>
  <si>
    <t>MH-P-388-KA-C02</t>
  </si>
  <si>
    <t>https://cue.gcp.misitemgr.com/cue-web/#/main?escenicid=314810593&amp;extra=%7B%22package%22:%22ece-auto-gen-8680314d-061f-4839-be33-01eefeb4b9fb%22%7D</t>
  </si>
  <si>
    <t>https://www.kansascity.com/living/article314810593.html</t>
  </si>
  <si>
    <t>Scientists Identify New Crocodile Ancestor That Ran Like a Greyhound Across Ancient Britain</t>
  </si>
  <si>
    <t>A fast, greyhound-like crocodylomorph is a new species of ancient crocodile—and its name honors the scientist’s high school teacher.</t>
  </si>
  <si>
    <t>314810593</t>
  </si>
  <si>
    <t>MH-P-388-CH-C03</t>
  </si>
  <si>
    <t>https://cue.gcp.misitemgr.com/cue-web/#/main?escenicid=314810601&amp;extra=%7B%22package%22:%22ece-auto-gen-4680be6d-48f5-405f-92c2-9dfcbb2c9f1d%22%7D</t>
  </si>
  <si>
    <t>https://www.charlotteobserver.com/living/article314810601.html</t>
  </si>
  <si>
    <t>Scientist Discovers Greyhound-Like Reptilian — and Names It After His High School Teacher</t>
  </si>
  <si>
    <t>A greyhound-like crocodylomorph is a newly identified ancient crocodile species named after the scientist’s inspiring high school teacher.</t>
  </si>
  <si>
    <t>Science-Curious Parent or Grandparent</t>
  </si>
  <si>
    <t>314810601</t>
  </si>
  <si>
    <t>-32%</t>
  </si>
  <si>
    <t>MH-P-391</t>
  </si>
  <si>
    <t>https://cue.gcp.misitemgr.com/cue-web/#/main?escenicid=314818500&amp;extra=%7B%22package%22:%22ece-auto-gen-fab36fe2-7c06-49d3-91bb-a3ba905a3c16%22%7D</t>
  </si>
  <si>
    <t>https://www.miamiherald.com/entertainment/article314818500.html</t>
  </si>
  <si>
    <t>Netflix Is Making a Live-Action Scooby-Doo Origin Series — Here’s Everything We Know</t>
  </si>
  <si>
    <t>scooby-doo netflix, live-action scooby-doo series, mckenna grace daphne</t>
  </si>
  <si>
    <t>Netflix is officially developing a live-action Scooby-Doo origin series, with McKenna Grace set to star as Daphne Blake. Here’s everything we know so far.</t>
  </si>
  <si>
    <t>Nostalgic Gen X/Millennial Parent</t>
  </si>
  <si>
    <t>https://docs.google.com/document/d/1byYt3RnFBsHxeRRMkD6ug9PbP5wn2wOVJyWuDv7paGg/edit?tab=t.0</t>
  </si>
  <si>
    <t>314818500</t>
  </si>
  <si>
    <t>MH-P-391-KA-C02</t>
  </si>
  <si>
    <t>https://cue.gcp.misitemgr.com/cue-web/#/main?escenicid=314818503&amp;extra=%7B%22package%22:%22ece-auto-gen-045e7e13-d225-4bb4-900b-5255c410f6fe%22%7D</t>
  </si>
  <si>
    <t>https://www.kansascity.com/entertainment/article314818503.html</t>
  </si>
  <si>
    <t>Netflix’s Live-Action ‘Scooby-Doo’ Series Casts McKenna Grace as Daphne — Here’s Everything Announced So Far</t>
  </si>
  <si>
    <t>Netflix is reimagining Scooby-Doo with a brand-new live-action series that dives into how the mystery-solving gang first came together. Here’s what we know.</t>
  </si>
  <si>
    <t>314818503</t>
  </si>
  <si>
    <t>MH-P-391-CH-C03</t>
  </si>
  <si>
    <t>https://cue.gcp.misitemgr.com/cue-web/#/main?escenicid=314818506&amp;extra=%7B%22package%22:%22ece-auto-gen-a48b5d4b-fe10-4ffc-a92a-0e7779d98115%22%7D</t>
  </si>
  <si>
    <t>https://www.charlotteobserver.com/entertainment/article314818506.html</t>
  </si>
  <si>
    <t>Netflix Is Making a Live-Action Scooby-Doo Origin Series. Here’s What We Know So Far.</t>
  </si>
  <si>
    <t>Fans of Scooby-Doo can expect a fresh take at Netflix, where a new live-action series will trace the gang’s beginnings. Here’s what’s been confirmed so far.</t>
  </si>
  <si>
    <t>314818506</t>
  </si>
  <si>
    <t>-25%</t>
  </si>
  <si>
    <t>MH-P-394</t>
  </si>
  <si>
    <t>https://cue.gcp.misitemgr.com/cue-web/#/main?escenicid=314818504&amp;extra=%7B%22package%22:%22ece-auto-gen-5ece8b82-d251-4414-aa03-c4473463100d%22%7D</t>
  </si>
  <si>
    <t>https://www.miamiherald.com/entertainment/article314818504.html</t>
  </si>
  <si>
    <t>Kate Hudson Reflects on Her Rom-Com Era — and Why She’s Excited to Branch Out</t>
  </si>
  <si>
    <t>kate hudson, rom coms, rom com movies, kate hudson oscar nomination, song sung blue</t>
  </si>
  <si>
    <t>Kate Hudson reflects on her rom com era and her new career chapter as her latest role earns her a second Oscar nomination after 25 years.</t>
  </si>
  <si>
    <t>Pop Culture and Awards Season Enthusiast</t>
  </si>
  <si>
    <t>https://docs.google.com/document/d/1j-uJ4i3JYlK7zdpWMhfF6ey0iPqmwY3t19s4F3ytfs0/edit?usp=sharing</t>
  </si>
  <si>
    <t>314818504</t>
  </si>
  <si>
    <t>MH-P-394-KA-C02</t>
  </si>
  <si>
    <t>https://cue.gcp.misitemgr.com/cue-web/#/main?escenicid=314818508&amp;extra=%7B%22package%22:%22ece-auto-gen-4d10f858-572f-4ba5-8c62-87fa1aae443c%22%7D</t>
  </si>
  <si>
    <t>https://www.kansascity.com/entertainment/article314818508.html</t>
  </si>
  <si>
    <t>Kate Hudson Is Done With Rom-Coms — And She's Got a Second Oscar Nomination to Prove It</t>
  </si>
  <si>
    <t>Kate Hudson opens up about her rom com career and why her latest project—and Oscar nomination—marks a turning point in her illustrious career.</t>
  </si>
  <si>
    <t>Nostalgic 2000s Rom-Com Fan and Casual Entertainment Reader</t>
  </si>
  <si>
    <t>314818508</t>
  </si>
  <si>
    <t>MH-P-394-CH-C03</t>
  </si>
  <si>
    <t>https://cue.gcp.misitemgr.com/cue-web/#/main?escenicid=314818512&amp;extra=%7B%22package%22:%22ece-auto-gen-bd6c977d-7c80-4a91-b09e-df4eb5c169f3%22%7D</t>
  </si>
  <si>
    <t>https://www.charlotteobserver.com/entertainment/article314818512.html</t>
  </si>
  <si>
    <t>Kate Hudson Says This Oscar Nomination Feels Like the Start of a Whole New Chapter</t>
  </si>
  <si>
    <t>Kate Hudson says she’s ready to move past her rom com image as her new role in ‘Song Sung Blue’ brings her back into the Oscar spotlight.</t>
  </si>
  <si>
    <t>314818512</t>
  </si>
  <si>
    <t>MH-P-397</t>
  </si>
  <si>
    <t>https://cue.gcp.misitemgr.com/cue-web/#/main?escenicid=314820169&amp;extra=%7B%22package%22:%22ece-auto-gen-a3596ef5-fb65-4323-ad08-c48d4dfd8e64%22%7D</t>
  </si>
  <si>
    <t>https://www.miamiherald.com/entertainment/article314820169.html</t>
  </si>
  <si>
    <t>Rachel Reid Delays ‘Unrivaled’ to 2027, Shares Parkinson’s Update With Fans</t>
  </si>
  <si>
    <t>rachel reid, unrivaled, game changers series, heated rivalry, book delay, june 2027, connor storrie, hudson williams</t>
  </si>
  <si>
    <t>Heated Rivalry author Rachel Reid pushed Unrivaled to June 2027 amid a candid update about Parkinson’s and her writing process. Here’s what we know.</t>
  </si>
  <si>
    <t>Romance BookTok/Bookstagram Enthusiast</t>
  </si>
  <si>
    <t>https://docs.google.com/document/d/1786lAW9E_aGU40tTgAQV3-34hgOz5FOROBbt4nrfIRo/edit?tab=t.0</t>
  </si>
  <si>
    <t>314820169</t>
  </si>
  <si>
    <t>MH-P-397-KA-C02</t>
  </si>
  <si>
    <t>https://cue.gcp.misitemgr.com/cue-web/#/main?escenicid=314820171&amp;extra=%7B%22package%22:%22ece-auto-gen-3b26852e-1857-487b-b323-712c422de214%22%7D</t>
  </si>
  <si>
    <t>https://www.kansascity.com/entertainment/article314820171.html</t>
  </si>
  <si>
    <t>‘Heated Rivalry’ Author Rachel Reid Pushes ‘Unrivaled’ to 2027 — Here’s Why</t>
  </si>
  <si>
    <t>Rachel Reid, author of Heated Rivalry, delayed Unrivaled to 2027, citing worsening Parkinson’s symptoms and the series’ growing success.</t>
  </si>
  <si>
    <t>314820171</t>
  </si>
  <si>
    <t>MH-P-397-CH-C03</t>
  </si>
  <si>
    <t>https://cue.gcp.misitemgr.com/cue-web/#/main?escenicid=314820173&amp;extra=%7B%22package%22:%22ece-auto-gen-be374492-704a-43a8-aaae-db5a16ed84d5%22%7D</t>
  </si>
  <si>
    <t>https://www.charlotteobserver.com/entertainment/article314820173.html</t>
  </si>
  <si>
    <t>‘Heated Rivalry’ Author Rachel Reid Pushes ‘Unrivaled’ to June 2027 — What It Means for Ilya and Shane</t>
  </si>
  <si>
    <t>The author of Heated Rivalry pushed Unrivaled to 2027 as Rachel Reid navigates worsening Parkinson’s symptoms and busier life following the show’s immense success.</t>
  </si>
  <si>
    <t>314820173</t>
  </si>
  <si>
    <t>MH-P-400</t>
  </si>
  <si>
    <t>https://cue.gcp.misitemgr.com/cue-web/#/main?escenicid=314820270&amp;extra=%7B%22package%22:%22ece-auto-gen-2620b307-ddeb-4fd8-85c0-8bb4b0c57321%22%7D</t>
  </si>
  <si>
    <t>https://www.miamiherald.com/entertainment/article314820270.html</t>
  </si>
  <si>
    <t>Resurfaced Video of J.J. Watt Is Going Viral Again After Rondale Moore’s Death</t>
  </si>
  <si>
    <t>rondale moore, rondale moore death, rondale moore cause of death, jj watt, arizona cardinals</t>
  </si>
  <si>
    <t>A resurfaced J.J. Watt clip is going viral after former teammate Rondale Moore’s death, reminding fans of the Arizona Cardinals’ connection.</t>
  </si>
  <si>
    <t>https://docs.google.com/document/d/1EBz6axYjAe2XTFau7tNVz9Aghi8CBgfiZPBul84MKrU/edit?usp=sharing</t>
  </si>
  <si>
    <t>314820270</t>
  </si>
  <si>
    <t>+54%</t>
  </si>
  <si>
    <t>+303%</t>
  </si>
  <si>
    <t>MH-P-400-KA-C02</t>
  </si>
  <si>
    <t>https://cue.gcp.misitemgr.com/cue-web/#/main?escenicid=314820282&amp;extra=%7B%22package%22:%22ece-auto-gen-4654c1e0-dc06-4f11-adb6-d5d0446aba2e%22%7D</t>
  </si>
  <si>
    <t>https://www.kansascity.com/entertainment/article314820282.html</t>
  </si>
  <si>
    <t>Viral Video Shows J.J. Watt Comforting Teammate Rondale Moore Three Years Before His Death</t>
  </si>
  <si>
    <t>A resurfaced J.J. Watt clip with Rondale Moore is spreading after the young receiver’s death, and the Arizona Cardinals moment feels very different now.</t>
  </si>
  <si>
    <t>NFL and Sports Culture Enthusiast</t>
  </si>
  <si>
    <t>314820282</t>
  </si>
  <si>
    <t>+181%</t>
  </si>
  <si>
    <t>MH-P-400-CH-C03</t>
  </si>
  <si>
    <t>https://cue.gcp.misitemgr.com/cue-web/#/main?escenicid=314820304&amp;extra=%7B%22package%22:%22ece-auto-gen-e714cfa2-d113-4db8-b958-52a25eb8ab8f%22%7D</t>
  </si>
  <si>
    <t>https://www.charlotteobserver.com/entertainment/article314820304.html</t>
  </si>
  <si>
    <t>This Heartbreaking Exchange Between J.J. Watt and Rondale Moore Hits Different After His Death</t>
  </si>
  <si>
    <t>What once looked like routine advice from J.J. Watt to Rondale Moore now carries heavy weight after the Arizona Cardinals receiver’s death.</t>
  </si>
  <si>
    <t>314820304</t>
  </si>
  <si>
    <t>MH-P-400-UW-C04</t>
  </si>
  <si>
    <t>Us Weekly</t>
  </si>
  <si>
    <t>https://www.usmagazine.com/wp-admin/post.php?post=4261637&amp;action=edit</t>
  </si>
  <si>
    <t>https://www.usmagazine.com/sports/news/j-j-watt-video-resurfaces-after-rondale-moores-death/</t>
  </si>
  <si>
    <t>J.J. Watt’s Sideline Conversation With Rondale Moore Resurfaces After Receiver’s Death at 25</t>
  </si>
  <si>
    <t>A resurfaced J.J. Watt clip with Rondale Moore is spreading after the young receiver’s death, and the moment feels very different now.</t>
  </si>
  <si>
    <t>MH-P-404</t>
  </si>
  <si>
    <t>https://cue.gcp.misitemgr.com/cue-web/#/main?escenicid=314821902&amp;extra=%7B%22package%22:%22ece-auto-gen-04c5c8fa-b6be-44fa-b7d7-16e709908da8%22%7D</t>
  </si>
  <si>
    <t>https://www.miamiherald.com/entertainment/article314821902.html</t>
  </si>
  <si>
    <t>‘A Knight of the Seven Kingdoms’ Season 2 Is Coming in 2027 — Here’s What We Know</t>
  </si>
  <si>
    <t>a knight of the seven kingdoms season 2, sworn sword, hbo, dunk and egg</t>
  </si>
  <si>
    <t>Season 2 of A Knight of the Seven Kingdoms adapts The Sworn Sword, with Dunk and Egg back and 2027 set for premiere. Here’s what you should know.</t>
  </si>
  <si>
    <t>Casual Streaming Viewer and Weekend Binge-Watcher</t>
  </si>
  <si>
    <t>314821902</t>
  </si>
  <si>
    <t>+205%</t>
  </si>
  <si>
    <t>MH-P-404-KA-C02</t>
  </si>
  <si>
    <t>https://cue.gcp.misitemgr.com/cue-web/#/main?escenicid=314821906&amp;extra=%7B%22package%22:%22ece-auto-gen-87846d2c-3c7f-4d04-8360-9eb9868e3680%22%7D</t>
  </si>
  <si>
    <t>https://www.kansascity.com/entertainment/article314821906.html</t>
  </si>
  <si>
    <t>‘A Knight of the Seven Kingdoms’ Season 2 Is Already Filming: Everything We Know About ‘The Sworn Sword’</t>
  </si>
  <si>
    <t>‘A Knight of the Seven Kingdoms’ Season 2 is officially underway, with Dunk and Egg returning, production rolling, and three new cast members joining the story.</t>
  </si>
  <si>
    <t>Dedicated Fantasy/GoT Fan</t>
  </si>
  <si>
    <t>314821906</t>
  </si>
  <si>
    <t>MH-P-404-CH-C03</t>
  </si>
  <si>
    <t>https://cue.gcp.misitemgr.com/cue-web/#/main?escenicid=314821907&amp;extra=%7B%22package%22:%22ece-auto-gen-f669ab7a-5a86-4daa-b97c-b4e573eb76b5%22%7D</t>
  </si>
  <si>
    <t>https://www.charlotteobserver.com/entertainment/article314821907.html</t>
  </si>
  <si>
    <t>‘A Knight of the Seven Kingdoms’ Season 2: Premiere Date, Cast and Everything We Know</t>
  </si>
  <si>
    <t>Season 2 of ‘A Knight of the Seven Kingdoms’ is coming in 2027, with HBO teasing new cast and ‘Sworn Sword’ storyline. Here’s everything we know.</t>
  </si>
  <si>
    <t>314821907</t>
  </si>
  <si>
    <t>+708%</t>
  </si>
  <si>
    <t>UW-P-407</t>
  </si>
  <si>
    <t>https://www.usmagazine.com/wp-admin/post.php?post=4261745&amp;action=edit</t>
  </si>
  <si>
    <t>https://www.usmagazine.com/sports/news/what-is-on-alysa-lius-teeth-all-about-the-smiley-piercing/</t>
  </si>
  <si>
    <t>Alysa Liu’s Hidden Piercing Has Olympic Fans Obsessed — But Dentists Aren’t Impressed</t>
  </si>
  <si>
    <t>alysa liu, smiley piercing, alysa liu teeth, alysa liu smiley piercing, what is a smiley piercing</t>
  </si>
  <si>
    <t>What is a smiley piercing? Alysa Liu’s viral teeth jewelry has fans curious, but the ADA says the trendy look comes with serious health risks.</t>
  </si>
  <si>
    <t>Young Adult Figure Skating and Olympics Fan</t>
  </si>
  <si>
    <t>https://docs.google.com/document/d/1568jkyJzFKtmhzKtyKUno-MhWUVmxu1wlU6sUCZruQE/edit?usp=sharing</t>
  </si>
  <si>
    <t>+116%</t>
  </si>
  <si>
    <t>UW-P-407-MH-C02</t>
  </si>
  <si>
    <t>https://cue.gcp.misitemgr.com/cue-web/#/main?escenicid=314822693&amp;extra=%7B%22package%22:%22ece-auto-gen-16b06ae6-1e4d-4f84-9d76-1190f017a050%22%7D</t>
  </si>
  <si>
    <t>https://www.miamiherald.com/entertainment/article314822693.html</t>
  </si>
  <si>
    <t>Fans Love Alysa Liu’s Smiley Piercing — But Here’s What Dentists Are Saying</t>
  </si>
  <si>
    <t>Alysa Liu’s smiley piercing is going viral after the Olympics, but the ADA is warning fans about serious dental risks tied to the trend and her signature look.</t>
  </si>
  <si>
    <t>314822693</t>
  </si>
  <si>
    <t>UW-P-407-KA-C03</t>
  </si>
  <si>
    <t>https://cue.gcp.misitemgr.com/cue-web/#/main?escenicid=314822700&amp;extra=%7B%22package%22:%22ece-auto-gen-ecd4aa3f-9a39-429f-9921-75d2d27a0c69%22%7D</t>
  </si>
  <si>
    <t>https://www.kansascity.com/entertainment/article314822700.html</t>
  </si>
  <si>
    <t>The Internet Is Obsessed With Alysa Liu’s Teeth — But the ADA Urges Caution</t>
  </si>
  <si>
    <t>Fans love Alysa Liu’s smiley piercing, but the ADA warns the viral teeth trend may cause infections, enamel damage and other serious oral health issues.</t>
  </si>
  <si>
    <t>314822700</t>
  </si>
  <si>
    <t>UW-P-407-CH-C04</t>
  </si>
  <si>
    <t>https://cue.gcp.misitemgr.com/cue-web/#/main?escenicid=314822704&amp;extra=%7B%22package%22:%22ece-auto-gen-344f73d8-a43f-4f72-814f-6283de1e8df7%22%7D</t>
  </si>
  <si>
    <t>https://www.charlotteobserver.com/entertainment/article314822704.html</t>
  </si>
  <si>
    <t>Alysa Liu’s Viral Smiley Piercing Comes With Health Risks, ADA Says</t>
  </si>
  <si>
    <t>Alysa Liu’s smiley piercing has millions asking about her teeth, but dental experts warn the viral trend could lead to infection, nerve damage and more.</t>
  </si>
  <si>
    <t>Concerned Parent of a Teen or Tween</t>
  </si>
  <si>
    <t>314822704</t>
  </si>
  <si>
    <t>+1%</t>
  </si>
  <si>
    <t>MH-P-411</t>
  </si>
  <si>
    <t>https://cue.gcp.misitemgr.com/cue-web/#/main?uri=https:%2F%2Fcue.gcp.misitemgr.com%2Fwebservice%2Fescenic%2Fcontainer%2F0546e066-11c0-11f1-a030-29c1dcdd6f0f&amp;mimetype=x-ece%2Fcontainer&amp;extra=%7B%22package%22:%22ece-auto-gen-a1be9721-495f-406e-8619-b0a2216c7fbc%22%7D</t>
  </si>
  <si>
    <t>https://www.miamiherald.com/entertainment/article314824231.html</t>
  </si>
  <si>
    <t>Did You Know Jack Black Has Been Married for 20 Years? Meet Wife Tanya Haden</t>
  </si>
  <si>
    <t>jack black, tanya haden, wife, 20 years, anniversary post</t>
  </si>
  <si>
    <t>Many fans were surprised to learn Jack Black has been married for two decades. Inside his relationship with musician and artist Tanya Haden.</t>
  </si>
  <si>
    <t>https://docs.google.com/document/d/1_BhiAjTG6nZJ_K5S9bzX27e0obetv8xs9RIHUW5bRT0/edit?tab=t.0</t>
  </si>
  <si>
    <t>314824231</t>
  </si>
  <si>
    <t>+530%</t>
  </si>
  <si>
    <t>+134%</t>
  </si>
  <si>
    <t>MH-P-411-KA-C02</t>
  </si>
  <si>
    <t>https://cue.gcp.misitemgr.com/cue-web/#/main?escenicid=314824244&amp;extra=%7B%22package%22:%22ece-auto-gen-eef561f2-b06d-4246-91c4-ffe0570e4ca9%22%7D</t>
  </si>
  <si>
    <t>https://www.kansascity.com/entertainment/article314824244.html</t>
  </si>
  <si>
    <t>Who Is Tanya Haden? Inside Jack Black’s 20-Year Marriage and How They Met</t>
  </si>
  <si>
    <t>Jack Black and Tanya Haden’s romance began with a high school crush and led to a 2006 elopement. Here’s the full story behind their 20-year marriage.</t>
  </si>
  <si>
    <t>Pop Culture-Curious Parent</t>
  </si>
  <si>
    <t>314824244</t>
  </si>
  <si>
    <t>MH-P-411-CH-C03</t>
  </si>
  <si>
    <t>https://cue.gcp.misitemgr.com/cue-web/#/main?escenicid=314824249&amp;extra=%7B%22package%22:%22ece-auto-gen-ac5f7131-8ca2-42e5-96c9-cb75607fdd1f%22%7D</t>
  </si>
  <si>
    <t>https://www.charlotteobserver.com/entertainment/article314824249.html</t>
  </si>
  <si>
    <t>Inside Jack Black’s 20-Year Marriage to Musician Tanya Haden</t>
  </si>
  <si>
    <t>Jack Black and Tanya Haden eloped in 2006 and have kept their family life mostly private. Here’s what we know about their relationship.</t>
  </si>
  <si>
    <t>Social Media-Driven Celebrity News Consumer</t>
  </si>
  <si>
    <t>314824249</t>
  </si>
  <si>
    <t>+2%</t>
  </si>
  <si>
    <t>MH-P-414</t>
  </si>
  <si>
    <t>https://cue.gcp.misitemgr.com/cue-web/#/main?escenicid=314824919&amp;extra=%7B%22package%22:%22ece-auto-gen-3e7aedb0-4ce2-4642-9cba-b467aa0228b5%22%7D</t>
  </si>
  <si>
    <t>https://www.miamiherald.com/entertainment/article314824919.html</t>
  </si>
  <si>
    <t>Flavor Flav to Host U.S. Women’s Hockey Team in Las Vegas After Players Decline Trump’s State of the Union Invite</t>
  </si>
  <si>
    <t>u.s. women’s Hockey, flavor flav, gold medal, winter olympics, trump</t>
  </si>
  <si>
    <t>After turning down an invite to attend the State of the Union, the U.S. Women’s Hockey team accepted Flavor Flav’s proposal for a Las Vegas celebration.</t>
  </si>
  <si>
    <t>https://docs.google.com/document/d/1g5iYuZxYZ-VrM4XR0vDOzfRA5cbF7rSPI29wgqWHgyA/edit?tab=t.0</t>
  </si>
  <si>
    <t>314824919</t>
  </si>
  <si>
    <t>+92%</t>
  </si>
  <si>
    <t>+74%</t>
  </si>
  <si>
    <t>MH-P-414-KA-C02</t>
  </si>
  <si>
    <t>https://cue.gcp.misitemgr.com/cue-web/#/main?escenicid=314824920&amp;extra=%7B%22package%22:%22ece-auto-gen-88631acf-9cc0-43c6-ac08-c956bdc2f169%22%7D</t>
  </si>
  <si>
    <t>https://www.kansascity.com/entertainment/article314824920.html</t>
  </si>
  <si>
    <t>Flavor Flav to Host U.S. Women’s Hockey Team in Las Vegas After They Declined Trump’s State of the Union Invite</t>
  </si>
  <si>
    <t>Flavor Flav offered to host the U.S. Women’s Hockey team in Las Vegas after they declined President Trump’s State of the Union invite — and the team said yes.</t>
  </si>
  <si>
    <t>Pop Culture and Entertainment Follower</t>
  </si>
  <si>
    <t>314824920</t>
  </si>
  <si>
    <t>-71%</t>
  </si>
  <si>
    <t>MH-P-414-CH-C03</t>
  </si>
  <si>
    <t>https://cue.gcp.misitemgr.com/cue-web/#/main?escenicid=314824922&amp;extra=%7B%22package%22:%22ece-auto-gen-395e403e-39f9-430f-89fd-a7506f27ce7e%22%7D</t>
  </si>
  <si>
    <t>https://www.charlotteobserver.com/entertainment/article314824922.html</t>
  </si>
  <si>
    <t>Flavor Flav Hosts U.S. Women’s Hockey Team in Las Vegas After They Decline Trump’s State of the Union Invite</t>
  </si>
  <si>
    <t>The gold medal-winning U.S. Women’s Hockey team declined President Donald Trump’s State of the Union invitation and instead accepted Flavor Flav’s offer to host them in Las Vegas.</t>
  </si>
  <si>
    <t>Women's Sports Advocate</t>
  </si>
  <si>
    <t>314824922</t>
  </si>
  <si>
    <t>UW-P-417</t>
  </si>
  <si>
    <t>https://www.usmagazine.com/wp-admin/post.php?post=4261946&amp;action=edit</t>
  </si>
  <si>
    <t>https://www.usmagazine.com/sports/news/shohei-ohtanis-fan-favorite-dog-decoy-gets-a-28-foot-tribute/</t>
  </si>
  <si>
    <t>A 28-Foot Mural of Shohei Ohtani and His Dog Decoy Just Went Up in Los Angeles</t>
  </si>
  <si>
    <t>shohei ohtani, shohei ohtani dog, pawradise park, shohei ohtani and decoy, shohei ohtani mural</t>
  </si>
  <si>
    <t>Fans can now visit a giant Shohei Ohtani mural at Pawradise Park featuring Shohei Ohtani and Decoy’s iconic high-five from Dodger Stadium.</t>
  </si>
  <si>
    <t>LA Dodgers Fan and Sports Enthusiast</t>
  </si>
  <si>
    <t>https://docs.google.com/document/d/1jvJeRDQQ1esF777MQ04dlKgrDb_wTkYsatUH1X8xaMM/edit?usp=sharing</t>
  </si>
  <si>
    <t>UW-P-417-MH-C02</t>
  </si>
  <si>
    <t>https://cue.gcp.misitemgr.com/cue-web/#/main?escenicid=314825320&amp;extra=%7B%22package%22:%22ece-auto-gen-a745500c-6804-4ca1-bf1b-c4949cee3375%22%7D</t>
  </si>
  <si>
    <t>https://www.miamiherald.com/entertainment/article314825320.html</t>
  </si>
  <si>
    <t>Shohei Ohtani and Decoy Are the Stars of a New Mural at a Unique L.A. Dog Park</t>
  </si>
  <si>
    <t>A massive Shohei Ohtani mural celebrating Shohei Ohtani and Decoy is now on display at Pawradise Park, honoring the superstar’s famous dog moment.</t>
  </si>
  <si>
    <t>LA Arts District Dog Owner and Lifestyle Seeker</t>
  </si>
  <si>
    <t>314825320</t>
  </si>
  <si>
    <t>UW-P-417-KA-C03</t>
  </si>
  <si>
    <t>https://cue.gcp.misitemgr.com/cue-web/#/main?escenicid=314825325&amp;extra=%7B%22package%22:%22ece-auto-gen-e718b597-3930-46fa-abbc-3b972514205e%22%7D</t>
  </si>
  <si>
    <t>https://www.kansascity.com/entertainment/article314825325.html</t>
  </si>
  <si>
    <t>Shohei Ohtani and Decoy Fetch Another Big Honor With 28-Foot Mural at New Dog Park</t>
  </si>
  <si>
    <t>Shohei Ohtani and Decoy are now immortalized in a 28-foot Shohei Ohtani mural at Pawradise Park, celebrating the beloved Shohei Ohtani dog.</t>
  </si>
  <si>
    <t>314825325</t>
  </si>
  <si>
    <t>UW-P-417-CH-C04</t>
  </si>
  <si>
    <t>https://cue.gcp.misitemgr.com/cue-web/#/main?escenicid=314825330&amp;extra=%7B%22package%22:%22ece-auto-gen-03ee8044-5919-465b-bbfe-0d3ce63a2af4%22%7D</t>
  </si>
  <si>
    <t>https://www.charlotteobserver.com/entertainment/article314825330.html</t>
  </si>
  <si>
    <t>Shohei Ohtani and His Dog Score a Paw-some New Tribute at Pawradise Park</t>
  </si>
  <si>
    <t>Shohei Ohtani and Decoy’s viral moment is now a 28-foot Shohei Ohtani mural at Pawradise Park, turning the famous duo into local art.</t>
  </si>
  <si>
    <t>314825330</t>
  </si>
  <si>
    <t>MH-P-421</t>
  </si>
  <si>
    <t>https://cue.gcp.misitemgr.com/cue-web/#/main?escenicid=314834028&amp;extra=%7B%22package%22:%22ece-auto-gen-33ff79cc-cafb-4700-a04a-0e9345ca4cb2%22%7D</t>
  </si>
  <si>
    <t>https://www.miamiherald.com/living/article314834028.html</t>
  </si>
  <si>
    <t>Florida Anglers Catch and Release 12-Foot Shark in Rare Shore Fishing Encounter</t>
  </si>
  <si>
    <t>florida beach, great white shark, coastal worldwide, catch a great white shark, fishing in florida</t>
  </si>
  <si>
    <t>Coastal Worldwide anglers fishing in Florida landed a massive great white shark from shore, a rare Florida beach catch that stunned onlookers.</t>
  </si>
  <si>
    <t>https://docs.google.com/document/d/1I95w3Z0KASA4oJj_g6G9ElyM_vJ1wVyV9VOyUvt7Erg/edit?usp=sharing</t>
  </si>
  <si>
    <t>314834028</t>
  </si>
  <si>
    <t>+541%</t>
  </si>
  <si>
    <t>MH-P-421-KA-C02</t>
  </si>
  <si>
    <t>https://cue.gcp.misitemgr.com/cue-web/#/main?escenicid=314834030&amp;extra=%7B%22package%22:%22ece-auto-gen-d12aa1e3-3ebc-40da-b4e3-713a0038ace3%22%7D</t>
  </si>
  <si>
    <t>https://www.kansascity.com/living/article314834030.html</t>
  </si>
  <si>
    <t>A 1,200-Pound Great White Shark Was Caught on a Florida Beach After Hour-Long Fight</t>
  </si>
  <si>
    <t>What started as routine fishing in Florida turned into a rare moment when Coastal Worldwide anglers managed to catch a great white shark from a Florida beach.</t>
  </si>
  <si>
    <t>Viral Wildlife Content Enthusiast</t>
  </si>
  <si>
    <t>314834030</t>
  </si>
  <si>
    <t>+657%</t>
  </si>
  <si>
    <t>MH-P-421-CH-C03</t>
  </si>
  <si>
    <t>https://cue.gcp.misitemgr.com/cue-web/#/main?escenicid=314834032&amp;extra=%7B%22package%22:%22ece-auto-gen-5378845a-3d6f-4afb-bfb1-a3be90aeb028%22%7D</t>
  </si>
  <si>
    <t>https://www.charlotteobserver.com/living/article314834032.html</t>
  </si>
  <si>
    <t>Hour-Long Battle Ends With Rare Great White Shark Catch Off Florida Gulf Coast</t>
  </si>
  <si>
    <t>Anglers fishing in Florida hooked a massive great white shark from a Florida beach, and the rare Coastal Worldwide catch left even experts stunned.</t>
  </si>
  <si>
    <t>314834032</t>
  </si>
  <si>
    <t>Outdoor Activities</t>
  </si>
  <si>
    <t>MH-P-421-WW-C04</t>
  </si>
  <si>
    <t>https://www.womansworld.com/wp-admin/post.php?post=607376&amp;action=edit</t>
  </si>
  <si>
    <t>https://www.womansworld.com/life/animals/anglers-land-estimated-1200-pound-shark-during-winter-fishing-trip</t>
  </si>
  <si>
    <t>Video Shows Anglers Reeling In Massive 1,200-Pound Surprise on Florida Beach</t>
  </si>
  <si>
    <t>fishing</t>
  </si>
  <si>
    <t>A huge great white shark was hooked and released from a Florida beach by Coastal Worldwide, marking a rare fishing trip moment.</t>
  </si>
  <si>
    <t>MH-P-425</t>
  </si>
  <si>
    <t>https://cue.gcp.misitemgr.com/cue-web/#/main?uri=https:%2F%2Fcue.gcp.misitemgr.com%2Fwebservice%2Fescenic%2Fcontainer%2F7748b517-1260-11f1-9b0a-3d445c3c0766&amp;mimetype=x-ece%2Fcontainer&amp;extra=%7B%22package%22:%22ece-auto-gen-cd6693ac-7643-4d1b-8c10-e1938b38d536%22%7D</t>
  </si>
  <si>
    <t>https://www.miamiherald.com/living/article314834589.html</t>
  </si>
  <si>
    <t>Scientists Rediscover 21 ‘Lost’ Species in Madagascar Rainforest, Including a Giant Millipede Unseen Since 1897</t>
  </si>
  <si>
    <t>lost species rediscovered, Madagascar rainforest, giant millipede</t>
  </si>
  <si>
    <t>A giant millipede thought ‘lost to science’ since 1897 has been found alive — one of 21 rediscoveries in Madagascar. Here’s everything that was discovered.</t>
  </si>
  <si>
    <t>https://docs.google.com/document/d/1qA1zsz_5k7PVWTzn5DSo6pqVjfYPrAnjehsnpiBdms4/edit?tab=t.0</t>
  </si>
  <si>
    <t>314834589</t>
  </si>
  <si>
    <t>+108%</t>
  </si>
  <si>
    <t>+16%</t>
  </si>
  <si>
    <t>MH-P-425-KA-C02</t>
  </si>
  <si>
    <t>https://cue.gcp.misitemgr.com/cue-web/#/main?uri=https:%2F%2Fcue.gcp.misitemgr.com%2Fwebservice%2Fescenic%2Fcontainer%2F842825e8-1260-11f1-9b0a-3d445c3c0766&amp;mimetype=x-ece%2Fcontainer&amp;extra=%7B%22package%22:%22ece-auto-gen-e57926b7-33e3-4220-aaeb-fc2a6b38d730%22%7D</t>
  </si>
  <si>
    <t>https://www.kansascity.com/living/article314834591.html</t>
  </si>
  <si>
    <t>Madagascar Expedition Finds 21 Species Lost to Science, Including a Giant Millipede Unseen for 126 Years</t>
  </si>
  <si>
    <t>A five-day search in Madagascar uncovered 21 species ‘lost to science,’ including a massive millipede not seen in over a century. Here’s everything discovered.</t>
  </si>
  <si>
    <t>Environmentally Engaged Parent or Educator</t>
  </si>
  <si>
    <t>314834591</t>
  </si>
  <si>
    <t>+33%</t>
  </si>
  <si>
    <t>MH-P-425-CH-C03</t>
  </si>
  <si>
    <t>https://cue.gcp.misitemgr.com/cue-web/#/main?uri=https:%2F%2Fcue.gcp.misitemgr.com%2Fwebservice%2Fescenic%2Fcontainer%2F96d492b2-1260-11f1-a4af-ab8087cf49df&amp;mimetype=x-ece%2Fcontainer&amp;extra=%7B%22package%22:%22ece-auto-gen-e1cd9299-7c52-470f-a1a2-c13c42cba4b3%22%7D</t>
  </si>
  <si>
    <t>https://www.charlotteobserver.com/living/article314834596.html</t>
  </si>
  <si>
    <t>A Giant Millipede Lost to Science For 126 Years Just Turned Up in Madagascar</t>
  </si>
  <si>
    <t>A nearly 11-inch millipede not documented since 1897 has been rediscovered in Madagascar during a five-day expedition that found 21 ‘lost’ species.</t>
  </si>
  <si>
    <t>314834596</t>
  </si>
  <si>
    <t>MH-P-425-WW-C04</t>
  </si>
  <si>
    <t>https://www.womansworld.com/wp-admin/post.php?post=607396&amp;action=edit</t>
  </si>
  <si>
    <t>https://www.womansworld.com/life/animals/scientists-rediscover-21-lost-species-including-11-inch-millipede</t>
  </si>
  <si>
    <t>Scientists Rediscovered 21 ‘Lost’ Species in 5 Days, Including a Millipede Unseen Since 1897</t>
  </si>
  <si>
    <t>species</t>
  </si>
  <si>
    <t>Scientists say 4,300 species worldwide are undocumented for a decade or more. One giant millipede was just rediscovered after 126 years.</t>
  </si>
  <si>
    <t>Retired Nature Enthusiast and Lifelong Learner</t>
  </si>
  <si>
    <t>MH-P-429</t>
  </si>
  <si>
    <t>https://cue.gcp.misitemgr.com/cue-web/#/main?escenicid=314835335&amp;extra=%7B%22package%22:%22ece-auto-gen-0a465426-4e29-4286-8e53-74b3e8bdba29%22%7D</t>
  </si>
  <si>
    <t>https://www.miamiherald.com/living/article314835335.html</t>
  </si>
  <si>
    <t>Strange Nocturnal Critter With Triangular Head Found Clinging to Rocks in Thailand</t>
  </si>
  <si>
    <t>new species, new gecko species, biodiversity hotspot, thailand, khlong hat district</t>
  </si>
  <si>
    <t>Scientists found a new species of gecko in Thailand’s Khlong Hat District, a biodiversity hotspot where the tiny nocturnal reptile lives among caves.</t>
  </si>
  <si>
    <t>https://docs.google.com/document/d/1OvS_oh-7jAd3RooQMCV0V4ls3ep786VYNiasIivJbig/edit?usp=sharing</t>
  </si>
  <si>
    <t>314835335</t>
  </si>
  <si>
    <t>+173%</t>
  </si>
  <si>
    <t>MH-P-429-KA-C02</t>
  </si>
  <si>
    <t>https://cue.gcp.misitemgr.com/cue-web/#/main?escenicid=314835345&amp;extra=%7B%22package%22:%22ece-auto-gen-c1418d7a-0caa-45b7-b341-f63cd4e35439%22%7D</t>
  </si>
  <si>
    <t>https://www.kansascity.com/living/article314835345.html</t>
  </si>
  <si>
    <t>Meet the Adorable Wide-Eyed, Triangular-Headed Gecko Found in Thailand</t>
  </si>
  <si>
    <t>Researchers discovered a new species of nocturnal gecko in the biodiversity hotspot of Thailand’s Khlong Hat District during recent wildlife surveys.</t>
  </si>
  <si>
    <t>Wildlife Enthusiast and Amateur Naturalist</t>
  </si>
  <si>
    <t>314835345</t>
  </si>
  <si>
    <t>+467%</t>
  </si>
  <si>
    <t>MH-P-429-CH-C03</t>
  </si>
  <si>
    <t>https://cue.gcp.misitemgr.com/cue-web/#/main?escenicid=314835348&amp;extra=%7B%22package%22:%22ece-auto-gen-b463b19b-1b68-4033-8dc3-d30b7eac4a8e%22%7D</t>
  </si>
  <si>
    <t>https://www.charlotteobserver.com/living/article314835348.html</t>
  </si>
  <si>
    <t>Triangular-Headed Night Creature Discovered in Biodiversity Hotspot. It’s a New Species</t>
  </si>
  <si>
    <t>A small, wide-eyed new gecko species was confirmed in Thailand’s Khlong Hat District, highlighting the region’s status as a key biodiversity hotspot.</t>
  </si>
  <si>
    <t>314835348</t>
  </si>
  <si>
    <t>+93%</t>
  </si>
  <si>
    <t>MH-P-429-WW-C04</t>
  </si>
  <si>
    <t>https://www.womansworld.com/wp-admin/post.php?post=607445&amp;action=edit</t>
  </si>
  <si>
    <t>https://www.womansworld.com/life/animals/researchers-exploring-thailand-at-night-discovered-a-creature-never-seen-before</t>
  </si>
  <si>
    <t>Researchers Exploring Thailand at Night Discovered a Creature Never Seen Before</t>
  </si>
  <si>
    <t>new species</t>
  </si>
  <si>
    <t>A new species of nocturnal gecko with large eyes was discovered in Thailand’s Khlong Hat District, one of the region’s biodiversity hotspots.</t>
  </si>
  <si>
    <t>MH-P-433</t>
  </si>
  <si>
    <t>https://cue.gcp.misitemgr.com/cue-web/#/main?escenicid=314836368&amp;extra=%7B%22package%22:%22ece-auto-gen-000abff3-e8ba-41b9-86df-f06b57089212%22%7D</t>
  </si>
  <si>
    <t>https://www.miamiherald.com/living/article314836368.html</t>
  </si>
  <si>
    <t>Researchers Searching For an Extinct Fish in South Africa Found a New Species Instead</t>
  </si>
  <si>
    <t>new fish species, South Africa, Umzimkhulu redfin minnow, Pseudobarbus kubhekai, extinct species</t>
  </si>
  <si>
    <t>A study confirms Pseudobarbus kubhekai as a newly identified fish species in South Africa’s Umzimkhulu River. Here’s everything we know about the species.</t>
  </si>
  <si>
    <t>https://docs.google.com/document/d/12oTJWD6ZJhFjZzt9ImozYaUEnMrlafIOWc0roHbJQqE/edit?tab=t.0</t>
  </si>
  <si>
    <t>314836368</t>
  </si>
  <si>
    <t>+188%</t>
  </si>
  <si>
    <t>MH-P-433-KA-C02</t>
  </si>
  <si>
    <t>https://cue.gcp.misitemgr.com/cue-web/#/main?escenicid=314836376&amp;extra=%7B%22package%22:%22ece-auto-gen-205d4283-a9e9-4464-b778-665a978bab45%22%7D</t>
  </si>
  <si>
    <t>https://www.kansascity.com/living/article314836376.html</t>
  </si>
  <si>
    <t>Scientists Went Looking For an Extinct Fish in South Africa. They Found Something No One Had Ever Seen.</t>
  </si>
  <si>
    <t>The Umzimkhulu redfin minnow was discovered during a search for an extinct species and is already considered critically endangered.</t>
  </si>
  <si>
    <t>314836376</t>
  </si>
  <si>
    <t>+66%</t>
  </si>
  <si>
    <t>MH-P-433-CH-C03</t>
  </si>
  <si>
    <t>https://cue.gcp.misitemgr.com/cue-web/#/main?escenicid=314836388&amp;extra=%7B%22package%22:%22ece-auto-gen-ac810733-9780-454c-86a9-0573c8d6ed2c%22%7D</t>
  </si>
  <si>
    <t>https://www.charlotteobserver.com/living/article314836388.html</t>
  </si>
  <si>
    <t>Scientists Searching for Extinct Minnow Discover New Species Already on Brink of Survival</t>
  </si>
  <si>
    <t>DNA analysis confirmed that minnows caught in South Africa’s Umzimkhulu River belong to a species never before documented.</t>
  </si>
  <si>
    <t>Environmental Advocate and Conservation-Minded Retiree</t>
  </si>
  <si>
    <t>314836388</t>
  </si>
  <si>
    <t>+520%</t>
  </si>
  <si>
    <t>MH-P-433-WW-C04</t>
  </si>
  <si>
    <t>https://www.womansworld.com/wp-admin/post.php?post=607480&amp;action=edit</t>
  </si>
  <si>
    <t>https://www.womansworld.com/life/animals/scientists-went-looking-for-an-extinct-fish-in-south-africa-they-found-a-species-new-to-science</t>
  </si>
  <si>
    <t>Scientists Went Looking For an Extinct Fish in South Africa —They Found a Species New to Science</t>
  </si>
  <si>
    <t>MH-P-437</t>
  </si>
  <si>
    <t>https://cue.gcp.misitemgr.com/cue-web/#/main?escenicid=314837951&amp;extra=%7B%22package%22:%22ece-auto-gen-15b9e905-7628-4ce1-b177-7965c4f5aa4b%22%7D</t>
  </si>
  <si>
    <t>https://www.miamiherald.com/entertainment/article314837951.html</t>
  </si>
  <si>
    <t>The ‘Heated Rivalry’ Cottage Is Now on Airbnb — Here’s How to Book It</t>
  </si>
  <si>
    <t>heated rivalry, airbnb, heated rivalry cottage</t>
  </si>
  <si>
    <t>Fans can soon book the real “Heated Rivalry” cottage on Airbnb, the romantic lakeside retreat featured in the show’s unforgettable finale.</t>
  </si>
  <si>
    <t>https://docs.google.com/document/d/1b12Gm-fqjld19BYmFvcLqtdErBmmpPj8UYbiCMeb_nU/edit?usp=sharing</t>
  </si>
  <si>
    <t>314837951</t>
  </si>
  <si>
    <t>MH-P-437-KA-C02</t>
  </si>
  <si>
    <t>https://cue.gcp.misitemgr.com/cue-web/#/main?escenicid=314837966&amp;extra=%7B%22package%22:%22ece-auto-gen-6fcccdf7-83a4-456b-b30d-23750c496b93%22%7D</t>
  </si>
  <si>
    <t>https://www.kansascity.com/entertainment/article314837966.html</t>
  </si>
  <si>
    <t>This Muskoka Cottage From ‘Heated Rivalry’ Will Soon Be Available on Airbnb</t>
  </si>
  <si>
    <t>The “Heated Rivalry” cottage is heading to Airbnb, letting fans stay at the famous Muskoka retreat where the series’ biggest moments unfolded.</t>
  </si>
  <si>
    <t>Travel and Experience-Seeking Couple</t>
  </si>
  <si>
    <t>314837966</t>
  </si>
  <si>
    <t>-48%</t>
  </si>
  <si>
    <t>MH-P-437-CH-C03</t>
  </si>
  <si>
    <t>https://cue.gcp.misitemgr.com/cue-web/#/main?escenicid=314837971&amp;extra=%7B%22package%22:%22ece-auto-gen-362f3674-d3c7-4897-85b3-e0750c7568e2%22%7D</t>
  </si>
  <si>
    <t>https://www.charlotteobserver.com/entertainment/article314837971.html</t>
  </si>
  <si>
    <t>Airbnb Is Listing the ‘Heated Rivalry’ Cottage After Fan Demand Surged</t>
  </si>
  <si>
    <t>The “Heated Rivalry” cottage featured in the Season 1 finale is now listed on Airbnb, and fan demand for the Muskoka stay is already surging.</t>
  </si>
  <si>
    <t>Devoted Heated Rivalry Fan</t>
  </si>
  <si>
    <t>314837971</t>
  </si>
  <si>
    <t>MH-P-440</t>
  </si>
  <si>
    <t>https://cue.gcp.misitemgr.com/cue-web/#/main?escenicid=314838607&amp;extra=%7B%22package%22:%22ece-auto-gen-785e40c7-d78f-4229-af0d-4e5a0a6114ce%22%7D</t>
  </si>
  <si>
    <t>https://www.miamiherald.com/entertainment/article314838607.html</t>
  </si>
  <si>
    <t>Connor Storrie Channels His ‘Heated Rivalry’ Character in SNL Promo Clip</t>
  </si>
  <si>
    <t>connor storrie, heated rivalry, snl, saturday night live, ilya rozanov, hbo max</t>
  </si>
  <si>
    <t>Ahead of hosting Saturday Night Live, Connor Storrie brings his Heated Rivalry Russian accent to a playful on-stage duel with castmember James Austin Johnson.</t>
  </si>
  <si>
    <t>Passionate Fandom &amp; Streaming Culture Enthusiast</t>
  </si>
  <si>
    <t>https://docs.google.com/document/d/1f4wZISkpx4Ysh7D9v2AZoKD28kduQ7u3h7P-_CYf4lU/edit?tab=t.0</t>
  </si>
  <si>
    <t>314838607</t>
  </si>
  <si>
    <t>MH-P-440-KA-C02</t>
  </si>
  <si>
    <t>https://cue.gcp.misitemgr.com/cue-web/#/main?escenicid=314838664&amp;extra=%7B%22package%22:%22ece-auto-gen-dfa41f41-56ca-47e9-b406-a134367dac77%22%7D</t>
  </si>
  <si>
    <t>https://www.kansascity.com/entertainment/article314838664.html</t>
  </si>
  <si>
    <t>‘Heated Rivalry’ Star Connor Storrie Channels Ilya Rozanov in SNL Teaser Before His Host Gig</t>
  </si>
  <si>
    <t>Connor Storrie previews his SNL debut with a comedic showdown against castmember James Austin Johnson, showcasing his signature ‘Heated Rivalry’ Russian accent.</t>
  </si>
  <si>
    <t>314838664</t>
  </si>
  <si>
    <t>MH-P-440-CH-C03</t>
  </si>
  <si>
    <t>https://cue.gcp.misitemgr.com/cue-web/#/main?escenicid=314838684&amp;extra=%7B%22package%22:%22ece-auto-gen-6fe91132-6dd5-4fd9-8c10-f918ab8fbff6%22%7D</t>
  </si>
  <si>
    <t>https://www.charlotteobserver.com/entertainment/article314838684.html</t>
  </si>
  <si>
    <t>‘Heated Rivalry’ Star Connor Storrie Shows Off Russian Accent in SNL Promo</t>
  </si>
  <si>
    <t>Connor Storrie’s newly posted SNL teaser features a rapid-fire accent duel that ends with his signature Rozanov Russian voice from ‘Heated Rivalry.’</t>
  </si>
  <si>
    <t>314838684</t>
  </si>
  <si>
    <t>MH-P-443</t>
  </si>
  <si>
    <t>https://cue.gcp.misitemgr.com/cue-web/#/main?escenicid=314839575&amp;extra=%7B%22package%22:%22ece-auto-gen-25392a7d-ba83-495a-a983-ccbc03343021%22%7D</t>
  </si>
  <si>
    <t>https://www.miamiherald.com/entertainment/article314839575.html</t>
  </si>
  <si>
    <t>‘Bridgerton’ Is Bringing More Fan-Favorite Hits to Its Soundtrack for Season 4 Finale</t>
  </si>
  <si>
    <t>bridgerton, bridgerton season 4 part 2, bridgerton classical covers, bridgerton soundtrack</t>
  </si>
  <si>
    <t>“Bridgerton” Season 4 Part 2 will debut new classical covers of today’s biggest hits, expanding the fan-favorite Bridgerton soundtrack.</t>
  </si>
  <si>
    <t>Bridgerton Fans</t>
  </si>
  <si>
    <t>https://docs.google.com/document/d/1Mqbu9Z62hJ5MMXL7ioNxfS3RIymrA8ROEIErfP4oAig/edit?usp=sharing</t>
  </si>
  <si>
    <t>314839575</t>
  </si>
  <si>
    <t>+179%</t>
  </si>
  <si>
    <t>MH-P-443-KA-C02</t>
  </si>
  <si>
    <t>https://cue.gcp.misitemgr.com/cue-web/#/main?escenicid=314839577&amp;extra=%7B%22package%22:%22ece-auto-gen-0a1fd38a-e9d8-4205-97df-4f21a123df87%22%7D</t>
  </si>
  <si>
    <t>https://www.kansascity.com/entertainment/article314839577.html</t>
  </si>
  <si>
    <t>Netflix Just Revealed the Classical Covers Featured in the ‘Bridgerton’ Season 4 Finale</t>
  </si>
  <si>
    <t>“Bridgerton” Season 4 Part 2 will feature exclusive new classical covers, giving fans fresh additions to the iconic Bridgerton soundtrack.</t>
  </si>
  <si>
    <t>314839577</t>
  </si>
  <si>
    <t>MH-P-443-CH-C03</t>
  </si>
  <si>
    <t>https://cue.gcp.misitemgr.com/cue-web/#/main?escenicid=314839584&amp;extra=%7B%22package%22:%22ece-auto-gen-1f579b20-9bba-460a-bec5-b77f45e17bdd%22%7D</t>
  </si>
  <si>
    <t>https://www.charlotteobserver.com/entertainment/article314839584.html</t>
  </si>
  <si>
    <t>‘Bridgerton’ Season 4 Part 2 Will Debut New Covers Fans Haven’t Heard Yet</t>
  </si>
  <si>
    <t>The “Bridgerton” soundtrack gets new life in Season 4 Part 2 with exclusive classical covers fans won’t hear until the episodes premiere.</t>
  </si>
  <si>
    <t>314839584</t>
  </si>
  <si>
    <t>MH-P-446</t>
  </si>
  <si>
    <t>https://cue.gcp.misitemgr.com/cue-web/#/main?escenicid=314848732&amp;extra=%7B%22package%22:%22ece-auto-gen-0c519fa8-528d-431e-a011-b0cc8a108f19%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-26T16:03:26.465Z%22,%22dateRange%22:%7B%22creationdate%22:%7B%22start%22:%222025-02-26T05:00:00Z%22,%22end%22:%222027-02-27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</si>
  <si>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https://www.miamiherald.com/indulge/travel/article314848732.html</t>
  </si>
  <si>
    <t>You Live Here, But Have You ‘Done’ Miami Lately? Here’s a Staycation Guide</t>
  </si>
  <si>
    <t>Miami staycation, South Beach itinerary, local Miami guide, The Bass museum, Ocean Drive walking</t>
  </si>
  <si>
    <t>Rediscover Miami: a two-day staycation itinerary for locals</t>
  </si>
  <si>
    <t>Local Miami-Area Resident Seeking a Staycation Refresh</t>
  </si>
  <si>
    <t>https://docs.google.com/document/d/1L7VgcXdzAnxgb5VGgkbIhZEY8heI15EpksXlYActgck/edit?tab=t.0</t>
  </si>
  <si>
    <t>314848732</t>
  </si>
  <si>
    <t>MH-P-446-KA-C02</t>
  </si>
  <si>
    <t>https://cue.gcp.misitemgr.com/cue-web/#/main?escenicid=314848733&amp;extra=%7B%22package%22:%22ece-auto-gen-78a09cb8-9a58-4927-9688-c9e3b3b664ed%22%7D</t>
  </si>
  <si>
    <t>https://www.kansascity.com/living/travel/article314848733.html</t>
  </si>
  <si>
    <t>How to Hack a Miami Weekend: a Neighborhood-by-Neighborhood Guide</t>
  </si>
  <si>
    <t>Miami weekend itinerary, South Beach, Little Havana, Wynwood, Bayside Marketplace</t>
  </si>
  <si>
    <t>Miami weekend itinerary: South Beach to Wynwood in 48 hours</t>
  </si>
  <si>
    <t>314848733</t>
  </si>
  <si>
    <t>MH-P-448</t>
  </si>
  <si>
    <t>https://cue.gcp.misitemgr.com/cue-web/#/main?escenicid=314853975&amp;extra=%7B%22package%22:%22ece-auto-gen-d6fdf2a8-9985-4d38-85ea-ea891900bfe2%22%7D</t>
  </si>
  <si>
    <t>https://www.miamiherald.com/family-features/home-garden/article314853975.html</t>
  </si>
  <si>
    <t>5 Psychology-Based Design Changes That Instantly Make Your Home Feel Happier</t>
  </si>
  <si>
    <t>color psychology, home design tips, mood-boosting decor, natural light, curved furniture</t>
  </si>
  <si>
    <t>Use color, light, decluttering, natural wood, and curved furniture to create a calming, research-backed home that improves mood without breaking the bank.</t>
  </si>
  <si>
    <t>https://docs.google.com/document/d/1HC0pCSOT8jdAjL5Fo4DLnX6IPJJEvs7bc5uXsXo9NFc/edit?tab=t.0</t>
  </si>
  <si>
    <t>314853975</t>
  </si>
  <si>
    <t>MH-P-448-KA-C02</t>
  </si>
  <si>
    <t>https://cue.gcp.misitemgr.com/cue-web/#/main?escenicid=314867595&amp;extra=%7B%22package%22:%22ece-auto-gen-0c60752c-8279-4a42-8e5d-66a8f82c53c7%22%7D</t>
  </si>
  <si>
    <t>https://www.kansascity.com/living/article314867595.html</t>
  </si>
  <si>
    <t>A Psychology-Backed Guide to Making Your Space Feel Like Home</t>
  </si>
  <si>
    <t>home decor psychology, color psychology for home, small apartment tips, light maximizing ideas, natural wood accents</t>
  </si>
  <si>
    <t>Use psychology-backed strategies to make your apartment feel like home: choose happy paint colors, declutter, boost light, and add natural wood accents.</t>
  </si>
  <si>
    <t>314867595</t>
  </si>
  <si>
    <t>MH-P-450</t>
  </si>
  <si>
    <t>https://cue.gcp.misitemgr.com/cue-web/#/main?escenicid=314847811&amp;extra=%7B%22package%22:%22ece-auto-gen-a9d1c1e6-049c-4c91-8c41-7aaeed9b833b%22%7D&amp;filter=%7B%22searchCriteria%22:%7B%22name%22:%22%22,%22searchTerm%22:%22%22,%22labels%22:%7B%22org_unit:8acc2ff9-63f5-11f0-ae19-959fd20885e0%22:%7B%22title%22:%22Miami%22%7D,%22creationdate%22:%22From%2002%2F26%2F2025%20to%2002%2F27%2F2027%22%7D,%22createdAt%22:%222026-02-26T15:25:31.797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t>
  </si>
  <si>
    <t>https://www.miamiherald.com/entertainment/article314847811.html</t>
  </si>
  <si>
    <t>U.S. Women’s Hockey Captain Hilary Knight Called Trump’s Joke ‘Distasteful’ and Redirected Focus to Olympic Gold</t>
  </si>
  <si>
    <t>hilary knight, us women’s hockey team, gold medal, president donald trump, men’s hockey team</t>
  </si>
  <si>
    <t>Hilary Knight said President Donald Trump’s comment about the U.S. women’s hockey team is ‘overshadowing a lot of the success’ after their third Olympic gold medal.</t>
  </si>
  <si>
    <t>Women's Sports Advocate &amp; Fan</t>
  </si>
  <si>
    <t>https://docs.google.com/document/d/1w-B3WlJNtBQ0TogDmI1Bn9jxLVAZSLtxbGxHT_qYErE/edit?tab=t.0</t>
  </si>
  <si>
    <t>314847811</t>
  </si>
  <si>
    <t>MH-P-450-KA-C02</t>
  </si>
  <si>
    <t>https://cue.gcp.misitemgr.com/cue-web/#/main?escenicid=314847813&amp;extra=%7B%22package%22:%22ece-auto-gen-0c6c1ff3-9cd2-4928-9ea4-b2dd01b31eee%22%7D&amp;filter=%7B%22searchCriteria%22:%7B%22name%22:%22%22,%22searchTerm%22:%22women's%20team%22,%22labels%22:%7B%22org_unit:8acc2ff9-63f5-11f0-ae19-959fd20885e0%22:%7B%22title%22:%22Miami%22%7D,%22creationdate%22:%22From%2002%2F26%2F2025%20to%2002%2F27%2F2027%22%7D,%22createdAt%22:%222026-02-26T15:20:54.922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t>
  </si>
  <si>
    <t>https://www.kansascity.com/entertainment/article314847813.html</t>
  </si>
  <si>
    <t>Hilary Knight Calls Trump’s Remark About Women’s Hockey Team a ‘Distasteful Joke’</t>
  </si>
  <si>
    <t xml:space="preserve">Hilary Knight said Trump’s locker room remark was a ‘distasteful joke’ that overshadowed the women’s Olympic success. Here’s what the </t>
  </si>
  <si>
    <t>314847813</t>
  </si>
  <si>
    <t>MH-P-450-CH-C03</t>
  </si>
  <si>
    <t>https://cue.gcp.misitemgr.com/cue-web/#/main?escenicid=314847817&amp;extra=%7B%22package%22:%22ece-auto-gen-a7c3bfc1-f825-4f8f-8dfb-353e3e60e8cf%22%7D&amp;filter=%7B%22searchCriteria%22:%7B%22name%22:%22%22,%22searchTerm%22:%22us%20women's%22,%22labels%22:%7B%22org_unit:8acc2ff9-63f5-11f0-ae19-959fd20885e0%22:%7B%22title%22:%22Miami%22%7D,%22creationdate%22:%22From%2002%2F26%2F2025%20to%2002%2F27%2F2027%22%7D,%22createdAt%22:%222026-02-26T15:23:26.884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t>
  </si>
  <si>
    <t>https://www.charlotteobserver.com/entertainment/article314847817.html</t>
  </si>
  <si>
    <t>Hilary Knight Calls Trump’s Women’s Hockey Remark a ‘Distasteful Joke’ as Controversy Overshadows Double Gold</t>
  </si>
  <si>
    <t>Hilary Knight addressed Trump’s comment about the U.S. women’s hockey team, calling it a ‘distasteful joke’ and refocusing attention on their third Olympic gold medal.</t>
  </si>
  <si>
    <t>Politically Attentive News Consumer</t>
  </si>
  <si>
    <t>314847817</t>
  </si>
  <si>
    <t>MH-P-453</t>
  </si>
  <si>
    <t>https://www.miamiherald.com/entertainment/article314849268.html</t>
  </si>
  <si>
    <t>Katseye’s Manon Bannerman Steps Away From Group, Sparking Fan Outcry and Boycott Calls</t>
  </si>
  <si>
    <t>manon bannerman, katseye, hiatus, boycott, fan response</t>
  </si>
  <si>
    <t>Katseye revealed member Manon Bannerman is taking a break, and fans quickly reacted with speculation and support across social media. Here’s what to know.</t>
  </si>
  <si>
    <t>Gen Z/Young Millennial K-Pop &amp; Pop Music Fan</t>
  </si>
  <si>
    <t>https://docs.google.com/document/d/1nKCRqPU9G_wC6GIvY5BhmRJ3sRpKTIQDQ-VN9NmGg1I/edit?tab=t.0</t>
  </si>
  <si>
    <t>314849268</t>
  </si>
  <si>
    <t>+63%</t>
  </si>
  <si>
    <t>MH-P-453-KA-C02</t>
  </si>
  <si>
    <t>https://www.kansascity.com/entertainment/kansas-city/article314849278.html</t>
  </si>
  <si>
    <t>Katseye Member Manon Bannerman Takes Hiatus, Sparking Fan Boycott Calls and Industry Conversation</t>
  </si>
  <si>
    <t>Manon Bannerman shared a personal message after Katseye announced her hiatus, fueling wider conversations about race and representation in pop.</t>
  </si>
  <si>
    <t>314849278</t>
  </si>
  <si>
    <t>MH-P-453-CH-C03</t>
  </si>
  <si>
    <t>https://www.charlotteobserver.com/entertainment/article314849298.html</t>
  </si>
  <si>
    <t>Katseye’s Manon Bannerman Steps Away From the Group — and Fans Want Answers From Hybe</t>
  </si>
  <si>
    <t>Manon Bannerman is stepping away from Katseye to focus on her health, but the announcement has sparked online debate and allegations involving Hybe.</t>
  </si>
  <si>
    <t>314849298</t>
  </si>
  <si>
    <t>MH-P-456</t>
  </si>
  <si>
    <t>https://cue.gcp.misitemgr.com/cue-web/#/main?escenicid=314853629&amp;extra=%7B%22package%22:%22ece-auto-gen-d127ee9c-2430-4c45-8b2e-21e838df7c02%22%7D</t>
  </si>
  <si>
    <t>https://www.miamiherald.com/indulge/travel/article314853629.html</t>
  </si>
  <si>
    <t xml:space="preserve">The Smartest Way to Spend a Weekend in Las Vegas: Shows, Dining, Shopping &amp; More </t>
  </si>
  <si>
    <t>Las Vegas weekend itinerary, Las Vegas Strip, Red Rock Canyon, Cirque du Soleil, fine dining Las Vegas</t>
  </si>
  <si>
    <t>Plan a packed Las Vegas weekend: iconic Strip sights, chef-driven dining, top shows, nightlife and a quick trip to Red Rock Canyon for desert scenery.</t>
  </si>
  <si>
    <t>https://docs.google.com/document/d/1vzj-Lvx61-_PpPPTQsfheBvhaFAtXW4gVp2DTbINLng/edit?tab=t.0</t>
  </si>
  <si>
    <t>314853629</t>
  </si>
  <si>
    <t>+137%</t>
  </si>
  <si>
    <t>+20%</t>
  </si>
  <si>
    <t>MH-P-456-KA-C02</t>
  </si>
  <si>
    <t>https://cue.gcp.misitemgr.com/cue-web/#/main?escenicid=314853643&amp;extra=%7B%22package%22:%22ece-auto-gen-67bfd3bb-79fb-45f7-ad8a-983d44c787d4%22%7D</t>
  </si>
  <si>
    <t>https://www.kansascity.com/living/travel/article314853643.html</t>
  </si>
  <si>
    <t>How to Spend the Perfect Weekend in Las Vegas: A Day-by-Day Guide</t>
  </si>
  <si>
    <t>Las Vegas weekend guide, Las Vegas Strip itinerary, things to do in Las Vegas, High Roller observation wheel, Bellagio fountains</t>
  </si>
  <si>
    <t>Plan the perfect weekend in Las Vegas with a day-by-day guide to the Strip, dining, shows, High Roller views, Fremont Street and a Red Rock Canyon day trip.</t>
  </si>
  <si>
    <t>314853643</t>
  </si>
  <si>
    <t>MH-P-458</t>
  </si>
  <si>
    <t>https://cue.gcp.misitemgr.com/cue-web/#/main?escenicid=314851664&amp;extra=%7B%22package%22:%22ece-auto-gen-2cd8cf60-93fb-4c59-bfb7-7e78b90dd1e8%22%7D</t>
  </si>
  <si>
    <t>https://www.miamiherald.com/entertainment/article314851664.html</t>
  </si>
  <si>
    <t>‘Bridgerton’ Season 4 Part 2: Every Major Moment From the Finale, Explained</t>
  </si>
  <si>
    <t>bridgerton, season 4 part 2, explainer, who dies, deaths, season 5</t>
  </si>
  <si>
    <t>Discover the major events and character developments in Bridgerton Season 4 Part 2, including relationships, surprises, and the finale cliffhangers.</t>
  </si>
  <si>
    <t>Bridgerton Fan/Netflix Viewer</t>
  </si>
  <si>
    <t>https://docs.google.com/document/d/1_x25eVauoZFdVxymT_bagj87q1fQD9GpnOQ6svyg4vI/edit?tab=t.0</t>
  </si>
  <si>
    <t>314851664</t>
  </si>
  <si>
    <t>+19%</t>
  </si>
  <si>
    <t>MH-P-458-KA-C02</t>
  </si>
  <si>
    <t>https://cue.gcp.misitemgr.com/cue-web/#/main?escenicid=314851669&amp;extra=%7B%22package%22:%22ece-auto-gen-070d925b-521e-425f-bab0-2fb39ee45b5d%22%7D</t>
  </si>
  <si>
    <t>https://www.kansascity.com/entertainment/article314851669.html</t>
  </si>
  <si>
    <t>‘Bridgerton’ Season 4 Part 2 Delivers a Wedding, a Death And a Mystery That Changes Everything</t>
  </si>
  <si>
    <t>From weddings to shocking revelations, Bridgerton Season 4 Part 2 wraps up major storylines and sets the stage for Season 5. Read the full recap here.</t>
  </si>
  <si>
    <t>314851669</t>
  </si>
  <si>
    <t>MH-P-458-CH-C03</t>
  </si>
  <si>
    <t>https://cue.gcp.misitemgr.com/cue-web/#/main?escenicid=314851668&amp;extra=%7B%22package%22:%22ece-auto-gen-b808da99-3344-4178-879a-87ed5422c260%22%7D&amp;filter=%7B%22searchCriteria%22:%7B%22name%22:%22%22,%22searchTerm%22:%22%22,%22labels%22:%7B%22org_unit:8acc2ff9-63f5-11f0-ae19-959fd20885e0%22:%7B%22title%22:%22Miami%22%7D,%22creationdate%22:%22In%20the%20last%20year%22%7D,%22createdAt%22:%222026-02-26T19:25:38.188Z%22,%22dateRange%22:%7B%22creationdate%22:%7B%22start%22:%222025-02-26T05:00:00Z%22,%22end%22:%222027-02-27T05:00:00Z%22%7D%7D,%22daysBefore%22:%7B%22creationdate%22:%22365%22%7D,%22facetSummary%22:%22Time-span%20(creationdate):%20In%20the%20last%20year%22,%22priority%22:-1,%22panelName%22:%22Search%22,%22presentation%22:%22%22,%22sorting%22:%22%22,%22customFilters%22:%5B%5D,%22customFacetStrings%22:%7B%7D,%22orgUnit%22:%22org_unit:8acc2ff9-63f5-11f0-ae19-959fd20885e0%22%7D%7D</t>
  </si>
  <si>
    <t>https://www.charlotteobserver.com/entertainment/article314851668.html</t>
  </si>
  <si>
    <t>The ‘Bridgerton’ Season 4 Part 2 finale delivers drama, romance, and twists that set up the next season. Get the full breakdown here.</t>
  </si>
  <si>
    <t>314851668</t>
  </si>
  <si>
    <t>+169%</t>
  </si>
  <si>
    <t>MH-P-461</t>
  </si>
  <si>
    <t>https://cue.gcp.misitemgr.com/cue-web/#/main?escenicid=314853476&amp;extra=%7B%22package%22:%22ece-auto-gen-97257817-52ba-4ce8-8153-da238f195252%22%7D</t>
  </si>
  <si>
    <t>https://www.miamiherald.com/entertainment/article314853476.html</t>
  </si>
  <si>
    <t>Rock &amp; Roll Hall of Fame 2026: All 17 Nominees, from Mariah Carey to Wu-Tang Clan</t>
  </si>
  <si>
    <t>2026 rock and roll, hall of fame, nominees, mariah carey, oasis, phil collins</t>
  </si>
  <si>
    <t>The 2026 Rock &amp; Roll Hall of Fame nominees are here. See the full list, including Phil Collins, Iron Maiden, Mariah Carey and more.</t>
  </si>
  <si>
    <t>https://docs.google.com/document/d/1I0wOUx8haTm9OANFgkAxdE4NQuKiMLiVxmCAjNMJbz8/edit?tab=t.0</t>
  </si>
  <si>
    <t>314853476</t>
  </si>
  <si>
    <t>-46%</t>
  </si>
  <si>
    <t>MH-P-461-KA-C02</t>
  </si>
  <si>
    <t>https://cue.gcp.misitemgr.com/cue-web/#/main?escenicid=314853478&amp;extra=%7B%22package%22:%22ece-auto-gen-30a12ea9-971b-4489-bb5b-0ed360b6ce75%22%7D</t>
  </si>
  <si>
    <t>https://www.kansascity.com/entertainment/article314853478.html</t>
  </si>
  <si>
    <t>Rock &amp; Roll Hall of Fame 2026 Nominees Include Lauryn Hill, Wu-Tang Clan, Shakira and Mariah Carey</t>
  </si>
  <si>
    <t>The 2026 Rock &amp; Roll Hall of Fame nominees have been announced. See the full list of 17 artists, including Phil Collins, Iron Maiden, Mariah Carey and more.</t>
  </si>
  <si>
    <t>Millennial/Gen Z Pop Culture Enthusiast</t>
  </si>
  <si>
    <t>314853478</t>
  </si>
  <si>
    <t>MH-P-461-CH-C03</t>
  </si>
  <si>
    <t>https://cue.gcp.misitemgr.com/cue-web/#/main?escenicid=314853484&amp;extra=%7B%22package%22:%22ece-auto-gen-ade3b881-9658-4ee5-9882-97a9a007b3b7%22%7D</t>
  </si>
  <si>
    <t>https://www.charlotteobserver.com/entertainment/article314853484.html</t>
  </si>
  <si>
    <t>Rock &amp; Roll Hall of Fame 2026 Nominees: Phil Collins, Iron Maiden and 15 Other Acts Up for Induction</t>
  </si>
  <si>
    <t>Rock Hall 2026 nominees revealed: Phil Collins, Iron Maiden, Oasis and Shakira are among the 17 artists up for induction this year. See the full ballot.</t>
  </si>
  <si>
    <t>Classic Rock &amp; Pop Nostalgia Fan</t>
  </si>
  <si>
    <t>314853484</t>
  </si>
  <si>
    <t>Rock Music</t>
  </si>
  <si>
    <t>MH-P-467</t>
  </si>
  <si>
    <t>https://cue.gcp.misitemgr.com/cue-web/#/main?escenicid=314862366&amp;extra=%7B%22package%22:%22ece-auto-gen-93e7661d-67a6-41c3-9355-5e79ebb6e243%22%7D&amp;filter=%7B%22searchCriteria%22:%7B%22name%22:%22%22,%22searchTerm%22:%22women's%20hockey%22,%22labels%22:%7B%22org_unit:8acc2ff9-63f5-11f0-ae19-959fd20885e0%22:%7B%22title%22:%22Miami%22%7D,%22creationdate%22:%22From%2002%2F27%2F2025%20to%2002%2F28%2F2027%22%7D,%22createdAt%22:%222026-02-27T15:36:21.975Z%22,%22dateRange%22:%7B%22creationdate%22:%7B%22start%22:%222025-02-27T05:00:00Z%22,%22end%22:%222027-02-28T05:00:00Z%22%7D%7D,%22daysBefore%22:%7B%22creationdate%22:%22365%22%7D,%22facetSummary%22:%22Time-span%20(creationdate):%20From%2002%2F27%2F2025%20to%2002%2F28%2F2027%22,%22priority%22:-1,%22panelName%22:%22Search%22,%22presentation%22:%22%22,%22sorting%22:%22%22,%22customFilters%22:%5B%5D,%22customFacetStrings%22:%7B%7D,%22orgUnit%22:%22org_unit:8acc2ff9-63f5-11f0-ae19-959fd20885e0%22%7D%7D</t>
  </si>
  <si>
    <t>https://www.miamiherald.com/entertainment/article314862366.html</t>
  </si>
  <si>
    <t>Flavor Flav Is Throwing a Las Vegas Weekend to Honor Female Olympians After White House Snub</t>
  </si>
  <si>
    <t>flavor flav, us women’s team, las vegas, celebration, white house</t>
  </si>
  <si>
    <t>The U.S. women’s hockey team will be honored at Flavor Flav’s “She Got Game.” Here’s what to know about the Las Vegas celebration.</t>
  </si>
  <si>
    <t>https://docs.google.com/document/d/1DzQXxgn-twXyuX59ofCKOCgZq8rig5OPuABofjwjz4s/edit?tab=t.0</t>
  </si>
  <si>
    <t>314862366</t>
  </si>
  <si>
    <t>MH-P-467-KA-C02</t>
  </si>
  <si>
    <t>https://cue.gcp.misitemgr.com/cue-web/#/main?escenicid=314862369&amp;extra=%7B%22package%22:%22ece-auto-gen-94bc60c3-aaf2-4ca9-b440-4037bd9bec36%22%7D</t>
  </si>
  <si>
    <t>https://www.kansascity.com/entertainment/article314862369.html</t>
  </si>
  <si>
    <t>Flavor Flav to Host Four-Day Las Vegas Celebration Honoring U.S. Women Olympians and Paralympians</t>
  </si>
  <si>
    <t>Flavor Flav is hosting ‘She Got Game’ in Las Vegas. Here’s what to know about the celebration for the U.S. women’s gold medal hockey team.</t>
  </si>
  <si>
    <t>314862369</t>
  </si>
  <si>
    <t>MH-P-467-CH-C03</t>
  </si>
  <si>
    <t>https://cue.gcp.misitemgr.com/cue-web/#/main?escenicid=314862371&amp;extra=%7B%22package%22:%22ece-auto-gen-7dc9d9c7-b595-45e3-8a2b-00bedba3c9a3%22%7D</t>
  </si>
  <si>
    <t>https://www.charlotteobserver.com/entertainment/article314862371.html</t>
  </si>
  <si>
    <t>Hilary Knight Called Trump’s Women’s Hockey Invitation ‘A Distasteful Joke.’ Now Flavor Flav Is Throwing Them a Real Party.</t>
  </si>
  <si>
    <t>From parade plans to MGM partnerships, here’s everything we know about Flavor Flav’s ‘She Got Game’ event for the U.S. women’s hockey team.</t>
  </si>
  <si>
    <t>314862371</t>
  </si>
  <si>
    <t>MH-P-467-UW-C04</t>
  </si>
  <si>
    <t>https://www.usmagazine.com/wp-admin/post.php?post=4264660&amp;action=edit</t>
  </si>
  <si>
    <t>https://www.usmagazine.com/celebrity-news/news/inside-flavor-flavs-she-got-game-las-vegas-celebration-for-team-usa-women/</t>
  </si>
  <si>
    <t>Flavor Flav to Host ‘She Got Game’ Celebration in Las Vegas for U.S. Women Olympians</t>
  </si>
  <si>
    <t>Flavor Flav’s 'She Got Game' will celebrate the U.S. women’s hockey team in Las Vegas. Here’s what we know about the four-day event</t>
  </si>
  <si>
    <t>MH-P-471</t>
  </si>
  <si>
    <t>https://cue.gcp.misitemgr.com/cue-web/#/main?escenicid=314862188&amp;extra=%7B%22package%22:%22ece-auto-gen-0ffc7d70-1d3a-4442-83c3-3962ee76e275%22%7D</t>
  </si>
  <si>
    <t>https://www.miamiherald.com/entertainment/article314862188.html</t>
  </si>
  <si>
    <t>Christian Bale Has a Firm Message for His Fans: ‘Never Meet Me’</t>
  </si>
  <si>
    <t>christian bale, never meet your heroes, dont meet your heroes, the bride, together california</t>
  </si>
  <si>
    <t>Christian Bale calls himself a “terrible disappointment” to fans and warns you to never meet your heroes, even as his Together California project expands.</t>
  </si>
  <si>
    <t>https://docs.google.com/document/d/1eD8DZs6o4NORgIWhGHySpIXRrMhAsYf-s4_BlFoHctI/edit?usp=sharing</t>
  </si>
  <si>
    <t>314862188</t>
  </si>
  <si>
    <t>+1339%</t>
  </si>
  <si>
    <t>+363%</t>
  </si>
  <si>
    <t>MH-P-471-KA-C02</t>
  </si>
  <si>
    <t>https://cue.gcp.misitemgr.com/cue-web/#/main?escenicid=314862193&amp;extra=%7B%22package%22:%22ece-auto-gen-ad30ece5-4282-45a5-9481-e99f3a89dc89%22%7D</t>
  </si>
  <si>
    <t>https://www.kansascity.com/entertainment/article314862193.html</t>
  </si>
  <si>
    <t>Christian Bale Says He’s a ‘Terrible Disappointment’ Off Screen. Here’s Why</t>
  </si>
  <si>
    <t>Christian Bale shares a humble warning to never meet your heroes at “The Bride!” premiere—and reveals the surprising reason behind it.</t>
  </si>
  <si>
    <t>Entertainment-Engaged Moviegoer</t>
  </si>
  <si>
    <t>314862193</t>
  </si>
  <si>
    <t>MH-P-471-CH-C03</t>
  </si>
  <si>
    <t>https://cue.gcp.misitemgr.com/cue-web/#/main?escenicid=314862197&amp;extra=%7B%22package%22:%22ece-auto-gen-1545f71b-a042-4448-9fa0-50babf41ffde%22%7D</t>
  </si>
  <si>
    <t>https://www.charlotteobserver.com/entertainment/article314862197.html</t>
  </si>
  <si>
    <t>Christian Bale Warns Fans Never to Meet Him — But His Real-Life Work Tells a Different Story</t>
  </si>
  <si>
    <t>Christian Bale warns fans to never meet your heroes during “The Bride!” premiere, but his work with Together California tells a very different story.</t>
  </si>
  <si>
    <t>314862197</t>
  </si>
  <si>
    <t>https://cue.gcp.misitemgr.com/cue-web/#/main?escenicid=314863655&amp;extra=%7B%22package%22:%22ece-auto-gen-4596b2c6-877a-4e02-b886-1d9fe4adf564%22%7D</t>
  </si>
  <si>
    <t>https://www.miamiherald.com/entertainment/article314863655.html</t>
  </si>
  <si>
    <t>Lionel Messi Appeared Annoyed After Wild Fan Incident During Inter Miami Friendly</t>
  </si>
  <si>
    <t>lionel messi, inter miami, lionel messi tackled, independiente del valle</t>
  </si>
  <si>
    <t>Lionel Messi was tackled to the ground after three pitch invaders rushed him during Inter Miami’s match against Independiente del Valle.</t>
  </si>
  <si>
    <t>https://docs.google.com/document/d/1dZIAEMEBCpkksypCY-Ib73ZmYqlLHAwPihwkk5QZ4wY/edit?usp=sharing</t>
  </si>
  <si>
    <t>314863655</t>
  </si>
  <si>
    <t>MH-P-471-KA-C04</t>
  </si>
  <si>
    <t>https://cue.gcp.misitemgr.com/cue-web/#/main?escenicid=314863658&amp;extra=%7B%22package%22:%22ece-auto-gen-af449333-ac24-4d2d-ad5b-636f48b15e90%22%7D</t>
  </si>
  <si>
    <t>https://www.kansascity.com/entertainment/article314863658.html</t>
  </si>
  <si>
    <t>Lionel Messi’s Latest Inter Miami Appearance Turned Chaotic After Fans Stormed the Field</t>
  </si>
  <si>
    <t>Lionel Messi scored for Inter Miami, then chaos erupted as fans rushed the field and one invader led to him being tackled vs. Independiente del Valle.</t>
  </si>
  <si>
    <t>South Florida Local Resident &amp; Inter Miami Supporter</t>
  </si>
  <si>
    <t>314863658</t>
  </si>
  <si>
    <t>Soccer</t>
  </si>
  <si>
    <t>MH-P-471-CH-C05</t>
  </si>
  <si>
    <t>https://cue.gcp.misitemgr.com/cue-web/#/main?escenicid=314863665&amp;extra=%7B%22package%22:%22ece-auto-gen-d54cef46-c904-4ae2-8557-704d622bdbf5%22%7D</t>
  </si>
  <si>
    <t>https://www.charlotteobserver.com/entertainment/article314863665.html</t>
  </si>
  <si>
    <t>Lionel Messi Tackled to the Ground by Fans During Wild Inter Miami Moment</t>
  </si>
  <si>
    <t>Chaos erupted for Inter Miami when Lionel Messi was tackled by a fan after pitch invaders stormed the field vs. Independiente del Valle.</t>
  </si>
  <si>
    <t>314863665</t>
  </si>
  <si>
    <t>MH-P-471-UW-C06</t>
  </si>
  <si>
    <t>https://www.usmagazine.com/wp-admin/post.php?post=4264835&amp;action=edit</t>
  </si>
  <si>
    <t>https://www.usmagazine.com/sports/news/lionel-messi-tackled-by-fans-during-inter-miami-match-in-puerto-rico/</t>
  </si>
  <si>
    <t>Fans Tackle Lionel Messi During Inter Miami’s Friendly Match vs. Independiente del Valle</t>
  </si>
  <si>
    <t xml:space="preserve">lionel messi </t>
  </si>
  <si>
    <t>Lionel Messi was brought down by a fan as multiple pitch invaders rushed him late in Inter Miami’s game vs. Independiente del Valle.</t>
  </si>
  <si>
    <t>Casual Soccer Fan &amp; Sports Entertainment Consumer</t>
  </si>
  <si>
    <t>MH-P-475</t>
  </si>
  <si>
    <t>https://cue.gcp.misitemgr.com/cue-web/#/main?escenicid=314863664&amp;extra=%7B%22package%22:%22ece-auto-gen-3e9b4a98-cedb-4fb3-a10b-3833018b21e0%22%7D</t>
  </si>
  <si>
    <t>https://www.miamiherald.com/living/article314863664.html</t>
  </si>
  <si>
    <t>Fossils From a Single Quarry in China Reveal 91 Unknown Species From 512 Million Years Ago</t>
  </si>
  <si>
    <t>91 new species, new species, 50,000 fossils, china, fossil site</t>
  </si>
  <si>
    <t>Scientists say a small Chinese quarry has opened a new window into how early marine life rebounded 512 million years ago.</t>
  </si>
  <si>
    <t>https://docs.google.com/document/d/1hbb_xNP-xBPYFwqDpope86jZ83Jk3cUe33paqea5D_g/edit?tab=t.0</t>
  </si>
  <si>
    <t>314863664</t>
  </si>
  <si>
    <t>MH-P-475-KA-C02</t>
  </si>
  <si>
    <t>https://cue.gcp.misitemgr.com/cue-web/#/main?escenicid=314863667&amp;extra=%7B%22package%22:%22ece-auto-gen-56f6c01c-cd40-4c96-8b0a-18444b02916f%22%7D</t>
  </si>
  <si>
    <t>https://www.kansascity.com/living/article314863667.html</t>
  </si>
  <si>
    <t>Scientists Found 91 New Species in a Single Chinese Quarry, Rewriting What We Know About Life After Mass Extinction</t>
  </si>
  <si>
    <t>More than 50,000 fossils found in Hunan province reveal soft-bodied creatures that lived shortly after a major Cambrian extinction.</t>
  </si>
  <si>
    <t>314863667</t>
  </si>
  <si>
    <t>MH-P-475-CH-C03</t>
  </si>
  <si>
    <t>https://cue.gcp.misitemgr.com/cue-web/#/main?escenicid=314863671&amp;extra=%7B%22package%22:%22ece-auto-gen-515c04d9-6b67-42aa-bc51-2a7ee9fae926%22%7D</t>
  </si>
  <si>
    <t>https://www.charlotteobserver.com/living/article314863671.html</t>
  </si>
  <si>
    <t>Scientists Find 91 New Species From Ancient Extinction Aftermath</t>
  </si>
  <si>
    <t>The Huayuan biota in China contains 91 newly identified species, giving scientists their first major look at soft-bodied life after the Sinsk extinction.</t>
  </si>
  <si>
    <t>Science-Curious Retiree</t>
  </si>
  <si>
    <t>314863671</t>
  </si>
  <si>
    <t>MH-P-475-WW-C04</t>
  </si>
  <si>
    <t>https://www.womansworld.com/wp-admin/post.php?post=607940&amp;action=edit</t>
  </si>
  <si>
    <t>https://www.womansworld.com/life/animals/scientists-pull-50000-fossils-and-91-new-species-from-a-single-quarry-in-china</t>
  </si>
  <si>
    <t>Scientists Pull 50,000 Fossils and 91 New Species From a Single Quarry in China</t>
  </si>
  <si>
    <t>Scientists uncovered 50,000 fossils in China, identifying 91 new species that lived 512 million years ago after a major mass extinction.</t>
  </si>
  <si>
    <t>MH-P-479</t>
  </si>
  <si>
    <t>https://cue.gcp.misitemgr.com/cue-web/#/main?escenicid=314865399&amp;extra=%7B%22package%22:%22ece-auto-gen-dcd97282-4f3a-41c8-a9c6-286ba49c4b0e%22%7D</t>
  </si>
  <si>
    <t>https://www.miamiherald.com/entertainment/article314865399.html</t>
  </si>
  <si>
    <t>Radford University Freshman Baseball Player Joey Raccuia Dies in Crash Near Campus</t>
  </si>
  <si>
    <t>radford baseball, joey raccuia, radford university, radford highlanders</t>
  </si>
  <si>
    <t>Radford baseball freshman Joey Raccuia, 19, died in a single-vehicle crash near Radford University, the team confirmed.</t>
  </si>
  <si>
    <t>https://docs.google.com/document/d/1Rbe1GYeGaKNyc5Ak3BKuKOoSsH4wz2PmzSWsCh0j7MU/edit?usp=sharing</t>
  </si>
  <si>
    <t>314865399</t>
  </si>
  <si>
    <t>+579%</t>
  </si>
  <si>
    <t>College Sports</t>
  </si>
  <si>
    <t>MH-P-479-KA-C02</t>
  </si>
  <si>
    <t>https://cue.gcp.misitemgr.com/cue-web/#/main?escenicid=314865402&amp;extra=%7B%22package%22:%22ece-auto-gen-a50bc3a2-1199-47a1-b05a-0532a09bcf46%22%7D</t>
  </si>
  <si>
    <t>https://www.kansascity.com/entertainment/article314865402.html</t>
  </si>
  <si>
    <t>19-Year-Old Son of Kansas City Royals Coach Dies in Car Crash</t>
  </si>
  <si>
    <t>Radford baseball freshman Joey Raccuia, son of a Kansas City Royals coach, died at 19 after a crash near campus, the university confirmed.</t>
  </si>
  <si>
    <t>Radford Area Community Member</t>
  </si>
  <si>
    <t>314865402</t>
  </si>
  <si>
    <t>+1096%</t>
  </si>
  <si>
    <t>MH-P-479-CH-C03</t>
  </si>
  <si>
    <t>https://cue.gcp.misitemgr.com/cue-web/#/main?escenicid=314865410&amp;extra=%7B%22package%22:%22ece-auto-gen-efbe3f5a-6693-48b8-9b50-7f970a5c3af6%22%7D</t>
  </si>
  <si>
    <t>https://www.charlotteobserver.com/entertainment/article314865410.html</t>
  </si>
  <si>
    <t>Freshman Baseball Player Joey Raccuia Dies Four Days After Making College Debut</t>
  </si>
  <si>
    <t>The Radford baseball team is grieving the loss of Joey Raccuia, 19, after a fatal crash near campus shocked the community.</t>
  </si>
  <si>
    <t>College Baseball Fan and Follower</t>
  </si>
  <si>
    <t>314865410</t>
  </si>
  <si>
    <t>+553%</t>
  </si>
  <si>
    <t>MH-P-479-UW-C04</t>
  </si>
  <si>
    <t>https://www.usmagazine.com/wp-admin/post.php?post=4265009&amp;action=edit</t>
  </si>
  <si>
    <t>https://www.usmagazine.com/sports/news/baseball-player-joey-raccuia-dies-4-days-after-making-college-debut/</t>
  </si>
  <si>
    <t>College Baseball Player Joey Raccuia Dies at 19 After Crash Near Team’s Stadium</t>
  </si>
  <si>
    <t>joey raccuia</t>
  </si>
  <si>
    <t>The Radford baseball community is grieving after freshman college baseball player Joey Raccuia, 19, died in a crash near campus, the team confirmed.</t>
  </si>
  <si>
    <t>MH-P-483</t>
  </si>
  <si>
    <t>https://cue.gcp.misitemgr.com/cue-web/#/main?escenicid=314866098&amp;extra=%7B%22package%22:%22ece-auto-gen-cb2d71fa-fd42-4f12-be54-21015bf3d914%22%7D</t>
  </si>
  <si>
    <t>https://www.miamiherald.com/living/article314866098.html</t>
  </si>
  <si>
    <t>Scientists Just Found Five New Animal Species That Hide in Plain Sight — as Bark, Shadows, and Bird Droppings</t>
  </si>
  <si>
    <t>five species, new species, animal species, camouflage</t>
  </si>
  <si>
    <t>Scientists discovered five new animal species that hide in plain sight, from spiders that mimic droppings to color-changing geckos.</t>
  </si>
  <si>
    <t>https://docs.google.com/document/d/1-HVs_IQWud7fKUyjibZtEjfg5mw7Th5QL8Sw8J7koBw/edit?tab=t.0</t>
  </si>
  <si>
    <t>314866098</t>
  </si>
  <si>
    <t>-49%</t>
  </si>
  <si>
    <t>MH-P-483-KA-C02</t>
  </si>
  <si>
    <t>https://cue.gcp.misitemgr.com/cue-web/#/main?escenicid=314866101&amp;extra=%7B%22package%22:%22ece-auto-gen-47b18421-2e3c-4b3d-9e74-87f51f159d98%22%7D</t>
  </si>
  <si>
    <t>https://www.kansascity.com/living/article314866101.html</t>
  </si>
  <si>
    <t>Scientists Just Found Five New Animal Species — and Their Camouflage Tricks Are Astounding</t>
  </si>
  <si>
    <t>Scientists reveal five remarkable species that went unnoticed for years, showing how camouflage and mimicry help animals thrive.</t>
  </si>
  <si>
    <t>314866101</t>
  </si>
  <si>
    <t>MH-P-483-CH-C03</t>
  </si>
  <si>
    <t>https://cue.gcp.misitemgr.com/cue-web/#/main?escenicid=314866114&amp;extra=%7B%22package%22:%22ece-auto-gen-8695b1b4-abdd-457c-bf94-5ebf93e80b34%22%7D</t>
  </si>
  <si>
    <t>https://www.charlotteobserver.com/living/article314866114.html</t>
  </si>
  <si>
    <t>Five New Animal Species Found Hiding in Plain Sight Across Five Countries</t>
  </si>
  <si>
    <t>Scientists have just described five new animal species that hide in plain sight, from spiders that mimic bird droppings to tiny color-changing geckos.</t>
  </si>
  <si>
    <t>314866114</t>
  </si>
  <si>
    <t>MH-P-483-WW-C04</t>
  </si>
  <si>
    <t>https://www.womansworld.com/wp-admin/post.php?post=608051&amp;action=edit</t>
  </si>
  <si>
    <t>https://www.womansworld.com/life/animals/scientists-discovered-multiple-new-species-in-6-days-5-disguise-themselves-as-excrement</t>
  </si>
  <si>
    <t>Scientists Discovered Multiple New Species in Six Days — Five Disguise Themselves as Excrement</t>
  </si>
  <si>
    <t>Five new species, including insects, spiders, geckos, and frogs, were found using camouflage strategies that let them vanish in plain sight</t>
  </si>
  <si>
    <t>MH-P-487</t>
  </si>
  <si>
    <t>https://cue.gcp.misitemgr.com/cue-web/#/main?escenicid=314867737&amp;extra=%7B%22package%22:%22ece-auto-gen-253774f3-58ae-4e84-9c5d-ca52d1917cd7%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-27T21:33:06.470Z%22,%22dateRange%22:%7B%22creationdate%22:%7B%22start%22:%222025-02-27T05:00:00Z%22,%22end%22:%222027-02-28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</si>
  <si>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https://www.miamiherald.com/indulge/travel/article314867737.html</t>
  </si>
  <si>
    <t>The Best American Airlines Hacks Most Flyers Don’t Know About</t>
  </si>
  <si>
    <t>AAdvantage miles, airline upgrades, same-day changes, Admirals Club access, Main Cabin Extra</t>
  </si>
  <si>
    <t>Unlock more value from American Airlines: free AAdvantage membership, eShopping miles, credit card perks, same-day changes, and lounge and upgrade strategies.</t>
  </si>
  <si>
    <t>https://docs.google.com/document/d/18G6AH11hWbIOLH34IR0JG7G4oMydCksDddbi8Rl2avE/edit?tab=t.0</t>
  </si>
  <si>
    <t>314867737</t>
  </si>
  <si>
    <t>Air Travel</t>
  </si>
  <si>
    <t>MH-P-487-KA-C02</t>
  </si>
  <si>
    <t>https://cue.gcp.misitemgr.com/cue-web/#/main?escenicid=314867733&amp;extra=%7B%22package%22:%22ece-auto-gen-f933d7ea-60bc-4ed2-bc65-af5d33336cad%22%7D&amp;filter=%7B%22searchCriteria%22:%7B%22name%22:%22%22,%22searchTerm%22:%22%22,%22labels%22:%7B%22creationdate%22:%22In%20the%20last%20year%22%7D,%22createdAt%22:%222026-02-27T22:40:23.905Z%22,%22dateRange%22:%7B%22creationdate%22:%7B%22start%22:%222025-02-27T05:00:00Z%22,%22end%22:%222027-02-28T05:00:00Z%22%7D%7D,%22daysBefore%22:%7B%22creationdate%22:%22365%22%7D,%22facetSummary%22:%22Time-span%20(creationdate):%20In%20the%20last%20year%22,%22priority%22:-1,%22panelName%22:%22Search%22,%22presentation%22:%22%22,%22sorting%22:%22%22,%22customFilters%22:%5B%5D,%22customFacetStrings%22:%7B%7D%7D%7D</t>
  </si>
  <si>
    <t>https://www.kansascity.com/living/travel/article314867733.html</t>
  </si>
  <si>
    <t>How to Get More From Every American Airlines Flight: Hacks &amp; Perks Worth Knowing</t>
  </si>
  <si>
    <t>American Airlines hacks, AAdvantage tips, earn miles online, same-day flight changes, Admirals Club access</t>
  </si>
  <si>
    <t>314867733</t>
  </si>
  <si>
    <t>MH-P-489</t>
  </si>
  <si>
    <t>https://cue.gcp.misitemgr.com/cue-web/#/main?escenicid=314892340&amp;extra=%7B%22package%22:%22ece-auto-gen-0d27e6d7-2c5a-4c06-a6c5-c26e07f3044c%22%7D</t>
  </si>
  <si>
    <t>https://www.miamiherald.com/entertainment/article314892340.html</t>
  </si>
  <si>
    <t>The ‘Duck Dynasty’ Family Just Got Bigger as John Luke and Mary Kate Welcome Twins</t>
  </si>
  <si>
    <t>March</t>
  </si>
  <si>
    <t>john luke robertson, john luke and mary kate robertson, duck dynasty, baby twins</t>
  </si>
  <si>
    <t>“Duck Dynasty” star John Luke Robertson and wife Mary Kate Robertson welcome baby twins, sharing their joy as their growing family celebrates the sweet arrival.</t>
  </si>
  <si>
    <t>https://docs.google.com/document/d/1oJ0MWT5T_eniPuKpNSbFYZgvnipfVLpuy-x-Mv2bKzE/edit?usp=sharing</t>
  </si>
  <si>
    <t>314892340</t>
  </si>
  <si>
    <t>-10%</t>
  </si>
  <si>
    <t>-33%</t>
  </si>
  <si>
    <t>MH-P-489-KA-C02</t>
  </si>
  <si>
    <t>https://cue.gcp.misitemgr.com/cue-web/#/main?escenicid=314892342&amp;extra=%7B%22package%22:%22ece-auto-gen-613e246d-3eab-4a2b-b835-83ebdd5dbfd2%22%7D</t>
  </si>
  <si>
    <t>https://www.kansascity.com/entertainment/article314892342.html</t>
  </si>
  <si>
    <t>Willie and Korie Robertson’s Family Just Got Bigger — Thanks to John Luke and Mary Kate’s Twin Girls</t>
  </si>
  <si>
    <t>John Luke Robertson and Mary Kate Robertson celebrate the arrival of their baby twins as the “Duck Dynasty” family welcomes two new granddaughters.</t>
  </si>
  <si>
    <t>314892342</t>
  </si>
  <si>
    <t>MH-P-489-CH-C03</t>
  </si>
  <si>
    <t>https://cue.gcp.misitemgr.com/cue-web/#/main?escenicid=314892348&amp;extra=%7B%22package%22:%22ece-auto-gen-1b7804d6-0a71-491f-a1ec-6e86137b2348%22%7D</t>
  </si>
  <si>
    <t>https://www.charlotteobserver.com/entertainment/article314892348.html</t>
  </si>
  <si>
    <t>Willie and Korie Robertson Hit a New Family Milestone as Their Grandchild Count Reaches 11</t>
  </si>
  <si>
    <t>The “Duck Dynasty” family grows again as John Luke and Mary Kate Robertson share the joyful arrival of their baby twins and family reactions.</t>
  </si>
  <si>
    <t>Pop Culture Follower</t>
  </si>
  <si>
    <t>314892348</t>
  </si>
  <si>
    <t>MH-P-492</t>
  </si>
  <si>
    <t>https://cue.gcp.misitemgr.com/cue-web/#/main?escenicid=314897162&amp;extra=%7B%22package%22:%22ece-auto-gen-25f96395-c3d9-4a1d-8c23-c80def1f50cf%22%7D</t>
  </si>
  <si>
    <t>https://www.miamiherald.com/living/article314897162.html</t>
  </si>
  <si>
    <t>The Only Kitchen Appliances Your Family Actually Needs</t>
  </si>
  <si>
    <t>nonstick skillet, chef's knife, meat thermometer, wooden spoons, family kitchen</t>
  </si>
  <si>
    <t>Discover the truly essential kitchen tools for busy families: nonstick skillet, chef’s knife, meat thermometer and simple utensils that save time and space.</t>
  </si>
  <si>
    <t>https://docs.google.com/document/d/1kiUz3g9Ly90dU1MIOb2WuoDE741uuc4_48leZ2oE_mE/edit?tab=t.0</t>
  </si>
  <si>
    <t>314897162</t>
  </si>
  <si>
    <t>MH-P-492-KA-C02</t>
  </si>
  <si>
    <t>https://cue.gcp.misitemgr.com/cue-web/#/main?escenicid=314899510&amp;extra=%7B%22package%22:%22ece-auto-gen-359c4b04-e4ab-4ca7-95ee-6db44bfc9f20%22%7D</t>
  </si>
  <si>
    <t>https://www.kansascity.com/living/article314899510.html</t>
  </si>
  <si>
    <t>Essential Utensils and Appliances You Need And Don't Need In Your Kitchen</t>
  </si>
  <si>
    <t>essential kitchen utensils,chef's knife,nonstick skillet,instant-read thermometer,wooden spoons</t>
  </si>
  <si>
    <t>Discover the essential utensils and appliances—chef's knife, nonstick skillet, and thermometer —and which gadgets like smart fridges and juicers you can skip.</t>
  </si>
  <si>
    <t>314899510</t>
  </si>
  <si>
    <t>MH-P-494</t>
  </si>
  <si>
    <t>https://cue.gcp.misitemgr.com/cue-web/#/main?uri=https:%2F%2Fcue.gcp.misitemgr.com%2Fwebservice%2Fescenic%2Fcontainer%2F2762e37d-1646-11f1-9b0a-3d445c3c0766&amp;mimetype=x-ece%2Fcontainer&amp;extra=%7B%22originalLink%22:%7B%22uri%22:%7B%22string%22:%22https:%2F%2Fcue.gcp.misitemgr.com%2Fwebservice%2Fescenic%2Fcontent%2F314892280%22,%22$class%22:%22URI%22%7D,%22mimetype%22:%7B%22string%22:%22x-ece%2Fstory%22,%22$class%22:%22cue.core.MIMEType%22%7D,%22$class%22:%22cue.core.Link%22%7D%7D</t>
  </si>
  <si>
    <t>https://www.miamiherald.com/living/article314892280.html</t>
  </si>
  <si>
    <t>Two Teen Hockey Players Killed in Alberta Highway Crash, Leaving Hinton Community in Mourning</t>
  </si>
  <si>
    <t>kayla peacock, danica hills, highway 16 collision, hockey players killed</t>
  </si>
  <si>
    <t>Kayla Peacock, 17, and Danica Hills, 18, died after their pickup truck collided with a semi on Highway 16 near Jasper, RCMP confirmed.</t>
  </si>
  <si>
    <t>https://docs.google.com/document/d/1SdnjSx9Quic3MS5P5f6au0G433SyZ4ziawlTBQi1C1o/edit?tab=t.0</t>
  </si>
  <si>
    <t>314892280</t>
  </si>
  <si>
    <t>News</t>
  </si>
  <si>
    <t>MH-P-494-KA-C02</t>
  </si>
  <si>
    <t>https://cue.gcp.misitemgr.com/cue-web/#/main?escenicid=314892285&amp;extra=%7B%22package%22:%22ece-auto-gen-af06ebae-06ec-4e16-9d42-a85e8ff21102%22%7D</t>
  </si>
  <si>
    <t>https://www.kansascity.com/living/article314892285.html</t>
  </si>
  <si>
    <t>Two Teenage Hockey Players Killed in Highway 16 Crash Near Jasper, Alberta</t>
  </si>
  <si>
    <t>Two teen hockey players from Hinton were killed in a collision with a semi-trailer on Highway 16 near Jasper, weeks before graduation.</t>
  </si>
  <si>
    <t>Rural Community Member and Local Sports Supporter</t>
  </si>
  <si>
    <t>314892285</t>
  </si>
  <si>
    <t>MH-P-494-CH-C03</t>
  </si>
  <si>
    <t>https://cue.gcp.misitemgr.com/cue-web/#/main?escenicid=314892287&amp;extra=%7B%22package%22:%22ece-auto-gen-637076fd-71c3-4778-a40d-e23289370b0c%22%7D&amp;filter=%7B%22searchCriteria%22:%7B%22name%22:%22%22,%22searchTerm%22:%22%22,%22labels%22:%7B%22org_unit:8acc2ff9-63f5-11f0-ae19-959fd20885e0%22:%7B%22title%22:%22Miami%22%7D,%22creationdate%22:%22From%2003%2F02%2F2025%20to%2003%2F03%2F2027%22%7D,%22createdAt%22:%222026-03-02T16:06:12.912Z%22,%22dateRange%22:%7B%22creationdate%22:%7B%22start%22:%222025-03-02T05:00:00Z%22,%22end%22:%222027-03-03T05:00:00Z%22%7D%7D,%22daysBefore%22:%7B%22creationdate%22:%22365%22%7D,%22facetSummary%22:%22Time-span%20(creationdate):%20From%2003%2F02%2F2025%20to%2003%2F03%2F2027%22,%22priority%22:-1,%22panelName%22:%22Search%22,%22presentation%22:%22%22,%22sorting%22:%22%22,%22customFilters%22:%5B%5D,%22customFacetStrings%22:%7B%7D,%22orgUnit%22:%22org_unit:8acc2ff9-63f5-11f0-ae19-959fd20885e0%22%7D%7D</t>
  </si>
  <si>
    <t>https://www.charlotteobserver.com/living/article314892287.html</t>
  </si>
  <si>
    <t>Two Hinton Hockey Players Killed in Highway Crash Remembered as Inseparable Best Friends</t>
  </si>
  <si>
    <t>RCMP confirmed two teenage hockey players died after their pickup truck collided with a semi east of Jasper on Highway 16.</t>
  </si>
  <si>
    <t>314892287</t>
  </si>
  <si>
    <t>MH-P-494-UW-C04</t>
  </si>
  <si>
    <t>https://www.usmagazine.com/wp-admin/post.php?post=4266715&amp;action=edit</t>
  </si>
  <si>
    <t>https://www.usmagazine.com/sports/news/two-alberta-teen-hockey-players-killed-in-crash-near-jasper-alberta/</t>
  </si>
  <si>
    <t>Two Teen Hockey Players Killed in Highway 16 Crash Near Jasper, Alberta</t>
  </si>
  <si>
    <t>alberta teen hockey</t>
  </si>
  <si>
    <t>A Highway 16 crash near Jasper claimed the lives of two Alberta teen athletes traveling home from hockey practice.</t>
  </si>
  <si>
    <t>MH-P-498</t>
  </si>
  <si>
    <t>https://cue.gcp.misitemgr.com/cue-web/#/main?escenicid=314895419&amp;extra=%7B%22package%22:%22ece-auto-gen-0697ee43-2fef-40e5-a768-10c30b68c860%22%7D</t>
  </si>
  <si>
    <t>https://www.miamiherald.com/indulge/travel/article314895419.html</t>
  </si>
  <si>
    <t>The United Airlines playbook most travelers haven’t figured out yet</t>
  </si>
  <si>
    <t>United Airlines tips, MileagePlus strategies, fare types, United Excursionist Perk</t>
  </si>
  <si>
    <t>Stop overpaying on United: discover fare differences, award tricks, credit card perks, and app tactics to earn status and get better seats and free flights.</t>
  </si>
  <si>
    <t>https://docs.google.com/document/d/1r4gZ-6b-HsiFWaEDBiSN4m2OqvU5NrVKUGTo1vHmOgg/edit?tab=t.0</t>
  </si>
  <si>
    <t>314895419</t>
  </si>
  <si>
    <t>MH-P-498-KA-C02</t>
  </si>
  <si>
    <t>https://cue.gcp.misitemgr.com/cue-web/#/main?escenicid=314895422&amp;extra=%7B%22package%22:%22ece-auto-gen-4a3ebf13-a5be-412a-aa52-40267104f395%22%7D</t>
  </si>
  <si>
    <t>https://www.kansascity.com/living/travel/article314895422.html</t>
  </si>
  <si>
    <t>How to Get More From Every United Airlines Flight: A Traveler’s Guide to Savings, Miles, and Hidden Perks</t>
  </si>
  <si>
    <t>United Airlines tips, MileagePlus strategies, Economy Plus benefits, Excursionist Perk</t>
  </si>
  <si>
    <t>Discover tips for United Airlines: choose the right fare, use MileagePlus and PlusPoints wisely, leverage credit card perks, and stay flexible with dates.</t>
  </si>
  <si>
    <t>314895422</t>
  </si>
  <si>
    <t>MH-P-500</t>
  </si>
  <si>
    <t>https://cue.gcp.misitemgr.com/cue-web/#/main?escenicid=314893802&amp;extra=%7B%22package%22:%22ece-auto-gen-0038d7e4-8e64-44fa-b1c4-89f91581f68e%22%7D</t>
  </si>
  <si>
    <t>https://www.miamiherald.com/entertainment/article314893802.html</t>
  </si>
  <si>
    <t>Jake Shane Loses His ‘Aura’ After a Sharpie Incident Following Latest Broadway Appearance</t>
  </si>
  <si>
    <t>jake shane, all out comedy about ambition, jake shane broadway, all out broadway</t>
  </si>
  <si>
    <t>Jake Shane says he “lost his aura” after a Sharpie mishap outside his Broadway debut. Fans are calling it Sharpie-gate—and the video is painfully relatable.</t>
  </si>
  <si>
    <t>https://docs.google.com/document/d/1Kf1nTe4sGoqxERqgAquSciB_fLlhfk9U05_Y0oYL95U/edit?usp=sharing</t>
  </si>
  <si>
    <t>314893802</t>
  </si>
  <si>
    <t>MH-P-500-KA-C02</t>
  </si>
  <si>
    <t>https://cue.gcp.misitemgr.com/cue-web/#/main?escenicid=314893809&amp;extra=%7B%22package%22:%22ece-auto-gen-c815f769-738d-45f5-8625-5b7dec8be399%22%7D</t>
  </si>
  <si>
    <t>https://www.kansascity.com/entertainment/article314893809.html</t>
  </si>
  <si>
    <t>Jake Shane Details the ‘Most Embarrassing Moment’ of His Life While Signing Autographs</t>
  </si>
  <si>
    <t>Jake Shane’s Broadway night took a turn when a Sharpie left marks on his shirt and cheek. The comedian says the awkward moment cost him serious aura.</t>
  </si>
  <si>
    <t>314893809</t>
  </si>
  <si>
    <t>MH-P-500-CH-C03</t>
  </si>
  <si>
    <t>https://cue.gcp.misitemgr.com/cue-web/#/main?escenicid=314893810&amp;extra=%7B%22package%22:%22ece-auto-gen-ec24b731-0885-41ac-be1e-151dbdf0c90f%22%7D</t>
  </si>
  <si>
    <t>https://www.charlotteobserver.com/entertainment/article314893810.html</t>
  </si>
  <si>
    <t>Jake Shane’s Broadway Night Takes an Unexpected Turn After a Sharpie Mishap Leaves Its Mark</t>
  </si>
  <si>
    <t>Jake Shane called it the most embarrassing moment of his life after a Sharpie fail during autograph signing. Now fans can’t stop talking about it.</t>
  </si>
  <si>
    <t>Broadway and Live Entertainment Enthusiast</t>
  </si>
  <si>
    <t>314893810</t>
  </si>
  <si>
    <t>MH-P-500-LS-C04</t>
  </si>
  <si>
    <t>https://www.lifeandstylemag.com/wp-admin/post.php?post=736937&amp;action=edit</t>
  </si>
  <si>
    <t>https://www.lifeandstylemag.com/posts/jake-shanes-embarrassing-autograph-session-takes-messy-turn/</t>
  </si>
  <si>
    <t>Jake Shane’s Broadway Meet-and-Greet Ends With ‘Most Embarrassing Moment’ of His Life</t>
  </si>
  <si>
    <t>jake shane</t>
  </si>
  <si>
    <t>Jake Shane had an embarrassing Sharpie fail while signing autographs after his Broadway show. Now fans are dubbing it “Sharpie-gate.”</t>
  </si>
  <si>
    <t>Gen Z / Young Millennial Social Media Consumer</t>
  </si>
  <si>
    <t>MH-P-500-MMC-C05</t>
  </si>
  <si>
    <t>https://modmomsclubstg.wpenginepowered.com/wp-admin/post.php?post=337430&amp;action=edit</t>
  </si>
  <si>
    <t>https://modmomsclub.com/lifestyle-entertainment/celebrity/jake-shane-broadway-embarrassing-sharpie-mishap/</t>
  </si>
  <si>
    <t>Jake Shane Has an Unforgettable Broadway Exit — and a Sharpie Is to Blame</t>
  </si>
  <si>
    <t>Jake Shane turned a Sharpie slip into a viral moment after ink ended up on his face and shirt outside his Broadway show. Fans are calling it legendary.</t>
  </si>
  <si>
    <t>Local Parent of a Teen or Young Adult</t>
  </si>
  <si>
    <t>MH-P-505</t>
  </si>
  <si>
    <t>https://cue.gcp.misitemgr.com/cue-web/#/main?escenicid=314894016&amp;extra=%7B%22package%22:%22ece-auto-gen-ceafdab8-3596-4dc2-b1fe-2e8fe5a9d5e6%22%7D</t>
  </si>
  <si>
    <t>https://www.miamiherald.com/entertainment/article314894016.html</t>
  </si>
  <si>
    <t>Vin Diesel and Meadow Walker Celebrate Fast &amp; Furious 25th Anniversary at Family Dinner, Announce Petersen Museum Exhibit</t>
  </si>
  <si>
    <t>fast &amp; furious, 25th anniversary, vin diesel, meadow walker, paul walker, exhibit</t>
  </si>
  <si>
    <t>Vin Diesel and Meadow Walker celebrated Fast &amp; Furious’ 25th anniversary and announced a Petersen Museum exhibit featuring iconic franchise cars.</t>
  </si>
  <si>
    <t>Fast &amp; Furious Franchise Fan</t>
  </si>
  <si>
    <t>https://docs.google.com/document/d/1nbOHjT5SBbeNQbif-0YAakkB_JYr4YrUi-ytrE6R7I0/edit?tab=t.0</t>
  </si>
  <si>
    <t>314894016</t>
  </si>
  <si>
    <t>+51%</t>
  </si>
  <si>
    <t>MH-P-505-KA-C02</t>
  </si>
  <si>
    <t>https://cue.gcp.misitemgr.com/cue-web/#/main?escenicid=314894029&amp;extra=%7B%22package%22:%22ece-auto-gen-518aa0f0-9f1d-416d-b976-ba3baf2776ab%22%7D</t>
  </si>
  <si>
    <t>https://www.kansascity.com/entertainment/article314894029.html</t>
  </si>
  <si>
    <t>Vin Diesel Shares Heartfelt Video with Paul Walker’s Daughter as ‘Fast &amp; Furious’ Marks 25 Years</t>
  </si>
  <si>
    <t>Meadow Walker joined Vin Diesel to celebrate the 25th anniversary of Fast &amp; Furious and reveal an exhibit of iconic cars at the Petersen Museum.</t>
  </si>
  <si>
    <t>314894029</t>
  </si>
  <si>
    <t>MH-P-505-CH-C03</t>
  </si>
  <si>
    <t>https://cue.gcp.misitemgr.com/cue-web/#/main?escenicid=314894030&amp;extra=%7B%22package%22:%22ece-auto-gen-c3a2be5f-6f05-4d1b-b9d3-abc2f69cb336%22%7D</t>
  </si>
  <si>
    <t>https://www.charlotteobserver.com/entertainment/article314894030.html</t>
  </si>
  <si>
    <t>Vin Diesel Shares Heartfelt Video With Paul Walker’s Daughter Ahead of Fast &amp; Furious 25th Anniversary Museum Event</t>
  </si>
  <si>
    <t>Fast &amp; Furious 25th anniversary brought Vin Diesel and Meadow Walker together to honor the franchise and reveal a museum exhibit.</t>
  </si>
  <si>
    <t>314894030</t>
  </si>
  <si>
    <t>+56%</t>
  </si>
  <si>
    <t>MH-P-505-LS-C04</t>
  </si>
  <si>
    <t>https://www.lifeandstylemag.com/wp-admin/post.php?post=736939&amp;action=edit</t>
  </si>
  <si>
    <t>https://www.lifeandstylemag.com/posts/vin-diesel-meadow-walker-celebrate-fast-furious-25th-anniversary/</t>
  </si>
  <si>
    <t>Vin Diesel and Meadow Walker Celebrate 'Fast &amp; Furious' 25th Anniversary at Family Dinner</t>
  </si>
  <si>
    <t>vin diesel meadow walker</t>
  </si>
  <si>
    <t>Fast &amp; Furious’ 25th anniversary brought Vin Diesel and Meadow Walker together to announce an upcoming Petersen Museum exhibit.</t>
  </si>
  <si>
    <t>MH-P-505-MMC-C05</t>
  </si>
  <si>
    <t>https://modmomsclubstg.wpenginepowered.com/wp-admin/post.php?post=337434&amp;action=edit</t>
  </si>
  <si>
    <t>https://modmomsclubstg.wpenginepowered.com/lifestyle-entertainment/celebrity/fast-furious-vin-diesel-and-meadow-walker/</t>
  </si>
  <si>
    <t>Fast &amp; Furious' at 25: Vin Diesel and Meadow Walker Announce Petersen Car Museum Exhibit</t>
  </si>
  <si>
    <t>Fast &amp; Furious hits 25: Meadow Walker and Vin Diesel celebrate with a family dinner and announce a museum exhibit.</t>
  </si>
  <si>
    <t>MH-P-510</t>
  </si>
  <si>
    <t>https://cue.gcp.misitemgr.com/cue-web/#/main?escenicid=314896379&amp;extra=%7B%22package%22:%22ece-auto-gen-6adb6f15-efb6-47fc-b705-4d3c25addb07%22%7D</t>
  </si>
  <si>
    <t>https://www.miamiherald.com/entertainment/article314896379.html</t>
  </si>
  <si>
    <t>Mia Goth Walks SAG Awards Red Carpet Solo After Split From Shia LaBeouf</t>
  </si>
  <si>
    <t>mia goth, 2026 sag awards, shia labeouf, red carpet, solo</t>
  </si>
  <si>
    <t>Mia Goth made her first public appearance since separating from Shia LaBeouf, attending the 2026 SAG Awards solo amid his arrest and rehab order.</t>
  </si>
  <si>
    <t>https://docs.google.com/document/d/1XS9UigHtN5ynQm8b3XiPMdnbfAV8ObuMoQuBYrVJfVk/edit?tab=t.0</t>
  </si>
  <si>
    <t>314896379</t>
  </si>
  <si>
    <t>MH-P-510-KA-C02</t>
  </si>
  <si>
    <t>https://cue.gcp.misitemgr.com/cue-web/#/main?escenicid=314896387&amp;extra=%7B%22package%22:%22ece-auto-gen-e3b7d3d2-1b46-4471-8cec-522570c1fd74%22%7D</t>
  </si>
  <si>
    <t>https://www.kansascity.com/entertainment/article314896387.html</t>
  </si>
  <si>
    <t>Mia Goth Makes Solo 2026 SAG Awards Appearance After Shia LaBeouf Split</t>
  </si>
  <si>
    <t>Mia Goth walked the 2026 SAG Awards red carpet alone as Shia LaBeouf faces arrest, rehab orders and ongoing legal trouble.</t>
  </si>
  <si>
    <t>314896387</t>
  </si>
  <si>
    <t>MH-P-510-CH-C03</t>
  </si>
  <si>
    <t>https://cue.gcp.misitemgr.com/cue-web/#/main?escenicid=314896395&amp;extra=%7B%22package%22:%22ece-auto-gen-6a60a266-c3a5-4c94-8f36-58eb8a954112%22%7D</t>
  </si>
  <si>
    <t>https://www.charlotteobserver.com/entertainment/article314896395.html</t>
  </si>
  <si>
    <t>Mia Goth Walks the SAG Awards Red Carpet Solo After Shia LaBeouf Split and Arrest</t>
  </si>
  <si>
    <t>Mia Goth’s solo SAG Awards 2026 appearance comes weeks after Shia LaBeouf’s arrest and reports the couple quietly split. Here’s everything we know.</t>
  </si>
  <si>
    <t>Entertainment and Awards Season Follower</t>
  </si>
  <si>
    <t>314896395</t>
  </si>
  <si>
    <t>+251%</t>
  </si>
  <si>
    <t>MH-P-513</t>
  </si>
  <si>
    <t>https://cue.gcp.misitemgr.com/cue-web/#/main?escenicid=314895395&amp;extra=%7B%22package%22:%22ece-auto-gen-fd98e6a1-aeac-4628-82e9-576cbb1567d2%22%7D</t>
  </si>
  <si>
    <t>https://www.miamiherald.com/entertainment/article314895395.html</t>
  </si>
  <si>
    <t>Scientists Keep Naming Animal Species After Celebrities — Here Are the Wildest Ones</t>
  </si>
  <si>
    <t>animal species, species named after celebrities</t>
  </si>
  <si>
    <t>Discover the wild world of animal species named after celebrities, from pop icons to movie stars and wildlife experts, and the surprising stories behind them.</t>
  </si>
  <si>
    <t>https://docs.google.com/document/d/15eLclHr8xAHkOThuilv4pnWw5optN8M54PhTPCibaEI/edit?usp=sharing</t>
  </si>
  <si>
    <t>314895395</t>
  </si>
  <si>
    <t>MH-P-513-KA-C02</t>
  </si>
  <si>
    <t>https://cue.gcp.misitemgr.com/cue-web/#/main?escenicid=314895416&amp;extra=%7B%22package%22:%22ece-auto-gen-9f6ad6ee-4533-46e7-99e3-248cd9f73cbe%22%7D</t>
  </si>
  <si>
    <t>https://www.kansascity.com/entertainment/article314895416.html</t>
  </si>
  <si>
    <t>From Taylor Swift to Elton John: These Animal Species Are Named After Celebrities</t>
  </si>
  <si>
    <t>From Beyoncé to Leonardo DiCaprio and Harrison Ford, explore animal species named after celebrities and the fascinating reasons scientists chose them.</t>
  </si>
  <si>
    <t>314895416</t>
  </si>
  <si>
    <t>MH-P-513-CH-C03</t>
  </si>
  <si>
    <t>https://cue.gcp.misitemgr.com/cue-web/#/main?escenicid=314895417&amp;extra=%7B%22package%22:%22ece-auto-gen-4958ef8f-7da5-4d3f-813c-276cfac81299%22%7D</t>
  </si>
  <si>
    <t>https://www.charlotteobserver.com/entertainment/article314895417.html</t>
  </si>
  <si>
    <t>What Do Shakira, Brad Pitt and Taylor Swift Have In Common? Modern Taxonomy Reveals the Link</t>
  </si>
  <si>
    <t>Scientists discover more than 16,000 animal species every year. Here are some of the surprising species named after celebrities and the stories behind them.</t>
  </si>
  <si>
    <t>314895417</t>
  </si>
  <si>
    <t>MH-P-513-WW-C04</t>
  </si>
  <si>
    <t>https://www.womansworld.com/wp-admin/post.php?post=608361&amp;action=edit</t>
  </si>
  <si>
    <t>https://www.womansworld.com/life/animals/some-of-your-favorite-celebrities-have-real-life-animal-species-named-after-them</t>
  </si>
  <si>
    <t>Some of Your Favorite Celebrities Have Real-Life Animal Species Named After Them</t>
  </si>
  <si>
    <t>Think fame ends in Hollywood? Learn more about these animal species named after celebrities and the incredible creatures inspired by today’s biggest stars.</t>
  </si>
  <si>
    <t>MH-P-517</t>
  </si>
  <si>
    <t>https://cue.gcp.misitemgr.com/cue-web/#/main?escenicid=314898324&amp;extra=%7B%22package%22:%22ece-auto-gen-1c69864d-24ca-4385-ba8e-a7b87f3d91d3%22%7D</t>
  </si>
  <si>
    <t>https://www.miamiherald.com/entertainment/article314898324.html</t>
  </si>
  <si>
    <t>Katie Leung Went From ‘Harry Potter’ Star to ‘Bridgerton’ Villain After Walking Away From Acting</t>
  </si>
  <si>
    <t>katie leung, bridgerton, season 4 harry potter, cho chang, villain, netflix</t>
  </si>
  <si>
    <t>Katie Leung reflects on almost leaving acting after starring in the ‘Harry Potter’ movies before landing her ‘Bridgerton’ Season 4 villain role on Netflix.</t>
  </si>
  <si>
    <t>https://docs.google.com/document/d/1JvzN09yIeH7e6d4rAKnI4CHs9FUGgY8qkVya49IDRCA/edit?tab=t.0</t>
  </si>
  <si>
    <t>314898324</t>
  </si>
  <si>
    <t>MH-P-517-KA-C02</t>
  </si>
  <si>
    <t>https://cue.gcp.misitemgr.com/cue-web/#/main?escenicid=314898327&amp;extra=%7B%22package%22:%22ece-auto-gen-9f3e42bb-d1db-442e-9c6b-93981bdc8928%22%7D</t>
  </si>
  <si>
    <t>https://www.kansascity.com/entertainment/article314898327.html</t>
  </si>
  <si>
    <t>Katie Leung Walked Away after ‘Harry Potter.’ Now She’s Bridgerton’s Newest Villain.</t>
  </si>
  <si>
    <t>Katie Leung stepped away from acting after ‘Harry Potter.’ Now she returns as a villain in ‘Bridgerton’ Season 4, marking a bold new chapter in her career.</t>
  </si>
  <si>
    <t>314898327</t>
  </si>
  <si>
    <t>MH-P-517-CH-C03</t>
  </si>
  <si>
    <t>https://cue.gcp.misitemgr.com/cue-web/#/main?escenicid=314898331&amp;extra=%7B%22package%22:%22ece-auto-gen-f1781bb5-4f85-468f-ae31-c8caa15069f8%22%7D</t>
  </si>
  <si>
    <t>https://www.charlotteobserver.com/entertainment/article314898331.html</t>
  </si>
  <si>
    <t>Katie Leung Went From ‘Harry Potter’ to ‘Bridgerton’ — But She Almost Quit Acting Entirely</t>
  </si>
  <si>
    <t>From Cho Chang to Lady Araminta in ‘Bridgerton,’ Katie Leung said she nearly quit acting after ‘Harry Potter’ and reinventing her career years later.</t>
  </si>
  <si>
    <t>Millennial Parent Who Grew Up with Harry Potter</t>
  </si>
  <si>
    <t>314898331</t>
  </si>
  <si>
    <t>MH-P-520</t>
  </si>
  <si>
    <t>https://cue.gcp.misitemgr.com/cue-web/#/main?escenicid=314904946&amp;extra=%7B%22package%22:%22ece-auto-gen-942d9b62-524b-4cbe-a620-cc6dc04f7fa6%22%7D</t>
  </si>
  <si>
    <t>https://www.miamiherald.com/entertainment/article314904946.html</t>
  </si>
  <si>
    <t>Eric Church Says He Regrets How He Handled His Brother’s Funeral With His Young Kids</t>
  </si>
  <si>
    <t>eric church, eric church brother, brandon church</t>
  </si>
  <si>
    <t>Eric Church opens up about his brother’s death, revealing the parenting decision he regrets, the tough love he wishes he’d softened and what he would change.</t>
  </si>
  <si>
    <t>Country Music Fan</t>
  </si>
  <si>
    <t>https://docs.google.com/document/d/11QVsWQFoZf5ly29bj4D5fcZT1LijZcn1MUNmBuH9-j4/edit?usp=sharing</t>
  </si>
  <si>
    <t>314904946</t>
  </si>
  <si>
    <t>+645%</t>
  </si>
  <si>
    <t>+154%</t>
  </si>
  <si>
    <t>MH-P-520-KA-C02</t>
  </si>
  <si>
    <t>https://cue.gcp.misitemgr.com/cue-web/#/main?escenicid=314904954&amp;extra=%7B%22package%22:%22ece-auto-gen-69baeef5-9328-4cc5-a96c-82d84915f7cc%22%7D</t>
  </si>
  <si>
    <t>https://www.kansascity.com/entertainment/article314904954.html</t>
  </si>
  <si>
    <t>Eric Church Says He Wishes He Showed More Compassion Before His Brother Died at 36</t>
  </si>
  <si>
    <t>Eric Church reflects on losing his brother at 36, admitting the funeral mistake he made with his sons and the advice that reshaped how he understands grief.</t>
  </si>
  <si>
    <t>314904954</t>
  </si>
  <si>
    <t>-31%</t>
  </si>
  <si>
    <t>MH-P-520-CH-C03</t>
  </si>
  <si>
    <t>https://cue.gcp.misitemgr.com/cue-web/#/main?escenicid=314904955&amp;extra=%7B%22package%22:%22ece-auto-gen-9d565bcd-2a2a-4673-aeca-3763fea27dce%22%7D</t>
  </si>
  <si>
    <t>https://www.charlotteobserver.com/entertainment/article314904955.html</t>
  </si>
  <si>
    <t>Eric Church Shares What He Would Do Differently After His Younger Brother’s Death in 2018</t>
  </si>
  <si>
    <t>Eric Church shares how Brandon Church’s death changed his family forever, revealing the regrets he still carries and how he would do things differently today.</t>
  </si>
  <si>
    <t>314904955</t>
  </si>
  <si>
    <t>MH-P-523</t>
  </si>
  <si>
    <t>https://cue.gcp.misitemgr.com/cue-web/#/main?escenicid=314905668&amp;extra=%7B%22package%22:%22ece-auto-gen-a0a3314b-8a4d-4ebb-8f90-7cfdc582a8ee%22%7D</t>
  </si>
  <si>
    <t>https://www.miamiherald.com/entertainment/article314905668.html</t>
  </si>
  <si>
    <t>Puka Nacua Sparks Dating Rumors With Influencer Sara Saffari After Flirty TopGolf Video</t>
  </si>
  <si>
    <t>puka nacua, sara saffari, puka nacua dating, puka nacua girlfriend</t>
  </si>
  <si>
    <t>Puka Nacua sparks dating rumors with fitness influencer Sara Saffari after flirty videos and an airport sighting — but her response only fuels speculation.</t>
  </si>
  <si>
    <t>https://docs.google.com/document/d/1Wt0AAp0pTsVVNliJe_iJ0AGBbIfhuudX5ALh8xXK67I/edit?usp=sharing</t>
  </si>
  <si>
    <t>314905668</t>
  </si>
  <si>
    <t>MH-P-523-KA-C02</t>
  </si>
  <si>
    <t>https://cue.gcp.misitemgr.com/cue-web/#/main?escenicid=314905671&amp;extra=%7B%22package%22:%22ece-auto-gen-25b26a71-8194-4ef9-bdf0-8d0a1e114410%22%7D</t>
  </si>
  <si>
    <t>https://www.kansascity.com/entertainment/article314905671.html</t>
  </si>
  <si>
    <t>Influencer Sara Saffari Addresses Puka Nacua Dating Speculation in Viral Comment</t>
  </si>
  <si>
    <t>Puka Nacua and Sara Saffari ignite dating buzz after flirty livestream moments and an airport appearance together, but Saffari wants the internet to “chill.”</t>
  </si>
  <si>
    <t>Fitness &amp; Influencer Community Follower</t>
  </si>
  <si>
    <t>314905671</t>
  </si>
  <si>
    <t>MH-P-523-CH-C03</t>
  </si>
  <si>
    <t>https://cue.gcp.misitemgr.com/cue-web/#/main?escenicid=314905676&amp;extra=%7B%22package%22:%22ece-auto-gen-2bc0dcca-4f25-44c8-a103-508d0b8b4e23%22%7D</t>
  </si>
  <si>
    <t>https://www.charlotteobserver.com/entertainment/article314905676.html</t>
  </si>
  <si>
    <t>LA Rams Star Puka Nacua Sparks Dating Rumors With Fitness Influencer Sara Saffari</t>
  </si>
  <si>
    <t>Puka Nacua is fueling dating rumors after flirty moments with fitness influencer Sara Saffari and an NHL appearance with sports influencer Overtime Megan.</t>
  </si>
  <si>
    <t>314905676</t>
  </si>
  <si>
    <t>MH-P-526</t>
  </si>
  <si>
    <t>https://cue.gcp.misitemgr.com/cue-web/#/main?escenicid=314905935&amp;extra=%7B%22package%22:%22ece-auto-gen-fb438c02-50b6-48a8-aedd-bbbf5c25e809%22%7D&amp;filter=%7B%22searchCriteria%22:%7B%22name%22:%22%22,%22searchTerm%22:%22alysa%20liu%22,%22labels%22:%7B%22org_unit:8acc2ff9-63f5-11f0-ae19-959fd20885e0%22:%7B%22title%22:%22Miami%22%7D,%22creationdate%22:%22From%2003%2F03%2F2025%20to%2003%2F04%2F2027%22%7D,%22createdAt%22:%222026-03-03T15:57:13.226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t>
  </si>
  <si>
    <t>https://www.miamiherald.com/entertainment/article314905935.html</t>
  </si>
  <si>
    <t>Olympic Gold Medalist Alysa Liu Says the Best Advice She’d Give Her Younger Self Is Nothing At All</t>
  </si>
  <si>
    <t>alysa liu, olympics, gold, 2026 winter olympics, younger self</t>
  </si>
  <si>
    <t>After winning gold at the 2026 Winter Olympics, figure skater Alysa Liu said she wouldn’t tell her younger self anything: ‘She will figure it out.’</t>
  </si>
  <si>
    <t>https://docs.google.com/document/d/1q6jVBSM_GlkkxaIwW2qEJ8ZIPek0QKAJq4XW0xiqp90/edit?tab=t.0</t>
  </si>
  <si>
    <t>314905935</t>
  </si>
  <si>
    <t>MH-P-526-KA-C02</t>
  </si>
  <si>
    <t>https://cue.gcp.misitemgr.com/cue-web/#/main?escenicid=314905936&amp;extra=%7B%22package%22:%22ece-auto-gen-609d9f5b-7842-4a08-a3c9-8464a54809c1%22%7D&amp;filter=%7B%22searchCriteria%22:%7B%22name%22:%22%22,%22searchTerm%22:%22alysa%20liu%22,%22labels%22:%7B%22org_unit:8acc2ff9-63f5-11f0-ae19-959fd20885e0%22:%7B%22title%22:%22Miami%22%7D,%22creationdate%22:%22From%2003%2F03%2F2025%20to%2003%2F04%2F2027%22%7D,%22createdAt%22:%222026-03-03T15:57:30.460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t>
  </si>
  <si>
    <t>https://www.kansascity.com/entertainment/article314905936.html</t>
  </si>
  <si>
    <t>Alysa Liu on Why She’d Tell Her Younger Self ‘Nothing’ After Gold: ‘She Will Figure It Out’</t>
  </si>
  <si>
    <t>Alysa Liu opens up after winning Olympic gold at the 2026 Winter Olympics, revealing why she refuses to give advice to her younger self.</t>
  </si>
  <si>
    <t>Teen or College-Age Athlete Struggling with Identity and Pressure</t>
  </si>
  <si>
    <t>314905936</t>
  </si>
  <si>
    <t>MH-P-526-CH-C03</t>
  </si>
  <si>
    <t>https://cue.gcp.misitemgr.com/cue-web/#/main?escenicid=314905939&amp;extra=%7B%22package%22:%22ece-auto-gen-80ac78ce-2d54-4dee-946f-1ac5cc678d7c%22%7D&amp;filter=%7B%22searchCriteria%22:%7B%22name%22:%22%22,%22searchTerm%22:%22alysa%20liu%22,%22labels%22:%7B%22org_unit:8acc2ff9-63f5-11f0-ae19-959fd20885e0%22:%7B%22title%22:%22Miami%22%7D,%22creationdate%22:%22From%2003%2F03%2F2025%20to%2003%2F04%2F2027%22%7D,%22createdAt%22:%222026-03-03T15:57:56.777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t>
  </si>
  <si>
    <t>https://www.charlotteobserver.com/entertainment/article314905939.html</t>
  </si>
  <si>
    <t>Olympic Champion Alysa Liu Retired at 16, Won Gold at 2026 — and Wouldn’t Change a Thing</t>
  </si>
  <si>
    <t>Olympic champion Alysa Liu reflects on her figure skating journey, explaining why she wouldn’t give her younger self any advice after winning gold in 2026.</t>
  </si>
  <si>
    <t>314905939</t>
  </si>
  <si>
    <t>-60%</t>
  </si>
  <si>
    <t>MH-P-529</t>
  </si>
  <si>
    <t>https://cue.gcp.misitemgr.com/cue-web/#/main?escenicid=314906705&amp;extra=%7B%22package%22:%22ece-auto-gen-9a059587-5e58-4392-86f1-d78edc806d65%22%7D&amp;filter=%7B%22searchCriteria%22:%7B%22name%22:%22%22,%22searchTerm%22:%22selena%20gomez%22,%22labels%22:%7B%22org_unit:8acc2ff9-63f5-11f0-ae19-959fd20885e0%22:%7B%22title%22:%22Miami%22%7D,%22creationdate%22:%22From%2003%2F03%2F2025%20to%2003%2F04%2F2027%22%7D,%22createdAt%22:%222026-03-03T17:01:48.662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t>
  </si>
  <si>
    <t>https://www.miamiherald.com/entertainment/article314906705.html</t>
  </si>
  <si>
    <t>That Yellow Ring on Selena Gomez’s Instagram Story? Here’s What It Actually Is</t>
  </si>
  <si>
    <t>Selena Gomez Instagram, Secret Friend ring, Friends Keep Secrets podcast, Benny Blanco</t>
  </si>
  <si>
    <t>Discover what the yellow Secret Friend ring on Selena Gomez’s Story signifies: a customized Instagram promo linking followers to Benny Blanco’s new podcast.</t>
  </si>
  <si>
    <t>https://docs.google.com/document/d/1uajCzj74eEid3b6nfIwQwG5M3C1WDu515QdATHNUVlg/edit?tab=t.0</t>
  </si>
  <si>
    <t>314906705</t>
  </si>
  <si>
    <t>+496%</t>
  </si>
  <si>
    <t>+256%</t>
  </si>
  <si>
    <t>MH-P-529-KA-C02</t>
  </si>
  <si>
    <t>https://cue.gcp.misitemgr.com/cue-web/#/main?escenicid=314906708&amp;extra=%7B%22package%22:%22ece-auto-gen-6758dfaa-5229-4881-aaeb-509cbad21d14%22%7D</t>
  </si>
  <si>
    <t>https://www.kansascity.com/entertainment/article314906708.html</t>
  </si>
  <si>
    <t>That Mysterious Yellow Ring on Selena Gomez’s Instagram Isn’t What You Think It Is</t>
  </si>
  <si>
    <t>Selena Gomez’s yellow “Secret Friend” Story wasn’t a new Instagram feature but a promo linking to the Friends Keep Secrets podcast hosted by Benny Blanco.</t>
  </si>
  <si>
    <t>Gen Z / Young Millennial Social Media Enthusiast</t>
  </si>
  <si>
    <t>314906708</t>
  </si>
  <si>
    <t>+35%</t>
  </si>
  <si>
    <t>MH-P-529-CH-C03</t>
  </si>
  <si>
    <t>https://cue.gcp.misitemgr.com/cue-web/#/main?escenicid=314906712&amp;extra=%7B%22package%22:%22ece-auto-gen-948f9140-923b-4c5f-b1c3-90b7e652e07e%22%7D</t>
  </si>
  <si>
    <t>https://www.charlotteobserver.com/entertainment/article314906712.html</t>
  </si>
  <si>
    <t>That Mysterious Yellow Ring on Selena Gomez’s Instagram Is Not a New Feature</t>
  </si>
  <si>
    <t>A yellow "Secret Friend" ring on Selena Gomez’s Instagram Stories promoted the Friends Keep Secrets podcast hosted by Benny Blanco, not a new Instagram feature.</t>
  </si>
  <si>
    <t>314906712</t>
  </si>
  <si>
    <t>+269%</t>
  </si>
  <si>
    <t>MH-P-532</t>
  </si>
  <si>
    <t>https://cue.gcp.misitemgr.com/cue-web/#/main?uri=https:%2F%2Fcue.gcp.misitemgr.com%2Fwebservice%2Fescenic%2Fcontainer%2F102290fa-1727-11f1-859f-35c354a7293a&amp;mimetype=x-ece%2Fcontainer&amp;extra=%7B%22package%22:%2249cabb83-70e7-4cf3-85d0-756465899f3f%22%7D</t>
  </si>
  <si>
    <t>https://www.miamiherald.com/living/article314907641.html</t>
  </si>
  <si>
    <t>Allison Palmer</t>
  </si>
  <si>
    <t>Google News</t>
  </si>
  <si>
    <t>Medicare’s 2026 Overhaul: What Most Miami Enrollees Are Leaving on the Table</t>
  </si>
  <si>
    <t>Mind/Body</t>
  </si>
  <si>
    <t>Medicare 2026, Medicare Advantage Miami, Part D drug cap 2026, Medicare negotiated drug prices, GLP-1 Medicare coverage</t>
  </si>
  <si>
    <t>From negotiated drug prices to free wellness visits, Medicare 2026 brings major changes. Here’s what Miami enrollees should know — and act on — right now.</t>
  </si>
  <si>
    <t>The Pre-Retiree Planning Ahead</t>
  </si>
  <si>
    <t>https://docs.google.com/document/d/1FXscGk2gm2Ae3fOBYKk1fIjsCbkDKRIvWgoQCf2Xn1I/edit?tab=t.0</t>
  </si>
  <si>
    <t>314907641</t>
  </si>
  <si>
    <t>MH-P-532-SA-C02</t>
  </si>
  <si>
    <t>Sacramento Bee</t>
  </si>
  <si>
    <t>https://cue.gcp.misitemgr.com/cue-web/#/main?escenicid=314908373&amp;extra=%7B%22package%22:%22ece-auto-gen-8aaa73eb-044e-4204-afa6-bc815d42e037%22%7D</t>
  </si>
  <si>
    <t>https://www.sacbee.com/entertainment/living/article314908373.html</t>
  </si>
  <si>
    <t>Medicare’s 2026 Overhaul: What Most Sacramento Enrollees Are Leaving on the Table</t>
  </si>
  <si>
    <t>Medicare 2026, Medicare Advantage Sacramento, Part D drug cap 2026, Medicare negotiated drug prices, Kaiser Permanente Medicare</t>
  </si>
  <si>
    <t>From negotiated drug prices to free wellness visits, Medicare 2026 brings major changes. Here’s what Sacramento enrollees should know — and act on — right now.</t>
  </si>
  <si>
    <t>https://docs.google.com/document/d/1FXscGk2gm2Ae3fOBYKk1fIjsCbkDKRIvWgoQCf2Xn1I/edit?tab=t.1</t>
  </si>
  <si>
    <t>314908373</t>
  </si>
  <si>
    <t>Senior Health</t>
  </si>
  <si>
    <t>MH-P-533</t>
  </si>
  <si>
    <t>https://cue.gcp.misitemgr.com/cue-web/#/main?escenicid=314907768&amp;extra=%7B%22package%22:%22ece-auto-gen-e97a1956-97d1-4086-994d-92ab1d2eb285%22%7D</t>
  </si>
  <si>
    <t>https://www.miamiherald.com/entertainment/article314907768.html</t>
  </si>
  <si>
    <t>Pink’s ‘Hopeless War’ Duet With Daughter Willow Sage Hart Has Fans in Awe</t>
  </si>
  <si>
    <t>pink, pink daughter willow, willow sage hart, kelly clarkson show, hopeless war</t>
  </si>
  <si>
    <t>Pink and daughter Willow Sage Hart perform a duet of “Hopeless War” on “The Kelly Clarkson Show,” earning praise from Rita Ora, Sheryl Crow and many more.</t>
  </si>
  <si>
    <t>https://docs.google.com/document/d/1A5gAgplPnVtGQA7jAoBOlySyv3CAcTGc-1v_mQY9W7c/edit?usp=sharing</t>
  </si>
  <si>
    <t>314907768</t>
  </si>
  <si>
    <t>MH-P-533-KA-C02</t>
  </si>
  <si>
    <t>https://cue.gcp.misitemgr.com/cue-web/#/main?escenicid=314907777&amp;extra=%7B%22package%22:%22ece-auto-gen-ef37778d-b7fc-4d47-a9a1-46e9c059d6e1%22%7D</t>
  </si>
  <si>
    <t>https://www.kansascity.com/entertainment/article314907777.html</t>
  </si>
  <si>
    <t>Pink Shares the Stage With Daughter Willow Sage Hart on ‘The Kelly Clarkson Show’</t>
  </si>
  <si>
    <t>Pink duets with daughter Willow Sage Hart on “The Kelly Clarkson Show,” delivering a stunning “Hopeless War” performance that left celebrities and fans raving.</t>
  </si>
  <si>
    <t>314907777</t>
  </si>
  <si>
    <t>MH-P-533-CH-C03</t>
  </si>
  <si>
    <t>https://cue.gcp.misitemgr.com/cue-web/#/main?escenicid=314907787&amp;extra=%7B%22package%22:%22ece-auto-gen-5244cc14-50a7-4dbc-8bcb-5345c4cd2c38%22%7D</t>
  </si>
  <si>
    <t>https://www.charlotteobserver.com/entertainment/article314907787.html</t>
  </si>
  <si>
    <t>Pink’s Daughter Willow Sage Hart Steals the Spotlight on ‘The Kelly Clarkson Show’</t>
  </si>
  <si>
    <t>Pink shares the stage with daughter Willow Sage Hart on “The Kelly Clarkson Show,” and their powerful Broadway duet quickly sparked emotional reactions.</t>
  </si>
  <si>
    <t>Musical Theater and Broadway Enthusiast</t>
  </si>
  <si>
    <t>314907787</t>
  </si>
  <si>
    <t>MH-P-533-LS-C04</t>
  </si>
  <si>
    <t>https://www.lifeandstylemag.com/wp-admin/post.php?post=736953&amp;action=edit</t>
  </si>
  <si>
    <t>https://www.lifeandstylemag.com/posts/pinks-duet-with-daughter-willow-sage-hart-has-fans-in-awesep-sitename/</t>
  </si>
  <si>
    <t>Pink’s Daughter Willow Just Blew Everyone Away With Her Duet on ‘Kelly Clarkson Show’</t>
  </si>
  <si>
    <t>Pink performs alongside her 14-year-old daughter Willow Sage Hart on “The Kelly Clarkson Show,” and their breathtaking “Hopeless War” duet stole the spotlight.</t>
  </si>
  <si>
    <t>Gen Z Music and Social Media Consumer</t>
  </si>
  <si>
    <t>MH-P-533-MMC-C05</t>
  </si>
  <si>
    <t>https://modmomsclubstg.wpenginepowered.com/wp-admin/post.php?post=337438&amp;action=edit</t>
  </si>
  <si>
    <t>https://modmomsclub.com/lifestyle-entertainment/celebrity/pink-daughter-willow-sage-hart-kelly-clarkson-show/</t>
  </si>
  <si>
    <t>Pink and Willow Sage Hart’s ‘Kelly Clarkson Show’ Duet Sparks Major Celebrity Reactions</t>
  </si>
  <si>
    <t>willow sage hart</t>
  </si>
  <si>
    <t>Pink joins 14-year-old daughter Willow Sage Hart for a powerful Cameo-oke duet on “The Kelly Clarkson Show” that fans and celebrities can’t stop talking about.</t>
  </si>
  <si>
    <t>Pop Culture-Engaged Parent</t>
  </si>
  <si>
    <t>MH-P-539</t>
  </si>
  <si>
    <t>https://cue.gcp.misitemgr.com/cue-web/#/main?escenicid=314907654&amp;extra=%7B%22package%22:%22ece-auto-gen-229d64c1-9dbe-41b1-bd05-091f23a6816d%22%7D</t>
  </si>
  <si>
    <t>https://www.miamiherald.com/entertainment/article314907654.html</t>
  </si>
  <si>
    <t>The ‘John Tucker Must Die’ Sequel Has Been Shelved — Here’s What Happened</t>
  </si>
  <si>
    <t>John Tucker Must Die sequel, 20th Century Fox, Arielle Kebbel, writers’ strike, sequel shelved</t>
  </si>
  <si>
    <t>Arielle Kebbel says the John Tucker sequel is on pause with a completed script, while Jesse Metcalfe doubts it will move forward after the writers’ strike.</t>
  </si>
  <si>
    <t>Millennial Pop Culture Nostalgist</t>
  </si>
  <si>
    <t>https://docs.google.com/document/d/1s-mugg-Fo-iUnBgrp5Y5Ll8kjDuW_CgmiGI2IZXasj8/edit?tab=t.0</t>
  </si>
  <si>
    <t>314907654</t>
  </si>
  <si>
    <t>MH-P-539-KA-C02</t>
  </si>
  <si>
    <t>https://cue.gcp.misitemgr.com/cue-web/#/main?escenicid=314907659&amp;extra=%7B%22package%22:%22ece-auto-gen-a77c09b6-0547-4a8c-85c2-daa1637f1def%22%7D</t>
  </si>
  <si>
    <t>https://www.kansascity.com/entertainment/article314907659.html</t>
  </si>
  <si>
    <t>‘John Tucker Must Die’ Sequel Has Been Shelved, Arielle Kebbel Confirms</t>
  </si>
  <si>
    <t>Arielle Kebbel confirms the John Tucker Must Die sequel has been shelved and is not currently active after studio shifts and delays following the writers’ strike.</t>
  </si>
  <si>
    <t>314907659</t>
  </si>
  <si>
    <t>MH-P-539-CH-C03</t>
  </si>
  <si>
    <t>https://cue.gcp.misitemgr.com/cue-web/#/main?escenicid=314907660&amp;extra=%7B%22package%22:%22ece-auto-gen-61b58ace-65c4-40ff-8b43-aabfc1477e19%22%7D</t>
  </si>
  <si>
    <t>https://www.charlotteobserver.com/entertainment/article314907660.html</t>
  </si>
  <si>
    <t>‘John Tucker Must Die’ Sequel Has Been Shelved, Star Arielle Kebbel Confirms</t>
  </si>
  <si>
    <t>The John Tucker Must Die follow-up is on pause, Arielle Kebbel says, despite a finished script and interest from original cast members.</t>
  </si>
  <si>
    <t>314907660</t>
  </si>
  <si>
    <t>MH-P-539-LS-C04</t>
  </si>
  <si>
    <t>https://www.lifeandstylemag.com/wp-admin/post.php?post=736957&amp;action=edit</t>
  </si>
  <si>
    <t>https://www.lifeandstylemag.com/posts/why-the-john-tucker-must-die-sequel-was-shelved/</t>
  </si>
  <si>
    <t>The ‘John Tucker Must Die’ Sequel Has Been Shelved — Here’s How It Fell Apart</t>
  </si>
  <si>
    <t>john tucker must die sequel</t>
  </si>
  <si>
    <t>Arielle Kebbel shares that the John Tucker Must Die sequel is not currently active after studio changes stalled the finished script.</t>
  </si>
  <si>
    <t>Gen Z Social Media-Driven Film Fan</t>
  </si>
  <si>
    <t>MH-P-539-MMC-C05</t>
  </si>
  <si>
    <t>https://modmomsclubstg.wpenginepowered.com/wp-admin/post.php?post=337441&amp;action=edit</t>
  </si>
  <si>
    <t>https://modmomsclubstg.wpenginepowered.com/lifestyle-entertainment/why-john-tucker-must-die-sequel-is-being-shelved/</t>
  </si>
  <si>
    <t>‘John Tucker Must Die’ Sequel Shelved Despite Finished Script and Returning Cast</t>
  </si>
  <si>
    <t>john tucker must die</t>
  </si>
  <si>
    <t>A completed ‘John Tucker Must Die’ sequel script sits at a studio gathering dust — here’s what went wrong.</t>
  </si>
  <si>
    <t>MH-P-544</t>
  </si>
  <si>
    <t>https://cue.gcp.misitemgr.com/cue-web/#/main?escenicid=314912405&amp;extra=%7B%22package%22:%22ece-auto-gen-593489ec-8e9e-4591-8899-70f35d426f77%22%7D</t>
  </si>
  <si>
    <t>https://www.miamiherald.com/living/article314912405.html</t>
  </si>
  <si>
    <t>110 Small Upgrades That Actually Make Your Life Run Smoother</t>
  </si>
  <si>
    <t>life hacks, daily routines, personal productivity, small upgrades, habit tools</t>
  </si>
  <si>
    <t>Discover 10 low-effort, high-return life hacks—from a sharper shirt tuck to a science-backed nausea fix—that help you look sharper and feel more organized every day.</t>
  </si>
  <si>
    <t>https://docs.google.com/document/d/1Z2b4mS250FZGN0PExRRXiM6IDW_xD9ACVo0z4Ef-Ajw/edit?tab=t.0</t>
  </si>
  <si>
    <t>314912405</t>
  </si>
  <si>
    <t>MH-P-544-KA-C02</t>
  </si>
  <si>
    <t>https://cue.gcp.misitemgr.com/cue-web/#/main?escenicid=314923540&amp;extra=%7B%22package%22:%22ece-auto-gen-8d98d7c1-9de1-4a76-95b3-ab06d3e32db4%22%7D</t>
  </si>
  <si>
    <t>https://www.kansascity.com/living/article314923540.html</t>
  </si>
  <si>
    <t>10 Everyday Hacks That Can Make Your Daily Routine Smoother and Simpler</t>
  </si>
  <si>
    <t>everyday hacks, daily routine tips, life hacks, morning prep, panic attack help</t>
  </si>
  <si>
    <t>Discover 10 practical everyday hacks—from shirt tucks and night prep to candle tricks and nausea relief—to streamline mornings and reduce daily stress.</t>
  </si>
  <si>
    <t>314923540</t>
  </si>
  <si>
    <t>UW-P-546</t>
  </si>
  <si>
    <t>https://www.usmagazine.com/wp-admin/post.php?post=4268148&amp;action=edit</t>
  </si>
  <si>
    <t>https://www.usmagazine.com/sports/news/jim-nantzs-hello-friends-is-actually-a-message-to-his-dad/</t>
  </si>
  <si>
    <t>Jim Nantz’s Iconic ‘Hello, Friends’ Greeting Is an Emotional Tribute to His Late Father</t>
  </si>
  <si>
    <t>jim nantz</t>
  </si>
  <si>
    <t>Jim Nantz reflects on his late father’s Alzheimer’s diagnosis and explains how one spontaneous line became his most meaningful sports broadcast tradition.</t>
  </si>
  <si>
    <t>https://docs.google.com/document/d/1s3ReNvlpZN96p8h4USj-WgawoUnemUPMDwDuoqWPY-A/edit?usp=sharing</t>
  </si>
  <si>
    <t>UW-P-546-MH-C02</t>
  </si>
  <si>
    <t>https://cue.gcp.misitemgr.com/cue-web/#/main?escenicid=314910168&amp;extra=%7B%22package%22:%22ece-auto-gen-19207d8b-ec23-4dfc-8567-285d338ac828%22%7D</t>
  </si>
  <si>
    <t>https://www.miamiherald.com/entertainment/article314910168.html</t>
  </si>
  <si>
    <t>Jim Nantz Reveals the Emotional Reason He Says ‘Hello, Friends’ Before Every Broadcast</t>
  </si>
  <si>
    <t>jim nantz, jim nantz father, jim nantz hello friends</t>
  </si>
  <si>
    <t>Jim Nantz reveals the emotional story behind his “Hello, friends” greeting, sharing the private promise he made to his father during his Alzheimer’s battle.</t>
  </si>
  <si>
    <t>314910168</t>
  </si>
  <si>
    <t>UW-P-546-KA-C03</t>
  </si>
  <si>
    <t>https://cue.gcp.misitemgr.com/cue-web/#/main?escenicid=314910191&amp;extra=%7B%22package%22:%22ece-auto-gen-b3c78a67-e22d-4232-a7b6-d6c37892ac67%22%7D</t>
  </si>
  <si>
    <t>https://www.kansascity.com/entertainment/article314910191.html</t>
  </si>
  <si>
    <t>Sports Broadcaster Jim Nantz Explains the Origin of His ‘Hello, Friends’ Catchphrase</t>
  </si>
  <si>
    <t>Jim Nantz shares the deeply personal reason he says “Hello, friends” before every sports broadcast and why he continues to say it 25 years after its debut.</t>
  </si>
  <si>
    <t>Avid Sports Fan and CBS Broadcast Viewer</t>
  </si>
  <si>
    <t>314910191</t>
  </si>
  <si>
    <t>UW-P-546-CH-C04</t>
  </si>
  <si>
    <t>https://cue.gcp.misitemgr.com/cue-web/#/main?escenicid=314910199&amp;extra=%7B%22package%22:%22ece-auto-gen-7865ecdb-f5b2-4dfd-808c-41d673af8282%22%7D</t>
  </si>
  <si>
    <t>https://www.charlotteobserver.com/entertainment/article314910199.html</t>
  </si>
  <si>
    <t>Jim Nantz Reflects on His Late Father’s Influence Behind Iconic ‘Hello, Friends’ Opening</t>
  </si>
  <si>
    <t>Jim Nantz shares the emotional backstory of his iconic “Hello, friends” catchphrase and reveals how grief shaped the line fans now associate with his voice.</t>
  </si>
  <si>
    <t>314910199</t>
  </si>
  <si>
    <t>MH-P-550</t>
  </si>
  <si>
    <t>https://cue.gcp.misitemgr.com/cue-web/#/main?escenicid=314909933&amp;extra=%7B%22package%22:%22ece-auto-gen-0e9050db-4af4-4ecb-95fc-8c5c5988c1f9%22%7D</t>
  </si>
  <si>
    <t>https://www.miamiherald.com/living/article314909933.html</t>
  </si>
  <si>
    <t>Scientists in South Korea Discover a New Species That’s Been Hiding in Plain Sight for Years</t>
  </si>
  <si>
    <t>new species, chiton species, South Korea, marine discovery, living fossil</t>
  </si>
  <si>
    <t>Biologists in South Korea used mitochondrial DNA and microscopy to identify Acanthochitona feroxa, a cryptic chiton species found off southern and western coasts.</t>
  </si>
  <si>
    <t>https://docs.google.com/document/d/1qNZWxwfr-9U4lAF6DIu6u8WI9-hoHJIPofN9DwpY1GU/edit?tab=t.0</t>
  </si>
  <si>
    <t>314909933</t>
  </si>
  <si>
    <t>MH-P-550-KA-C02</t>
  </si>
  <si>
    <t>https://cue.gcp.misitemgr.com/cue-web/#/main?escenicid=314909960&amp;extra=%7B%22package%22:%22ece-auto-gen-0822229d-9848-4c1e-9656-2b0f253de3cc%22%7D</t>
  </si>
  <si>
    <t>https://www.kansascity.com/living/article314909960.html</t>
  </si>
  <si>
    <t>Scientists Discover New Species of Ancient Marine Creature Hiding in Plain Sight Off South Korea</t>
  </si>
  <si>
    <t>Researchers using mitochondrial genomes identified Acanthochitona feroxa, a new chiton species off South Korea, revealing cryptic diversity among marine mollusks.</t>
  </si>
  <si>
    <t>314909960</t>
  </si>
  <si>
    <t>MH-P-550-CH-C03</t>
  </si>
  <si>
    <t>https://cue.gcp.misitemgr.com/cue-web/#/main?escenicid=314909972&amp;extra=%7B%22package%22:%22ece-auto-gen-4b7a11cf-2d1f-4356-95a4-90b9682ffeee%22%7D</t>
  </si>
  <si>
    <t>https://www.charlotteobserver.com/living/article314909972.html</t>
  </si>
  <si>
    <t>A 500-Million-Year-Old Creature Just Revealed a New Species Hiding in Plain Sight</t>
  </si>
  <si>
    <t>Researchers identified Acanthochitona feroxa off South Korea using mitochondrial genomes and microscopy, revealing a chiton species hiding in plain sight.</t>
  </si>
  <si>
    <t>314909972</t>
  </si>
  <si>
    <t>MH-P-550-WW-C04</t>
  </si>
  <si>
    <t>https://www.womansworld.com/wp-admin/post.php?post=608568&amp;action=edit</t>
  </si>
  <si>
    <t>https://www.womansworld.com/life/animals/scientists-uncover-500-million-year-old-species-hiding-in-plain-sight-in-south-korea</t>
  </si>
  <si>
    <t>Scientists Uncover 500-Million-Year-Old Species Hiding In Plain Sight In South Korea</t>
  </si>
  <si>
    <t>DNA testing in South Korea revealed Acanthochitona feroxa, a new chiton species hidden within a 500-million-year lineage.</t>
  </si>
  <si>
    <t>UW-P-554</t>
  </si>
  <si>
    <t>https://www.usmagazine.com/wp-admin/post.php?post=4268404&amp;action=edit</t>
  </si>
  <si>
    <t>https://www.usmagazine.com/sports/news/dana-whites-viral-tiktok-reveals-hard-truth-about-happiness/</t>
  </si>
  <si>
    <t>UFC President Dana White Shares His Best Life Advice With TikTok Creator Peter Fouad</t>
  </si>
  <si>
    <t xml:space="preserve">dana white </t>
  </si>
  <si>
    <t>UFC president Dana White’s viral moment with Peter Fouad delivers surprising life advice about money, happiness and the best life advice he’s ever received.</t>
  </si>
  <si>
    <t>https://docs.google.com/document/d/1L3-McQ_FLSrsn8ePm7telSv8Sf-lYGv9cYzMgMnYVh4/edit?usp=sharing</t>
  </si>
  <si>
    <t>UW-P-554-MH-C02</t>
  </si>
  <si>
    <r>
      <rPr>
        <color rgb="FF1155CC"/>
        <u/>
      </rPr>
      <t>https://cue.gcp.misitemgr.com/cue-web/#/main?escenicid=314911981&amp;extra=%7B%22package%22:%22e[…]rg_unit:8acc2ff9-63f5-11f0-ae19-959fd20885e0%22%7D%7D</t>
    </r>
  </si>
  <si>
    <t>https://www.miamiherald.com/entertainment/article314911981.html</t>
  </si>
  <si>
    <t>Dana White’s Viral TikTok Video With Peter Fouad Offers Unexpected Lesson on Happiness</t>
  </si>
  <si>
    <t>dana white, peter fouad, life advice, best life advice</t>
  </si>
  <si>
    <t>UFC’s Dana White shares blunt life advice in a viral TikTok with Peter Fouad, revealing why money doesn’t guarantee happiness and what truly matters most.</t>
  </si>
  <si>
    <t>Aspiring Entrepreneur or Side-Hustler</t>
  </si>
  <si>
    <t>314911981</t>
  </si>
  <si>
    <t>Business and Finance</t>
  </si>
  <si>
    <t>UW-P-554-KA-C03</t>
  </si>
  <si>
    <r>
      <rPr>
        <color rgb="FF1155CC"/>
        <u/>
      </rPr>
      <t>https://cue.gcp.misitemgr.com/cue-web/#/main?escenicid=314911989&amp;extra=%7B%22package%22:%22e[…]rg_unit:8acc2ff9-63f5-11f0-ae19-959fd20885e0%22%7D%7D</t>
    </r>
  </si>
  <si>
    <t>https://www.kansascity.com/entertainment/article314911989.html</t>
  </si>
  <si>
    <t>UFC President Dana White Says the Happiest Times of His Life Were When He Was Broke</t>
  </si>
  <si>
    <t>In a viral TikTok, Dana White tells street photographer Peter Fouad why being happy when you’re broke is key, and now his life advice is resonating online.</t>
  </si>
  <si>
    <t>Young Social Media-Native Adult (18-28)</t>
  </si>
  <si>
    <t>314911989</t>
  </si>
  <si>
    <t>UW-P-554-CH-C04</t>
  </si>
  <si>
    <r>
      <rPr>
        <color rgb="FF1155CC"/>
        <u/>
      </rPr>
      <t>https://cue.gcp.misitemgr.com/cue-web/#/main?escenicid=314911997&amp;extra=%7B%22package%22:%22e[…]rg_unit:8acc2ff9-63f5-11f0-ae19-959fd20885e0%22%7D%7D</t>
    </r>
  </si>
  <si>
    <t>https://www.charlotteobserver.com/entertainment/article314911997.html</t>
  </si>
  <si>
    <t>Street Photographer Peter Fouad Asked Dana White One Question — The Answer Went Viral</t>
  </si>
  <si>
    <t>Does money really change you? According to UFC president Dana White, money changes everything and some of the happiest times in his life was when he was broke.</t>
  </si>
  <si>
    <t>314911997</t>
  </si>
  <si>
    <t>Photography</t>
  </si>
  <si>
    <t>MH-P-558</t>
  </si>
  <si>
    <t>https://cue.gcp.misitemgr.com/cue-web/#/main?escenicid=314920760&amp;extra=%7B%22package%22:%22ece-auto-gen-f6b18447-a2ed-4542-b9d6-a06212e2f555%22%7D</t>
  </si>
  <si>
    <t>https://www.miamiherald.com/living/article314920760.html</t>
  </si>
  <si>
    <t>7-Foot Manatee Found Stuck In Florida Storm Drain. Firefighters Helped Save the Day</t>
  </si>
  <si>
    <t>manatee, manatee rescue, melbourne beach, florida manatee</t>
  </si>
  <si>
    <t>Firefighters rescued a trapped Florida manatee after surveyors heard chirping from a Melbourne Beach storm drain, launching a complex effort to free the animal.</t>
  </si>
  <si>
    <t>https://docs.google.com/document/d/1wt4ESBb-mTU2K8A1ge-j-1GXe4Jd_pLinGFSbgMjtTI/edit?usp=sharing</t>
  </si>
  <si>
    <t>314920760</t>
  </si>
  <si>
    <t>MH-P-558-KA-C02</t>
  </si>
  <si>
    <t>https://cue.gcp.misitemgr.com/cue-web/#/main?escenicid=314920761&amp;extra=%7B%22package%22:%22ece-auto-gen-a3254bc3-fb30-482d-8a35-78b9c6b9db01%22%7D</t>
  </si>
  <si>
    <t>https://www.kansascity.com/living/article314920761.html</t>
  </si>
  <si>
    <t>City Surveyors Heard Strange Sounds Under a Road — It Turned Out to Be a Stuck Manatee</t>
  </si>
  <si>
    <t>Surveyors in Melbourne Beach heard chirping under a storm drain and found a trapped Florida manatee, sparking an hours-long rescue involving firefighters.</t>
  </si>
  <si>
    <t>Florida Wildlife &amp; Environmental Advocate</t>
  </si>
  <si>
    <t>314920761</t>
  </si>
  <si>
    <t>+716%</t>
  </si>
  <si>
    <t>MH-P-558-CH-C03</t>
  </si>
  <si>
    <t>https://cue.gcp.misitemgr.com/cue-web/#/main?escenicid=314920762&amp;extra=%7B%22package%22:%22ece-auto-gen-edc52485-4577-436b-b7c3-2b1c9d1ceeb6%22%7D</t>
  </si>
  <si>
    <t>https://www.charlotteobserver.com/living/article314920762.html</t>
  </si>
  <si>
    <t>Florida Crews Race to Rescue 7-Foot Manatee Trapped Inside Storm Drain in Melbourne Beach</t>
  </si>
  <si>
    <t>A dramatic manatee rescue unfolded in Melbourne Beach after a 7-foot, 410-pound Florida manatee became trapped inside a storm drain during a cold snap.</t>
  </si>
  <si>
    <t>Brevard County Resident &amp; Community Stakeholder</t>
  </si>
  <si>
    <t>314920762</t>
  </si>
  <si>
    <t>MH-P-558-WW-C04</t>
  </si>
  <si>
    <t>https://www.womansworld.com/wp-admin/post.php?post=608683&amp;action=edit</t>
  </si>
  <si>
    <t>https://www.womansworld.com/life/animals/a-410-pound-manatee-got-stuck-in-a-florida-storm-drain-it-took-a-village-to-save-him</t>
  </si>
  <si>
    <t>A 410-Pound Manatee Got Stuck in a Florida Storm Drain. It Took a Village to Save Him</t>
  </si>
  <si>
    <t xml:space="preserve">manatee </t>
  </si>
  <si>
    <t>A 7-foot Florida manatee was rescued from a storm drain in Melbourne Beach after surveyors heard chirping, triggering a dramatic multi-agency manatee rescue</t>
  </si>
  <si>
    <t>Parent of Young Children Seeking Feel-Good &amp; Educational Content</t>
  </si>
  <si>
    <t>MH-P-562</t>
  </si>
  <si>
    <t>https://cue.gcp.misitemgr.com/cue-web/#/main?escenicid=314922038&amp;extra=%7B%22package%22:%22ece-auto-gen-761350e6-e332-495d-9944-c97d3a1f0b0e%22%7D</t>
  </si>
  <si>
    <t>https://www.miamiherald.com/living/article314922038.html</t>
  </si>
  <si>
    <t>NASA’s Curiosity Rover Discovers Martian ‘Spiderwebs’ Covered In Egg-Like Nodules</t>
  </si>
  <si>
    <t>curiosity rover, mars rover, mars curiosity rover, nasa curiosity</t>
  </si>
  <si>
    <t>NASA’s Curiosity rover found giant spiderweb-like ridges on Mars covered in strange nodules, suggesting groundwater lasted longer than scientists believed.</t>
  </si>
  <si>
    <t>https://docs.google.com/document/d/1QFMVb0qw2PabQcEg5BOAn-z0x4vDIk8yhzICeCEIAig/edit?usp=sharing</t>
  </si>
  <si>
    <t>314922038</t>
  </si>
  <si>
    <t>+103%</t>
  </si>
  <si>
    <t>+58%</t>
  </si>
  <si>
    <t>MH-P-562-KA-C02</t>
  </si>
  <si>
    <t>https://cue.gcp.misitemgr.com/cue-web/#/main?escenicid=314922042&amp;extra=%7B%22package%22:%22ece-auto-gen-1acfbd68-6205-4f1d-850c-7140735ea40e%22%7D</t>
  </si>
  <si>
    <t>https://www.kansascity.com/living/article314922042.html</t>
  </si>
  <si>
    <t>NASA’s Rover Finds Evidence That Changes What Scientists Thought About Water on Mars</t>
  </si>
  <si>
    <t>mars rover, curiosity rover, mars curiosity rover, nasa curiosity</t>
  </si>
  <si>
    <t>New images from NASA’s Mars rover reveal spiderweb-like ridges on the planet dotted with egg-like nodules tied to ancient groundwater. Scientists are puzzled.</t>
  </si>
  <si>
    <t>314922042</t>
  </si>
  <si>
    <t>+76%</t>
  </si>
  <si>
    <t>MH-P-562-CH-C03</t>
  </si>
  <si>
    <t>https://cue.gcp.misitemgr.com/cue-web/#/main?escenicid=314922048&amp;extra=%7B%22package%22:%22ece-auto-gen-6b47c466-89a4-4c53-998a-c55dd1338d9d%22%7D</t>
  </si>
  <si>
    <t>https://www.charlotteobserver.com/living/article314922048.html</t>
  </si>
  <si>
    <t>NASA’s Curiosity Rover Finds Strange Terrain That Could Rewrite Mars’ Water History</t>
  </si>
  <si>
    <t>water on mars, curiosity rover, mars rover, mars curiosity rover, nasa curiosity</t>
  </si>
  <si>
    <t>The Mars Curiosity rover discovered giant spiderweb ridges covered in mineral nodules, hinting that water on Mars existed much later than originally thought.</t>
  </si>
  <si>
    <t>314922048</t>
  </si>
  <si>
    <t>MH-P-562-WW-C04</t>
  </si>
  <si>
    <t>https://www.womansworld.com/wp-admin/post.php?post=608711&amp;action=edit</t>
  </si>
  <si>
    <t>https://www.womansworld.com/life/nasas-curiosity-rover-finds-clues-that-water-on-mars-lasted-longer-than-thought?preview=true&amp;p=608711</t>
  </si>
  <si>
    <t>NASA’s Curiosity Rover Finds Clues That Water on Mars Lasted Longer Than Thought</t>
  </si>
  <si>
    <t>nasa curiosity rover</t>
  </si>
  <si>
    <t>NASA’s Curiosity rover discovered unusual spiderweb-like ridges on Mars that suggest groundwater persisted longer than expected. Scientists are puzzled.</t>
  </si>
  <si>
    <t>CH-P-566</t>
  </si>
  <si>
    <t>https://cue.gcp.misitemgr.com/cue-web/#/main?escenicid=314922214&amp;extra=%7B%22package%22:%22ece-auto-gen-8948959c-c866-4fec-b509-a2baff4ba2c6%22%7D&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-04T16:59:36.509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</si>
  <si>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https://www.charlotteobserver.com/living/article314922214.html</t>
  </si>
  <si>
    <t>Can’t Sleep? Here Are 12 Techniques To Try That Actually Work</t>
  </si>
  <si>
    <t>sleep tips, insomnia remedies, how to fall asleep faster, CBT-I, science-backed sleep, sleep hygiene, 4-7-8 breathing</t>
  </si>
  <si>
    <t>Six in 10 Americans don’t get enough sleep. These 12 techniques — from bedroom temperature to CBT-I — are drawn from clinical research and actually work.</t>
  </si>
  <si>
    <t>Curious Optimizer</t>
  </si>
  <si>
    <t>https://docs.google.com/document/d/1NfwrQ5qB7GsXcGiG1lv3a493btpUgA2l2Mu8o6QnzzM/edit?tab=t.0</t>
  </si>
  <si>
    <t>314922214</t>
  </si>
  <si>
    <t>Sleep Disorders</t>
  </si>
  <si>
    <t>CH-P-566-SA-C02</t>
  </si>
  <si>
    <t>https://cue.gcp.misitemgr.com/cue-web/#/main?escenicid=314923832&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-04T18:33:47.793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</si>
  <si>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https://www.sacbee.com/entertainment/living/article314923832.html</t>
  </si>
  <si>
    <t>12 Science-Backed Sleep Tricks Most People Haven’t Tried Yet</t>
  </si>
  <si>
    <t>The basics haven’t fixed your sleep. These 12 techniques — drawn from clinical guidelines and peer-reviewed research — cover what most advice leaves out.</t>
  </si>
  <si>
    <t>https://docs.google.com/document/d/1NfwrQ5qB7GsXcGiG1lv3a493btpUgA2l2Mu8o6QnzzM/edit?tab=t.1</t>
  </si>
  <si>
    <t>314923832</t>
  </si>
  <si>
    <t>MH-P-567</t>
  </si>
  <si>
    <t>https://cue.gcp.misitemgr.com/cue-web/#/main?escenicid=314923500&amp;extra=%7B%22package%22:%22ece-auto-gen-b8292c8e-6314-4c67-a7d0-22e440c0c994%22%7D</t>
  </si>
  <si>
    <t>https://www.miamiherald.com/entertainment/article314923500.html</t>
  </si>
  <si>
    <t>6 Shows to Watch If You Love Ryan Murphy’s ‘Love Story’ About JFK Jr. and Carolyn Bessette-Kennedy</t>
  </si>
  <si>
    <t>Ryan Murphy, Love Story, Carolyn Bessette-Kennedy, 1990s New York</t>
  </si>
  <si>
    <t>Discover six series — from Friends to Sex and the City — that capture 1990s New York glamour, style and the cultural world around Carolyn Bessette-Kennedy.</t>
  </si>
  <si>
    <t>https://docs.google.com/document/d/1herhU_lbYGFrWvPTjULFTCMB4VN5ZShDoyhRt9cX2DE/edit?pli=1&amp;tab=t.0</t>
  </si>
  <si>
    <t>314923500</t>
  </si>
  <si>
    <t>MH-P-567-KA-C02</t>
  </si>
  <si>
    <t>https://cue.gcp.misitemgr.com/cue-web/#/main?escenicid=314923502&amp;extra=%7B%22package%22:%22ece-auto-gen-4d21ede9-232d-4b23-b7f6-1bce270873e1%22%7D</t>
  </si>
  <si>
    <t>https://www.kansascity.com/entertainment/article314923502.html</t>
  </si>
  <si>
    <t>6 Shows to Watch After ‘Love Story’ If You Can’t Get Enough ’90s New York</t>
  </si>
  <si>
    <t>Obsessed with ‘Love Story’? Try six series that capture 1990s New York style, romance and high-profile social circles, from ‘Friends’ to ‘Pam &amp; Tommy.’</t>
  </si>
  <si>
    <t>314923502</t>
  </si>
  <si>
    <t>MH-P-567-CH-C03</t>
  </si>
  <si>
    <t>https://cue.gcp.misitemgr.com/cue-web/#/main?escenicid=314923504&amp;extra=%7B%22package%22:%22ece-auto-gen-63237884-8127-44fb-aeb8-2a934631a21b%22%7D</t>
  </si>
  <si>
    <t>https://www.charlotteobserver.com/entertainment/article314923504.html</t>
  </si>
  <si>
    <t>Hooked on Ryan Murphy’s ‘Love Story’? Here Are 6 Shows to Stream Next</t>
  </si>
  <si>
    <t>If Love Story’s 90s minimalism and semi-historical drama pulled you in, queue up ‘Friends,’ ‘The Nanny,’ ‘Daisy Jones &amp; The Six’ and ‘Pam &amp; Tommy’ next.</t>
  </si>
  <si>
    <t>Streaming-Savvy Young Adult Discovery Seeker</t>
  </si>
  <si>
    <t>314923504</t>
  </si>
  <si>
    <t>MH-P-567-LS-C04</t>
  </si>
  <si>
    <t>https://www.lifeandstylemag.com/wp-admin/post.php?post=736967&amp;action=edit</t>
  </si>
  <si>
    <t>https://www.lifeandstylemag.com/posts/6-shows-similar-to-ryan-murphys-love-story/</t>
  </si>
  <si>
    <t>6 Shows to Stream If You’re Hooked on Ryan Murphy’s ‘Love Story’</t>
  </si>
  <si>
    <t>ryan murphy love story</t>
  </si>
  <si>
    <t>Ryan Murphy’s 'Love Story' spotlights 90s New York style. These classic shows capture the same glamour and vibe.</t>
  </si>
  <si>
    <t>MH-P-567-MMC-C05</t>
  </si>
  <si>
    <t>https://modmomsclubstg.wpenginepowered.com/wp-admin/post.php?post=337447&amp;action=edit</t>
  </si>
  <si>
    <t>https://modmomsclubstg.wpenginepowered.com/lifestyle-entertainment/celebrity/6-shows-to-watch-if-you-love-ryan-murphys-love-story/</t>
  </si>
  <si>
    <t>Hooked on Ryan Murphy's ‘Love Story’ series? These 6 shows deliver the same ’90s glamour and New York energy.</t>
  </si>
  <si>
    <t>MH-P-572</t>
  </si>
  <si>
    <t>https://cue.gcp.misitemgr.com/cue-web/#/main?uri=https:%2F%2Fcue.gcp.misitemgr.com%2Fwebservice%2Fescenic%2Fcontainer%2F2031622e-1722-11f1-9b0a-3d445c3c0766&amp;mimetype=x-ece%2Fcontainer&amp;extra=%7B%22package%22:%22ece-auto-gen-9c07920e-bbd3-49b5-8989-f5f54c4b843b%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4968%22:%7B%22pathInfo%22:%22miamiherald%22,%22title%22:%22Entertainment%22%7D,%22creationdate%22:%22In%20the%20last%20year%22%7D,%22createdAt%22:%222026-03-04T15:47:20.831Z%22,%22dateRange%22:%7B%22creationdate%22:%7B%22start%22:%222025-03-04T05:00:00Z%22,%22end%22:%222027-03-05T05:00:00Z%22%7D%7D,%22daysBefore%22:%7B%22creationdate%22:%22365%22%7D,%22facetSummary%22:%22Document%20Type:%20Story,%20Time-span%20(creationdate):%20In%20the%20last%20year,%20States:%20Published,%20Sections:%20Entertainment%22,%22priority%22:-1,%22panelName%22:%22Search%22,%22presentation%22:%22%22,%22sorting%22:%22%22,%22customFilters%22:%5B%5D,%22customFacetStrings%22:%7B%7D,%22state%22:%22%2Fwebservice%2Fescenic%2Fcontent%2Fstate%2Fpublished%22,%22sections%22:%22%2Fwebservice%2Fescenic%2Fsection%2F4968%22,%22orgUnit%22:%22org_unit:8acc2ff9-63f5-11f0-ae19-959fd20885e0%22%7D%7D</t>
  </si>
  <si>
    <t>https://www.miamiherald.com/entertainment/performing-arts/article314907132.html</t>
  </si>
  <si>
    <t>Inside Broadway’s Star-Studded New Revival of ‘The Rocky Horror Show’ at Studio 54</t>
  </si>
  <si>
    <t>The Rocky Horror Show, Broadway revival, Studio 54, Sam Pinkleton, Luke Evans</t>
  </si>
  <si>
    <t>Read how Studio 54, director Sam Pinkleton, and a stacked cast—including Luke Evans, Michaela Jaé Rodriguez, and Harvey Guillén—revive Rocky Horror on Broadway.</t>
  </si>
  <si>
    <t>Theater and Entertainment Fan Tracking Broadway’s Current Moment</t>
  </si>
  <si>
    <t>https://docs.google.com/document/d/1Z0mg_gvA2QFlZuz2OQ0HTAy6RsuX2HbjBmMQqZVgRL4/edit?tab=t.0</t>
  </si>
  <si>
    <t>314907132</t>
  </si>
  <si>
    <t>MH-P-572-KA-C02</t>
  </si>
  <si>
    <t>https://cue.gcp.misitemgr.com/cue-web/#/main?escenicid=314907140&amp;extra=%7B%22package%22:%22ece-auto-gen-7cf65aff-284a-4a04-a38d-5d16c7db9065%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2533%22:%7B%22pathInfo%22:%22kansascity%22,%22title%22:%22Entertainment%22%7D,%22creationdate%22:%22In%20the%20last%20year%22%7D,%22createdAt%22:%222026-03-03T19:57:38.110Z%22,%22dateRange%22:%7B%22creationdate%22:%7B%22start%22:%222025-03-03T05:00:00Z%22,%22end%22:%222027-03-04T05:00:00Z%22%7D%7D,%22daysBefore%22:%7B%22creationdate%22:%22365%22%7D,%22facetSummary%22:%22Document%20Type:%20Story,%20Time-span%20(creationdate):%20In%20the%20last%20year,%20States:%20Published,%20Sections:%20Entertainment%22,%22priority%22:-1,%22panelName%22:%22Search%22,%22presentation%22:%22%22,%22sorting%22:%22%22,%22customFilters%22:%5B%5D,%22customFacetStrings%22:%7B%7D,%22state%22:%22%2Fwebservice%2Fescenic%2Fcontent%2Fstate%2Fpublished%22,%22sections%22:%22%2Fwebservice%2Fescenic%2Fsection%2F2533%22,%22orgUnit%22:%22org_unit:8a8f26f5-63f5-11f0-ae19-959fd20885e0%22%7D%7D</t>
  </si>
  <si>
    <t>https://www.kansascity.com/entertainment/performing-arts/article314907140.html</t>
  </si>
  <si>
    <t>‘The Rocky Horror Show’ Is Heading Back to Broadway With a Star-Studded New Cast</t>
  </si>
  <si>
    <t>Rocky Horror Show, Broadway revival, Studio 54, New York City, Sam Pinkleton</t>
  </si>
  <si>
    <t>The Rocky Horror Show returns to the stage at Studio 54 in NYC March 26–June 21, 2026, featuring Sam Pinkleton and a star-studded cast including Luke Evans.</t>
  </si>
  <si>
    <t>314907140</t>
  </si>
  <si>
    <t>MH-P-574</t>
  </si>
  <si>
    <t>https://cue.gcp.misitemgr.com/cue-web/#/main?escenicid=314938836&amp;extra=%7B%22package%22:%22ece-auto-gen-5451ff90-7bb1-47ec-b3db-4a4d5b6e4a8a%22%7D</t>
  </si>
  <si>
    <t>https://www.miamiherald.com/living/food-drink/article314938836.html</t>
  </si>
  <si>
    <t>Ditch the Same Old Dinner Spot: 5 Miami Date Nights That Actually Live Up to the Hype</t>
  </si>
  <si>
    <t>Miami date nights, Brickell date ideas, Wynwood karaoke, date night ideas</t>
  </si>
  <si>
    <t>Level up your next Miami date with Komodo sushi classes, Sweet Caroline karaoke in Wynwood, Chef Adrianne dark dining, Wolfsonian after-hours, and The Triangle.</t>
  </si>
  <si>
    <t>Young Miami Professional Couple</t>
  </si>
  <si>
    <t>https://docs.google.com/document/d/1oKHsEQXtWbF5XXu4AtqGkSmX9Y2rFHFCSwyFdnx9vYw/edit?tab=t.0</t>
  </si>
  <si>
    <t>314938836</t>
  </si>
  <si>
    <t>MH-P574-KA-C02</t>
  </si>
  <si>
    <t>MH-P574</t>
  </si>
  <si>
    <t>https://cue.gcp.misitemgr.com/cue-web/#/main?escenicid=314938847&amp;extra=%7B%22package%22:%22ece-auto-gen-531b76a4-9c9d-4c70-bb50-5f7695d7ecc1%22%7D</t>
  </si>
  <si>
    <t>https://www.kansascity.com/living/food-drink/article314938847.html</t>
  </si>
  <si>
    <t>Beyond the Beach: 5 Unique Date Night Ideas That Show a Different Side of Miami</t>
  </si>
  <si>
    <t>Miami date ideas, unique date nights, Sweet Caroline Karaoke, Brickell date night, Wynwood couples</t>
  </si>
  <si>
    <t>Find the perfect Miami date: casual evenings at The Triangle Little River, lively karaoke duets, museum strolls in South Beach, and hands-on sushi classes.</t>
  </si>
  <si>
    <t>314938847</t>
  </si>
  <si>
    <t>WW-P-577</t>
  </si>
  <si>
    <t>https://www.womansworld.com/wp-admin/post.php?post=608759&amp;action=edit</t>
  </si>
  <si>
    <t>https://www.womansworld.com/life/animals/woman-took-out-25k-loan-to-clone-her-dead-cat-heres-her-advice-for-other-pet-owners?preview=true&amp;p=608759</t>
  </si>
  <si>
    <t>Woman Took Out $25k Loan to Clone Her Dead Cat. Here’s Her Advice for Other Pet Owners</t>
  </si>
  <si>
    <t>pet cloning, cloned cat, clone a pet, viagen, cloning pets</t>
  </si>
  <si>
    <t>A woman who spent $25,000 to clone a pet through ViaGen says pet cloning was worth it—but warns others a cloned cat won’t be an exact copy of the cat you lost.</t>
  </si>
  <si>
    <t>Devoted Pet Owner Grieving or Fearing Loss</t>
  </si>
  <si>
    <t>https://docs.google.com/document/d/10ZsKDbDhF5gRTNZGcuXc0DWdvM57UG3wj9XF6DbIgpc/edit?usp=sharing</t>
  </si>
  <si>
    <t>+516%</t>
  </si>
  <si>
    <t>WW-P-577-MH-C02</t>
  </si>
  <si>
    <t>https://cue.gcp.misitemgr.com/cue-web/#/main?escenicid=314924579&amp;extra=%7B%22package%22:%22ece-auto-gen-c3f9700a-aa95-4d79-bbad-e7acfd3c411a%22%7D</t>
  </si>
  <si>
    <t>https://www.miamiherald.com/living/article314924579.html</t>
  </si>
  <si>
    <t>She Spent $25,000 to Clone Her Dead Cat. Now She Has a Warning for Other Pet Owners.</t>
  </si>
  <si>
    <t>After cloning her beloved cat with ViaGen, one woman is now warning others about pet cloning and why a cloned cat will never truly replace your lost pet.</t>
  </si>
  <si>
    <t>314924579</t>
  </si>
  <si>
    <t>+801%</t>
  </si>
  <si>
    <t>WW-P-577-KA-C03</t>
  </si>
  <si>
    <t>https://cue.gcp.misitemgr.com/cue-web/#/main?escenicid=314924582&amp;extra=%7B%22package%22:%22ece-auto-gen-873d13db-34d2-4ab3-92ee-ac394406ea39%22%7D</t>
  </si>
  <si>
    <t>https://www.kansascity.com/living/article314924582.html</t>
  </si>
  <si>
    <t>Austin Woman Cloned Her Beloved Cat. What Came Back Four Years Later Surprised Her</t>
  </si>
  <si>
    <t>After cloning her cat through ViaGen, one pet owner is sharing the emotional truth about pet cloning and why a clone a pet decision deserves careful thought.</t>
  </si>
  <si>
    <t>314924582</t>
  </si>
  <si>
    <t>+886%</t>
  </si>
  <si>
    <t>WW-P-577-CH-C04</t>
  </si>
  <si>
    <t>https://cue.gcp.misitemgr.com/cue-web/#/main?escenicid=314924585&amp;extra=%7B%22package%22:%22ece-auto-gen-78ad71e9-2231-4419-b0bb-54b92a62a1ac%22%7D</t>
  </si>
  <si>
    <t>https://www.charlotteobserver.com/living/article314924585.html</t>
  </si>
  <si>
    <t>Everything You Need to Know About Pet Cloning — From Someone Who Has a Cloned Cat</t>
  </si>
  <si>
    <t>Pet cloning is growing in popularity, but one loving owner who cloned her cat through ViaGen says people should think long and carefully before cloning pets.</t>
  </si>
  <si>
    <t>314924585</t>
  </si>
  <si>
    <t>MH-P-581</t>
  </si>
  <si>
    <t>https://cue.gcp.misitemgr.com/cue-web/#/main?escenicid=314924973&amp;extra=%7B%22package%22:%22ece-auto-gen-4365d1a1-e7cb-4866-98d1-0532e13a2a06%22%7D</t>
  </si>
  <si>
    <t>https://www.miamiherald.com/entertainment/article314924973.html</t>
  </si>
  <si>
    <t>Sarah J. Maas Set to Address ACOTAR 6 Rumors on ‘Call Her Daddy’ Podcast</t>
  </si>
  <si>
    <t>Sarah J. Maas, ACOTAR 6, Call Her Daddy podcast, book release rumors</t>
  </si>
  <si>
    <t>Sarah J. Maas is set to break her silence on ACOTAR 6 rumors during a March 4 appearance on Call Her Daddy — fans hope for clarity on the series. What to know.</t>
  </si>
  <si>
    <t>https://docs.google.com/document/d/1C6-P1MayZeV7JV-NQaGojR7sSpG618eG_x8eO-3xX-M/edit?tab=t.0</t>
  </si>
  <si>
    <t>314924973</t>
  </si>
  <si>
    <t>MH-P-581-KA-C02</t>
  </si>
  <si>
    <t>https://cue.gcp.misitemgr.com/cue-web/#/main?escenicid=314924977&amp;extra=%7B%22package%22:%22ece-auto-gen-62ab8936-d0dd-4fe8-8d51-4bba42bbf1d3%22%7D</t>
  </si>
  <si>
    <t>https://www.kansascity.com/entertainment/article314924977.html</t>
  </si>
  <si>
    <t>Sarah J. Maas Set to Address Whether a Sixth ACOTAR Book Is Coming on ‘Call Her Daddy’ Podcast</t>
  </si>
  <si>
    <t>Fans hope Sarah J. Maas will confirm plans for a sixth A Court of Thorns and Roses book during her Call Her Daddy interview airing March 4.</t>
  </si>
  <si>
    <t>314924977</t>
  </si>
  <si>
    <t>MH-P-581-CH-C03</t>
  </si>
  <si>
    <t>https://cue.gcp.misitemgr.com/cue-web/#/main?escenicid=314924981&amp;extra=%7B%22package%22:%22ece-auto-gen-3277cef9-be04-4274-bb67-d97fa4fcbfa0%22%7D</t>
  </si>
  <si>
    <t>https://www.charlotteobserver.com/entertainment/article314924981.html</t>
  </si>
  <si>
    <t>Sarah J. Maas Teases ACOTAR Book 6 Announcement on ‘Call Her Daddy’ Podcast</t>
  </si>
  <si>
    <t>Sarah J. Maas appears on Call Her Daddy March 4, fueling ACOTAR 6 speculation after an Instagram clue sent fans into a frenzy over possible new books.</t>
  </si>
  <si>
    <t>314924981</t>
  </si>
  <si>
    <t>MH-P-584</t>
  </si>
  <si>
    <t>https://cue.gcp.misitemgr.com/cue-web/#/main?escenicid=314926544&amp;extra=%7B%22package%22:%22ece-auto-gen-fa9347a5-b55c-42f3-b0bd-dd6917b34a8b%22%7D</t>
  </si>
  <si>
    <t>https://www.miamiherald.com/entertainment/article314926544.html</t>
  </si>
  <si>
    <t>Maya Hawke and Christian Lee Hutson Make First Public Appearance After Surprise Valentine’s Day Wedding</t>
  </si>
  <si>
    <t>Maya Hawke, Christian Lee Hutson, Valentine’s Day wedding, New York City, Tibet House benefit</t>
  </si>
  <si>
    <t>Maya Hawke and Christian Lee Hutson made their first public appearance as newlyweds at the Tibet House benefit concert in New York City after a surprise Valentine’s Day wedding.</t>
  </si>
  <si>
    <t>https://docs.google.com/document/d/1gU5_ChUIf8jErq_Rk_w2joujxF92ueBIZB_5BzTbEeM/edit?tab=t.0</t>
  </si>
  <si>
    <t>314926544</t>
  </si>
  <si>
    <t>MH-P-584-KA-C02</t>
  </si>
  <si>
    <t>https://cue.gcp.misitemgr.com/cue-web/#/main?escenicid=314926545&amp;extra=%7B%22package%22:%22ece-auto-gen-da1a1ca6-6065-4787-a75e-d6e35711d46b%22%7D</t>
  </si>
  <si>
    <t>https://www.kansascity.com/entertainment/article314926545.html</t>
  </si>
  <si>
    <t>Maya Hawke and Christian Lee Hutson Step Out as a Married Couple After Secret Valentine’s Day Wedding</t>
  </si>
  <si>
    <t>Maya Hawke and Christian Lee Hutson publicly debut as newlyweds after a secret Valentine’s Day wedding in New York City, joined by the Stranger Things cast.</t>
  </si>
  <si>
    <t>Pop Culture-Engaged Young Adult</t>
  </si>
  <si>
    <t>314926545</t>
  </si>
  <si>
    <t>MH-P-584-CH-C03</t>
  </si>
  <si>
    <t>https://cue.gcp.misitemgr.com/cue-web/#/main?escenicid=314926547&amp;extra=%7B%22package%22:%22ece-auto-gen-41f29a79-b6dc-4941-b0a3-c1e11456bac7%22%7D</t>
  </si>
  <si>
    <t>https://www.charlotteobserver.com/entertainment/article314926547.html</t>
  </si>
  <si>
    <t>Maya Hawke and Christian Lee Hutson Step Out as Newlyweds After Valentine’s Day Wedding</t>
  </si>
  <si>
    <t>Maya Hawke and Christian Lee Hutson made their public debut as newlyweds at the Tibet House benefit concert in New York City after a private Valentine’s Day wedding.</t>
  </si>
  <si>
    <t>314926547</t>
  </si>
  <si>
    <t>LS-P-587</t>
  </si>
  <si>
    <t>https://www.lifeandstylemag.com/wp-admin/post.php?post=736974&amp;action=edit</t>
  </si>
  <si>
    <t>https://www.lifeandstylemag.com/posts/jeff-daniels-didnt-expect-his-sandwich-to-break-the-internetsep-sitename/</t>
  </si>
  <si>
    <t>Jeff Daniels Broke the Internet With His Bizarre Sandwich Recipe. Here’s How to Make It</t>
  </si>
  <si>
    <t xml:space="preserve">jeff daniels </t>
  </si>
  <si>
    <t>Jeff Daniels says he’s “stunned” after revealing his favorite sandwich on Colbert — a peanut butter, chips and BBQ sauce combo now going viral online.</t>
  </si>
  <si>
    <t>Social Media-Savvy Pop Culture Enthusiast</t>
  </si>
  <si>
    <t>https://docs.google.com/document/d/1AD21uSyTdeMJBjzipA8H07FXWgI6LTizsYFsm3PxusI/edit?usp=sharing</t>
  </si>
  <si>
    <t>+2251%</t>
  </si>
  <si>
    <t>LS-P-587-MMC-C02</t>
  </si>
  <si>
    <t>https://modmomsclubstg.wpenginepowered.com/wp-admin/post.php?post=337451&amp;action=edit</t>
  </si>
  <si>
    <t>https://modmomsclubstg.wpenginepowered.com/lifestyle-entertainment/food/origin-story-jeff-daniels-sandwich-viral/</t>
  </si>
  <si>
    <t>Jeff Daniels Sent the Internet Into a Frenzy With His ‘Finger-Licking Good’ Sandwich Recipe</t>
  </si>
  <si>
    <t>jeff daniels, jeff daniels sandwich, jeff daniels favorite sandwich</t>
  </si>
  <si>
    <t>Jeff Daniels reacts after his unusual favorite sandwich sent the internet (and grocery stores) into a frenzy following his appearance on “The Late Show.”</t>
  </si>
  <si>
    <t>Home Cook and Adventurous Food Experimenter</t>
  </si>
  <si>
    <t>LS-P-587-MH-C03</t>
  </si>
  <si>
    <t>https://cue.gcp.misitemgr.com/cue-web/#/main?escenicid=314927023&amp;extra=%7B%22package%22:%22ece-auto-gen-474a0773-e032-44bd-a84d-9f4bf177c48d%22%7D</t>
  </si>
  <si>
    <t>https://www.miamiherald.com/entertainment/article314927023.html</t>
  </si>
  <si>
    <t>Jeff Daniels Reacts After His Viral Sandwich Sends Internet (and Grocery Stores) Into Frenzy</t>
  </si>
  <si>
    <t>Jeff Daniels reacts after revealing his favorite sandwich on “The Late Show with Stephen Colbert” sparked a viral frenzy and sent curious fans rushing to try it.</t>
  </si>
  <si>
    <t>314927023</t>
  </si>
  <si>
    <t>LS-P-587-KA-C04</t>
  </si>
  <si>
    <t>https://cue.gcp.misitemgr.com/cue-web/#/main?escenicid=314927025&amp;extra=%7B%22package%22:%22ece-auto-gen-673e2445-8d6a-49e2-a4e3-9ff11df8b124%22%7D</t>
  </si>
  <si>
    <t>https://www.kansascity.com/entertainment/article314927025.html</t>
  </si>
  <si>
    <t>Jeff Daneils’ Favorite Sandwich Sent Grocery Shoppers Scrambling for Ruffles and BBQ Sauce</t>
  </si>
  <si>
    <t>Jeff Daniels says he’s stunned after his unusual sandwich revealed on “The Late Show with Stephen Colbert” went viral and sparked a nationwide food debate online.</t>
  </si>
  <si>
    <t>314927025</t>
  </si>
  <si>
    <t>LS-P-587-CH-C05</t>
  </si>
  <si>
    <t>https://cue.gcp.misitemgr.com/cue-web/#/main?escenicid=314927027&amp;extra=%7B%22package%22:%22ece-auto-gen-e86f4d00-f5b6-4697-bd71-27ae84ce3a58%22%7D</t>
  </si>
  <si>
    <t>https://www.charlotteobserver.com/entertainment/article314927027.html</t>
  </si>
  <si>
    <t>Jeff Daniels Says He’s ‘Stunned’ By the Internet’s Reaction to His Viral Sandwich Recipe</t>
  </si>
  <si>
    <t>Jeff Daniels didn’t expect his favorite sandwich to go viral, but after sharing it on “The Late Show with Stephen Colbert” the internet quickly erupted.</t>
  </si>
  <si>
    <t>314927027</t>
  </si>
  <si>
    <t>+6436%</t>
  </si>
  <si>
    <t>WW-P-592</t>
  </si>
  <si>
    <t>https://www.womansworld.com/wp-admin/post.php?post=608961&amp;action=edit</t>
  </si>
  <si>
    <t>https://www.womansworld.com/life/animals/meet-dobby-the-cat-a-four-eared-rescue-whos-going-viral-for-all-the-right-reasons</t>
  </si>
  <si>
    <t>Meet Dobby the Cat: A Four-Eared Rescue Who’s Going Viral for All the Right Reasons</t>
  </si>
  <si>
    <t xml:space="preserve">dobby the cat </t>
  </si>
  <si>
    <t>Meet Dobby the cat, a rare cat with four ears currently in foster care in Alabama whose unique look is winning hearts on social media as he waits for adoption.</t>
  </si>
  <si>
    <t>https://docs.google.com/document/d/1QQtWZ2oXVptmcgxjzMpEIhqsX_XwGB9S3ihFMrUTqsM/edit?usp=sharing</t>
  </si>
  <si>
    <t>+873%</t>
  </si>
  <si>
    <t>WW-P-592-MH-C02</t>
  </si>
  <si>
    <t>https://cue.gcp.misitemgr.com/cue-web/#/main?escenicid=314935698&amp;extra=%7B%22package%22:%22ece-auto-gen-fc92acda-7725-4080-8c8e-3bf6c863aa89%22%7D</t>
  </si>
  <si>
    <t>https://www.miamiherald.com/living/article314935698.html</t>
  </si>
  <si>
    <t>This Adorable Cat Has Four Ears, a Curled Tail and an Underbite. He’s Looking for a Home</t>
  </si>
  <si>
    <t>dobby the cat, cat with four ears, four-eared cat, double-ear cat, cats with double ears</t>
  </si>
  <si>
    <t>Dobby the cat, a rare four-eared cat from Alabama with a genetic mutation, is searching for a forever home after his story captured a lot of attention online.</t>
  </si>
  <si>
    <t>Animal Welfare Advocate &amp; Rescue Community Participant</t>
  </si>
  <si>
    <t>314935698</t>
  </si>
  <si>
    <t>+3021%</t>
  </si>
  <si>
    <t>WW-P-592-KA-C03</t>
  </si>
  <si>
    <t>https://cue.gcp.misitemgr.com/cue-web/#/main?escenicid=314935702&amp;extra=%7B%22package%22:%22ece-auto-gen-21b4b32b-470b-48e2-a27e-65ac49bac3eb%22%7D</t>
  </si>
  <si>
    <t>https://www.kansascity.com/living/article314935702.html</t>
  </si>
  <si>
    <t>This Rare Cat Has Four Ears and Is Named After a Very Popular ‘Harry Potter’ Character</t>
  </si>
  <si>
    <t>four-eared cat, dobby the cat, cat with four ears, double-ear cat, cats with double ears</t>
  </si>
  <si>
    <t>This rare four-eared cat named Dobby has a genetic mutation. He’s going viral online as the rescue cat with double ears waits to find his forever family.</t>
  </si>
  <si>
    <t>Family-Oriented Pet Adopter</t>
  </si>
  <si>
    <t>314935702</t>
  </si>
  <si>
    <t>WW-P-592-CH-C04</t>
  </si>
  <si>
    <t>https://cue.gcp.misitemgr.com/cue-web/#/main?escenicid=314935703&amp;extra=%7B%22package%22:%22ece-auto-gen-92abff68-ebcb-4d78-88e3-a85a346dc264%22%7D</t>
  </si>
  <si>
    <t>https://www.charlotteobserver.com/living/article314935703.html</t>
  </si>
  <si>
    <t>A Rare Double-Eared Cat Named Dobby Is About to Be Everyone’s Favorite Rescue</t>
  </si>
  <si>
    <t>double-ear cat, four-eared cat, dobby the cat, cat with four ears, cats with double ears</t>
  </si>
  <si>
    <t>Meet Dobby the cat, a rare double-ear cat from Alabama whose unusual four ears and sweet personality are capturing hearts as he looks for his forever home.</t>
  </si>
  <si>
    <t>314935703</t>
  </si>
  <si>
    <t>-43%</t>
  </si>
  <si>
    <t>MH-P-596</t>
  </si>
  <si>
    <t>https://cue.gcp.misitemgr.com/cue-web/#/main?escenicid=314935116&amp;extra=%7B%22package%22:%22ece-auto-gen-aa6c176d-d970-4344-b4c5-c3130a68801f%22%7D&amp;filter=%7B%22searchCriteria%22:%7B%22name%22:%22%22,%22searchTerm%22:%22sarah%20maas%22,%22labels%22:%7B%22org_unit:8acc2ff9-63f5-11f0-ae19-959fd20885e0%22:%7B%22title%22:%22Miami%22%7D,%22creationdate%22:%22From%2003%2F05%2F2025%20to%2003%2F06%2F2027%22%7D,%22createdAt%22:%222026-03-05T16:06:30.882Z%22,%22dateRange%22:%7B%22creationdate%22:%7B%22start%22:%222025-03-05T05:00:00Z%22,%22end%22:%222027-03-06T05:00:00Z%22%7D%7D,%22daysBefore%22:%7B%22creationdate%22:%22365%22%7D,%22facetSummary%22:%22Time-span%20(creationdate):%20From%2003%2F05%2F2025%20to%2003%2F06%2F2027%22,%22priority%22:-1,%22panelName%22:%22Search%22,%22presentation%22:%22%22,%22sorting%22:%22%22,%22customFilters%22:%5B%5D,%22customFacetStrings%22:%7B%7D,%22orgUnit%22:%22org_unit:8acc2ff9-63f5-11f0-ae19-959fd20885e0%22%7D%7D</t>
  </si>
  <si>
    <t>https://www.miamiherald.com/entertainment/article314935116.html</t>
  </si>
  <si>
    <t>Sarah J. Maas Just Announced Two New ACOTAR Books Dropping Months Apart — Here’s Everything She Revealed</t>
  </si>
  <si>
    <t>Sarah J. Maas, ACOTAR new books, Call Her Daddy interview, book release dates, fantasy novels</t>
  </si>
  <si>
    <t>Sarah J. Maas revealed two new ACOTAR books releasing Oct. 27 and Jan. 12, 2027, plus adaptation rights, character updates and teases in a wide‑ranging Call Her Daddy interview.</t>
  </si>
  <si>
    <t>https://docs.google.com/document/d/1QN5LxR7w0L0cQy74SeNfSZPFPCYVpEfknwJxZ2SUo7Q/edit?tab=t.0</t>
  </si>
  <si>
    <t>314935116</t>
  </si>
  <si>
    <t>MH-P-596-KA-C02</t>
  </si>
  <si>
    <t>https://cue.gcp.misitemgr.com/cue-web/#/main?escenicid=314935130&amp;extra=%7B%22package%22:%22ece-auto-gen-0af97965-68f6-43c4-97eb-86dc4373092e%22%7D</t>
  </si>
  <si>
    <t>https://www.kansascity.com/entertainment/article314935130.html</t>
  </si>
  <si>
    <t>Sarah J. Maas Announces Two New ACOTAR Books, Reveals She Has the Rights Back to All Her Properties</t>
  </si>
  <si>
    <t>In a Call Her Daddy interview, Sarah J. Maas confirmed back-to-back ACOTAR releases, full creative control for adaptations, and several unseen book drafts on her computer.</t>
  </si>
  <si>
    <t>314935130</t>
  </si>
  <si>
    <t>MH-P-596-CH-C03</t>
  </si>
  <si>
    <t>https://cue.gcp.misitemgr.com/cue-web/#/main?escenicid=314935170&amp;extra=%7B%22package%22:%22ece-auto-gen-222ecfd9-fc9e-4578-82d3-ca61ae263ce5%22%7D</t>
  </si>
  <si>
    <t>https://www.charlotteobserver.com/entertainment/article314935170.html</t>
  </si>
  <si>
    <t>Sarah J. Maas Announces Two New ACOTAR Books, Reveals She Has Rights Back for All Screen Adaptations</t>
  </si>
  <si>
    <t>Sarah J. Maas announced two ACOTAR volumes releasing Oct. 27 and Jan. 12, 2027, revealed she reclaimed adaptation rights and discussed fan theories on Call Her Daddy.</t>
  </si>
  <si>
    <t>314935170</t>
  </si>
  <si>
    <t>MH-P-596-LS-C04</t>
  </si>
  <si>
    <t>https://www.lifeandstylemag.com/wp-admin/post.php?post=736979&amp;action=edit</t>
  </si>
  <si>
    <t>https://www.lifeandstylemag.com/posts/sarah-j-maas-on-call-her-daddy-biggest-acotar-reveals/</t>
  </si>
  <si>
    <t>Sarah J. Maas Reveals Two New ACOTAR Books, Adaptation Plans, and Fan Theory Answers In Tell-All Interview</t>
  </si>
  <si>
    <t>sarah j maas acotar</t>
  </si>
  <si>
    <t>Everything Sarah J. Maas just revealed about ACOTAR’s future — two books, one massive story, and the Tamlin question she can’t solve.</t>
  </si>
  <si>
    <t>MH-P-596-MMC-C05</t>
  </si>
  <si>
    <t>https://modmomsclubstg.wpenginepowered.com/lifestyle-entertainment/celebrity/sarah-j-maas-reveals-two-new-acotar-books/</t>
  </si>
  <si>
    <t>Sarah J. Maas Reveals Two New ACOTAR Books, Four-Part Story Structure, and TV Rights Update</t>
  </si>
  <si>
    <t>Sarah J. Maas confirmed two upcoming ACOTAR books and sparked new fan theories while discussing Tamlin, Rhys and more.</t>
  </si>
  <si>
    <t xml:space="preserve">Young Adult Fantasy Superfan (BookTok/Bookstagram Enthusiast) </t>
  </si>
  <si>
    <t>MH-P-595</t>
  </si>
  <si>
    <t>https://cue.gcp.misitemgr.com/cue-web/#/main?escenicid=314937732&amp;extra=%7B%22package%22:%22ece-auto-gen-7b033484-ddb5-4024-84a1-26484ad5121f%22%7D</t>
  </si>
  <si>
    <t>https://www.miamiherald.com/entertainment/article314937732.html</t>
  </si>
  <si>
    <t>YouTube Star KSI Buys Stake in Small English Football Club With Eyes on Premier League</t>
  </si>
  <si>
    <t>ksi, dagenham redbridge, premier league, english football</t>
  </si>
  <si>
    <t>KSI has purchased a minority stake in Dagenham &amp; Redbridge. His long-term dream is to help the English football club climb the pyramid to the Premier League.</t>
  </si>
  <si>
    <t>https://docs.google.com/document/d/1oZ_Dp9oRSv0j1FxUGnaSjI7wVZ60mtTVP2L3FE90LSk/edit?usp=sharing</t>
  </si>
  <si>
    <t>314937732</t>
  </si>
  <si>
    <t>MH-P-595-KA-C02</t>
  </si>
  <si>
    <t>https://cue.gcp.misitemgr.com/cue-web/#/main?escenicid=314937739&amp;extra=%7B%22package%22:%22ece-auto-gen-d146b1a5-528d-45e8-8bcb-81c85d2c8f0f%22%7D</t>
  </si>
  <si>
    <t>https://www.kansascity.com/entertainment/article314937739.html</t>
  </si>
  <si>
    <t>KSI Becomes Owner of English Football Club — Could It Be the Next Wrexham Story?</t>
  </si>
  <si>
    <t>YouTuber KSI just bought a stake in Dagenham &amp; Redbridge and says he hopes to help the English football club eventually reach the Premier League.</t>
  </si>
  <si>
    <t>Young Digital-Native Sports Fan</t>
  </si>
  <si>
    <t>314937739</t>
  </si>
  <si>
    <t>MH-P-595-CH-C03</t>
  </si>
  <si>
    <t>https://cue.gcp.misitemgr.com/cue-web/#/main?escenicid=314937741&amp;extra=%7B%22package%22:%22ece-auto-gen-33933589-8f34-4b89-a98f-b1a18cf0b029%22%7D</t>
  </si>
  <si>
    <t>https://www.charlotteobserver.com/entertainment/article314937741.html</t>
  </si>
  <si>
    <t>YouTuber KSI Invests in Sixth-Tier Football Club With Hopes of a Wrexham-Like Journey</t>
  </si>
  <si>
    <t>YouTuber KSI has bought into Dagenham &amp; Redbridge with hopes that the English football club can mirror Wrexham’s rise and eventually reach the Premier League.</t>
  </si>
  <si>
    <t>American Soccer Enthusiast and Transatlantic Football Follower</t>
  </si>
  <si>
    <t>314937741</t>
  </si>
  <si>
    <t>MH-P-598</t>
  </si>
  <si>
    <t>https://cue.gcp.misitemgr.com/cue-web/#/main?escenicid=314938053&amp;extra=%7B%22package%22:%22ece-auto-gen-3b90cf13-6dd2-450b-b39b-f0d5aa337d19%22%7D</t>
  </si>
  <si>
    <t>https://www.miamiherald.com/entertainment/article314938053.html</t>
  </si>
  <si>
    <t>BTS Reunites With New Album, Netflix Concert and Documentary All Arriving Within Days</t>
  </si>
  <si>
    <t>BTS new album, Arirang album, Seoul Gwanghwamun concert, Netflix documentary, BTS comeback</t>
  </si>
  <si>
    <t>After military service, BTS returns with Arirang on March 20, a Netflix concert at Gwanghwamun on March 21, and a documentary on March 27, followed by a world tour.</t>
  </si>
  <si>
    <t>https://docs.google.com/document/d/1NMVs5hTeBndUmhmBzIp2Zj78A9nXiCGEpT7kSNerbdM/edit?tab=t.0</t>
  </si>
  <si>
    <t>314938053</t>
  </si>
  <si>
    <t>MH-P-598-KA-C02</t>
  </si>
  <si>
    <t>https://cue.gcp.misitemgr.com/cue-web/#/main?escenicid=314938054&amp;extra=%7B%22package%22:%22ece-auto-gen-6cab670c-2bea-443f-ba45-2ba345ef7e11%22%7D</t>
  </si>
  <si>
    <t>https://www.kansascity.com/entertainment/article314938054.html</t>
  </si>
  <si>
    <t>BTS Drops a 14-Track Album, Netflix Concert, Documentary and an 82-Show Tour — All Within One Week</t>
  </si>
  <si>
    <t>BTS releases Arirang (14 tracks) March 20, streams a live Netflix concert from Gwanghwamun in Seoul March 21 and premieres BTS: The Return documentary March 27.</t>
  </si>
  <si>
    <t>314938054</t>
  </si>
  <si>
    <t>MH-P-598-CH-C03</t>
  </si>
  <si>
    <t>https://cue.gcp.misitemgr.com/cue-web/#/main?escenicid=314938055&amp;extra=%7B%22package%22:%22ece-auto-gen-60f00c3e-b215-4b8b-a1f6-eb90f7bc983b%22%7D</t>
  </si>
  <si>
    <t>https://www.charlotteobserver.com/entertainment/article314938055.html</t>
  </si>
  <si>
    <t>BTS Comeback: New Album, Netflix Concert, Documentary and 82-show World Tour Confirmed</t>
  </si>
  <si>
    <t>BTS releases Arirang on March 20, a Netflix concert from Gwanghwamun on March 21 and a documentary on March 27, plus an 82-show world tour across 34 regions.</t>
  </si>
  <si>
    <t>Dedicated K-Pop Fan (ARMY Member)</t>
  </si>
  <si>
    <t>314938055</t>
  </si>
  <si>
    <t>MH-P-601</t>
  </si>
  <si>
    <t>https://cue.gcp.misitemgr.com/cue-web/#/main?escenicid=314938912&amp;extra=%7B%22package%22:%22ece-auto-gen-6b6c95ad-3ae2-44aa-a6fe-7182c313fe49%22%7D</t>
  </si>
  <si>
    <t>https://www.miamiherald.com/living/article314938912.html</t>
  </si>
  <si>
    <t>Scientists Thought This Frog Was One Species for Nearly 200 Years. DNA Tells a Different Story.</t>
  </si>
  <si>
    <t>frog species, Bornean fanged frogs, genetic sequencing, species discovery, biodiversity, amphibian conservation</t>
  </si>
  <si>
    <t>A genetic analysis shows the Bornean fanged frog long called Limnonectes kuhlii is six or seven distinct species, altering how scientists count and conserve biodiversity.</t>
  </si>
  <si>
    <t>https://docs.google.com/document/d/10Xpv1p4Ugo7tclnlkcHQWcnQ-pCOPtaLIWo6LrkUmT4/edit?tab=t.0</t>
  </si>
  <si>
    <t>314938912</t>
  </si>
  <si>
    <t>MH-P-601-KA-C02</t>
  </si>
  <si>
    <t>https://cue.gcp.misitemgr.com/cue-web/#/main?escenicid=314938916&amp;extra=%7B%22package%22:%22ece-auto-gen-4d1ed75c-dc74-40b3-a85e-27ea55fd2fd3%22%7D</t>
  </si>
  <si>
    <t>https://www.kansascity.com/living/article314938916.html</t>
  </si>
  <si>
    <t>Scientists Thought This Frog Was One Species. Genomic Analysis Reveals Six or Seven.</t>
  </si>
  <si>
    <t>Researchers analyzed over 13,000 genes from Bornean fanged frogs and found six or seven cryptic species, highlighting gene flow and implications for conservation.</t>
  </si>
  <si>
    <t>314938916</t>
  </si>
  <si>
    <t>MH-P-601-CH-C03</t>
  </si>
  <si>
    <t>https://cue.gcp.misitemgr.com/cue-web/#/main?escenicid=314938920&amp;extra=%7B%22package%22:%22ece-auto-gen-8b7954bc-562d-45be-a3f0-e6d97a032c8d%22%7D</t>
  </si>
  <si>
    <t>https://www.charlotteobserver.com/living/article314938920.html</t>
  </si>
  <si>
    <t>Scientists Thought This Frog Was One species For Nearly 200 Years. DNA Tells a Different Story.</t>
  </si>
  <si>
    <t>Frogs Hiding in Plain Sight? Scientists Find Possible New Species</t>
  </si>
  <si>
    <t>314938920</t>
  </si>
  <si>
    <t>MH-P-601-WW-C04</t>
  </si>
  <si>
    <t>https://www.womansworld.com/wp-admin/post.php?post=609069&amp;action=edit</t>
  </si>
  <si>
    <t>https://www.womansworld.com/life/animals/one-frog-species-turned-out-to-be-six-or-seven-scientists-say-billions-more-may-be-hiding</t>
  </si>
  <si>
    <t>One Frog Species Turned Out to Be Six or Seven. Scientists Say Billions More May Be Hiding.</t>
  </si>
  <si>
    <t>frog species</t>
  </si>
  <si>
    <t>By studying more than 13,000 genes, researchers found a frog thought to be one species may actually be multiple species.</t>
  </si>
  <si>
    <t>MH-P-605</t>
  </si>
  <si>
    <t>https://cue.gcp.misitemgr.com/cue-web/#/main?uri=https:%2F%2Fcue.gcp.misitemgr.com%2Fwebservice%2Fescenic%2Fcontent%2F314937622&amp;mimetype=x-ece%2Fstory&amp;extra=%7B%22package%22:%22dbbdec83-e493-407a-a6c9-a7e7593c4205%22%7D&amp;name=Your_Grocery_Cart_Might_Be_Full_Of_Marketing_Claims_Here_s_How_To_Tell&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-05T17:31:25.317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</si>
  <si>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https://www.kansascity.com/living/article314937622.html</t>
  </si>
  <si>
    <t>Your Grocery Cart Might Be Full Of Marketing Claims — Here’s How To Tell</t>
  </si>
  <si>
    <t>greenwashing</t>
  </si>
  <si>
    <t>“Eco-friendly.” “Clean.” “Natural.” Learn how to decode misleading label claims on food and wellness products and which certifications actually mean something.</t>
  </si>
  <si>
    <t>https://docs.google.com/document/d/1x7G1uXsVZa6YHuNfV_IStj8KYsgfAweL8kEK6d3AUKE/edit?tab=t.cs1i5icstpz3#heading=h.iig7q3gpeo30</t>
  </si>
  <si>
    <t>314937622</t>
  </si>
  <si>
    <t>MH-P-605-MH-C02</t>
  </si>
  <si>
    <t>https://cue.gcp.misitemgr.com/cue-web/#/main?escenicid=314809460&amp;extra=%7B%22package%22:%2252091b02-fe62-48cf-a14f-dc8ff2a76552%22%7D</t>
  </si>
  <si>
    <t>https://www.miamiherald.com/living/wellness/article314809460.html</t>
  </si>
  <si>
    <t>If You’re Paying More for “Natural” Food, Here’s What That Label Truly Means</t>
  </si>
  <si>
    <t>https://docs.google.com/document/d/1x7G1uXsVZa6YHuNfV_IStj8KYsgfAweL8kEK6d3AUKE/edit?tab=t.cs1i5icstpz3#heading=h.iig7q3gpeo31</t>
  </si>
  <si>
    <t>314809460</t>
  </si>
  <si>
    <t>-42%</t>
  </si>
  <si>
    <t>LS-P-606</t>
  </si>
  <si>
    <t>https://www.lifeandstylemag.com/wp-admin/post.php?post=736987&amp;action=edit</t>
  </si>
  <si>
    <t>https://www.lifeandstylemag.com/posts/what-selena-gomez-revealed-on-benny-blancos-new-podcastsep-sitename/</t>
  </si>
  <si>
    <t>Selena Gomez Gets Candid About Love, Mental Health and Taylor Swift on New Podcast</t>
  </si>
  <si>
    <t>selena gomez</t>
  </si>
  <si>
    <t>Selena Gomez opened up about her marriage to Benny Blanco, mental health and future family plans during an appearance on the “Friends Keep Secrets” podcast.</t>
  </si>
  <si>
    <t>https://docs.google.com/document/d/1L9qc7qkhqEVmbz4EANIQ8HYmTuYkmN5s8O9oKIoz4Pc/edit?usp=sharing</t>
  </si>
  <si>
    <t>Mental Health</t>
  </si>
  <si>
    <t>LS-P-606-MMC-C03</t>
  </si>
  <si>
    <t>https://modmomsclubstg.wpenginepowered.com/wp-admin/post.php?post=337458&amp;action=edit</t>
  </si>
  <si>
    <t>https://modmomsclubstg.wpenginepowered.com/lifestyle-entertainment/celebrity/selena-gomez-friends-keep-secrets-podcast/</t>
  </si>
  <si>
    <t>Selena Gomez Reveals Which Taylor Swift Song Was Written About Her on New Podcast</t>
  </si>
  <si>
    <t>selena gomez, friends keep secrets, benny blanco</t>
  </si>
  <si>
    <t>Selena Gomez shared personal stories about Benny Blanco, bipolar disorder and family plans during a recent appearance on the “Friends Keep Secrets” podcast.</t>
  </si>
  <si>
    <t>LS-P-606-MH-C02</t>
  </si>
  <si>
    <t>https://cue.gcp.misitemgr.com/cue-web/#/main?escenicid=314940450&amp;extra=%7B%22package%22:%22ece-auto-gen-80842e9f-6c49-43bb-a6fd-480d505b9047%22%7D</t>
  </si>
  <si>
    <t>https://www.miamiherald.com/entertainment/article314940450.html</t>
  </si>
  <si>
    <t>Selena Gomez Talks Kids, Taylor Swift and Mental Health on Benny Blanco’s Podcast</t>
  </si>
  <si>
    <t>Selena Gomez joined husband Benny Blanco on the “Friends Keep Secrets” podcast and opened up about mental health, marriage and her dreams for the future.</t>
  </si>
  <si>
    <t>314940450</t>
  </si>
  <si>
    <t>LS-P-606-KA-C04</t>
  </si>
  <si>
    <t>https://cue.gcp.misitemgr.com/cue-web/#/main?escenicid=314940454&amp;extra=%7B%22package%22:%22ece-auto-gen-68e66ed4-12d4-48a1-907f-0686a5053909%22%7D</t>
  </si>
  <si>
    <t>https://www.kansascity.com/entertainment/article314940454.html</t>
  </si>
  <si>
    <t>Everything We Learned From Selena Gomez’s Appearance on Benny Blanco’s New Podcast</t>
  </si>
  <si>
    <t>Selena Gomez shared deep insights about love, mental health and family during a candid conversation with Benny Blanco on the “Friends Keep Secrets” podcast.</t>
  </si>
  <si>
    <t>314940454</t>
  </si>
  <si>
    <t>LS-P-606-CH-C05</t>
  </si>
  <si>
    <t>https://cue.gcp.misitemgr.com/cue-web/#/main?escenicid=314940464&amp;extra=%7B%22package%22:%22ece-auto-gen-7e7a5444-d22a-45c3-960b-d9956b5309e3%22%7D</t>
  </si>
  <si>
    <t>https://www.charlotteobserver.com/entertainment/article314940464.html</t>
  </si>
  <si>
    <t>Selena Gomez Details the Sweet Handmade Birthday Gift Taylor Swift Once Gave Her</t>
  </si>
  <si>
    <t>Selena Gomez revealed that Taylor Swift once sewed her a heartfelt birthday gift during a candid appearance on “Friends Keep Secrets” podcast with Benny Blanco.</t>
  </si>
  <si>
    <t>314940464</t>
  </si>
  <si>
    <t>MH-P-611</t>
  </si>
  <si>
    <t>https://cue.gcp.misitemgr.com/cue-web/#/main?escenicid=314941510&amp;extra=%7B%22package%22:%22ece-auto-gen-01a820fd-9934-4459-afec-03ef3fd537d4%22%7D</t>
  </si>
  <si>
    <t>https://www.miamiherald.com/entertainment/article314941510.html</t>
  </si>
  <si>
    <t>Lorne Michaels’ First and Only Documentary Hits Theaters April 17</t>
  </si>
  <si>
    <t>Lorne Michaels documentary, Saturday Night Live film, Morgan Neville, SNL alumni interviews, Focus Features</t>
  </si>
  <si>
    <t>Lorne, a new documentary directed by Morgan Neville, offers a rare sit-down with Lorne Michaels and interviews with SNL alumni. In theaters April 17.</t>
  </si>
  <si>
    <t>Pop Culture-Savvy Boomer/Gen X Retiree</t>
  </si>
  <si>
    <t>https://docs.google.com/document/d/18cxV-XKOp8gmcUILW8Dqr__5jiY3ASwXInyFIC9oBUs/edit?tab=t.0</t>
  </si>
  <si>
    <t>314941510</t>
  </si>
  <si>
    <t>MH-P-611-KA-C02</t>
  </si>
  <si>
    <t>https://cue.gcp.misitemgr.com/cue-web/#/main?escenicid=314941513&amp;extra=%7B%22package%22:%22ece-auto-gen-11399272-ad7a-4f50-a9e5-0b797e3365ab%22%7D</t>
  </si>
  <si>
    <t>https://www.kansascity.com/entertainment/article314941513.html</t>
  </si>
  <si>
    <t>Lorne Michaels’ First and Only Documentary Hits Theaters April 17 — Here’s What the Trailer Reveals</t>
  </si>
  <si>
    <t>Lorne, the first and only documentary with Lorne Michaels, hits theaters April 17, featuring interviews with Tina Fey, Maya Rudolph and unseen archival footage.</t>
  </si>
  <si>
    <t>314941513</t>
  </si>
  <si>
    <t>MH-P-611-CH-C03</t>
  </si>
  <si>
    <t>https://cue.gcp.misitemgr.com/cue-web/#/main?escenicid=314941519&amp;extra=%7B%22package%22:%22ece-auto-gen-0f03407e-fa5f-44a2-8b87-44bd73cbf7b8%22%7D</t>
  </si>
  <si>
    <t>https://www.charlotteobserver.com/entertainment/article314941519.html</t>
  </si>
  <si>
    <t>Lorne Michaels Agreed to One Documentary — and Only One. Here’s What the Trailer Reveals.</t>
  </si>
  <si>
    <t>The trailer for Lorne offers rare interviews with SNL alums and a candid sit-down with Lorne Michaels, the creator who shaped Saturday Night Live for decades.</t>
  </si>
  <si>
    <t>314941519</t>
  </si>
  <si>
    <t>MH-P-614</t>
  </si>
  <si>
    <t>https://cue.gcp.misitemgr.com/cue-web/#/main?escenicid=314949288&amp;extra=%7B%22package%22:%22ece-auto-gen-258930a6-21f3-428b-b067-07ae8d359755%22%7D</t>
  </si>
  <si>
    <t>https://www.miamiherald.com/entertainment/article314949288.html</t>
  </si>
  <si>
    <t>Does ‘The Bride!’ Have a Post-Credits Scene? What to Know Before You Leave the Theater</t>
  </si>
  <si>
    <t>the bride!, post-credits, after-credits, mid-credits, scene, frankenstein, maggie gyllenhaal</t>
  </si>
  <si>
    <t>Wondering if ‘The Bride!’ has a post-credits scene? Here’s what happens during the mid-credits moment and whether there’s anything at the very end of the film.</t>
  </si>
  <si>
    <t>https://docs.google.com/document/d/10ICCy4vXG-Hc9ElLs0WqeZgtMV2WL3rt3OFaAMqrY2A/edit?tab=t.0</t>
  </si>
  <si>
    <t>314949288</t>
  </si>
  <si>
    <t>+166%</t>
  </si>
  <si>
    <t>MH-P-614-KA-C02</t>
  </si>
  <si>
    <t>https://cue.gcp.misitemgr.com/cue-web/#/main?escenicid=314949292&amp;extra=%7B%22package%22:%22ece-auto-gen-3958a1a7-9402-4173-8482-d4c4d489a71e%22%7D</t>
  </si>
  <si>
    <t>https://www.kansascity.com/entertainment/article314949292.html</t>
  </si>
  <si>
    <t>Does ‘The Bride!’ include an end credits scene? Find out if you should stay after the movie and what happens in the mid-credits moment.</t>
  </si>
  <si>
    <t>314949292</t>
  </si>
  <si>
    <t>MH-P-614-CH-C03</t>
  </si>
  <si>
    <t>https://cue.gcp.misitemgr.com/cue-web/#/main?escenicid=314949298&amp;extra=%7B%22package%22:%22ece-auto-gen-ae1e6b96-2319-4cac-9591-666a62fd3f8c%22%7D</t>
  </si>
  <si>
    <t>https://www.charlotteobserver.com/entertainment/article314949298.html</t>
  </si>
  <si>
    <t>‘The Bride!’ Has a Mid-Credits Scene Worth Staying For — Here’s What to Know</t>
  </si>
  <si>
    <t>To stay or to go? Here’s everything to know about the credits scenes in ‘The Bride!’ — including whether there’s a mid-credits or post-credits moment.</t>
  </si>
  <si>
    <t>Weekend Moviegoer</t>
  </si>
  <si>
    <t>314949298</t>
  </si>
  <si>
    <t>MMC-P-617</t>
  </si>
  <si>
    <t>https://modmomsclubstg.wpenginepowered.com/wp-admin/post.php?post=337461&amp;action=edit</t>
  </si>
  <si>
    <t>https://modmomsclubstg.wpenginepowered.com/lifestyle-entertainment/celebrity/kylie-kelce-decline-alcohol-doesnt-mean-pregnant/</t>
  </si>
  <si>
    <t>Kylie Kelce Has a Stern Message for People Who Like to Assume Women Are Pregnant</t>
  </si>
  <si>
    <t>kylie kelce, not gonna lie podcast, not gonna lie with kylie kelce</t>
  </si>
  <si>
    <t>Kylie Kelce called out a common social assumption on the “Not Gonna Lie” podcast: thinking a woman is pregnant just because she doesn’t want to drink alcohol.</t>
  </si>
  <si>
    <t>woman Navigating Fertility or Family Planning Pressures</t>
  </si>
  <si>
    <t>https://docs.google.com/document/d/1xf6NYMMn5d-V8lKkaKg7fBoW4FHu4XcIZCLegw30EA8/edit?usp=sharing</t>
  </si>
  <si>
    <t>+145%</t>
  </si>
  <si>
    <t>MMC-P-617-LS-C02</t>
  </si>
  <si>
    <t>https://www.lifeandstylemag.com/wp-admin/post.php?post=736992&amp;action=edit</t>
  </si>
  <si>
    <t>https://www.lifeandstylemag.com/posts/kylie-kelce-says-stop-asking-women-if-theyre-pregnant-sep-sitename/</t>
  </si>
  <si>
    <t>Kylie Kelce Explains Why Asking a Woman If She's Pregnant Is Never the Right Move</t>
  </si>
  <si>
    <t xml:space="preserve">kylie kelce </t>
  </si>
  <si>
    <t>Kylie Kelce is asking fans to stop assuming women are pregnant when they decline alcohol during a candid moment on the “Not Gonna Lie with Kylie Kelce” podcast.</t>
  </si>
  <si>
    <t>Young Mom &amp; Pop Culture Enthusiast</t>
  </si>
  <si>
    <t>MMC-P-617-MH-C03</t>
  </si>
  <si>
    <t>https://cue.gcp.misitemgr.com/cue-web/#/main?escenicid=314948992&amp;extra=%7B%22package%22:%22ece-auto-gen-bde9016c-34a8-419c-87f9-b5662c54ac4a%22%7D</t>
  </si>
  <si>
    <t>https://www.miamiherald.com/entertainment/article314948992.html</t>
  </si>
  <si>
    <t>Kylie Kelce Calls Out People Who Assume Women Are Pregnant If They Decline Alcohol</t>
  </si>
  <si>
    <t>Kylie Kelce spoke out about pregnancy assumptions and why declining alcohol shouldn’t spark pregnancy speculation on her popular “Not Gonna Lie” podcast.</t>
  </si>
  <si>
    <t>314948992</t>
  </si>
  <si>
    <t>+135%</t>
  </si>
  <si>
    <t>MMC-P-617-KA-C04</t>
  </si>
  <si>
    <t>https://cue.gcp.misitemgr.com/cue-web/#/main?escenicid=314948993&amp;extra=%7B%22package%22:%22ece-auto-gen-4966dd66-6c0e-4c60-aa9f-6eed36966af6%22%7D</t>
  </si>
  <si>
    <t>https://www.kansascity.com/entertainment/article314948993.html</t>
  </si>
  <si>
    <t>Kylie Kelce Just Said What Every Woman Dealing With Fertility Pressure Is Thinking</t>
  </si>
  <si>
    <t>Kylie Kelce used her “Not Gonna Lie” podcast to call out the awkward habit of assuming women are pregnant when they decline an alcoholic beverage.</t>
  </si>
  <si>
    <t>Socially Conscious Millennial/Gen-Z Man Rethinking Etiquette Norms</t>
  </si>
  <si>
    <t>314948993</t>
  </si>
  <si>
    <t>+368%</t>
  </si>
  <si>
    <t>MMC-P-617-CH-C05</t>
  </si>
  <si>
    <t>https://cue.gcp.misitemgr.com/cue-web/#/main?escenicid=314948999&amp;extra=%7B%22package%22:%22ece-auto-gen-089e88ab-cf5a-406e-855b-2e82a08f6c43%22%7D</t>
  </si>
  <si>
    <t>https://www.charlotteobserver.com/entertainment/article314948999.html</t>
  </si>
  <si>
    <t>Kylie Kelce Brings Back One of Her Favorite Podcast Segments — And It Didn’t Disappoint</t>
  </si>
  <si>
    <t>Kylie Kelce brought back one of her personal favorite segments on the newest episode of her “Not Gonna Lie” podcast and her message hit very close to home.</t>
  </si>
  <si>
    <t>314948999</t>
  </si>
  <si>
    <t>MH-P-622</t>
  </si>
  <si>
    <t>https://cue.gcp.misitemgr.com/cue-web/#/main?escenicid=314949668&amp;extra=%7B%22package%22:%22ece-auto-gen-66cfaad5-7077-4935-b122-aadb09a399e6%22%7D</t>
  </si>
  <si>
    <t>https://www.miamiherald.com/entertainment/article314949668.html</t>
  </si>
  <si>
    <t>A DIY YouTuber Just Powered an Electric Vehicle Using 500 Disposable Vape Batteries</t>
  </si>
  <si>
    <t>disposable vape, disposable vapes, electric vehicle, reva g-wiz, chris doel</t>
  </si>
  <si>
    <t>YouTuber Chris Doel powered a road-legal electric vehicle using 500 disposable vape batteries, turning discarded e-waste into a working Reva G-Wiz car.</t>
  </si>
  <si>
    <t>https://docs.google.com/document/d/16xzHeY1SoRA57Wg_jeElTzGGBuPnV7JIpH9JYr6AnI8/edit?usp=sharing</t>
  </si>
  <si>
    <t>314949668</t>
  </si>
  <si>
    <t>-28%</t>
  </si>
  <si>
    <t>MH-P-622-KA-C02</t>
  </si>
  <si>
    <t>https://cue.gcp.misitemgr.com/cue-web/#/main?escenicid=314949678&amp;extra=%7B%22package%22:%22ece-auto-gen-8344e49b-b9d3-446c-8eb4-0e37742e34f4%22%7D</t>
  </si>
  <si>
    <t>https://www.kansascity.com/entertainment/article314949678.html</t>
  </si>
  <si>
    <t>YouTuber Builds World’s First Electric Vehicle Powered by Disposable Vape Batteries</t>
  </si>
  <si>
    <t>Chris Doel spent months salvaging batteries from 500 disposable vapes and turned them into a DIY battery pack that powered a road-legal electric vehicle.</t>
  </si>
  <si>
    <t>DIY Maker and Tech Hobbyist</t>
  </si>
  <si>
    <t>314949678</t>
  </si>
  <si>
    <t>Automotive</t>
  </si>
  <si>
    <t>MH-P-622-CH-C03</t>
  </si>
  <si>
    <t>https://cue.gcp.misitemgr.com/cue-web/#/main?escenicid=314949688&amp;extra=%7B%22package%22:%22ece-auto-gen-59507752-4abe-4d51-a9ce-efd7d59f80e2%22%7D</t>
  </si>
  <si>
    <t>https://www.charlotteobserver.com/entertainment/article314949688.html</t>
  </si>
  <si>
    <t>Can You Power a Car With Disposable Vape Batteries? This YouTuber Just Found Out</t>
  </si>
  <si>
    <t>A DIY YouTuber powered a small electric vehicle using 500 disposable vape batteries, driving a modified Reva G-Wiz to highlight the growing e-waste problem.</t>
  </si>
  <si>
    <t>Environmentally Concerned Parent</t>
  </si>
  <si>
    <t>314949688</t>
  </si>
  <si>
    <t>MH-P-625</t>
  </si>
  <si>
    <t>https://cue.gcp.misitemgr.com/cue-web/#/main?escenicid=314950136&amp;extra=%7B%22package%22:%22ece-auto-gen-59a71d36-ad2e-4109-888a-fdd845075fce%22%7D</t>
  </si>
  <si>
    <t>https://www.miamiherald.com/entertainment/article314950136.html</t>
  </si>
  <si>
    <t>Alysa Liu Says Fan Chased Her to Her Car at Airport: ‘Please Do Not Do That to Me’</t>
  </si>
  <si>
    <t>alysa liu, fan chase, airport chase, car, olympic gold medalist, figure skating</t>
  </si>
  <si>
    <t>Alysa Liu shared a frightening airport encounter on Instagram, saying a crowd of fans chased her to her car and urging, ‘Please do not do that to me.’</t>
  </si>
  <si>
    <t>https://docs.google.com/document/d/12E0jr8JrCLvVwWIHTC-GnLRDhVuHPOgYEUjbIazNHj0/edit?tab=t.0</t>
  </si>
  <si>
    <t>314950136</t>
  </si>
  <si>
    <t>MH-P-625-KA-C02</t>
  </si>
  <si>
    <t>https://cue.gcp.misitemgr.com/cue-web/#/main?escenicid=314950137&amp;extra=%7B%22package%22:%22ece-auto-gen-e67faab3-b7b1-41bd-a381-05b16c50567d%22%7D</t>
  </si>
  <si>
    <t>https://www.kansascity.com/entertainment/article314950137.html</t>
  </si>
  <si>
    <t>Olympic Gold Medalist Alysa Liu Says a Stranger Chased Her to Her Car at the Airport</t>
  </si>
  <si>
    <t>Figure skater Alysa Liu described a scary airport experience where fans mobbed her and someone chased her to her car. She pleaded, ‘Please do not do that to me.’</t>
  </si>
  <si>
    <t>314950137</t>
  </si>
  <si>
    <t>MH-P-625-CH-C03</t>
  </si>
  <si>
    <t>https://cue.gcp.misitemgr.com/cue-web/#/main?escenicid=314950151&amp;extra=%7B%22package%22:%22ece-auto-gen-0e538230-ac3b-4339-9f3c-31e4e5749452%22%7D</t>
  </si>
  <si>
    <t>https://www.charlotteobserver.com/entertainment/article314950151.html</t>
  </si>
  <si>
    <t>Olympic Champion Alysa Liu Asks Fans to Stop Chasing Her After Frightening Airport Encounter</t>
  </si>
  <si>
    <t>Alysa Liu revealed on Instagram that fans crowded her at the airport and chased her to her car, telling them, ‘Please do not do that to me.’</t>
  </si>
  <si>
    <t>314950151</t>
  </si>
  <si>
    <t>+45%</t>
  </si>
  <si>
    <t>MH-P-625-LS-C04</t>
  </si>
  <si>
    <t>https://www.lifeandstylemag.com/wp-admin/post.php?post=736998&amp;action=edit</t>
  </si>
  <si>
    <t>https://www.lifeandstylemag.com/posts/alysa-liu-describes-scary-airport-encounter-with-fans/</t>
  </si>
  <si>
    <t>Alysa Liu Asks Fans to Stop Chasing Her After Airport Incident Following Olympic Gold Wins</t>
  </si>
  <si>
    <t>alysa liu</t>
  </si>
  <si>
    <t>Alysa Liu revealed on Instagram that fans crowded her at the airport and chased her to her car, telling them, 'Please do not do that to me.'</t>
  </si>
  <si>
    <t>MH-P-625-MMC-C05</t>
  </si>
  <si>
    <t>https://modmomsclubstg.wpenginepowered.com/wp-admin/post.php?post=337463&amp;action=edit</t>
  </si>
  <si>
    <t>https://modmomsclubstg.wpenginepowered.com/lifestyle-entertainment/celebrity/olympic-gold-medalist-alysa-liu-says-a-stranger-chased-her-to-her-car-at-the-airport/</t>
  </si>
  <si>
    <t>Alysa Liu shared that a crowd at an airport with cameras chased her to her car and asked fans to respect her personal space.</t>
  </si>
  <si>
    <t>MH-P-630</t>
  </si>
  <si>
    <t>https://cue.gcp.misitemgr.com/cue-web/#/main?escenicid=314951291&amp;extra=%7B%22package%22:%22ece-auto-gen-64703392-98a2-4448-a203-201041d994ff%22%7D</t>
  </si>
  <si>
    <t>https://www.miamiherald.com/entertainment/article314951291.html</t>
  </si>
  <si>
    <t>Kacey Musgraves Teases New Music With Posters, Billboards and a Mystery Hotline</t>
  </si>
  <si>
    <t>kacey musgraves, kacey musgraves new album, kacey musgraves new music</t>
  </si>
  <si>
    <t>Mysterious posters featuring Kacey Musgraves and a strange phone number have fans wondering if new music or a new album is on the way. Here’s what we know.</t>
  </si>
  <si>
    <t>https://docs.google.com/document/d/14aGyndt8f6B3be3cJS5_Gyl38j19uvAUYeJRuqLxv4U/edit?usp=sharing</t>
  </si>
  <si>
    <t>314951291</t>
  </si>
  <si>
    <t>MH-P-630-KA-C02</t>
  </si>
  <si>
    <t>https://cue.gcp.misitemgr.com/cue-web/#/main?escenicid=314951301&amp;extra=%7B%22package%22:%22ece-auto-gen-63263722-0207-4dd1-96ce-d09830f561a4%22%7D</t>
  </si>
  <si>
    <t>https://www.kansascity.com/entertainment/article314951301.html</t>
  </si>
  <si>
    <t>Is KM6 Coming? Kacey Musgraves’ Posters Have Fans Calling a Mystery Hotline to Find Out</t>
  </si>
  <si>
    <t>Kacey Musgraves fans are buzzing after mysterious posters and a phone number appeared in major cities, hinting at possible new music. What does it all mean?</t>
  </si>
  <si>
    <t>Local Culture &amp; Entertainment Seeker (Nashville, LA, or NYC Resident)</t>
  </si>
  <si>
    <t>314951301</t>
  </si>
  <si>
    <t>MH-P-630-CH-C03</t>
  </si>
  <si>
    <t>https://cue.gcp.misitemgr.com/cue-web/#/main?escenicid=314951314&amp;extra=%7B%22package%22:%22ece-auto-gen-bf28f9d6-0b56-4bcd-8bcf-f0cce36c9ec5%22%7D</t>
  </si>
  <si>
    <t>https://www.charlotteobserver.com/entertainment/article314951314.html</t>
  </si>
  <si>
    <t>Kacey Musgraves’ ‘Dry Spell’ Message Has Fans Thinking New Music Is Coming. Here’s Why</t>
  </si>
  <si>
    <t>Kacey Musgraves sparked buzz after posters teasing a “real good time” and a mysterious phone number appeared in major cities, hinting at new music on the way.</t>
  </si>
  <si>
    <t>Dedicated Country/Americana Music Fan</t>
  </si>
  <si>
    <t>314951314</t>
  </si>
  <si>
    <t>MH-P-633</t>
  </si>
  <si>
    <t>https://cue.gcp.misitemgr.com/cue-web/#/main?escenicid=314951725&amp;extra=%7B%22package%22:%22ece-auto-gen-310a50be-d5ad-46f8-98a9-4e50959cac0f%22%7D</t>
  </si>
  <si>
    <t>https://www.miamiherald.com/entertainment/article314951725.html</t>
  </si>
  <si>
    <t>‘The Testaments’: Hulu’s ‘Handmaid’s Tale’ Sequel Gets a Premiere Date, New Cast and a 15-Year Time Jump</t>
  </si>
  <si>
    <t>the testaments, handmaids tale, sequel series, cast, plot, premiere date</t>
  </si>
  <si>
    <t>Hulu's “The Testaments” premieres April 8, 2026. Set 15 years after the events of “The Handmaid's Tale,” the sequel follows a new generation raised in Gilead.</t>
  </si>
  <si>
    <t>https://docs.google.com/document/d/1KKM5wFrNXNVQ7q7YkHOUGWEE-9f-BgTWd1w6IvB1UPY/edit?tab=t.0</t>
  </si>
  <si>
    <t>314951725</t>
  </si>
  <si>
    <t>-13%</t>
  </si>
  <si>
    <t>MH-P-633-KA-C02</t>
  </si>
  <si>
    <t>https://cue.gcp.misitemgr.com/cue-web/#/main?escenicid=314951728&amp;extra=%7B%22package%22:%22ece-auto-gen-38a1ee78-461d-4125-b9cc-8e5b1e4afa89%22%7D</t>
  </si>
  <si>
    <t>https://www.kansascity.com/entertainment/article314951728.html</t>
  </si>
  <si>
    <t>Hulu’s ‘Handmaid’s Tale’ Sequel ‘The Testaments’ Gets April 2026 Premiere Date and New Cast</t>
  </si>
  <si>
    <t>Hulu’s “The Testaments” premieres April 8, 2026, following three women in Gilead. Ann Dowd stars as Aunt Lydia with a new generation of actors and a 15-year time jump.</t>
  </si>
  <si>
    <t>314951728</t>
  </si>
  <si>
    <t>MH-P-633-CH-C03</t>
  </si>
  <si>
    <t>https://cue.gcp.misitemgr.com/cue-web/#/main?escenicid=314951733&amp;extra=%7B%22package%22:%22ece-auto-gen-b40db3bc-d394-4435-adcb-d1e78334c1a6%22%7D</t>
  </si>
  <si>
    <t>https://www.charlotteobserver.com/entertainment/article314951733.html</t>
  </si>
  <si>
    <t>‘The Testaments’ Premieres April 8, 2026 on Hulu: Cast, Release Schedule and What We Know</t>
  </si>
  <si>
    <t>“The Testaments,” a sequel to “The Handmaid’s Tale,” premieres on Hulu April 8, 2026 with Ann Dowd returning. First three episodes drop at launch, then weekly.</t>
  </si>
  <si>
    <t>Dedicated Streaming TV Fan</t>
  </si>
  <si>
    <t>314951733</t>
  </si>
  <si>
    <t>-6%</t>
  </si>
  <si>
    <t>MH-P-636</t>
  </si>
  <si>
    <t>https://cue.gcp.misitemgr.com/cue-web/#/main?escenicid=314952568&amp;extra=%7B%22package%22:%22ece-auto-gen-c0f30005-bee0-4a06-886c-a0b0e2b32d70%22%7D</t>
  </si>
  <si>
    <t>https://www.miamiherald.com/entertainment/article314952568.html</t>
  </si>
  <si>
    <t>Khloé Kardashian Reveals the ‘Wildest’ Name She Considered for 3-Year-Old Son Tatum</t>
  </si>
  <si>
    <t>khloe kardashian, tatum thompson, true thompson</t>
  </si>
  <si>
    <t>Khloé Kardashian shared the “wildest” name she once considered for son Tatum and the name she nixed for daughter True during “Ask Me Anything” on her podcast.</t>
  </si>
  <si>
    <t>https://docs.google.com/document/d/1fkbzYnxyDidNfJtHxyIga963-HLE01sr_0k_IpfTM-A/edit?usp=sharing</t>
  </si>
  <si>
    <t>314952568</t>
  </si>
  <si>
    <t>MH-P-636-KA-C02</t>
  </si>
  <si>
    <t>https://cue.gcp.misitemgr.com/cue-web/#/main?escenicid=314952572&amp;extra=%7B%22package%22:%22ece-auto-gen-afa1de61-1712-4736-8635-56f308484bc0%22%7D</t>
  </si>
  <si>
    <t>https://www.kansascity.com/entertainment/article314952572.html</t>
  </si>
  <si>
    <t>Khloé Kardashian Says Her Kids True and Tatum Were Almost Named Khaleesi and Tiger</t>
  </si>
  <si>
    <t>Khloé Kardashian opened up about the unexpected name she nearly gave her son Tatum and the name she didn’t like for daughter True on a recent podcast episode.</t>
  </si>
  <si>
    <t>Celebrity and Pop Culture Enthusiast</t>
  </si>
  <si>
    <t>314952572</t>
  </si>
  <si>
    <t>MH-P-636-CH-C03</t>
  </si>
  <si>
    <t>https://cue.gcp.misitemgr.com/cue-web/#/main?escenicid=314952578&amp;extra=%7B%22package%22:%22ece-auto-gen-1f06972d-d758-4e9d-af3d-530019521c58%22%7D</t>
  </si>
  <si>
    <t>https://www.charlotteobserver.com/entertainment/article314952578.html</t>
  </si>
  <si>
    <t>Khloé Kardashian Nixed the ‘Crazy’ Baby Name Tristan Thompson Wanted to Give Daughter True</t>
  </si>
  <si>
    <t>Khloé Kardashian called her son Tatum “Baby” and “Rob” in the nine months before making his name official. Now she’s revealing the name she almost gave him.</t>
  </si>
  <si>
    <t>314952578</t>
  </si>
  <si>
    <t>MH-P-639</t>
  </si>
  <si>
    <t>https://cue.gcp.misitemgr.com/cue-web/#/main?escenicid=314954813&amp;extra=%7B%22package%22:%22ece-auto-gen-7ae1af58-9985-4d4a-aeb9-142888b2c991%22%7D</t>
  </si>
  <si>
    <t>https://www.miamiherald.com/living/food-drink/article314954813.html</t>
  </si>
  <si>
    <t>Spring Patio Season Is Here — These Are the Miami Outdoor Tables Worth Booking Right Now</t>
  </si>
  <si>
    <t>Miami outdoor dining, spring patio Miami, garden patio, La Grande Boucherie</t>
  </si>
  <si>
    <t>Spring patio season in Miami is brief. Reserve outdoor tables at La Grande Boucherie, Clevelander, Gianni’s, Matador Terrace and Mareva1939 before spots vanish</t>
  </si>
  <si>
    <t>Miami Local Social Diner</t>
  </si>
  <si>
    <t>https://docs.google.com/document/d/1x44yUegCGddjM6UEpKqt45DLXDuBwIjRHwWF-t1342s/edit?tab=t.0</t>
  </si>
  <si>
    <t>314954813</t>
  </si>
  <si>
    <t>MH-P-639-KA-C02</t>
  </si>
  <si>
    <t>https://cue.gcp.misitemgr.com/cue-web/#/main?escenicid=314954820&amp;extra=%7B%22package%22:%22ece-auto-gen-054d93e2-b3d6-4dee-81ef-3731edbad8b1%22%7D</t>
  </si>
  <si>
    <t>https://www.kansascity.com/living/travel/article314954820.html</t>
  </si>
  <si>
    <t>Your Guide to Miami’s Most Stunning Outdoor Dining Spots — Straight From the Locals</t>
  </si>
  <si>
    <t>Miami outdoor dining, Miami spring restaurants, Gianni's Casa Casuarina, Miami Beach terraces, poolside dining Miami</t>
  </si>
  <si>
    <t>Plan your spring Miami trip with top poolside and ocean-view patios like Matador Terrace and Mareva1939 for perfect weather and unforgettable atmosphere.</t>
  </si>
  <si>
    <t>Upcoming Visitor Planning a Miami Trip</t>
  </si>
  <si>
    <t>314954820</t>
  </si>
  <si>
    <t>MH-P-641</t>
  </si>
  <si>
    <t>https://cue.gcp.misitemgr.com/cue-web/#/main?escenicid=314953310&amp;extra=%7B%22package%22:%22ece-auto-gen-9a0d2b11-e356-45f2-9a14-ed263998bec5%22%7D</t>
  </si>
  <si>
    <t>https://www.miamiherald.com/living/article314953310.html</t>
  </si>
  <si>
    <t>Scientists Are Discovering New Species Faster Than Ever — Over 16,000 a Year</t>
  </si>
  <si>
    <t>new species discovery, species described per year, biodiversity pace, taxonomic research, University of Arizona</t>
  </si>
  <si>
    <t>A University of Arizona study finds scientists now document over 16,000 new species yearly, driven by genetic tools that could reveal millions to billions more.</t>
  </si>
  <si>
    <t>https://docs.google.com/document/d/1WiddG8CQDsWeS8MPZUORBGN9GBVYyPn9ekfIq_PsfxU/edit?tab=t.0</t>
  </si>
  <si>
    <t>314953310</t>
  </si>
  <si>
    <t>MH-P-641-KA-C02</t>
  </si>
  <si>
    <t>https://cue.gcp.misitemgr.com/cue-web/#/main?escenicid=314953311&amp;extra=%7B%22package%22:%22ece-auto-gen-daaab0ff-d457-48dc-b97a-a654a3b9ab9b%22%7D</t>
  </si>
  <si>
    <t>https://www.kansascity.com/living/article314953311.html</t>
  </si>
  <si>
    <t>Scientists Describe More Than 16,000 New Species a Year — and the Pace Keeps Accelerating</t>
  </si>
  <si>
    <t>A University of Arizona study finds researchers are documenting over 16,000 new species a year and DNA methods may reveal tens of millions more yet to be described.</t>
  </si>
  <si>
    <t>Local Educator or STEM Professional</t>
  </si>
  <si>
    <t>314953311</t>
  </si>
  <si>
    <t>MH-P-641-CH-C03</t>
  </si>
  <si>
    <t>https://cue.gcp.misitemgr.com/cue-web/#/main?escenicid=314953313&amp;extra=%7B%22package%22:%22ece-auto-gen-c54140d3-afc9-41d0-99e6-5507a9fcdfa7%22%7D</t>
  </si>
  <si>
    <t>https://www.charlotteobserver.com/living/article314953313.html</t>
  </si>
  <si>
    <t>Scientists Are Discovering 16,000 New Species a Year — and the Pace Is Speeding Up</t>
  </si>
  <si>
    <t>Researchers report more than 16,000 new species described yearly, driven by insects, plants and fungi, with DNA tools revealing many cryptic organisms.</t>
  </si>
  <si>
    <t>314953313</t>
  </si>
  <si>
    <t>MH-P-641-WW-C04</t>
  </si>
  <si>
    <t>https://www.womansworld.com/wp-admin/post.php?post=609296&amp;action=edit</t>
  </si>
  <si>
    <t>https://www.womansworld.com/life/animals/scientists-are-discovering-new-species-faster-than-ever-over-16000-a-year</t>
  </si>
  <si>
    <t>scientists species</t>
  </si>
  <si>
    <t>Researchers are finding over 16,000 new species each year, with DNA technology expected to uncover billions more organisms.</t>
  </si>
  <si>
    <t>MH-P-645</t>
  </si>
  <si>
    <t>https://cue.gcp.misitemgr.com/cue-web/#/main?escenicid=314954641&amp;extra=%7B%22package%22:%22ece-auto-gen-45eab5d9-0a04-4e5c-b257-289d8a61479b%22%7D</t>
  </si>
  <si>
    <t>https://www.miamiherald.com/living/article314954641.html</t>
  </si>
  <si>
    <t>This New Species Resembled a Platypus But Had a ‘Weird’ Jaw That Baffled Scientists</t>
  </si>
  <si>
    <t>new species, tanyka amnicola, living fossil, platypus, amazon rainforest</t>
  </si>
  <si>
    <t>Scientists discovered a new species called Tanyka amnicola with one of the strangest jaws ever found. The “living fossil” is being compared to a platypus.</t>
  </si>
  <si>
    <t>https://docs.google.com/document/d/1hpwBIxGS8mCC_RyaEZEM3-apRA2qF4bBGgtPNGJAs9s/edit?usp=sharing</t>
  </si>
  <si>
    <t>314954641</t>
  </si>
  <si>
    <t>+112%</t>
  </si>
  <si>
    <t>+71%</t>
  </si>
  <si>
    <t>MH-P-645-KA-C02</t>
  </si>
  <si>
    <t>https://cue.gcp.misitemgr.com/cue-web/#/main?escenicid=314954647&amp;extra=%7B%22package%22:%22ece-auto-gen-baf516d9-ea6b-433e-8a43-afd6b94aa538%22%7D</t>
  </si>
  <si>
    <t>https://www.kansascity.com/living/article314954647.html</t>
  </si>
  <si>
    <t>Scientists Discover ‘Living Fossil’ With One of the Strangest Jaws They’ve Ever Seen</t>
  </si>
  <si>
    <t>Scientists discovered a new species with one of the strangest jaws ever found — a twisted lower jaw with sideways teeth that baffled researchers for years.</t>
  </si>
  <si>
    <t>314954647</t>
  </si>
  <si>
    <t>MH-P-645-CH-C03</t>
  </si>
  <si>
    <t>https://cue.gcp.misitemgr.com/cue-web/#/main?escenicid=314954658&amp;extra=%7B%22package%22:%22ece-auto-gen-cbe92580-7bfb-4c79-ab53-b8e3f94d41cb%22%7D</t>
  </si>
  <si>
    <t>https://www.charlotteobserver.com/living/article314954658.html</t>
  </si>
  <si>
    <t>Ancient Species With Twisted Jaw, Sideways-Facing Teeth Leaves Scientists Stunned</t>
  </si>
  <si>
    <t>A new species discovered near the Amazon rainforest had a twisted jaw, sideways teeth, and grinding denticles — one of the strangest mouths in fossil history.</t>
  </si>
  <si>
    <t>314954658</t>
  </si>
  <si>
    <t>MH-P-645-UW-C04</t>
  </si>
  <si>
    <t>https://www.usmagazine.com/wp-admin/post.php?post=4281149&amp;action=edit</t>
  </si>
  <si>
    <t>https://www.usmagazine.com/celebrity-news/news/living-fossil-discovered-with-weird-jaw-its-a-new-species/</t>
  </si>
  <si>
    <t>Scientists Discovered a New Prehistoric Species With One of the Strangest Jaws Ever</t>
  </si>
  <si>
    <t>A new species, Tanyka amnicola, had one of the strangest jaws ever found. Discover how the living fossil changes what we know about prehistoric evolution.</t>
  </si>
  <si>
    <t>MH-P-648</t>
  </si>
  <si>
    <t>https://cue.gcp.misitemgr.com/cue-web/#/main?escenicid=314979783&amp;extra=%7B%22package%22:%22ece-auto-gen-eac54954-504a-4504-a026-6be7e99064fe%22%7D</t>
  </si>
  <si>
    <t>https://www.miamiherald.com/entertainment/article314979783.html</t>
  </si>
  <si>
    <t>Jason Kelce Jokes About Headline on Mom Donna Kelce Remodeling Her Florida Home</t>
  </si>
  <si>
    <t>jason kelce, donna kelce, tmz, headline, viral moment, home restoration, florida</t>
  </si>
  <si>
    <t>Jason Kelce jokingly reacted to a headline about his mom Donna Kelce remodeling her Florida home, turning the mundane story into a viral moment online.</t>
  </si>
  <si>
    <t>https://docs.google.com/document/d/1Nhhyn15Z1oLPFZ15nGbyasR9-07Y3PEz95d7TyWM0q0/edit?tab=t.0</t>
  </si>
  <si>
    <t>314979783</t>
  </si>
  <si>
    <t>MH-P-648-KA-C02</t>
  </si>
  <si>
    <t>https://cue.gcp.misitemgr.com/cue-web/#/main?escenicid=314979798&amp;extra=%7B%22package%22:%22ece-auto-gen-3e8c632f-53d7-46bd-aef5-6ca695d29894%22%7D</t>
  </si>
  <si>
    <t>https://www.kansascity.com/entertainment/article314979798.html</t>
  </si>
  <si>
    <t>Jason Kelce Roasts Viral Headline About Mom Donna Kelce’s Florida Home Renovation</t>
  </si>
  <si>
    <t>Jason Kelce and the ‘New Heights’ podcast reacted after a headline about Donna Kelce’s Florida home renovation sparked jokes across social media.</t>
  </si>
  <si>
    <t>NFL and Sports Entertainment Follower</t>
  </si>
  <si>
    <t>314979798</t>
  </si>
  <si>
    <t>MH-P-648-CH-C03</t>
  </si>
  <si>
    <t>https://cue.gcp.misitemgr.com/cue-web/#/main?escenicid=314979800&amp;extra=%7B%22package%22:%22ece-auto-gen-1f1b8147-04c5-4229-8765-5f013b79b44a%22%7D</t>
  </si>
  <si>
    <t>https://www.charlotteobserver.com/entertainment/article314979800.html</t>
  </si>
  <si>
    <t>Jason Kelce and ‘New Heights’ Podcast React to Headline About Donna Kelce’s House</t>
  </si>
  <si>
    <t>A TMZ headline about Donna Kelce remodeling her Florida home sparked jokes from Jason Kelce, the “New Heights” podcast and fans online.</t>
  </si>
  <si>
    <t>314979800</t>
  </si>
  <si>
    <t>MH-P-651</t>
  </si>
  <si>
    <t>https://cue.gcp.misitemgr.com/cue-web/#/main?escenicid=314980356&amp;extra=%7B%22package%22:%22ece-auto-gen-c62355fc-38ae-43a4-92f5-2d00b260f202%22%7D</t>
  </si>
  <si>
    <t>https://www.miamiherald.com/entertainment/article314980356.html</t>
  </si>
  <si>
    <t>‘Monsters, Inc. 3’ Is Coming: Everything We Know About Mike and Sully's Long-Awaited Return</t>
  </si>
  <si>
    <t>monsters inc, new monsters inc, monsters inc 3, mike wazowski</t>
  </si>
  <si>
    <t>Mike and Sully may be back in ‘Monsters, Inc. 3.’ New report reveals Pixar is working on the sequel after more than a decade. Get all the latest details here.</t>
  </si>
  <si>
    <t>https://docs.google.com/document/d/1zCTYefUU-rib2XChtj9MiQV1mzDvaTvt9SsUjOXG_Yc/edit?usp=sharing</t>
  </si>
  <si>
    <t>314980356</t>
  </si>
  <si>
    <t>MH-P-651-KA-C02</t>
  </si>
  <si>
    <t>https://cue.gcp.misitemgr.com/cue-web/#/main?escenicid=314980358&amp;extra=%7B%22package%22:%22ece-auto-gen-f6d0e4dc-4a4a-47b4-ba54-bf6348fecc44%22%7D</t>
  </si>
  <si>
    <t>https://www.kansascity.com/entertainment/article314980358.html</t>
  </si>
  <si>
    <t>Report: Pixar Developing ‘Monsters, Inc. 3’ — Will Boo Finally Return After 25 Years?</t>
  </si>
  <si>
    <t>Pixar is reportedly working on ‘Monsters, Inc. 3,’ according to Wall Street Journal. Will the sequel finally reveal what happened to Boo? Here’s what we know.</t>
  </si>
  <si>
    <t>Entertainment and Media Industry Follower</t>
  </si>
  <si>
    <t>314980358</t>
  </si>
  <si>
    <t>MH-P-651-CH-C03</t>
  </si>
  <si>
    <t>https://cue.gcp.misitemgr.com/cue-web/#/main?escenicid=314980360&amp;extra=%7B%22package%22:%22ece-auto-gen-9f3afd2b-a25f-449a-a1cf-a40e85c36d2f%22%7D</t>
  </si>
  <si>
    <t>https://www.charlotteobserver.com/entertainment/article314980360.html</t>
  </si>
  <si>
    <t>‘Monsters, Inc. 3’ May Be Coming to Theaters — New Report Reveals Pixar's Sequel Plans</t>
  </si>
  <si>
    <t>‘Monsters, Inc. 3’ rumored to be in development at Pixar along with ‘Incredibles 3’ and ‘Coco 2.’ Learn about the franchise’s first potential theatrical sequel.</t>
  </si>
  <si>
    <t>314980360</t>
  </si>
  <si>
    <t>MH-P-651-LS-C04</t>
  </si>
  <si>
    <t>https://www.lifeandstylemag.com/wp-admin/post.php?post=737011&amp;action=edit</t>
  </si>
  <si>
    <t>https://www.lifeandstylemag.com/posts/monsters-inc-3-confirmed-will-boo-return-after-25-yearssep-sitename/</t>
  </si>
  <si>
    <t>‘Monsters, Inc. 3’ Reportedly in the Works: Pixar Revives Beloved Franchise for First Theatrical Sequel</t>
  </si>
  <si>
    <t>monsters inc.</t>
  </si>
  <si>
    <t>New report claims Pixar is developing “Monsters, Inc. 3” along with other sequels. Here's everything we know about the beloved franchise's potential return.</t>
  </si>
  <si>
    <t>MH-P-651-MMC-C05</t>
  </si>
  <si>
    <t>https://modmomsclubstg.wpenginepowered.com/wp-admin/post.php?post=337468&amp;action=edit</t>
  </si>
  <si>
    <t>https://modmomsclubstg.wpenginepowered.com/lifestyle-entertainment/celebrity/what-we-know-about-monsters-inc-revival/</t>
  </si>
  <si>
    <t>‘Monsters, Inc. 3’ Reportedly in the Works at Pixar — Will It Be a Sequel or Prequel?</t>
  </si>
  <si>
    <t>“Monsters, Inc. 3” is reportedly in development at Pixar, according to new report. Find out if Mike, Sully, and Boo could reunite in the long-awaited sequel.</t>
  </si>
  <si>
    <t>Nostalgic Millennial Parent</t>
  </si>
  <si>
    <t>MH-P-656</t>
  </si>
  <si>
    <t>https://cue.gcp.misitemgr.com/cue-web/#/main?escenicid=314981881&amp;extra=%7B%22package%22:%22ece-auto-gen-bb092c29-4060-4b5b-9aad-0a18fcf6538d%22%7D</t>
  </si>
  <si>
    <t>https://www.miamiherald.com/living/home-garden/article314981881.html</t>
  </si>
  <si>
    <t>Gardening Tools for Beginners: The Must-Haves and the Unnecessary</t>
  </si>
  <si>
    <t>garden hose, hand tools, garden cart, and raised bed, kitchen garden</t>
  </si>
  <si>
    <t>Building a garden toolkit: must-have tools and ones to skip</t>
  </si>
  <si>
    <t>https://docs.google.com/document/d/1hguqBgjeuxTCByfYyALKfJ_bnab-Za0wBclqpC14xb4/edit?tab=t.0</t>
  </si>
  <si>
    <t>314981881</t>
  </si>
  <si>
    <t>MH-P-656-KA-C02</t>
  </si>
  <si>
    <t>https://cue.gcp.misitemgr.com/cue-web/#/main?escenicid=314982376&amp;extra=%7B%22package%22:%22ece-auto-gen-eccb94d7-103d-4c4f-9915-a66e8ec29074%22%7D</t>
  </si>
  <si>
    <t>https://www.kansascity.com/living/home-garden/article314982376.html</t>
  </si>
  <si>
    <t>Beginner Gardening Tools: What Experts Say You Need — and What You Can Skip</t>
  </si>
  <si>
    <t>The beginner gardening tools every new gardener needs</t>
  </si>
  <si>
    <t>https://docs.google.com/document/d/18Cwp-5vPqs5DLJ4XQ2D_83Uf7QuhFH-Divt68Q1DjVs/edit?tab=t.0</t>
  </si>
  <si>
    <t>314982376</t>
  </si>
  <si>
    <t>MH-P-658</t>
  </si>
  <si>
    <t>https://cue.gcp.misitemgr.com/cue-web/#/main?escenicid=314980469&amp;extra=%7B%22package%22:%22ece-auto-gen-f58d439c-ad89-4357-ab21-5424f8fd8a7a%22%7D</t>
  </si>
  <si>
    <t>https://www.miamiherald.com/entertainment/article314980469.html</t>
  </si>
  <si>
    <t>‘Jury Duty’ Returns With a New Setting, a New Star and a Fresh Corporate Twist</t>
  </si>
  <si>
    <t>jury duty season 2, company retreat, release date, cast, details, update, hot sauce</t>
  </si>
  <si>
    <t>‘Jury Duty’ season 2, titled ‘Company Retreat,’ premieres March 20 on Prime Video with a new unsuspecting participant and a corporate retreat setting</t>
  </si>
  <si>
    <t>https://docs.google.com/document/d/10qdhNJsxGoh9JtKyMXS1HtAk5FbnfL9e6O3kRuGpiJw/edit?tab=t.0</t>
  </si>
  <si>
    <t>314980469</t>
  </si>
  <si>
    <t>MH-P-658-KA-C02</t>
  </si>
  <si>
    <t>https://www.kansascity.com/entertainment/article314980471.html</t>
  </si>
  <si>
    <t>‘Jury Duty’ Is Back with a Wild New Twist: A Corporate Retreat at a Hot Sauce Company</t>
  </si>
  <si>
    <t>The Emmy-nominated hidden-camera comedy returns as Jury Duty Presents: Company Retreat, filmed in Agoura Hills and centered on an unsuspecting temp, Anthony.</t>
  </si>
  <si>
    <t>Streaming Entertainment Enthusiast</t>
  </si>
  <si>
    <t>314980471</t>
  </si>
  <si>
    <t>MH-P-658-CH-C03</t>
  </si>
  <si>
    <t>https://cue.gcp.misitemgr.com/cue-web/#/main?escenicid=314980474&amp;extra=%7B%22package%22:%22ece-auto-gen-8311c782-4db6-45d1-a5f9-2073c7328748%22%7D</t>
  </si>
  <si>
    <t>https://www.charlotteobserver.com/entertainment/article314980474.html</t>
  </si>
  <si>
    <t>‘Jury Duty’ Season 2 Swaps the Courtroom for a Corporate Retreat: What to Know Before March 20</t>
  </si>
  <si>
    <t>The new ‘Jury Duty’ season drops its courtroom setting for a corporate retreat at Rockin’ Grandma’s, featuring one real participant and an ensemble of actors.</t>
  </si>
  <si>
    <t>314980474</t>
  </si>
  <si>
    <t>MH-P-658-LS-C04</t>
  </si>
  <si>
    <t>https://www.lifeandstylemag.com/wp-admin/post.php?post=737014&amp;action=edit</t>
  </si>
  <si>
    <t>https://www.lifeandstylemag.com/posts/jury-duty-season-2-release-date-cast-and-new-setting-explained/</t>
  </si>
  <si>
    <t>‘Jury Duty’ Returns on Prime Video With a Wild New Premise Set at a Hot Sauce Company</t>
  </si>
  <si>
    <t>jury duty season 2</t>
  </si>
  <si>
    <t>The award-winning series 'Jury Duty' returns March 20 on Prime Video with a new star, Anthony, and a workplace retreat prank.</t>
  </si>
  <si>
    <t>MH-P-658-MMC-C05</t>
  </si>
  <si>
    <t>https://modmomsclubstg.wpenginepowered.com/wp-admin/post.php?post=337470&amp;action=edit</t>
  </si>
  <si>
    <t>https://modmomsclubstg.wpenginepowered.com/lifestyle-entertainment/jury-duty-season-2-is-here/</t>
  </si>
  <si>
    <t>‘Jury Duty’ Season 2 Is Here With a New Premise, a New Star and the Same Good-Natured Formula</t>
  </si>
  <si>
    <t xml:space="preserve">Jury Duty' returns with 'Company Retreat' on Prime Video and a brand-new unsuspecting participant. </t>
  </si>
  <si>
    <t>Reality TV and Pop Culture-Curious Parent</t>
  </si>
  <si>
    <t>MH-P-663</t>
  </si>
  <si>
    <t>https://cue.gcp.misitemgr.com/cue-web/#/main?escenicid=314981510&amp;extra=%7B%22package%22:%22ece-auto-gen-cb67fd33-a551-4bcd-9116-71efacd3487d%22%7D</t>
  </si>
  <si>
    <t>https://www.miamiherald.com/entertainment/article314981510.html</t>
  </si>
  <si>
    <t>Zooey Deschanel's Savage and Honest Crumbl Cookie Review Has Fans Saying ‘Finally’</t>
  </si>
  <si>
    <t>crumbl, zooey deschanel, crumbl cookies, crumbl reviews, crumbl cookie review</t>
  </si>
  <si>
    <t>Zooey Deschanel just tried Crumbl cookies and didn’t hold back. Her viral review has fans saying what they’ve been thinking about the hyped chain for years.</t>
  </si>
  <si>
    <t>https://docs.google.com/document/d/1dYdHfkLRYoeKR5bE8hnqvkz-Vbbb-IUpXBIN1JtvTiY/edit?usp=sharing</t>
  </si>
  <si>
    <t>314981510</t>
  </si>
  <si>
    <t>+235%</t>
  </si>
  <si>
    <t>+1585%</t>
  </si>
  <si>
    <t>MH-P-663-KA-C02</t>
  </si>
  <si>
    <t>https://cue.gcp.misitemgr.com/cue-web/#/main?escenicid=314981516&amp;extra=%7B%22package%22:%22ece-auto-gen-66bdcb1b-1010-4d99-87b2-e0044cca0df0%22%7D</t>
  </si>
  <si>
    <t>https://www.kansascity.com/entertainment/article314981516.html</t>
  </si>
  <si>
    <t>Zooey Deschanel Just Said What Many Crumbl Cookie Critics Have Been Thinking All Along</t>
  </si>
  <si>
    <t>“New Girl” actress Zooey Deschanel gave Crumbl cookies a brutally honest review online — and the comment section had some very strong feelings about it.</t>
  </si>
  <si>
    <t>Social Media-Savvy Millennial/Gen Z Consumer</t>
  </si>
  <si>
    <t>314981516</t>
  </si>
  <si>
    <t>+2404%</t>
  </si>
  <si>
    <t>MH-P-663-CH-C03</t>
  </si>
  <si>
    <t>https://cue.gcp.misitemgr.com/cue-web/#/main?escenicid=314981518&amp;extra=%7B%22package%22:%22ece-auto-gen-31f45ed4-0b87-4dff-9928-c898d2c39776%22%7D</t>
  </si>
  <si>
    <t>https://www.charlotteobserver.com/entertainment/article314981518.html</t>
  </si>
  <si>
    <t>Fans Are Rallying Behind Zooey Deschanel's Very Honest Crumbl Cookie Review</t>
  </si>
  <si>
    <t>Crumbl cookies are beloved by millions — but “New Girl” star Zooey Deschanel isn’t convinced. Her review has the internet divided in the best possible way.</t>
  </si>
  <si>
    <t>314981518</t>
  </si>
  <si>
    <t>+1931%</t>
  </si>
  <si>
    <t>MH-P-666</t>
  </si>
  <si>
    <t>https://cue.gcp.misitemgr.com/cue-web/#/main?escenicid=314983190&amp;extra=%7B%22package%22:%22ece-auto-gen-3a5d1e38-58d3-424f-9a34-ad0a21d1f276%22%7D</t>
  </si>
  <si>
    <t>https://www.miamiherald.com/living/article314983190.html</t>
  </si>
  <si>
    <t>Creative Ways Stay-at-Home Moms Keep Kids Entertained All Day at Home</t>
  </si>
  <si>
    <t>stay at home mom, keeping kids busy, boredom, bored</t>
  </si>
  <si>
    <t>Stay-at-home moms know the struggle: restless kids and a long day ahead. These ideas help keep children busy, engaged, and happy at home.</t>
  </si>
  <si>
    <t>https://docs.google.com/document/d/1s-0XhMjO6QEJ7Ua1jfuaXFOOVtXzGymXSaAeJ1iBGtU/edit?tab=t.0</t>
  </si>
  <si>
    <t>314983190</t>
  </si>
  <si>
    <t>MH-P-666-KA-C02</t>
  </si>
  <si>
    <t>https://cue.gcp.misitemgr.com/cue-web/#/main?escenicid=314985885&amp;extra=%7B%22package%22:%22ece-auto-gen-2f5546b6-bd29-497f-aaa5-8bcadd6849a2%22%7D&amp;filter=%7B%22searchCriteria%22:%7B%22name%22:%22%22,%22searchTerm%22:%22lauren%22,%22contentType%22:%22%2Fwebservice%2Fescenic%2Fpublication%2Fbnd%2Fmodel%2Fcontent-type%2Fpicture%22,%22labels%22:%7B%22%2Fwebservice%2Fescenic%2Fpublication%2Fbnd%2Fmodel%2Fcontent-type%2Fpicture%22:%7B%22title%22:%22Photo%22%7D,%22org_unit:8a8f26f5-63f5-11f0-ae19-959fd20885e0%22:%7B%22title%22:%22KansasCity%22%7D,%22creationdate%22:%22In%20the%20last%20year%22%7D,%22createdAt%22:%222026-03-09T19:54:58.378Z%22,%22dateRange%22:%7B%22creationdate%22:%7B%22start%22:%222025-03-09T08:00:00Z%22,%22end%22:%222027-03-10T08:00:00Z%22%7D%7D,%22daysBefore%22:%7B%22creationdate%22:%22365%22%7D,%22facetSummary%22:%22Document%20Type:%20Photo,%20Time-span%20(creationdate):%20In%20the%20last%20year%22,%22priority%22:-1,%22panelName%22:%22Search%22,%22presentation%22:%22%22,%22sorting%22:%22%22,%22customFilters%22:%5B%5D,%22customFacetStrings%22:%7B%7D,%22orgUnit%22:%22org_unit:8a8f26f5-63f5-11f0-ae19-959fd20885e0%22%7D%7D</t>
  </si>
  <si>
    <t>https://www.kansascity.com/living/article314985885.html</t>
  </si>
  <si>
    <t>Smart Ways Stay-at-Home Moms Can Create Quiet Focus Time at Home</t>
  </si>
  <si>
    <t>Looking for ways to keep kids entertained at home? These tips for stay-at-home moms use simple routines to keep children busy all day.</t>
  </si>
  <si>
    <t>Work-from-Home Parent Juggling Career and Childcare</t>
  </si>
  <si>
    <t>Stay-at-Home Moms: The Best Ways to Keep Kids Entertained All Day</t>
  </si>
  <si>
    <t>314985885</t>
  </si>
  <si>
    <t>MH-P-668</t>
  </si>
  <si>
    <t>https://cue.gcp.misitemgr.com/cue-web/#/main?escenicid=314982852&amp;extra=%7B%22package%22:%22ece-auto-gen-9ac422d3-84ab-4752-8d63-e458f9db37b0%22%7D&amp;filter=%7B%22searchCriteria%22:%7B%22name%22:%22%22,%22searchTerm%22:%22%22,%22labels%22:%7B%22org_unit:8acc2ff9-63f5-11f0-ae19-959fd20885e0%22:%7B%22title%22:%22Miami%22%7D,%22creationdate%22:%22From%2003%2F09%2F2025%20to%2003%2F10%2F2027%22%7D,%22createdAt%22:%222026-03-09T17:53:31.524Z%22,%22dateRange%22:%7B%22creationdate%22:%7B%22start%22:%222025-03-09T05:00:00Z%22,%22end%22:%222027-03-10T05:00:00Z%22%7D%7D,%22daysBefore%22:%7B%22creationdate%22:%22365%22%7D,%22facetSummary%22:%22Time-span%20(creationdate):%20From%2003%2F09%2F2025%20to%2003%2F10%2F2027%22,%22priority%22:-1,%22panelName%22:%22Search%22,%22presentation%22:%22%22,%22sorting%22:%22%22,%22customFilters%22:%5B%5D,%22customFacetStrings%22:%7B%7D,%22orgUnit%22:%22org_unit:8acc2ff9-63f5-11f0-ae19-959fd20885e0%22%7D%7D</t>
  </si>
  <si>
    <t>https://www.miamiherald.com/living/article314982852.html</t>
  </si>
  <si>
    <t>A Citizen Scientist’s Photo Helped Confirm Two Species Alive After 7,000 Years</t>
  </si>
  <si>
    <t>pygmy long-fingered possum,ring-tailed glider,New Guinea rediscovery,citizen science,iNaturalist</t>
  </si>
  <si>
    <t>Scientists confirmed two marsupials thought extinct for over 7,000 years — the pygmy long-fingered possum and ring-tailed glider — are alive in New Guinea.</t>
  </si>
  <si>
    <t>Citizen Science Enthusiast and Nature Hobbyist</t>
  </si>
  <si>
    <t>https://docs.google.com/document/d/18TE3h9Dxnw3wYKgZ-daoslXgHT13zUcJoxZUox2nMv0/edit?tab=t.0</t>
  </si>
  <si>
    <t>314982852</t>
  </si>
  <si>
    <t>MH-P-668-KA-C02</t>
  </si>
  <si>
    <t>https://cue.gcp.misitemgr.com/cue-web/#/main?escenicid=314982866&amp;extra=%7B%22package%22:%22ece-auto-gen-e911c5d0-e721-4dc8-9dcb-508a71a05495%22%7D&amp;filter=%7B%22searchCriteria%22:%7B%22name%22:%22%22,%22searchTerm%22:%22%22,%22labels%22:%7B%22org_unit:8acc2ff9-63f5-11f0-ae19-959fd20885e0%22:%7B%22title%22:%22Miami%22%7D,%22creationdate%22:%22In%20the%20last%20year%22%7D,%22createdAt%22:%222026-03-09T17:56:10.930Z%22,%22dateRange%22:%7B%22creationdate%22:%7B%22start%22:%222025-03-09T05:00:00Z%22,%22end%22:%222027-03-10T05:00:00Z%22%7D%7D,%22daysBefore%22:%7B%22creationdate%22:%22365%22%7D,%22facetSummary%22:%22Time-span%20(creationdate):%20In%20the%20last%20year%22,%22priority%22:-1,%22panelName%22:%22Search%22,%22presentation%22:%22%22,%22sorting%22:%22%22,%22customFilters%22:%5B%5D,%22customFacetStrings%22:%7B%7D,%22orgUnit%22:%22org_unit:8acc2ff9-63f5-11f0-ae19-959fd20885e0%22%7D%7D</t>
  </si>
  <si>
    <t>https://www.kansascity.com/living/article314982866.html</t>
  </si>
  <si>
    <t>Two Marsupials Thought Extinct for 7,000 Years Found Alive in New Guinea</t>
  </si>
  <si>
    <t>Two ‘Lazarus species’ believed extinct for millennia have been rediscovered alive in New Guinea. Here’s how a citizen scientist’s photo helped confirm it.</t>
  </si>
  <si>
    <t>314982866</t>
  </si>
  <si>
    <t>MH-P-668-CH-C03</t>
  </si>
  <si>
    <t>https://cue.gcp.misitemgr.com/cue-web/#/main?escenicid=314982869&amp;extra=%7B%22package%22:%22ece-auto-gen-b8b01a46-71f2-4f4c-9524-36a65442da98%22%7D</t>
  </si>
  <si>
    <t>https://www.charlotteobserver.com/living/article314982869.html</t>
  </si>
  <si>
    <t>Citizen Scientist’s Wildlife Photo Helped Prove Two Species Weren’t Extinct After All</t>
  </si>
  <si>
    <t>Researchers say two marsupials known only from fossils have been rediscovered alive in New Guinea after more than 7,000 years. Here’s how they were discovered.</t>
  </si>
  <si>
    <t>314982869</t>
  </si>
  <si>
    <t>MH-P-668-WW-C04</t>
  </si>
  <si>
    <t>https://www.womansworld.com/wp-admin/post.php?post=609533&amp;action=edit</t>
  </si>
  <si>
    <t>https://www.womansworld.com/life/animals/two-marsupials-thought-extinct-for-7000-years-found-alive-in-new-guinea</t>
  </si>
  <si>
    <t>animals extinct</t>
  </si>
  <si>
    <t>A citizen scientist’s wildlife photo helped researchers confirm two marsupial species thought extinct for over 7,000 years are still alive.</t>
  </si>
  <si>
    <t>MH-P-672</t>
  </si>
  <si>
    <t>https://cue.gcp.misitemgr.com/cue-web/#/main?escenicid=314982689&amp;extra=%7B%22package%22:%22ece-auto-gen-974d7a43-ab5d-455b-bf99-387f736116fb%22%7D</t>
  </si>
  <si>
    <t>https://www.miamiherald.com/living/article314982689.html</t>
  </si>
  <si>
    <t>Couple Faces $319k Bill After Discovering Ancient Remains During Home Renovation</t>
  </si>
  <si>
    <t>ancient remains, home renovation, wainfleet ontario, six nations of the grand river</t>
  </si>
  <si>
    <t>Ancient remains discovered during a routine home renovation left an Ontario couple with a $319k bill — and a provincial process that offers no clear timeline.</t>
  </si>
  <si>
    <t>https://docs.google.com/document/d/166pfVQPoFG5XZTHEIyhir9ZjnK_18Inwvzdg5aRQGNk/edit?usp=sharing</t>
  </si>
  <si>
    <t>314982689</t>
  </si>
  <si>
    <t>MH-P-672-KA-C02</t>
  </si>
  <si>
    <t>https://cue.gcp.misitemgr.com/cue-web/#/main?escenicid=314982714&amp;extra=%7B%22package%22:%22ece-auto-gen-3ef00646-07de-4432-9d11-0ab6d4bfab83%22%7D</t>
  </si>
  <si>
    <t>https://www.kansascity.com/living/article314982714.html</t>
  </si>
  <si>
    <t>A Dream Retirement Home Turned Into a $319k Nightmare After Discovering Ancient Remains</t>
  </si>
  <si>
    <t>A home renovation in Wainfleet, Ontario hit a shocking snag when ancient remains were found — triggering a $319k investigation with no relief in sight.</t>
  </si>
  <si>
    <t>Homeowner Planning a Renovation or Property Purchase</t>
  </si>
  <si>
    <t>314982714</t>
  </si>
  <si>
    <t>MH-P-672-CH-C03</t>
  </si>
  <si>
    <t>https://cue.gcp.misitemgr.com/cue-web/#/main?escenicid=314982715&amp;extra=%7B%22package%22:%22ece-auto-gen-5db85076-a029-4b90-b9ca-f8808bf4131d%22%7D</t>
  </si>
  <si>
    <t>https://www.charlotteobserver.com/living/article314982715.html</t>
  </si>
  <si>
    <t>A Routine Home Renovation Led to the Discovery of 1,000-Year-Old Indigenous Remains</t>
  </si>
  <si>
    <t>What started as a dream retirement renovation turned into a $319k nightmare after ancient remains were unearthed on their Wainfleet, Ontario property.</t>
  </si>
  <si>
    <t>Indigenous Rights Advocate and Cultural Preservationist</t>
  </si>
  <si>
    <t>314982715</t>
  </si>
  <si>
    <t>MH-P-675</t>
  </si>
  <si>
    <t>https://cue.gcp.misitemgr.com/cue-web/#/main?escenicid=314986021&amp;extra=%7B%22package%22:%22ece-auto-gen-47de8b9f-bd93-430c-ba2e-d9b12268d080%22%7D</t>
  </si>
  <si>
    <t>https://www.miamiherald.com/living/travel/article314986021.html</t>
  </si>
  <si>
    <t>Haven’t Planned Spring Break Yet? These Last-Minute Destinations Are Still Worth Booking</t>
  </si>
  <si>
    <t>spring break, spring break trip, last-minute travel</t>
  </si>
  <si>
    <t>No plans yet? Find affordable, bookable spring break spots—beach, city, or red-rock escapes—plus where to stay in Cancún, Old San Juan, Nashville and Sedona.</t>
  </si>
  <si>
    <t>314986021</t>
  </si>
  <si>
    <t>MH-P-675-KA-C02</t>
  </si>
  <si>
    <t>https://cue.gcp.misitemgr.com/cue-web/#/main?escenicid=314986028&amp;extra=%7B%22package%22:%22ece-auto-gen-9ce7c205-404c-4778-b7ed-73991019d2eb%22%7D</t>
  </si>
  <si>
    <t>https://www.kansascity.com/living/travel/article314986028.html</t>
  </si>
  <si>
    <t>Still Haven’t Booked Spring Break? These 7 Destinations Are Made for Last-Minute Family Getaways</t>
  </si>
  <si>
    <t>last-minute family spring break, San Juan Puerto Rico, family beach getaways, passport-free destinations, affordable family travel</t>
  </si>
  <si>
    <t>Running out of time? Discover seven budget-friendly, family-ready spring break destinations with good last-minute availability and activities kids will love.</t>
  </si>
  <si>
    <t>Budget-Conscious Parent Planning a Family Getaway</t>
  </si>
  <si>
    <t>314986028</t>
  </si>
  <si>
    <t>MH-P-677</t>
  </si>
  <si>
    <t>https://cue.gcp.misitemgr.com/cue-web/#/main?escenicid=314985435&amp;extra=%7B%22package%22:%22ece-auto-gen-2d94b2df-1d06-4400-9b77-822217da88fa%22%7D</t>
  </si>
  <si>
    <t>https://www.miamiherald.com/living/article314985435.html</t>
  </si>
  <si>
    <t>Archaeologists Discover a 2,000-Year-Old Love Note in Pompeii’s Graffiti-Covered Walls</t>
  </si>
  <si>
    <t>pompeii, mount vesuvius, pompei graffiti, graffiti in pompei, love note</t>
  </si>
  <si>
    <t>New technology uncovered 79 hidden inscriptions in Pompeii, including a love note and a first-of-its-kind gladiator drawing. What else did the walls reveal?</t>
  </si>
  <si>
    <t>Retired History Enthusiast</t>
  </si>
  <si>
    <t>https://docs.google.com/document/d/1svwVyx9HfSO6pYqhzJSVa9nAex1h_QNBtGm33ReFRIE/edit?usp=sharing</t>
  </si>
  <si>
    <t>314985435</t>
  </si>
  <si>
    <t>+1340%</t>
  </si>
  <si>
    <t>+349%</t>
  </si>
  <si>
    <t>MH-P-677-KA-C02</t>
  </si>
  <si>
    <t>https://cue.gcp.misitemgr.com/cue-web/#/main?escenicid=314985436&amp;extra=%7B%22package%22:%22ece-auto-gen-793e6033-1436-48b5-9f65-9ba1b7f40207%22%7D</t>
  </si>
  <si>
    <t>https://www.kansascity.com/living/article314985436.html</t>
  </si>
  <si>
    <t>Archaeologists Used New RTI Technology to Decode 2,000-Year-Old Pompeii Graffiti</t>
  </si>
  <si>
    <t>Hidden Pompeii graffiti including love notes and gladiator drawings have been decoded using RTI imaging, offering a rare glimpse into ancient Roman life.</t>
  </si>
  <si>
    <t>Science and Technology Follower</t>
  </si>
  <si>
    <t>314985436</t>
  </si>
  <si>
    <t>MH-P-677-CH-C03</t>
  </si>
  <si>
    <t>https://cue.gcp.misitemgr.com/cue-web/#/main?escenicid=314985463&amp;extra=%7B%22package%22:%22ece-auto-gen-0d8a321e-08dd-463f-8e30-8b0f152a9c15%22%7D</t>
  </si>
  <si>
    <t>https://www.charlotteobserver.com/living/article314985463.html</t>
  </si>
  <si>
    <t>This Ancient Pompeii Graffiti Wall Reads Like a Reddit Board. We Finally Know What It Says</t>
  </si>
  <si>
    <t>Pompeii’s ancient walls were covered in graffiti. New imaging technology just revealed 79 inscriptions (including love notes) that were almost lost to history.</t>
  </si>
  <si>
    <t>314985463</t>
  </si>
  <si>
    <t>MH-P-680</t>
  </si>
  <si>
    <t>https://cue.gcp.misitemgr.com/cue-web/#/main?escenicid=314985110&amp;extra=%7B%22package%22:%22ece-auto-gen-16a10f12-93c5-4da6-9ed8-1afac1801d73%22%7D</t>
  </si>
  <si>
    <t>https://www.miamiherald.com/entertainment/article314985110.html</t>
  </si>
  <si>
    <t>Who Is Molly Long? Meet the Choreographer Behind TikTok’s Biggest Dance Trends</t>
  </si>
  <si>
    <t>molly long, choreographer, project 21, tiktok, viral, dance video, pop muzik, double dutch bus</t>
  </si>
  <si>
    <t>Molly Long is the choreographer behind viral Project 21 dance routines on TikTok, including performances to last year’s ‘Pop Muzik’ and this year’s ‘Double Dutch Bus.’</t>
  </si>
  <si>
    <t>https://docs.google.com/document/d/1jsI30ZyLwzWf7PzebuZleoEbeRQ9faHDkSSMHiZ9RUA/edit?tab=t.0</t>
  </si>
  <si>
    <t>314985110</t>
  </si>
  <si>
    <t>+120%</t>
  </si>
  <si>
    <t>+47%</t>
  </si>
  <si>
    <t>Dance</t>
  </si>
  <si>
    <t>MH-P-680-KA-C02</t>
  </si>
  <si>
    <t>https://cue.gcp.misitemgr.com/cue-web/#/main?escenicid=314985111&amp;extra=%7B%22package%22:%22ece-auto-gen-03b68ebb-eab8-44cd-bf67-578e45e089d8%22%7D</t>
  </si>
  <si>
    <t>https://www.kansascity.com/entertainment/article314985111.html</t>
  </si>
  <si>
    <t>Meet Molly Long, the Choreographer Behind TikTok’s Viral Project 21 Dances</t>
  </si>
  <si>
    <t>Read how Molly Long’s signature choreography for Project 21 — from Orange County to global TikTok fame — turned competitive dance into mesmerizing viral content.</t>
  </si>
  <si>
    <t>314985111</t>
  </si>
  <si>
    <t>+60%</t>
  </si>
  <si>
    <t>MH-P-680-CH-C03</t>
  </si>
  <si>
    <t>https://cue.gcp.misitemgr.com/cue-web/#/main?escenicid=314985112&amp;extra=%7B%22package%22:%22ece-auto-gen-f840eccd-5c0e-49a3-9656-5c86f675a025%22%7D</t>
  </si>
  <si>
    <t>https://www.charlotteobserver.com/entertainment/article314985112.html</t>
  </si>
  <si>
    <t>Molly Long’s Competitive Dance Choreography Is Going Viral on TikTok, Again: Meet the Choreographer</t>
  </si>
  <si>
    <t>Molly Long’s Project 21 routines—set to retro tracks like Pop Muzik and Double Dutch Bus—have gone viral on TikTok, bringing competitive dance into mainstream view.</t>
  </si>
  <si>
    <t>314985112</t>
  </si>
  <si>
    <t>MH-P-685</t>
  </si>
  <si>
    <t>https://cue.gcp.misitemgr.com/cue-web/#/main?escenicid=314993686&amp;extra=%7B%22package%22:%22ece-auto-gen-2807f31d-fb5c-4b76-9119-35000a9d283e%22%7D</t>
  </si>
  <si>
    <t>https://www.miamiherald.com/living/article314993686.html</t>
  </si>
  <si>
    <t>Researchers Discover Catastrophic Litter Levels in the Mediterranean's Deepest Point</t>
  </si>
  <si>
    <t>mediterranean sea, calypso deep, marine plastic pollution, plastic waste pollution</t>
  </si>
  <si>
    <t>Scientists exploring the Mediterranean sea found record litter levels in the Calypso Deep — and what’s piling up on the ocean floor is deeply unsettling.</t>
  </si>
  <si>
    <t>https://docs.google.com/document/d/1G7jro3oomrGtZ3EXlz6fsCT_XZPMEiOVEVkkdm6BJfE/edit?usp=sharing</t>
  </si>
  <si>
    <t>314993686</t>
  </si>
  <si>
    <t>+182%</t>
  </si>
  <si>
    <t>MH-P-685-KA-C02</t>
  </si>
  <si>
    <t>https://cue.gcp.misitemgr.com/cue-web/#/main?escenicid=314993678&amp;extra=%7B%22package%22:%22ece-auto-gen-6328245d-3bef-41dd-8fc3-66cb861c97d4%22%7D</t>
  </si>
  <si>
    <t>https://www.kansascity.com/living/article314993678.html</t>
  </si>
  <si>
    <t>The Deepest Point in the Mediterranean Sea Is One of Earth's Most Littered Places</t>
  </si>
  <si>
    <t>Marine plastic pollution has already reached the bottom of the Mediterranean sea, and the scale of what researchers found in the Calypso Deep may shock you.</t>
  </si>
  <si>
    <t>Science-Engaged Retiree</t>
  </si>
  <si>
    <t>314993678</t>
  </si>
  <si>
    <t>-12%</t>
  </si>
  <si>
    <t>MH-P-685-CH-C03</t>
  </si>
  <si>
    <t>https://cue.gcp.misitemgr.com/cue-web/#/main?escenicid=314993673&amp;extra=%7B%22package%22:%22ece-auto-gen-3c6c3028-eaa5-484b-99a7-ac836b571755%22%7D</t>
  </si>
  <si>
    <t>https://www.charlotteobserver.com/living/article314993673.html</t>
  </si>
  <si>
    <t>Scientists Dove to the Deepest Part of the Mediterranean Sea. What They Found Was Unsettling</t>
  </si>
  <si>
    <t>The Calypso Deep — the Mediterranean Sea’s deepest point — is a natural litter trap, and scientists say marine plastic pollution there is catastrophic.</t>
  </si>
  <si>
    <t>314993673</t>
  </si>
  <si>
    <t>+597%</t>
  </si>
  <si>
    <t>MH-P-688</t>
  </si>
  <si>
    <t>https://cue.gcp.misitemgr.com/cue-web/#/main?escenicid=314994469&amp;extra=%7B%22package%22:%22ece-auto-gen-107d1656-63d7-4004-b284-fdb672445138%22%7D</t>
  </si>
  <si>
    <t>https://www.miamiherald.com/entertainment/article314994469.html</t>
  </si>
  <si>
    <t>Heeseung Leaves ENHYPEN: What to Know About the K-Pop Group’s First Lineup Change</t>
  </si>
  <si>
    <t>heeseung, enhypen, leaving, belift lab, solo, album, k-pop, group, departure, what happens next</t>
  </si>
  <si>
    <t>BELIFT LAB confirmed Heeseung’s departure from ENHYPEN as he prepares a solo album; the remaining six members will continue promoting under the group name.</t>
  </si>
  <si>
    <t>https://docs.google.com/document/d/1foK-bn_5GDRq8BbsIEyM8vTYtADzIIoqPyroK6GiZWs/edit?tab=t.0</t>
  </si>
  <si>
    <t>314994469</t>
  </si>
  <si>
    <t>MH-P-688-KA-C02</t>
  </si>
  <si>
    <t>https://cue.gcp.misitemgr.com/cue-web/#/main?escenicid=314994471&amp;extra=%7B%22package%22:%22ece-auto-gen-4184843c-42a3-4bb8-9079-d5b1eab68638%22%7D</t>
  </si>
  <si>
    <t>https://www.kansascity.com/entertainment/article314994471.html</t>
  </si>
  <si>
    <t>Heeseung Leaves ENHYPEN But Stays With Label, Will Launch Solo Career</t>
  </si>
  <si>
    <t>BELIFT LAB confirmed Heeseung will leave ENHYPEN but remain with the label as he prepares a solo album, while the group continues as a six-member act.</t>
  </si>
  <si>
    <t>Local Entertainment and Culture Observer</t>
  </si>
  <si>
    <t>314994471</t>
  </si>
  <si>
    <t>MH-P-688-CH-C03</t>
  </si>
  <si>
    <t>https://cue.gcp.misitemgr.com/cue-web/#/main?escenicid=314994476&amp;extra=%7B%22package%22:%22ece-auto-gen-380de107-b4b7-4d26-8e10-b01f207265a6%22%7D</t>
  </si>
  <si>
    <t>https://www.charlotteobserver.com/entertainment/article314994476.html</t>
  </si>
  <si>
    <t>Heeseung Departs ENHYPEN: What ENGENE Needs to Know About the Group’s First Lineup Change</t>
  </si>
  <si>
    <t>Heeseung has left ENHYPEN but remains with BELIFT LAB and is working on an album. The group will continue as six members: Jake, Jay, Sunghoon, Sunoo, Jungwon and Ni-ki.</t>
  </si>
  <si>
    <t>Young K-Pop Fan (Gen Z/Young Millennial ENGENE)</t>
  </si>
  <si>
    <t>314994476</t>
  </si>
  <si>
    <t>MH-P-691</t>
  </si>
  <si>
    <t>https://cue.gcp.misitemgr.com/cue-web/#/main?escenicid=314995121&amp;extra=%7B%22package%22:%22ece-auto-gen-d4ae8f88-eed8-4015-bf72-c499b89c6965%22%7D</t>
  </si>
  <si>
    <t>https://www.miamiherald.com/living/article314995121.html</t>
  </si>
  <si>
    <t>Scientists Found a New Scorpion Species Hiding Under a Rock at Their Campsite in Thailand</t>
  </si>
  <si>
    <t>new scorpion species, Scorpiops krachana, Kaeng Krachan National Park, Thailand biodiversity, thumbnail-sized scorpion</t>
  </si>
  <si>
    <t>Researchers found Scorpiops krachana under a rock at Kaeng Krachan National Park in Thailand — a paperclip-sized, UV-glowing scorpion that may be endemic to the area.</t>
  </si>
  <si>
    <t>https://docs.google.com/document/d/1_QhbW34rUYyXwKiLfvoNkLU83mBWW5aQU30YeFVtYdA/edit?tab=t.0</t>
  </si>
  <si>
    <t>314995121</t>
  </si>
  <si>
    <t>MH-P-691-KA-C02</t>
  </si>
  <si>
    <t>https://cue.gcp.misitemgr.com/cue-web/#/main?escenicid=314995144&amp;extra=%7B%22package%22:%22ece-auto-gen-289cf81f-9a6f-4f08-82b9-99d3b5bc2a10%22%7D</t>
  </si>
  <si>
    <t>https://www.kansascity.com/living/article314995144.html</t>
  </si>
  <si>
    <t>Scientists Flipped a Rock at a Thai Campsite and Found a Scorpion New to Science</t>
  </si>
  <si>
    <t>Researchers camping in Kaeng Krachan National Park discovered Scorpiops krachana, an inch-long scorpion with unique sensory adaptations and potential endemic status.</t>
  </si>
  <si>
    <t>314995144</t>
  </si>
  <si>
    <t>MH-P-691-CH-C03</t>
  </si>
  <si>
    <t>https://cue.gcp.misitemgr.com/cue-web/#/main?escenicid=314995162&amp;extra=%7B%22package%22:%22ece-auto-gen-6cf79bdb-d232-4b8b-9a92-95b3964bf095%22%7D</t>
  </si>
  <si>
    <t>https://www.charlotteobserver.com/living/article314995162.html</t>
  </si>
  <si>
    <t>Scientists Discover New Scorpion Species Hiding Beneath a Single Rock in Thailand’s Protected Forest</t>
  </si>
  <si>
    <t>A team found a thumbnail-sized scorpion, Scorpiops krachana, under a rock in Thailand’s Kaeng Krachan National Park; study details anatomy, habitat and threats.</t>
  </si>
  <si>
    <t>Wildlife Enthusiast and Outdoor Adventurer</t>
  </si>
  <si>
    <t>314995162</t>
  </si>
  <si>
    <t>+397%</t>
  </si>
  <si>
    <t>MH-P-691-WW-C04</t>
  </si>
  <si>
    <t>https://www.womansworld.com/wp-admin/post.php?post=609720&amp;action=edit</t>
  </si>
  <si>
    <t>https://www.womansworld.com/life/animals/scientists-found-a-new-scorpion-species-with-eight-eyes-under-a-rock-at-a-thai-campsite</t>
  </si>
  <si>
    <t>Scientists Found a New Scorpion Species With Eight Eyes Under a Rock at a Thai Campsite</t>
  </si>
  <si>
    <t>scorpion species</t>
  </si>
  <si>
    <t>Researchers discovered a new scorpion species with eight eyes and motion-sensing hairs underneath a rock in Thailand’s Kaeng Krachan forest.</t>
  </si>
  <si>
    <t>MH-P-695</t>
  </si>
  <si>
    <t>https://cue.gcp.misitemgr.com/cue-web/#/main?escenicid=314995046&amp;extra=%7B%22package%22:%22ece-auto-gen-15c681b8-5b05-458c-b387-2d3676292bad%22%7D</t>
  </si>
  <si>
    <t>https://www.miamiherald.com/entertainment/article314995046.html</t>
  </si>
  <si>
    <t>Whitney Leavitt and Mark Ballas Are Reuniting on Broadway — Here's What We Know</t>
  </si>
  <si>
    <t>whitney leavitt, mark ballas, chicago, broadway, dancing with the stars</t>
  </si>
  <si>
    <t>Whitney Leavitt and Mark Ballas are reuniting on Broadway in ‘Chicago’ — and the reason Ballas calls it a “full-circle moment” will give you the chills.</t>
  </si>
  <si>
    <t>https://docs.google.com/document/d/1PmtnEkHNHtGH8EC56tNDDynjTXWfe2l9gcZYacNNPWc/edit?usp=sharing</t>
  </si>
  <si>
    <t>314995046</t>
  </si>
  <si>
    <t>MH-P-695-KA-C02</t>
  </si>
  <si>
    <t>https://cue.gcp.misitemgr.com/cue-web/#/main?escenicid=314995049&amp;extra=%7B%22package%22:%22ece-auto-gen-6f995514-dac2-4d6d-80ed-e37f9fe5d293%22%7D</t>
  </si>
  <si>
    <t>https://www.kansascity.com/entertainment/article314995049.html</t>
  </si>
  <si>
    <t>DWTS Partners Whitney Leavitt and Mark Ballas Are Officially Reuniting on Broadway</t>
  </si>
  <si>
    <t>mark ballas, mark ballas, chicago, broadway, dancing with the stars</t>
  </si>
  <si>
    <t>‘Dancing with the Stars’ partners Whitney Leavitt and Mark Ballas are heading to Broadway together, and the story behind Mark’s casting is one for the books.</t>
  </si>
  <si>
    <t>Broadway and Musical Theater Fan</t>
  </si>
  <si>
    <t>314995049</t>
  </si>
  <si>
    <t>MH-P-695-CH-C03</t>
  </si>
  <si>
    <t>https://cue.gcp.misitemgr.com/cue-web/#/main?escenicid=314995051&amp;extra=%7B%22package%22:%22ece-auto-gen-6ff28874-3068-4611-af30-4a277a36da35%22%7D</t>
  </si>
  <si>
    <t>https://www.charlotteobserver.com/entertainment/article314995051.html</t>
  </si>
  <si>
    <t>Whitney Leavitt’s ‘Chicago’ Run on Broadway Extended — and Mark Ballas is Joining Her</t>
  </si>
  <si>
    <t>Mark Ballas is making his Broadway return in ‘Chicago’ alongside DWTS partner Whitney Leavitt, and his emotional backstory makes this reunion even more special.</t>
  </si>
  <si>
    <t>Reality TV Enthusiast</t>
  </si>
  <si>
    <t>314995051</t>
  </si>
  <si>
    <t>MH-P-698</t>
  </si>
  <si>
    <t>https://cue.gcp.misitemgr.com/cue-web/#/main?escenicid=314996092&amp;extra=%7B%22package%22:%22ece-auto-gen-46f080b4-b700-42b4-b12b-04e04161ac85%22%7D</t>
  </si>
  <si>
    <t>https://www.miamiherald.com/living/travel/article314996092.html</t>
  </si>
  <si>
    <t>Your Favorite Show Just Dropped a Location Pin: Here’s How to Actually Plan a Set Jetting Trip</t>
  </si>
  <si>
    <t>tv show travel, filming locations guide, guided location tours, shoulder season travel, rewatch research</t>
  </si>
  <si>
    <t>Turn fandom into travel with practical film tourism tips: research exact locations, book guided tours, pick nearby lodging, and respect local communities.</t>
  </si>
  <si>
    <t>Pop-Culture-Obsessed Millennial Traveler</t>
  </si>
  <si>
    <t>https://docs.google.com/document/d/1YfkpDEbMpQ9_wJWD2hhMSPiDi_Vw3MqUcdW6l_QMXLo/edit?tab=t.0</t>
  </si>
  <si>
    <t>314996092</t>
  </si>
  <si>
    <t>MH-P-698-KA-C02</t>
  </si>
  <si>
    <t>https://cue.gcp.misitemgr.com/cue-web/#/main?escenicid=314996095&amp;extra=%7B%22package%22:%22ece-auto-gen-4fa0fd25-8bd4-4818-be61-17e0f2c29fca%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-03-10T16:24:12.805Z%22,%22dateRange%22:%7B%22creationdate%22:%7B%22start%22:%222025-03-10T04:00:00Z%22,%22end%22:%222027-03-11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t>
  </si>
  <si>
    <t>https://www.kansascity.com/living/travel/article314996095.html</t>
  </si>
  <si>
    <t>How to Plan the Perfect Set Jetting Trip: A Step-by-Step Guide to Visiting Your Favorite Film and TV Locations</t>
  </si>
  <si>
    <t>set jetting, film tourism, movie locations, TV location travel, filming site tips</t>
  </si>
  <si>
    <t>Learn how to plan a memorable set jetting trip: research locations, check access, time visits, choose lodging, and travel respectfully to filming sites.</t>
  </si>
  <si>
    <t>314996095</t>
  </si>
  <si>
    <t>MH-P-700</t>
  </si>
  <si>
    <t>https://cue.gcp.misitemgr.com/cue-web/#/main?escenicid=314994639&amp;extra=%7B%22package%22:%22ece-auto-gen-5b3a5405-b921-48fa-b204-d91605fce015%22%7D</t>
  </si>
  <si>
    <t>https://www.miamiherald.com/entertainment/article314994639.html</t>
  </si>
  <si>
    <t>Arnold Schwarzenegger Announces He's Reprising Three of His Most Iconic Action Roles</t>
  </si>
  <si>
    <t>arnold schwarzenegger, conan the barbarian, predator, commando</t>
  </si>
  <si>
    <t>Arnold Schwarzenegger is in talks to reprise his roles in “Predator,” “Conan the Barbarian,” and “Commando” — and the details are more exciting than expected.</t>
  </si>
  <si>
    <t>https://docs.google.com/document/d/1dW9uBZxzidQ_eRJzvr-FWMziKObMiPwEZV94yVZq5bA/edit?usp=sharing</t>
  </si>
  <si>
    <t>314994639</t>
  </si>
  <si>
    <t>+3610%</t>
  </si>
  <si>
    <t>+1019%</t>
  </si>
  <si>
    <t>MH-P-700-KA-C02</t>
  </si>
  <si>
    <t>https://cue.gcp.misitemgr.com/cue-web/#/main?escenicid=314994652&amp;extra=%7B%22package%22:%22ece-auto-gen-7d96f76c-2bb2-4d56-bb94-b7899455f2cb%22%7D</t>
  </si>
  <si>
    <t>https://www.kansascity.com/entertainment/article314994652.html</t>
  </si>
  <si>
    <t>Arnold Schwarzenegger Teases Returns to ‘Predator,’ ‘Conan the Barbarian,’ and ‘Commando’</t>
  </si>
  <si>
    <t>Arnold Schwarzenegger may be returning to three of his most iconic roles. Here’s what he revealed about “Predator,” “Commando 2,” and “King Conan” recently.</t>
  </si>
  <si>
    <t>Gen X Nostalgia Movie Fan</t>
  </si>
  <si>
    <t>314994652</t>
  </si>
  <si>
    <t>MH-P-700-CH-C03</t>
  </si>
  <si>
    <t>https://cue.gcp.misitemgr.com/cue-web/#/main?escenicid=314994656&amp;extra=%7B%22package%22:%22ece-auto-gen-b7134352-e757-4257-9298-3273a8357937%22%7D</t>
  </si>
  <si>
    <t>https://www.charlotteobserver.com/entertainment/article314994656.html</t>
  </si>
  <si>
    <t>Arnold Schwarzenegger Is Returning to the Roles That Made Him a Hollywood Legend</t>
  </si>
  <si>
    <t>Fox Studios wants Arnold Schwarzenegger back for “Predator” and “Commando 2,” and “King Conan” already has a director. Here’s what we know about the reboots.</t>
  </si>
  <si>
    <t>Entertainment Industry and Box Office Watcher</t>
  </si>
  <si>
    <t>314994656</t>
  </si>
  <si>
    <t>SA-P-703</t>
  </si>
  <si>
    <t>https://cue.gcp.misitemgr.com/cue-web/#/main?escenicid=314951219&amp;extra=%7B%22package%22:%22ece-auto-gen-b1534bef-61db-49b2-85dd-0e9afa9f6261%22%7D</t>
  </si>
  <si>
    <t>https://www.sacbee.com/entertainment/living/article314951219.html</t>
  </si>
  <si>
    <t>55+ Emergency Savings Breakdown: What Do Financial Experts Recommend?</t>
  </si>
  <si>
    <t>emergency savings for 55+, retirement emergency fund, high-yield savings, HSA contributions, healthcare costs retirement</t>
  </si>
  <si>
    <t>Most adults 55–64 lack adequate emergency savings. Get guidance on targets, HSAs, Medicare timing, and high‑yield accounts to strengthen your retirement.</t>
  </si>
  <si>
    <t>Pre-Retiree Planning for the Future</t>
  </si>
  <si>
    <t>https://docs.google.com/document/d/1uBWvz-sGBh4URdnas_1cQH5ZCNSyO9_JY_ZDqKXcdaw/edit?tab=t.0</t>
  </si>
  <si>
    <t>314951219</t>
  </si>
  <si>
    <t>SA-P-703-MH-C02</t>
  </si>
  <si>
    <t>https://www.miamiherald.com/living/article314952906.html</t>
  </si>
  <si>
    <t>Emergency Fund After 55: How Much You Need in 2026 and How to Build It Fast</t>
  </si>
  <si>
    <t>emergency savings after 55, pre-retirement emergency fund, HSA catch-up contribution 2026, high-yield savings account 2026</t>
  </si>
  <si>
    <t>Most adults 55–64 have far less saved than they’ll need. Here’s what experts recommend, how much to target, and how to build it before retirement arrives.</t>
  </si>
  <si>
    <t>https://docs.google.com/document/d/1uBWvz-sGBh4URdnas_1cQH5ZCNSyO9_JY_ZDqKXcdaw/edit?tab=t.nfgocoijnia1</t>
  </si>
  <si>
    <t>314952906</t>
  </si>
  <si>
    <t>RA-P-707</t>
  </si>
  <si>
    <t>Raleigh N&amp;O</t>
  </si>
  <si>
    <t>https://cue.gcp.misitemgr.com/cue-web/#/main?escenicid=314983871&amp;extra=%7B%22package%22:%22ece-auto-gen-2b9dd03c-3f5a-4a4e-a7df-76e124a71cf8%22%7D</t>
  </si>
  <si>
    <t>https://www.newsobserver.com/living/article314983871.html</t>
  </si>
  <si>
    <t>Fertility Care Has Come So Far, Costco Is Now in the Game: How Did We Get Here?</t>
  </si>
  <si>
    <t>fertility planning 2026, fertility benefits, egg freezing, at-home fertility tracking, IVF cost, women’s health, fertility monitoring, employer fertility coverage, fertility preservation, women’s history month</t>
  </si>
  <si>
    <t>From at-home hormone tracking to employer and retail benefits and egg freezing, here’s what the fertility landscape actually looks like for women in 2026.</t>
  </si>
  <si>
    <t>https://docs.google.com/document/d/1rN5QsedpvUev0XTG06dcPuRoRHSamZPZvqQHY_8gb-o/edit?tab=t.0</t>
  </si>
  <si>
    <t>314983871</t>
  </si>
  <si>
    <t>RA-P-707-FO-C02</t>
  </si>
  <si>
    <t>Fort Worth Star-Telegram</t>
  </si>
  <si>
    <t>https://cue.gcp.misitemgr.com/cue-web/#/main?escenicid=314984947&amp;extra=%7B%22package%22:%22ece-auto-gen-96266dff-fd07-4b3b-ae85-87ac535dc249%22%7D</t>
  </si>
  <si>
    <t>https://www.star-telegram.com/entertainment/living/article314984947.html</t>
  </si>
  <si>
    <t>The Road to Affordable Fertility Care Has Led to Costco: Here's How</t>
  </si>
  <si>
    <t>Fertility care 2026, Costco fertility partnership, employer fertility benefits, IVF cost, egg freezing, at-home hormone tracking, women’s health, fertility access, IVF coverage</t>
  </si>
  <si>
    <t>From employer benefits to Costco fertility partnerships, the way women access and plan fertility care has changed a lot. Here’s the full picture for 2026.</t>
  </si>
  <si>
    <t>Professional Woman Planning For Future Fertility</t>
  </si>
  <si>
    <t>https://docs.google.com/document/d/1rN5QsedpvUev0XTG06dcPuRoRHSamZPZvqQHY_8gb-o/edit?tab=t.1</t>
  </si>
  <si>
    <t>314984947</t>
  </si>
  <si>
    <t>MH-P-709</t>
  </si>
  <si>
    <t>https://cue.gcp.misitemgr.com/cue-web/#/main?escenicid=314997457&amp;extra=%7B%22package%22:%22ece-auto-gen-7cd57e41-03c2-49f6-adeb-04cd7a805089%22%7D</t>
  </si>
  <si>
    <t>https://www.miamiherald.com/entertainment/article314997457.html</t>
  </si>
  <si>
    <t>Olivia Dean Is Reportedly Dating Producer Eddie Burns — Here’s What We Actually Know</t>
  </si>
  <si>
    <t>Olivia Dean, Eddie Burns, dating rumors, Chicago producer, Wimbledon</t>
  </si>
  <si>
    <t>After a Grammy and SNL performance, Olivia Dean was spotted with Chicago producer Eddie Burns; details of their sightings and his music background.</t>
  </si>
  <si>
    <t>https://docs.google.com/document/d/1EmuJN1TnqXF3A3y-oThMQk4o-cxpEkfZzy2kV_QktIs/edit?tab=t.0</t>
  </si>
  <si>
    <t>314997457</t>
  </si>
  <si>
    <t>Dating</t>
  </si>
  <si>
    <t>MH-P-709-KA-C02</t>
  </si>
  <si>
    <t>https://cue.gcp.misitemgr.com/cue-web/#/main?escenicid=314997459&amp;extra=%7B%22package%22:%22ece-auto-gen-941b4262-6c1b-407d-aef8-1347b04bcc5f%22%7D</t>
  </si>
  <si>
    <t>https://www.kansascity.com/entertainment/article314997459.html</t>
  </si>
  <si>
    <t>Eddie Burns: The Producer Behind Clairo and Frank Ocean Who’s Reportedly Dating Olivia Dean</t>
  </si>
  <si>
    <t>Chicago drummer and producer Eddie Burns, who worked with Clairo and Frank Ocean, has been seen with Grammy-winning singer Olivia Dean amid dating rumors.</t>
  </si>
  <si>
    <t>314997459</t>
  </si>
  <si>
    <t>MH-P-709-CH-C03</t>
  </si>
  <si>
    <t>https://cue.gcp.misitemgr.com/cue-web/#/main?escenicid=314997462&amp;extra=%7B%22package%22:%22ece-auto-gen-e75b09de-7e10-419a-ab49-80b1fa3a18c3%22%7D</t>
  </si>
  <si>
    <t>https://www.charlotteobserver.com/entertainment/article314997462.html</t>
  </si>
  <si>
    <t>Who Is Eddie Burns? The Producer Behind Clairo and Frank Ocean Is Reportedly Dating Olivia Dean</t>
  </si>
  <si>
    <t>What’s known about Eddie Burns — his Chicago roots, credits with Clairo and Dominic Fike, and the reported romantic sighting with Olivia Dean.</t>
  </si>
  <si>
    <t>314997462</t>
  </si>
  <si>
    <t>MH-P-709-LS-C04</t>
  </si>
  <si>
    <t>https://www.lifeandstylemag.com/wp-admin/post.php?post=737027&amp;action=edit</t>
  </si>
  <si>
    <t>https://www.lifeandstylemag.com/posts/who-is-eddie-burns-meet-the-producer-dating-olivia-dean/</t>
  </si>
  <si>
    <t>Who Is Eddie Burns? Meet Olivia Dean’s Musician Boyfriend — When They Met, Collaborations and More!</t>
  </si>
  <si>
    <t>olivia dean eddie burns</t>
  </si>
  <si>
    <t>Olivia Dean’s boyfriend Eddie Burns is a producer and drummer known for collaborating with Clairo and Frank Ocean.</t>
  </si>
  <si>
    <t>MH-P-709-MMC-C05</t>
  </si>
  <si>
    <t>https://modmomsclubstg.wpenginepowered.com/wp-admin/post.php?post=337476&amp;action=edit</t>
  </si>
  <si>
    <t>https://modmomsclubstg.wpenginepowered.com/lifestyle-entertainment/celebrity/who-is-eddie-burns-learn-more-about-olivia-deans-boyfriend-and-clairo-collaborator/</t>
  </si>
  <si>
    <t>Who Is Eddie Burns? Learn More About Olivia Dean’s Boyfriend and Clairo Collaborator</t>
  </si>
  <si>
    <t>MH-P-714</t>
  </si>
  <si>
    <t>https://cue.gcp.misitemgr.com/cue-web/#/main?escenicid=314997844&amp;extra=%7B%22package%22:%22ece-auto-gen-aad50add-65c9-417a-af63-ea23ea46fca5%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-10T17:31:24.841Z%22,%22dateRange%22:%7B%22creationdate%22:%7B%22start%22:%222025-03-10T07:00:00Z%22,%22end%22:%222027-03-11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</si>
  <si>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https://www.miamiherald.com/entertainment/article314997844.html</t>
  </si>
  <si>
    <t>Hilary Duff Gives the Most Honest Update Yet on Long-Awaited ‘Lizzie McGuire’ Reboot</t>
  </si>
  <si>
    <t>hilary duff, lizzie mcguire, jay shetty podcast, on purpose with jay shetty</t>
  </si>
  <si>
    <t>Hilary Duff says a Lizzie McGuire reboot is “not in the cards” right now — but she hints at when the beloved character might finally make her comeback.</t>
  </si>
  <si>
    <t>https://docs.google.com/document/d/1IcA6r8M-fu0DeXeBOeOWoeVTlIEQS-LR2pvGzjpFO-o/edit?usp=sharing</t>
  </si>
  <si>
    <t>314997844</t>
  </si>
  <si>
    <t>MH-P-714-KA-C02</t>
  </si>
  <si>
    <t>https://cue.gcp.misitemgr.com/cue-web/#/main?escenicid=314997847&amp;extra=%7B%22package%22:%22ece-auto-gen-bb1aa2e2-214d-429b-9892-bb4c22234dc3%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-10T17:33:17.812Z%22,%22dateRange%22:%7B%22creationdate%22:%7B%22start%22:%222025-03-10T07:00:00Z%22,%22end%22:%222027-03-11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</si>
  <si>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https://www.kansascity.com/entertainment/article314997847.html</t>
  </si>
  <si>
    <t>Hilary Duff Says Animated Lizzie McGuire Character ‘Lives Rent-Free’ in Her Head</t>
  </si>
  <si>
    <t>Hilary Duff says Lizzie McGuire “lives in her head rent-free” — so why isn’t a reboot happening? She gave fans an honest update on the Jay Shetty podcast.</t>
  </si>
  <si>
    <t>Millennial Nostalgia Consumer</t>
  </si>
  <si>
    <t>314997847</t>
  </si>
  <si>
    <t>MH-P-714-CH-C03</t>
  </si>
  <si>
    <t>https://cue.gcp.misitemgr.com/cue-web/#/main?escenicid=314997858&amp;extra=%7B%22package%22:%22ece-auto-gen-cba6714d-0011-4023-bec4-6a7bb4f866fd%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-10T17:35:04.354Z%22,%22dateRange%22:%7B%22creationdate%22:%7B%22start%22:%222025-03-10T07:00:00Z%22,%22end%22:%222027-03-11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</si>
  <si>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https://www.charlotteobserver.com/entertainment/article314997858.html</t>
  </si>
  <si>
    <t>Hilary Duff Says She Can't Picture Lizzie McGuire at 40 Years Old — But Maybe 55 or 60</t>
  </si>
  <si>
    <t>Hilary Duff opened up about the “Lizzie McGuire” reboot on the Jay Shetty podcast, and her timeline for a potential return might surprise some longtime fans.</t>
  </si>
  <si>
    <t>Entertainment and Streaming Industry Follower</t>
  </si>
  <si>
    <t>314997858</t>
  </si>
  <si>
    <t>MH-P-714-MMC-C04</t>
  </si>
  <si>
    <t>https://modmomsclubstg.wpenginepowered.com/wp-admin/post.php?post=337481&amp;action=edit</t>
  </si>
  <si>
    <t>https://modmomsclubstg.wpenginepowered.com/lifestyle-entertainment/celebrity/hilary-duff-lizzie-mcguire-revival/</t>
  </si>
  <si>
    <t>Hilary Duff Says Potential 'Lizzie McGuire' Reboot Is 'Not in the Cards' Right Now</t>
  </si>
  <si>
    <t>Hilary Duff just gave Jay Shetty the most honest "Lizzie McGuire" reboot update yet — including the age she thinks the character could actually return.</t>
  </si>
  <si>
    <t>MH-P-714-LS-C05</t>
  </si>
  <si>
    <t>https://www.lifeandstylemag.com/wp-admin/post.php?post=737032&amp;action=edit</t>
  </si>
  <si>
    <t>https://www.lifeandstylemag.com/posts/hilary-duff-lizzie-mcguire-reboot/</t>
  </si>
  <si>
    <t>Hilary Duff Explains Why the Long-Awaited 'Lizzie McGuire' Reboot Isn't Happening Yet</t>
  </si>
  <si>
    <t>hilary duff</t>
  </si>
  <si>
    <t>Hilary Duff says she can't picture Lizzie McGuire at 40 — but the beloved Disney Channel star isn't ruling out a potential comeback altogether.</t>
  </si>
  <si>
    <t>KA-P-717</t>
  </si>
  <si>
    <t>https://cue.gcp.misitemgr.com/cue-web/#/main?escenicid=314998459&amp;extra=%7B%22package%22:%22ece-auto-gen-c525b241-1b42-497f-8967-1b36f4630564%22%7D&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-10T17:47:36.360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</si>
  <si>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https://www.kansascity.com/living/article314998459.html</t>
  </si>
  <si>
    <t>8 Breakfasts Worth Waking Up For And Cheap Enough to Make Every Day</t>
  </si>
  <si>
    <t>high-protein breakfast, budget breakfast ideas, meal prep breakfast, healthy breakfast recipes, quick breakfast</t>
  </si>
  <si>
    <t>These eight budget-friendly, high-protein breakfasts are perfect for busy families. Most can be prepped on Sunday so weekday mornings take care of themselves.</t>
  </si>
  <si>
    <t>https://docs.google.com/document/d/1x7G1uXsVZa6YHuNfV_IStj8KYsgfAweL8kEK6d3AUKE/edit?tab=t.oemuihlq3yr4</t>
  </si>
  <si>
    <t>314998459</t>
  </si>
  <si>
    <t>KA-P-717-SA-C02</t>
  </si>
  <si>
    <t>https://cue.gcp.misitemgr.com/cue-web/#/main?escenicid=315000048&amp;extra=%7B%22package%22:%22ece-auto-gen-af168ea0-5fec-439c-bab0-13923c974aa1%22%7D&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-10T19:17:23.093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</si>
  <si>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https://www.sacbee.com/entertainment/living/wellness/article315000048.html</t>
  </si>
  <si>
    <t>9 Healthy Breakfasts Your Picky Kids Will Actually Eat And How to Make Them</t>
  </si>
  <si>
    <t>kid-approved breakfast, high-protein breakfast, meal prep breakfast, healthy family breakfast</t>
  </si>
  <si>
    <t>These nine high-protein breakfasts are built on real ingredients, genuinely kid-approved and mostly prep-friendly. Real food, busy mornings, no compromises.</t>
  </si>
  <si>
    <t>Busy but health conscious parent</t>
  </si>
  <si>
    <t>315000048</t>
  </si>
  <si>
    <t>MH-P-721</t>
  </si>
  <si>
    <t>https://cue.gcp.misitemgr.com/cue-web/#/main?escenicid=314999585&amp;extra=%7B%22package%22:%22ece-auto-gen-5554adcc-d785-4ee7-bf5e-a832739f4117%22%7D</t>
  </si>
  <si>
    <t>https://www.miamiherald.com/entertainment/article314999585.html</t>
  </si>
  <si>
    <t>Celebrities Are Flooding Instagram With ’90s Throwbacks Set to ‘Iris’ by The Goo Goo Dolls — Here’s What’s Going On</t>
  </si>
  <si>
    <t>90s celebrity throwbacks, Goo Goo Dolls Iris trend, Instagram nostalgia posts, Drew Barrymore throwback</t>
  </si>
  <si>
    <t>Celebrities including Drew Barrymore and Melissa Joan Hart are joining the viral ‘What Were You Like in the ’90s’ trend,’ posting nostalgic photo slideshows.</t>
  </si>
  <si>
    <t>Social Media-Savvy Young Adult (Gen Z)</t>
  </si>
  <si>
    <t>https://docs.google.com/document/d/14S4eQ_8jawJAxHaFWq7aFEaHqLjrnwrWzzGHxuOa43w/edit?tab=t.0</t>
  </si>
  <si>
    <t>314999585</t>
  </si>
  <si>
    <t>+104%</t>
  </si>
  <si>
    <t>MH-P-721-KA-C02</t>
  </si>
  <si>
    <t>https://cue.gcp.misitemgr.com/cue-web/#/main?escenicid=314999587&amp;extra=%7B%22package%22:%22ece-auto-gen-0100555b-f77b-40f2-b8a3-f6963a30f1f2%22%7D</t>
  </si>
  <si>
    <t>https://www.kansascity.com/entertainment/article314999587.html</t>
  </si>
  <si>
    <t>Reba, Drew Barrymore, Kevin Bacon and More Stars Share Throwback ’90s Photos in Viral Trend</t>
  </si>
  <si>
    <t>Stars like Kevin Bacon, Brooke Shields and Drew Barrymore are taking part in the viral ‘What Were You Like in the ’90s’ trend on Instagram.</t>
  </si>
  <si>
    <t>Pop Culture-Following Retiree or Empty Nester</t>
  </si>
  <si>
    <t>314999587</t>
  </si>
  <si>
    <t>MH-P-721-CH-C03</t>
  </si>
  <si>
    <t>https://cue.gcp.misitemgr.com/cue-web/#/main?escenicid=314999589&amp;extra=%7B%22package%22:%22ece-auto-gen-f1e658b3-f5b8-4b9e-8d3a-33b260c57179%22%7D</t>
  </si>
  <si>
    <t>https://www.charlotteobserver.com/entertainment/article314999589.html</t>
  </si>
  <si>
    <t>This Viral ’90s Throwback Trend Taking Over Instagram Is the Ultimate Nostalgia Trip</t>
  </si>
  <si>
    <t>The 'What Were You Like in the ’90s’ trend is taking over Instagram as celebrities share throwback photos from the decade that made them famous.</t>
  </si>
  <si>
    <t>Nostalgic Gen X/Elder Millennial Parent</t>
  </si>
  <si>
    <t>314999589</t>
  </si>
  <si>
    <t>MH-P-721-WW-C04</t>
  </si>
  <si>
    <t>https://www.womansworld.com/wp-admin/post.php?post=609834&amp;action=edit</t>
  </si>
  <si>
    <t>https://www.womansworld.com/entertainment/celebrities/drew-barrymore-melissa-joan-hart-and-more-celebrities-join-viral-90s-throwback-trend</t>
  </si>
  <si>
    <t>Drew Barrymore, Melissa Joan Hart and More Celebrities Join Viral ’90s Throwback Trend</t>
  </si>
  <si>
    <t>90s nostalgia</t>
  </si>
  <si>
    <t>From Drew Barrymore to Melissa Joan Hart, ’90s stars are joining the viral 'What Were You Like in the ’90s' trend online</t>
  </si>
  <si>
    <t>MH-P-725</t>
  </si>
  <si>
    <t>https://cue.gcp.misitemgr.com/cue-web/#/main?escenicid=315009886&amp;extra=%7B%22package%22:%22ece-auto-gen-fba7fbac-6af3-471b-9ae2-c9a40f19e269%22%7D</t>
  </si>
  <si>
    <t>https://www.miamiherald.com/entertainment/article315009886.html</t>
  </si>
  <si>
    <t>One of Disney’s Most Beloved Characters Is Getting a Live-Action Series After 73 Years</t>
  </si>
  <si>
    <t>tinker bell, disney, tink, bridget carpenter, liz heldens</t>
  </si>
  <si>
    <t>Disney is finally developing a live-action Tinker Bell series called “Tink” after 73 years and the powerhouse duo behind it has a surprising TV pedigree.</t>
  </si>
  <si>
    <t>https://docs.google.com/document/d/1jU3ZSRSChIDju1clpvcmgcJbe-HBLjVK0uQQcbwsOrE/edit?usp=sharing</t>
  </si>
  <si>
    <t>315009886</t>
  </si>
  <si>
    <t>MH-P-725-KA-C02</t>
  </si>
  <si>
    <t>https://cue.gcp.misitemgr.com/cue-web/#/main?escenicid=315009888&amp;extra=%7B%22package%22:%22ece-auto-gen-6f5c904a-acd2-40d3-96d7-e45d4aa578da%22%7D</t>
  </si>
  <si>
    <t>https://www.kansascity.com/entertainment/article315009888.html</t>
  </si>
  <si>
    <t>Disney's Live-Action Tinker Bell Series Just Got a Major Update — Here's What We Know</t>
  </si>
  <si>
    <t>A live-action Tinker Bell drama called “Tink” is in the works at Disney+, with “Friday Night Lights” writers Liz Heldens and Bridget Carpenter at the helm.</t>
  </si>
  <si>
    <t>N/A</t>
  </si>
  <si>
    <t>315009888</t>
  </si>
  <si>
    <t>MH-P-725-CH-C03</t>
  </si>
  <si>
    <t>https://cue.gcp.misitemgr.com/cue-web/#/main?escenicid=315009892&amp;extra=%7B%22package%22:%22ece-auto-gen-f4fd8ceb-3314-41a1-a35b-03d601629c54%22%7D</t>
  </si>
  <si>
    <t>https://www.charlotteobserver.com/entertainment/article315009892.html</t>
  </si>
  <si>
    <t>Live-Action Tinker Bell Series Has Been Stuck in Development Since 2010. Now It’s a Reality</t>
  </si>
  <si>
    <t>Disney’s live-action Tinker Bell series is finally moving forward after 16 years — and the creative team attached hints this won’t be your typical fairy tale.</t>
  </si>
  <si>
    <t>315009892</t>
  </si>
  <si>
    <t>MH-P-725-MMC-C04</t>
  </si>
  <si>
    <t>https://modmomsclubstg.wpenginepowered.com/wp-admin/post.php?post=337483&amp;action=edit</t>
  </si>
  <si>
    <t>https://modmomsclubstg.wpenginepowered.com/lifestyle-entertainment/tinker-bell-live-action-series-disney-update/</t>
  </si>
  <si>
    <t>A Live-Action Tinker Bell Series Is Finally Coming to Disney — Here's What We Know</t>
  </si>
  <si>
    <t>After more than 15 years in development, Disney's long-awaited live-action Tinker Bell series called “Tink” has a writing team and a high-priority green light.</t>
  </si>
  <si>
    <t>MH-P-729</t>
  </si>
  <si>
    <t>https://cue.gcp.misitemgr.com/cue-web/#/main?escenicid=315010011&amp;extra=%7B%22package%22:%22ece-auto-gen-426e7a1b-8d97-4009-9fee-83a78c8aa857%22%7D&amp;filter=%7B%22searchCriteria%22:%7B%22name%22:%22%22,%22searchTerm%22:%22%22,%22labels%22:%7B%22org_unit:8acc2ff9-63f5-11f0-ae19-959fd20885e0%22:%7B%22title%22:%22Miami%22%7D,%22creationdate%22:%22From%2003%2F11%2F2025%20to%2003%2F12%2F2027%22%7D,%22createdAt%22:%222026-03-11T13:54:45.306Z%22,%22dateRange%22:%7B%22creationdate%22:%7B%22start%22:%222025-03-11T04:00:00Z%22,%22end%22:%222027-03-12T05:00:00Z%22%7D%7D,%22daysBefore%22:%7B%22creationdate%22:%22365%22%7D,%22facetSummary%22:%22Time-span%20(creationdate):%20From%2003%2F11%2F2025%20to%2003%2F12%2F2027%22,%22priority%22:-1,%22panelName%22:%22Search%22,%22presentation%22:%22%22,%22sorting%22:%22%22,%22customFilters%22:%5B%5D,%22customFacetStrings%22:%7B%7D,%22orgUnit%22:%22org_unit:8acc2ff9-63f5-11f0-ae19-959fd20885e0%22%7D%7D</t>
  </si>
  <si>
    <t>https://www.miamiherald.com/living/article315010011.html</t>
  </si>
  <si>
    <t>Two Rare ‘Doomsday Fish’ Washed Ashore on the Same Beach in Mexico — Here’s What Actually Happened</t>
  </si>
  <si>
    <t>doomsday fish, oarfish, cabo san lucas, deep-sea animals, marine strandings, viral video, instagram</t>
  </si>
  <si>
    <t>Two rare oarfish — nicknamed ‘doomsday fish’ — washed up near the shore in Cabo, surprising beachgoers. Scientists say the sighting is not linked to earthquakes.</t>
  </si>
  <si>
    <t>https://docs.google.com/document/d/1_Qg6M7zg4MVAoIFxKlWbh7jXKQoO7od2924JDlZcrMo/edit?tab=t.0</t>
  </si>
  <si>
    <t>315010011</t>
  </si>
  <si>
    <t>-11%</t>
  </si>
  <si>
    <t>MH-P-729-KA-C02</t>
  </si>
  <si>
    <t>https://cue.gcp.misitemgr.com/cue-web/#/main?escenicid=315010012&amp;extra=%7B%22package%22:%22ece-auto-gen-7cf02475-50e4-4d69-a7d3-9d4c2040f6d2%22%7D</t>
  </si>
  <si>
    <t>https://www.kansascity.com/living/article315010012.html</t>
  </si>
  <si>
    <t>Two Rare ‘Doomsday Fish’ Wash Ashore in Cabo San Lucas, Stunning Beachgoers</t>
  </si>
  <si>
    <t>Beachgoers in Cabo San Lucas spotted two rare deep-sea oarfish, also known as “doomsday fish.” Scientists say there’s no evidence the creatures predict disasters.</t>
  </si>
  <si>
    <t>315010012</t>
  </si>
  <si>
    <t>MH-P-729-CH-C03</t>
  </si>
  <si>
    <t>https://cue.gcp.misitemgr.com/cue-web/#/main?escenicid=315010013&amp;extra=%7B%22package%22:%22ece-auto-gen-b66e063e-8594-4d37-8a8a-b123d35e9c10%22%7D</t>
  </si>
  <si>
    <t>https://www.charlotteobserver.com/living/article315010013.html</t>
  </si>
  <si>
    <t>Two rare “doomsday fish” were spotted near the shore in Cabo San Lucas. The unusual sighting amazed beachgoers, but experts say it’s not a disaster warning.</t>
  </si>
  <si>
    <t>315010013</t>
  </si>
  <si>
    <t>MH-P-729-WW-C04</t>
  </si>
  <si>
    <t>https://www.womansworld.com/wp-admin/post.php?post=609976&amp;action=edit</t>
  </si>
  <si>
    <t>https://www.womansworld.com/life/animals/two-rare-doomsday-fish-washed-up-on-a-beach-in-cabo-san-lucas-heres-what-scientists-say</t>
  </si>
  <si>
    <t>Two Rare ‘Doomsday Fish’ Washed Up on a Beach in Cabo San Lucas — Here’s What Scientists Say</t>
  </si>
  <si>
    <t>doomsday fish</t>
  </si>
  <si>
    <t>Two rare deep-sea oarfish washed up near Cabo San Lucas, stunning beachgoers and fueling 'doomsday fish' folklore.</t>
  </si>
  <si>
    <t>UW-P-729</t>
  </si>
  <si>
    <t>https://www.usmagazine.com/wp-admin/post.php?post=4275918&amp;action=edit</t>
  </si>
  <si>
    <t>https://www.usmagazine.com/sports/news/college-basketball-fan-turns-free-throws-into-90s-karaoke-night/</t>
  </si>
  <si>
    <t>March Madness Is 1 Week Away and Fans Are Already Heckling Players With '90s Throwbacks</t>
  </si>
  <si>
    <t xml:space="preserve">college basketball </t>
  </si>
  <si>
    <t>A college basketball fan went viral at the ACC Tournament for belting '90s hits during free throws — and it might just start the next March Madness trend</t>
  </si>
  <si>
    <t>Millennial Sports Fan</t>
  </si>
  <si>
    <t>https://docs.google.com/document/d/1PCeGZrFtxORaAXtJvCZu5int4NnU1DErQw1yKhKcTv8/edit?usp=sharing</t>
  </si>
  <si>
    <t>UW-P-729-MH-C02</t>
  </si>
  <si>
    <t>https://cue.gcp.misitemgr.com/cue-web/#/main?escenicid=315011090&amp;extra=%7B%22package%22:%22ece-auto-gen-df098bf5-1b4c-40f4-82ba-8446effab89f%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-11T14:55:15.364Z%22,%22dateRange%22:%7B%22creationdate%22:%7B%22start%22:%222025-03-10T07:00:00Z%22,%22end%22:%222027-03-11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</si>
  <si>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https://www.miamiherald.com/entertainment/article315011090.html</t>
  </si>
  <si>
    <t>Basketball Fan’s Nostalgic Free Throw Serenade Helps Fuel 84-83 ACC Tournament Upset</t>
  </si>
  <si>
    <t>college basketball, acc tournament, march madness, goo goo dolls, nostalgic</t>
  </si>
  <si>
    <t>One Pitt fan stunned the ACC Tournament crowd by singing Goo Goo Dolls and Creed during free throws. Is this college basketball’s best heckle yet?</t>
  </si>
  <si>
    <t>College Alumni &amp; Game-Day Community Manager</t>
  </si>
  <si>
    <t>315011090</t>
  </si>
  <si>
    <t>UW-P-729-KA-C03</t>
  </si>
  <si>
    <t>https://cue.gcp.misitemgr.com/cue-web/#/main?escenicid=315011096&amp;extra=%7B%22package%22:%22ece-auto-gen-ae647590-f2c3-4ade-9e81-4c20088eba3b%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-11T14:55:32.861Z%22,%22dateRange%22:%7B%22creationdate%22:%7B%22start%22:%222025-03-11T07:00:00Z%22,%22end%22:%222027-03-12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</si>
  <si>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https://www.kansascity.com/entertainment/article315011096.html</t>
  </si>
  <si>
    <t>This College Basketball Fan Heckled Stanford Players by Singing 90s Throwbacks Out Loud</t>
  </si>
  <si>
    <t>A college basketball fan turned the ACC Tournament into a 90s karaoke night — and his nostalgic free throw heckles are going viral ahead of March Madness.</t>
  </si>
  <si>
    <t>Social Media-Savvy Parent of Teens or College Students</t>
  </si>
  <si>
    <t>315011096</t>
  </si>
  <si>
    <t>UW-P-729-CH-C04</t>
  </si>
  <si>
    <t>https://cue.gcp.misitemgr.com/cue-web/#/main?escenicid=315011099&amp;extra=%7B%22package%22:%22ece-auto-gen-9086722f-b6c4-4b70-9fbb-0ebb2feb4e71%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-11T14:55:49.552Z%22,%22dateRange%22:%7B%22creationdate%22:%7B%22start%22:%222025-03-11T07:00:00Z%22,%22end%22:%222027-03-12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</si>
  <si>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https://www.charlotteobserver.com/entertainment/article315011099.html</t>
  </si>
  <si>
    <t>A Fan's Nostalgic Free Throw Heckling Strategy Has Gone Viral Days Before March Madness</t>
  </si>
  <si>
    <t>One fan’s nostalgic sing-along during ACC Tournament free throws has college basketball fans buzzing just one week before this year’s March Madness begins.</t>
  </si>
  <si>
    <t>315011099</t>
  </si>
  <si>
    <t>UW-P-729-FO-C05</t>
  </si>
  <si>
    <t>https://cue.gcp.misitemgr.com/cue-web/#/main?escenicid=315011101&amp;extra=%7B%22package%22:%22ece-auto-gen-5ed493ce-5233-412c-b8b2-3eed6617e2f1%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-11T14:56:05.005Z%22,%22dateRange%22:%7B%22creationdate%22:%7B%22start%22:%222025-03-11T07:00:00Z%22,%22end%22:%222027-03-12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</si>
  <si>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https://www.star-telegram.com/entertainment/article315011101.html</t>
  </si>
  <si>
    <t>That Goo Goo Dolls Song You Forgot About Just Went Viral at a College Basketball Game</t>
  </si>
  <si>
    <t>From Goo Goo Dolls to The Cranberries and Creed, one college basketball fan’s heckling at the ACC Tournament is the nostalgic content we didn’t know we needed.</t>
  </si>
  <si>
    <t>315011101</t>
  </si>
  <si>
    <t>+244%</t>
  </si>
  <si>
    <t>MH-P-734</t>
  </si>
  <si>
    <t>https://cue.gcp.misitemgr.com/cue-web/#/main?escenicid=315010993&amp;extra=%7B%22package%22:%22ece-auto-gen-2f342a9c-f6f3-42c9-bedc-afbbbf772fad%22%7D</t>
  </si>
  <si>
    <t>https://www.miamiherald.com/entertainment/article315010993.html</t>
  </si>
  <si>
    <t>Rockies Pitcher Michael Lorenzen Led Italy to Stunning 8–6 Upset Over Team USA at World Baseball Classic</t>
  </si>
  <si>
    <t>michael lorenzen, colorado rockies, world baseball classic, italy upset</t>
  </si>
  <si>
    <t>Michael Lorenzen threw 4⅔ scoreless innings as Italy stunned Team USA in the World Baseball Classic. Here’s what to know about him.</t>
  </si>
  <si>
    <t>https://docs.google.com/document/d/18TE6ofBdZ1F8gA6kPE9TA3UsqwrlFM9iJBvNAz2iCGo/edit?tab=t.0</t>
  </si>
  <si>
    <t>315010993</t>
  </si>
  <si>
    <t>MH-P-734-KA-C02</t>
  </si>
  <si>
    <t>https://cue.gcp.misitemgr.com/cue-web/#/main?escenicid=315011007&amp;extra=%7B%22package%22:%22ece-auto-gen-42744f24-3fb7-4c08-b381-19b8453cf95a%22%7D</t>
  </si>
  <si>
    <t>https://www.kansascity.com/entertainment/article315011007.html</t>
  </si>
  <si>
    <t>An American-Born Rockies Pitcher Just Shut Down Team USA in the World Baseball Classic — for Italy</t>
  </si>
  <si>
    <t>Michael Lorenzen, a Colorado Rockies right-hander from Anaheim, dominated Team USA for Italy in the World Baseball Classic. Here’s what to know about the MLB pitcher.</t>
  </si>
  <si>
    <t>315011007</t>
  </si>
  <si>
    <t>MH-P-734-CH-C03</t>
  </si>
  <si>
    <t>https://cue.gcp.misitemgr.com/cue-web/#/main?escenicid=315011008&amp;extra=%7B%22package%22:%22ece-auto-gen-1866383a-2c87-489d-bf4a-74a8f58e561b%22%7D</t>
  </si>
  <si>
    <t>https://www.charlotteobserver.com/entertainment/article315011008.html</t>
  </si>
  <si>
    <t>Who Is Michael Lorenzen? Meet the Pitcher Who Led Italy Past Team USA</t>
  </si>
  <si>
    <t>Colorado Rockies pitcher Michael Lorenzen led Italy to a major upset over Team USA in the World Baseball Classic. Learn more about the MLB player here.</t>
  </si>
  <si>
    <t>315011008</t>
  </si>
  <si>
    <t>MH-P-734-UW-C04</t>
  </si>
  <si>
    <t>https://www.usmagazine.com/wp-admin/post.php?post=4276142&amp;action=edit</t>
  </si>
  <si>
    <t>https://www.usmagazine.com/sports/news/who-is-michael-lorenzen-pitcher-who-led-italy-past-team-usa/</t>
  </si>
  <si>
    <t>Michael Lorenzen: Meet the Rockies Pitcher Who Led Italy’s Upset of Team USA at the WBC</t>
  </si>
  <si>
    <t>michael lorenzen</t>
  </si>
  <si>
    <t>An American-born MLB pitcher just beat Team USA — and the U.S. may not advance because of it. Meet Michael Lorenzen.</t>
  </si>
  <si>
    <t>UW-P-738</t>
  </si>
  <si>
    <t>https://www.usmagazine.com/wp-admin/post.php?post=4276301&amp;action=edit</t>
  </si>
  <si>
    <t>https://www.usmagazine.com/sports/news/who-is-alex-eala-the-star-making-her-mark-on-womens-tennis/</t>
  </si>
  <si>
    <t>Who Is Alex Eala? Tennis' New It Girl Is 20 Years Old and Taking Down Champions Left and Right</t>
  </si>
  <si>
    <t>alex eala</t>
  </si>
  <si>
    <t>Alex Eala is taking the women’s tennis world by storm — but what's driving the 20-year-old Filipina's sudden rise to the top of the WTA rankings in 2026?</t>
  </si>
  <si>
    <t>Casual Women's Tennis Fan Following the Next Generation</t>
  </si>
  <si>
    <t>https://docs.google.com/document/d/1toSgppuyw1SoKr3m_a4inzGq_xGtUrIxjPKL0NTxx1E/edit?usp=sharing</t>
  </si>
  <si>
    <t>-47%</t>
  </si>
  <si>
    <t>Tennis</t>
  </si>
  <si>
    <t>UW-P-738-MH-C02</t>
  </si>
  <si>
    <t>https://cue.gcp.misitemgr.com/cue-web/#/main?escenicid=315013427&amp;extra=%7B%22package%22:%22ece-auto-gen-811f8de6-f954-42bd-b68e-a791f9d4bc5a%22%7D</t>
  </si>
  <si>
    <t>https://www.miamiherald.com/entertainment/article315013427.html</t>
  </si>
  <si>
    <t>Meet Alex Eala: The 20-Year-Old Filipina Tennis Star Being Compared to Manny Pacquiao</t>
  </si>
  <si>
    <t>alex eala, womens tennis, indian wells open, wta</t>
  </si>
  <si>
    <t>Alex Eala’s exciting Indian Wells Open run thrilled packed crowds past midnight — and the 20-year-old Filipina is just getting started in womens tennis.</t>
  </si>
  <si>
    <t>Filipino-American Community Member</t>
  </si>
  <si>
    <t>315013427</t>
  </si>
  <si>
    <t>+28%</t>
  </si>
  <si>
    <t>UW-P-738-KA-C03</t>
  </si>
  <si>
    <t>https://cue.gcp.misitemgr.com/cue-web/#/main?escenicid=315013428&amp;extra=%7B%22package%22:%22ece-auto-gen-61262b3c-bf59-42a6-87ff-85c90d045b53%22%7D</t>
  </si>
  <si>
    <t>https://www.kansascity.com/entertainment/article315013428.html</t>
  </si>
  <si>
    <t>Who is Alex Eala? Meet the 20-Year-Old Tennis Star Rewriting Filipino Sports History</t>
  </si>
  <si>
    <t>She packed stadiums at Indian Wells and nearly cracked the top-30 WTA ranking. Meet Alex Eala, the Filipina redefining womens tennis at just 20 years old.</t>
  </si>
  <si>
    <t>315013428</t>
  </si>
  <si>
    <t>UW-P-738-CH-C04</t>
  </si>
  <si>
    <t>https://cue.gcp.misitemgr.com/cue-web/#/main?escenicid=315013438&amp;extra=%7B%22package%22:%22ece-auto-gen-01b2ca12-3278-4fd1-a1c8-31ded7760422%22%7D</t>
  </si>
  <si>
    <t>https://www.charlotteobserver.com/entertainment/article315013438.html</t>
  </si>
  <si>
    <t>Alex Eala Is the Tennis Sensation the Philippines Has Been Waiting Decades For</t>
  </si>
  <si>
    <t>Alex Eala is turning heads across the WTA Tour — but how a 20-year-old became the Philippines’ next sports obsession is the real story and we’re here for it.</t>
  </si>
  <si>
    <t>315013438</t>
  </si>
  <si>
    <t>MH-P-742</t>
  </si>
  <si>
    <t>https://cue.gcp.misitemgr.com/cue-web/#/main?escenicid=315013769&amp;extra=%7B%22package%22:%22ece-auto-gen-fd484460-6b71-44e0-8bb3-ec1b15c11e61%22%7D</t>
  </si>
  <si>
    <t>https://www.miamiherald.com/entertainment/article315013769.html</t>
  </si>
  <si>
    <t>Netflix’s ‘Remarkably Bright Creatures’ Movie: Cast, Release Date and Everything We Know</t>
  </si>
  <si>
    <t>remarkably bright creatures movie, netflix adaptation, alfred molina, sally field</t>
  </si>
  <si>
    <t>Netflix adapts Shelby Van Pelt’s Remarkably Bright Creatures. Discover the cast, release date, and how Marcellus the octopus will be brought to life.</t>
  </si>
  <si>
    <t>https://docs.google.com/document/d/1dHqG4FzjbRLAO7br3vfmNGGjE5jT-9vQ1nGDJz10Z_Y/edit?tab=t.0</t>
  </si>
  <si>
    <t>315013769</t>
  </si>
  <si>
    <t>MH-P-742-KA-C02</t>
  </si>
  <si>
    <t>https://cue.gcp.misitemgr.com/cue-web/#/main?escenicid=315013844&amp;extra=%7B%22package%22:%22ece-auto-gen-edd7dc6e-9a17-435b-b839-386882b5135e%22%7D</t>
  </si>
  <si>
    <t>https://www.kansascity.com/entertainment/article315013844.html</t>
  </si>
  <si>
    <t>Netflix Is Adapting a Bestselling Novel Narrated by an Octopus — and the Cast Is Stacked</t>
  </si>
  <si>
    <t>Fans of the novel Remarkably Bright Creatures can rejoice: Netflix’s movie adaptation is coming. Here’s the release date, cast, plot info and more details.</t>
  </si>
  <si>
    <t>315013844</t>
  </si>
  <si>
    <t>MH-P-742-CH-C03</t>
  </si>
  <si>
    <t>https://cue.gcp.misitemgr.com/cue-web/#/main?escenicid=315013858&amp;extra=%7B%22package%22:%22ece-auto-gen-a252e756-7ed1-4f77-9eeb-052e6b87fb0f%22%7D</t>
  </si>
  <si>
    <t>https://www.charlotteobserver.com/entertainment/article315013858.html</t>
  </si>
  <si>
    <t>Netflix Is Adapting a Bestselling Novel Narrated by an Octopus, Starring Sally Field</t>
  </si>
  <si>
    <t>The beloved octopus narrator Marcellus comes to Netflix! Learn about the cast, director Olivia Newman, and release date for ‘Remarkably Bright Creatures.’</t>
  </si>
  <si>
    <t>315013858</t>
  </si>
  <si>
    <t>MH-P-742-FO-C04</t>
  </si>
  <si>
    <t>https://cue.gcp.misitemgr.com/cue-web/#/main?escenicid=315013919&amp;extra=%7B%22package%22:%22ece-auto-gen-4d5e5ab3-f6f0-4ba2-8936-c23db0b418e6%22%7D</t>
  </si>
  <si>
    <t>https://www.star-telegram.com/entertainment/article315013919.html</t>
  </si>
  <si>
    <t>Netflix’s ‘Remarkably Bright Creatures’ Movie: Release Date, Cast and Everything We Know</t>
  </si>
  <si>
    <t>Netflix adapts Shelby Van Pelt’s Remarkably Bright Creatures with Sally Field and Alfred Molina; release set for May 8, 2026. Director Olivia Newman leads the film.</t>
  </si>
  <si>
    <t>Book Club Enthusiast &amp; Avid Reader</t>
  </si>
  <si>
    <t>315013919</t>
  </si>
  <si>
    <t>+84%</t>
  </si>
  <si>
    <t>MH-P-742-MMC-C05</t>
  </si>
  <si>
    <t>https://modmomsclubstg.wpenginepowered.com/wp-admin/post.php?post=337486&amp;action=edit</t>
  </si>
  <si>
    <t>https://modmomsclubstg.wpenginepowered.com/lifestyle-entertainment/netflixs-remarkably-bright-creatures-movie/</t>
  </si>
  <si>
    <t>Netflix’s ‘Remarkably Bright Creatures’ Movie: Release Date, Cast and What Readers Should Know</t>
  </si>
  <si>
    <t>remarkably bright creatures</t>
  </si>
  <si>
    <t>Netflix is adapting Shelby Van Pelt’s Remarkably Bright Creatures. Here’s what to know about the release date, cast and Marcellus the octopus.</t>
  </si>
  <si>
    <t>MH-P-747</t>
  </si>
  <si>
    <t>https://cue.gcp.misitemgr.com/cue-web/#/main?escenicid=315016102&amp;extra=%7B%22package%22:%22ece-auto-gen-f6f99ccf-1bf1-407f-8068-ad1b485ef9d1%22%7D</t>
  </si>
  <si>
    <t>https://www.miamiherald.com/entertainment/article315016102.html</t>
  </si>
  <si>
    <t>The Traitors Winner Rob Rausch Bought Maura Higgins a $16,000 Birkin — With Help From Jake Shane</t>
  </si>
  <si>
    <t>rob rausch, jake shane, maura higgins, birkin bag, lisa rinna, the traitors season 4</t>
  </si>
  <si>
    <t>Jake Shane ended up at the center of Rob Rausch’s Birkin bag apology to Maura Higgins. Here’s how the Therapuss host got involved in the viral ‘Traitors’ saga.</t>
  </si>
  <si>
    <t>Reality TV Superfan</t>
  </si>
  <si>
    <t>https://docs.google.com/document/d/1qkpLi0XXSIWY86BqvCDb7ZROMpO-6NUevIYh0p_-Yak/edit?tab=t.0</t>
  </si>
  <si>
    <t>315016102</t>
  </si>
  <si>
    <t>MH-P-747-KA-C02</t>
  </si>
  <si>
    <t>https://cue.gcp.misitemgr.com/cue-web/#/main?escenicid=315016107&amp;extra=%7B%22package%22:%22ece-auto-gen-97cdc439-835b-493a-96ab-81a2007394ce%22%7D</t>
  </si>
  <si>
    <t>https://www.kansascity.com/entertainment/article315016107.html</t>
  </si>
  <si>
    <t>Rob Rausch Bought Maura Higgins a Birkin — and the Backstory Involves Jake Shane and Lisa Rinna</t>
  </si>
  <si>
    <t>Why was Jake Shane shopping for a Birkin with ‘The Traitors’ winner Rob Rausch? The Therapuss host played a key role in the luxury apology to Maura Higgins.</t>
  </si>
  <si>
    <t>Pop Culture-Curious Millennial/Gen Z Scroller</t>
  </si>
  <si>
    <t>315016107</t>
  </si>
  <si>
    <t>MH-P-747-CH-C03</t>
  </si>
  <si>
    <t>https://cue.gcp.misitemgr.com/cue-web/#/main?escenicid=315016113&amp;extra=%7B%22package%22:%22ece-auto-gen-4798f4ad-3302-4481-8dde-615b8ee528ef%22%7D</t>
  </si>
  <si>
    <t>https://www.charlotteobserver.com/entertainment/article315016113.html</t>
  </si>
  <si>
    <t>Why Jake Shane Was With Rob Rausch When He Bought Maura Higgins a Birkin</t>
  </si>
  <si>
    <t>Jake Shane joined Rob Rausch on the Birkin bag run that helped end his feud with Maura Higgins. Here’s how the podcast host got involved.</t>
  </si>
  <si>
    <t>315016113</t>
  </si>
  <si>
    <t>MH-P-747-LS-C04</t>
  </si>
  <si>
    <t>https://www.lifeandstylemag.com/wp-admin/post.php?post=737038&amp;action=edit</t>
  </si>
  <si>
    <t>https://www.lifeandstylemag.com/posts/inside-jake-shanes-birkin-shopping-trip-with-rob-rausch/</t>
  </si>
  <si>
    <t>Inside Jake Shane’s Surprise Role in Rob Rausch’s Birkin Gift to Maura Higgins</t>
  </si>
  <si>
    <t>jake shane rob rausch</t>
  </si>
  <si>
    <t>From a Therapuss podcast taping to Hermès, Jake Shane helped Rob Rausch pull off the Birkin apology for Maura Higgins after ‘The Traitors.’</t>
  </si>
  <si>
    <t>MH-P-751</t>
  </si>
  <si>
    <t>https://cue.gcp.misitemgr.com/cue-web/#/main?escenicid=315016265&amp;extra=%7B%22package%22:%22ece-auto-gen-d65f4126-d4aa-4ead-b15b-ba7a7fcf6a1a%22%7D</t>
  </si>
  <si>
    <t>https://www.miamiherald.com/living/article315016265.html</t>
  </si>
  <si>
    <t>Scientists Discover Two New Worm Species Living Inside an Underwater ‘Glass Castle’</t>
  </si>
  <si>
    <t>worm species, new species, glass sponge, glass castle, nippon foundation</t>
  </si>
  <si>
    <t>Scientists found two new worm species living inside a glass sponge “castle” — and it’s just the start of what one deep-sea expedition uncovered in Japan.</t>
  </si>
  <si>
    <t>https://docs.google.com/document/d/1KdXTAxU9TVg8IUuzJ7gXf56TrKpD2-QNPQNjgOOKXwc/edit?usp=sharing</t>
  </si>
  <si>
    <t>315016265</t>
  </si>
  <si>
    <t>MH-P-751-KA-C02</t>
  </si>
  <si>
    <t>https://cue.gcp.misitemgr.com/cue-web/#/main?escenicid=315016274&amp;extra=%7B%22package%22:%22ece-auto-gen-33c6cba4-7360-4c0b-aacd-4e4e5e1757f9%22%7D</t>
  </si>
  <si>
    <t>https://www.kansascity.com/living/article315016274.html</t>
  </si>
  <si>
    <t>Scientists Found 38 New Species Hiding in Japan's Most Unexplored Ocean Regions</t>
  </si>
  <si>
    <t>new species, worm species, glass sponge, glass castle, nippon foundation</t>
  </si>
  <si>
    <t>A “glass castle” hiding in Japan’s deep sea became home to two never-before-seen worm species — and 36 more surprises were waiting to be discovered nearby.</t>
  </si>
  <si>
    <t>315016274</t>
  </si>
  <si>
    <t>MH-P-751-CH-C03</t>
  </si>
  <si>
    <t>https://cue.gcp.misitemgr.com/cue-web/#/main?escenicid=315016283&amp;extra=%7B%22package%22:%22ece-auto-gen-9ccdaae8-f51b-4968-abea-1376c32df488%22%7D</t>
  </si>
  <si>
    <t>https://www.charlotteobserver.com/living/article315016283.html</t>
  </si>
  <si>
    <t>A ‘Glass Castle’ Discovered at the Bottom of the Sea Has Never-Before-Seen Inhabitants</t>
  </si>
  <si>
    <t>glass castle, worm species, new species, glass sponge, nippon foundation</t>
  </si>
  <si>
    <t>Two new worm species were found thriving inside a real-life “glass castle” in Japan’s deep sea — here’s what else the Nippon Foundation ocean census revealed.</t>
  </si>
  <si>
    <t>315016283</t>
  </si>
  <si>
    <t>MH-P-751-WW-C04</t>
  </si>
  <si>
    <t>https://www.womansworld.com/wp-admin/post.php?post=610091&amp;action=edit</t>
  </si>
  <si>
    <t>https://www.womansworld.com/life/animals/scientists-just-found-new-worm-species-living-rent-free-in-a-deep-sea-glass-castle</t>
  </si>
  <si>
    <t>Scientists Just Found New Worm Species Living Rent-Free in a Deep-Sea 'Glass Castle'</t>
  </si>
  <si>
    <t>glass castle</t>
  </si>
  <si>
    <t>Researchers uncovered two new worm species living inside a “glass castle” sponge during a deep-sea dive that rewrote what we know about Japan's seafloor</t>
  </si>
  <si>
    <t>MH-P-755</t>
  </si>
  <si>
    <t>https://cue.gcp.misitemgr.com/cue-web/#/main?escenicid=315025735&amp;extra=%7B%22package%22:%22ece-auto-gen-65ac734a-4d80-4543-853d-501cf2025259%22%7D</t>
  </si>
  <si>
    <t>https://www.miamiherald.com/entertainment/article315025735.html</t>
  </si>
  <si>
    <t>Conan O’Brien Says a YouTube Show Made Him Realize Late Night Is Over</t>
  </si>
  <si>
    <t>conan o’brien, hot ones, late night decline, youtube interviews, podcast</t>
  </si>
  <si>
    <t>Conan O’Brien reflects on his Hot Ones appearance and says the viral YouTube format signals the end of traditional late-night TV and a shift to streaming.</t>
  </si>
  <si>
    <t>Pop Culture-Savvy Millennial/Gen-X Professional</t>
  </si>
  <si>
    <t>https://docs.google.com/document/d/1EpUfILkMHmy1fEdHZEi2MH9lEIsZmHN5kGQ09UmigRI/edit?tab=t.0</t>
  </si>
  <si>
    <t>315025735</t>
  </si>
  <si>
    <t>MH-P-755-KA-C02</t>
  </si>
  <si>
    <t>https://cue.gcp.misitemgr.com/cue-web/#/main?escenicid=315025736&amp;extra=%7B%22package%22:%22ece-auto-gen-f2663846-19bf-4032-8b64-bc9e62f9929e%22%7D</t>
  </si>
  <si>
    <t>https://www.kansascity.com/entertainment/article315025736.html</t>
  </si>
  <si>
    <t>Conan O’Brien Says a YouTube Show Made Him Realize Late-Night TV Was in Trouble</t>
  </si>
  <si>
    <t>Conan O’Brien reflects on late-night television’s decline after Hot Ones, highlighting how low-budget YouTube formats and streaming reshape interviews and audience reach.</t>
  </si>
  <si>
    <t>315025736</t>
  </si>
  <si>
    <t>MH-P-755-CH-C03</t>
  </si>
  <si>
    <t>https://cue.gcp.misitemgr.com/cue-web/#/main?escenicid=315025738&amp;extra=%7B%22package%22:%22ece-auto-gen-c5eb98ce-43ef-427a-be5b-fa85f7172273%22%7D</t>
  </si>
  <si>
    <t>https://www.charlotteobserver.com/entertainment/article315025738.html</t>
  </si>
  <si>
    <t>Conan O’Brien Says Late-Night TV Is Ending — and He Knows the Exact Moment He Realized It</t>
  </si>
  <si>
    <t>Conan O’Brien believes late-night shows will become something else as streaming, podcasts and YouTube interview series outcompete traditional network formats.</t>
  </si>
  <si>
    <t>315025738</t>
  </si>
  <si>
    <t>+77%</t>
  </si>
  <si>
    <t>MH-P-755-FO-C04</t>
  </si>
  <si>
    <t>https://cue.gcp.misitemgr.com/cue-web/#/main?escenicid=315025742&amp;extra=%7B%22package%22:%22ece-auto-gen-c1fbb551-4b3b-4b50-9e7c-212f9e4f41ea%22%7D</t>
  </si>
  <si>
    <t>https://www.star-telegram.com/entertainment/article315025742.html</t>
  </si>
  <si>
    <t>Conan O’Brien Says Late-Night TV Is Ending — And a YouTube Show Convinced Him</t>
  </si>
  <si>
    <t>Conan O’Brien says traditional late-night TV is fading after his Hot Ones appearance showed how low-cost YouTube interview shows draw massive audiences.</t>
  </si>
  <si>
    <t>Retired or Semi-Retired News Consumer (Boomer/Early Gen-X)</t>
  </si>
  <si>
    <t>315025742</t>
  </si>
  <si>
    <t>+415%</t>
  </si>
  <si>
    <t>FO-P-759</t>
  </si>
  <si>
    <t>https://cue.gcp.misitemgr.com/cue-web/#/main?escenicid=315026074&amp;extra=%7B%22package%22:%22ece-auto-gen-b1166433-a9cd-463f-9265-213aafaa9b08%22%7D</t>
  </si>
  <si>
    <t>https://www.star-telegram.com/entertainment/living/article315026074.html</t>
  </si>
  <si>
    <t>Massive, Barnacle-Covered Sea Turtle Washed Ashore in Texas and Is Now Fighting to Survive</t>
  </si>
  <si>
    <t>sea turtle, kemp’s ridley sea turtle, houston zoo, beach pocket park</t>
  </si>
  <si>
    <t>A rare sea turtle washed ashore on a Texas beach — find out why this Kemp’s ridley sea turtle’s condition has experts at the Houston Zoo on high alert.</t>
  </si>
  <si>
    <t>Texas Gulf Coast Beachgoer &amp; Resident</t>
  </si>
  <si>
    <t>https://docs.google.com/document/d/1I3kC1zkI-qhUTE0D2AmR5PhqhrE3YtSzYKlDRYlHZvQ/edit?usp=sharing</t>
  </si>
  <si>
    <t>315026074</t>
  </si>
  <si>
    <t>+833%</t>
  </si>
  <si>
    <t>+233%</t>
  </si>
  <si>
    <t>FO-P-759-MH-C02</t>
  </si>
  <si>
    <t>https://cue.gcp.misitemgr.com/cue-web/#/main?escenicid=315026058&amp;extra=%7B%22package%22:%22ece-auto-gen-b8c2dc54-47d6-4a32-86cd-d53b231464c5%22%7D</t>
  </si>
  <si>
    <t>https://www.miamiherald.com/living/article315026058.html</t>
  </si>
  <si>
    <t>Critically Endangered Kemp's Ridley Sea Turtle Found on Texas Beach in Critical Condition</t>
  </si>
  <si>
    <t>kemp’s ridley sea turtle, sea turtle, houston zoo, beach pocket park</t>
  </si>
  <si>
    <t>A Kemp’s ridley sea turtle was found stranded near Beach Pocket Park in Galveston. Learn what rescuers discovered — and why her survival is so important.</t>
  </si>
  <si>
    <t>315026058</t>
  </si>
  <si>
    <t>FO-P-759-CH-C03</t>
  </si>
  <si>
    <t>https://cue.gcp.misitemgr.com/cue-web/#/main?escenicid=315026068&amp;extra=%7B%22package%22:%22ece-auto-gen-e62f1bc3-deab-4db3-9d9c-8889920bbf81%22%7D</t>
  </si>
  <si>
    <t>https://www.charlotteobserver.com/living/article315026068.html</t>
  </si>
  <si>
    <t>The World's Most Endangered Sea Turtle Just Washed Ashore in Texas. Now It Needs Help</t>
  </si>
  <si>
    <t>sea turtles, kemp’s ridley sea turtle, houston zoo, beach pocket park</t>
  </si>
  <si>
    <t>When a sea turtle washed ashore in Galveston covered in barnacles, the Houston Zoo rushed to help. Here’s what happened — and what’s still uncertain.</t>
  </si>
  <si>
    <t>315026068</t>
  </si>
  <si>
    <t>-1%</t>
  </si>
  <si>
    <t>FO-P-759-UW-C04</t>
  </si>
  <si>
    <t>https://www.usmagazine.com/wp-admin/post.php?post=4277246&amp;action=edit</t>
  </si>
  <si>
    <t>https://www.usmagazine.com/entertainment/news/texas-official-state-sea-turtle-was-just-rescued-from-shore/</t>
  </si>
  <si>
    <t>Endangered Sea Turtle Washed Ashore Covered in Barnacles. Now She’s Fighting for Her Life</t>
  </si>
  <si>
    <t>sea turtle</t>
  </si>
  <si>
    <t>A Kemp's ridley sea turtle in critical condition is fighting for her life at the Houston Zoo. What caused her to wash ashore is heartbreaking.</t>
  </si>
  <si>
    <t>FO-P-759-WW-C05</t>
  </si>
  <si>
    <t>https://www.womansworld.com/wp-admin/post.php?post=610196&amp;action=edit</t>
  </si>
  <si>
    <t>https://www.womansworld.com/life/animals/this-critically-endangered-sea-turtles-fight-for-survival-is-absolutely-gut-wrenching</t>
  </si>
  <si>
    <t>This Critically Endangered Sea Turtle's Fight for Survival Is Absolutely Gut-Wrenching</t>
  </si>
  <si>
    <t>The world's most endangered sea turtle species just washed ashore in Galveston. See how the Houston Zoo is working to save this Kemp's ridley sea turtle.</t>
  </si>
  <si>
    <t>Wildlife Conservation Enthusiast &amp; Eco-Conscious Parent</t>
  </si>
  <si>
    <t>FO-P-759-UW-C06</t>
  </si>
  <si>
    <t>https://www.usmagazine.com/wp-admin/post.php?post=4277317&amp;action=edit</t>
  </si>
  <si>
    <t>https://www.usmagazine.com/celebrity-news/news/2-extinct-tiny-creatures-found-alive-after-7000-years/</t>
  </si>
  <si>
    <t>2 Cute Creatures Thought to Be Extinct for 7,000 Years Rediscovered In New Guinea</t>
  </si>
  <si>
    <t>extinct creatures</t>
  </si>
  <si>
    <t>Scientists have rediscovered two tiny creatures thought extinct for more than 7,000 years in the forests of New Guinea</t>
  </si>
  <si>
    <t>MH-P-765</t>
  </si>
  <si>
    <t>https://cue.gcp.misitemgr.com/cue-web/#/main?escenicid=315027798&amp;extra=%7B%22package%22:%22ece-auto-gen-8d1cc13e-3666-4a69-b7df-ff12cbdbd0d8%22%7D</t>
  </si>
  <si>
    <t>https://www.miamiherald.com/entertainment/article315027798.html</t>
  </si>
  <si>
    <t>Rachel Zegler Says She Was ‘Not Enough’ for West Side Story and ‘Too Much’ for Snow White</t>
  </si>
  <si>
    <t>rachel zegler, cultural identity, snow white casting, representation in hollywood, backlash</t>
  </si>
  <si>
    <t>Rachel Zegler says she was called both 'not enough' and 'too much,' recounting threats, career lessons and plans to support future women of color in Hollywood.</t>
  </si>
  <si>
    <t>315027798</t>
  </si>
  <si>
    <t>MH-P-765-KA-C02</t>
  </si>
  <si>
    <t>https://cue.gcp.misitemgr.com/cue-web/#/main?escenicid=315027799&amp;extra=%7B%22package%22:%22ece-auto-gen-0dca6438-b4e2-4417-9813-d22b2ddab263%22%7D</t>
  </si>
  <si>
    <t>https://www.kansascity.com/entertainment/article315027799.html</t>
  </si>
  <si>
    <t>Rachel Zegler on the ‘Really Confusing’ Backlash Over Her ‘Snow White’ Casting</t>
  </si>
  <si>
    <t>Rachel Zegler opens up about balancing cultural identity, facing backlash for “Snow White” and speaking out, and how she now supports other actors under fire.</t>
  </si>
  <si>
    <t>315027799</t>
  </si>
  <si>
    <t>MH-P-765-CH-C03</t>
  </si>
  <si>
    <t>https://cue.gcp.misitemgr.com/cue-web/#/main?escenicid=315027802&amp;extra=%7B%22package%22:%22ece-auto-gen-89afffe7-95dc-443a-83e5-ef880d5a8489%22%7D</t>
  </si>
  <si>
    <t>https://www.charlotteobserver.com/entertainment/article315027802.html</t>
  </si>
  <si>
    <t>Rachel Zegler Calls ‘Snow White’ Casting Backlash ‘Really Confusing,’ Opens Up About Threats and Identity</t>
  </si>
  <si>
    <t>Rachel Zegler reflects on Snow White casting backlash, online threats and her Colombian heritage in a candid Harper’s Bazaar interview about identity and resilience.</t>
  </si>
  <si>
    <t>315027802</t>
  </si>
  <si>
    <t>MH-P-765-LS-C04</t>
  </si>
  <si>
    <t>https://www.lifeandstylemag.com/wp-admin/post.php?post=737045&amp;action=edit</t>
  </si>
  <si>
    <t>https://www.lifeandstylemag.com/posts/rachel-zegler-reflects-on-snow-white-backlash-and-criticism/</t>
  </si>
  <si>
    <t>Rachel Zegler on the ‘Really Confusing’ Snow White Backlash, Online Threats and Refusing to Assimilate</t>
  </si>
  <si>
    <t>rachel zegler</t>
  </si>
  <si>
    <t>Rachel Zegler was told she wasn’t enough for one role and too much for another — here’s how she’s responded</t>
  </si>
  <si>
    <t>UW-P-769</t>
  </si>
  <si>
    <t>https://www.usmagazine.com/wp-admin/post.php?post=4277366&amp;action=edit</t>
  </si>
  <si>
    <t>https://www.usmagazine.com/sports/news/ravens-fan-goes-bald-for-maxx-crosby-trade-that-fell-through/</t>
  </si>
  <si>
    <t>Ravens Fan Shaved His Head Over the Maxx Crosby Trade. Then Baltimore Nixed the Deal</t>
  </si>
  <si>
    <t>maxx crosby</t>
  </si>
  <si>
    <t>Baltimore Ravens fan went completely bald for the Maxx Crosby trade, only for the team to back out. Here's what went down ahead of the new league year.</t>
  </si>
  <si>
    <t>Social Media &amp; Internet Culture Enthusiast</t>
  </si>
  <si>
    <t>https://docs.google.com/document/d/1kCZNSg3FkxZPx_WD4lBFGvcMt4THf3agvCCnCjec-Bs/edit?usp=sharing</t>
  </si>
  <si>
    <t>UW-P-769-MH-C02</t>
  </si>
  <si>
    <t>https://cue.gcp.misitemgr.com/cue-web/#/main?escenicid=315028073&amp;extra=%7B%22package%22:%22ece-auto-gen-8c483915-44a5-4d61-a5c0-cc95b7af4146%22%7D</t>
  </si>
  <si>
    <t>https://www.miamiherald.com/entertainment/article315028073.html</t>
  </si>
  <si>
    <t>Baltimore Ravens Fan Went ‘Completely’ Bald for a Maxx Crosby Trade That Never Happened</t>
  </si>
  <si>
    <t>maxx crosby, baltimore ravens, las vegas raiders</t>
  </si>
  <si>
    <t>A Baltimore Ravens fan shaved his head to welcome Maxx Crosby to the team. 30 minutes later, the Ravens nixed the trade after Crosby failed a physical.</t>
  </si>
  <si>
    <t>315028073</t>
  </si>
  <si>
    <t>UW-P-769-KA-C03</t>
  </si>
  <si>
    <t>https://cue.gcp.misitemgr.com/cue-web/#/main?escenicid=315028080&amp;extra=%7B%22package%22:%22ece-auto-gen-264cf50e-c5ec-497b-8f9f-80909bff0a60%22%7D</t>
  </si>
  <si>
    <t>https://www.kansascity.com/entertainment/article315028080.html</t>
  </si>
  <si>
    <t>Baltimore Ravens Fan Shaved His Head for Nothing After Maxx Crosby Trade Fell Apart</t>
  </si>
  <si>
    <t>ravens, maxx crosby, baltimore ravens, las vegas raiders</t>
  </si>
  <si>
    <t>Maxx Crosby was headed to the Baltimore Ravens — until he wasn’t. The failed Las Vegas Raiders trade left one shaved-head Ravens fan with a lot of questions.</t>
  </si>
  <si>
    <t>Diehard NFL Fan</t>
  </si>
  <si>
    <t>315028080</t>
  </si>
  <si>
    <t>UW-P-769-CH-C04</t>
  </si>
  <si>
    <t>https://cue.gcp.misitemgr.com/cue-web/#/main?escenicid=315028083&amp;extra=%7B%22package%22:%22ece-auto-gen-b17363a6-3dc4-431b-aa3a-ceb023f1e5bf%22%7D</t>
  </si>
  <si>
    <t>https://www.charlotteobserver.com/entertainment/article315028083.html</t>
  </si>
  <si>
    <t>Ravens Fan Shaved His Head Bald Hours Before Baltimore Voided the Maxx Crosby Trade</t>
  </si>
  <si>
    <t>The Las Vegas Raiders agreed to trade Maxx Crosby to Baltimore — then the Ravens walked away from the trade. One fan’s bald head paid the ultimate price.</t>
  </si>
  <si>
    <t>315028083</t>
  </si>
  <si>
    <t>UW-P-769-FO-C05</t>
  </si>
  <si>
    <t>https://cue.gcp.misitemgr.com/cue-web/#/main?escenicid=315028087&amp;extra=%7B%22package%22:%22ece-auto-gen-0db94250-1a4f-4060-a1f7-6d432f55366e%22%7D</t>
  </si>
  <si>
    <t>https://www.star-telegram.com/entertainment/article315028087.html</t>
  </si>
  <si>
    <t>Baltimore Nixed the Maxx Crosby Trade — and One Ravens Fan Paid the Ultimate Price</t>
  </si>
  <si>
    <t>baltimore ravens, maxx crosby, las vegas raiders</t>
  </si>
  <si>
    <t>The Maxx Crosby trade to the Baltimore Ravens seemed like a done deal — until medical concerns changed everything. One Ravens’ fan paid the ultimate price.</t>
  </si>
  <si>
    <t>315028087</t>
  </si>
  <si>
    <t>MH-P-774</t>
  </si>
  <si>
    <t>https://cue.gcp.misitemgr.com/cue-web/#/main?escenicid=315029000&amp;extra=%7B%22package%22:%22ece-auto-gen-895de390-d21b-43f8-9237-c495a1e35ce0%22%7D</t>
  </si>
  <si>
    <t>https://www.miamiherald.com/entertainment/article315029000.html</t>
  </si>
  <si>
    <t>TikTok Influencer Sydney Towle Shares Emotional Update After Cancer Scans</t>
  </si>
  <si>
    <t>sydney towle, cholangiocarcinoma, ct scan update, bile duct cancer, TikTok creator</t>
  </si>
  <si>
    <t>TikTok creator Sydney Towle, 26, reveals CT scans show progression of stage 4 cholangiocarcinoma, discusses ascites, hepatic pump results and plans for NIH clinical trial.</t>
  </si>
  <si>
    <t>Millennial/Gen-Z Social Media User and TikTok Community Member</t>
  </si>
  <si>
    <t>https://docs.google.com/document/d/1t5fXYNlLNqYTn22IoEA6K1sJ40kr-AlmBl3rMsBVnd4/edit?tab=t.0</t>
  </si>
  <si>
    <t>315029000</t>
  </si>
  <si>
    <t>+95%</t>
  </si>
  <si>
    <t>Cancer</t>
  </si>
  <si>
    <t>MH-P-774-KA-C02</t>
  </si>
  <si>
    <t>https://cue.gcp.misitemgr.com/cue-web/#/main?escenicid=315029006&amp;extra=%7B%22package%22:%22ece-auto-gen-8f36378f-db89-4fea-96ba-2dc42414f22a%22%7D</t>
  </si>
  <si>
    <t>https://www.kansascity.com/entertainment/article315029006.html</t>
  </si>
  <si>
    <t>TikTok Creator Sydney Towle Opens Up After Stage 4 Cancer Scans Show Progression</t>
  </si>
  <si>
    <t>After scans showed tumor growth and ascites, Sydney Towle shares emotional updates about treatment options, the hepatic pump outcome, and seeking trials at the NIH.</t>
  </si>
  <si>
    <t>315029006</t>
  </si>
  <si>
    <t>+8%</t>
  </si>
  <si>
    <t>MH-P-774-CH-C03</t>
  </si>
  <si>
    <t>https://cue.gcp.misitemgr.com/cue-web/#/main?escenicid=315029008&amp;extra=%7B%22package%22:%22ece-auto-gen-d9f4c50e-3215-4e41-a274-e0505acb2ff0%22%7D</t>
  </si>
  <si>
    <t>https://www.charlotteobserver.com/entertainment/article315029008.html</t>
  </si>
  <si>
    <t>TikTok Creator Sydney Towle Shares Devastating Cancer Scan Update</t>
  </si>
  <si>
    <t>At 26, Sydney Towle shared that her stage 4 cholangiocarcinoma has progressed; she remains hopeful while exploring new chemo and clinical trials.</t>
  </si>
  <si>
    <t>315029008</t>
  </si>
  <si>
    <t>MH-P-774-LS-C04</t>
  </si>
  <si>
    <t>https://modmomsclubstg.wpenginepowered.com/wp-admin/post.php?post=337491&amp;action=edit</t>
  </si>
  <si>
    <t>https://modmomsclubstg.wpenginepowered.com/lifestyle-entertainment/tiktoker-sydney-towle-shares-stage-4-cancer-update/</t>
  </si>
  <si>
    <t>TikTok Creator Sydney Towle, 26, Shares Heartbreaking Stage 4 Cancer Update</t>
  </si>
  <si>
    <t>sydney towle</t>
  </si>
  <si>
    <t>TikTok influencer Sydney Towle revealed her cancer has progressed and shared an emotional update with followers.</t>
  </si>
  <si>
    <t>UW-P-778</t>
  </si>
  <si>
    <t>https://www.usmagazine.com/wp-admin/post.php?post=4277564&amp;action=edit</t>
  </si>
  <si>
    <t>https://www.usmagazine.com/sports/news/jj-watts-genuine-question-sparks-heated-debate-online/</t>
  </si>
  <si>
    <t>JJ Watt Sparks Massive Debate Online With ‘Genuine Question’ About Restaurant Situation</t>
  </si>
  <si>
    <t xml:space="preserve">jj watt </t>
  </si>
  <si>
    <t>JJ Watt's simple question about tipping etiquette at a self-serve restaurant went viral — and the responses reveal just how divided the United States is.</t>
  </si>
  <si>
    <t>Sports-Following Social Media Engager</t>
  </si>
  <si>
    <t>https://docs.google.com/document/d/1GsAKK0_DWTbIkn3WtijLPizyfpHIHLGtGdM_ZY1WFi0/edit?usp=sharing</t>
  </si>
  <si>
    <t>+153%</t>
  </si>
  <si>
    <t>UW-P-778-MH-C02</t>
  </si>
  <si>
    <t>https://cue.gcp.misitemgr.com/cue-web/#/main?escenicid=315029891&amp;extra=%7B%22package%22:%22ece-auto-gen-ce88c7c5-f497-4ade-a558-fd649984798f%22%7D</t>
  </si>
  <si>
    <t>https://www.miamiherald.com/entertainment/article315029891.html</t>
  </si>
  <si>
    <t>JJ Watt Ignites Fiery Debate Over Tipping Etiquette With ‘Genuine Question’ Online</t>
  </si>
  <si>
    <t>jj watt, tipping etiquette, self-serve restaurant, how much to tip at restaurant</t>
  </si>
  <si>
    <t>JJ Watt's "genuine question" about tipping etiquette at a self-serve restaurant ignited a fiery online debate. Here's what the internet had to say about it.</t>
  </si>
  <si>
    <t>315029891</t>
  </si>
  <si>
    <t>+150%</t>
  </si>
  <si>
    <t>UW-P-778-KA-C03</t>
  </si>
  <si>
    <t>https://cue.gcp.misitemgr.com/cue-web/#/main?escenicid=315029895&amp;extra=%7B%22package%22:%22ece-auto-gen-18b25797-a101-4799-b327-1d643ff6776e%22%7D</t>
  </si>
  <si>
    <t>https://www.kansascity.com/entertainment/article315029895.html</t>
  </si>
  <si>
    <t>Would You Tip at a Restaurant Where You Seat and Serve Yourself? JJ Watt Wants to Know</t>
  </si>
  <si>
    <t>JJ Watt sparked a massive tipping etiquette debate after asking his followers what they would do at a self-serve restaurant with a 20% preselected tip.</t>
  </si>
  <si>
    <t>Budget-Conscious Consumer</t>
  </si>
  <si>
    <t>315029895</t>
  </si>
  <si>
    <t>UW-P-778-FO-C04</t>
  </si>
  <si>
    <t>https://cue.gcp.misitemgr.com/cue-web/#/main?escenicid=315029900&amp;extra=%7B%22package%22:%22ece-auto-gen-69434b11-2188-4b9d-9e41-cad206d20184%22%7D</t>
  </si>
  <si>
    <t>https://www.star-telegram.com/entertainment/article315029900.html</t>
  </si>
  <si>
    <t>Former Houston Texans’ Player Ignites Heated Online Debate With ‘Genuine Question’</t>
  </si>
  <si>
    <t>JJ Watt took to X with a “genuine question” about tipping etiquette at a self-serve restaurant. The internet was quick to share opinions. Here’s what happened.</t>
  </si>
  <si>
    <t>315029900</t>
  </si>
  <si>
    <t>+416%</t>
  </si>
  <si>
    <t>UW-P-782</t>
  </si>
  <si>
    <t>https://www.usmagazine.com/wp-admin/post.php?post=4277759&amp;action=edit</t>
  </si>
  <si>
    <t>https://www.usmagazine.com/sports/news/sidney-crosby-photobombs-couples-surprise-proposal/</t>
  </si>
  <si>
    <t>Sidney Crosby Photobombed This Couple’s Surprise Proposal. ‘Bigger Than I Ever Imagined’</t>
  </si>
  <si>
    <t xml:space="preserve">sidney crosby </t>
  </si>
  <si>
    <t>Sidney Crosby accidentally photobombed a Pittsburgh Penguins fan's marriage proposal — and the viral TikTok moment became the most magical engagement ever.</t>
  </si>
  <si>
    <t>https://docs.google.com/document/d/1gF2bn_GjRSrvU7bkxhTRe3Vo6o9bHul_LIcENuezsGY/edit?usp=sharing</t>
  </si>
  <si>
    <t>+189%</t>
  </si>
  <si>
    <t>UW-P-782-MH-C02</t>
  </si>
  <si>
    <t>https://cue.gcp.misitemgr.com/cue-web/#/main?escenicid=315032032&amp;extra=%7B%22package%22:%22ece-auto-gen-f18c0ea9-4a48-47aa-937f-8e6a7b486f1d%22%7D</t>
  </si>
  <si>
    <t>https://www.miamiherald.com/entertainment/article315032032.html</t>
  </si>
  <si>
    <t>Penguins Fan Gets Proposal of Her Dreams — and Sidney Crosby Was There to Watch It</t>
  </si>
  <si>
    <t>sidney crosby, pittsburgh penguins, proposal, engagement</t>
  </si>
  <si>
    <t>A Montreal couple's trip to watch the Pittsburgh Penguins practice turned into an unforgettable proposal when Sidney Crosby showed up at just the right moment.</t>
  </si>
  <si>
    <t>315032032</t>
  </si>
  <si>
    <t>UW-P-782-KA-C03</t>
  </si>
  <si>
    <t>https://cue.gcp.misitemgr.com/cue-web/#/main?escenicid=315032038&amp;extra=%7B%22package%22:%22ece-auto-gen-c4d122b9-aa76-42f9-a270-993487ed00dd%22%7D</t>
  </si>
  <si>
    <t>https://www.kansascity.com/entertainment/article315032038.html</t>
  </si>
  <si>
    <t>Sidney Crosby Was Leaving Practice When He Unknowingly Crashed a Marriage Proposal</t>
  </si>
  <si>
    <t>Mathieu had a proposal planned for PPG Paints Arena — but Sidney Crosby had other ideas, turning a Penguins practice visit into a viral engagement moment.</t>
  </si>
  <si>
    <t>Romance and Human-Interest Story Enthusiast</t>
  </si>
  <si>
    <t>315032038</t>
  </si>
  <si>
    <t>+443%</t>
  </si>
  <si>
    <t>UW-P-782-CH-C04</t>
  </si>
  <si>
    <t>https://cue.gcp.misitemgr.com/cue-web/#/main?escenicid=315032040&amp;extra=%7B%22package%22:%22ece-auto-gen-d058c91e-369b-4df8-b973-d1e2eb67aae2%22%7D</t>
  </si>
  <si>
    <t>https://www.charlotteobserver.com/entertainment/article315032040.html</t>
  </si>
  <si>
    <t>Fan's Decade-Long Love for Sidney Crosby Led to the Most Unexpected Proposal Ever</t>
  </si>
  <si>
    <t>Pittsburgh Penguins superfan got the marriage proposal of her dreams when captain Sidney Crosby unexpectedly became part of the moment during a practice visit.</t>
  </si>
  <si>
    <t>Pittsburgh-Area Hockey Fan</t>
  </si>
  <si>
    <t>315032040</t>
  </si>
  <si>
    <t>WW-P-787</t>
  </si>
  <si>
    <t>https://www.womansworld.com/wp-admin/post.php?post=609856&amp;action=edit</t>
  </si>
  <si>
    <t>https://www.womansworld.com/beauty/hair/5-anti-wrinkle-creams-experts-say-actually-work-without-overspending</t>
  </si>
  <si>
    <t>5 Anti-Wrinkle Creams Experts Say Actually Work Without Overspending</t>
  </si>
  <si>
    <t xml:space="preserve">anti aging, retinol, skincare </t>
  </si>
  <si>
    <t>Discover 6 budget-friendly retinol creams tested by experts that deliver real results without overspending</t>
  </si>
  <si>
    <t>+4526%</t>
  </si>
  <si>
    <t>Skin Care</t>
  </si>
  <si>
    <t>WW-P-787-MH-C02</t>
  </si>
  <si>
    <t>https://cue.gcp.misitemgr.com/cue-web/#/main?escenicid=315000509&amp;extra=%7B%22package%22:%22ece-auto-gen-91dbd7a1-f67b-43ed-a4b6-ad0c4b8063f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-10T20:54:15.375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</si>
  <si>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https://www.miamiherald.com/living/article315000509.html</t>
  </si>
  <si>
    <t>The Most Effective Drugstore Anti-Aging Creams, Backed by Dermatologists</t>
  </si>
  <si>
    <t>drugstore retinol creams, CeraVe Skin Renewing Night Cream, RoC Retinol Correxion, affordable anti-aging</t>
  </si>
  <si>
    <t>Discover the five best drugstore anti-aging creams dermatologists and beauty editors actually recommend for smoother, plumper, and younger-looking skin.</t>
  </si>
  <si>
    <t>315000509</t>
  </si>
  <si>
    <t>+2411%</t>
  </si>
  <si>
    <t>WW-P-789</t>
  </si>
  <si>
    <t>https://www.womansworld.com/wp-admin/post.php?post=609800&amp;action=edit</t>
  </si>
  <si>
    <t>https://www.womansworld.com/beauty/hair/5-thinning-hair-products-worth-knowing-about-if-youre-noticing-hair-thinning</t>
  </si>
  <si>
    <t>5 Thinning Hair Products Worth Knowing About If You’re Noticing Hair Thinning</t>
  </si>
  <si>
    <t xml:space="preserve">beauty, hair loss, thin hair, thinning hair, </t>
  </si>
  <si>
    <t>From hair serums to oil and more, here are the best hair products if your hair is thinning or getting finer</t>
  </si>
  <si>
    <t>+1565%</t>
  </si>
  <si>
    <t>WW-P-789-KA-C02</t>
  </si>
  <si>
    <t>https://cue.gcp.misitemgr.com/cue-web/#/main?escenicid=315014313&amp;extra=%7B%22package%22:%22ece-auto-gen-77620243-d465-4b83-881d-02ba821b50ae%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-11T17:49:24.116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</si>
  <si>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https://www.kansascity.com/living/article315014313.html</t>
  </si>
  <si>
    <t>Hair Thinning? Here Are 5 Thickening Hair Products That Won’t Break The Bank</t>
  </si>
  <si>
    <t>thinning hair products, minoxidil, scalp oils, hair loss treatment, capixyl</t>
  </si>
  <si>
    <t>Discover five expert-backed thinning hair products, from minoxidil to scalp oils and capixyl, with evidence-based advice to guide your hair regrowth routine.</t>
  </si>
  <si>
    <t>315014313</t>
  </si>
  <si>
    <t>KA-P-791</t>
  </si>
  <si>
    <t>https://cue.gcp.misitemgr.com/cue-web/#/main?escenicid=315018851&amp;extra=%7B%22package%22:%22ece-auto-gen-d11b5e76-2cbd-49ee-a07a-28a5a0909197%22%7D&amp;filter=%7B%22searchCriteria%22:%7B%22name%22:%22%22,%22searchTerm%22:%22f%22,%22labels%22:%7B%22%2Fwebservice%2Fescenic%2Fcontent%2Fstate%2Fpublished%22:%7B%22title%22:%22Published%22%7D,%22org_unit:8a8f26f5-63f5-11f0-ae19-959fd20885e0%22:%7B%22title%22:%22KansasCity%22%7D,%22creationdate%22:%22In%20the%20last%20year%22%7D,%22createdAt%22:%222026-03-12T20:58:46.562Z%22,%22dateRange%22:%7B%22creationdate%22:%7B%22start%22:%222025-03-12T06:00:00Z%22,%22end%22:%222027-03-13T07: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</si>
  <si>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https://www.kansascity.com/news/business/retirement-planning/article315018851.html</t>
  </si>
  <si>
    <t>Five Thinning Hair Products Worth Knowing About Before Your Next Drugstore Run</t>
  </si>
  <si>
    <t>thinning hair products, capixyl serum, Nécessaire scalp serum, hair loss treatment, scalp care</t>
  </si>
  <si>
    <t>Discover five effective thinning hair products—from capixyl scalp serum to minoxidil—plus how to use oils, mousse, and conditioners for fuller-looking hair.</t>
  </si>
  <si>
    <t>315018851</t>
  </si>
  <si>
    <t>-98%</t>
  </si>
  <si>
    <t>KA-P-791-MH-C02</t>
  </si>
  <si>
    <t>https://cue.gcp.misitemgr.com/cue-web/#/main?escenicid=315089741&amp;extra=%7B%22package%22:%22ece-auto-gen-3f374a4c-967a-413d-8f71-0c7c0507e400%22%7D</t>
  </si>
  <si>
    <t>https://www.miamiherald.com/news/business/retirement-planning/article315089741.html</t>
  </si>
  <si>
    <t>Your Guide On Getting More Money For Retirement with Taxes</t>
  </si>
  <si>
    <t>retirement tax strategy, Social Security taxes, Roth conversions, withdrawal sequencing, tax-efficient retirement</t>
  </si>
  <si>
    <t>Learn how withdrawal order, Roth conversions, and tracking IRA basis can reduce taxable Social Security and boost retirement income through strategic tax planning.</t>
  </si>
  <si>
    <t>https://docs.google.com/document/d/1z5dWIewQ5FFtqM2b1-UEb0TYqp4j5QoyGPh5q-yJi8U/edit?tab=t.0</t>
  </si>
  <si>
    <t>315089741</t>
  </si>
  <si>
    <t>KA-P-793</t>
  </si>
  <si>
    <t>https://cue.gcp.misitemgr.com/cue-web/#/main?escenicid=315100301&amp;extra=%7B%22package%22:%22ece-auto-gen-dfee5429-5e62-4091-8eec-788a550920d3%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-18T15:44:12.604Z%22,%22dateRange%22:%7B%22creationdate%22:%7B%22start%22:%222025-03-18T06:00:00Z%22,%22end%22:%222027-03-19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</si>
  <si>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https://www.kansascity.com/news/business/retirement-planning/article315100301.html</t>
  </si>
  <si>
    <t>Costly Tax Mistakes to Avoid That Could Drain Your Retirement Savings</t>
  </si>
  <si>
    <t>retirement tax planning,withdrawal order,Social Security taxation,Roth IRA advantage</t>
  </si>
  <si>
    <t>Learn how the order you tap accounts, when to claim Social Security, and Roth strategies can reduce taxes and protect income for retirees aged 62 to 70.</t>
  </si>
  <si>
    <t>315100301</t>
  </si>
  <si>
    <t>KA-P-793-FO-C02</t>
  </si>
  <si>
    <t>https://cue.gcp.misitemgr.com/cue-web/#/main?escenicid=315102013&amp;extra=%7B%22package%22:%22ece-auto-gen-d9309a88-1560-4679-97ed-1677b44843cc%22%7D&amp;filter=%7B%22searchCriteria%22:%7B%22name%22:%22%22,%22searchTerm%22:%22%22,%22contentType%22:%22%2Fwebservice%2Fescenic%2Fpublication%2Fbnd%2Fmodel%2Fcontent-type%2Fstoryline%22,%22labels%22:%7B%22%2Fwebservice%2Fescenic%2Fpublication%2Fbnd%2Fmodel%2Fcontent-type%2Fstoryline%22:%7B%22title%22:%22Story%22%7D,%22org_unit:8a8f26f5-63f5-11f0-ae19-959fd20885e0%22:%7B%22title%22:%22KansasCity%22%7D,%22%2Fwebservice%2Fescenic%2Fcontent%2Fstate%2Fpublished%22:%7B%22title%22:%22Published%22%7D,%22creationdate%22:%22In%20the%20last%20year%22%7D,%22createdAt%22:%222026-03-18T17:26:44.598Z%22,%22dateRange%22:%7B%22creationdate%22:%7B%22start%22:%222025-03-17T06:00:00Z%22,%22end%22:%222027-03-18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</si>
  <si>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https://www.star-telegram.com/news/business/retirement-planning/article315102013.html</t>
  </si>
  <si>
    <t>Tax Moves Financial Experts Say Pre-Retirees Should Make Right Now</t>
  </si>
  <si>
    <t>pre-retirement tax planning,withdrawal order,Roth conversions,traditional IRA taxes,Social Security taxation</t>
  </si>
  <si>
    <t>Experts explain tax moves pre-retirees should make: withdrawal order, Roth contributions, IRA rules, Social Security taxes and when to seek professional advice.</t>
  </si>
  <si>
    <t>315102013</t>
  </si>
  <si>
    <t>KA-P-793-MH-C03</t>
  </si>
  <si>
    <t>https://cue.gcp.misitemgr.com/cue-web/#/main?escenicid=315089741&amp;extra=%7B%22package%22:%22ece-auto-gen-3f374a4c-967a-413d-8f71-0c7c0507e400%22%7D&amp;filter=%7B%22searchCriteria%22:%7B%22name%22:%22%22,%22searchTerm%22:%22%22,%22labels%22:%7B%22%2Fwebservice%2Fescenic%2Fcontent%2Fstate%2Fpublished%22:%7B%22title%22:%22Published%22%7D,%22org_unit:8a8f26f5-63f5-11f0-ae19-959fd20885e0%22:%7B%22title%22:%22KansasCity%22%7D,%22creationdate%22:%22In%20the%20last%20year%22%7D,%22createdAt%22:%222026-03-17T19:56:28.105Z%22,%22dateRange%22:%7B%22creationdate%22:%7B%22start%22:%222025-03-17T06:00:00Z%22,%22end%22:%222027-03-18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</si>
  <si>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Your Guide to Getting More Money for Retirement with Taxes</t>
  </si>
  <si>
    <t>MH-P-795</t>
  </si>
  <si>
    <t>https://cue.gcp.misitemgr.com/cue-web/#/main?escenicid=315031138&amp;extra=%7B%22package%22:%22ece-auto-gen-e87cc3e1-a425-47a9-bc2d-ee1fa18c7297%22%7D</t>
  </si>
  <si>
    <t>https://www.miamiherald.com/entertainment/article315031138.html</t>
  </si>
  <si>
    <t>Singaporean Model Chuando Tan Just Turned 60 — And the Internet Can’t Believe How He Looks</t>
  </si>
  <si>
    <t>chuando tan, singapore model, aging well, 60th birthday, viral Instagram</t>
  </si>
  <si>
    <t>Chuando Tan marked his 60th birthday on Instagram, sparking disbelief over his youthful appearance and sharing his philosophy on aging and well-being.</t>
  </si>
  <si>
    <t>https://docs.google.com/document/d/103iLUtXHd8hPj_y9CTuIPGGi60k6FCpA7K2pqkkj6Co/edit?tab=t.0</t>
  </si>
  <si>
    <t>315031138</t>
  </si>
  <si>
    <t>MH-P-795-KA-C02</t>
  </si>
  <si>
    <t>https://cue.gcp.misitemgr.com/cue-web/#/main?escenicid=315031143&amp;extra=%7B%22package%22:%22ece-auto-gen-19aae70b-eac8-414b-86ba-fd912c503568%22%7D</t>
  </si>
  <si>
    <t>https://www.kansascity.com/entertainment/article315031143.html</t>
  </si>
  <si>
    <t>Model Chuando Tan Turns 60 and Fans Can’t Believe How Young He Looks</t>
  </si>
  <si>
    <t>Singaporean model and photographer Chuando Tan turned 60, sparking awe online. He credits mindset, simple routines and gratitude for his ageless appearance and longevity.</t>
  </si>
  <si>
    <t>315031143</t>
  </si>
  <si>
    <t>MH-P-795-CH-C03</t>
  </si>
  <si>
    <t>https://cue.gcp.misitemgr.com/cue-web/#/main?escenicid=315031147&amp;extra=%7B%22package%22:%22ece-auto-gen-ce3589bb-b537-4f70-97cd-483c89b8e94a%22%7D</t>
  </si>
  <si>
    <t>https://www.charlotteobserver.com/entertainment/article315031147.html</t>
  </si>
  <si>
    <t>Singaporean Model Chuando Tan Just Turned 60 — and the Internet Cannot Process It</t>
  </si>
  <si>
    <t>Singapore model Chuando Tan turned 60 and social media erupted as fans marvel at his ageless looks, career and reflective Instagram birthday post.</t>
  </si>
  <si>
    <t>Social Media-Savvy Younger Browser (Ages 22–35)</t>
  </si>
  <si>
    <t>315031147</t>
  </si>
  <si>
    <t>MH-P-798</t>
  </si>
  <si>
    <t>https://cue.gcp.misitemgr.com/cue-web/#/main?escenicid=315039561&amp;extra=%7B%22package%22:%22ece-auto-gen-f55434eb-21d7-4556-98ad-643e4646951a%22%7D</t>
  </si>
  <si>
    <t>https://www.miamiherald.com/entertainment/article315039561.html</t>
  </si>
  <si>
    <t>This Pop-Up Bar Is Designed Like a Blockbuster With Drinks Named After ‘90s Movies</t>
  </si>
  <si>
    <t>pop-up bar, classic 90s movies, nostalgia, speakeasy</t>
  </si>
  <si>
    <t>This Blockbuster-themed pop-up bar in Las Vegas is dripping in 90s nostalgia — and the cocktail menu inspired by classic 90s movies is better than you’d expect.</t>
  </si>
  <si>
    <t>Vegas-Bound Trip Planner</t>
  </si>
  <si>
    <t>https://docs.google.com/document/d/1EAQbYeydSztNkVK-gLha_B0SHiYkgztRdXSJqkCBjPk/edit?usp=sharing</t>
  </si>
  <si>
    <t>315039561</t>
  </si>
  <si>
    <t>MH-P-798-KA-C02</t>
  </si>
  <si>
    <t>https://cue.gcp.misitemgr.com/cue-web/#/main?escenicid=315039564&amp;extra=%7B%22package%22:%22ece-auto-gen-a4e82111-350c-47bd-8d1a-9cceeed270c0%22%7D</t>
  </si>
  <si>
    <t>https://www.kansascity.com/entertainment/article315039564.html</t>
  </si>
  <si>
    <t>Blockbuster Is Gone but This ‘90s-Themed Pop-Up Bar Is Keeping the Nostalgia Alive</t>
  </si>
  <si>
    <t>Las Vegas’s newest pop-up speakeasy is a love letter to classic 90s movies — but the cocktail menu and bar design is what makes it truly worth visiting.</t>
  </si>
  <si>
    <t>315039564</t>
  </si>
  <si>
    <t>MH-P-798-CH-C03</t>
  </si>
  <si>
    <t>https://cue.gcp.misitemgr.com/cue-web/#/main?escenicid=315039574&amp;extra=%7B%22package%22:%22ece-auto-gen-e8f71cfd-e4d7-4d9a-9b82-2ea96eb41dae%22%7D</t>
  </si>
  <si>
    <t>https://www.charlotteobserver.com/entertainment/article315039574.html</t>
  </si>
  <si>
    <t>This Unique Pop-Up Bar Looks (and Functions) Like a Blockbuster Video Store From the ‘90s</t>
  </si>
  <si>
    <t>Las Vegas has a new pop-up speakeasy where classic 90s movies become cocktails. Here’s what’s on the nostalgic menu and how to snag a limited reservation.</t>
  </si>
  <si>
    <t>315039574</t>
  </si>
  <si>
    <t>MH-P-798-LS-C04</t>
  </si>
  <si>
    <t>https://www.lifeandstylemag.com/wp-admin/post.php?post=737052&amp;action=edit</t>
  </si>
  <si>
    <t>https://www.lifeandstylemag.com/posts/vegas-has-a-new-pop-up-bar-and-its-pure-90s-nostalgia/</t>
  </si>
  <si>
    <t>This New Vegas Bar Is Designed Like a Blockbuster — and Drinks Are Inspired by ‘90s Movies</t>
  </si>
  <si>
    <t>nostalgia</t>
  </si>
  <si>
    <t>Craving nostalgia? This Las Vegas pop-up bar turns classic 90s movies into cocktails inside a spot that looks just like your old Blockbuster video store.</t>
  </si>
  <si>
    <t>Millennial Nostalgia Seeker</t>
  </si>
  <si>
    <t>MH-P-798-MMC-C05</t>
  </si>
  <si>
    <t>https://modmomsclubstg.wpenginepowered.com/wp-admin/post.php?post=337495&amp;action=edit</t>
  </si>
  <si>
    <t>https://modmomsclubstg.wpenginepowered.com/lifestyle-entertainment/las-vegas-speakeasy-blockbuster-90s-video-store/</t>
  </si>
  <si>
    <t>This New Pop-Up Bar Turns Classic 90s Movies Into Cocktails You Can Actually Order</t>
  </si>
  <si>
    <t>speakeasy, pop-up bar, classic 90s movies, nostalgia</t>
  </si>
  <si>
    <t>A new pop-up bar in Las Vegas turns classic 90s movies into cocktails — and the nostalgic speakeasy is designed to look (and function) like a Blockbuster store.</t>
  </si>
  <si>
    <t>MH-P-803</t>
  </si>
  <si>
    <t>https://cue.gcp.misitemgr.com/cue-web/#/main?escenicid=315040562&amp;extra=%7B%22package%22:%22ece-auto-gen-590a12ee-1b34-40f6-82a4-a06cbd3d5f81%22%7D</t>
  </si>
  <si>
    <t>https://www.miamiherald.com/living/article315040562.html</t>
  </si>
  <si>
    <t>Red Fox Survives 14-Day Atlantic Crossing as Stowaway on Cargo Ship from England to New York</t>
  </si>
  <si>
    <t>red fox, Bronx Zoo, Atlantic crossing, Southampton to New York, stowaway fox</t>
  </si>
  <si>
    <t>An 11-pound red fox stowed away on a cargo ship from Southampton and survived a 14-day Atlantic crossing; now recovering at the Bronx Zoo under veterinary care.</t>
  </si>
  <si>
    <t>https://docs.google.com/document/d/1GCzsaCoF9iGKHJ5w8alW1UAHuHlGzzEY-A2PRTUXVSU/edit?tab=t.0</t>
  </si>
  <si>
    <t>315040562</t>
  </si>
  <si>
    <t>MH-P-803-KA-C02</t>
  </si>
  <si>
    <t>https://cue.gcp.misitemgr.com/cue-web/#/main?escenicid=315040563&amp;extra=%7B%22package%22:%22ece-auto-gen-476e534e-e277-45f5-a94f-0ba2a7330bbe%22%7D</t>
  </si>
  <si>
    <t>https://www.kansascity.com/living/article315040563.html</t>
  </si>
  <si>
    <t>Stowaway Red Fox Travels 14 Days From England to New York on Cargo Ship</t>
  </si>
  <si>
    <t>A male red fox that crossed the Atlantic on a cargo ship is under veterinary care at the Bronx Zoo as agencies assess ecological and animal welfare concerns.</t>
  </si>
  <si>
    <t>Wildlife and Urban Ecology Enthusiast</t>
  </si>
  <si>
    <t>315040563</t>
  </si>
  <si>
    <t>MH-P-803-CH-C03</t>
  </si>
  <si>
    <t>https://cue.gcp.misitemgr.com/cue-web/#/main?escenicid=315040578&amp;extra=%7B%22package%22:%22ece-auto-gen-f6063386-cc48-4485-9a08-11e82cb2ba21%22%7D</t>
  </si>
  <si>
    <t>https://www.charlotteobserver.com/living/article315040578.html</t>
  </si>
  <si>
    <t>Red Fox Survives 14-Day Atlantic Crossing as Stowaway on Cargo Ship</t>
  </si>
  <si>
    <t>A young red fox survived 14 days aboard a car ship from Southampton and is now receiving care and screenings at the Bronx Zoo after arrival at the Port of New York and New Jersey.</t>
  </si>
  <si>
    <t>315040578</t>
  </si>
  <si>
    <t>MH-P-803-FO-C04</t>
  </si>
  <si>
    <t>https://cue.gcp.misitemgr.com/cue-web/#/main?escenicid=315040580&amp;extra=%7B%22package%22:%22ece-auto-gen-cca25e30-fdd5-415a-a87e-cb5ba0d56c40%22%7D</t>
  </si>
  <si>
    <t>https://www.star-telegram.com/entertainment/article315040580.html</t>
  </si>
  <si>
    <t>Red Fox Survives 14-Day Transatlantic Voyage as Stowaway on Cargo Ship</t>
  </si>
  <si>
    <t>A roughly 2-year-old red fox survived a 14-day voyage from Southampton, England, to New York. U.S. Customs and the Bronx Zoo are monitoring and treating the animal.</t>
  </si>
  <si>
    <t>Animal-Loving Parent</t>
  </si>
  <si>
    <t>315040580</t>
  </si>
  <si>
    <t>MH-P-803-WW-C05</t>
  </si>
  <si>
    <t>https://www.womansworld.com/wp-admin/post.php?post=610450&amp;action=edit</t>
  </si>
  <si>
    <t>https://www.womansworld.com/life/animals/red-fox-survives-14-day-voyage-across-the-atlantic-as-stowaway-on-cargo-ship</t>
  </si>
  <si>
    <t>Red Fox Survives 14-Day Voyage Across the Atlantic as Stowaway on Cargo Ship</t>
  </si>
  <si>
    <t>red fox</t>
  </si>
  <si>
    <t>The Bronx Zoo is caring for a red fox discovered aboard a cargo ship that sailed from England to New York.</t>
  </si>
  <si>
    <t>MH-P-803-UW-C06</t>
  </si>
  <si>
    <t>https://www.usmagazine.com/wp-admin/post.php?post=4278365&amp;action=edit</t>
  </si>
  <si>
    <t>https://www.usmagazine.com/entertainment/news/red-fox-stows-away-on-cargo-ship-from-england-to-new-york/</t>
  </si>
  <si>
    <t>Red Fox Stows Away on Cargo Ship From England to New York, Now Living at Bronx Zoo</t>
  </si>
  <si>
    <t>A red fox traveled from England to New York hidden on a cargo ship and is now under care at the Bronx Zoo.</t>
  </si>
  <si>
    <t>MH-P-808</t>
  </si>
  <si>
    <t>https://cue.gcp.misitemgr.com/cue-web/#/main?escenicid=315042644&amp;extra=%7B%22package%22:%22ece-auto-gen-19fc7a99-ee39-4660-964e-26b5f1178d7d%22%7D</t>
  </si>
  <si>
    <t>https://www.miamiherald.com/living/article315042644.html</t>
  </si>
  <si>
    <t>Rare Pink Fungus Called the ‘Fairy Club’ Found in Mainland Britain for the First Time</t>
  </si>
  <si>
    <t>pink fungus, fairy club, Clavaria calabrica, Radstock, great britain, UK</t>
  </si>
  <si>
    <t>Volunteers in Haydon Batch near Radstock discovered a pink fairy club fungus. DNA confirmed Clavaria calabrica, a first record for mainland Great Britain.</t>
  </si>
  <si>
    <t>https://docs.google.com/document/d/1BFG_z-bePcpjP8S2ogs_HwbvbYL3fCiIvX89VFigeJw/edit?tab=t.0</t>
  </si>
  <si>
    <t>315042644</t>
  </si>
  <si>
    <t>MH-P-808-KA-C02</t>
  </si>
  <si>
    <t>https://cue.gcp.misitemgr.com/cue-web/#/main?escenicid=315042647&amp;extra=%7B%22package%22:%22ece-auto-gen-2303daa2-9db5-4622-a3c9-356a8ab2445c%22%7D</t>
  </si>
  <si>
    <t>https://www.kansascity.com/living/article315042647.html</t>
  </si>
  <si>
    <t>Rare Pink ‘Fairy Club’ Fungus Discovered in Mainland Great Britain for the First Time</t>
  </si>
  <si>
    <t>A pink 'fairy club' fungus was found near Radstock by Somer Valley Rediscovered volunteers; genetic analysis confirmed Clavaria calabrica, highlighting local grassland health.</t>
  </si>
  <si>
    <t>315042647</t>
  </si>
  <si>
    <t>MH-P-808-CH-C03</t>
  </si>
  <si>
    <t>https://cue.gcp.misitemgr.com/cue-web/#/main?escenicid=315042653&amp;extra=%7B%22package%22:%22ece-auto-gen-37589d06-686f-4188-bdd4-1f752172f159%22%7D</t>
  </si>
  <si>
    <t>https://www.charlotteobserver.com/living/article315042653.html</t>
  </si>
  <si>
    <t>Volunteers — Not Scientists — Found a Pink Fungus Never Before Recorded in Mainland Britain</t>
  </si>
  <si>
    <t>Community volunteers using the West of England Wildlife Index found Clavaria calabrica in managed grassland near Radstock, highlighting the power of citizen science.</t>
  </si>
  <si>
    <t>315042653</t>
  </si>
  <si>
    <t>MH-P-808-WW-C04</t>
  </si>
  <si>
    <t>https://www.womansworld.com/wp-admin/post.php?post=610496&amp;action=edit</t>
  </si>
  <si>
    <t>https://www.womansworld.com/life/animals/rare-pink-fungus-called-the-fairy-club-found-in-mainland-britain-for-the-first-time</t>
  </si>
  <si>
    <t>pink fairy club fungus</t>
  </si>
  <si>
    <t>A rare pink fungus called 'fairy club' discovered by volunteers in England has now been confirmed through DNA analysis.</t>
  </si>
  <si>
    <t>WW-P-813</t>
  </si>
  <si>
    <t>https://cue.gcp.misitemgr.com/cue-web/#/main?escenicid=314819881&amp;extra=%7B%22package%22:%22ece-auto-gen-03aedcca-77bd-4be4-b227-125199c0c902%22%7D</t>
  </si>
  <si>
    <t>https://www.miamiherald.com/living/wellness/article314819881.html</t>
  </si>
  <si>
    <t>Retinol, Retinaldehyde or Prescription Retinoid: Which Is Right For Your Skin?</t>
  </si>
  <si>
    <t xml:space="preserve">retinol </t>
  </si>
  <si>
    <t>Understand retinol, retinaldehyde and tretinoin: differences in conversion steps, potency and side effects to help you pick the best option for your skin.</t>
  </si>
  <si>
    <t>https://docs.google.com/document/d/18KlzXHdVaKinOhQ_3yPAYb3WQFQEeIqdQbK1VolO3Hc/edit?tab=t.0#heading=h.dktvxzbrdz3v</t>
  </si>
  <si>
    <t>314819881</t>
  </si>
  <si>
    <t>MH-P-814</t>
  </si>
  <si>
    <t>https://cue.gcp.misitemgr.com/cue-web/#/main?escenicid=314820213&amp;extra=%7B%22package%22:%22ece-auto-gen-dd7f925b-587c-445d-962b-b1ac5ee3dc69%22%7D</t>
  </si>
  <si>
    <t>https://www.miamiherald.com/living/wellness/article314820213.html</t>
  </si>
  <si>
    <t>How to Build a Skincare Routine That Actually Works After 50</t>
  </si>
  <si>
    <t xml:space="preserve">Feburary </t>
  </si>
  <si>
    <t>skincare after 50</t>
  </si>
  <si>
    <t>Build an effective routine for mature skin with gentle cleansers, careful retinoid use, hydrating moisturizers and broad-spectrum SPF 30+ every morning.</t>
  </si>
  <si>
    <t>314820213</t>
  </si>
  <si>
    <t>WW-P-815</t>
  </si>
  <si>
    <t>https://www.womansworld.com/wp-admin/post.php?post=607252&amp;action=edit</t>
  </si>
  <si>
    <t>https://www.womansworld.com/beauty/skin/the-7-best-retinol-serums-under-100-dermatologists-recommend?preview=true&amp;p=607252</t>
  </si>
  <si>
    <t>The 7 Best Retinol Serums Under $100 Dermatologists Recommend</t>
  </si>
  <si>
    <t>best retinol serums</t>
  </si>
  <si>
    <t>From beginner-friendly retinol to stronger formulas, this guide breaks down the best retinol serums under $100 for aging skin.</t>
  </si>
  <si>
    <t>WW-P-816</t>
  </si>
  <si>
    <t>https://www.womansworld.com/wp-admin/post.php?post=607448&amp;action=edit</t>
  </si>
  <si>
    <t>https://www.womansworld.com/beauty/hair/noticing-thinner-hair-after-50-heres-whats-really-going-on-and-what-you-can-do-about-it</t>
  </si>
  <si>
    <t>Noticing Thinner Hair After 50? Here's What's Really Going On And What You Can Do About It</t>
  </si>
  <si>
    <t>hair thinning after 50</t>
  </si>
  <si>
    <t>Hair thinning after 50 is common, but it’s not always “just aging.” Learn the most common causes and what works.</t>
  </si>
  <si>
    <t>Women's Health</t>
  </si>
  <si>
    <t>WW-P-817</t>
  </si>
  <si>
    <t>https://www.womansworld.com/wp-admin/post.php?post=607404&amp;action=edit</t>
  </si>
  <si>
    <t>https://www.womansworld.com/beauty/skin/the-dirty-dozen-skincare-ingredients-to-avoid-after-50</t>
  </si>
  <si>
    <t>Your Skincare Routine Might Need an Update After 50 — Here Are 12 Ingredients to Rethink</t>
  </si>
  <si>
    <t>Best skincare ingredients</t>
  </si>
  <si>
    <t>After 50, skin becomes drier and more sensitive. Dermatologists explain which ingredients may irritate aging skin and what to use instead.</t>
  </si>
  <si>
    <t>WW-P-818</t>
  </si>
  <si>
    <t>https://www.womansworld.com/wp-admin/post.php?post=607466&amp;action=edit</t>
  </si>
  <si>
    <t>https://www.womansworld.com/beauty/skin/your-5-minute-makeup-routine-after-50-that-actually-works-better-than-your-old-one</t>
  </si>
  <si>
    <t>Your 5-Minute Makeup Routine After 50 (That Actually Works Better Than Your Old One)</t>
  </si>
  <si>
    <t>50+ makeup</t>
  </si>
  <si>
    <t>This 5-minute makeup routine for mature skin focuses on hydration, light coverage, and simple steps that work after 50.</t>
  </si>
  <si>
    <t>WW-P-819</t>
  </si>
  <si>
    <t>https://www.womansworld.com/wp-admin/post.php?post=607506&amp;action=edit</t>
  </si>
  <si>
    <t>https://www.womansworld.com/beauty/hair/the-best-shampoos-for-thinning-hair-these-5-formulas-actually-deliver</t>
  </si>
  <si>
    <t>The Best Shampoos For Thinning Hair: These 5 Formulas Actually Deliver</t>
  </si>
  <si>
    <t>Best shampoos for thinning hair</t>
  </si>
  <si>
    <t>These expert-recommended shampoos for thinning hair help boost volume, reduce buildup, and support healthier-looking strands</t>
  </si>
  <si>
    <t>WW-P-820</t>
  </si>
  <si>
    <t>https://www.womansworld.com/wp-admin/post.php?post=607562&amp;action=edit</t>
  </si>
  <si>
    <t>https://www.womansworld.com/beauty/how-to-read-a-skincare-label-clean-beauty-greenwashing</t>
  </si>
  <si>
    <t>What 'Clean Beauty' Really Means And What Your Skincare Labels Aren't Telling You</t>
  </si>
  <si>
    <t>How to read beauty labels</t>
  </si>
  <si>
    <t>Clean' skincare isn’t regulated. Learn how to read a skincare label, spot greenwashing, and understand which ingredients actually matter.</t>
  </si>
  <si>
    <t>MH-P-815</t>
  </si>
  <si>
    <t>https://cue.gcp.misitemgr.com/cue-web/#/main?escenicid=315040590&amp;extra=%7B%22package%22:%22ece-auto-gen-c1e94422-a3c6-4871-b2e5-44e9b779d348%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-13T14:31:47.449Z%22,%22dateRange%22:%7B%22creationdate%22:%7B%22start%22:%222025-03-13T07:00:00Z%22,%22end%22:%222027-03-14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</si>
  <si>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https://www.miamiherald.com/living/article315040590.html</t>
  </si>
  <si>
    <t>Nile Monitors Are Spreading Across South Florida. Experts Say They're Like Velociraptors</t>
  </si>
  <si>
    <t>invasive species, nile monitor lizard, nile monitors</t>
  </si>
  <si>
    <t>Nile monitors are spreading fast across South Florida — and some experts are calling them the “modern day velociraptors.” Here’s what residents need to know.</t>
  </si>
  <si>
    <t>South Florida Homeowner/Resident</t>
  </si>
  <si>
    <t>https://docs.google.com/document/d/1q8FUiv2McZbuJjEYnbJ0U-_VkN5OxoXcpo5Z6x5NTFA/edit?usp=sharing</t>
  </si>
  <si>
    <t>315040590</t>
  </si>
  <si>
    <t>+512%</t>
  </si>
  <si>
    <t>+3485%</t>
  </si>
  <si>
    <t>MH-P-815-KA-C02</t>
  </si>
  <si>
    <t>https://cue.gcp.misitemgr.com/cue-web/#/main?escenicid=315040591&amp;extra=%7B%22package%22:%22ece-auto-gen-3ea5cf40-9c9c-4a87-9cab-e3a475ae27a7%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-13T14:32:14.734Z%22,%22dateRange%22:%7B%22creationdate%22:%7B%22start%22:%222025-03-13T07:00:00Z%22,%22end%22:%222027-03-14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</si>
  <si>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https://www.kansascity.com/living/article315040591.html</t>
  </si>
  <si>
    <t>A Carnivorous Lizard Is Taking Over Florida and It's Nearly Impossible to Catch or Remove</t>
  </si>
  <si>
    <t>Florida’s newest invasive species threat is here: Nile monitors are carnivorous, nearly impossible to catch, aren’t scared of humans and multiplying fast.</t>
  </si>
  <si>
    <t>315040591</t>
  </si>
  <si>
    <t>+6423%</t>
  </si>
  <si>
    <t>MH-P-815-FO-C03</t>
  </si>
  <si>
    <t>https://cue.gcp.misitemgr.com/cue-web/#/main?escenicid=315040595&amp;extra=%7B%22package%22:%22ece-auto-gen-2e676a97-c70a-4035-acc4-6a19d7747d7a%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-13T14:32:38.870Z%22,%22dateRange%22:%7B%22creationdate%22:%7B%22start%22:%222025-03-13T07:00:00Z%22,%22end%22:%222027-03-14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</si>
  <si>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https://www.star-telegram.com/entertainment/living/article315040595.html</t>
  </si>
  <si>
    <t>Florida's New Invasive Species Is a 7-Foot Lizard That Eats Everything and Fears Nothing</t>
  </si>
  <si>
    <t>South Florida’s invasive Nile monitor lizards eat everything in its path — turtles, birds, crocodiles — and bite humans. Here’s why they’re so hard to stop.</t>
  </si>
  <si>
    <t>315040595</t>
  </si>
  <si>
    <t>+2971%</t>
  </si>
  <si>
    <t>MH-P-815-WW-C04</t>
  </si>
  <si>
    <t>https://www.womansworld.com/wp-admin/post.php?post=610420&amp;action=edit</t>
  </si>
  <si>
    <t>https://www.womansworld.com/life/animals/this-invasive-species-can-be-7-feet-long-and-are-described-as-modern-day-velociraptors</t>
  </si>
  <si>
    <t>This Invasive Species Can Be 7-Feet Long and Are Described as ‘Modern Day Velociraptors’</t>
  </si>
  <si>
    <t>nile monitors</t>
  </si>
  <si>
    <t>Nile monitors are South Florida's newest invasive species nightmare — they’re carnivorous, fast-moving, and experts say it’s "like catching a tornado."</t>
  </si>
  <si>
    <t>Wildlife and Environmental Advocate</t>
  </si>
  <si>
    <t>MH-P-819</t>
  </si>
  <si>
    <t>https://cue.gcp.misitemgr.com/cue-web/#/main?escenicid=315044226&amp;extra=%7B%22package%22:%22ece-auto-gen-2b171c67-c488-4854-8ae0-df9735e84d64%22%7D</t>
  </si>
  <si>
    <t>https://www.miamiherald.com/entertainment/article315044226.html</t>
  </si>
  <si>
    <t>Noah Cyrus Responds After Viral TikTok Comparing Her Appearance Sparks Online Debate</t>
  </si>
  <si>
    <t>noah cyrus, tiktok controversy, online appearance debate, social media criticism</t>
  </si>
  <si>
    <t>Noah Cyrus replied after a viral TikTok called her ‘still beautiful but different,’ sparking debate about online body shaming and the impact on mental health.</t>
  </si>
  <si>
    <t>https://docs.google.com/document/d/17w2XIibyAdyimWawA7touIJ0mMiEGi08Ke4wFqZ60BQ/edit?tab=t.0</t>
  </si>
  <si>
    <t>315044226</t>
  </si>
  <si>
    <t>MH-P-819-KA-C02</t>
  </si>
  <si>
    <t>https://cue.gcp.misitemgr.com/cue-web/#/main?escenicid=315044232&amp;extra=%7B%22package%22:%22ece-auto-gen-cba6ca44-9393-4f42-90bd-09e23cddc3c0%22%7D</t>
  </si>
  <si>
    <t>https://www.kansascity.com/entertainment/article315044232.html</t>
  </si>
  <si>
    <t>Noah Cyrus Responds to Viral TikTok Post Saying She’s ‘Still Beautiful But Different’</t>
  </si>
  <si>
    <t>A TikTok showing Noah Cyrus 'still beautiful but different' drew her comment and ignited discussions on celebrity body scrutiny and social media backlash.</t>
  </si>
  <si>
    <t>Young Adult Social Media User (18–29)</t>
  </si>
  <si>
    <t>315044232</t>
  </si>
  <si>
    <t>MH-P-819-CH-C03</t>
  </si>
  <si>
    <t>https://cue.gcp.misitemgr.com/cue-web/#/main?escenicid=315044233&amp;extra=%7B%22package%22:%22ece-auto-gen-780e4d67-fbff-4b99-bc19-489881496f2f%22%7D</t>
  </si>
  <si>
    <t>https://www.charlotteobserver.com/entertainment/article315044233.html</t>
  </si>
  <si>
    <t>Noah Cyrus Responds After Viral TikTok Sparks Debate Over Comments About Her Appearance</t>
  </si>
  <si>
    <t>Noah Cyrus replied to a viral TikTok comparing her past and recent photos, reigniting debate about online comments on appearance and the toll of body shaming.</t>
  </si>
  <si>
    <t>315044233</t>
  </si>
  <si>
    <t>MH-P-819-LS-C04</t>
  </si>
  <si>
    <t>https://www.lifeandstylemag.com/wp-admin/post.php?post=737058&amp;action=edit</t>
  </si>
  <si>
    <t>https://www.lifeandstylemag.com/posts/noah-cyrus-responds-to-viral-tiktok-about-her-transformation/</t>
  </si>
  <si>
    <t>Noah Cyrus Responds to Viral TikTok About Her 'Transformation' and Changing Appearance</t>
  </si>
  <si>
    <t>noah cyrus</t>
  </si>
  <si>
    <t>A TikTok post describing Noah Cyrus as 'still beautiful but different' drew a direct reply from the singer and sparked online discussion.</t>
  </si>
  <si>
    <t>MH-P-829</t>
  </si>
  <si>
    <t>https://cue.gcp.misitemgr.com/cue-web/#/main?escenicid=315045067&amp;extra=%7B%22package%22:%22ece-auto-gen-58e29d5b-ceb2-4cf4-87f1-304d461bdd2f%22%7D</t>
  </si>
  <si>
    <t>https://www.miamiherald.com/entertainment/article315045067.html</t>
  </si>
  <si>
    <t>Daniel Radcliffe Stars in Interactive Broadway Show Where the Audience Helps Tell the Story</t>
  </si>
  <si>
    <t>daniel radcliffe, every brilliant thing, hudson theatre, interactive broadway</t>
  </si>
  <si>
    <t>Daniel Radcliffe performs in Every Brilliant Thing at the Hudson Theatre in New York City, an interactive solo play where audience members read lines and join him onstage.</t>
  </si>
  <si>
    <t>Broadway and Theater Enthusiast</t>
  </si>
  <si>
    <t>https://docs.google.com/document/d/17eZquuDtsJ2bY7Q4972O14RXgYQlbV51bTRk9n81Af8/edit?tab=t.0</t>
  </si>
  <si>
    <t>315045067</t>
  </si>
  <si>
    <t>MH-P-829-KA-C02</t>
  </si>
  <si>
    <t>https://cue.gcp.misitemgr.com/cue-web/#/main?escenicid=315045071&amp;extra=%7B%22package%22:%22ece-auto-gen-46d51aed-d603-462a-b3bb-905ab3ca5909%22%7D</t>
  </si>
  <si>
    <t>https://www.charlotteobserver.com/entertainment/article315045073.html</t>
  </si>
  <si>
    <t>Daniel Radcliffe’s Broadway Show Turns the Audience Into the Performance</t>
  </si>
  <si>
    <t>Every Brilliant Thing at the Hudson Theatre features Daniel Radcliffe in a one-person play that relies on audience volunteers and participatory readings every night.</t>
  </si>
  <si>
    <t>315045073</t>
  </si>
  <si>
    <t>MH-P-829-CH-C03</t>
  </si>
  <si>
    <t>https://cue.gcp.misitemgr.com/cue-web/#/main?escenicid=315045073&amp;extra=%7B%22package%22:%22ece-auto-gen-d0af2ff0-2e6b-4f99-b515-aed7f426c822%22%7D</t>
  </si>
  <si>
    <t>Daniel Radcliffe’s New Broadway Show Makes the Audience Part of the Cast</t>
  </si>
  <si>
    <t>‘Every Brilliant Thing’ on Broadway blends humor and heart as Daniel Radcliffe and audience volunteers create a unique, participatory exploration of mental health.</t>
  </si>
  <si>
    <t>MH-P-829-MMC-C04</t>
  </si>
  <si>
    <t>https://modmomsclubstg.wpenginepowered.com/wp-admin/post.php?post=337497&amp;action=edit</t>
  </si>
  <si>
    <t>https://modmomsclubstg.wpenginepowered.com/lifestyle-entertainment/celebrity/daniel-radcliffes-every-brilliant-thing/</t>
  </si>
  <si>
    <t>Daniel Radcliffe’s Broadway Solo Show Breaks the Rules by Making the Audience Part of the Performance</t>
  </si>
  <si>
    <t>daniel radcliffe</t>
  </si>
  <si>
    <t>In 'Every Brilliant Thing,' Daniel Radcliffe performs a one-man show where audience volunteers read lines and join him onstage.</t>
  </si>
  <si>
    <t>WW-P-833</t>
  </si>
  <si>
    <t>https://www.womansworld.com/wp-admin/post.php?post=609847&amp;action=edit</t>
  </si>
  <si>
    <t>https://www.womansworld.com/beauty/skin/your-skin-is-thirsty-heres-why-hyaluronic-acid-might-be-the-drink-it-needs</t>
  </si>
  <si>
    <t>Your Skin is Thirsty — Here’s Why Hyaluronic Acid Might Be the Drink It Needs</t>
  </si>
  <si>
    <t>Hyaluronic Acid</t>
  </si>
  <si>
    <t>Hyaluronic acid has become one of the most talked-about skincare ingredients around, and the buzz behind it is actually backed by science.</t>
  </si>
  <si>
    <t>https://docs.google.com/document/d/1h82_CWC18bNZujxDJHlgdVwn6dwUx4M_hb6OfH2Hufo/edit?tab=t.0</t>
  </si>
  <si>
    <t>-21%</t>
  </si>
  <si>
    <t>WW-P-833-KA-C01</t>
  </si>
  <si>
    <t>https://cue.gcp.misitemgr.com/cue-web/#/main?escenicid=315001814&amp;extra=%7B%22package%22:%22ece-auto-gen-551a1000-b7f3-4795-8ae2-6bf84bb9551c%22%7D</t>
  </si>
  <si>
    <t>https://www.miamiherald.com/indulge/beauty/article315001814.html</t>
  </si>
  <si>
    <t>Hyaluronic Acid Is Everywhere Right Now — Here’s How to Tell If Your Skin Actually Needs It</t>
  </si>
  <si>
    <t>hyaluronic acid, skin hydration, multiple molecular weights, apply to damp skin, moisturizer</t>
  </si>
  <si>
    <t>Learn how hyaluronic acid works, signs your skin is dehydrated, and why applying HA to damp skin then sealing with moisturizer matters for real results.</t>
  </si>
  <si>
    <t>315001814</t>
  </si>
  <si>
    <t>WW-P-836</t>
  </si>
  <si>
    <t>https://www.womansworld.com/wp-admin/post.php?post=610216&amp;action=edit</t>
  </si>
  <si>
    <t>https://www.womansworld.com/beauty/hair/noticing-more-hair-in-your-brush-heres-what-actually-works-for-hair-growth-in-midlife</t>
  </si>
  <si>
    <t>Noticing More Hair in Your Brush? Here’s What Actually Works for Hair Growth in Midlife</t>
  </si>
  <si>
    <t>Hair Growth</t>
  </si>
  <si>
    <t>The right hair growth treatment depends entirely on what’s driving the loss: hormonal shifts, thyroid issues, iron deficiency, stress &amp; more.</t>
  </si>
  <si>
    <t>https://docs.google.com/document/d/1LnofDMyL4FINn53zmJJm5y_1Lbt3_5DHEZtcPjwF2cg/edit?tab=t.0</t>
  </si>
  <si>
    <t>FO-P-839</t>
  </si>
  <si>
    <t>https://cue.gcp.misitemgr.com/cue-web/#/main?uri=https:%2F%2Fcue.gcp.misitemgr.com%2Fwebservice%2Fescenic%2Fcontainer%2F2491fe49-2233-11f1-879e-8784efaee08b&amp;mimetype=x-ece%2Fcontainer&amp;extra=%7B%22package%22:%22ece-auto-gen-4221d8df-78f4-41ee-a17f-f933d48da161%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6008%22:%7B%22pathInfo%22:%22star-telegram:%20News%20%2F%22,%22title%22:%22Business%22%7D,%22creationdate%22:%22In%20the%20last%20year%22%7D,%22createdAt%22:%222026-03-18T15:43:16.520Z%22,%22dateRange%22:%7B%22creationdate%22:%7B%22start%22:%222025-03-18T04:00:00Z%22,%22end%22:%222027-03-19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6008%22,%22orgUnit%22:%22org_unit:8a6a87f2-63f5-11f0-ae19-959fd20885e0%22%7D%7D</t>
  </si>
  <si>
    <t>https://www.star-telegram.com/news/business/retirement-planning/article315089644.html</t>
  </si>
  <si>
    <t>Healthcare Inflation Is Outpacing Your Medicare Plan and Your Retirement Budget</t>
  </si>
  <si>
    <t>rising medical costs, Medicare enrollment decisions, assisted living cost, retirement budgets, healthcare-specific inflation</t>
  </si>
  <si>
    <t>Medical costs, long-term care, and housing are rising faster than general inflation, making annual Medicare plan reviews essential for retirement security.</t>
  </si>
  <si>
    <t>The Medicare Decision-Maker</t>
  </si>
  <si>
    <t>https://docs.google.com/document/d/1Bqpy4iLpy3NOcpW0ljx-izy0gct1-qqzf8bBgSTZx9s/edit?tab=t.0</t>
  </si>
  <si>
    <t>315089644</t>
  </si>
  <si>
    <t>FO-P-839-MH-C02</t>
  </si>
  <si>
    <t>https://cue.gcp.misitemgr.com/cue-web/#/main?escenicid=315089613&amp;extra=%7B%22package%22:%22ece-auto-gen-594ac4e4-dd15-433c-a894-1f8e347c1e16%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5020%22:%7B%22pathInfo%22:%22miamiherald:%20News%20%2F%22,%22title%22:%22Business%22%7D,%22creationdate%22:%22In%20the%20last%20year%22%7D,%22createdAt%22:%222026-03-17T19:35:10.234Z%22,%22dateRange%22:%7B%22creationdate%22:%7B%22start%22:%222025-03-17T04:00:00Z%22,%22end%22:%222027-03-18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5020%22,%22orgUnit%22:%22org_unit:8acc2ff9-63f5-11f0-ae19-959fd20885e0%22%7D%7D</t>
  </si>
  <si>
    <t>https://www.miamiherald.com/news/business/retirement-planning/article315089613.html</t>
  </si>
  <si>
    <t>Your Social Security Break-Even Math Is Probably Built on the Wrong Inflation Assumption</t>
  </si>
  <si>
    <t>Social Security claiming, COLA mismatch, retiree inflation, healthcare costs, long-term care</t>
  </si>
  <si>
    <t>Most Social Security calculators use a single CPI that understates retirees' healthcare, housing, and long-term care inflation, shifting optimal claiming ages.</t>
  </si>
  <si>
    <t>The Social Security Optimizer</t>
  </si>
  <si>
    <t>315089613</t>
  </si>
  <si>
    <t>FO-P-839-KA-C03</t>
  </si>
  <si>
    <t>https://cue.gcp.misitemgr.com/cue-web/#/main?uri=https:%2F%2Fcue.gcp.misitemgr.com%2Fwebservice%2Fescenic%2Fcontainer%2F1ab34a58-2233-11f1-879e-8784efaee08b&amp;mimetype=x-ece%2Fcontainer&amp;extra=%7B%22package%22:%22ece-auto-gen-34a50693-f853-4eed-99ae-ed95eaf701e2%22%7D</t>
  </si>
  <si>
    <t>https://www.kansascity.com/news/business/retirement-planning/article315089639.html</t>
  </si>
  <si>
    <t>Inflation in Healthcare, Housing and Long-Term Care Could Erode Your Retirement Savings</t>
  </si>
  <si>
    <t>retirement inflation, healthcare costs, long-term care, housing costs, retirement planning</t>
  </si>
  <si>
    <t>Underestimating healthcare and long-term care inflation can create large shortfalls in retirement; review Medicare, long-term care options and inflation hedges.</t>
  </si>
  <si>
    <t>The Pre-Retiree Wealth Protector</t>
  </si>
  <si>
    <t>315089639</t>
  </si>
  <si>
    <t>MH-P-837</t>
  </si>
  <si>
    <t xml:space="preserve">https://cue.gcp.misitemgr.com/cue-web/#/main?escenicid=314840223&amp;extra=%7B%22package%22:%22ece-auto-gen-52b0740e-cacd-4c31-999f-4c9d3df5bc16%22%7D&amp;filter=%7B%22searchCriteria%22:%7B%22name%22:%22%22,%22searchTerm%22:%22retire%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-02-25T21:27:58.454Z%22,%22dateRange%22:%7B%22creationdate%22:%7B%22start%22:%222025-02-25T05:00:00Z%22,%22end%22:%222027-02-26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 </t>
  </si>
  <si>
    <t>https://www.miamiherald.com/living/article314824437.html</t>
  </si>
  <si>
    <t>These Health Savings Account Pitfalls Could Cost You Thousands in Retirement</t>
  </si>
  <si>
    <t>health savings account, HSA retirement, triple tax advantage, HSA investing, HSA contribution limits</t>
  </si>
  <si>
    <t>Learn seven common HSA pitfalls—from treating it like checking to missing contribution limits—and how to protect tax advantages for retirement healthcare.</t>
  </si>
  <si>
    <t>https://docs.google.com/document/d/1vnHuQDr1lP1AWjunmD2LIiwx24WwfsCEFU2GCSO2JmU/edit?tab=t.0</t>
  </si>
  <si>
    <t>314824437</t>
  </si>
  <si>
    <t>MH-P-838</t>
  </si>
  <si>
    <t>https://cue.gcp.misitemgr.com/cue-web/#/main?escenicid=314835931&amp;extra=%7B%22package%22:%22ece-auto-gen-22c16a41-010f-4e80-a72a-32f8fa36e3a3%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102662%22:%7B%22pathInfo%22:%22mia-tab%22,%22title%22:%22Business%22%7D,%22creationdate%22:%22In%20the%20last%20year%22%7D,%22createdAt%22:%222026-02-25T19:29:49.051Z%22,%22dateRange%22:%7B%22creationdate%22:%7B%22start%22:%222025-02-25T05:00:00Z%22,%22end%22:%222027-02-26T05: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102662%22,%22orgUnit%22:%22org_unit:8acc2ff9-63f5-11f0-ae19-959fd20885e0%22%7D%7D</t>
  </si>
  <si>
    <t>https://www.miamiherald.com/living/article314835931.html</t>
  </si>
  <si>
    <t>How to Choose the Best Financial Planner for Pre-Retirement</t>
  </si>
  <si>
    <t>financial planner pre-retirement, fiduciary financial planner, retirement income planning, Social Security timing, Medicare planning</t>
  </si>
  <si>
    <t>How to choose a pre-retirement financial planner: prioritize fiduciary duty, verify CFP/RICP credentials, and review fee structures and income strategies.</t>
  </si>
  <si>
    <t>https://docs.google.com/document/d/1d0ldqKsCeStyZcbQa9Dt1zwr3QkK5YZ_4VwbAzEc1S0/edit?tab=t.0</t>
  </si>
  <si>
    <t>314835931</t>
  </si>
  <si>
    <t>MH-P-838-WW-C02</t>
  </si>
  <si>
    <t>https://www.womansworld.com/wp-admin/post.php?post=607467&amp;action=edit</t>
  </si>
  <si>
    <t xml:space="preserve">https://www.womansworld.com/life/money/how-to-find-the-right-financial-planner-when-retirement-is-around-the-corner </t>
  </si>
  <si>
    <t>financial planner</t>
  </si>
  <si>
    <t>A good financial planner for retirement combines fiduciary responsibility, credentials, transparent fees, and retirement income strategy.</t>
  </si>
  <si>
    <t>MH-P-840</t>
  </si>
  <si>
    <t>https://cue.gcp.misitemgr.com/cue-web/#/main?escenicid=314824277&amp;extra=%7B%22package%22:%22ece-auto-gen-df6ab75a-4f6d-4ddf-aba3-a2d04f0e4ce3%22%7D&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content%2Fstate%2Fpublished%22:%7B%22title%22:%22Published%22%7D,%22creationdate%22:%22In%20the%20last%20year%22%7D,%22createdAt%22:%222026-02-24T21:19:44.392Z%22,%22dateRange%22:%7B%22creationdate%22:%7B%22start%22:%222025-02-24T05:00:00Z%22,%22end%22:%222027-02-25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</si>
  <si>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https://www.miamiherald.com/living/article314824277.html</t>
  </si>
  <si>
    <t>What Your 401(k) Can (and Can't) Do for Your Retirement Income</t>
  </si>
  <si>
    <t>401(k) benefits, retirement planning, employer match, Roth 401(k), compounding growth</t>
  </si>
  <si>
    <t>Maximize your 401(k) plan: contribute, use employer match, watch fees and integrate IRAs and Social Security to strengthen your overall retirement income.</t>
  </si>
  <si>
    <t>https://docs.google.com/document/d/1L4i5aZHVXmm_jZ2adax54-2EuTZWhOuF23cHrKgkdV4/edit?tab=t.0</t>
  </si>
  <si>
    <t>314824277</t>
  </si>
  <si>
    <t>MH-P-841</t>
  </si>
  <si>
    <t>https://cue.gcp.misitemgr.com/cue-web/#/main?escenicid=314821839&amp;extra=%7B%22package%22:%22ece-auto-gen-eb111972-e99b-4db3-9f62-e4d2a883ced6%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-24T18:23:44.986Z%22,%22dateRange%22:%7B%22creationdate%22:%7B%22start%22:%222025-02-24T05:00:00Z%22,%22end%22:%222027-02-25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</si>
  <si>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https://www.miamiherald.com/living/article314821839.html</t>
  </si>
  <si>
    <t>Should You Pay Off Your Mortgage Before Retiring? A Pre-Retiree's Decision Guide</t>
  </si>
  <si>
    <t>mortgage payoff decision, retirement liquidity, mortgage interest rate impact, sequence of returns risk</t>
  </si>
  <si>
    <t>How to weigh the pros and cons of paying off your mortgage before retirement: interest rates, liquidity, taxes and peace of mind to help pre-retirees decide</t>
  </si>
  <si>
    <t>https://docs.google.com/document/d/1RJ-3Oa_yJUgD-nCwFKPLFiNPOZLOaLabpt2mZIHfd1w/edit?tab=t.0</t>
  </si>
  <si>
    <t>314821839</t>
  </si>
  <si>
    <t>MH-P-844</t>
  </si>
  <si>
    <t>https://cue.gcp.misitemgr.com/cue-web/#/main?escenicid=315071467&amp;extra=%7B%22package%22:%22ece-auto-gen-a7be3a9b-2267-4005-8bfa-fda35c68cea0%22%7D</t>
  </si>
  <si>
    <t>https://www.miamiherald.com/entertainment/article315071467.html</t>
  </si>
  <si>
    <t>Oscar Winner Amy Madigan and Ed Harris Have Been Married More Than 40 Years — How Their Love Story Began</t>
  </si>
  <si>
    <t>amy madigan, ed harris, marriage, hollywood love story, oscar win, weapons</t>
  </si>
  <si>
    <t>Oscar winner Amy Madigan and Ed Harris have been married since 1983 after meeting in a Los Angeles theater; their 40+ year partnership blends work, family and laughter.</t>
  </si>
  <si>
    <t>Midlife or Retired Couple Inspired by Long-Lasting Partnerships</t>
  </si>
  <si>
    <t>https://docs.google.com/document/d/1d0MJdRBZVQYI1uUmTZoPVojXptfHflMbhWwEdY9EEZA/edit?tab=t.0</t>
  </si>
  <si>
    <t>315071467</t>
  </si>
  <si>
    <t>+487%</t>
  </si>
  <si>
    <t>MH-P-844-KA-C02</t>
  </si>
  <si>
    <t>https://cue.gcp.misitemgr.com/cue-web/#/main?escenicid=315071468&amp;extra=%7B%22package%22:%22ece-auto-gen-21a183ee-98a6-4883-9f09-dd287c2a5b92%22%7D</t>
  </si>
  <si>
    <t>https://www.kansascity.com/entertainment/article315071468.html</t>
  </si>
  <si>
    <t>Amy Madigan and Ed Harris: Inside a 40-Year Hollywood Marriage, From a Los Angeles Stage to Oscar Night</t>
  </si>
  <si>
    <t>Inside Amy Madigan and Ed Harris’s decades-long partnership: how they met in Los Angeles theater, married on a film set and raised daughter Lily Harris.</t>
  </si>
  <si>
    <t>315071468</t>
  </si>
  <si>
    <t>+27%</t>
  </si>
  <si>
    <t>MH-P-844-CH-C03</t>
  </si>
  <si>
    <t>https://cue.gcp.misitemgr.com/cue-web/#/main?escenicid=315071469&amp;extra=%7B%22package%22:%22ece-auto-gen-d7e04566-ad22-4fa0-acca-3797b2884e15%22%7D</t>
  </si>
  <si>
    <t>https://www.charlotteobserver.com/entertainment/article315071469.html</t>
  </si>
  <si>
    <t>Amy Madigan and Ed Harris Have Been Married Over 40 Years — How Their Hollywood Love Story Began</t>
  </si>
  <si>
    <t>Amy Madigan won the 2025 Oscar for Weapons as she and husband Ed Harris mark 40+ years together, from a Los Angeles stage meeting to marriage on set.</t>
  </si>
  <si>
    <t>315071469</t>
  </si>
  <si>
    <t>MH-P-844-FO-C04</t>
  </si>
  <si>
    <t>https://cue.gcp.misitemgr.com/cue-web/#/main?escenicid=315071479&amp;extra=%7B%22package%22:%22ece-auto-gen-7464b8ac-b896-4939-a056-6455c2bc5bf9%22%7D</t>
  </si>
  <si>
    <t>https://www.star-telegram.com/entertainment/article315071479.html</t>
  </si>
  <si>
    <t>Amy Madigan and Ed Harris Have Been Married Over 40 Years — Here’s What Keeps Them Together</t>
  </si>
  <si>
    <t>Amy Madigan and Ed Harris have sustained a four-decade marriage built on acting, mutual support and humor, from Melrose Place theater days to shared film projects.</t>
  </si>
  <si>
    <t>315071479</t>
  </si>
  <si>
    <t>+2161%</t>
  </si>
  <si>
    <t>MH-P-847</t>
  </si>
  <si>
    <t>https://cue.gcp.misitemgr.com/cue-web/#/main?escenicid=315072464&amp;extra=%7B%22package%22:%22ece-auto-gen-a13b4ee5-c3e6-4964-be8a-d8049d12e876%22%7D</t>
  </si>
  <si>
    <t>https://www.miamiherald.com/living/home-garden/article315072464.html</t>
  </si>
  <si>
    <t>Your Go-To Guide to the Different Types of Curtains for Every Room</t>
  </si>
  <si>
    <t>curtain types, header styles, blackout curtains, ripple fold, home window treatments</t>
  </si>
  <si>
    <t>Discover curtain types, header styles, and where to use blackout, sheers, cafe, thermal, and light-filtering curtains to suit every room in your home.</t>
  </si>
  <si>
    <t>https://docs.google.com/document/d/18CBbth3pFTEU6OpBZuxsVOtpaYI26wV_dmPk9OWSgWk/edit?tab=t.0</t>
  </si>
  <si>
    <t>315072464</t>
  </si>
  <si>
    <t>MH-P-847-KA-C02</t>
  </si>
  <si>
    <t>https://cue.gcp.misitemgr.com/cue-web/#/main?escenicid=315076117&amp;extra=%7B%22package%22:%22ece-auto-gen-ceac4770-4579-491e-a5b5-63ad3afbc8dd%22%7D</t>
  </si>
  <si>
    <t>https://www.kansascity.com/living/home-garden/article315076117.html</t>
  </si>
  <si>
    <t>The Complete Guide to Choosing the Perfect Curtains for Every Room</t>
  </si>
  <si>
    <t>thermal curtains, blackout curtains, energy saving curtains, living room window treatments, bedroom curtains</t>
  </si>
  <si>
    <t>Discover curtain types—thermal, blackout, sheer and more—to improve sleep, cut energy costs and refresh living rooms, bedrooms, kitchens and bathrooms.</t>
  </si>
  <si>
    <t>Budget-Conscious Home Refresher</t>
  </si>
  <si>
    <t>315076117</t>
  </si>
  <si>
    <t>MH-P-847-FO-C03</t>
  </si>
  <si>
    <t>https://cue.gcp.misitemgr.com/cue-web/#/main?escenicid=315087444&amp;extra=%7B%22package%22:%22ece-auto-gen-b0153ddf-3253-4ea4-937d-50ee2023526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-17T17:12:29.678Z%22,%22dateRange%22:%7B%22creationdate%22:%7B%22start%22:%222025-03-16T06:00:00Z%22,%22end%22:%222027-03-17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</si>
  <si>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https://www.star-telegram.com/entertainment/home-garden/article315087444.html</t>
  </si>
  <si>
    <t>A First-Time Homeowner’s Room-by-Room Guide to Choosing the Right Curtains</t>
  </si>
  <si>
    <t>curtains for every room, curtain types, blackout curtains, sheer curtains, home window treatments</t>
  </si>
  <si>
    <t>A first-time homeowner’s room-by-room curtain guide: choose blackout, sheer, cafe, pleated, or thermal curtains to balance light, privacy, style, and energy savings.</t>
  </si>
  <si>
    <t>First Time Home Owner</t>
  </si>
  <si>
    <t>315087444</t>
  </si>
  <si>
    <t>MH-P-847-CH-C04</t>
  </si>
  <si>
    <t>https://cue.gcp.misitemgr.com/cue-web/#/main?escenicid=315088254&amp;extra=%7B%22package%22:%22ece-auto-gen-304d2597-2850-4a1f-a714-34c39d877daa%22%7D</t>
  </si>
  <si>
    <t>https://www.charlotteobserver.com/living/home-garden/article315088254.html</t>
  </si>
  <si>
    <t>Curtains Made Easy: How to Choose the Right Style for Every Room</t>
  </si>
  <si>
    <t>curtain styles, curtain headers, blackout curtains, ripple fold, living room curtains</t>
  </si>
  <si>
    <t>Learn how to choose curtains for every room — from blackout panels and sheers to grommet and pinch pleat headers — with practical tips on function and fit.</t>
  </si>
  <si>
    <t>315088254</t>
  </si>
  <si>
    <t>UW-P-849</t>
  </si>
  <si>
    <t>https://www.usmagazine.com/wp-admin/post.php?post=4281053&amp;action=edit</t>
  </si>
  <si>
    <t>https://www.usmagazine.com/sports/news/cameron-youngs-kids-stole-the-show-at-players-championship/</t>
  </si>
  <si>
    <t>Cameron Young Credits Wife After Biggest Win of His Career at The Players Championship</t>
  </si>
  <si>
    <t>cameron young, the players championship, cameron young wife, cameron young kids, pga tour</t>
  </si>
  <si>
    <t>Cameron Young won The Players Championship with his wife Kelsey and three kids by his side. See how his family made the biggest win of his career possible.</t>
  </si>
  <si>
    <t>https://docs.google.com/document/d/1JwOBCxREj4fFxt3V2AS1ajHxxZbwc_-sJeeLr2RW12M/edit?usp=sharing</t>
  </si>
  <si>
    <t>UW-P-849-MH-C02</t>
  </si>
  <si>
    <t>https://cue.gcp.misitemgr.com/cue-web/#/main?escenicid=315071886&amp;extra=%7B%22package%22:%22ece-auto-gen-3e30c1ae-2ffe-49ca-9bf8-39ddc6a53c6b%22%7D</t>
  </si>
  <si>
    <t>https://www.miamiherald.com/entertainment/article315071886.html</t>
  </si>
  <si>
    <t>Cameron Young Gets the Biggest Win of His Career — But His Kids Couldn't Care Less</t>
  </si>
  <si>
    <t>Cameron Young’s Players Championship win meant everything — but he says none of it is possible without his wife Kelsey Dalition. See his emotional tribute.</t>
  </si>
  <si>
    <t>315071886</t>
  </si>
  <si>
    <t>UW-P-849-KA-C03</t>
  </si>
  <si>
    <t>https://cue.gcp.misitemgr.com/cue-web/#/main?escenicid=315071891&amp;extra=%7B%22package%22:%22ece-auto-gen-849b6c3d-0334-4d68-bcf3-1a6f3277279b%22%7D</t>
  </si>
  <si>
    <t>https://www.kansascity.com/entertainment/article315071891.html</t>
  </si>
  <si>
    <t>Cameron Young’s Kids Ignored His Trophy After Big Win — and His Response Was Perfect</t>
  </si>
  <si>
    <t>Cameron Young’s sons ditched the Players Championship trophy for a drone overhead, and their dad couldn’t love them more for it. See his heartwarming reaction.</t>
  </si>
  <si>
    <t>315071891</t>
  </si>
  <si>
    <t>Golf</t>
  </si>
  <si>
    <t>UW-P-849-CH-C04</t>
  </si>
  <si>
    <t>https://cue.gcp.misitemgr.com/cue-web/#/main?escenicid=315071899&amp;extra=%7B%22package%22:%22ece-auto-gen-303a1806-3d89-47e2-99a4-9b5f06721e26%22%7D</t>
  </si>
  <si>
    <t>https://www.charlotteobserver.com/entertainment/article315071899.html</t>
  </si>
  <si>
    <t>Cameron Young won The Players Championship with his two sons rushing in for a hug. Find out why he says his wife Kelsey Dalition is the real MVP of it all.</t>
  </si>
  <si>
    <t>315071899</t>
  </si>
  <si>
    <t>MH-P-854</t>
  </si>
  <si>
    <t>https://cue.gcp.misitemgr.com/cue-web/#/main?escenicid=315072527&amp;extra=%7B%22package%22:%22ece-auto-gen-37563319-adad-43ed-a14b-3240b90a9d82%22%7D</t>
  </si>
  <si>
    <t>https://www.miamiherald.com/living/article315072527.html</t>
  </si>
  <si>
    <t>A Dallas Company Says It Can Bring Extinct Animals Back to Life. Not Everyone Is Buying It.</t>
  </si>
  <si>
    <t>colossal biosciences, de-extinction, dallas biotech, CRISPR gene editing, dire wolf, dodo</t>
  </si>
  <si>
    <t>A Dallas company says CRISPR-altered gray wolves recreate dire wolves, prompting debate over de-extinction, definitions and conservation priorities.</t>
  </si>
  <si>
    <t>https://docs.google.com/document/d/1j46hVutgpT1ZBTVsQdTNrWQnAPKPprUZbVviYJD1JGQ/edit?tab=t.0</t>
  </si>
  <si>
    <t>315072527</t>
  </si>
  <si>
    <t>MH-P-854-KA-C02</t>
  </si>
  <si>
    <t>https://cue.gcp.misitemgr.com/cue-web/#/main?escenicid=315072533&amp;extra=%7B%22package%22:%22ece-auto-gen-ed32130f-8730-4727-9f01-a966f7c2b6ad%22%7D</t>
  </si>
  <si>
    <t>https://www.kansascity.com/living/article315072533.html</t>
  </si>
  <si>
    <t>Dallas Biotech Firm Claims It Brought Back the Dire Wolf — Scientists Aren’t So Sure</t>
  </si>
  <si>
    <t>A Dallas firm edited 14 genes in gray wolves to create dire wolf-like pups; scientists question whether gene-edited animals count as genuine de-extinction.</t>
  </si>
  <si>
    <t>315072533</t>
  </si>
  <si>
    <t>MH-P-854-CH-C03</t>
  </si>
  <si>
    <t>https://cue.gcp.misitemgr.com/cue-web/#/main?escenicid=315072538&amp;extra=%7B%22package%22:%22ece-auto-gen-82176801-13dc-42b9-a35f-bd47c384b690%22%7D</t>
  </si>
  <si>
    <t>https://www.charlotteobserver.com/living/article315072538.html</t>
  </si>
  <si>
    <t>A Dallas Startup Says It ‘De-Extincted’ the Dire Wolf. Scientists Aren’t So Sure.</t>
  </si>
  <si>
    <t>The Dallas-based company aims to revive woolly mammoths, dodos and dire wolves with gene editing, prompting ethical and scientific controversy.</t>
  </si>
  <si>
    <t>315072538</t>
  </si>
  <si>
    <t>MH-P-854-WW-C04</t>
  </si>
  <si>
    <t>https://www.womansworld.com/wp-admin/post.php?post=610786&amp;action=edit</t>
  </si>
  <si>
    <t>https://www.womansworld.com/life/animals/a-10-2-billion-startup-says-its-bringing-back-dire-wolves-and-dodos-scientists-have-questions</t>
  </si>
  <si>
    <t>A $10.2 Billion Startup Says It’s Bringing Back Dire Wolves and Dodos. Scientists Have Questions.</t>
  </si>
  <si>
    <t>extinct animals</t>
  </si>
  <si>
    <t>Colossal Biosciences is trying to bring extinct animals back to life using gene editing. Scientists are divided on whether that’s really possible.</t>
  </si>
  <si>
    <t>UW-P-858</t>
  </si>
  <si>
    <t>https://www.usmagazine.com/wp-admin/post.php?post=4281293&amp;action=edit</t>
  </si>
  <si>
    <t>https://www.usmagazine.com/sports/news/who-is-amir-aura-khan-march-madness-viral-boombox-guy/</t>
  </si>
  <si>
    <t>March Madness' Most Viral Celebrity Isn't a Player—And He's Back With His Boombox</t>
  </si>
  <si>
    <t>march madness</t>
  </si>
  <si>
    <t>Amir “Aura” Khan is back for March Madness 2026 as McNeese basketball secures a bid. Meet the viral boombox manager turning heads and signing NIL deals.</t>
  </si>
  <si>
    <t>https://docs.google.com/document/d/1cMQDiqbV-rGAs0_cVwc3apSs_AnswdBPHXgX2HkajCo/edit?usp=sharing</t>
  </si>
  <si>
    <t>UW-P-858-MH-C02</t>
  </si>
  <si>
    <t>https://cue.gcp.misitemgr.com/cue-web/#/main?escenicid=315073662&amp;extra=%7B%22package%22:%22ece-auto-gen-1b6c0bdc-4d45-4007-88cc-ce96650a5c34%22%7D</t>
  </si>
  <si>
    <t>https://www.miamiherald.com/entertainment/article315073662.html</t>
  </si>
  <si>
    <t>Amir 'Aura' Khan and His Viral Boombox Are Headed Back to the NCAA Tournament</t>
  </si>
  <si>
    <t>march madness, amir aura khan, mcneese basketball</t>
  </si>
  <si>
    <t>McNeese basketball’s student manager Amir “Aura” Khan went viral with a boombox necklace—now he’s back for March Madness with 20+ NIL deals and a Topps card.</t>
  </si>
  <si>
    <t>College Sports Superfan</t>
  </si>
  <si>
    <t>315073662</t>
  </si>
  <si>
    <t>UW-P-858-CH-C03</t>
  </si>
  <si>
    <t>https://cue.gcp.misitemgr.com/cue-web/#/main?escenicid=315073663&amp;extra=%7B%22package%22:%22ece-auto-gen-c6b00c57-e6d5-4426-a578-bbe6f497f4b9%22%7D</t>
  </si>
  <si>
    <t>https://www.charlotteobserver.com/entertainment/article315073663.html</t>
  </si>
  <si>
    <t>McNeese Secures Third-Straight March Madness Bid — and Their Viral Hype Man Is Coming Too</t>
  </si>
  <si>
    <t>Amir “Aura” Khan isn’t a player, but he’s March Madness’ biggest star. See how the McNeese basketball manager turned a boombox into a brand.</t>
  </si>
  <si>
    <t>315073663</t>
  </si>
  <si>
    <t>UW-P-858-FO-C04</t>
  </si>
  <si>
    <t>https://cue.gcp.misitemgr.com/cue-web/#/main?escenicid=315073668&amp;extra=%7B%22package%22:%22ece-auto-gen-569e6abe-69ca-4d05-a418-f40ec73cbb48%22%7D</t>
  </si>
  <si>
    <t>https://www.star-telegram.com/entertainment/article315073668.html</t>
  </si>
  <si>
    <t>McNeese's Viral Student Manager Is Back for His Second Consecutive NCAA Tournament</t>
  </si>
  <si>
    <t>McNeese basketball secures third-straight March Madness bid—and Amir “Aura” Khan, the team’s boombox-carrying student manager, is traveling with them (again).</t>
  </si>
  <si>
    <t>Young Aspiring Creator / Entrepreneurial College Student</t>
  </si>
  <si>
    <t>315073668</t>
  </si>
  <si>
    <t>MH-P-862</t>
  </si>
  <si>
    <t>https://cue.gcp.misitemgr.com/cue-web/#/main?escenicid=315074676&amp;extra=%7B%22package%22:%22ece-auto-gen-41e7e95f-f7e8-4cdb-a93c-d8874d419022%22%7D</t>
  </si>
  <si>
    <t>https://www.miamiherald.com/living/travel/article315074676.html</t>
  </si>
  <si>
    <t>Your Set Jetting Packing List: The Gear That Turns Film Locations Into Travel Experiences</t>
  </si>
  <si>
    <t>set jetting essentials, noise-canceling headphones, packable day bag, power bank for travel, offline maps</t>
  </si>
  <si>
    <t>Turn filming locations into immersive travel: bring a mirrorless camera or phone lens kit, stylish packable bag, offline maps, headphones and extra power.</t>
  </si>
  <si>
    <t>Pop Culture-Savvy Millennial Traveler</t>
  </si>
  <si>
    <t>https://docs.google.com/document/d/1NPl-D1U9J_x9m79yR-eLiQReBD_EQqv49_2fppC13x8/edit?tab=t.0</t>
  </si>
  <si>
    <t>315074676</t>
  </si>
  <si>
    <t>+23%</t>
  </si>
  <si>
    <t>MH-P-862-KA-C02</t>
  </si>
  <si>
    <t>https://cue.gcp.misitemgr.com/cue-web/#/main?escenicid=315074712&amp;extra=%7B%22package%22:%22ece-auto-gen-ebfc1be8-d732-49b5-8f25-61f12e00990c%22%7D</t>
  </si>
  <si>
    <t>https://www.kansascity.com/living/travel/article315074712.html</t>
  </si>
  <si>
    <t>Set Jetting With Kids: The Gear That Makes Movie-Inspired Family Vacations Worth Every Dollar</t>
  </si>
  <si>
    <t>set jetting, family travel gear, packable day bag, movie locations, travel with kids</t>
  </si>
  <si>
    <t>Turn family vacations into cinematic adventures with a packable day bag, power bank, smartphone lens kit, offline maps and noise-canceling headphones.</t>
  </si>
  <si>
    <t>Budget-Conscious Parent Planning a Family Vacation</t>
  </si>
  <si>
    <t>315074712</t>
  </si>
  <si>
    <t>+322%</t>
  </si>
  <si>
    <t>MH-P-862-FO-C03</t>
  </si>
  <si>
    <t>https://cue.gcp.misitemgr.com/cue-web/#/main?escenicid=315074732&amp;extra=%7B%22package%22:%22ece-auto-gen-ad2e1a03-7280-4ee2-ab37-4fb0c22ceccb%22%7D</t>
  </si>
  <si>
    <t>https://www.star-telegram.com/entertainment/living/travel/article315074732.html</t>
  </si>
  <si>
    <t>The Essential Gear Guide for Set Jetting: How to Travel Like Your Favorite Characters</t>
  </si>
  <si>
    <t>set jetting, travel gear, filming locations, camera gear, power bank</t>
  </si>
  <si>
    <t>Discover essential set jetting gear — from lens kits and noise-canceling headphones to power banks and offline maps — to travel like your favorite characters.</t>
  </si>
  <si>
    <t>315074732</t>
  </si>
  <si>
    <t>MH-P-862-CH-C04</t>
  </si>
  <si>
    <t>https://cue.gcp.misitemgr.com/cue-web/#/main?escenicid=315074751&amp;extra=%7B%22package%22:%22ece-auto-gen-8c754c8e-714a-45a8-8cb7-07cc787a7b11%22%7D</t>
  </si>
  <si>
    <t>https://www.charlotteobserver.com/living/travel/article315074751.html</t>
  </si>
  <si>
    <t>Set Jetting is Reshaping How People Travel — Here is the Gear That Makes It Work</t>
  </si>
  <si>
    <t>set jetting, travel gear, film locations, filming locations</t>
  </si>
  <si>
    <t>Discover the essential gear for set jetting — cameras, day bags, headphones, power banks and offline maps to recreate iconic film and TV locations on the road.</t>
  </si>
  <si>
    <t>315074751</t>
  </si>
  <si>
    <t>MH-P-866</t>
  </si>
  <si>
    <t>https://cue.gcp.misitemgr.com/cue-web/#/main?escenicid=315074633&amp;extra=%7B%22package%22:%22ece-auto-gen-388b2074-51d2-4dfe-99af-5b254fbe062e%22%7D</t>
  </si>
  <si>
    <t>https://www.miamiherald.com/entertainment/article315074633.html</t>
  </si>
  <si>
    <t>Influencers Tabitha Swatosh and Michael Sanzone Announce Breakup After Nearly Four Years Together</t>
  </si>
  <si>
    <t>tabitha swatosh breakup, michael sanzone split, influencer relationship, los angeles, tiktok announcement</t>
  </si>
  <si>
    <t>Tabitha Swatosh and Michael Sanzone shared raw TikTok videos about their breakup, describing therapy, distance and the toll of a public relationship on their lives.</t>
  </si>
  <si>
    <t>https://docs.google.com/document/d/19awkA2UA9EqKShVGP_hG1bJ5Z5zw08fgOeVso18niIg/edit?tab=t.0</t>
  </si>
  <si>
    <t>315074633</t>
  </si>
  <si>
    <t>+260%</t>
  </si>
  <si>
    <t>+38%</t>
  </si>
  <si>
    <t>MH-P-866-KA-C02</t>
  </si>
  <si>
    <t>https://cue.gcp.misitemgr.com/cue-web/#/main?escenicid=315074640&amp;extra=%7B%22package%22:%22ece-auto-gen-8a8be1c6-e557-43c7-8e9b-e6de1914fb77%22%7D</t>
  </si>
  <si>
    <t>https://www.kansascity.com/entertainment/article315074640.html</t>
  </si>
  <si>
    <t>TikTok Star Tabitha Swatosh and Michael Sanzone Break Up After Nearly 4 Years</t>
  </si>
  <si>
    <t>TikTok creators Tabitha Swatosh and Michael Sanzone announced their split after nearly four years, sharing emotional videos about privacy, growth and starting over.</t>
  </si>
  <si>
    <t>315074640</t>
  </si>
  <si>
    <t>MH-P-866-CH-C03</t>
  </si>
  <si>
    <t>https://cue.gcp.misitemgr.com/cue-web/#/main?escenicid=315074646&amp;extra=%7B%22package%22:%22ece-auto-gen-3caaf187-e168-47b2-b07e-11cfd7cfdcd8%22%7D</t>
  </si>
  <si>
    <t>https://www.charlotteobserver.com/entertainment/article315074646.html</t>
  </si>
  <si>
    <t>Tabitha Swatosh and Michael Sanzone Announce Breakup After Nearly Four Years Together</t>
  </si>
  <si>
    <t>Tabitha Swatosh and Michael Sanzone confirmed their nearly four-year relationship ended in separate TikTok videos and asked fans for privacy during the split.</t>
  </si>
  <si>
    <t>Gen Z / Young Millennial Social Media Follower</t>
  </si>
  <si>
    <t>315074646</t>
  </si>
  <si>
    <t>MH-P-866-LS-C04</t>
  </si>
  <si>
    <t>https://www.lifeandstylemag.com/wp-admin/post.php?post=737069&amp;action=edit</t>
  </si>
  <si>
    <t>https://www.lifeandstylemag.com/posts/tabitha-swatosh-and-michael-sanzone-split-after-4-years-together/</t>
  </si>
  <si>
    <t>Tabitha Swatosh and Michael Sanzone Announce Breakup After Nearly 4 Years Together</t>
  </si>
  <si>
    <t>tabitha swatosh</t>
  </si>
  <si>
    <t>Tabitha Swatosh and Michael Sanzone confirmed their breakup in emotional TikTok videos, reflecting on their nearly four-year relationship.</t>
  </si>
  <si>
    <t>MH-P-872</t>
  </si>
  <si>
    <t>https://cue.gcp.misitemgr.com/cue-web/#/main?escenicid=315075548&amp;extra=%7B%22package%22:%22ece-auto-gen-e535d891-1154-4b55-a194-d8290efa5471%22%7D</t>
  </si>
  <si>
    <t>https://www.miamiherald.com/entertainment/article315075548.html</t>
  </si>
  <si>
    <t>Riley Green Needed 5 Stitches After Fan Threw a Phone at Him During Melbourne Concert</t>
  </si>
  <si>
    <t>riley green, cowboy as it gets tour, riley green hit by phone, riley green tour</t>
  </si>
  <si>
    <t>Riley Green was hit by a fan’s cell phone during his Cowboy As It Gets Tour in Australia, leaving him bloodied — but he finished the show anyway.</t>
  </si>
  <si>
    <t>Country Music Fan &amp; Concertgoer</t>
  </si>
  <si>
    <t>https://docs.google.com/document/d/1dc_qcWYeCqOLaT-5yeChnf6_Pm39btgxVJ45Afk2Ev0/edit?usp=sharing</t>
  </si>
  <si>
    <t>315075548</t>
  </si>
  <si>
    <t>+222%</t>
  </si>
  <si>
    <t>MH-P-872-KA-C02</t>
  </si>
  <si>
    <t>https://cue.gcp.misitemgr.com/cue-web/#/main?escenicid=315075558&amp;extra=%7B%22package%22:%22ece-auto-gen-38f523bd-adb9-44e0-88fe-154e814e2a14%22%7D</t>
  </si>
  <si>
    <t>https://www.kansascity.com/entertainment/article315075558.html</t>
  </si>
  <si>
    <t>Country Singer Riley Green Powers Through Concert After Fan's Flying Phone Draws Blood</t>
  </si>
  <si>
    <t>A flying cell phone left Riley Green with five stitches during the Australian leg of his Cowboy As It Gets Tour. See how he handled the wild concert moment.</t>
  </si>
  <si>
    <t>Social Media-Savvy Young Adult</t>
  </si>
  <si>
    <t>315075558</t>
  </si>
  <si>
    <t>+96%</t>
  </si>
  <si>
    <t>MH-P-872-CH-C03</t>
  </si>
  <si>
    <t>https://cue.gcp.misitemgr.com/cue-web/#/main?escenicid=315075570&amp;extra=%7B%22package%22:%22ece-auto-gen-e4ff40d2-c0b8-4630-94df-107505ef4c68%22%7D</t>
  </si>
  <si>
    <t>https://www.charlotteobserver.com/entertainment/article315075570.html</t>
  </si>
  <si>
    <t>Riley Green Proves He's As Cowboy As It Gets After Fan Throws Cell Phone at His Face</t>
  </si>
  <si>
    <t>Riley Green got hit by a fan’s cell phone during his Cowboy As It Gets Tour, walked offstage with five stitches, and was joking about it the entire time.</t>
  </si>
  <si>
    <t>315075570</t>
  </si>
  <si>
    <t>MH-P-872-LS-C04</t>
  </si>
  <si>
    <t>https://www.lifeandstylemag.com/wp-admin/post.php?post=737074&amp;action=edit</t>
  </si>
  <si>
    <t>https://www.lifeandstylemag.com/posts/riley-green-hit-by-phone-cowboy-as-it-gets-tour/</t>
  </si>
  <si>
    <t>Riley Green Didn't Skip a Beat After Fan's Flying Phone Left Him Bleeding From the Ear</t>
  </si>
  <si>
    <t>riley green</t>
  </si>
  <si>
    <t>Riley Green proved just how tough (and cowboy) he is after a fan hurled a phone at him mid-show on his Cowboy As It Gets Tour, leaving him with stitches.</t>
  </si>
  <si>
    <t>MH-P-872-MMC-C05</t>
  </si>
  <si>
    <t>https://modmomsclubstg.wpenginepowered.com/wp-admin/post.php?post=337501&amp;action=edit</t>
  </si>
  <si>
    <t>https://modmomsclubstg.wpenginepowered.com/lifestyle-entertainment/celebrity/riley-green-hit-by-phone-melbourne-australia/</t>
  </si>
  <si>
    <t>Riley Green's Response to Getting Hit by a Phone Is Exactly What You'd Expect From Him</t>
  </si>
  <si>
    <t>Riley Green didn't let a flying cell phone stop his show. The country star was struck mid-performance on his Cowboy As It Gets Tour in Melbourne, Australia.</t>
  </si>
  <si>
    <t>MH-P-877</t>
  </si>
  <si>
    <t>https://cue.gcp.misitemgr.com/cue-web/#/main?escenicid=315075346&amp;extra=%7B%22package%22:%22ece-auto-gen-297d6ca6-1649-4473-bab8-ab0aea0409b3%22%7D</t>
  </si>
  <si>
    <t>https://www.miamiherald.com/entertainment/article315075346.html</t>
  </si>
  <si>
    <t>Netflix’s Live-Action ‘One Piece’ Season 3: Arabasta Arc Cast, Production Details and Everything We Know</t>
  </si>
  <si>
    <t>one piece season 3, netflix live-action one piece, arabasta arc, xolo maridueña, manga, anime</t>
  </si>
  <si>
    <t>Season 3 of Netflix’s ‘One Piece’ moves into the Arabasta arc with Xolo Maridueña as Ace, Cole Escola as Bon Clay, and expanded series regulars. Here’s what to know.</t>
  </si>
  <si>
    <t>Dedicated Anime &amp; Manga Fan</t>
  </si>
  <si>
    <t>https://docs.google.com/document/d/1Y2bdHvQoUT5IsWCyyaNS6Bq_o59qeep-mh3nIiaZC3A/edit?tab=t.0</t>
  </si>
  <si>
    <t>315075346</t>
  </si>
  <si>
    <t>+583%</t>
  </si>
  <si>
    <t>+376%</t>
  </si>
  <si>
    <t>MH-P-877-KA-C02</t>
  </si>
  <si>
    <t>https://cue.gcp.misitemgr.com/cue-web/#/main?escenicid=315075354&amp;extra=%7B%22package%22:%22ece-auto-gen-183a8e83-d217-4514-9649-8f33e1b68b5f%22%7D</t>
  </si>
  <si>
    <t>https://www.kansascity.com/entertainment/article315075354.html</t>
  </si>
  <si>
    <t>Netflix’s ‘One Piece’ Season 3 Is Filming Now With a Darker Tone and Major New Cast</t>
  </si>
  <si>
    <t>Season 3 of Netflix’s live-action ‘One Piece’ embraces a more serious tone, and has already added key cast members including Cole Escola and Xolo Maridueña.</t>
  </si>
  <si>
    <t>315075354</t>
  </si>
  <si>
    <t>+255%</t>
  </si>
  <si>
    <t>MH-P-877-CH-C03</t>
  </si>
  <si>
    <t>https://cue.gcp.misitemgr.com/cue-web/#/main?escenicid=315075358&amp;extra=%7B%22package%22:%22ece-auto-gen-a0416bb1-2bc9-4fa0-b73e-e7964d673bd8%22%7D</t>
  </si>
  <si>
    <t>https://www.charlotteobserver.com/entertainment/article315075358.html</t>
  </si>
  <si>
    <t>‘One Piece’ Season 3 Is In Production: Here’s Everything Confirmed So Far</t>
  </si>
  <si>
    <t>Production for One Piece season 3 is underway; Arabasta arc casting updates include Xolo Maridueña as Ace and Cole Escola as Bon Clay.</t>
  </si>
  <si>
    <t>315075358</t>
  </si>
  <si>
    <t>+320%</t>
  </si>
  <si>
    <t>MH-P-877-MMC-C04</t>
  </si>
  <si>
    <t>https://modmomsclubstg.wpenginepowered.com/wp-admin/post.php?post=337500&amp;action=edit</t>
  </si>
  <si>
    <t>https://modmomsclubstg.wpenginepowered.com/lifestyle-entertainment/one-piece-season-3-on-netflix-new-cast-darker-tone-and-what-to-know/</t>
  </si>
  <si>
    <t>‘One Piece’ Season 3 on Netflix: New Cast, Darker Tone and What to Know</t>
  </si>
  <si>
    <t>one piece</t>
  </si>
  <si>
    <t>One Piece' Season 3 is in production with new cast members and a darker tone teased for the Arabasta storyline.</t>
  </si>
  <si>
    <t>Streaming Entertainment Browser</t>
  </si>
  <si>
    <t>MH-P-881</t>
  </si>
  <si>
    <t>https://cue.gcp.misitemgr.com/cue-web/#/main?escenicid=315084118&amp;extra=%7B%22package%22:%22ece-auto-gen-25d5db18-d557-42e6-9a32-f457498d3e77%22%7D</t>
  </si>
  <si>
    <t>https://www.miamiherald.com/living/article315084118.html</t>
  </si>
  <si>
    <t>Hand-Sized Spider That Weaves Golden Webs Is Rapidly Spreading Across the United States</t>
  </si>
  <si>
    <t>joro spiders, spider ballooning, orb-weaver spider</t>
  </si>
  <si>
    <t>Meet the Joro spider — a hand-sized orb-weaver spider spinning golden webs and spreading fast across the United States via spider ballooning. Should you worry?</t>
  </si>
  <si>
    <t>https://docs.google.com/document/d/1CMWcjvPZ39OHcvaIrZ1hteEbyhQ-yJF67M737gc2JPA/edit?usp=sharing</t>
  </si>
  <si>
    <t>315084118</t>
  </si>
  <si>
    <t>MH-P-881-KA-C02</t>
  </si>
  <si>
    <t>https://cue.gcp.misitemgr.com/cue-web/#/main?escenicid=315084119&amp;extra=%7B%22package%22:%22ece-auto-gen-4436ea07-85bc-4d9c-8b7f-365cff05b707%22%7D</t>
  </si>
  <si>
    <t>https://www.kansascity.com/living/article315084119.html</t>
  </si>
  <si>
    <t>A Giant, Yellow Spider Native to Asia Is Now Thriving in U.S. Cities. Nobody Can Stop It</t>
  </si>
  <si>
    <t>joro spider, spider ballooning, orb-weaver spider</t>
  </si>
  <si>
    <t>The Joro spider is taking over the U.S., one golden web at a time. Learn where this orb-weaver spider isn’t going away anytime soon and what experts are saying.</t>
  </si>
  <si>
    <t>Nature-Curious Science Enthusiast</t>
  </si>
  <si>
    <t>315084119</t>
  </si>
  <si>
    <t>MH-P-881-CH-C03</t>
  </si>
  <si>
    <t>https://cue.gcp.misitemgr.com/cue-web/#/main?escenicid=315084127&amp;extra=%7B%22package%22:%22ece-auto-gen-7ae0fe0c-226c-417f-9113-5f9791075fb4%22%7D</t>
  </si>
  <si>
    <t>https://www.charlotteobserver.com/living/article315084127.html</t>
  </si>
  <si>
    <t>Hand-Sized Joro Spider Is ‘Ballooning’ Across America — and It Might Land Near You</t>
  </si>
  <si>
    <t>Have you spotted a giant yellow spider near your home? It could be a Joro spider. Here’s why this harmless orb-weaver spider could be coming to a city near you.</t>
  </si>
  <si>
    <t>315084127</t>
  </si>
  <si>
    <t>+0%</t>
  </si>
  <si>
    <t>MH-P-881-WW-C04</t>
  </si>
  <si>
    <t>https://www.womansworld.com/wp-admin/post.php?post=610982&amp;action=edit</t>
  </si>
  <si>
    <t>https://www.womansworld.com/life/animals/this-massive-yellow-spider-is-spreading-across-america-should-you-be-worried</t>
  </si>
  <si>
    <t>This Massive, Yellow Spider Is Spreading Across America. Should You Be Worried?</t>
  </si>
  <si>
    <t>joro spider</t>
  </si>
  <si>
    <t>Giant yellow Joro spiders are spreading across the U.S. through spider ballooning — and experts say they're here to stay. Here's what you need to know now.</t>
  </si>
  <si>
    <t>Concerned Southeastern Homeowner</t>
  </si>
  <si>
    <t>MH-P-885</t>
  </si>
  <si>
    <t>https://cue.gcp.misitemgr.com/cue-web/#/main?escenicid=315084828&amp;extra=%7B%22package%22:%22ece-auto-gen-8563e4f5-f03e-48ab-85dd-3c4495ff353f%22%7D&amp;filter=%7B%22searchCriteria%22:%7B%22name%22:%22%22,%22searchTerm%22:%22%22,%22labels%22:%7B%22org_unit:8acc2ff9-63f5-11f0-ae19-959fd20885e0%22:%7B%22title%22:%22Miami%22%7D,%22creationdate%22:%22From%2003%2F17%2F2025%20to%2003%2F18%2F2027%22%7D,%22createdAt%22:%222026-03-17T14:46:52.736Z%22,%22dateRange%22:%7B%22creationdate%22:%7B%22start%22:%222025-03-17T04:00:00Z%22,%22end%22:%222027-03-18T04:00:00Z%22%7D%7D,%22daysBefore%22:%7B%22creationdate%22:%22365%22%7D,%22facetSummary%22:%22Time-span%20(creationdate):%20From%2003%2F17%2F2025%20to%2003%2F18%2F2027%22,%22priority%22:-1,%22panelName%22:%22Search%22,%22presentation%22:%22%22,%22sorting%22:%22%22,%22customFilters%22:%5B%5D,%22customFacetStrings%22:%7B%7D,%22orgUnit%22:%22org_unit:8acc2ff9-63f5-11f0-ae19-959fd20885e0%22%7D%7D</t>
  </si>
  <si>
    <t>https://www.miamiherald.com/entertainment/article315084828.html</t>
  </si>
  <si>
    <t>Story About a Florida Man ‘Kidnapped by Dolphins’ Goes Viral — But It’s Not Real</t>
  </si>
  <si>
    <t>florida man, dolphin kidapping, viral facebook post, lee county sheriff debunk</t>
  </si>
  <si>
    <t>A satirical post about a man kidnapped by dolphins in Fort Myers went viral; the Lee County Sheriff’s Office confirmed the story is fictional and never occurred.</t>
  </si>
  <si>
    <t>https://docs.google.com/document/d/1ihM73YItOFED7kdSZs3uHqTdTnXPG_-UmrCSsywbwfI/edit?tab=t.0</t>
  </si>
  <si>
    <t>315084828</t>
  </si>
  <si>
    <t>+5872%</t>
  </si>
  <si>
    <t>+3077%</t>
  </si>
  <si>
    <t>MH-P-885-KA-C02</t>
  </si>
  <si>
    <t>https://cue.gcp.misitemgr.com/cue-web/#/main?escenicid=315084831&amp;extra=%7B%22package%22:%22ece-auto-gen-9806cfb1-e8bd-49b3-8699-99100dea7d5a%22%7D</t>
  </si>
  <si>
    <t>https://www.kansascity.com/entertainment/article315084831.html</t>
  </si>
  <si>
    <t>Police Debunk Viral Story Claiming Dolphins Forced Man to Build Underwater City</t>
  </si>
  <si>
    <t>A fake story about dolphins kidnapping a Florida man and forcing him to build an underwater city spread quickly across social media — but police confirm it’s not real.</t>
  </si>
  <si>
    <t>Social Media-Savvy Local Resident</t>
  </si>
  <si>
    <t>315084831</t>
  </si>
  <si>
    <t>+985%</t>
  </si>
  <si>
    <t>MH-P-885-CH-C03</t>
  </si>
  <si>
    <t>https://cue.gcp.misitemgr.com/cue-web/#/main?escenicid=315084834&amp;extra=%7B%22package%22:%22ece-auto-gen-f83c1ae5-124f-4001-bb64-b7b38336791e%22%7D</t>
  </si>
  <si>
    <t>https://www.charlotteobserver.com/entertainment/article315084834.html</t>
  </si>
  <si>
    <t>Dolphins Didn’t Kidnap a Florida Man — How the Viral Story Spread Online</t>
  </si>
  <si>
    <t>A Florida man, a pod of dolphins and an underwater construction project? The viral story had everything — except any truth, authorities say.</t>
  </si>
  <si>
    <t>315084834</t>
  </si>
  <si>
    <t>+2480%</t>
  </si>
  <si>
    <t>MH-P-885-UW-C04</t>
  </si>
  <si>
    <t>https://www.usmagazine.com/wp-admin/post.php?post=4282362&amp;action=edit</t>
  </si>
  <si>
    <t>https://www.usmagazine.com/entertainment/news/is-the-viral-story-about-dolphins-kidnapping-a-florida-man-real-or-fake-the-truth-behind-the-claims/</t>
  </si>
  <si>
    <t>That Viral Story About Dolphins Kidnapping a Florida Man? It’s Completely Made Up</t>
  </si>
  <si>
    <t>dolphins florida</t>
  </si>
  <si>
    <t>No, a Florida man was not abducted by dolphins and forced to build an underwater city. Here's how the bizarre story went viral.</t>
  </si>
  <si>
    <t>MH-P-885-WW-C05</t>
  </si>
  <si>
    <t>https://www.womansworld.com/wp-admin/post.php?post=610992&amp;action=edit</t>
  </si>
  <si>
    <t>https://www.womansworld.com/entertainment/humor/viral-story-about-dolphins-kidnapping-a-florida-man-is-completely-fake</t>
  </si>
  <si>
    <t>Viral Story About Dolphins Kidnapping a Florida Man Is Completely Fake</t>
  </si>
  <si>
    <t>dolphin kidnapping</t>
  </si>
  <si>
    <t>A viral story about dolphins kidnapping a Florida man and making him build an underwater city sounds wild — because it’s completely fake.</t>
  </si>
  <si>
    <t>Law</t>
  </si>
  <si>
    <t>UW-P-890</t>
  </si>
  <si>
    <t>https://www.usmagazine.com/wp-admin/post.php?post=4282369&amp;action=edit</t>
  </si>
  <si>
    <t>https://www.usmagazine.com/sports/news/denny-hamlin-wins-first-nascar-race-since-fathers-death/</t>
  </si>
  <si>
    <t>Denny Hamlin Celebrates Emotional Win With Family Months After Losing Father in House Fire</t>
  </si>
  <si>
    <t>denny hamlin</t>
  </si>
  <si>
    <t>Denny Hamlin won the Pennzoil 400 at Las Vegas in an emotional return to victory lane months after his father Dennis Hamlin died in a tragic house fire</t>
  </si>
  <si>
    <t>https://docs.google.com/document/d/1n-KZ0u610WfYUTsDdb8vHCGZxJg7bZgf5Sh0jJdj8VE/edit?tab=t.0</t>
  </si>
  <si>
    <t>Auto Racing</t>
  </si>
  <si>
    <t>UW-P-890-MH-C02</t>
  </si>
  <si>
    <t>https://cue.gcp.misitemgr.com/cue-web/#/main?escenicid=315085144&amp;extra=%7B%22package%22:%22ece-auto-gen-80072d68-ebeb-49c2-ba79-a0b846d8027f%22%7D</t>
  </si>
  <si>
    <t>https://www.miamiherald.com/entertainment/article315085144.html</t>
  </si>
  <si>
    <t>Denny Hamlin Wins First NASCAR Race Since His Father Died in a Devastating House Fire</t>
  </si>
  <si>
    <t>denny hamlin, dennis hamlin, pennzoil 400, nascar</t>
  </si>
  <si>
    <t>Denny Hamlin claimed his 61st NASCAR win at the Pennzoil 400 with his mom cheering him on — months after his father, Dennis Hamlin, died in a house fire.</t>
  </si>
  <si>
    <t>Parent or Family Caregiver Navigating Loss</t>
  </si>
  <si>
    <t>315085144</t>
  </si>
  <si>
    <t>UW-P-890-CH-C03</t>
  </si>
  <si>
    <t>https://cue.gcp.misitemgr.com/cue-web/#/main?escenicid=315085147&amp;extra=%7B%22package%22:%22ece-auto-gen-8de9588a-11e5-496a-ba90-e1b8b3f02be7%22%7D</t>
  </si>
  <si>
    <t>https://www.charlotteobserver.com/entertainment/article315085147.html</t>
  </si>
  <si>
    <t>Denny Hamlin's Mom Was There to See His First Win Since His Father's Tragic Death</t>
  </si>
  <si>
    <t>Denny Hamlin’s historic Pennzoil 400 win is one for the ages — his first since father Dennis Hamlin died, with his mom in the stands saying “That’s my boy!”</t>
  </si>
  <si>
    <t>315085147</t>
  </si>
  <si>
    <t>UW-P-890-FO-C04</t>
  </si>
  <si>
    <t>https://cue.gcp.misitemgr.com/cue-web/#/main?escenicid=315085162&amp;extra=%7B%22package%22:%22ece-auto-gen-b1890a88-5909-4951-a8ba-7ed633caed29%22%7D</t>
  </si>
  <si>
    <t>https://www.star-telegram.com/entertainment/article315085162.html</t>
  </si>
  <si>
    <t>Denny Hamlin’s Historic Win Comes Three Months After Father Died in Tragic House Fire</t>
  </si>
  <si>
    <t>Denny Hamlin silenced a painful offseason with a stunning Pennzoil 400 victory, earning his 61st career win and climbing to 10th on NASCAR’s all-time list.</t>
  </si>
  <si>
    <t>Dedicated NASCAR Fan and Stats Enthusiast</t>
  </si>
  <si>
    <t>315085162</t>
  </si>
  <si>
    <t>MH-P-894</t>
  </si>
  <si>
    <t>https://cue.gcp.misitemgr.com/cue-web/#/main?escenicid=315085935&amp;extra=%7B%22package%22:%22ece-auto-gen-be9bb4a4-817d-491f-b762-07c6d14072b8%22%7D</t>
  </si>
  <si>
    <t>https://www.miamiherald.com/living/article315085935.html</t>
  </si>
  <si>
    <t>Scientists Found a Single Bone in Taiwan. It Belonged to a 13-Foot Python That Shouldn’t Have Been There.</t>
  </si>
  <si>
    <t>python fossil, 13-feet long, taiwan, prehistoric ecosystem, single bone, mammoths</t>
  </si>
  <si>
    <t>A single fossil bone uncovered in Taiwan has led scientists to identify a giant 13-foot python, revealing a very different, much wilder prehistoric ecosystem.</t>
  </si>
  <si>
    <t>https://docs.google.com/document/d/1Mz8U0GnZIl1l2vBdV6vd5Tm7Z1JaozZgJOc56BCQm5A/edit?tab=t.0</t>
  </si>
  <si>
    <t>315085935</t>
  </si>
  <si>
    <t>+444%</t>
  </si>
  <si>
    <t>MH-P-894-KA-C02</t>
  </si>
  <si>
    <t>https://cue.gcp.misitemgr.com/cue-web/#/main?escenicid=315085940&amp;extra=%7B%22package%22:%22ece-auto-gen-c2c916c1-b787-4265-abf7-4b3ec2d305ce%22%7D</t>
  </si>
  <si>
    <t>https://www.charlotteobserver.com/living/article315085940.html</t>
  </si>
  <si>
    <t>Fossilized Bone Reveals Taiwan Was Once Home to Giant Pythons, Mammoths and Saber-Toothed Cats</t>
  </si>
  <si>
    <t>Taiwan doesn’t have pythons now, but a fossil dating back up to 800,000 years shows a giant one once did — and it wasn’t the only massive predator.</t>
  </si>
  <si>
    <t>315085940</t>
  </si>
  <si>
    <t>MH-P-894-CH-C03</t>
  </si>
  <si>
    <t>https://cue.gcp.misitemgr.com/cue-web/#/main?escenicid=315085942&amp;extra=%7B%22package%22:%22ece-auto-gen-5b035091-422e-43fd-91ad-8488c483168e%22%7D</t>
  </si>
  <si>
    <t>https://www.star-telegram.com/entertainment/living/article315085942.html</t>
  </si>
  <si>
    <t>A Single Fossil Bone Reveals Giant Snakes, Mammoths and Saber-Toothed Cats Once Roamed Taiwan</t>
  </si>
  <si>
    <t>Scientists used one vertebra to reconstruct a massive 13-foot python that once lived in Taiwan, reshaping what we know about the island’s ancient ecosystem.</t>
  </si>
  <si>
    <t>315085942</t>
  </si>
  <si>
    <t>MH-P-894-UW-C04</t>
  </si>
  <si>
    <t>https://www.usmagazine.com/wp-admin/post.php?post=4282655&amp;action=edit</t>
  </si>
  <si>
    <t>https://www.usmagazine.com/entertainment/news/scientists-discover-13-foot-prehistoric-python-in-taiwan/</t>
  </si>
  <si>
    <t>Scientists Reconstructed a 13-Foot Prehistoric Python From a Single Bone Found in Taiwan</t>
  </si>
  <si>
    <t>python fossil</t>
  </si>
  <si>
    <t>A single fossil bone just revealed a 13-foot python once lived in Taiwan — an island with zero pythons today.</t>
  </si>
  <si>
    <t>STEM-Oriented Student or Young Adult</t>
  </si>
  <si>
    <t>MH-P-894-WW-C05</t>
  </si>
  <si>
    <t>https://www.womansworld.com/wp-admin/post.php?post=611078&amp;action=edit</t>
  </si>
  <si>
    <t>https://www.womansworld.com/life/animals/a-13-foot-giant-python-once-roamed-taiwan-alongside-saber-toothed-cats-and-crocodiles</t>
  </si>
  <si>
    <t>A 13-Foot Giant Python Once Roamed Taiwan Alongside Saber-Toothed Cats and Crocodiles</t>
  </si>
  <si>
    <t>Fossil evidence of a 13-foot python in Taiwan shows the island once had a much larger and wilder ecosystem.</t>
  </si>
  <si>
    <t>WW-P-899</t>
  </si>
  <si>
    <t>https://www.womansworld.com/wp-admin/post.php?post=611067&amp;action=edit</t>
  </si>
  <si>
    <t>https://www.womansworld.com/life/animals/this-tiny-kitten-was-inflated-like-a-pufferfish-the-internet-is-calling-her-puff-kitty</t>
  </si>
  <si>
    <t>This Tiny Kitten Was Inflated Like a Pufferfish — the Internet Is Calling Her Puff Kitty</t>
  </si>
  <si>
    <t>stray kitten</t>
  </si>
  <si>
    <t>From damaged windpipe to internet fame, this stray kitten beat the odds at Palm Springs Animal Shelter. Her subcutaneous emphysema story is one of a kind.</t>
  </si>
  <si>
    <t>Pet Owner Curious About Animal Health</t>
  </si>
  <si>
    <t>https://docs.google.com/document/d/1f9HRncDSqasJmZITcn9l_X0ZYY6JxdnLrzSeru-p424/edit?usp=sharing</t>
  </si>
  <si>
    <t>WW-P-899-MH-C02</t>
  </si>
  <si>
    <t>https://cue.gcp.misitemgr.com/cue-web/#/main?escenicid=315087037&amp;extra=%7B%22package%22:%22ece-auto-gen-154b1a6d-401e-4332-98ee-3058a813e6c3%22%7D</t>
  </si>
  <si>
    <t>https://www.miamiherald.com/entertainment/article315087037.html</t>
  </si>
  <si>
    <t>Meet Zoe the Puff Kitty: An Adorable Kitten Rescue That Was Inflated Like a Balloon</t>
  </si>
  <si>
    <t>puff kitty, subcutaneous emphysema, palm springs animal shelter, kitten rescue</t>
  </si>
  <si>
    <t>Meet Zoe, the ‘Puff Kitty’ from Palm Springs Animal Shelter whose subcutaneous emphysema left vets stunned. Her incredible recovery story will melt your heart.</t>
  </si>
  <si>
    <t>315087037</t>
  </si>
  <si>
    <t>WW-P-899-KA-C03</t>
  </si>
  <si>
    <t>https://cue.gcp.misitemgr.com/cue-web/#/main?escenicid=315087057&amp;extra=%7B%22package%22:%22ece-auto-gen-a027d0df-098e-4689-bdbc-d5a883a2693e%22%7D</t>
  </si>
  <si>
    <t>https://www.kansascity.com/entertainment/article315087057.html</t>
  </si>
  <si>
    <t>This Kitten Rescue Was So Inflated She Looked Like a Pufferfish. Now She’s Doing Better</t>
  </si>
  <si>
    <t>A stray ‘Puff Kitty’ named Zoe arrived at Palm Springs Animal Shelter inflated like a balloon. Learn how subcutaneous emphysema turned her into an unlikely star.</t>
  </si>
  <si>
    <t>Social Media-Savvy Feel-Good Content Sharer</t>
  </si>
  <si>
    <t>315087057</t>
  </si>
  <si>
    <t>WW-P-899-CH-C04</t>
  </si>
  <si>
    <t>https://cue.gcp.misitemgr.com/cue-web/#/main?escenicid=315087064&amp;extra=%7B%22package%22:%22ece-auto-gen-071df49b-14e6-449e-87a4-897da429567f%22%7D</t>
  </si>
  <si>
    <t>https://www.charlotteobserver.com/entertainment/article315087064.html</t>
  </si>
  <si>
    <t>Meet Zoe, the ‘Puff Kitty’ Whose Rare Condition Left Everyone Absolutely Speechless</t>
  </si>
  <si>
    <t>Zoe the ‘Puff Kitty’ captured the world’s heart after subcutaneous emphysema left her puffed up like a marshmallow. Discover her wild rescue and recovery story.</t>
  </si>
  <si>
    <t>315087064</t>
  </si>
  <si>
    <t>WW-P-899-FO-C05</t>
  </si>
  <si>
    <t>https://cue.gcp.misitemgr.com/cue-web/#/main?escenicid=315087068&amp;extra=%7B%22package%22:%22ece-auto-gen-b1092700-ac5d-4926-834f-ff2a79b05cb9%22%7D</t>
  </si>
  <si>
    <t>https://www.star-telegram.com/entertainment/article315087068.html</t>
  </si>
  <si>
    <t>A Stray Kitten Arrived at a Shelter Inflated Like a Balloon. Here’s How Vets Saved Her</t>
  </si>
  <si>
    <t>stray kitten, puff kitty, subcutaneous emphysema, palm springs animal shelter, kitten rescue</t>
  </si>
  <si>
    <t>A stray kitten with subcutaneous emphysema so severe she looked like a balloon. Meet Zoe, the ‘Puff Kitty’ from Palm Springs who stole the world’s heart.</t>
  </si>
  <si>
    <t>Local Animal Welfare Supporter</t>
  </si>
  <si>
    <t>315087068</t>
  </si>
  <si>
    <t>MH-P-904</t>
  </si>
  <si>
    <t>https://cue.gcp.misitemgr.com/cue-web/#/main?escenicid=315089171&amp;extra=%7B%22package%22:%22ece-auto-gen-4f814880-5d4d-466a-ac4a-c3c8658cae4d%22%7D</t>
  </si>
  <si>
    <t>https://www.miamiherald.com/entertainment/article315089171.html</t>
  </si>
  <si>
    <t>Tina Fey Will Host the First-Ever ‘Saturday Night Live UK’ on March 21: Everything to Know</t>
  </si>
  <si>
    <t>tina fey, snl uk, london, saturday night live, wet leg, lorne michaels</t>
  </si>
  <si>
    <t>Saturday Night Live UK premieres March 21 on Sky One and Now from London; Tina Fey hosts, Wet Leg performs, and Peacock offers next-day U.S. access.</t>
  </si>
  <si>
    <t>Nostalgic SNL Fan &amp; Pop Culture Enthusiast</t>
  </si>
  <si>
    <t>https://docs.google.com/document/d/1NcXwGN77SStQbhRhZ5jZpx1wA-37OHqrCWaWSR1W_K0/edit?tab=t.0</t>
  </si>
  <si>
    <t>315089171</t>
  </si>
  <si>
    <t>MH-P-904-KA-C02</t>
  </si>
  <si>
    <t>https://cue.gcp.misitemgr.com/cue-web/#/main?escenicid=315089172&amp;extra=%7B%22package%22:%22ece-auto-gen-d82d6905-3e8d-49ec-b4da-5ac914373f99%22%7D</t>
  </si>
  <si>
    <t>https://www.kansascity.com/entertainment/article315089172.html</t>
  </si>
  <si>
    <t>‘SNL UK’ Premieres March 21 on Peacock with Tina Fey as First Host</t>
  </si>
  <si>
    <t>SNL UK debuts March 21 with Tina Fey hosting and Wet Leg performing. Episodes stream next-day on Peacock for U.S. viewers after the live London broadcast.</t>
  </si>
  <si>
    <t>315089172</t>
  </si>
  <si>
    <t>MH-P-904-CH-C03</t>
  </si>
  <si>
    <t>https://cue.gcp.misitemgr.com/cue-web/#/main?escenicid=315089173&amp;extra=%7B%22package%22:%22ece-auto-gen-d73e2f91-e694-455d-9cc7-4c42e400d88f%22%7D</t>
  </si>
  <si>
    <t>https://www.charlotteobserver.com/entertainment/article315089173.html</t>
  </si>
  <si>
    <t>Tina Fey to Host the First-Ever Episode of ‘Saturday Night Live UK’</t>
  </si>
  <si>
    <t>Tina Fey will host the inaugural episode of ‘Saturday Night Live UK’ in London on March 21, with Wet Leg as musical guest and a new all-British cast on Sky One.</t>
  </si>
  <si>
    <t>Streaming-Savvy Parent Managing Household Entertainment</t>
  </si>
  <si>
    <t>315089173</t>
  </si>
  <si>
    <t>MH-P-904-LS-C04</t>
  </si>
  <si>
    <t>https://www.lifeandstylemag.com/wp-admin/post.php?post=737090&amp;action=edit</t>
  </si>
  <si>
    <t>https://www.lifeandstylemag.com/posts/snl-uk-premiere-date-set-with-tina-fey-as-first-host/</t>
  </si>
  <si>
    <t>Saturday Night Live UK' Premieres March 21 with Tina Fey Hosting: How to Watch and What to Expect</t>
  </si>
  <si>
    <t>snl uk</t>
  </si>
  <si>
    <t>The first episode of SNL UK has its host: Tina Fey. With Wet Leg, a new cast and Lorne Michaels involved, the London debut is a major moment.</t>
  </si>
  <si>
    <t>MH-P-904-MMC-C05</t>
  </si>
  <si>
    <t>https://modmomsclubstg.wpenginepowered.com/wp-admin/post.php?post=337506&amp;action=edit</t>
  </si>
  <si>
    <t>https://modmomsclubstg.wpenginepowered.com/lifestyle-entertainment/saturday-night-live-uk-premieres-march-21-with-tina-fey-hosting-heres-what-you-need-to-know/</t>
  </si>
  <si>
    <t>Saturday Night Live UK Premieres March 21 With Tina Fey Hosting — Here’s What You Need to Know</t>
  </si>
  <si>
    <t>Tina Fey is heading to London to host the first-ever 'SNL UK' on March 21, with Wet Leg performing and Lorne Michaels overseeing the launch.</t>
  </si>
  <si>
    <t>MH-P-910</t>
  </si>
  <si>
    <t>https://cue.gcp.misitemgr.com/cue-web/#/main?escenicid=315099244&amp;extra=%7B%22package%22:%22ece-auto-gen-f3927d53-6377-4de1-b6a3-ff4b1df3ed92%22%7D</t>
  </si>
  <si>
    <t>https://www.miamiherald.com/entertainment/article315099244.html</t>
  </si>
  <si>
    <t>Meet Reggae, the ‘Very Mellow’ Harbor Seal Whose Rubber Duck Obsession Is Going Viral</t>
  </si>
  <si>
    <t>harbor seal, new england aquarium, reggae, harbor seals, rubber duck</t>
  </si>
  <si>
    <t>A 33-year-old harbor seal named Reggae and his beloved rubber duck went viral — but there’s more to the story than cuteness at the New England Aquarium.</t>
  </si>
  <si>
    <t>https://docs.google.com/document/d/1tvZ3QROzMv4np4d5AjYfEnyw-SXgpiKJjYcnsCd62yE/edit?usp=sharing</t>
  </si>
  <si>
    <t>315099244</t>
  </si>
  <si>
    <t>MH-P-910-KA-C02</t>
  </si>
  <si>
    <t>https://cue.gcp.misitemgr.com/cue-web/#/main?escenicid=315099247&amp;extra=%7B%22package%22:%22ece-auto-gen-e1e54fca-9241-4615-8945-8e64e0ea8d36%22%7D</t>
  </si>
  <si>
    <t>https://www.kansascity.com/entertainment/article315099247.html</t>
  </si>
  <si>
    <t>This 33-Year-Old Harbor Seal Loves Petting, Hugging and Swimming With His Rubber Duck</t>
  </si>
  <si>
    <t>Harbor seals can live 30–40 years with the right care — and Reggae proves it. Learn how the New England Aquarium’s star seal thrives with a rubber duck.</t>
  </si>
  <si>
    <t>Social Media-Savvy Millennial or Gen-Z Content Consumer</t>
  </si>
  <si>
    <t>315099247</t>
  </si>
  <si>
    <t>MH-P-910-CH-C03</t>
  </si>
  <si>
    <t>https://cue.gcp.misitemgr.com/cue-web/#/main?escenicid=315099250&amp;extra=%7B%22package%22:%22ece-auto-gen-7004c883-98da-44e7-9594-dbb3a93f3df7%22%7D</t>
  </si>
  <si>
    <t>https://www.charlotteobserver.com/entertainment/article315099250.html</t>
  </si>
  <si>
    <t>New England Aquarium Uses Rubber Ducks as Enrichment Objects for Harbor Seals</t>
  </si>
  <si>
    <t>new england aquarium, harbor seal, reggae, harbor seals, rubber duck</t>
  </si>
  <si>
    <t>Reggae the harbor seal and his rubber duck took over the internet — and the New England Aquarium’s trainers couldn’t be more proud of their “very mellow” boy.</t>
  </si>
  <si>
    <t>Animal Welfare Advocate and Science-Minded Reader</t>
  </si>
  <si>
    <t>315099250</t>
  </si>
  <si>
    <t>MH-P-910-WW-C05</t>
  </si>
  <si>
    <t>https://www.womansworld.com/wp-admin/post.php?post=611253&amp;action=edit</t>
  </si>
  <si>
    <t>https://www.womansworld.com/life/animals/this-33-year-old-seals-adorable-bond-with-his-rubber-duck-is-breaking-the-internet</t>
  </si>
  <si>
    <t>This 33-Year-Old Seal's Adorable Bond With His Rubber Duck Is Breaking the Internet</t>
  </si>
  <si>
    <t>harbor seal</t>
  </si>
  <si>
    <t>What does a 33-year-old harbor seal love most? His rubber duck toy. Reggae's viral moment at the New England Aquarium is even more heartwarming up close</t>
  </si>
  <si>
    <t>Parent of Young Children Seeking Family Activities</t>
  </si>
  <si>
    <t>MH-P-914</t>
  </si>
  <si>
    <t>https://cue.gcp.misitemgr.com/cue-web/#/main?escenicid=315100453&amp;extra=%7B%22package%22:%22ece-auto-gen-84bd6de9-f239-44de-b1eb-3980a3e8983f%22%7D</t>
  </si>
  <si>
    <t>https://www.miamiherald.com/living/article315100453.html</t>
  </si>
  <si>
    <t>A Wooden Coffin Fell From the Sky In 1899. Scientists Just Solved the Mystery Inside It</t>
  </si>
  <si>
    <t>wooden coffin, princess of bagicz, roman iron age, dendrochronology</t>
  </si>
  <si>
    <t>A wooden coffin fell off a cliff in 1899 and baffled scientists for decades. Dendrochronology finally solved the 125-year-old mystery of the Princess of Bagicz.</t>
  </si>
  <si>
    <t>Retired Educator or Lifelong Learner</t>
  </si>
  <si>
    <t>https://docs.google.com/document/d/1DonkhIEcmV1yFv-0_vSg0xA5hMr8U1Qcj37KlSpIBPM/edit?usp=sharing</t>
  </si>
  <si>
    <t>315100453</t>
  </si>
  <si>
    <t>+694%</t>
  </si>
  <si>
    <t>MH-P-914-KA-C02</t>
  </si>
  <si>
    <t>https://cue.gcp.misitemgr.com/cue-web/#/main?escenicid=315100457&amp;extra=%7B%22package%22:%22ece-auto-gen-1b866259-34f0-486d-ba69-7c26f59ad4b1%22%7D</t>
  </si>
  <si>
    <t>https://www.kansascity.com/living/article315100457.html</t>
  </si>
  <si>
    <t>New Research Solves 2,000-Year-Old Mystery of Poland’s Lost ‘Princess of Bagicz’</t>
  </si>
  <si>
    <t>princess of bagicz, wooden coffin, roman iron age, dendrochronology</t>
  </si>
  <si>
    <t>Scientists used dendrochronology to crack a century-old mystery surrounding a wooden coffin and the Roman Iron Age woman buried inside it.</t>
  </si>
  <si>
    <t>Women's History &amp; Social Justice-Minded Reader</t>
  </si>
  <si>
    <t>315100457</t>
  </si>
  <si>
    <t>MH-P-914-FO-C03</t>
  </si>
  <si>
    <t>https://cue.gcp.misitemgr.com/cue-web/#/main?escenicid=315100481&amp;extra=%7B%22package%22:%22ece-auto-gen-cba234b6-b4eb-47a7-992b-14504ce3f572%22%7D</t>
  </si>
  <si>
    <t>https://www.star-telegram.com/entertainment/living/article315100481.html</t>
  </si>
  <si>
    <t>Who Is the Princess of Bagicz? Her Coffin Fell From the Sky and Started a 125-Year Mystery</t>
  </si>
  <si>
    <t>coffin, princess of bagicz, roman iron age, dendrochronology</t>
  </si>
  <si>
    <t>Discovered in 1899, the Princess of Bagicz was buried in the only known wooden coffin of its kind from the Roman Iron Age. Science just revealed her timeline.</t>
  </si>
  <si>
    <t>Curious History &amp; Science Enthusiast</t>
  </si>
  <si>
    <t>315100481</t>
  </si>
  <si>
    <t>+729%</t>
  </si>
  <si>
    <t>UW-P-917</t>
  </si>
  <si>
    <t>https://www.usmagazine.com/wp-admin/post.php?post=4283907&amp;action=edit</t>
  </si>
  <si>
    <t>https://www.usmagazine.com/sports/news/chiney-ogwumike-gets-her-own-espn-show-chiney-today/</t>
  </si>
  <si>
    <t>Chiney Ogwumike Is Getting Her Own ESPN Show: ‘Been Fighting For This Opportunity’</t>
  </si>
  <si>
    <t xml:space="preserve">chiney ogwumike </t>
  </si>
  <si>
    <t>WNBA star Chiney Ogwumike gets her own ESPN show. Learn what Chiney Today is, when it airs, and why she says she's been fighting for this opportunity</t>
  </si>
  <si>
    <t>Women's Sports Enthusiast</t>
  </si>
  <si>
    <t>https://docs.google.com/document/d/1NKPV-VEgNsKcUgitZev-1xMhMCPVtMTS9__OeocoQlM/edit?usp=sharing</t>
  </si>
  <si>
    <t>Basketball</t>
  </si>
  <si>
    <t>UW-P-917-MH-C02</t>
  </si>
  <si>
    <t>https://cue.gcp.misitemgr.com/cue-web/#/main?escenicid=315102476&amp;extra=%7B%22package%22:%22ece-auto-gen-f363dac5-4e18-4f2f-a852-10257f73c5a6%22%7D</t>
  </si>
  <si>
    <t>https://www.miamiherald.com/entertainment/article315102476.html</t>
  </si>
  <si>
    <t>ESPN Taps Chiney Ogwumike and Peyton Manning's Omaha Productions for New Weekly Show</t>
  </si>
  <si>
    <t>chiney ogwumike, chiney today, espn</t>
  </si>
  <si>
    <t>Chiney Ogwumike is stepping into a major new role at ESPN. Discover what ‘Chiney Today’ is all about and why this show is a milestone for sports media.</t>
  </si>
  <si>
    <t>315102476</t>
  </si>
  <si>
    <t>UW-P-917-CH-C03</t>
  </si>
  <si>
    <t>https://cue.gcp.misitemgr.com/cue-web/#/main?escenicid=315102483&amp;extra=%7B%22package%22:%22ece-auto-gen-74bdc150-97ba-4828-99bc-f3e2adfb38d0%22%7D</t>
  </si>
  <si>
    <t>https://www.charlotteobserver.com/entertainment/article315102483.html</t>
  </si>
  <si>
    <t>ESPN's Chiney Ogwumike Wants Her New Show to Be a ‘Home for Everyone Who Loves Hoops’</t>
  </si>
  <si>
    <t>ESPN and Peyton Manning’s Omaha Productions are launching ‘Chiney Today.’ Find out how WNBA star Chiney Ogwumike plans to cover the entire basketball landscape.</t>
  </si>
  <si>
    <t>315102483</t>
  </si>
  <si>
    <t>MH-P-920</t>
  </si>
  <si>
    <t>https://cue.gcp.misitemgr.com/cue-web/#/main?escenicid=315105499&amp;extra=%7B%22package%22:%22ece-auto-gen-d27169f9-b625-4512-a6dc-f0dff6d7ecf9%22%7D</t>
  </si>
  <si>
    <t>https://www.miamiherald.com/news/business/retirement-planning/article315105499.html</t>
  </si>
  <si>
    <t>How to Protect Your Retirement Portfolio From a 30% Market Drop</t>
  </si>
  <si>
    <t>retirement market drop, sustainable withdrawal rate, sequence withdrawals, Roth conversion, diversify income</t>
  </si>
  <si>
    <t>Strategies to protect retirement savings from a 30% market drop: withdrawal rates, spending cuts, Roth conversions, sequencing withdrawals, and diversification.</t>
  </si>
  <si>
    <t>The Pre Retiree</t>
  </si>
  <si>
    <t>https://docs.google.com/document/d/1_vHpdaBBbVQ2pqYQAmn1JvqUukZDR-sYi3z9imDjlGc/edit?tab=t.0</t>
  </si>
  <si>
    <t>315105499</t>
  </si>
  <si>
    <t>Retirement Planning</t>
  </si>
  <si>
    <t>MH-P-920-FO-C02</t>
  </si>
  <si>
    <t>https://cue.gcp.misitemgr.com/cue-web/#/main?escenicid=315105704&amp;extra=%7B%22package%22:%22ece-auto-gen-d9dd7ef8-0e98-4665-a766-2debd5d450b8%22%7D</t>
  </si>
  <si>
    <t>https://www.star-telegram.com/news/business/retirement-planning/article315105704.html</t>
  </si>
  <si>
    <t>What a 30% Market Crash at Retirement Means for Your Social Security Strategy</t>
  </si>
  <si>
    <t>market crash retirement, Social Security timing, portfolio withdrawal strategy, Roth conversions</t>
  </si>
  <si>
    <t>A 30% market drop at retirement reshapes Social Security timing, withdrawal sequencing, and Roth conversion choices to protect income and minimize taxes.</t>
  </si>
  <si>
    <t>315105704</t>
  </si>
  <si>
    <t>MH-P-920-KA-C03</t>
  </si>
  <si>
    <t>https://cue.gcp.misitemgr.com/cue-web/#/main?escenicid=315105712&amp;extra=%7B%22package%22:%22ece-auto-gen-f381c1b2-4b1c-4417-8edc-8630aa15dc6a%22%7D&amp;filter=%7B%22searchCriteria%22:%7B%22name%22:%22%22,%22searchTerm%22:%22financial%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-19T21:16:31.219Z%22,%22dateRange%22:%7B%22creationdate%22:%7B%22start%22:%222025-03-19T06:00:00Z%22,%22end%22:%222027-03-20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</si>
  <si>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https://www.kansascity.com/news/business/retirement-planning/article315105712.html</t>
  </si>
  <si>
    <t>How to Protect Your Retirement Savings From a 30% Market Crash</t>
  </si>
  <si>
    <t>retirement market crash, withdrawal rate, Roth conversion, diversification, sequence of returns</t>
  </si>
  <si>
    <t>If you’re within five years of retirement, learn strategies—withdrawal rate, spending cuts, sequencing, Roth conversions, diversification to survive a crash.</t>
  </si>
  <si>
    <t>The Medicare Decision Maker</t>
  </si>
  <si>
    <t>315105712</t>
  </si>
  <si>
    <t>+43%</t>
  </si>
  <si>
    <t>SA-P-923</t>
  </si>
  <si>
    <t>https://cue.gcp.misitemgr.com/cue-web/#/main?escenicid=315100505&amp;extra=%7B%22package%22:%22ece-auto-gen-deb306c9-39aa-439d-b2b1-997bd666248f%22%7D&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-18T15:55:31.179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</si>
  <si>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https://www.sacbee.com/entertainment/living/article315100505.html</t>
  </si>
  <si>
    <t>Stock Your Pantry With These Staples for Better Heart Health and Blood Sugar</t>
  </si>
  <si>
    <t>healthy pantry staples, home cooking tips, heart healthy foods, blood sugar diet, low sodium cooking, anti-inflammatory foods, weeknight meals</t>
  </si>
  <si>
    <t>Stock your pantry with these research-backed oils, spices, grains and proteins to make healthy home cooking easier, cheaper and more consistent every night.</t>
  </si>
  <si>
    <t>Health Motivated Retiree</t>
  </si>
  <si>
    <t>https://docs.google.com/document/d/1x7G1uXsVZa6YHuNfV_IStj8KYsgfAweL8kEK6d3AUKE/edit?tab=t.pr9idhggfvsq</t>
  </si>
  <si>
    <t>315100505</t>
  </si>
  <si>
    <t>SA-P-923-KA-C03</t>
  </si>
  <si>
    <t>https://cue.gcp.misitemgr.com/cue-web/#/main?escenicid=315100995&amp;extra=%7B%22package%22:%22ece-auto-gen-f05cbd8b-c7e4-4bfe-aa2a-5217a98737ad%22%7D&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-18T16:23:54.220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</si>
  <si>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https://www.kansascity.com/living/article315100995.html</t>
  </si>
  <si>
    <t>Stock Your Pantry Like a System and Healthy Cooking Becomes the Default</t>
  </si>
  <si>
    <t>Newly-Indepdent Young Adult Learning to Cook</t>
  </si>
  <si>
    <t>315100995</t>
  </si>
  <si>
    <t>SA-P-923-CH-C02</t>
  </si>
  <si>
    <t>https://cue.gcp.misitemgr.com/cue-web/#/main?escenicid=315102168&amp;extra=%7B%22package%22:%22ece-auto-gen-478d6b82-7c04-4e57-8730-41584d653c10%22%7D&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-18T17:34:07.956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</si>
  <si>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https://www.charlotteobserver.com/living/article315102168.html</t>
  </si>
  <si>
    <t>A Stocked Pantry Is the Cheapest Way to Stop Ordering Takeout on Busy Weeknights</t>
  </si>
  <si>
    <t>Budget Conscious Parent</t>
  </si>
  <si>
    <t>315102168</t>
  </si>
  <si>
    <t>SA-P-923-FO-C04</t>
  </si>
  <si>
    <t>https://cue.gcp.misitemgr.com/cue-web/#/main?escenicid=315103856&amp;extra=%7B%22package%22:%22ece-auto-gen-12c65149-d547-433b-a1e2-4b1283544253%22%7D&amp;filter=%7B%22searchCriteria%22:%7B%22name%22:%22%22,%22searchTerm%22:%22Allison%22,%22contentType%22:%22%2Fwebservice%2Fescenic%2Fpublication%2Fmcclatchy-newsroom%2Fmodel%2Fcontent-type%2Fstory%22,%22labels%22:%7B%22%2Fwebservice%2Fescenic%2Fpublication%2Fmcclatchy-newsroom%2Fmodel%2Fcontent-type%2Fstory%22:%7B%22title%22:%22Story%22%7D,%22%2Fwebservice%2Fescenic%2Fcontent%2Fstate%2Fany-published%2F%22:%7B%22title%22:%22Published%22%7D,%22%2Fwebservice%2Fescenic%2Fperson%2F23145%22:%7B%22title%22:%22Allison%20Palmer%22%7D%7D,%22createdAt%22:%222026-03-18T19:30:20.399Z%22,%22dateRange%22:%7B%7D,%22daysBefore%22:%7B%7D,%22facetSummary%22:%22Document%20Type:%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</si>
  <si>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https://www.star-telegram.com/entertainment/living/article315103856.html</t>
  </si>
  <si>
    <t>Build a Pantry That Makes Cooking the Easy Option — Here’s What You Really Need</t>
  </si>
  <si>
    <t>315103856</t>
  </si>
  <si>
    <t>MH-P-927</t>
  </si>
  <si>
    <t>https://cue.gcp.misitemgr.com/cue-web/#/main?escenicid=315089378&amp;extra=%7B%22package%22:%22ece-auto-gen-8c002d3d-f138-4a03-a4fa-89f8f2ed55f1%22%7D</t>
  </si>
  <si>
    <t>https://www.miamiherald.com/living/article315089378.html</t>
  </si>
  <si>
    <t>The Green Iguana Hunt: Why the U.S. Government Is Asking People to Eat Swamp Rats and Green Iguanas</t>
  </si>
  <si>
    <t>swamp rat, invasive species, eating invasive species, invasivorism</t>
  </si>
  <si>
    <t>The U.S. government wants you to eat swamp rats, green iguanas, and more. Learn how eating invasive species — or invasivorism — could help save ecosystems.</t>
  </si>
  <si>
    <t>https://docs.google.com/document/d/1f6wQNjvNB7Fjl7bh0JGsCAKe26zREyRj7cKql2dv_3A/edit?usp=sharing</t>
  </si>
  <si>
    <t>315089378</t>
  </si>
  <si>
    <t>MH-P-927-KA-C02</t>
  </si>
  <si>
    <t>https://cue.gcp.misitemgr.com/cue-web/#/main?escenicid=315089380&amp;extra=%7B%22package%22:%22ece-auto-gen-4c8a84d2-7e0b-424a-a914-050134c422f6%22%7D</t>
  </si>
  <si>
    <t>https://www.kansascity.com/living/article315089380.html</t>
  </si>
  <si>
    <t>Invasive Species Are Costing the U.S. Billions — and Eating Them Is the Surprising Fix</t>
  </si>
  <si>
    <t>invasivorism, invasive species, swamp rats, eating invasive species</t>
  </si>
  <si>
    <t>Swamp rats, green iguanas, and wild hogs are on the menu — and the U.S. government approves. Here’s how invasivorism is fighting back against invasive species.</t>
  </si>
  <si>
    <t>Adventurous Outdoorsman/Hunter</t>
  </si>
  <si>
    <t>315089380</t>
  </si>
  <si>
    <t>MH-P-927-FO-C03</t>
  </si>
  <si>
    <t>https://cue.gcp.misitemgr.com/cue-web/#/main?escenicid=315089381&amp;extra=%7B%22package%22:%22ece-auto-gen-096fc706-20b4-4580-a3f2-e40ddf13c6c7%22%7D</t>
  </si>
  <si>
    <t>https://www.star-telegram.com/entertainment/living/article315089381.html</t>
  </si>
  <si>
    <t>It’s Time to Whip Up Some Swamp Rat Gumbo, the Government Says</t>
  </si>
  <si>
    <t>invasive species, swamp rats, eating invasive species, invasivorism</t>
  </si>
  <si>
    <t>What if dinner could save the planet? The FWS says eating invasive species — from swamp rats to wild boar — can protect native ecosystems. Here’s how to start.</t>
  </si>
  <si>
    <t>315089381</t>
  </si>
  <si>
    <t>+109%</t>
  </si>
  <si>
    <t>MH-P-927-UW-C04</t>
  </si>
  <si>
    <t>https://www.usmagazine.com/wp-admin/post.php?post=4283383&amp;action=edit</t>
  </si>
  <si>
    <t>https://www.usmagazine.com/entertainment/news/the-government-wants-you-to-eat-these-5-invasive-species/</t>
  </si>
  <si>
    <t>The U.S. Government Is Begging People to Eat Swamp Rat Gumbo and Iguana Stew — But Why?</t>
  </si>
  <si>
    <t>invasive species</t>
  </si>
  <si>
    <t>From swamp rat gumbo to iguana stew, eating invasive species is the wild food trend the U.S. Fish and Wildlife Service is actively encouraging. Here's why</t>
  </si>
  <si>
    <t>Environmentally Conscious Local Resident</t>
  </si>
  <si>
    <t>WW-P-931</t>
  </si>
  <si>
    <t>https://www.womansworld.com/wp-admin/post.php?post=611355&amp;action=edit</t>
  </si>
  <si>
    <t>https://www.womansworld.com/life/animals/brooklyns-east-river-gets-a-majestic-visitor-that-was-once-on-the-brink-of-extinction</t>
  </si>
  <si>
    <t>Brooklyn's East River Gets a Majestic Visitor That Was Once on the Brink of Extinction</t>
  </si>
  <si>
    <t xml:space="preserve">trumpeter swan </t>
  </si>
  <si>
    <t>A trumpeter swan was spotted in the East River for the first time in NYC history. Find out what sets this majestic bird apart from the beloved mute swan.</t>
  </si>
  <si>
    <t>Conservation-Minded Retiree</t>
  </si>
  <si>
    <t>https://docs.google.com/document/d/1yVu2R9LRUO2Oz0Tq82OUDDmCFsFKBPwsn9uvSdFBaws/edit?usp=sharing</t>
  </si>
  <si>
    <t>Birdwatching</t>
  </si>
  <si>
    <t>WW-P-931-CH-C02</t>
  </si>
  <si>
    <t>https://cue.gcp.misitemgr.com/cue-web/#/main?escenicid=315104461&amp;extra=%7B%22package%22:%22ece-auto-gen-44a5dcb4-21b2-40b6-920b-0ab52da259b9%22%7D</t>
  </si>
  <si>
    <t>https://www.charlotteobserver.com/living/article315104461.html</t>
  </si>
  <si>
    <t>NYC’s First-Ever Sighting of Once Near-Extinct Swan Has Brooklyn Residents Asking for More</t>
  </si>
  <si>
    <t>trumpeter swan, east river, mute swan, new york city</t>
  </si>
  <si>
    <t>A trumpeter swan made history in NYC after landing in the East River. Learn what makes this once near-extinct bird so rare and why Brooklyn can’t get enough.</t>
  </si>
  <si>
    <t>315104461</t>
  </si>
  <si>
    <t>+89%</t>
  </si>
  <si>
    <t>WW-P-931-FO-C03</t>
  </si>
  <si>
    <t>https://cue.gcp.misitemgr.com/cue-web/#/main?escenicid=315104466&amp;extra=%7B%22package%22:%22ece-auto-gen-34626241-ffa4-45d9-963a-91dff4fd36d8%22%7D</t>
  </si>
  <si>
    <t>https://www.star-telegram.com/entertainment/living/article315104466.html</t>
  </si>
  <si>
    <t>How a Trumpeter Swan With 'Red Lipstick' Became NYC’s Most Talked-About New Resident</t>
  </si>
  <si>
    <t>NYC bird watchers spotted a rare trumpeter swan in the East River near Williamsburg. Here’s why this once near-extinct species has the whole city talking.</t>
  </si>
  <si>
    <t>Urban Birding Enthusiast</t>
  </si>
  <si>
    <t>315104466</t>
  </si>
  <si>
    <t>MH-P-934</t>
  </si>
  <si>
    <t>https://cue.gcp.misitemgr.com/cue-web/#/main?escenicid=315112806&amp;extra=%7B%22package%22:%22ece-auto-gen-a3074cbe-bf99-4463-98b0-f3d5b02338e1%22%7D&amp;filter=%7B%22searchCriteria%22:%7B%22name%22:%22%22,%22searchTerm%22:%22bts%22,%22labels%22:%7B%22org_unit:8acc2ff9-63f5-11f0-ae19-959fd20885e0%22:%7B%22title%22:%22Miami%22%7D,%22creationdate%22:%22From%2003%2F19%2F2025%20to%2003%2F20%2F2027%22%7D,%22createdAt%22:%222026-03-19T14:42:45.305Z%22,%22dateRange%22:%7B%22creationdate%22:%7B%22start%22:%222025-03-19T04:00:00Z%22,%22end%22:%222027-03-20T04:00:00Z%22%7D%7D,%22daysBefore%22:%7B%22creationdate%22:%22365%22%7D,%22facetSummary%22:%22Time-span%20(creationdate):%20From%2003%2F19%2F2025%20to%2003%2F20%2F2027%22,%22priority%22:-1,%22panelName%22:%22Search%22,%22presentation%22:%22%22,%22sorting%22:%22%22,%22customFilters%22:%5B%5D,%22customFacetStrings%22:%7B%7D,%22orgUnit%22:%22org_unit:8acc2ff9-63f5-11f0-ae19-959fd20885e0%22%7D%7D</t>
  </si>
  <si>
    <t>https://www.miamiherald.com/entertainment/article315112806.html</t>
  </si>
  <si>
    <t>BTS Set to Return to ‘The Tonight Show’ for First Full-Group Late-Night Appearance After Military Service</t>
  </si>
  <si>
    <t>bts return, tonight show, jimmy fallon, new album, arirang, netflix documentary, k-pop</t>
  </si>
  <si>
    <t>BTS is officially back on ‘The Tonight Show with Jimmy Fallon,’ delivering two nights of performances tied to their new album Arirang. Here’s what to expect.</t>
  </si>
  <si>
    <t>https://docs.google.com/document/d/1YbPWiYEM2NdaiWLXsUIUHUHM_xdlUOGjqT64H-b9JHE/edit?tab=t.0</t>
  </si>
  <si>
    <t>315112806</t>
  </si>
  <si>
    <t>MH-P-934-KA-C02</t>
  </si>
  <si>
    <t>https://cue.gcp.misitemgr.com/cue-web/#/main?escenicid=315112809&amp;extra=%7B%22package%22:%22ece-auto-gen-d444d85b-1956-4e87-a4d4-5f85c1d843d8%22%7D&amp;filter=%7B%22searchCriteria%22:%7B%22name%22:%22%22,%22searchTerm%22:%22bts%22,%22labels%22:%7B%22org_unit:8acc2ff9-63f5-11f0-ae19-959fd20885e0%22:%7B%22title%22:%22Miami%22%7D,%22creationdate%22:%22From%2003%2F19%2F2025%20to%2003%2F20%2F2027%22%7D,%22createdAt%22:%222026-03-19T14:43:07.211Z%22,%22dateRange%22:%7B%22creationdate%22:%7B%22start%22:%222025-03-19T04:00:00Z%22,%22end%22:%222027-03-20T04:00:00Z%22%7D%7D,%22daysBefore%22:%7B%22creationdate%22:%22365%22%7D,%22facetSummary%22:%22Time-span%20(creationdate):%20From%2003%2F19%2F2025%20to%2003%2F20%2F2027%22,%22priority%22:-1,%22panelName%22:%22Search%22,%22presentation%22:%22%22,%22sorting%22:%22%22,%22customFilters%22:%5B%5D,%22customFacetStrings%22:%7B%7D,%22orgUnit%22:%22org_unit:8acc2ff9-63f5-11f0-ae19-959fd20885e0%22%7D%7D</t>
  </si>
  <si>
    <t>https://www.kansascity.com/entertainment/article315112809.html</t>
  </si>
  <si>
    <t>BTS Is Back at Full Strength, and Their Late-Night Return Kicks Off a Packed Week of New Releases</t>
  </si>
  <si>
    <t>BTS is returning to ‘The Tonight Show Starring Jimmy Fallon’ for two nights of performances, marking their first full-group U.S. late-night appearance in four years.</t>
  </si>
  <si>
    <t>315112809</t>
  </si>
  <si>
    <t>MH-P-934-CH-C03</t>
  </si>
  <si>
    <t>https://cue.gcp.misitemgr.com/cue-web/#/main?escenicid=315112811&amp;extra=%7B%22package%22:%22ece-auto-gen-a336d926-1abc-42dd-a3b9-3a9e8f710882%22%7D&amp;filter=%7B%22searchCriteria%22:%7B%22name%22:%22%22,%22searchTerm%22:%22bts%22,%22labels%22:%7B%22org_unit:8acc2ff9-63f5-11f0-ae19-959fd20885e0%22:%7B%22title%22:%22Miami%22%7D,%22creationdate%22:%22From%2003%2F19%2F2025%20to%2003%2F20%2F2027%22%7D,%22createdAt%22:%222026-03-19T14:43:20.445Z%22,%22dateRange%22:%7B%22creationdate%22:%7B%22start%22:%222025-03-19T04:00:00Z%22,%22end%22:%222027-03-20T04:00:00Z%22%7D%7D,%22daysBefore%22:%7B%22creationdate%22:%22365%22%7D,%22facetSummary%22:%22Time-span%20(creationdate):%20From%2003%2F19%2F2025%20to%2003%2F20%2F2027%22,%22priority%22:-1,%22panelName%22:%22Search%22,%22presentation%22:%22%22,%22sorting%22:%22%22,%22customFilters%22:%5B%5D,%22customFacetStrings%22:%7B%7D,%22orgUnit%22:%22org_unit:8acc2ff9-63f5-11f0-ae19-959fd20885e0%22%7D%7D</t>
  </si>
  <si>
    <t>https://www.charlotteobserver.com/entertainment/article315112811.html</t>
  </si>
  <si>
    <t>BTS Books Two-Night ‘Tonight Show’ Stint, Signaling a Major Pop Culture Comeback</t>
  </si>
  <si>
    <t>The K-pop megastars are mounting one of the most coordinated entertainment rollouts of the year — spanning late-night TV, a new album and a Netflix documentary in a single week</t>
  </si>
  <si>
    <t>Local Entertainment &amp; Pop Culture Enthusiast</t>
  </si>
  <si>
    <t>315112811</t>
  </si>
  <si>
    <t>MH-P-934-LS-C04</t>
  </si>
  <si>
    <t>https://www.lifeandstylemag.com/wp-admin/post.php?post=737108&amp;action=edit</t>
  </si>
  <si>
    <t>https://www.lifeandstylemag.com/posts/bts-returns-to-the-tonight-show-everything-you-should-know/</t>
  </si>
  <si>
    <t>They Promised They’d Be Back! BTS Announces Full-Group Return to ‘The Tonight Show’ Ahead of Arirang Drop</t>
  </si>
  <si>
    <t>bts tonight show</t>
  </si>
  <si>
    <t>The wait is almost over — and a packed week of BTS content is about to deliver everything ARMY has been holding out for</t>
  </si>
  <si>
    <t>Dedicated K-Pop Fan (Teen/Young Adult)</t>
  </si>
  <si>
    <t>MH-P-938</t>
  </si>
  <si>
    <t>https://cue.gcp.misitemgr.com/cue-web/#/main?escenicid=315113909&amp;extra=%7B%22package%22:%22ece-auto-gen-aa30a7c7-380d-4df6-8111-f796b07a17ce%22%7D</t>
  </si>
  <si>
    <t>https://www.miamiherald.com/living/article315113909.html</t>
  </si>
  <si>
    <t>The Epic Love Story of Jackie and Shadow: How Two Big Bear Eagles Captured Over a Million Hearts</t>
  </si>
  <si>
    <t>jackie and shadow, bald eagles, big bear, nest cam, livestream</t>
  </si>
  <si>
    <t>Meet Jackie and Shadow, the bald eagles at the center of a viral Big Bear livestream. Their real-time nesting story has drawn millions of devoted viewers.</t>
  </si>
  <si>
    <t>Online Wildlife Community Enthusiast</t>
  </si>
  <si>
    <t>https://docs.google.com/document/d/1vvFCwp219zGR398JiUEgiruqPofLLIwH_-GyK9rmSn0/edit?tab=t.0</t>
  </si>
  <si>
    <t>315113909</t>
  </si>
  <si>
    <t>+302%</t>
  </si>
  <si>
    <t>+614%</t>
  </si>
  <si>
    <t>MH-P-938-UW-C02</t>
  </si>
  <si>
    <t>https://www.usmagazine.com/wp-admin/post.php?post=4284804&amp;action=edit</t>
  </si>
  <si>
    <t>https://www.usmagazine.com/entertainment/news/how-jackie-and-shadow-became-the-internets-favorite-bald-eagle-couple/</t>
  </si>
  <si>
    <t>Meet Jackie and Shadow: The Big Bear Bald Eagles Captivating Millions of Viewers Online</t>
  </si>
  <si>
    <t>jackie and shadow</t>
  </si>
  <si>
    <t>Meet Jackie and Shadow, Big Bear's celebrity Bald Eagle couple thanks to a viral livestream watched by millions</t>
  </si>
  <si>
    <t>MH-P-938-WW-C03</t>
  </si>
  <si>
    <t>https://www.womansworld.com/wp-admin/post.php?post=611535&amp;action=edit</t>
  </si>
  <si>
    <t>https://www.womansworld.com/life/animals/who-are-jackie-and-shadow-how-big-bears-eagle-couple-became-a-viral-livestream-sensation</t>
  </si>
  <si>
    <t>Who Are Jackie and Shadow? How Big Bear’s Eagle Couple Became a Viral Livestream Sensation</t>
  </si>
  <si>
    <t>Millions are watching Jackie and Shadow, Big Bear’s viral eagle couple. Their livestreamed journey has turned into an internet obsession.</t>
  </si>
  <si>
    <t>LS-P-941</t>
  </si>
  <si>
    <t>https://www.lifeandstylemag.com/wp-admin/post.php?post=737105&amp;action=edit</t>
  </si>
  <si>
    <t>https://www.lifeandstylemag.com/posts/zach-galifianakis-is-growing-something-new-on-netflix/</t>
  </si>
  <si>
    <t>Zach Galifianakis Swaps Comedy Sets for Garden Beds in a Whimsical New Netflix Series</t>
  </si>
  <si>
    <t>zach galifianakis</t>
  </si>
  <si>
    <t>Zach Galifianakis goes from mockumentary star to curious gardener in ‘This Is a Gardening Show,’ a fresh new Netflix comedy series releasing on Earth Day.</t>
  </si>
  <si>
    <t>Comedy and Pop Culture Fan</t>
  </si>
  <si>
    <t>https://docs.google.com/document/d/1_NeSuta32YwS5zUnw38KvKWBd7sF3eVyR6ZrIIGiZrQ/edit?usp=sharing</t>
  </si>
  <si>
    <t>LS-P-941-MH-C02</t>
  </si>
  <si>
    <t>https://cue.gcp.misitemgr.com/cue-web/#/main?escenicid=315112684&amp;extra=%7B%22package%22:%22ece-auto-gen-463b8c14-1fc3-4c89-995a-44ab4354923d%22%7D</t>
  </si>
  <si>
    <t>https://www.miamiherald.com/entertainment/article315112684.html</t>
  </si>
  <si>
    <t>Zach Galifianakis Brings His Signature Humor to a New Gardening Series on Netflix</t>
  </si>
  <si>
    <t>zach galifianakis, this is a gardening show, between two ferns, netflix</t>
  </si>
  <si>
    <t>Zach Galifianakis is trading his two ferns for a full-blown garden in ‘This Is a Gardening Show,’ his new Netflix series that debuts on Earth Day, April 22.</t>
  </si>
  <si>
    <t>315112684</t>
  </si>
  <si>
    <t>LS-P-941-SA-C03</t>
  </si>
  <si>
    <t>https://cue.gcp.misitemgr.com/cue-web/#/main?escenicid=315112692&amp;extra=%7B%22package%22:%22ece-auto-gen-fc196c17-f63c-4a86-b7cd-b1b6b5a7cc23%22%7D</t>
  </si>
  <si>
    <t>https://www.sacbee.com/entertainment/article315112692.html</t>
  </si>
  <si>
    <t>The Man Who Made Two Ferns Famous Is Back on Netflix — And This Time, He’s Getting Dirty</t>
  </si>
  <si>
    <t>Get ready to laugh and learn: ‘Hangover’ star Zach Galifianakis hosts ‘This Is a Gardening Show,’ a new Netflix series blending comedy with a love of the earth.</t>
  </si>
  <si>
    <t>315112692</t>
  </si>
  <si>
    <t>LS-P-941-FO-C04</t>
  </si>
  <si>
    <t>https://cue.gcp.misitemgr.com/cue-web/#/main?escenicid=315112694&amp;extra=%7B%22package%22:%22ece-auto-gen-2d10cff7-ed7e-465c-bbac-f316fa28826b%22%7D</t>
  </si>
  <si>
    <t>https://www.star-telegram.com/entertainment/article315112694.html</t>
  </si>
  <si>
    <t>Zach Galifianakis Swaps Two Ferns for Full Garden in New Netflix Series on Earth Day</t>
  </si>
  <si>
    <t>‘This Is a Gardening Show’ brings Zach Galifianakis back to Netflix with six bite-sized episodes of self-effacing humor and surprisingly sincere horticulture.</t>
  </si>
  <si>
    <t>Home Gardening Enthusiast</t>
  </si>
  <si>
    <t>315112694</t>
  </si>
  <si>
    <t>MH-P-945</t>
  </si>
  <si>
    <t>https://cue.gcp.misitemgr.com/cue-web/#/main?escenicid=315114593&amp;extra=%7B%22package%22:%22ece-auto-gen-bc1cf2f7-3037-4d1c-9586-a6b1ee26e686%22%7D</t>
  </si>
  <si>
    <t>https://www.miamiherald.com/entertainment/article315114593.html</t>
  </si>
  <si>
    <t>Disney Drops Release Dates for ‘Incredibles 3’ and ‘Lilo &amp; Stitch 2.’ Fans Have Thoughts</t>
  </si>
  <si>
    <t>incredibles 3, lilo stitch 2, disney, release date</t>
  </si>
  <si>
    <t>Disney confirms release dates for ‘Incredibles 3’ and ‘Lilo &amp; Stitch 2’ in 2028, and fans online are already counting down — and complaining about the wait.</t>
  </si>
  <si>
    <t>https://docs.google.com/document/d/1nb-Rp-qPKZXjmYofiox8RkKUGa4TVJqu3yTHonplaug/edit?usp=sharing</t>
  </si>
  <si>
    <t>315114593</t>
  </si>
  <si>
    <t>MH-P-945-KA-C02</t>
  </si>
  <si>
    <t>https://cue.gcp.misitemgr.com/cue-web/#/main?escenicid=315114625&amp;extra=%7B%22package%22:%22ece-auto-gen-09713225-0e2d-41fb-ad1c-99667bb2ce79%22%7D</t>
  </si>
  <si>
    <t>https://www.kansascity.com/entertainment/article315114625.html</t>
  </si>
  <si>
    <t>‘Incredibles 3’ Gets an Official Release Date, But Fans Aren’t Happy About the Wait</t>
  </si>
  <si>
    <t>‘Incredibles 3’ finally has an official release date, according to Disney, but fans on social media are already sounding off about the long two-year wait.</t>
  </si>
  <si>
    <t>315114625</t>
  </si>
  <si>
    <t>MH-P-945-CH-C03</t>
  </si>
  <si>
    <t>https://cue.gcp.misitemgr.com/cue-web/#/main?escenicid=315114627&amp;extra=%7B%22package%22:%22ece-auto-gen-1683404e-d4ba-4d35-afaf-bb1ebee9960d%22%7D</t>
  </si>
  <si>
    <t>https://www.charlotteobserver.com/entertainment/article315114627.html</t>
  </si>
  <si>
    <t>‘Lilo &amp; Stitch’ Live-Action Sequel Gets Release Date, But Disney Fans Aren’t Impressed</t>
  </si>
  <si>
    <t>lilo stitch 2, incredibles 3, disney, release date</t>
  </si>
  <si>
    <t>Following its record Memorial Day debut, the live-action ‘Lilo &amp; Stitch’ is getting a sequel in 2028 — and fans were quick to share mixed reactions online.</t>
  </si>
  <si>
    <t>315114627</t>
  </si>
  <si>
    <t>MH-P-945-MMC-C04</t>
  </si>
  <si>
    <t>https://modmomsclubstg.wpenginepowered.com/wp-admin/post.php?post=337510&amp;action=edit</t>
  </si>
  <si>
    <t>https://modmomsclubstg.wpenginepowered.com/lifestyle-entertainment/disney-release-date-incredibles-3-lilo-stitch-2/</t>
  </si>
  <si>
    <t>Incredibles 3' and 'Lilo &amp; Stitch 2' Finally Have Release Dates and Fans Are Feeling Some Type of Way</t>
  </si>
  <si>
    <t>‘Incredibles 3’ and ‘Lilo &amp; Stitch 2’ are officially dated for 2028, but Disney fans aren’t holding back frustration on social media. See what they’re saying.</t>
  </si>
  <si>
    <t>Family Entertainment Planner (Parent of Young Kids)</t>
  </si>
  <si>
    <t>MH-P-949</t>
  </si>
  <si>
    <t>https://cue.gcp.misitemgr.com/cue-web/#/main?escenicid=315115592&amp;extra=%7B%22package%22:%22ece-auto-gen-0825c91a-3d36-4cc6-895e-2ba5018f457f%22%7D</t>
  </si>
  <si>
    <t>https://www.miamiherald.com/entertainment/article315115592.html</t>
  </si>
  <si>
    <t>Kevin Hart Roasts His Own Wax Figure — And Celebrity Friends Can’t Stop Laughing</t>
  </si>
  <si>
    <t>kevin hart, wax figure, hollywood wax museum, celebrity reaction, dwayne johnson</t>
  </si>
  <si>
    <t>Kevin Hart reacts hilariously to his new wax figure at the Hollywood Wax Museum, sparking comments from Dwayne Johnson, Don Cheadle, and more.</t>
  </si>
  <si>
    <t>https://docs.google.com/document/d/1OzFRGNOsN97yPlkqRQGKxF_NiqPSgM_j-0mf3gb4ePs/edit?tab=t.0</t>
  </si>
  <si>
    <t>315115592</t>
  </si>
  <si>
    <t>+99%</t>
  </si>
  <si>
    <t>+2224%</t>
  </si>
  <si>
    <t>MH-P-949-KA-C02</t>
  </si>
  <si>
    <t>https://cue.gcp.misitemgr.com/cue-web/#/main?escenicid=315115638&amp;extra=%7B%22package%22:%22ece-auto-gen-55dbf886-685c-45c9-9b06-0728fb71f555%22%7D</t>
  </si>
  <si>
    <t>https://www.kansascity.com/entertainment/article315115638.html</t>
  </si>
  <si>
    <t>Kevin Hart’s Wax Figure Is So Bad It Broke the Internet — And the Celebrity Comments Are Pure Gold</t>
  </si>
  <si>
    <t>Kevin Hart hilariously reacts to his Hollywood Wax Museum figure, calling it ‘an attack’ and demanding a redo, with friends and fans joining the laughs.</t>
  </si>
  <si>
    <t>Social Media-Savvy Entertainment Fan</t>
  </si>
  <si>
    <t>315115638</t>
  </si>
  <si>
    <t>+8028%</t>
  </si>
  <si>
    <t>MH-P-949-CH-C03</t>
  </si>
  <si>
    <t>https://cue.gcp.misitemgr.com/cue-web/#/main?escenicid=315115646&amp;extra=%7B%22package%22:%22ece-auto-gen-a7c81a78-174c-41b7-a362-a15c57302e8a%22%7D</t>
  </si>
  <si>
    <t>https://www.charlotteobserver.com/entertainment/article315115646.html</t>
  </si>
  <si>
    <t>Kevin Hart Just Saw His Wax Figure and His Reaction Is the Funniest Thing You’ll See Today</t>
  </si>
  <si>
    <t>Kevin Hart reacts to his wax figure in a hilarious Instagram Reel, calling it ‘an attack,’ while friends and fans share their own comedic takes.</t>
  </si>
  <si>
    <t>Casual News Browser and Humor Seeker</t>
  </si>
  <si>
    <t>315115646</t>
  </si>
  <si>
    <t>MH-P-949-FO-C04</t>
  </si>
  <si>
    <t>https://cue.gcp.misitemgr.com/cue-web/#/main?escenicid=315115654&amp;extra=%7B%22package%22:%22ece-auto-gen-3b3b4708-6057-498a-ad46-d25197682011%22%7D</t>
  </si>
  <si>
    <t>https://www.star-telegram.com/entertainment/article315115654.html</t>
  </si>
  <si>
    <t>Kevin Hart Roasts His Wax Figure at the Hollywood Wax Museum in Hilarious Instagram Video</t>
  </si>
  <si>
    <t>Kevin Hart goes viral after sharing his reaction to a questionable wax figure at the Hollywood Wax Museum, calling it ‘an attack’ and demanding a redo.</t>
  </si>
  <si>
    <t>315115654</t>
  </si>
  <si>
    <t>UW-P-953</t>
  </si>
  <si>
    <t>https://www.usmagazine.com/wp-admin/post.php?post=4285148&amp;action=edit</t>
  </si>
  <si>
    <t>https://www.usmagazine.com/celebrity-news/news/punch-the-monkey-seen-cuddling-and-kissing-new-girlfriend/</t>
  </si>
  <si>
    <t>Punch the Monkey Packs on PDA With New Girlfriend at Japan’s Ichikawa City Zoo</t>
  </si>
  <si>
    <t>punch the monkey</t>
  </si>
  <si>
    <t>The internet fell in love with Punch the monkey and his stuffed orangutan — now fans are melting over videos of him kissing his new girlfriend Momo-chan</t>
  </si>
  <si>
    <t>https://docs.google.com/document/d/1ViMq9OSpagwW1haczDskEXVzeZJZKY7JI7SuyQ_P3Y0/edit?usp=sharing</t>
  </si>
  <si>
    <t>+290%</t>
  </si>
  <si>
    <t>UW-P-953-WW-C02</t>
  </si>
  <si>
    <t>https://www.womansworld.com/wp-admin/post.php?post=611617&amp;action=edit</t>
  </si>
  <si>
    <t>https://www.womansworld.com/life/animals/punch-the-monkey-found-love-and-his-new-girlfriend-is-the-same-color-as-his-stuffed-toy</t>
  </si>
  <si>
    <t>Punch the Monkey Found Love and His New Girlfriend Is the Same Color as His Stuffed Toy</t>
  </si>
  <si>
    <t>Punch the monkey, the viral Japanese macaque from Ichikawa City Zoo, has found love — and the adorable videos of his new girlfriend are everywhere online</t>
  </si>
  <si>
    <t>UW-P-953-MH-C03</t>
  </si>
  <si>
    <t>https://cue.gcp.misitemgr.com/cue-web/#/main?escenicid=315116151&amp;extra=%7B%22package%22:%22ece-auto-gen-073f099f-bc08-4672-9e70-a4a71d948330%22%7D</t>
  </si>
  <si>
    <t>https://www.miamiherald.com/entertainment/article315116151.html</t>
  </si>
  <si>
    <t>Punch the Monkey Has a New Girlfriend and the Internet Is Absolutely Losing Its Mind</t>
  </si>
  <si>
    <t>punch the monkey, ichikawa city zoo, punch the monkey girlfriend</t>
  </si>
  <si>
    <t>Punch the monkey has a new girlfriend at Ichikawa City Zoo, and videos of the two macaques cuddling and kissing are breaking the internet all over again.</t>
  </si>
  <si>
    <t>Social Media-Savvy Animal Lover</t>
  </si>
  <si>
    <t>315116151</t>
  </si>
  <si>
    <t>MH-P-956</t>
  </si>
  <si>
    <t>https://cue.gcp.misitemgr.com/cue-web/#/main?escenicid=315117262&amp;extra=%7B%22package%22:%22ece-auto-gen-93977bf0-c1ad-49de-aef4-f06ef6062a64%22%7D</t>
  </si>
  <si>
    <t>https://www.miamiherald.com/entertainment/article315117262.html</t>
  </si>
  <si>
    <t>Seo Taiji and Boys: The Groundbreaking Group That Launched K-Pop — and What Happened to Each Member</t>
  </si>
  <si>
    <t>seo taiji and boys, old k-pop group, members, where are they now, bts</t>
  </si>
  <si>
    <t>Meet Seo Taiji and Boys, the trio that helped create modern K-pop. Here’s how the band changed the industry before disbanding in 1996—and where they are today.</t>
  </si>
  <si>
    <t>https://docs.google.com/document/d/1xA6Mk4i0YKBUQvBWxtI6aQzSyXkSgnSBKFxKVaJTaxE/edit?tab=t.0</t>
  </si>
  <si>
    <t>315117262</t>
  </si>
  <si>
    <t>MH-P-956-CH-C02</t>
  </si>
  <si>
    <t>https://cue.gcp.misitemgr.com/cue-web/#/main?escenicid=315117266&amp;extra=%7B%22package%22:%22ece-auto-gen-dae67c06-22d8-4e82-8ed8-59ea4cf3df15%22%7D</t>
  </si>
  <si>
    <t>https://www.charlotteobserver.com/entertainment/article315117266.html</t>
  </si>
  <si>
    <t>The Group That Invented K-pop Broke Up 30 Years Ago. Here’s What Happened to Each Member.</t>
  </si>
  <si>
    <t>Before today’s K-pop giants, Seo Taiji and Boys changed everything. Here’s their legacy and what happened to the members after disbanding in 1996.</t>
  </si>
  <si>
    <t>315117266</t>
  </si>
  <si>
    <t>MH-P-956-UW-C03</t>
  </si>
  <si>
    <t>https://www.usmagazine.com/wp-admin/post.php?post=4285285&amp;action=edit</t>
  </si>
  <si>
    <t>https://www.usmagazine.com/celebrity-news/news/seo-taiji-and-boys-where-are-the-k-pop-pioneers-now/</t>
  </si>
  <si>
    <t>Before BTS and BLACKPINK, There Was Seo Taiji and Boys — The Group That Built K-Pop as We Know It</t>
  </si>
  <si>
    <t>seo taiji and boys</t>
  </si>
  <si>
    <t>Before BTS and BLACKPINK, Seo Taiji and Boys changed everything. Here’s their legacy and what happened to the members over 30 years later.</t>
  </si>
  <si>
    <t>K-Pop Fan and Cultural Enthusiast</t>
  </si>
  <si>
    <t>MH-P-959</t>
  </si>
  <si>
    <t>https://cue.gcp.misitemgr.com/cue-web/#/main?escenicid=315125789&amp;extra=%7B%22package%22:%22ece-auto-gen-fdf07a52-e9ec-4589-8dc7-eed5904d4910%22%7D</t>
  </si>
  <si>
    <t>https://www.miamiherald.com/entertainment/article315125789.html</t>
  </si>
  <si>
    <t>18 Things From 1996 That Deserve a Serious Comeback — How Many Do You Remember?</t>
  </si>
  <si>
    <t>nostalgic, 1996, cd player, things that are nostalgic, things we forgot about</t>
  </si>
  <si>
    <t>From CD players to Tamagotchis and flip phones, these nostalgic things from 1996 deserve a serious revival in 2026 — can you believe it’s already been 30 years?</t>
  </si>
  <si>
    <t>https://docs.google.com/document/d/1lYETUDlVRhad-j83AOCqRq6W7PbSipJU3zy1iTGN5Fs/edit?usp=sharing</t>
  </si>
  <si>
    <t>315125789</t>
  </si>
  <si>
    <t>MH-P-959-KA-C02</t>
  </si>
  <si>
    <t>https://cue.gcp.misitemgr.com/cue-web/#/main?escenicid=315125796&amp;extra=%7B%22package%22:%22ece-auto-gen-2a505daa-3544-4927-bdee-3d22af38e9c6%22%7D</t>
  </si>
  <si>
    <t>https://www.kansascity.com/entertainment/article315125796.html</t>
  </si>
  <si>
    <t>Can You Believe 1996 Was 30 Years Ago? Here Are the Things We Want Back the Most</t>
  </si>
  <si>
    <t>It has officially been 30 years since 1996, and these nostalgic things we forgot about — from CD players to Beanie Babies — are overdue for a major comeback.</t>
  </si>
  <si>
    <t>315125796</t>
  </si>
  <si>
    <t>MH-P-959-WW-C03</t>
  </si>
  <si>
    <t>https://www.womansworld.com/wp-admin/post.php?post=611713&amp;action=edit</t>
  </si>
  <si>
    <t>https://www.womansworld.com/entertainment/humor/we-traded-cd-players-and-flip-phones-for-this-a-look-back-at-the-best-of-1996</t>
  </si>
  <si>
    <t>We Traded CD Players and Flip Phones for This? A Look Back at the Best of 1996</t>
  </si>
  <si>
    <t>Three decades later, the nostalgic things we forgot about from 1996 are hitting a little different — and honestly, some of them deserve to come back ASAP.</t>
  </si>
  <si>
    <t>Local Pop Culture and Lifestyle Browser</t>
  </si>
  <si>
    <t>MH-P-959-MMC-C04</t>
  </si>
  <si>
    <t>https://modmomsclubstg.wpenginepowered.com/wp-admin/post.php?post=337513&amp;action=edit</t>
  </si>
  <si>
    <t>https://modmomsclubstg.wpenginepowered.com/lifestyle-entertainment/things-we-forgot-about-1996/</t>
  </si>
  <si>
    <t>18 Things From 1996 You Should Absolutely Show Your Kids Before They Turn 18</t>
  </si>
  <si>
    <t>1996, cd player, things that are nostalgic, things we forgot about</t>
  </si>
  <si>
    <t>Before everything went full digital, 1996 gave us CD players, Tamagotchis and Game Boy Pockets — nostalgic things we forgot about that are worth revisiting.</t>
  </si>
  <si>
    <t>Gen X Parent Sharing Culture With Their Kids</t>
  </si>
  <si>
    <t>MH-P-968</t>
  </si>
  <si>
    <t>https://cue.gcp.misitemgr.com/cue-web/#/main?escenicid=315127486&amp;extra=%7B%22package%22:%22ece-auto-gen-b9933afe-a07d-48dc-a008-bab088a35bed%22%7D</t>
  </si>
  <si>
    <t>https://www.miamiherald.com/entertainment/article315127486.html</t>
  </si>
  <si>
    <t>Chuck Norris Has Died, but the Meme That Defined Early Internet Culture Is Immortal</t>
  </si>
  <si>
    <t>chuck norris, death, dies, meme, internet, instagram, memorial</t>
  </si>
  <si>
    <t>Millennial/Gen Z Internet Culture Enthusiast</t>
  </si>
  <si>
    <t>https://docs.google.com/document/d/1quDklMGQEhz1OluKWWCF2eoxWyyzb_O35rbeMaERxOg/edit?tab=t.0</t>
  </si>
  <si>
    <t>315127486</t>
  </si>
  <si>
    <t>+1650%</t>
  </si>
  <si>
    <t>+1073%</t>
  </si>
  <si>
    <t>MH-P-968-FO-C02</t>
  </si>
  <si>
    <t>https://cue.gcp.misitemgr.com/cue-web/#/main?escenicid=315127491&amp;extra=%7B%22package%22:%22ece-auto-gen-f1179c7f-35e6-4136-8e7e-1c1753aa76bc%22%7D</t>
  </si>
  <si>
    <t>https://www.star-telegram.com/entertainment/article315127491.html</t>
  </si>
  <si>
    <t>Remembering Chuck Norris: An Action Hero Who Became Larger Than Life Dies at 86</t>
  </si>
  <si>
    <t>Nostalgic Gen X/Boomer Pop Culture Fan</t>
  </si>
  <si>
    <t>315127491</t>
  </si>
  <si>
    <t>+287%</t>
  </si>
  <si>
    <t>MH-P-968-WW-C03</t>
  </si>
  <si>
    <t>https://www.womansworld.com/wp-admin/post.php?post=611765&amp;action=edit</t>
  </si>
  <si>
    <t>https://www.womansworld.com/entertainment/celebrities/chuck-norris-action-star-who-inspired-a-legendary-internet-meme-dies-at-86</t>
  </si>
  <si>
    <t>Chuck Norris, Action Star Who Inspired a Legendary Internet Meme, Dies at 86</t>
  </si>
  <si>
    <t>chuck norris</t>
  </si>
  <si>
    <t>After Chuck Norris’ death at 86, fans are revisiting the viral 'Chuck Norris facts' memes that turned him into an internet legend.</t>
  </si>
  <si>
    <t>MH-P-971</t>
  </si>
  <si>
    <t>https://cue.gcp.misitemgr.com/cue-web/#/main?escenicid=315127812&amp;extra=%7B%22package%22:%22ece-auto-gen-dbdd1a02-1abd-43e6-a5af-99b6ed00e04c%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-20T15:30:13.338Z%22,%22dateRange%22:%7B%22creationdate%22:%7B%22start%22:%222025-03-20T07:00:00Z%22,%22end%22:%222027-03-21T07: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</si>
  <si>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https://www.miamiherald.com/entertainment/article315127812.html</t>
  </si>
  <si>
    <t>March Madness Wiped Out 99.96% of Perfect Brackets in a Single Day of Wild Upsets</t>
  </si>
  <si>
    <t>march madness, perfect brackets, perfect march madness bracket</t>
  </si>
  <si>
    <t>How many perfect March Madness brackets are left? After a brutal first round of upsets, only 10,754 of 26.6 million ESPN brackets survived the first 16 games.</t>
  </si>
  <si>
    <t>Office Bracket Pool Participant</t>
  </si>
  <si>
    <t>https://docs.google.com/document/d/14CU_t9NF9GT6rXzhp6t8K9m31jlv-_UlKec7mADsJpo/edit?usp=sharing</t>
  </si>
  <si>
    <t>315127812</t>
  </si>
  <si>
    <t>+37%</t>
  </si>
  <si>
    <t>MH-P-971-KA-C02</t>
  </si>
  <si>
    <t>https://cue.gcp.misitemgr.com/cue-web/#/main?escenicid=315127816&amp;extra=%7B%22package%22:%22ece-auto-gen-a6478f5a-b242-4b5e-8d6a-eb74091e3a43%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-20T15:30:28.817Z%22,%22dateRange%22:%7B%22creationdate%22:%7B%22start%22:%222025-03-20T07:00:00Z%22,%22end%22:%222027-03-21T07: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</si>
  <si>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https://www.kansascity.com/entertainment/article315127816.html</t>
  </si>
  <si>
    <t>Only 0.04% of ESPN Brackets Survived Day One of March Madness — Here’s Where It Went Wrong</t>
  </si>
  <si>
    <t>A record 26.6 million March Madness brackets were submitted this year, but only 10,754 perfect brackets survived day one — here’s where the others went wrong.</t>
  </si>
  <si>
    <t>315127816</t>
  </si>
  <si>
    <t>MH-P-971-UW-C03</t>
  </si>
  <si>
    <t>https://www.usmagazine.com/wp-admin/post.php?post=4285948&amp;action=edit</t>
  </si>
  <si>
    <t>https://www.usmagazine.com/sports/news/how-many-perfect-brackets-are-left-in-march-madness-after-day-1/</t>
  </si>
  <si>
    <t>How Many Perfect Brackets Are Left in March Madness After a Chaotic First Round?</t>
  </si>
  <si>
    <t xml:space="preserve">march madness </t>
  </si>
  <si>
    <t>Six first-round upsets wiped out millions of March Madness brackets in a single day — find out how many perfect brackets are still alive after round one</t>
  </si>
  <si>
    <t>Local College Sports Fan and Alumni</t>
  </si>
  <si>
    <t>FO-P-974</t>
  </si>
  <si>
    <t>https://cue.gcp.misitemgr.com/cue-web/#/main?escenicid=315129190&amp;extra=%7B%22package%22:%22ece-auto-gen-d1dd5d9d-14c0-4c3d-becc-f66e1c4345d6%22%7D</t>
  </si>
  <si>
    <t>https://www.star-telegram.com/entertainment/living/travel/article315129190.html</t>
  </si>
  <si>
    <t>5 Budget-Friendly Filming Locations That Make Perfect Family Vacations</t>
  </si>
  <si>
    <t>family set jetting, budget family vacations, Dubrovnik family travel, affordable filming locations, Game of Thrones sites</t>
  </si>
  <si>
    <t>Discover five budget-friendly set-jetting destinations — Dubrovnik, Vilnius, Cliffs of Moher, Albuquerque, and Matera — perfect for memorable family vacations.</t>
  </si>
  <si>
    <t>Fort Worth Moms &amp; Family Living</t>
  </si>
  <si>
    <t>https://docs.google.com/document/d/1CS-HndwtOcF5N9PixNoTpW_odpmJ0_Po3p9QxugFHHQ/edit?tab=t.0</t>
  </si>
  <si>
    <t>315129190</t>
  </si>
  <si>
    <t>FO-P-974-MH-C02</t>
  </si>
  <si>
    <t>https://cue.gcp.misitemgr.com/cue-web/#/main?escenicid=315129189&amp;extra=%7B%22package%22:%22ece-auto-gen-10a270e4-7e01-4a27-93ec-89476e3c7b06%22%7D</t>
  </si>
  <si>
    <t>https://www.miamiherald.com/living/travel/article315129189.html</t>
  </si>
  <si>
    <t>5 Filming Locations You Can Actually Afford to Visit</t>
  </si>
  <si>
    <t>set jetting, affordable film locations, Dubrovnik travel, budget travel Europe, Game of Thrones sites</t>
  </si>
  <si>
    <t>Explore five budget-friendly filming locations — Dubrovnik, Vilnius, Cliffs of Moher, Albuquerque, and Matera — and learn when to visit to save money.</t>
  </si>
  <si>
    <t>Millennial Pop-Culture Enthusias</t>
  </si>
  <si>
    <t>315129189</t>
  </si>
  <si>
    <t>FO-P-974-CH-C03</t>
  </si>
  <si>
    <t>https://cue.gcp.misitemgr.com/cue-web/#/main?escenicid=315129194&amp;extra=%7B%22package%22:%22ece-auto-gen-68667460-6816-4933-9ad3-39f9bf718b60%22%7D</t>
  </si>
  <si>
    <t>https://www.charlotteobserver.com/living/travel/article315129194.html</t>
  </si>
  <si>
    <t>Film-Famous Destinations That Double as Budget-Friendly Hiking and Walking Adventures</t>
  </si>
  <si>
    <t>film locations, budget hiking trips, Dubrovnik walking tours, set jetting</t>
  </si>
  <si>
    <t>Discover film-famous destinations like Dubrovnik, Vilnius, and Matera that double as affordable hiking and walking adventures for budget-minded travelers.</t>
  </si>
  <si>
    <t>Charlotte Active Life</t>
  </si>
  <si>
    <t>315129194</t>
  </si>
  <si>
    <t>FO-P-974-CO-C04</t>
  </si>
  <si>
    <t>Coral Springs</t>
  </si>
  <si>
    <t>https://cue.gcp.misitemgr.com/cue-web/#/main?uri=https:%2F%2Fcue.gcp.misitemgr.com%2Fwebservice%2Fescenic%2Fcontainer%2Ffb3e4415-23c4-11f1-8e74-13d6e99c1b83&amp;mimetype=x-ece%2Fcontainer&amp;extra=%7B%22package%22:%222e4f4ca3-b72f-48ac-bf59-d05efd52f51a%22%7D&amp;filter=%7B%22searchCriteria%22:%7B%22name%22:%22%22,%22searchTerm%22:%22%22,%22labels%22:%7B%22%2Fwebservice%2Fescenic%2Fsection%2F102996%22:%7B%22pathInfo%22:%22coralspringsflnews%22,%22title%22:%22Lifestyle%20%26%20Entertainment%22%7D,%22org_unit:8acc2ff9-63f5-11f0-ae19-959fd20885e0%22:%7B%22title%22:%22Miami%22%7D,%22%2Fwebservice%2Fescenic%2Fcontent%2Fstate%2Fpublished%22:%7B%22title%22:%22Published%22%7D,%22creationdate%22:%22In%20the%20last%20year%22%7D,%22createdAt%22:%222026-03-20T14:36:57.923Z%22,%22dateRange%22:%7B%22creationdate%22:%7B%22start%22:%222025-03-20T04:00:00Z%22,%22end%22:%222027-03-21T04:00:00Z%22%7D%7D,%22daysBefore%22:%7B%22creationdate%22:%22365%22%7D,%22facetSummary%22:%22Time-span%20(creationdate):%20In%20the%20last%20year,%20States:%20Published,%20Sections:%20Lifestyle%20%26%20Entertainment%22,%22priority%22:-1,%22panelName%22:%22Search%22,%22presentation%22:%22%22,%22sorting%22:%22%22,%22customFilters%22:%5B%5D,%22customFacetStrings%22:%7B%7D,%22state%22:%22%2Fwebservice%2Fescenic%2Fcontent%2Fstate%2Fpublished%22,%22sections%22:%22%2Fwebservice%2Fescenic%2Fsection%2F102996%22,%22orgUnit%22:%22org_unit:8acc2ff9-63f5-11f0-ae19-959fd20885e0%22%7D%7D</t>
  </si>
  <si>
    <t>https://www.coralspringsflnews.com/lifestyle-entertainment/article315117051.html</t>
  </si>
  <si>
    <t>5 Movie and TV Filming Locations You Can Actually Visit on a Budget</t>
  </si>
  <si>
    <t>set jetting, budget travel, Dubrovnik filming locations, King's Landing, shoulder season travel</t>
  </si>
  <si>
    <t>Set-jetting made affordable: practical advice for visiting Dubrovnik, Vilnius, the Cliffs of Moher, Albuquerque, and Matera without a blockbuster budget.</t>
  </si>
  <si>
    <t>315117051</t>
  </si>
  <si>
    <t>MH-P-978</t>
  </si>
  <si>
    <t>https://cue.gcp.misitemgr.com/cue-web/#/main?uri=https:%2F%2Fcue.gcp.misitemgr.com%2Fwebservice%2Fescenic%2Fcontainer%2Fb9e57c8e-2464-11f1-85ba-9b42304dedff&amp;mimetype=x-ece%2Fcontainer&amp;extra=%7B%22package%22:%22ece-auto-gen-03f3b000-16b4-482c-9ce0-c13480dd178b%22%7D</t>
  </si>
  <si>
    <t>https://www.miamiherald.com/entertainment/article315126167.html</t>
  </si>
  <si>
    <t>BIGBANG’s 2026 Comeback: What to Know Before the K-Pop Reunion Goes Mainstream</t>
  </si>
  <si>
    <t>bigbang, 20 years, 2026 reunion, coachella, g-dragon, taeyang, daesung, trio, world tour</t>
  </si>
  <si>
    <t>20 years after debut, BIGBANG is making a comeback. Here’s everything to know about the trio lineup, tour, Coachella and what each member has been up to.</t>
  </si>
  <si>
    <t xml:space="preserve">Trend Hunter </t>
  </si>
  <si>
    <t>https://docs.google.com/document/d/1jPhHHn_lDAzAJX3YDE8VAffBQMVZXAKltBxUfTmzjrw/edit?tab=t.0</t>
  </si>
  <si>
    <t>315126167</t>
  </si>
  <si>
    <t>MH-P-978-SA-C02</t>
  </si>
  <si>
    <t>https://cue.gcp.misitemgr.com/cue-web/#/main?uri=https:%2F%2Fcue.gcp.misitemgr.com%2Fwebservice%2Fescenic%2Fcontainer%2Fbe7034bf-2464-11f1-ac5b-614df0cdfc2d&amp;mimetype=x-ece%2Fcontainer&amp;extra=%7B%22package%22:%22ece-auto-gen-a5974140-2c56-4495-a579-6946d549e739%22%7D</t>
  </si>
  <si>
    <t>https://www.sacbee.com/entertainment/article315126168.html</t>
  </si>
  <si>
    <t>BIGBANG Then and Now: What to Know About the K-Pop Icons’ Journey and Their Planned 2026 Comeback</t>
  </si>
  <si>
    <t>BIGBANG is back after 20 years. From lineup changes to a world tour, here’s what to know about their 2026 comeback and what’s happened to each original member.</t>
  </si>
  <si>
    <t>315126168</t>
  </si>
  <si>
    <t>MH-P-978-UW-C03</t>
  </si>
  <si>
    <t>https://www.usmagazine.com/wp-admin/post.php?post=4285874&amp;action=edit</t>
  </si>
  <si>
    <t>https://www.usmagazine.com/celebrity-news/news/bigbang-20-years-later-inside-their-2026-comeback-as-a-trio/</t>
  </si>
  <si>
    <t>BIGBANG 20-Year Anniversary Comeback: Why They’re Now a Trio, Reunion and Coachella Performance</t>
  </si>
  <si>
    <t>bigbang 20 years</t>
  </si>
  <si>
    <t>BIGBANG marks 20 years with a 2026 comeback. Here’s why the group is returning as a trio and what happened to the original members</t>
  </si>
  <si>
    <t>Millennial/Gen-Z K-Pop Fan</t>
  </si>
  <si>
    <t>MH-P-981</t>
  </si>
  <si>
    <t>https://cue.gcp.misitemgr.com/cue-web/#/main?escenicid=315113711&amp;extra=%7B%22package%22:%22ece-auto-gen-6c760a87-55e4-49a4-9250-07433e53e2eb%22%7D&amp;filter=%7B%22searchCriteria%22:%7B%22name%22:%22%22,%22searchTerm%22:%22Allison%22,%22labels%22:%7B%22%2Fwebservice%2Fescenic%2Fcontent%2Fstate%2Fany-published%2F%22:%7B%22title%22:%22Published%22%7D,%22%2Fwebservice%2Fescenic%2Fsection%2F92122%22:%7B%22pathInfo%22:%22mcclatchy-wires:%20A360%20%2F%22,%22title%22:%22First%20for%20Women%22%7D,%22%2Fwebservice%2Fescenic%2Fsection%2F92117%22:%7B%22pathInfo%22:%22mcclatchy-wires:%20A360%20%2F%22,%22title%22:%22Woman's%20World%22%7D,%22%2Fwebservice%2Fescenic%2Fsection%2F97593%22:%7B%22pathInfo%22:%22mcclatchy-wires:%20Parade%20%2F%22,%22title%22:%22Parade%20Health%22%7D,%22%2Fwebservice%2Fescenic%2Fsection%2F88668%22:%7B%22pathInfo%22:%22mcclatchy-wires%22,%22title%22:%22Men's%20Journal%22%7D,%22%2Fwebservice%2Fescenic%2Fsection%2F99740%22:%7B%22pathInfo%22:%22mcclatchy-wires:%20Creators%20Syndicate%20%2F%22,%22title%22:%22Creators%20Health%22%7D,%22%2Fwebservice%2Fescenic%2Fsection%2F94772%22:%7B%22pathInfo%22:%22mcclatchy-wires%22,%22title%22:%22Newsweek%20Life%22%7D,%22%2Fwebservice%2Fescenic%2Fsection%2F99885%22:%7B%22pathInfo%22:%22mcclatchy-wires:%20A360%20%2F%22,%22title%22:%22First%20for%20Women%20Recipe%22%7D,%22%2Fwebservice%2Fescenic%2Fsection%2F87489%22:%7B%22pathInfo%22:%22mcclatchy-wires:%20A360%20%2F%22,%22title%22:%22In%20Touch%20Weekly%22%7D,%22%2Fwebservice%2Fescenic%2Fsection%2F88673%22:%7B%22pathInfo%22:%22mcclatchy-wires:%20A360%20%2F%22,%22title%22:%22Life%20%26%20Style%22%7D,%22%2Fwebservice%2Fescenic%2Fsection%2F99880%22:%7B%22pathInfo%22:%22mcclatchy-wires:%20A360%20%2F%22,%22title%22:%22Woman's%20World%20Recipe%22%7D,%22%2Fwebservice%2Fescenic%2Fsection%2F100129%22:%7B%22pathInfo%22:%22mcclatchy-wires:%20A360%20%2F%20Us%20Weekly%20%2F%22,%22title%22:%22US%20Olympics%22%7D%7D,%22createdAt%22:%222026-03-19T15:42:03.741Z%22,%22dateRange%22:%7B%7D,%22daysBefore%22:%7B%7D,%22facetSummary%22:%22Time-span%20(creationdate):%20,%20States:%20Published,%20Sections:%20First%20for%20Women,%20Woman's%20World,%20Parade%20Health,%20Men's%20Journal,%20Creators%20Health,%20Newsweek%20Life,%20First%20for%20Women%20Recipe,%20In%20Touch%20Weekly,%20Life%20%26%20Style,%20Woman's%20World%20Recipe,%20US%20Olympics%22,%22priority%22:-1,%22panelName%22:%22Search%22,%22presentation%22:%22%22,%22sorting%22:%22%22,%22customFilters%22:%5B%5D,%22customFacetStrings%22:%7B%7D,%22state%22:%22%2Fwebservice%2Fescenic%2Fcontent%2Fstate%2Fany-published%2F%22,%22sections%22:%22%2Fwebservice%2Fescenic%2Fsection%2F92122%20%2Fwebservice%2Fescenic%2Fsection%2F92117%20%2Fwebservice%2Fescenic%2Fsection%2F97593%20%2Fwebservice%2Fescenic%2Fsection%2F88668%20%2Fwebservice%2Fescenic%2Fsection%2F99740%20%2Fwebservice%2Fescenic%2Fsection%2F94772%20%2Fwebservice%2Fescenic%2Fsection%2F99885%20%2Fwebservice%2Fescenic%2Fsection%2F87489%20%2Fwebservice%2Fescenic%2Fsection%2F88673%20%2Fwebservice%2Fescenic%2Fsection%2F99880%20%2Fwebservice%2Fescenic%2Fsection%2F100129%22%7D,%22savedSearch%22:%22Wellness%20Partner%20Content%20Feeds-apalmer@mcclatchy.com%22%7D</t>
  </si>
  <si>
    <t>https://www.miamiherald.com/living/article315113711.html</t>
  </si>
  <si>
    <t>Why Two-Thirds of Women Feel Exhausted All the Time (And What's Behind It)</t>
  </si>
  <si>
    <t>women fatigue, chronic exhaustion women, iron deficiency ferritin, perimenopause fatigue, thyroid disorder women, HPA axis dysregulation, PCOS fatigue</t>
  </si>
  <si>
    <t>From iron depletion to HPA axis dysregulation, new research identifies 10 specific causes of chronic fatigue in women — and what to do about each one.</t>
  </si>
  <si>
    <t>The Overwhelmed Working Mother (Ages 32-48)</t>
  </si>
  <si>
    <t>https://docs.google.com/document/d/1rN5QsedpvUev0XTG06dcPuRoRHSamZPZvqQHY_8gb-o/edit?tab=t.il5atydjnxxz</t>
  </si>
  <si>
    <t>315113711</t>
  </si>
  <si>
    <t>MH-P-981-SA-C04</t>
  </si>
  <si>
    <t>https://cue.gcp.misitemgr.com/cue-web/#/main?uri=https:%2F%2Fcue.gcp.misitemgr.com%2Fwebservice%2Fescenic%2Fcontainer%2F9f41b7be-23ab-11f1-8e74-13d6e99c1b83&amp;mimetype=x-ece%2Fcontainer&amp;extra=%7B%22package%22:%22ece-auto-gen-c369c07f-4e7f-40a7-8521-f1c64ac0ac1e%22%7D</t>
  </si>
  <si>
    <t>https://www.sacbee.com/entertainment/living/article315114227.html</t>
  </si>
  <si>
    <t>Why 67% of Women Feel Exhausted: 10 Medical Causes Most Doctors Aren't Catching</t>
  </si>
  <si>
    <t>315114227</t>
  </si>
  <si>
    <t>MH-P-981-MH-C03</t>
  </si>
  <si>
    <t>https://cue.gcp.misitemgr.com/cue-web/#/main?uri=https:%2F%2Fcue.gcp.misitemgr.com%2Fwebservice%2Fescenic%2Fcontent%2F315115468&amp;mimetype=x-ece%2Fstory&amp;extra=%7B%22package%22:%2261b2bebc-184b-4eaf-ae4e-ada03a9fda36%22%7D&amp;name=Why_Women_in_Their_40s_and_50s_Are_So_Exhausted_and_What_s_Actually_Behind_It&amp;filter=%7B%22searchCriteria%22:%7B%22name%22:%22%22,%22searchTerm%22:%22%22,%22labels%22:%7B%22%2Fwebservice%2Fescenic%2Fcontent%2Fstate%2Fany-published%2F%22:%7B%22title%22:%22Published%22%7D,%22%2Fwebservice%2Fescenic%2Fsection%2F92122%22:%7B%22pathInfo%22:%22mcclatchy-wires:%20A360%20%2F%22,%22title%22:%22First%20for%20Women%22%7D,%22%2Fwebservice%2Fescenic%2Fsection%2F92117%22:%7B%22pathInfo%22:%22mcclatchy-wires:%20A360%20%2F%22,%22title%22:%22Woman's%20World%22%7D,%22%2Fwebservice%2Fescenic%2Fsection%2F97593%22:%7B%22pathInfo%22:%22mcclatchy-wires:%20Parade%20%2F%22,%22title%22:%22Parade%20Health%22%7D,%22%2Fwebservice%2Fescenic%2Fsection%2F88668%22:%7B%22pathInfo%22:%22mcclatchy-wires%22,%22title%22:%22Men's%20Journal%22%7D,%22%2Fwebservice%2Fescenic%2Fsection%2F99740%22:%7B%22pathInfo%22:%22mcclatchy-wires:%20Creators%20Syndicate%20%2F%22,%22title%22:%22Creators%20Health%22%7D,%22%2Fwebservice%2Fescenic%2Fsection%2F94772%22:%7B%22pathInfo%22:%22mcclatchy-wires%22,%22title%22:%22Newsweek%20Life%22%7D,%22%2Fwebservice%2Fescenic%2Fsection%2F99885%22:%7B%22pathInfo%22:%22mcclatchy-wires:%20A360%20%2F%22,%22title%22:%22First%20for%20Women%20Recipe%22%7D,%22%2Fwebservice%2Fescenic%2Fsection%2F87489%22:%7B%22pathInfo%22:%22mcclatchy-wires:%20A360%20%2F%22,%22title%22:%22In%20Touch%20Weekly%22%7D,%22%2Fwebservice%2Fescenic%2Fsection%2F88673%22:%7B%22pathInfo%22:%22mcclatchy-wires:%20A360%20%2F%22,%22title%22:%22Life%20%26%20Style%22%7D,%22%2Fwebservice%2Fescenic%2Fsection%2F99880%22:%7B%22pathInfo%22:%22mcclatchy-wires:%20A360%20%2F%22,%22title%22:%22Woman's%20World%20Recipe%22%7D,%22%2Fwebservice%2Fescenic%2Fsection%2F100129%22:%7B%22pathInfo%22:%22mcclatchy-wires:%20A360%20%2F%20Us%20Weekly%20%2F%22,%22title%22:%22US%20Olympics%22%7D%7D,%22createdAt%22:%222026-03-19T18:01:06.525Z%22,%22dateRange%22:%7B%7D,%22daysBefore%22:%7B%7D,%22facetSummary%22:%22Time-span%20(creationdate):%20,%20States:%20Published,%20Sections:%20First%20for%20Women,%20Woman's%20World,%20Parade%20Health,%20Men's%20Journal,%20Creators%20Health,%20Newsweek%20Life,%20First%20for%20Women%20Recipe,%20In%20Touch%20Weekly,%20Life%20%26%20Style,%20Woman's%20World%20Recipe,%20US%20Olympics%22,%22priority%22:-1,%22panelName%22:%22Search%22,%22presentation%22:%22%22,%22sorting%22:%22%22,%22customFilters%22:%5B%5D,%22customFacetStrings%22:%7B%7D,%22state%22:%22%2Fwebservice%2Fescenic%2Fcontent%2Fstate%2Fany-published%2F%22,%22sections%22:%22%2Fwebservice%2Fescenic%2Fsection%2F92122%20%2Fwebservice%2Fescenic%2Fsection%2F92117%20%2Fwebservice%2Fescenic%2Fsection%2F97593%20%2Fwebservice%2Fescenic%2Fsection%2F88668%20%2Fwebservice%2Fescenic%2Fsection%2F99740%20%2Fwebservice%2Fescenic%2Fsection%2F94772%20%2Fwebservice%2Fescenic%2Fsection%2F99885%20%2Fwebservice%2Fescenic%2Fsection%2F87489%20%2Fwebservice%2Fescenic%2Fsection%2F88673%20%2Fwebservice%2Fescenic%2Fsection%2F99880%20%2Fwebservice%2Fescenic%2Fsection%2F100129%22%7D,%22savedSearch%22:%22Wellness%20Partner%20Content%20Feeds-apalmer@mcclatchy.com%22%7D</t>
  </si>
  <si>
    <t>https://www.miramarflnews.com/lifestyle-entertainment/article315115468.html</t>
  </si>
  <si>
    <t>Why Women in Their 40s and 50s Are So Exhausted — and What’s Actually Behind It</t>
  </si>
  <si>
    <t>he Health-Conscious Woman in Perimenopause or Early Menopause (Ages 40-58)</t>
  </si>
  <si>
    <t>315115468</t>
  </si>
  <si>
    <t>MH-P-981-CH-C02</t>
  </si>
  <si>
    <t>https://cue.gcp.misitemgr.com/cue-web/#/main?escenicid=315127097&amp;extra=%7B%22package%22:%22ece-auto-gen-e97c8289-3fc4-4add-9c56-31ea8f48321c%22%7D&amp;filter=%7B%22searchCriteria%22:%7B%22name%22:%22%22,%22searchTerm%22:%22%22,%22labels%22:%7B%22%2Fwebservice%2Fescenic%2Fcontent%2Fstate%2Fany-published%2F%22:%7B%22title%22:%22Published%22%7D,%22%2Fwebservice%2Fescenic%2Fsection%2F92122%22:%7B%22pathInfo%22:%22mcclatchy-wires:%20A360%20%2F%22,%22title%22:%22First%20for%20Women%22%7D,%22%2Fwebservice%2Fescenic%2Fsection%2F92117%22:%7B%22pathInfo%22:%22mcclatchy-wires:%20A360%20%2F%22,%22title%22:%22Woman's%20World%22%7D,%22%2Fwebservice%2Fescenic%2Fsection%2F97593%22:%7B%22pathInfo%22:%22mcclatchy-wires:%20Parade%20%2F%22,%22title%22:%22Parade%20Health%22%7D,%22%2Fwebservice%2Fescenic%2Fsection%2F88668%22:%7B%22pathInfo%22:%22mcclatchy-wires%22,%22title%22:%22Men's%20Journal%22%7D,%22%2Fwebservice%2Fescenic%2Fsection%2F99740%22:%7B%22pathInfo%22:%22mcclatchy-wires:%20Creators%20Syndicate%20%2F%22,%22title%22:%22Creators%20Health%22%7D,%22%2Fwebservice%2Fescenic%2Fsection%2F94772%22:%7B%22pathInfo%22:%22mcclatchy-wires%22,%22title%22:%22Newsweek%20Life%22%7D,%22%2Fwebservice%2Fescenic%2Fsection%2F99885%22:%7B%22pathInfo%22:%22mcclatchy-wires:%20A360%20%2F%22,%22title%22:%22First%20for%20Women%20Recipe%22%7D,%22%2Fwebservice%2Fescenic%2Fsection%2F87489%22:%7B%22pathInfo%22:%22mcclatchy-wires:%20A360%20%2F%22,%22title%22:%22In%20Touch%20Weekly%22%7D,%22%2Fwebservice%2Fescenic%2Fsection%2F88673%22:%7B%22pathInfo%22:%22mcclatchy-wires:%20A360%20%2F%22,%22title%22:%22Life%20%26%20Style%22%7D,%22%2Fwebservice%2Fescenic%2Fsection%2F99880%22:%7B%22pathInfo%22:%22mcclatchy-wires:%20A360%20%2F%22,%22title%22:%22Woman's%20World%20Recipe%22%7D,%22%2Fwebservice%2Fescenic%2Fsection%2F100129%22:%7B%22pathInfo%22:%22mcclatchy-wires:%20A360%20%2F%20Us%20Weekly%20%2F%22,%22title%22:%22US%20Olympics%22%7D%7D,%22createdAt%22:%222026-03-20T14:51:41.416Z%22,%22dateRange%22:%7B%7D,%22daysBefore%22:%7B%7D,%22facetSummary%22:%22Time-span%20(creationdate):%20,%20States:%20Published,%20Sections:%20First%20for%20Women,%20Woman's%20World,%20Parade%20Health,%20Men's%20Journal,%20Creators%20Health,%20Newsweek%20Life,%20First%20for%20Women%20Recipe,%20In%20Touch%20Weekly,%20Life%20%26%20Style,%20Woman's%20World%20Recipe,%20US%20Olympics%22,%22priority%22:-1,%22panelName%22:%22Search%22,%22presentation%22:%22%22,%22sorting%22:%22%22,%22customFilters%22:%5B%5D,%22customFacetStrings%22:%7B%7D,%22state%22:%22%2Fwebservice%2Fescenic%2Fcontent%2Fstate%2Fany-published%2F%22,%22sections%22:%22%2Fwebservice%2Fescenic%2Fsection%2F92122%20%2Fwebservice%2Fescenic%2Fsection%2F92117%20%2Fwebservice%2Fescenic%2Fsection%2F97593%20%2Fwebservice%2Fescenic%2Fsection%2F88668%20%2Fwebservice%2Fescenic%2Fsection%2F99740%20%2Fwebservice%2Fescenic%2Fsection%2F94772%20%2Fwebservice%2Fescenic%2Fsection%2F99885%20%2Fwebservice%2Fescenic%2Fsection%2F87489%20%2Fwebservice%2Fescenic%2Fsection%2F88673%20%2Fwebservice%2Fescenic%2Fsection%2F99880%20%2Fwebservice%2Fescenic%2Fsection%2F100129%22%7D,%22savedSearch%22:%22Wellness%20Partner%20Content%20Feeds-apalmer@mcclatchy.com%22%7D</t>
  </si>
  <si>
    <t>https://www.charlotteobserver.com/living/article315127097.html</t>
  </si>
  <si>
    <t>Why Women Are So Exhausted: 10 Medical and Lifestyle Factors Behind Fatigue</t>
  </si>
  <si>
    <t>The Supportive Partner or Family Member (Ages 30-65, Any Gender)</t>
  </si>
  <si>
    <t>315127097</t>
  </si>
  <si>
    <t>MH-P-985</t>
  </si>
  <si>
    <r>
      <rPr>
        <color rgb="FF1155CC"/>
        <u/>
      </rPr>
      <t>https://cue.gcp.misitemgr.com/cue-web/#/main?escenicid=315132190&amp;extra=%7B%22package%22:%22ece-auto-gen-f81676de-33d3-4eb1-af54-7ab7924f7374%22%7D</t>
    </r>
    <r>
      <rPr/>
      <t>D</t>
    </r>
  </si>
  <si>
    <t>https://www.miamiherald.com/family-features/home-garden/article315132190.html</t>
  </si>
  <si>
    <t>The Easiest Vegetables to Grow No Matter Where You Live</t>
  </si>
  <si>
    <t>easy vegetables to grow, beginner gardening, container vegetables, lettuce, zucchini</t>
  </si>
  <si>
    <t>Learn which vegetables are easiest to grow—lettuce, spinach, radishes, zucchini and more—plus simple tips for container gardens and small spaces.</t>
  </si>
  <si>
    <t>https://docs.google.com/document/d/1Tiu9432bbODNvd4PJZpU_Uz9F2VWN7TivAyjgXVs6Jk/edit?tab=t.0</t>
  </si>
  <si>
    <t>315132190</t>
  </si>
  <si>
    <t>MH-P-985-KA-C02</t>
  </si>
  <si>
    <t>https://cue.gcp.misitemgr.com/cue-web/#/main?escenicid=315156291&amp;extra=%7B%22package%22:%22ece-auto-gen-b7e9d80b-b3eb-4aba-9746-a57581b63fb3%22%7D</t>
  </si>
  <si>
    <t>https://www.kansascity.com/living/article315156291.html</t>
  </si>
  <si>
    <t>Vegetables Anyone Can Grow—No Matter Where You Live</t>
  </si>
  <si>
    <t>retirement gardening, easy vegetables to grow, container gardening, fresh produce at home, beginner veg garden</t>
  </si>
  <si>
    <t>Learn which vegetables are easiest to grow this spring—lettuce, spinach, radishes, zucchini and more—plus simple tips for container gardens and small spaces.</t>
  </si>
  <si>
    <t>315156291</t>
  </si>
  <si>
    <t>MH-P-985-FO-C03</t>
  </si>
  <si>
    <t>https://cue.gcp.misitemgr.com/cue-web/#/main?escenicid=315156688&amp;extra=%7B%22package%22:%22ece-auto-gen-56899b8d-30e1-4410-bc5d-a022b6b00d7e%22%7D</t>
  </si>
  <si>
    <t>https://www.star-telegram.com/entertainment/living/article315156688.html</t>
  </si>
  <si>
    <t>Stress-Free Gardening: Vegetables That Practically Grow Themselves</t>
  </si>
  <si>
    <t>easy vegetables to grow, beginner gardening, container gardening, lettuce, zucchini</t>
  </si>
  <si>
    <t>Discover easy-to-grow vegetables like lettuce, zucchini, and cherry tomatoes that thrive in yards or containers. Start small and enjoy rewarding harvests.</t>
  </si>
  <si>
    <t>315156688</t>
  </si>
  <si>
    <t>MH-P-985-CH-C04</t>
  </si>
  <si>
    <t>https://cue.gcp.misitemgr.com/cue-web/#/main?escenicid=315156944&amp;extra=%7B%22package%22:%22ece-auto-gen-0ad5f447-88c0-4a0c-880e-97790ca23cb8%22%7D&amp;filter=%7B%22searchCriteria%22:%7B%22name%22:%22%22,%22searchTerm%22:%22%22,%22contentType%22:%22%2Fwebservice%2Fescenic%2Fpublication%2Fbnd%2Fmodel%2Fcontent-type%2Fstoryline%22,%22labels%22:%7B%22%2Fwebservice%2Fescenic%2Fpublication%2Fbnd%2Fmodel%2Fcontent-type%2Fstoryline%22:%7B%22title%22:%22Story%22%7D,%22org_unit:8a8f26f5-63f5-11f0-ae19-959fd20885e0%22:%7B%22title%22:%22KansasCity%22%7D,%22%2Fwebservice%2Fescenic%2Fcontent%2Fstate%2Fpublished%22:%7B%22title%22:%22Published%22%7D,%22creationdate%22:%22In%20the%20last%20year%22%7D,%22createdAt%22:%222026-03-23T17:16:30.564Z%22,%22dateRange%22:%7B%22creationdate%22:%7B%22start%22:%222025-03-23T06:00:00Z%22,%22end%22:%222027-03-24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</si>
  <si>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https://www.charlotteobserver.com/living/home-garden/article315156944.html</t>
  </si>
  <si>
    <t>Beginner-Friendly Vegetables That Thrive in Any Environment</t>
  </si>
  <si>
    <t>easy vegetable garden, beginner gardening, high-yield crops, container gardening, low-maintenance vegetables</t>
  </si>
  <si>
    <t>Start a productive home garden with low-maintenance vegetables like lettuce, spinach, radishes, green beans and zucchini for reliable, high-yield results.</t>
  </si>
  <si>
    <t>315156944</t>
  </si>
  <si>
    <t>MH-P-989</t>
  </si>
  <si>
    <t>https://cue.gcp.misitemgr.com/cue-web/#/main?escenicid=315129790&amp;extra=%7B%22package%22:%22ece-auto-gen-c51ffe1c-8e19-49e1-b88e-434608b18157%22%7D</t>
  </si>
  <si>
    <t>https://www.miamiherald.com/entertainment/article315129790.html</t>
  </si>
  <si>
    <t>Mercury Retroshade Is the Astrology Concept You Haven’t Heard of Yet</t>
  </si>
  <si>
    <t>mercury retroshade, retrograde, astrology, concept, explainer</t>
  </si>
  <si>
    <t>Mercury retrograde isn’t the full story. Here’s what “retroshade” means and why the weeks before and after retrograde matter more than you think.</t>
  </si>
  <si>
    <t>https://docs.google.com/document/d/1Oxk6h1CViB9PSknrBvfNmlvDPnEeYUMQsaTFn-09HSo/edit?tab=t.0</t>
  </si>
  <si>
    <t>315129790</t>
  </si>
  <si>
    <t>Astrology</t>
  </si>
  <si>
    <t>MH-P-989-KA-C02</t>
  </si>
  <si>
    <t>https://cue.gcp.misitemgr.com/cue-web/#/main?escenicid=315129787&amp;extra=%7B%22package%22:%22ece-auto-gen-4a0a57b6-f94b-41f2-adff-48c0670ef985%22%7D</t>
  </si>
  <si>
    <t>https://www.kansascity.com/entertainment/article315129787.html</t>
  </si>
  <si>
    <t>Mercury Retroshade: A Three-Phase Framework for Reflection, Decision-Making, and Personal Clarity</t>
  </si>
  <si>
    <t>Mercury retroshade explains why issues start early and linger after retrograde. Here’s a full breakdown of the cycle and dates.</t>
  </si>
  <si>
    <t>Wellness-Oriented Millennial Professional</t>
  </si>
  <si>
    <t>315129787</t>
  </si>
  <si>
    <t>MH-P-989-LS-C03</t>
  </si>
  <si>
    <t>https://www.lifeandstylemag.com/wp-admin/post.php?post=737115&amp;action=edit</t>
  </si>
  <si>
    <t>https://www.lifeandstylemag.com/posts/mercury-retroshade-explained-what-happens-before-and-after-retrograde/</t>
  </si>
  <si>
    <t>Mercury Retroshade: The Astrology Term That Changes How You Think About Retrograde</t>
  </si>
  <si>
    <t>mercury retroshade</t>
  </si>
  <si>
    <t>Mercury retrograde has three phases — and retroshade is one of them. Here’s what happens before and after the chaos.</t>
  </si>
  <si>
    <t>Casual Astrology Enthusiast</t>
  </si>
  <si>
    <t>MH-P-989-MMC-C04</t>
  </si>
  <si>
    <t>https://modmomsclubstg.wpenginepowered.com/wp-admin/post.php?post=337517&amp;action=edit</t>
  </si>
  <si>
    <t>https://modmomsclubstg.wpenginepowered.com/lifestyle-entertainment/what-is-mercury-retroshade-a-plain-language-guide-to-the-phenomenon-everyone-is-talking-about/</t>
  </si>
  <si>
    <t>What Is Mercury Retroshade? A Plain-Language Guide to the Phenomenon Everyone Is Talking About</t>
  </si>
  <si>
    <t>Retroshade is the phase surrounding Mercury retrograde. Here’s how it works, why it matters, and what to expect through April 9.</t>
  </si>
  <si>
    <t>MH-P-993</t>
  </si>
  <si>
    <t>https://cue.gcp.misitemgr.com/cue-web/#/main?escenicid=315130901&amp;extra=%7B%22package%22:%22ece-auto-gen-d6601194-a664-4ecc-b0c2-6b53858d06d8%22%7D</t>
  </si>
  <si>
    <t>https://www.miamiherald.com/entertainment/article315130901.html</t>
  </si>
  <si>
    <t>Who Is Special Jennings? Record-Breaking Coach Makes Her March Madness Debut Today</t>
  </si>
  <si>
    <t>march madness, special jennings, jacksonville university dolphins, jacksonville dolphins women’s basketball, jacksonville dolphins basketball</t>
  </si>
  <si>
    <t>Special Jennings makes her March Madness coaching debut today as the Jacksonville Dolphins face No. 2 LSU — here’s the story behind her record-breaking season.</t>
  </si>
  <si>
    <t>The Discover Browser</t>
  </si>
  <si>
    <t>https://docs.google.com/document/d/1jdRpywR8Ban37tvwx6ANylRPGb6QG6FvKj36qECSp9c/edit?usp=sharing</t>
  </si>
  <si>
    <t>315130901</t>
  </si>
  <si>
    <t>MH-P-993-FO-C02</t>
  </si>
  <si>
    <t>https://cue.gcp.misitemgr.com/cue-web/#/main?escenicid=315130911&amp;extra=%7B%22package%22:%22ece-auto-gen-41d6c614-b38c-4a63-8f5f-02ed504e014b%22%7D</t>
  </si>
  <si>
    <t>https://www.star-telegram.com/entertainment/article315130911.html</t>
  </si>
  <si>
    <t>Special Jennings Has the Jacksonville Dolphins on the Cusp of a March Madness Upset</t>
  </si>
  <si>
    <t>Who is Special Jennings? The Jacksonville Dolphins coach making her March Madness debut today has one of the most compelling backstories in the tournament.</t>
  </si>
  <si>
    <t>315130911</t>
  </si>
  <si>
    <t>MH-P-993-UW-C03</t>
  </si>
  <si>
    <t>https://www.usmagazine.com/wp-admin/post.php?post=4286329&amp;action=edit</t>
  </si>
  <si>
    <t>https://www.usmagazine.com/sports/news/who-is-special-jennings-meet-march-madness-newest-coach/</t>
  </si>
  <si>
    <t>Meet Special Jennings: The Record-Breaking Coach Leading Jacksonville Into March Madness</t>
  </si>
  <si>
    <t>special jennings</t>
  </si>
  <si>
    <t>Special Jennings turned the Jacksonville Dolphins into a record-breaking program in three seasons, and now she's making her March Madness coaching debut</t>
  </si>
  <si>
    <t>Women's College Basketball Enthusiast &amp; March Madness Bracket Builder</t>
  </si>
  <si>
    <t>MH-P-996</t>
  </si>
  <si>
    <t>https://cue.gcp.misitemgr.com/cue-web/#/main?escenicid=315131280&amp;extra=%7B%22package%22:%22ece-auto-gen-e1f506c9-efba-4f7d-a740-487a4ce6e83b%22%7D</t>
  </si>
  <si>
    <t>https://www.miamiherald.com/entertainment/article315131280.html</t>
  </si>
  <si>
    <t>‘Ready or Not 2’ Post-Credits Scene: Should You Stay or Can You Go?</t>
  </si>
  <si>
    <t>ready or not 2, sequel, end credits, post-credits scene, samara weaving</t>
  </si>
  <si>
    <t>From the new plot to the cast, here’s what viewers should know about ‘Ready or Not 2’ before heading into theaters, including if there’s an end credits scene.</t>
  </si>
  <si>
    <t>https://docs.google.com/document/d/1M1mh8gQdCux98Fx06X9EvLh5hWJwNlQGJF5SZGW1e1M/edit?tab=t.0</t>
  </si>
  <si>
    <t>315131280</t>
  </si>
  <si>
    <t>MH-P-996-KA-C02</t>
  </si>
  <si>
    <t>https://cue.gcp.misitemgr.com/cue-web/#/main?escenicid=315131285&amp;extra=%7B%22package%22:%22ece-auto-gen-bd8dc126-8d2b-4219-bc27-64ec5006af2a%22%7D</t>
  </si>
  <si>
    <t>https://www.kansascity.com/entertainment/article315131285.html</t>
  </si>
  <si>
    <t>Should You Stay Through the Credits for ‘Ready or Not 2’? Here’s What You Need to Know</t>
  </si>
  <si>
    <t>Heading to see ‘Ready or Not 2’? Here’s what to know about the movie, the sequel’s story, and what fans are saying before you watch.</t>
  </si>
  <si>
    <t>315131285</t>
  </si>
  <si>
    <t>MH-P-996-CH-C03</t>
  </si>
  <si>
    <t>https://cue.gcp.misitemgr.com/cue-web/#/main?escenicid=315131288&amp;extra=%7B%22package%22:%22ece-auto-gen-b548db78-d90d-4a09-aa69-cc8269f6b8a8%22%7D</t>
  </si>
  <si>
    <t>https://www.charlotteobserver.com/entertainment/article315131288.html</t>
  </si>
  <si>
    <t>Breaking Down the ‘Ready or Not 2’ Ending: Do You Need to Stay for the End Credits?</t>
  </si>
  <si>
    <t>Curious about ‘Ready or Not 2’? Get the full scoop on the sequel’s plot, characters, and what makes this follow-up different from the first.</t>
  </si>
  <si>
    <t>315131288</t>
  </si>
  <si>
    <t>+65%</t>
  </si>
  <si>
    <t>MH-P-999</t>
  </si>
  <si>
    <t>https://cue.gcp.misitemgr.com/cue-web/#/main?escenicid=315131863&amp;extra=%7B%22package%22:%22ece-auto-gen-1ea64f43-9d40-44d3-b428-82a3d66f8a8d%22%7D</t>
  </si>
  <si>
    <t>https://www.miamiherald.com/living/article315131863.html</t>
  </si>
  <si>
    <t>The Platypus Is Even Weirder Than We Thought, According to an 'Unexpected' New Study</t>
  </si>
  <si>
    <t>platypus, echidna, melanosomes, journal biology letters, platypus unique features</t>
  </si>
  <si>
    <t>The platypus was once mistaken for a hoax. This new 2026 study suggests scientists are still only scratching the surface of how strange the platypus really is.</t>
  </si>
  <si>
    <t>https://docs.google.com/document/d/1yUUMCbTCmMlq6EQO1pt4gRopWrE1Dquy47P9pJyePao/edit?usp=sharing</t>
  </si>
  <si>
    <t>315131863</t>
  </si>
  <si>
    <t>+465%</t>
  </si>
  <si>
    <t>+1141%</t>
  </si>
  <si>
    <t>MH-P-999-CH-C02</t>
  </si>
  <si>
    <t>https://cue.gcp.misitemgr.com/cue-web/#/main?escenicid=315131865&amp;extra=%7B%22package%22:%22ece-auto-gen-8840db7e-db62-40f8-8d42-26eceaa5fc5d%22%7D</t>
  </si>
  <si>
    <t>https://www.charlotteobserver.com/living/article315131865.html</t>
  </si>
  <si>
    <t>Scientists Find Something Inside Platypus Hair That Has Never Been Seen in Any Mammal</t>
  </si>
  <si>
    <t>The platypus is already the strangest animal on Earth — but a new 2026 study just uncovered something inside its fur that scientists never expected to find.</t>
  </si>
  <si>
    <t>Lifelong Learner and Retired Professional</t>
  </si>
  <si>
    <t>315131865</t>
  </si>
  <si>
    <t>+1702%</t>
  </si>
  <si>
    <t>MH-P-999-WW-C03</t>
  </si>
  <si>
    <t>https://www.womansworld.com/wp-admin/post.php?post=611914&amp;action=edit</t>
  </si>
  <si>
    <t>https://www.womansworld.com/life/animals/the-platypus-was-already-a-mysterious-animal-this-new-study-just-made-it-even-weirder</t>
  </si>
  <si>
    <t>The Platypus Was Already a Mysterious Animal. This New Study Just Made It Even Weirder</t>
  </si>
  <si>
    <t>platypus</t>
  </si>
  <si>
    <t>A new study found that platypus melanosomes resemble those of birds rather than mammals, adding another layer of mystery to the world's strangest animal.</t>
  </si>
  <si>
    <t>KA-P-1002</t>
  </si>
  <si>
    <t>https://cue.gcp.misitemgr.com/cue-web/#/main?escenicid=315153990&amp;extra=%7B%22package%22:%22ece-auto-gen-9f152847-809e-43f4-a7ed-5cf41819cf8f%22%7D</t>
  </si>
  <si>
    <t>https://www.kansascity.com/entertainment/article315153990.html</t>
  </si>
  <si>
    <t>Ronnie Bowman, Beloved Bluegrass Singer and Songwriter, Dies at Age 64</t>
  </si>
  <si>
    <t>ronnie bowman, bluegrass, lonesome river band, ronnie bowman wife, nashville motorcycle accident</t>
  </si>
  <si>
    <t>Ronnie Bowman, beloved bluegrass singer and co-founder of the Lonesome River Band, has died at 64 following a motorcycle accident in Nashville, Tennessee.</t>
  </si>
  <si>
    <t>https://docs.google.com/document/d/1eB0iGhbjPg3lVirJsIGQS_N7XIHp0dmj7yMqjBEkvJY/edit?usp=sharing</t>
  </si>
  <si>
    <t>yes</t>
  </si>
  <si>
    <t>315153990</t>
  </si>
  <si>
    <t>+2599%</t>
  </si>
  <si>
    <t>+931%</t>
  </si>
  <si>
    <t>KA-P-1002-CH-C02</t>
  </si>
  <si>
    <t>https://cue.gcp.misitemgr.com/cue-web/#/main?escenicid=315153991&amp;extra=%7B%22package%22:%22ece-auto-gen-10671686-cb9b-4adf-bb5c-a20586604fbb%22%7D</t>
  </si>
  <si>
    <t>https://www.charlotteobserver.com/entertainment/article315153991.html</t>
  </si>
  <si>
    <t>Bluegrass Singer Ronnie Bowman Dies After Serious Motorcycle Crash in Nashville</t>
  </si>
  <si>
    <t>Bluegrass icon Ronnie Bowman has passed away at 64 after a Nashville motorcycle accident, leaving behind a legacy of IBMA awards and chart-topping songwriting.</t>
  </si>
  <si>
    <t>Country Music Fan and Nashville Scene Follower</t>
  </si>
  <si>
    <t>315153991</t>
  </si>
  <si>
    <t>KA-P-1002-FO-C03</t>
  </si>
  <si>
    <t>https://cue.gcp.misitemgr.com/cue-web/#/main?escenicid=315153992&amp;extra=%7B%22package%22:%22ece-auto-gen-49bd6804-bdad-4fbd-a36a-9347fe3d6f94%22%7D</t>
  </si>
  <si>
    <t>https://www.star-telegram.com/entertainment/article315153992.html</t>
  </si>
  <si>
    <t>Lonesome River Band’s Ronnie Bowman Dead at 64 After Nashville Motorcycle Accident</t>
  </si>
  <si>
    <t>Ronnie Bowman, the bluegrass vocalist who co-wrote hits for Chris Stapleton and Kenny Chesney, has died at 64 following a fatal Nashville motorcycle accident.</t>
  </si>
  <si>
    <t>315153992</t>
  </si>
  <si>
    <t>MH-P-1005</t>
  </si>
  <si>
    <t>https://cue.gcp.misitemgr.com/cue-web/#/main?escenicid=315154190&amp;extra=%7B%22package%22:%22ece-auto-gen-6188f0e7-628c-433a-81bf-2efe65c282eb%22%7D</t>
  </si>
  <si>
    <t>https://www.miamiherald.com/entertainment/article315154190.html</t>
  </si>
  <si>
    <t>A Trip Down Memory Lane: What YouTube Looked Like 20 Years Ago</t>
  </si>
  <si>
    <t>youtube, layout, interface, 20 years ago, viral videos, 2006, throwback, nostalgia</t>
  </si>
  <si>
    <t>Take a nostalgic journey to YouTube’s first years, exploring the original interface, classic viral videos, and the unique charm that made the site unforgettable.</t>
  </si>
  <si>
    <t>https://docs.google.com/document/d/16dX-X0amkeNVHNrKmVe8BI3BrocB4b2vgGX-BOdP-mA/edit?tab=t.0</t>
  </si>
  <si>
    <t>315154190</t>
  </si>
  <si>
    <t>MH-P-1005-CH-C02</t>
  </si>
  <si>
    <t>https://cue.gcp.misitemgr.com/cue-web/#/main?escenicid=315154191&amp;extra=%7B%22package%22:%22ece-auto-gen-dec6a40a-4a32-406b-b807-a2878768d2bd%22%7D</t>
  </si>
  <si>
    <t>https://www.charlotteobserver.com/entertainment/article315154191.html</t>
  </si>
  <si>
    <t>Before Algorithms and Ads: What YouTube Looked Like When It Was Just One Year Old</t>
  </si>
  <si>
    <t>Step back 20 years to YouTube in 2006 and revisit the platform’s original interface, early viral videos, and the raw, scrappy charm that started it all.</t>
  </si>
  <si>
    <t>Gen Z Digital Native</t>
  </si>
  <si>
    <t>315154191</t>
  </si>
  <si>
    <t>MH-P-1005-UW-C03</t>
  </si>
  <si>
    <t>https://www.usmagazine.com/wp-admin/post.php?post=4287509&amp;action=edit</t>
  </si>
  <si>
    <t>https://www.usmagazine.com/celebrity-news/news/youtube-turns-21-what-the-app-looked-like-in-2006/</t>
  </si>
  <si>
    <t>YouTube Was Only a Year Old — Here’s What the Site Looked Like 20 Years Ago</t>
  </si>
  <si>
    <t>youtube</t>
  </si>
  <si>
    <t>See what YouTube looked like in 2006, just a year after it launched, from its original interface to the videos that defined its early days</t>
  </si>
  <si>
    <t>MH-P-1005-WW-C04</t>
  </si>
  <si>
    <t>https://www.womansworld.com/wp-admin/post.php?post=612121&amp;action=edit</t>
  </si>
  <si>
    <t>https://www.womansworld.com/entertainment/youtubes-original-slogan-was-broadcast-yourself-heres-what-the-site-actually-looked-like-20-years-ago</t>
  </si>
  <si>
    <t>YouTube's Original Slogan Was 'Broadcast Yourself' — Here's What the Site Actually Looked Like 20 Years Ago</t>
  </si>
  <si>
    <t>From the original search bar to early viral hits, see how YouTube looked 20 years ago when it was just getting started</t>
  </si>
  <si>
    <t>MH-P-1009</t>
  </si>
  <si>
    <t>https://cue.gcp.misitemgr.com/cue-web/#/main?escenicid=315155613&amp;extra=%7B%22package%22:%22ece-auto-gen-f03824e7-79e2-4eb7-909b-cb7b8d2146e9%22%7D</t>
  </si>
  <si>
    <t>https://www.miamiherald.com/entertainment/article315155613.html</t>
  </si>
  <si>
    <t>This Hamptons Animal Shelter Named an Entire Puppy Litter After Characters From ‘The Pitt’ — and the Photos Are Perfect</t>
  </si>
  <si>
    <t>the pitt, pitbull puppies, Hampton rescue, hbo max, adoption, doctors, nurses</t>
  </si>
  <si>
    <t>The Animal Rescue Fund of the Hamptons is giving fans of HBO Max’s ‘The Pitt’ a treat: a litter of pitbull puppies dressed as doctors, all up for adoption.</t>
  </si>
  <si>
    <t>https://docs.google.com/document/d/1yJfpcFhaH6fdQVI9wVYJeGeMzTeg7VVpLwkdAVgLnzw/edit?tab=t.0</t>
  </si>
  <si>
    <t>315155613</t>
  </si>
  <si>
    <t>MH-P-1009-KA-C02</t>
  </si>
  <si>
    <t>https://cue.gcp.misitemgr.com/cue-web/#/main?escenicid=315155616&amp;extra=%7B%22package%22:%22ece-auto-gen-89a49138-cfa0-4474-a570-46408fc6234b%22%7D</t>
  </si>
  <si>
    <t>https://www.kansascity.com/entertainment/article315155616.html</t>
  </si>
  <si>
    <t>Code Cute: A Hamptons Shelter Named an Entire Puppy Litter After ‘The Pitt’ Characters — And the Casting Is Perfect</t>
  </si>
  <si>
    <t>Meet the ‘The Pitt’ puppies — a litter of pitbulls in tiny scrubs named after characters from HBO Max’s hit show. The kicker? These pups are all up for adoption!</t>
  </si>
  <si>
    <t>The Pitt / Medical Drama Superfan</t>
  </si>
  <si>
    <t>315155616</t>
  </si>
  <si>
    <t>MH-P-1009-WW-C03</t>
  </si>
  <si>
    <t>https://www.womansworld.com/wp-admin/post.php?post=612135&amp;action=edit</t>
  </si>
  <si>
    <t>https://www.womansworld.com/life/animals/hamptons-adoption-center-names-adorable-pitbull-puppy-litter-after-characters-from-the-pitt</t>
  </si>
  <si>
    <t>Hamptons Adoption Center Names Adorable Pitbull Puppy Litter After Characters From 'The Pitt'</t>
  </si>
  <si>
    <t>the pitt</t>
  </si>
  <si>
    <t>A litter of pitbull puppies dressed as doctors is melting hearts online. Inspired by HBO Max’s ‘The Pitt,’ these pups are up for adoption!</t>
  </si>
  <si>
    <t>MH-P-1009-MMC-C04</t>
  </si>
  <si>
    <t>https://modmomsclubstg.wpenginepowered.com/wp-admin/post.php?post=337521&amp;action=edit</t>
  </si>
  <si>
    <t>https://modmomsclubstg.wpenginepowered.com/lifestyle-entertainment/hamptons-rescue-center-is-using-the-pitt-for-pitbull-puppies/</t>
  </si>
  <si>
    <t>A Hamptons Rescue Center Is Using 'The Pitt' Fandom to Find Homes for Pitbull Puppies</t>
  </si>
  <si>
    <t>ARF Hamptons dressed a litter of pitbull puppies as doctors inspired by HBO Max’s ‘The Pitt.’ Meet them and adopt today!</t>
  </si>
  <si>
    <t>MH-P-1013</t>
  </si>
  <si>
    <t>https://cue.gcp.misitemgr.com/cue-web/#/main?escenicid=315155799&amp;extra=%7B%22package%22:%22ece-auto-gen-0060e6b3-0da7-425f-9047-250da06ac915%22%7D</t>
  </si>
  <si>
    <t>https://www.miamiherald.com/entertainment/article315155799.html</t>
  </si>
  <si>
    <t>Goga Bitadze Responds to Luka Doncic’s Claim That He Threatened His Family</t>
  </si>
  <si>
    <t>goga bitadze, luka doncic, luka doncic suspension, los angeles lakers</t>
  </si>
  <si>
    <t>J.J. Redick, Luka Doncic and Goga Bitadze all weighed in on what was said during Saturday’s heated exchange — and no two accounts are telling the same story.</t>
  </si>
  <si>
    <t>https://docs.google.com/document/d/1NYlZiuh4JtwHuNjtB3sqnuzUChvsXXZuuYRTaftDFTc/edit?usp=sharing</t>
  </si>
  <si>
    <t>315155799</t>
  </si>
  <si>
    <t>MH-P-1013-FO-C02</t>
  </si>
  <si>
    <t>https://cue.gcp.misitemgr.com/cue-web/#/main?escenicid=315155807&amp;extra=%7B%22package%22:%22ece-auto-gen-37712922-5c7c-4f03-a9e5-eb6226e59eea%22%7D</t>
  </si>
  <si>
    <t>https://www.star-telegram.com/entertainment/article315155807.html</t>
  </si>
  <si>
    <t>Luka Doncic, Goga Bitadze Offer Conflicting Stories Over Crude Family Comment</t>
  </si>
  <si>
    <t>luka doncic, goga bitadze, luka doncic suspension, los angeles lakers</t>
  </si>
  <si>
    <t>Luka Doncic’s 16th technical foul triggered a one-game suspension, but the NBA rescinded it after the Lakers appealed — here’s the story behind the exchange.</t>
  </si>
  <si>
    <t>Die-Hard NBA Fan</t>
  </si>
  <si>
    <t>315155807</t>
  </si>
  <si>
    <t>MH-P-1013-UW-C03</t>
  </si>
  <si>
    <t>https://www.usmagazine.com/wp-admin/post.php?post=4287608&amp;action=edit</t>
  </si>
  <si>
    <t>https://www.usmagazine.com/sports/news/luka-doncic-couldnt-stay-silent-after-comment-about-family/</t>
  </si>
  <si>
    <t>Luka Doncic Says He Couldn't Stay Silent After Opponent's Disturbing Family Comment</t>
  </si>
  <si>
    <t xml:space="preserve">luka doncic </t>
  </si>
  <si>
    <t>A heated Lakers vs. Magic exchange between Luka Doncic and Goga Bitadze escalated fast — here's what was said, what it cost and how it all played out</t>
  </si>
  <si>
    <t>MH-P-1013-MMC-C04</t>
  </si>
  <si>
    <t>https://modmomsclubstg.wpenginepowered.com/wp-admin/post.php?post=337522&amp;action=edit</t>
  </si>
  <si>
    <t>https://modmomsclubstg.wpenginepowered.com/lifestyle-entertainment/celebrity/luka-doncic-suspension-goga-bitadze-family-commen/</t>
  </si>
  <si>
    <t>Luka Doncic Claims Goga Bitadze Made an Explicit Threat Against Family Prior to Technical</t>
  </si>
  <si>
    <t>Luka Doncic faced a one-game suspension after his 16th technical foul, but the Lakers successfully appealed after he claimed a Magic player targeted his family.</t>
  </si>
  <si>
    <t>Culture and Sports Crossover Reader</t>
  </si>
  <si>
    <t>MH-P-1017</t>
  </si>
  <si>
    <t>https://cue.gcp.misitemgr.com/cue-web/#/main?escenicid=315157731&amp;extra=%7B%22package%22:%22ece-auto-gen-3ba3e387-d1c6-4839-9d47-be8e2ac20c0f%22%7D</t>
  </si>
  <si>
    <t>https://www.miamiherald.com/living/article315157731.html</t>
  </si>
  <si>
    <t>Common Houseplants That Could Be Dangerous for Your Pets</t>
  </si>
  <si>
    <t>toxic houseplants, pets, aloe vera, snake plant, sago palm</t>
  </si>
  <si>
    <t>Learn which common houseplants like aloe, sago palm and lilies are toxic to cats and dogs, plus symptoms to watch for and how to keep your pets safe at home.</t>
  </si>
  <si>
    <t>https://docs.google.com/document/d/19W9KNJg6K8T05GW2LARersRGrStrF3Vve8NXFSbOJtc/edit?tab=t.0</t>
  </si>
  <si>
    <t>315157731</t>
  </si>
  <si>
    <t>-35%</t>
  </si>
  <si>
    <t>MH-P-1017-KA-C02</t>
  </si>
  <si>
    <t>https://cue.gcp.misitemgr.com/cue-web/#/main?uri=https:%2F%2Fcue.gcp.misitemgr.com%2Fwebservice%2Fescenic%2Fcontainer%2Fd0db63bd-27a2-11f1-a865-5d2b9ab651d5&amp;mimetype=x-ece%2Fcontainer&amp;extra=%7B%22originalLink%22:%7B%22uri%22:%7B%22string%22:%22https:%2F%2Fcue.gcp.misitemgr.com%2Fwebservice%2Fescenic%2Fcontent%2F315169400%22,%22$class%22:%22URI%22%7D,%22mimetype%22:%7B%22string%22:%22x-ece%2Fstory%22,%22$class%22:%22cue.core.MIMEType%22%7D,%22$class%22:%22cue.core.Link%22%7D%7D</t>
  </si>
  <si>
    <t>https://www.kansascity.com/living/home-garden/article315169400.html</t>
  </si>
  <si>
    <t>9 Common Houseplants That May Be Quietly Putting Your Pets at Serious Risk Indoors</t>
  </si>
  <si>
    <t>toxic houseplants, pets and plants, pet safety indoors, plant poisoning symptoms, shelter adoption tips</t>
  </si>
  <si>
    <t>A quick guide for shelter volunteers: nine common indoor plants that can poison cats and dogs, symptoms to watch for, and tips to keep new adopters' homes safe.</t>
  </si>
  <si>
    <t>Local Shelter Volunteer or Foster Coordinator</t>
  </si>
  <si>
    <t>315169400</t>
  </si>
  <si>
    <t>MH-P-1017-KA-C02-FO-C02</t>
  </si>
  <si>
    <t>https://cue.gcp.misitemgr.com/cue-web/#/main?escenicid=315168945&amp;extra=%7B%22package%22:%22ece-auto-gen-0042f7f2-7b73-4c68-b70a-baf82acad01f%22%7D</t>
  </si>
  <si>
    <t>https://www.star-telegram.com/entertainment/home-garden/article315168945.html</t>
  </si>
  <si>
    <t>9 Popular Houseplants That Could Be Dangerous—even Deadly—for Your Pets</t>
  </si>
  <si>
    <t>toxic houseplants for pets, pet-safe indoor plants, plants poisonous to cats, plants poisonous to dogs, sago palm danger</t>
  </si>
  <si>
    <t>Discover nine popular houseplants that can sicken cats and dogs, symptoms to watch for, and how to keep pets safe from aloe, sago palm, lilies and more.</t>
  </si>
  <si>
    <t>315168945</t>
  </si>
  <si>
    <t>MH-P-1017-MI-C03</t>
  </si>
  <si>
    <t>Mirmar</t>
  </si>
  <si>
    <t>https://cue.gcp.misitemgr.com/cue-web/#/main?escenicid=315169425&amp;extra=%7B%22package%22:%22ece-auto-gen-9fde2d0a-5fd4-46ad-b87a-9bd07726f742%22%7D</t>
  </si>
  <si>
    <t>https://www.miramarflnews.com/lifestyle-entertainment/article315169425.html</t>
  </si>
  <si>
    <t>Indoor Plants That Could Cost You More Than You Think: A Guide to Pet-Toxic Houseplants</t>
  </si>
  <si>
    <t>pet toxic houseplants, sago palm danger, lily toxicity, pet-safe plants</t>
  </si>
  <si>
    <t>Discover common indoor plants like sago palm, lilies and aloe vera that are toxic to dogs and cats, plus symptoms and steps to protect your pets at home.</t>
  </si>
  <si>
    <t>Retiree and Avid Home Gardener</t>
  </si>
  <si>
    <t>315169425</t>
  </si>
  <si>
    <t>CE-P-1021</t>
  </si>
  <si>
    <t>Centre Daily Times</t>
  </si>
  <si>
    <t>https://cue.gcp.misitemgr.com/cue-web/#/main?escenicid=315156791&amp;extra=%7B%22package%22:%22ece-auto-gen-834661fc-4776-4cf6-a63a-667e9de5300a%22%7D</t>
  </si>
  <si>
    <t>https://www.centredaily.com/entertainment/article315156791.html</t>
  </si>
  <si>
    <t>Phillies Pitcher Daniel Robert Suffers Second Cardiac Event During Training Session</t>
  </si>
  <si>
    <t>daniel robert, philadelphia phillies, cardiac event, implantable cardioverter defibrillator, phillies pitcher</t>
  </si>
  <si>
    <t>Philadelphia Phillies pitcher Daniel Robert collapsed during a spring training session after his implantable cardioverter defibrillator triggered on the mound.</t>
  </si>
  <si>
    <t>Philadelphia Sports Fan</t>
  </si>
  <si>
    <t>https://docs.google.com/document/d/1J6pLg-MaJxmszESkFqnxlh0iMNQdVq-ve8MZ4TtpU2E/edit?usp=sharing</t>
  </si>
  <si>
    <t>315156791</t>
  </si>
  <si>
    <t>+21%</t>
  </si>
  <si>
    <t>+73%</t>
  </si>
  <si>
    <t>CE-P-1021-CH-C02</t>
  </si>
  <si>
    <t>https://cue.gcp.misitemgr.com/cue-web/#/main?escenicid=315156945&amp;extra=%7B%22package%22:%22ece-auto-gen-0ccef68c-316e-4b7a-ad42-8fbe0742358c%22%7D</t>
  </si>
  <si>
    <t>https://www.charlotteobserver.com/entertainment/article315156945.html</t>
  </si>
  <si>
    <t>Phillies Pitcher Daniel Robert Stable After Second Cardiac Scare During Bullpen Session</t>
  </si>
  <si>
    <t>phillies pitcher, daniel robert, philadelphia phillies, cardiac event, implantable cardioverter defibrillator</t>
  </si>
  <si>
    <t>Philadelphia Phillies pitcher Daniel Robert is out of hospital and feeling OK after his implantable cardioverter defibrillator fired during a bullpen session.</t>
  </si>
  <si>
    <t>315156945</t>
  </si>
  <si>
    <t>CE-P-1021-UW-C03</t>
  </si>
  <si>
    <t>https://www.usmagazine.com/wp-admin/post.php?post=4287807&amp;action=edit</t>
  </si>
  <si>
    <t>https://www.usmagazine.com/sports/news/phillies-pitcher-daniel-robert-collapses-rushed-to-hospital/</t>
  </si>
  <si>
    <t>Phillies Pitcher Collapses on Mound, Rushed to Hospital During Spring Training Session</t>
  </si>
  <si>
    <t>phillies pitcher</t>
  </si>
  <si>
    <t>A Philadelphia Phillies pitcher collapsed during spring training after a cardiac event, marking his second terrifying health scare in the past six months</t>
  </si>
  <si>
    <t>MH-P-1024</t>
  </si>
  <si>
    <t>https://cue.gcp.misitemgr.com/cue-web/#/main?escenicid=315156881&amp;extra=%7B%22package%22:%22ece-auto-gen-acdb1445-756f-461c-a1c8-470311bd6dc9%22%7D</t>
  </si>
  <si>
    <t>https://www.miamiherald.com/living/article315156881.html</t>
  </si>
  <si>
    <t>Meet Chaser: The Border Collie Who Learned 1,022 Toy Names and Amazed the World</t>
  </si>
  <si>
    <t>chaser, border collie, smartest dog in history, 1,000 words, south carolina, 60 minutes, john w. pilley</t>
  </si>
  <si>
    <t>Chaser, a Border Collie from South Carolina, learned over 1,000 words, recognized 1,022 toys, and became one of the most remarkable dogs in history.</t>
  </si>
  <si>
    <t>Dog Owner and Animal Enthusiast</t>
  </si>
  <si>
    <t>https://docs.google.com/document/d/1XcGPeVSgyVwDTpSaOQ4RfOyIRlOqA9z5GTsDPLcuxOA/edit?tab=t.0</t>
  </si>
  <si>
    <t>315156881</t>
  </si>
  <si>
    <t>MH-P-1024-KA-C02</t>
  </si>
  <si>
    <t>https://cue.gcp.misitemgr.com/cue-web/#/main?escenicid=315156889&amp;extra=%7B%22package%22:%22ece-auto-gen-c35e5976-513f-4dda-9d5e-143216820ccc%22%7D</t>
  </si>
  <si>
    <t>https://www.kansascity.com/living/article315156889.html</t>
  </si>
  <si>
    <t>Meet Chaser: The Border Collie Who Knew Over 1,000 Words and Became the World’s Smartest Dog</t>
  </si>
  <si>
    <t>The story of Chaser, a Border Collie with a record-breaking memory, who changed what we know about dogs’ intelligence and learning abilities.</t>
  </si>
  <si>
    <t>315156889</t>
  </si>
  <si>
    <t>MH-P-1024-WW-C03</t>
  </si>
  <si>
    <t>https://www.womansworld.com/wp-admin/post.php?post=612154&amp;action=edit</t>
  </si>
  <si>
    <t>https://www.womansworld.com/life/animals/remembering-chaser-the-dog-the-border-collie-with-the-vocabulary-of-a-two-year-old</t>
  </si>
  <si>
    <t>Chaser the Dog Had the ‘Capabilities of a Two-Year-Old’ — Learned 1,000+ Words</t>
  </si>
  <si>
    <t>chaser</t>
  </si>
  <si>
    <t>With the 'capabilities of a two-year-old,' Chaser the Border Collie learned over 1,000 words and became a global sensation.</t>
  </si>
  <si>
    <t>MH-P-1024-LS-C04</t>
  </si>
  <si>
    <t>https://www.lifeandstylemag.com/wp-admin/post.php?post=737119&amp;action=edit</t>
  </si>
  <si>
    <t>https://www.lifeandstylemag.com/posts/the-genius-dog-who-could-recognize-1022-toys-by-name/</t>
  </si>
  <si>
    <t>The Border Collie Who Learned 1,022 Words Changed What We Know About How Dogs Think</t>
  </si>
  <si>
    <t>The dog Chaser had the 'capabilities of a two-year-old,' mastering 1,022 toys by name and changing how we understand animal intelligence.</t>
  </si>
  <si>
    <t>WW-P-1028</t>
  </si>
  <si>
    <t>https://www.womansworld.com/wp-admin/post.php?post=612232&amp;action=edit</t>
  </si>
  <si>
    <t>https://www.womansworld.com/life/how-to-finally-plan-that-friends-trip-youve-been-talking-about-for-years?preview=true&amp;p=612232</t>
  </si>
  <si>
    <t>How to finally plan that friends trip you’ve been talking about for years</t>
  </si>
  <si>
    <t>how to plan a trip</t>
  </si>
  <si>
    <t>Use this friends trip planning guide to pick dates, set a budget, choose accommodations and book activities for a stress-free reunion</t>
  </si>
  <si>
    <t>Women's World</t>
  </si>
  <si>
    <t>https://docs.google.com/document/d/1oloqR8Pe76xIImhR94R1VReXBGMmWj-t3gtt68VWn_c/edit?tab=t.0</t>
  </si>
  <si>
    <t>WW-P-1028-MH-C02</t>
  </si>
  <si>
    <t>https://cue.gcp.misitemgr.com/cue-web/#/main?escenicid=315167025&amp;extra=%7B%22package%22:%22ece-auto-gen-b9bdcb3a-2cca-44ce-9d77-9df70192a413%22%7D</t>
  </si>
  <si>
    <t>https://www.miamiherald.com/living/travel/article315167025.html</t>
  </si>
  <si>
    <t>The smarter way to plan a group getaway (without the group chat chaos)</t>
  </si>
  <si>
    <t>Avoid group chat chaos: how to set budgets, pick dates, assign trip leads, book must-dos early, and protect downtime for a smoother girls trip experience.</t>
  </si>
  <si>
    <t>315167025</t>
  </si>
  <si>
    <t>WW-P-1028-CH-C03</t>
  </si>
  <si>
    <t>https://cue.gcp.misitemgr.com/cue-web/#/main?escenicid=315167027&amp;extra=%7B%22package%22:%22ece-auto-gen-4c7e2b06-a8ad-4faf-b39a-549a59b73152%22%7D</t>
  </si>
  <si>
    <t>https://www.charlotteobserver.com/living/travel/article315167027.html</t>
  </si>
  <si>
    <t>How to Plan Your Next Girls Trip — and Make Sure It Actually Comes Together</t>
  </si>
  <si>
    <t>Learn step-by-step how to plan a girls trip that works: align on dates, budget and vibe, assign responsibilities, book lodging early and save on travel.</t>
  </si>
  <si>
    <t>315167027</t>
  </si>
  <si>
    <t>MH-P-1031</t>
  </si>
  <si>
    <t>https://cue.gcp.misitemgr.com/cue-web/#/main?escenicid=315158011&amp;extra=%7B%22package%22:%22ece-auto-gen-ae57af8b-a979-4b20-b647-618e09b04e4b%22%7D</t>
  </si>
  <si>
    <t>https://www.miamiherald.com/entertainment/article315158011.html</t>
  </si>
  <si>
    <t>Sara Bareilles Opens Mystery Chimney Door, Finds a ‘Giant’ Maggot-Filled Animal Skull</t>
  </si>
  <si>
    <t>sara bareilles, chimney clean out door, carcass</t>
  </si>
  <si>
    <t>Sara Bareilles discovered a maggot-filled skull inside a chimney clean-out door she had never opened — and her reaction is as entertaining as you’d expect.</t>
  </si>
  <si>
    <t>https://docs.google.com/document/d/1jbVpx2cgho1F2b-_sOAny8r7ABDqcAl96tgo-_cN8Rg/edit?usp=sharing</t>
  </si>
  <si>
    <t>315158011</t>
  </si>
  <si>
    <t>+106%</t>
  </si>
  <si>
    <t>MH-P-1031-KA-C02</t>
  </si>
  <si>
    <t>https://cue.gcp.misitemgr.com/cue-web/#/main?escenicid=315158018&amp;extra=%7B%22package%22:%22ece-auto-gen-ca957edd-e97e-456e-902c-9eca70df52a0%22%7D</t>
  </si>
  <si>
    <t>https://www.kansascity.com/entertainment/article315158018.html</t>
  </si>
  <si>
    <t>Sara Bareilles Discovers ‘Giant’ Carcass in Chimney. ‘It’s Birthing Itself Backwards’</t>
  </si>
  <si>
    <t>When Sara Bareilles finally opened the mystery chimney clean-out door on her wall, she found bones, maggots and what is believed to be a cat carcass inside.</t>
  </si>
  <si>
    <t>315158018</t>
  </si>
  <si>
    <t>+124%</t>
  </si>
  <si>
    <t>MH-P-1031-WW-C03</t>
  </si>
  <si>
    <t>https://www.womansworld.com/wp-admin/post.php?post=612195&amp;action=edit</t>
  </si>
  <si>
    <t>https://www.womansworld.com/life/animals/sara-bareilles-discovers-maggot-filled-skull-in-chimney-door-its-a-giant-dragon</t>
  </si>
  <si>
    <t>Sara Bareilles Discovers Maggot-Filled Skull in Chimney Door: ‘It’s a Giant Dragon!’</t>
  </si>
  <si>
    <t>sara bareilles</t>
  </si>
  <si>
    <t>Sara Bareilles turns horrifying chimney carcass discovery into a five-minute musical short film — and the internet can't get enough of every second of it.</t>
  </si>
  <si>
    <t>Rural/Country Homeowner</t>
  </si>
  <si>
    <t>MH-P-1031-LS-C04</t>
  </si>
  <si>
    <t>https://www.lifeandstylemag.com/wp-admin/post.php?post=737125&amp;action=edit</t>
  </si>
  <si>
    <t>https://www.lifeandstylemag.com/posts/sara-bareilles-goes-viral-after-chimney-horror-discovery/</t>
  </si>
  <si>
    <t>Sara Bareilles Goes Viral After Discovering Animal Carcasses Behind Chimney Door</t>
  </si>
  <si>
    <t>There was always one door in Sara Bareilles' country house she could never open — and when she finally did, she found something truly horrifying inside.</t>
  </si>
  <si>
    <t>Pop Culture and Social Media Enthusiast</t>
  </si>
  <si>
    <t>MH-P-1035</t>
  </si>
  <si>
    <t>https://cue.gcp.misitemgr.com/cue-web/#/main?escenicid=315159355&amp;extra=%7B%22package%22:%22ece-auto-gen-9e2037c1-bab2-4a68-86f6-c8d611a27f42%22%7D</t>
  </si>
  <si>
    <t>https://www.miamiherald.com/living/article315159355.html</t>
  </si>
  <si>
    <t>7 Stolen Dogs Escaped a Truck in China and Trekked Over 10 Miles Back to Their Owners</t>
  </si>
  <si>
    <t>seven stolen dogs, changchun, dog rescue, dog pack, escaped meat truck</t>
  </si>
  <si>
    <t>After being stolen, seven dogs escaped and walked miles home as a pack, shielding an injured dog in a story that’s capturing hearts worldwide.</t>
  </si>
  <si>
    <t>https://docs.google.com/document/d/1H1keJJfyte9Xl4zU_jkttYHA0V8uNfwbSkBmfN1JQjQ/edit?tab=t.0</t>
  </si>
  <si>
    <t>315159355</t>
  </si>
  <si>
    <t>+2795%</t>
  </si>
  <si>
    <t>+3402%</t>
  </si>
  <si>
    <t>MH-P-1035-CH-C02</t>
  </si>
  <si>
    <t>https://cue.gcp.misitemgr.com/cue-web/#/main?escenicid=315159359&amp;extra=%7B%22package%22:%22ece-auto-gen-5e9e5d8c-2a06-442a-9233-0cb53cf45254%22%7D</t>
  </si>
  <si>
    <t>https://www.charlotteobserver.com/living/article315159359.html</t>
  </si>
  <si>
    <t>7 Stolen Dogs Escaped a Meat Truck in China and Walked 10 Miles Home — Together</t>
  </si>
  <si>
    <t>Seven stolen dogs in China escaped and traveled over 10 miles home, protecting an injured companion along the way in a powerful story of loyalty and survival.</t>
  </si>
  <si>
    <t>315159359</t>
  </si>
  <si>
    <t>+3866%</t>
  </si>
  <si>
    <t>MH-P-1035-WW-C03</t>
  </si>
  <si>
    <t>https://www.womansworld.com/wp-admin/post.php?post=612254&amp;action=edit</t>
  </si>
  <si>
    <t>https://www.womansworld.com/life/animals/seven-stolen-dogs-broke-free-and-trekked-over-10-miles-home-together-protecting-each-other-the-entire-way</t>
  </si>
  <si>
    <t>Seven Stolen Dogs Broke Free and Trekked Over 10 Miles Home Together — Protecting Each Other the Entire Way</t>
  </si>
  <si>
    <t>seven dogs</t>
  </si>
  <si>
    <t>A group of seven dogs stolen for the meat trade made a 10-mile journey home together, refusing to leave behind an injured friend.</t>
  </si>
  <si>
    <t>Devoted Pet Owner</t>
  </si>
  <si>
    <t>MH-P-1038</t>
  </si>
  <si>
    <t>https://cue.gcp.misitemgr.com/cue-web/#/main?escenicid=315165907&amp;extra=%7B%22package%22:%22ece-auto-gen-bc6d8065-0ac1-4e20-8837-32ab732c094c%22%7D</t>
  </si>
  <si>
    <t>https://www.kansascity.com/entertainment/article315165907.html</t>
  </si>
  <si>
    <t>Bryson DeChambeau Credits Late Father's Wisdom After Emotional Back-to-Back LIV Wins</t>
  </si>
  <si>
    <t>bryson dechambeau, liv south africa, liv singapore, masters</t>
  </si>
  <si>
    <t>Behind Bryson DeChambeau’s back-to-back LIV wins is a grieving son carrying private struggles and the lasting voice of a father he lost far too soon in 2022.</t>
  </si>
  <si>
    <t>https://docs.google.com/document/d/1SQ9ykt_a4ZX7We6gZwyUDlI1arD16xq2hljikhYazy8/edit?usp=sharing</t>
  </si>
  <si>
    <t>315165907</t>
  </si>
  <si>
    <t>KA-P-1038-SA-C02</t>
  </si>
  <si>
    <t>KA-P-1038</t>
  </si>
  <si>
    <t>https://cue.gcp.misitemgr.com/cue-web/#/main?escenicid=315165917&amp;extra=%7B%22package%22:%22ece-auto-gen-23f506bc-79bb-4063-a164-ba53c0663354%22%7D</t>
  </si>
  <si>
    <t>https://www.sacbee.com/entertainment/article315165917.html</t>
  </si>
  <si>
    <t>Bryson DeChambeau Broke Down in Tears After Winning — and It Had Nothing to Do With Golf</t>
  </si>
  <si>
    <t>Bryson DeChambeau hinted at personal struggles after his LIV South Africa win, invoking his late father and admitting that life has not been easy lately.</t>
  </si>
  <si>
    <t>Reader Navigating Grief or Personal Loss</t>
  </si>
  <si>
    <t>315165917</t>
  </si>
  <si>
    <t>KA-P-1038-UW-C03</t>
  </si>
  <si>
    <t>https://www.usmagazine.com/wp-admin/post.php?post=4288669&amp;action=edit</t>
  </si>
  <si>
    <t>https://www.usmagazine.com/sports/news/bryson-dechambeau-hints-at-life-struggles-after-emotional-win/</t>
  </si>
  <si>
    <t>Bryson DeChambeau Hints at Personal Struggles After Emotional Back-to-Back LIV Wins</t>
  </si>
  <si>
    <t>bryson dechambeau</t>
  </si>
  <si>
    <t>Bryson DeChambeau won back-to-back LIV events in Singapore and South Africa, but it was his tearful remarks about personal struggles that went viral</t>
  </si>
  <si>
    <t>MH-P-1041</t>
  </si>
  <si>
    <t>https://cue.gcp.misitemgr.com/cue-web/#/main?escenicid=315166425&amp;extra=%7B%22package%22:%22ece-auto-gen-b0274faf-502a-4420-9313-c6ce4e08e816%22%7D</t>
  </si>
  <si>
    <t>https://www.miamiherald.com/living/article315166425.html</t>
  </si>
  <si>
    <t>Endangered Baby Giraffe Born at Columbus Zoo, Marking a Milestone for the Species</t>
  </si>
  <si>
    <t>columbus zoo, masai giraffe calf, endangered species, conservation</t>
  </si>
  <si>
    <t>The Columbus Zoo welcomed a baby giraffe who was already standing and nursing shortly after birth, adding to the endangered Masai giraffe population.</t>
  </si>
  <si>
    <t>https://docs.google.com/document/d/1QzL9Y-Chzhc9yv8o8U426krpwHkE5jd61yV18sGXeps/edit?tab=t.0</t>
  </si>
  <si>
    <t>315166425</t>
  </si>
  <si>
    <t>+36%</t>
  </si>
  <si>
    <t>MH-P-1041-KA-C02</t>
  </si>
  <si>
    <t>https://cue.gcp.misitemgr.com/cue-web/#/main?escenicid=315166427&amp;extra=%7B%22package%22:%22ece-auto-gen-1bda2bee-54da-404a-b4b8-e6dfbfe22e05%22%7D</t>
  </si>
  <si>
    <t>https://www.kansascity.com/living/article315166427.html</t>
  </si>
  <si>
    <t>A Baby Giraffe Just Arrived at the Columbus Zoo — What to Know Before You Visit</t>
  </si>
  <si>
    <t>A baby giraffe just arrived at the Columbus Zoo and wasted no time taking his first steps — a small but meaningful win for the endangered Masai species.</t>
  </si>
  <si>
    <t>Local Family Outing Planner</t>
  </si>
  <si>
    <t>315166427</t>
  </si>
  <si>
    <t>MH-P-1041-CH-C03</t>
  </si>
  <si>
    <t>https://cue.gcp.misitemgr.com/cue-web/#/main?escenicid=315166431&amp;extra=%7B%22package%22:%22ece-auto-gen-bb983601-3276-4458-ab09-27c9f38fe0ba%22%7D</t>
  </si>
  <si>
    <t>https://www.charlotteobserver.com/living/article315166431.html</t>
  </si>
  <si>
    <t>Columbus Zoo Welcomes Endangered Masai Giraffe Calf, Adding to Critical Conservation Record</t>
  </si>
  <si>
    <t>A rare newborn giraffe at the Columbus Zoo is already finding his footing, marking another important moment for the endangered Masai species.</t>
  </si>
  <si>
    <t>Wildlife Conservation Advocate</t>
  </si>
  <si>
    <t>315166431</t>
  </si>
  <si>
    <t>MH-P-1041-WW-C04</t>
  </si>
  <si>
    <t>https://www.womansworld.com/wp-admin/post.php?post=612369&amp;action=edit</t>
  </si>
  <si>
    <t>https://www.womansworld.com/life/animals/an-endangered-baby-giraffe-is-the-newest-star-at-the-columbus-zoo-heres-what-to-know</t>
  </si>
  <si>
    <t>An Endangered Baby Giraffe Is the Newest Star at the Columbus Zoo — Here’s What to Know</t>
  </si>
  <si>
    <t>baby giraffe</t>
  </si>
  <si>
    <t>A baby giraffe was born at the Columbus Zoo and quickly took his first steps. The endangered Masai calf is already off to a strong start</t>
  </si>
  <si>
    <t>MH-P-1045</t>
  </si>
  <si>
    <t>https://cue.gcp.misitemgr.com/cue-web/#/main?uri=https:%2F%2Fcue.gcp.misitemgr.com%2Fwebservice%2Fescenic%2Fcontainer%2F68569499-26d5-11f1-89ae-6f2c4953d9b4&amp;mimetype=x-ece%2Fcontainer&amp;extra=%7B%22originalLink%22:%7B%22uri%22:%7B%22string%22:%22https:%2F%2Fcue.gcp.misitemgr.com%2Fwebservice%2Fescenic%2Fcontent%2F315156303%22,%22$class%22:%22URI%22%7D,%22mimetype%22:%7B%22string%22:%22x-ece%2Fstory%22,%22$class%22:%22cue.core.MIMEType%22%7D,%22$class%22:%22cue.core.Link%22%7D%7D</t>
  </si>
  <si>
    <t>https://www.miamiherald.com/living/wellness/article315156303.html</t>
  </si>
  <si>
    <t>Why Your Body Keeps Waking You Up at 3 AM and What Actually Helps</t>
  </si>
  <si>
    <t>why do I wake up at 3am, 3am wake ups, middle of the night waking, cortisol and sleep, how to sleep through the night, sleep disruption causes, how to fall back asleep</t>
  </si>
  <si>
    <t>Waking up at 3 AM? A cortisol surge, lighter REM sleep and blood sugar dips are usually to blame. Here is what the science says and what you can do about it.</t>
  </si>
  <si>
    <t>Stressed-Mid Career Professional</t>
  </si>
  <si>
    <t>https://docs.google.com/document/d/1NfwrQ5qB7GsXcGiG1lv3a493btpUgA2l2Mu8o6QnzzM/edit?tab=t.7brewq1z9j33</t>
  </si>
  <si>
    <t>315156303</t>
  </si>
  <si>
    <t>+533%</t>
  </si>
  <si>
    <t>MH-P-1045-SA-C02</t>
  </si>
  <si>
    <t>https://cue.gcp.misitemgr.com/cue-web/#/main?uri=https:%2F%2Fcue.gcp.misitemgr.com%2Fwebservice%2Fescenic%2Fcontainer%2F1ba7391e-26c6-11f1-8e74-13d6e99c1b83&amp;mimetype=x-ece%2Fcontainer&amp;extra=%7B%22package%22:%22ece-auto-gen-ce305d6c-2d4b-4417-86f6-abe9ac3cd56e%22%7D</t>
  </si>
  <si>
    <t>https://www.sacbee.com/entertainment/living/wellness/article315154621.html</t>
  </si>
  <si>
    <t>Why Menopause May Be Waking You Up at 3 A.M. and What to Do About It</t>
  </si>
  <si>
    <t>menopause sleep, 3 a.m. wake ups, perimenopause insomnia, nocturia, blood sugar dips</t>
  </si>
  <si>
    <t>Hormonal shifts in perimenopause raise cortisol and fragment REM sleep, often causing 3 a.m. awakenings. Try protein before bed, blackout curtains, and routine.</t>
  </si>
  <si>
    <t>Perimenopausal or Menopausal Woman</t>
  </si>
  <si>
    <t>315154621</t>
  </si>
  <si>
    <t>MH-P-1045-MH-C03</t>
  </si>
  <si>
    <t>https://cue.gcp.misitemgr.com/cue-web/#/main?uri=https%3A%2F%2Fcue.gcp.misitemgr.com%2Fwebservice%2Fescenic%2Fcontainer%2F45751719-26df-11f1-85ba-9b42304dedff&amp;mimetype=x-ece%2Fcontainer&amp;extra=%7B%22originalLink%22%3A%7B%22uri%22%3A%7B%22string%22%3A%22https%3A%2F%2Fcue.gcp.misitemgr.com%2Fwebservice%2Fescenic%2Fcontent%2F315157386%22%2C%22%24class%22%3A%22URI%22%7D%2C%22mimetype%22%3A%7B%22string%22%3A%22x-ece%2Fstory%22%2C%22%24class%22%3A%22cue.core.MIMEType%22%7D%2C%22%24class%22%3A%22cue.core.Link%22%7D%7D</t>
  </si>
  <si>
    <t>https://www.pembrokepinesflnews.com/lifestyle-entertainment/article315157386.html</t>
  </si>
  <si>
    <t>Why Are 3 AM Wake-Ups So Common? Here’s How to Stop Them For Good</t>
  </si>
  <si>
    <t>3 AM wake up, middle-of-night awakenings, REM sleep, cortisol rise, sleep tips</t>
  </si>
  <si>
    <t>Learn why many people wake at 3 AM and find practical fixes like snacks, blackout curtains and sleep timing that can help you sleep through the night.</t>
  </si>
  <si>
    <t>Health Conscious Older Adult</t>
  </si>
  <si>
    <t>315157386</t>
  </si>
  <si>
    <t>MH-P-1048</t>
  </si>
  <si>
    <t>https://cue.gcp.misitemgr.com/cue-web/#/main?escenicid=315166987&amp;extra=%7B%22package%22:%22ece-auto-gen-1af9f04c-4663-4e68-8f7c-3b087b2bb13d%22%7D</t>
  </si>
  <si>
    <t>https://www.miamiherald.com/living/article315166987.html</t>
  </si>
  <si>
    <t>Australian Brushtail Possum Found Hiding Among Stuffed Animals in Hobart Airport Gift Shop</t>
  </si>
  <si>
    <t>possum, brushtail possum, australian brushtail possum, stuffed animal, hobart airport</t>
  </si>
  <si>
    <t>An Australian brushtail possum snuck into Hobart Airport and hid among stuffed animals in the gift shop — and staff say it blended in a little too well.</t>
  </si>
  <si>
    <t>https://docs.google.com/document/d/1kRaNS-exwEFp__eTA5M7EE6GZ9iuNLDXOOpJKMZx9Gk/edit?usp=sharing</t>
  </si>
  <si>
    <t>315166987</t>
  </si>
  <si>
    <t>MH-P-1048-CH-C02</t>
  </si>
  <si>
    <t>https://cue.gcp.misitemgr.com/cue-web/#/main?escenicid=315166997&amp;extra=%7B%22package%22:%22ece-auto-gen-5826a483-5713-476d-968e-798b57c194a7%22%7D</t>
  </si>
  <si>
    <t>https://www.charlotteobserver.com/living/article315166997.html</t>
  </si>
  <si>
    <t>Real Possum Infiltrates Australian Airport Gift Shop, Hides Among Souvenir Stuffed Animals</t>
  </si>
  <si>
    <t>A real possum hid among possum plushies at Hobart Airport in Tasmania, and the internet has declared it the most Australian thing to ever happen at an airport.</t>
  </si>
  <si>
    <t>Feel-Good Content Seeker (Stressed Professional)</t>
  </si>
  <si>
    <t>315166997</t>
  </si>
  <si>
    <t>MH-P-1048-WW-C03</t>
  </si>
  <si>
    <t>https://www.womansworld.com/wp-admin/post.php?post=612388&amp;action=edit</t>
  </si>
  <si>
    <t>https://www.womansworld.com/life/animals/real-possum-sneaks-into-hobart-airport-and-blends-in-with-plush-toys-on-a-souvenir-shelf</t>
  </si>
  <si>
    <t>Real Possum Sneaks Into Hobart Airport and Blends In With Plush Toys on a Souvenir Shelf</t>
  </si>
  <si>
    <t>possum</t>
  </si>
  <si>
    <t>An Australian brushtail possum wandered into Hobart Airport, found the gift shop and apparently decided the stuffed animal shelf was close enough to home</t>
  </si>
  <si>
    <t>UW-P-1051</t>
  </si>
  <si>
    <t>https://www.usmagazine.com/wp-admin/post.php?post=4288845&amp;action=edit</t>
  </si>
  <si>
    <t>https://www.usmagazine.com/sports/news/oluchi-okananwa-responds-to-viral-march-madness-exchange-with-coach/</t>
  </si>
  <si>
    <t>Maryland’s Oluchi Okananwa and Coach Brenda Frese Explain Viral March Madness Sideline Moment</t>
  </si>
  <si>
    <t>oluchi okanawa brenda frese</t>
  </si>
  <si>
    <t>Maryland’s Oluchi Okananwa is speaking out after a viral exchange with coach Brenda Frese during March Madness. Here’s what happened.</t>
  </si>
  <si>
    <t>https://docs.google.com/document/d/1yzN8jq3MH6VlZBS_yIttIbpOsiKgDWI6UidKg2FXywQ/edit?tab=t.0</t>
  </si>
  <si>
    <t>-24%</t>
  </si>
  <si>
    <t>UW-P-1051-KA-C02</t>
  </si>
  <si>
    <t>https://cue.gcp.misitemgr.com/cue-web/#/main?escenicid=315167640&amp;extra=%7B%22package%22:%22ece-auto-gen-837f3a46-98b2-477c-9172-2be6fd3ea2cc%22%7D</t>
  </si>
  <si>
    <t>https://www.kansascity.com/entertainment/article315167640.html</t>
  </si>
  <si>
    <t>Oluchi Okananwa’s 21-Point Effort, a Viral Sideline Moment and What It Reveals About Brenda Frese’s Coaching</t>
  </si>
  <si>
    <t>maryland, oluchi okanawa, brenda frese, march madness, viral exchange, video</t>
  </si>
  <si>
    <t>That viral Maryland sideline moment wasn’t what it seemed. Oluchi Okananwa and Brenda Frese explain the intense exchange during March Madness loss.</t>
  </si>
  <si>
    <t>Women’s College Basketball Fan</t>
  </si>
  <si>
    <t>315167640</t>
  </si>
  <si>
    <t>UW-P-1051-CH-C03</t>
  </si>
  <si>
    <t>https://cue.gcp.misitemgr.com/cue-web/#/main?escenicid=315167644&amp;extra=%7B%22package%22:%22ece-auto-gen-0ebaba17-b1e2-4668-b1c7-a59e5b407b38%22%7D</t>
  </si>
  <si>
    <t>https://www.charlotteobserver.com/entertainment/article315167644.html</t>
  </si>
  <si>
    <t>A March Madness Sideline Moment Went Viral With 23 Million Views — Then the Player Texted Her Coach to Say Thank You</t>
  </si>
  <si>
    <t>315167644</t>
  </si>
  <si>
    <t>KA-P-1054</t>
  </si>
  <si>
    <t>https://cue.gcp.misitemgr.com/cue-web/#/main?escenicid=315168642&amp;extra=%7B%22package%22:%22ece-auto-gen-e50a99bc-bafb-48cb-a632-47e749216cf3%22%7D</t>
  </si>
  <si>
    <t>https://www.kansascity.com/entertainment/article315168642.html</t>
  </si>
  <si>
    <t>Goldfish Named Blub Sets Guinness World Record Driving Motion-Sensing Car on Live TV</t>
  </si>
  <si>
    <t>goldfish, goldfish driving car, guinness world record</t>
  </si>
  <si>
    <t>A goldfish named Blub just set a Guinness World Record for driving a motion-sensing car — and the 12.28 meters it covered is harder to explain than it sounds.</t>
  </si>
  <si>
    <t>https://docs.google.com/document/d/1pVgyxm6QkW79IEv72USrDQ-ycv0lpqsB8P77HgiG-d0/edit?usp=sharing</t>
  </si>
  <si>
    <t>315168642</t>
  </si>
  <si>
    <t>KA-P-1054-FO-C02</t>
  </si>
  <si>
    <t>https://cue.gcp.misitemgr.com/cue-web/#/main?escenicid=315168647&amp;extra=%7B%22package%22:%22ece-auto-gen-fdde90a3-ed59-482c-ad89-32b51a61bd0a%22%7D</t>
  </si>
  <si>
    <t>https://www.star-telegram.com/entertainment/article315168647.html</t>
  </si>
  <si>
    <t>Blub the Goldfish Drives Tiny Car, Sets Guinness World Record Using Motion Technology</t>
  </si>
  <si>
    <t>A Dutch engineer built a motion-sensing car controlled entirely by a goldfish, and Blub just drove it straight into the Guinness World Records books in Milan.</t>
  </si>
  <si>
    <t>315168647</t>
  </si>
  <si>
    <t>KA-P-1054-WW-C03</t>
  </si>
  <si>
    <t>https://www.womansworld.com/wp-admin/post.php?post=612419&amp;action=edit</t>
  </si>
  <si>
    <t>https://www.womansworld.com/life/animals/blub-the-goldfish-drives-its-way-into-guinness-world-record-book-with-motion-sensing-car</t>
  </si>
  <si>
    <t>Blub the Goldfish Drives Its Way Into Guinness World Record Book With Motion-Sensing Car</t>
  </si>
  <si>
    <t xml:space="preserve">goldfish </t>
  </si>
  <si>
    <t>Blub the goldfish set a Guinness World Record for driving a motion-sensing car, and its creator says the invention could help people with mobility issues.</t>
  </si>
  <si>
    <t>Retired News Browser Seeking Feel-Good Content</t>
  </si>
  <si>
    <t>MH-P-1057</t>
  </si>
  <si>
    <t>https://cue.gcp.misitemgr.com/cue-web/#/main?escenicid=315168677&amp;extra=%7B%22package%22:%22ece-auto-gen-c70cdfee-7a01-4ea8-8a72-962a39146b34%22%7D</t>
  </si>
  <si>
    <t>https://www.miamiherald.com/entertainment/article315168677.html</t>
  </si>
  <si>
    <t>Channing Tatum and Roxane Gay Are Co-Writing a ‘Very Sexy’ Romance Novel — Here’s What We Know</t>
  </si>
  <si>
    <t>channing tatum, roxane gay, romance novel, sexy book, bad feminist</t>
  </si>
  <si>
    <t>Channing Tatum is co-writing a ‘very sexy’ romance novel with ‘Bad Feminist’ writer Roxane Gay, and the backstory of how they teamed up is wild.</t>
  </si>
  <si>
    <t>https://docs.google.com/document/d/1z_6wsaAIFJQ7-KBBYioGXbT1ih3jih8g6e5Alq8X_Dg/edit?tab=t.0</t>
  </si>
  <si>
    <t>315168677</t>
  </si>
  <si>
    <t>+334%</t>
  </si>
  <si>
    <t>MH-P-1057-FO-C02</t>
  </si>
  <si>
    <t>https://cue.gcp.misitemgr.com/cue-web/#/main?escenicid=315168680&amp;extra=%7B%22package%22:%22ece-auto-gen-c65540c1-6aac-417c-aed5-a9ffed6dd661%22%7D</t>
  </si>
  <si>
    <t>https://www.star-telegram.com/entertainment/article315168680.html</t>
  </si>
  <si>
    <t>Channing Tatum Is Co-Writing a Steamy Romance Novel — and His Co-Author Is ‘Bad Feminist’ Writer Roxane Gay</t>
  </si>
  <si>
    <t>Channing Tatum is co-writing a romance novel with Roxane Gay, and fans are already buzzing about the unexpected, behind-the-scenes story of how it all began.</t>
  </si>
  <si>
    <t>315168680</t>
  </si>
  <si>
    <t>+810%</t>
  </si>
  <si>
    <t>MH-P-1057-LS-C03</t>
  </si>
  <si>
    <t>https://www.lifeandstylemag.com/wp-admin/post.php?post=737129&amp;action=edit</t>
  </si>
  <si>
    <t>https://www.lifeandstylemag.com/posts/channing-tatums-next-project-a-sexy-romance-book-with-roxane-gay/</t>
  </si>
  <si>
    <t>Channing Tatum Is Writing a Romance Novel With Roxane Gay — and the Premise Is Hot</t>
  </si>
  <si>
    <t>channing tatum</t>
  </si>
  <si>
    <t>Channing Tatum teams up with Roxane Gay for a 'very sexy' romance novel, and the way their partnership started is as unlikely as the book.</t>
  </si>
  <si>
    <t>Romance and Book Culture Enthusiast</t>
  </si>
  <si>
    <t>MH-P-1057-MMC-C04</t>
  </si>
  <si>
    <t>https://modmomsclubstg.wpenginepowered.com/wp-admin/post.php?post=337528&amp;action=edit</t>
  </si>
  <si>
    <t>https://modmomsclubstg.wpenginepowered.com/lifestyle-entertainment/celebrity/channing-tatum-and-roxane-gay-are-co-writing-a-romance-novel-and-the-backstory-is-wild/</t>
  </si>
  <si>
    <t>Channing Tatum and Roxane Gay Are Co-Writing a Romance Novel, and the Backstory Is Wild</t>
  </si>
  <si>
    <t>Channing Tatum and Roxane Gay are co-writing a romance novel, and how they teamed up is just as fun as the book.</t>
  </si>
  <si>
    <t>MH-P-1061</t>
  </si>
  <si>
    <t>https://cue.gcp.misitemgr.com/cue-web/#/main?uri=https:%2F%2Fcue.gcp.misitemgr.com%2Fwebservice%2Fescenic%2Fcontainer%2Feaca0765-27ad-11f1-a178-1f35f3eaf218&amp;mimetype=x-ece%2Fcontainer&amp;extra=%7B%22package%22:%22ece-auto-gen-7638851c-9aac-406d-9b3c-f1cdcca5ec17%22%7D</t>
  </si>
  <si>
    <t>https://www.miamiherald.com/living/article315170808.html</t>
  </si>
  <si>
    <t>Scientists Just Pulled a Turquoise Pit Viper and Flying Snake from Cambodia’s Unexplored Caves</t>
  </si>
  <si>
    <t>cambodia karst caves, turquoise pit viper, flying snake discovery, Battambang biodiversity, karst conservation</t>
  </si>
  <si>
    <t>Exploration of 64 caves across northwest Battambang uncovered new-to-science reptiles, micro-snails and millipedes, showing karst hills as isolated evolution labs.</t>
  </si>
  <si>
    <t>https://docs.google.com/document/d/1e6qg8qEIC-RYNAd4Yzcif2zochvVSR7m76YpWn-3KL4/edit?tab=t.0</t>
  </si>
  <si>
    <t>315170808</t>
  </si>
  <si>
    <t>MH-P-1061-CH-C02</t>
  </si>
  <si>
    <t>https://cue.gcp.misitemgr.com/cue-web/#/main?escenicid=315170836&amp;extra=%7B%22package%22:%22ece-auto-gen-04928f80-5852-4c50-8010-23a5fe820a32%22%7D</t>
  </si>
  <si>
    <t>https://www.charlotteobserver.com/living/article315170836.html</t>
  </si>
  <si>
    <t>Scientists Discover New Species in Cambodia’s Caves, Including a Turquoise Pit Viper and a Flying Snake</t>
  </si>
  <si>
    <t>Researchers exploring karst hills in Battambang documented new species and threatened animals in caves, urging protection against cement mining and overtourism.</t>
  </si>
  <si>
    <t>315170836</t>
  </si>
  <si>
    <t>MH-P-1061-WW-C03</t>
  </si>
  <si>
    <t>https://www.womansworld.com/wp-admin/post.php?post=612502&amp;action=edit</t>
  </si>
  <si>
    <t>https://www.womansworld.com/life/animals/scientists-found-a-turquoise-pit-viper-and-a-flying-snake-hiding-in-cambodias-unexplored-caves?preview=true&amp;p=612502</t>
  </si>
  <si>
    <t>Scientists Found a Turquoise Pit Viper and a Flying Snake Hiding in Cambodia’s Unexplored Caves</t>
  </si>
  <si>
    <t>pit viper</t>
  </si>
  <si>
    <t>Scientists exploring Cambodia’s caves discovered several new species — including a turquoise pit viper, flying snake, geckos and more</t>
  </si>
  <si>
    <t>MH-P-1064</t>
  </si>
  <si>
    <t>https://cue.gcp.misitemgr.com/cue-web/#/main?escenicid=315169446&amp;extra=%7B%22package%22:%22ece-auto-gen-ba7c31a1-564c-45d5-b6e1-af0dbd2f903f%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-24T17:19:26.890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</si>
  <si>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https://www.miamiherald.com/living/article315169446.html</t>
  </si>
  <si>
    <t>Have You Heard of a 'Butter Mom'? Here's What This Wellness Trend Gets Right</t>
  </si>
  <si>
    <t>Butter mom trend, parenting and food, intuitive eating, family meals, scratch cooking</t>
  </si>
  <si>
    <t>Discover how butter moms prioritize presence, shared meals and intuitive eating, pushing back on diet culture and influencing long-term food habits for kids.</t>
  </si>
  <si>
    <t>https://docs.google.com/document/d/1rN5QsedpvUev0XTG06dcPuRoRHSamZPZvqQHY_8gb-o/edit?tab=t.xfcdruk0e2xv</t>
  </si>
  <si>
    <t>315169446</t>
  </si>
  <si>
    <t>+165%</t>
  </si>
  <si>
    <t>MH-P-1064-KA-C03</t>
  </si>
  <si>
    <t>https://cue.gcp.misitemgr.com/cue-web/#/main?escenicid=315171000&amp;extra=%7B%22package%22:%22ece-auto-gen-0711a415-d3bb-48d2-a789-616a64338a9a%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-24T18:35:23.321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</si>
  <si>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https://www.kansascity.com/living/wellness/article315171000.html</t>
  </si>
  <si>
    <t>If You Grew Up With an 'Almond Mom', Here's Why a 'Butter Mom' Is Different</t>
  </si>
  <si>
    <t>butter mom, almond mom, parenting and food, millennial parents, family meals</t>
  </si>
  <si>
    <t>Discover the butter mom approach: homemade meals, no food shaming, and raising kids with a healthy relationship to food instead of strict diet culture.</t>
  </si>
  <si>
    <t xml:space="preserve">Millenial Parent </t>
  </si>
  <si>
    <t>315171000</t>
  </si>
  <si>
    <t>MH-P-1064-CO-C02</t>
  </si>
  <si>
    <t>https://cue.gcp.misitemgr.com/cue-web/#/main?escenicid=315169928&amp;extra=%7B%22package%22:%22ece-auto-gen-944be010-fea6-4916-b27a-b2ae5ab1e058%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-24T17:31:18.606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</si>
  <si>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https://www.coralspringsflnews.com/lifestyle-entertainment/article315169928.html</t>
  </si>
  <si>
    <t>What People Mean When They Talk About 'Almond Moms' and 'Butter Moms'</t>
  </si>
  <si>
    <t>almond mom, butter mom, parenting food trends, TikTok food culture, family meals</t>
  </si>
  <si>
    <t>Learn how almond mom and butter mom labels capture a shift from diet culture to nourishment-focused home cooking and what it means at the family table.</t>
  </si>
  <si>
    <t>Gen X or Boomer Grandparent</t>
  </si>
  <si>
    <t>315169928</t>
  </si>
  <si>
    <t>MH-P-1067</t>
  </si>
  <si>
    <t>https://cue.gcp.misitemgr.com/cue-web/#/main?escenicid=315172674&amp;extra=%7B%22package%22:%22ece-auto-gen-bb06aa09-e001-4fd1-a29a-b98844002f37%22%7D</t>
  </si>
  <si>
    <t>https://www.miamiherald.com/living/travel/article315172674.html</t>
  </si>
  <si>
    <t>Solo Travel is Surging — Here’s How to Plan Your First Trip the Smart Way</t>
  </si>
  <si>
    <t>how to plan a trip, solo travel tips, first solo trip, hostels for solo travelers, budget solo travel, travel safety</t>
  </si>
  <si>
    <t>Step-by-step solo travel planning: choose walkable cities, stay in hostels, book smart flights, pack light and stay safe while meeting fellow travelers.</t>
  </si>
  <si>
    <t>https://docs.google.com/document/d/1SgNI--CwmpPZKENhyMaqAV9spm-iy2Yus2iWowOmhGU/edit?tab=t.0</t>
  </si>
  <si>
    <t>315172674</t>
  </si>
  <si>
    <t>-15%</t>
  </si>
  <si>
    <t>MH-P-1067-FO-C02</t>
  </si>
  <si>
    <t>https://cue.gcp.misitemgr.com/cue-web/#/main?escenicid=315172678&amp;extra=%7B%22package%22:%22ece-auto-gen-61194b7e-6660-4013-b453-086b3d6ebb63%22%7D</t>
  </si>
  <si>
    <t>https://www.star-telegram.com/entertainment/living/travel/article315172678.html</t>
  </si>
  <si>
    <t>Every Mom Deserves a Solo Trip — Here’s How to Plan Your First One</t>
  </si>
  <si>
    <t>how to plan a trip, solo travel tips, mom solo trip, first solo trip, solo travel safety, travel planning</t>
  </si>
  <si>
    <t>A simple guide for moms planning their first solo trip: choose destinations, save on flights, pick solo-friendly stays, and stay safe with simple prep and tech.</t>
  </si>
  <si>
    <t>315172678</t>
  </si>
  <si>
    <t>MH-P-1067-CH-C03</t>
  </si>
  <si>
    <t>https://cue.gcp.misitemgr.com/cue-web/#/main?escenicid=315172694&amp;extra=%7B%22package%22:%22ece-auto-gen-e9a5d41c-c57b-4f51-9046-85cc16a832d0%22%7D</t>
  </si>
  <si>
    <t>https://www.charlotteobserver.com/living/travel/article315172694.html</t>
  </si>
  <si>
    <t>Hit the Trail Alone: How Charlotte’s Active Community Can Plan a First Solo Adventure Trip</t>
  </si>
  <si>
    <t>how to plan a trip, first solo trip planning, solo travel safety, Charlotte active community, budget travel tips</t>
  </si>
  <si>
    <t>Charlotteans: use your trail skills to plan a first solo adventure. Learn safety, packing, transport, hostels, and flexible itineraries for active travelers.</t>
  </si>
  <si>
    <t>315172694</t>
  </si>
  <si>
    <t>MH-P-1067-PE-C04</t>
  </si>
  <si>
    <t>Pembroke</t>
  </si>
  <si>
    <t>https://cue.gcp.misitemgr.com/cue-web/#/main?uri=https:%2F%2Fcue.gcp.misitemgr.com%2Fwebservice%2Fescenic%2Fcontent%2F315173109&amp;mimetype=x-ece%2Fstory&amp;extra=%7B%22package%22:%2223c1e3fe-df0d-45c5-a5d6-160eb0a34394%22%7D&amp;name=Your_First_Solo_Trip_A_Step-by-Step_Guide_to_Traveling_Alone_With_Confidence</t>
  </si>
  <si>
    <t>https://www.pembrokepinesflnews.com/lifestyle-entertainment/article315173109.html</t>
  </si>
  <si>
    <t>Your First Solo Trip: A Step-by-Step Guide to Traveling Alone With Confidence</t>
  </si>
  <si>
    <t>how to plan a trip, solo travel tips, first solo trip, travel safety, hostels, packing light</t>
  </si>
  <si>
    <t>Discover practical solo travel tips: pick welcoming cities, save money with hostels, use offline maps, share your itinerary and trust your gut for safer travel.</t>
  </si>
  <si>
    <t>315173109</t>
  </si>
  <si>
    <t>MH-P-1071</t>
  </si>
  <si>
    <t>https://cue.gcp.misitemgr.com/cue-web/#/main?escenicid=315180581&amp;extra=%7B%22package%22:%22ece-auto-gen-6f6fd140-d8ff-4b10-8105-7a5e39b8fa63%22%7D</t>
  </si>
  <si>
    <t>https://www.miamiherald.com/entertainment/article315180581.html</t>
  </si>
  <si>
    <t>Jennifer Garner Returns for Netflix’s ‘13 Going on 30’ Reboot — But Not in the Way You’d Expect</t>
  </si>
  <si>
    <t>13 going on 30, jennifer garner, netflix, emily bader, logan lerman</t>
  </si>
  <si>
    <t>Netflix’s ‘13 Going on 30’ reboot has a cast, director and Jennifer Garner’s blessing. Here’s everything we know about the reimagining of the beloved 2004 film.</t>
  </si>
  <si>
    <t>https://docs.google.com/document/d/1CInBKavqysNBgEB5Md8uprZ7VIn3JPVerXg7D1SWRgk/edit?usp=sharing</t>
  </si>
  <si>
    <t>315180581</t>
  </si>
  <si>
    <t>MH-P-1071-KA-C02</t>
  </si>
  <si>
    <t>https://cue.gcp.misitemgr.com/cue-web/#/main?escenicid=315180582&amp;extra=%7B%22package%22:%22ece-auto-gen-d35e64df-e8b2-43fb-9ff9-371973bbe5ab%22%7D</t>
  </si>
  <si>
    <t>https://www.kansascity.com/entertainment/article315180582.html</t>
  </si>
  <si>
    <t>Emily Bader and Logan Lerman to Star in Netflix’s ‘13 Going on 30’ Reboot With Jennifer Garner</t>
  </si>
  <si>
    <t>Netflix is rebooting ‘13 Going on 30’ with Emily Bader and Logan Lerman in lead roles — and Jennifer Garner is back as executive producer to oversee it all.</t>
  </si>
  <si>
    <t>Gen Z Streaming-First Entertainment Fan</t>
  </si>
  <si>
    <t>315180582</t>
  </si>
  <si>
    <t>MH-P-1071-CH-C03</t>
  </si>
  <si>
    <t>https://cue.gcp.misitemgr.com/cue-web/#/main?escenicid=315180584&amp;extra=%7B%22package%22:%22ece-auto-gen-7dbe4c6a-cab9-414d-9e9e-5b2d221acccb%22%7D</t>
  </si>
  <si>
    <t>https://www.charlotteobserver.com/entertainment/article315180584.html</t>
  </si>
  <si>
    <t>Fans Are Divided Over Netflix's ‘13 Going on 30’ Reboot. ‘I Don’t Think We Need It’</t>
  </si>
  <si>
    <t>Netflix just announced a reboot of ‘13 Going on 30’ with a new cast and Jennifer Garner as executive producer — and the internet has plenty of thoughts about it.</t>
  </si>
  <si>
    <t>315180584</t>
  </si>
  <si>
    <t>MH-P-1071-LS-C04</t>
  </si>
  <si>
    <t>https://www.lifeandstylemag.com/wp-admin/post.php?post=737136&amp;action=edit</t>
  </si>
  <si>
    <t>https://www.lifeandstylemag.com/posts/13-going-on-30-gets-netflix-reboot-heres-what-we-know/</t>
  </si>
  <si>
    <t>Your Beloved ‘13 Going on 30’ Is Getting a Netflix Reboot — and Yes, Jennifer Garner Is Involved</t>
  </si>
  <si>
    <t>13 going on 30</t>
  </si>
  <si>
    <t>Netflix's ‘13 Going on 30’ reboot has all the pieces in place — meet the cast, director and executive producer keeping the original's legacy front of mind.</t>
  </si>
  <si>
    <t>MH-P-1075</t>
  </si>
  <si>
    <t>https://cue.gcp.misitemgr.com/cue-web/#/main?escenicid=315179440&amp;extra=%7B%22package%22:%22ece-auto-gen-4fbdf7eb-3098-47a8-bf99-6509b1885195%22%7D</t>
  </si>
  <si>
    <t>https://www.miamiherald.com/entertainment/article315179440.html</t>
  </si>
  <si>
    <t>Every Wild, Emotional, and Viral Moment From March Madness 2026 So Far</t>
  </si>
  <si>
    <t>From buzzer beaters to cowbell guys, March Madness 2026 has already delivered some of the most viral moments in history — and the Sweet 16 hasn’t even started.</t>
  </si>
  <si>
    <t>https://docs.google.com/document/d/1X4kReRsTZglkz6fssgQtbVzduk5KbOhcLfeXv1mj4yA/edit?usp=sharing</t>
  </si>
  <si>
    <t>315179440</t>
  </si>
  <si>
    <t>MH-P-1075-KA-C02</t>
  </si>
  <si>
    <t>https://cue.gcp.misitemgr.com/cue-web/#/main?escenicid=315179441&amp;extra=%7B%22package%22:%22ece-auto-gen-af5c8204-d309-497c-8052-884cf79ebbc8%22%7D</t>
  </si>
  <si>
    <t>https://www.kansascity.com/entertainment/article315179441.html</t>
  </si>
  <si>
    <t>Buzzer-Beaters, Cowbells and Chicken Strips: The Best Viral Moments From March Madness 2026</t>
  </si>
  <si>
    <t>A cowbell, a posterizing dunk, a buzzer beater called back and a godmother coaching matchup — March Madness 2026 has been absolutely wild from the very start.</t>
  </si>
  <si>
    <t>Casual Sports Fan and Social Media Browser</t>
  </si>
  <si>
    <t>315179441</t>
  </si>
  <si>
    <t>MH-P-1075-CH-C03</t>
  </si>
  <si>
    <t>https://cue.gcp.misitemgr.com/cue-web/#/main?escenicid=315179442&amp;extra=%7B%22package%22:%22ece-auto-gen-622bdb4c-5fe0-450c-90e8-10d9dc4508f3%22%7D</t>
  </si>
  <si>
    <t>https://www.charlotteobserver.com/entertainment/article315179442.html</t>
  </si>
  <si>
    <t>21 Reasons Why March Madness Is Already Living Up to the Hype After Two Rounds</t>
  </si>
  <si>
    <t>From a 7-foot-9 giant to a player who called his shot before hitting it, March Madness 2026 has been must-see TV from the opening tip of the tournament.</t>
  </si>
  <si>
    <t>315179442</t>
  </si>
  <si>
    <t>College Basketball</t>
  </si>
  <si>
    <t>FO-P-1078</t>
  </si>
  <si>
    <t>https://cue.gcp.misitemgr.com/cue-web/#/main?escenicid=315181459&amp;extra=%7B%22package%22:%22ece-auto-gen-e594666b-6856-4f7d-8978-8b6020e45f58%22%7D</t>
  </si>
  <si>
    <t>https://www.star-telegram.com/homes/article315181459.html</t>
  </si>
  <si>
    <t>Texas Has No Income Tax — But Here's What Fort Worth Homeowners Actually Pay Instead</t>
  </si>
  <si>
    <t>Fort Worth home costs, Texas no income tax, Fort Worth property tax, monthly housing expenses, Fort Worth home values</t>
  </si>
  <si>
    <t>Fort Worth buyers enjoy no state income tax but face high property and sales taxes. Learn median prices, monthly costs and income needed to afford a home in Fort Worth.</t>
  </si>
  <si>
    <t>https://docs.google.com/document/d/1M47tXJPuqU7LydpjfuBt1Pf-vJLJ89bfiRtmopvvNpU/edit?tab=t.0</t>
  </si>
  <si>
    <t>315181459</t>
  </si>
  <si>
    <t>Real Estate</t>
  </si>
  <si>
    <t>CH-P-1079</t>
  </si>
  <si>
    <t>https://cue.gcp.misitemgr.com/cue-web/#/main?escenicid=315187626&amp;extra=%7B%22package%22:%22ece-auto-gen-1773c828-b5d2-47f0-a867-dff69955016f%22%7D&amp;filter=%7B%22searchCriteria%22:%7B%22name%22:%22%22,%22searchTerm%22:%22%22,%22contentType%22:%22%2Fwebservice%2Fescenic%2Fpublication%2Fbnd%2Fmodel%2Fcontent-type%2Fstoryline%22,%22labels%22:%7B%22%2Fwebservice%2Fescenic%2Fcontent%2Fstate%2Fpublished%22:%7B%22title%22:%22Published%22%7D,%22org_unit:8a8f26f5-63f5-11f0-ae19-959fd20885e0%22:%7B%22title%22:%22KansasCity%22%7D,%22%2Fwebservice%2Fescenic%2Fpublication%2Fbnd%2Fmodel%2Fcontent-type%2Fstoryline%22:%7B%22title%22:%22Story%22%7D,%22creationdate%22:%22In%20the%20last%20year%22%7D,%22createdAt%22:%222026-03-25T21:07:52.601Z%22,%22dateRange%22:%7B%22creationdate%22:%7B%22start%22:%222025-03-25T05:00:00Z%22,%22end%22:%222027-03-26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</si>
  <si>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https://www.charlotteobserver.com/real-estate/article315181873.html</t>
  </si>
  <si>
    <t>Charlotte Home Values Are Surging — Your Next Tax Bill Might Be, Too</t>
  </si>
  <si>
    <t>Charlotte home values, Mecklenburg County property tax, FY 2026 tax rate, Charlotte housing market</t>
  </si>
  <si>
    <t>Charlotte home values climbed about 3.24% and Mecklenburg County set a FY 2026 rate of 49.27¢ per $100, meaning many homeowners should expect higher tax bills.</t>
  </si>
  <si>
    <t>https://docs.google.com/document/d/1EdsyjyUTkHVVpqcj3O_fpdQ8jPyMe7g1VOZigwJmBcI/edit?tab=t.0</t>
  </si>
  <si>
    <t>315181873</t>
  </si>
  <si>
    <t>MH-P-1080</t>
  </si>
  <si>
    <t>https://cue.gcp.misitemgr.com/cue-web/#/main?escenicid=315182463&amp;extra=%7B%22package%22:%22ece-auto-gen-ce6b798d-f3c7-4008-ab7f-5d64002e08e5%22%7D</t>
  </si>
  <si>
    <t>https://www.miamiherald.com/entertainment/article315182463.html</t>
  </si>
  <si>
    <t>The Real Meaning of the ‘Lion King’ Opening Chant Is Now at the Center of a $27 Million Lawsuit</t>
  </si>
  <si>
    <t>lion king, composer, comedian, lawsuit, 27 million, lebohang morake, learnmore jonasi</t>
  </si>
  <si>
    <t>A viral ‘Lion King’ chant joke has turned into a $27M lawsuit, with the composer suing a comedian over a translation he says misrepresents the song.</t>
  </si>
  <si>
    <t>https://docs.google.com/document/d/1NySSxq5MHL7S0hqIanULX_4-GRLWmm92XHQBn8HsS_U/edit?tab=t.0</t>
  </si>
  <si>
    <t>315182463</t>
  </si>
  <si>
    <t>-51%</t>
  </si>
  <si>
    <t>MH-P-1080-KA-C02</t>
  </si>
  <si>
    <t>https://cue.gcp.misitemgr.com/cue-web/#/main?escenicid=315182464&amp;extra=%7B%22package%22:%22ece-auto-gen-fb622311-1337-4f7c-a066-8769702ea27e%22%7D</t>
  </si>
  <si>
    <t>https://www.kansascity.com/entertainment/article315182464.html</t>
  </si>
  <si>
    <t>A Comedian Told a Joke About ‘The Lion King’ Chant. Now He’s Facing a $27 Million Lawsuit.</t>
  </si>
  <si>
    <t>A comedian’s viral take on ‘The Lion King’ chant has sparked a $27M lawsuit from the composer, who claims the translation damaged his reputation.</t>
  </si>
  <si>
    <t>Creative Professional or Independent Comedian</t>
  </si>
  <si>
    <t>315182464</t>
  </si>
  <si>
    <t>MH-P-1080-CH-C03</t>
  </si>
  <si>
    <t>https://cue.gcp.misitemgr.com/cue-web/#/main?escenicid=315182479&amp;extra=%7B%22package%22:%22ece-auto-gen-39516df2-ab09-423a-9884-ab3ba5074ec4%22%7D</t>
  </si>
  <si>
    <t>https://www.charlotteobserver.com/entertainment/article315182479.html</t>
  </si>
  <si>
    <t>A Viral Joke About ‘The Lion King’ Chant Just Sparked a $27 Million Lawsuit</t>
  </si>
  <si>
    <t>What started as a viral podcast moment is now a legal battle, as the Lion King composer sues a comedian over the chant’s meaning and impact.</t>
  </si>
  <si>
    <t>315182479</t>
  </si>
  <si>
    <t>MH-P-1080-LS-C04</t>
  </si>
  <si>
    <t>https://www.lifeandstylemag.com/wp-admin/post.php?post=737143&amp;action=edit</t>
  </si>
  <si>
    <t>https://www.lifeandstylemag.com/posts/lion-king-composer-files-27m-lawsuit-against-comedian/</t>
  </si>
  <si>
    <t>‘Lion King’ Composer Sues Comedian Over Viral Translation of Iconic Opening Chant, Seeking $27 Million</t>
  </si>
  <si>
    <t>lion king</t>
  </si>
  <si>
    <t>A viral Lion King chant joke has turned into a $27M lawsuit between a comedian and the composer behind the iconic opening.</t>
  </si>
  <si>
    <t>UW-P-1084</t>
  </si>
  <si>
    <t>https://www.usmagazine.com/wp-admin/post.php?post=4290059&amp;action=edit</t>
  </si>
  <si>
    <t>https://www.usmagazine.com/celebrity-news/news/kevin-dicicco-creator-of-air-bud-franchise-dies-at-63/</t>
  </si>
  <si>
    <t>Kevin DiCicco, Creator of ‘Air Bud’ Franchise, Dies at 63 in San Diego</t>
  </si>
  <si>
    <t>kevin dicicco</t>
  </si>
  <si>
    <t>Kevin DiCicco, who turned a stray dog into the star of ‘Air Bud,’ has died of COPD, leaving behind one of the most unlikely sports franchises. He was 63</t>
  </si>
  <si>
    <t>https://docs.google.com/document/d/1bQ7JFfBe1M4cKZefkk5Ujql0XJCtwyh6FvQ5PNyjbCw/edit?usp=sharing</t>
  </si>
  <si>
    <t>UW-P-1084-KA-C02</t>
  </si>
  <si>
    <t>https://cue.gcp.misitemgr.com/cue-web/#/main?escenicid=315182626&amp;extra=%7B%22package%22:%22ece-auto-gen-d97d5b8a-5424-4af0-a492-4f5cb890c051%22%7D</t>
  </si>
  <si>
    <t>https://www.kansascity.com/entertainment/article315182626.html</t>
  </si>
  <si>
    <t>‘Air Bud’ Creator Kevin DiCicco Dies at 63 After Life of Ups and Downs</t>
  </si>
  <si>
    <t>kevin dicicco, air bud, air bud creator, air bud movie, air bud movies</t>
  </si>
  <si>
    <t>Kevin DiCicco, the creator of the ‘Air Bud’ franchise and owner of Buddy, has died at 63 after battling COPD, leaving behind a beloved film franchise.</t>
  </si>
  <si>
    <t>Independent Creative Professional or Aspiring Filmmaker</t>
  </si>
  <si>
    <t>315182626</t>
  </si>
  <si>
    <t>UW-P-1084-FO-C03</t>
  </si>
  <si>
    <t>https://cue.gcp.misitemgr.com/cue-web/#/main?escenicid=315182632&amp;extra=%7B%22package%22:%22ece-auto-gen-62a608e4-29fd-4e24-bb35-6b06f77f0c30%22%7D</t>
  </si>
  <si>
    <t>https://www.star-telegram.com/entertainment/article315182632.html</t>
  </si>
  <si>
    <t>Kevin DiCicco, Creator of ‘Air Bud,’ Dies at 63 After COPD Battle</t>
  </si>
  <si>
    <t>Kevin DiCicco, who created the ‘Air Bud’ franchise after discovering a stray dog named Buddy, has died at 63 after living with advanced COPD for years.</t>
  </si>
  <si>
    <t>315182632</t>
  </si>
  <si>
    <t>UW-P-1084-MMC-C04</t>
  </si>
  <si>
    <t>https://modmomsclubstg.wpenginepowered.com/wp-admin/post.php?post=337531&amp;action=edit</t>
  </si>
  <si>
    <t>https://modmomsclubstg.wpenginepowered.com/lifestyle-entertainment/celebrity/air-bud-creator-kevin-dicicco-died-copd/</t>
  </si>
  <si>
    <t>Kevin DiCicco, Creator of ‘Air Bud,’ Dies at 63 — A Childhood Icon Remembered</t>
  </si>
  <si>
    <t>Kevin DiCicco, the Air Bud creator who discovered Buddy and built a surprise film empire, has died at 63 after a battle with COPD.</t>
  </si>
  <si>
    <t>MH-P-1088</t>
  </si>
  <si>
    <t>https://cue.gcp.misitemgr.com/cue-web/#/main?uri=https:%2F%2Fcue.gcp.misitemgr.com%2Fwebservice%2Fescenic%2Fcontainer%2F70db4a40-286a-11f1-9bc7-2513848db504&amp;mimetype=x-ece%2Fcontainer&amp;extra=%7B%22package%22:%22ece-auto-gen-aea81cbd-5c9a-47e9-bfbf-9f8b461533b3%22%7D</t>
  </si>
  <si>
    <t>https://www.miamiherald.com/entertainment/article315183284.html</t>
  </si>
  <si>
    <t>JoJo to Take Over Lead Role in Broadway’s Hit Revival of ‘Chess’</t>
  </si>
  <si>
    <t>jojo, joanna levesque, chess, broadway revival, lea michele, leading role, imperial theatre</t>
  </si>
  <si>
    <t>JoJo is set to replace Lea Michele as Florence in Broadway’s ‘Chess,’ joining Aaron Tveit and Nicholas Christopher when she takes over the role June 23.</t>
  </si>
  <si>
    <t>https://docs.google.com/document/d/1aSQVmQ8xmmuA_4FNav1UVf9f5BjqXXSAfIFH9RwM24c/edit?tab=t.0</t>
  </si>
  <si>
    <t>315183284</t>
  </si>
  <si>
    <t>MH-P-1088-CH-C02</t>
  </si>
  <si>
    <t>https://cue.gcp.misitemgr.com/cue-web/#/main?escenicid=315183286&amp;extra=%7B%22package%22:%22ece-auto-gen-7548f725-3d62-4dc7-b534-43626358219e%22%7D</t>
  </si>
  <si>
    <t>https://www.charlotteobserver.com/entertainment/article315183286.html</t>
  </si>
  <si>
    <t>JoJo to Replace Lea Michele in Broadway’s ‘Chess’ Starting This June</t>
  </si>
  <si>
    <t>JoJo will step into the lead role in ‘Chess’ on Broadway after Lea Michele’s exit, marking another major moment in her growing theater career.</t>
  </si>
  <si>
    <t>315183286</t>
  </si>
  <si>
    <t>MH-P-1088-FO-C03</t>
  </si>
  <si>
    <t>https://cue.gcp.misitemgr.com/cue-web/#/main?escenicid=315183295&amp;extra=%7B%22package%22:%22ece-auto-gen-75498395-18c6-4353-9799-430614be4786%22%7D</t>
  </si>
  <si>
    <t>https://www.star-telegram.com/entertainment/article315183295.html</t>
  </si>
  <si>
    <t>JoJo Lands Lead Role in ‘Chess’ as Lea Michele Exits Broadway Revival</t>
  </si>
  <si>
    <t>JoJo is taking over Lea Michele’s role in ‘Chess’ this June, joining a cast that includes Aaron Tveit and Nicholas Christopher at the Imperial Theatre.</t>
  </si>
  <si>
    <t>315183295</t>
  </si>
  <si>
    <t>KA-P-1091</t>
  </si>
  <si>
    <t>https://cue.gcp.misitemgr.com/cue-web/#/main?escenicid=315184811&amp;extra=%7B%22package%22:%22ece-auto-gen-159ce697-b1b8-464b-ac7e-93c343d50c52%22%7D</t>
  </si>
  <si>
    <t>https://www.kansascity.com/living/travel/article315184811.html</t>
  </si>
  <si>
    <t>How to Plan a Family Trip That Everyone Will Actually Enjoy</t>
  </si>
  <si>
    <t>how to plan a trip, family trip planning, family vacation tips, how to travel with kids, family travel</t>
  </si>
  <si>
    <t>Plan a stress-free family vacation with kid-involved decisions, budget buffers, family-friendly lodging, midweek flights, and time for rest and surprises.</t>
  </si>
  <si>
    <t>https://docs.google.com/document/d/1T6DYiqoTi35PSd79i-HIbvQi3NCOfMShvGd1CwRvZGY/edit?tab=t.0</t>
  </si>
  <si>
    <t>315184811</t>
  </si>
  <si>
    <t>KA-P-1091-CH-C02</t>
  </si>
  <si>
    <t>https://cue.gcp.misitemgr.com/cue-web/#/main?escenicid=315184805&amp;extra=%7B%22package%22:%22ece-auto-gen-e841aaae-e820-45eb-b4f0-aec142fbcd6e%22%7D</t>
  </si>
  <si>
    <t>https://www.charlotteobserver.com/living/travel/article315184805.html</t>
  </si>
  <si>
    <t>How to Plan an Active Family Trip That Gets Everyone Outside — and Happy</t>
  </si>
  <si>
    <t>Create outdoor family memories with easy planning: choose mixed-activity destinations, book family-friendly lodging, pack smart, and leave room for rest.</t>
  </si>
  <si>
    <t>315184805</t>
  </si>
  <si>
    <t>KA-P-1091-FO-C03</t>
  </si>
  <si>
    <t>https://cue.gcp.misitemgr.com/cue-web/#/main?escenicid=315184801&amp;extra=%7B%22package%22:%22ece-auto-gen-8daaac3b-7885-4213-b06c-e9e6df4d9481%22%7D</t>
  </si>
  <si>
    <t>https://www.star-telegram.com/entertainment/living/travel/article315184801.html</t>
  </si>
  <si>
    <t>How to Plan a Family Trip Every Member of Your Crew Will Actually Love</t>
  </si>
  <si>
    <t>Make summer travel easy: include kids in planning, choose age-appropriate activities, build downtime into schedules, and protect your trip with essentials.</t>
  </si>
  <si>
    <t>315184801</t>
  </si>
  <si>
    <t>KA-P-1091-CO-C04</t>
  </si>
  <si>
    <t>https://cue.gcp.misitemgr.com/cue-web/#/main?uri=https:%2F%2Fcue.gcp.misitemgr.com%2Fwebservice%2Fescenic%2Fcontent%2F315184793&amp;mimetype=x-ece%2Fstory&amp;extra=%7B%22package%22:%22e73b9ddb-12eb-4761-9136-dcf389a59784%22%7D&amp;name=The_kidfluence_shift_is_changing_how_families_plan_vacations_here_s_how_to_use_it</t>
  </si>
  <si>
    <t>https://www.coralspringsflnews.com/lifestyle-entertainment/article315184793.html</t>
  </si>
  <si>
    <t>The ‘kidfluence’ shift is changing how families plan vacations — here’s how to use it</t>
  </si>
  <si>
    <t>Discover strategies to involve kids in travel planning, avoid overscheduling, stretch your budget and create memorable, flexible family trips for all ages.</t>
  </si>
  <si>
    <t>315184793</t>
  </si>
  <si>
    <t>UW-P-1095</t>
  </si>
  <si>
    <t>https://www.usmagazine.com/wp-admin/post.php?post=4290284&amp;action=edit</t>
  </si>
  <si>
    <t>https://www.usmagazine.com/celebrity-news/news/chip-taylor-angelina-jolies-famous-uncle-dead-at-86/</t>
  </si>
  <si>
    <t>Chip Taylor, Angelina Jolie’s Uncle and Legendary ‘Wild Thing’ Songwriter, Dead at 86</t>
  </si>
  <si>
    <t>chip taylor</t>
  </si>
  <si>
    <t>Before anyone knew him as Jon Voight's brother or Angelina Jolie's uncle, Chip Taylor was already writing hits. His death at 86 closes the book on a legend</t>
  </si>
  <si>
    <t>Pop Culture and Celebrity News Follower</t>
  </si>
  <si>
    <t>https://docs.google.com/document/d/1G8lnTi1qX4apppqxpmDDj-OCTglssPFVkXUaYu9JM-g/edit?usp=sharing</t>
  </si>
  <si>
    <t>UW-P-1095-MH-C02</t>
  </si>
  <si>
    <t>https://cue.gcp.misitemgr.com/cue-web/#/main?escenicid=315184294&amp;extra=%7B%22package%22:%22ece-auto-gen-a73df46b-25e3-4c40-8294-1761ed33c80c%22%7D</t>
  </si>
  <si>
    <t>https://www.miamiherald.com/entertainment/article315184294.html</t>
  </si>
  <si>
    <t>Legendary Songwriter Chip Taylor, Best Known for ‘Wild Thing,’ Dead at 86</t>
  </si>
  <si>
    <t>chip taylor, wild thing, angelina jolie, jon voigt</t>
  </si>
  <si>
    <t>‘Wild Thing’ songwriter Chip Taylor has died at 86, leaving behind a legendary catalog that touched everyone from Janis Joplin to Juice Newton and The Troggs.</t>
  </si>
  <si>
    <t>315184294</t>
  </si>
  <si>
    <t>UW-P-1095-KA-C03</t>
  </si>
  <si>
    <t>https://cue.gcp.misitemgr.com/cue-web/#/main?escenicid=315184296&amp;extra=%7B%22package%22:%22ece-auto-gen-ce967682-aa6d-47d9-a61b-97602078200a%22%7D</t>
  </si>
  <si>
    <t>https://www.kansascity.com/entertainment/article315184296.html</t>
  </si>
  <si>
    <t>Chip Taylor, Songwriter Behind "Wild Thing" and Jon Voight’s Brother, Dies at 86</t>
  </si>
  <si>
    <t>Chip Taylor, who wrote ‘Wild Thing’ and counted Jon Voight and Angelina Jolie among his family, died at 86 after a battle with throat cancer diagnosed in 2023.</t>
  </si>
  <si>
    <t>315184296</t>
  </si>
  <si>
    <t>CH-P-1098</t>
  </si>
  <si>
    <t>https://cue.gcp.misitemgr.com/cue-web/#/main?uri=https:%2F%2Fcue.gcp.misitemgr.com%2Fwebservice%2Fescenic%2Fcontainer%2Fa27895cc-27c8-11f1-a865-5d2b9ab651d5&amp;mimetype=x-ece%2Fcontainer&amp;extra=%7B%22package%22:%22072294e5-0e13-4833-87a8-1ea188591349%22%7D</t>
  </si>
  <si>
    <t>https://www.charlotteobserver.com/entertainment/article315173967.html</t>
  </si>
  <si>
    <t>Samantha Agate</t>
  </si>
  <si>
    <t>Yankees Star Anthony Volpe Has a Comeback Timeline — and Fantasy Managers Are Already Circling</t>
  </si>
  <si>
    <t>aaron boone hints at anthony volpe comeback</t>
  </si>
  <si>
    <t>Yankees manager Aaron Boone hinted at shortstop Anthony Volpe’s potential 2026 comeback timeline after he suffered a shoulder injury during the 2025 season</t>
  </si>
  <si>
    <t>Fantasy Sports &amp; MLB Betting Enthusiast</t>
  </si>
  <si>
    <t>https://docs.google.com/document/d/1NHSuCJfG6kQyuYTNVXRatayu8awKFKvn_z0yqFo5NwA/edit?tab=t.0</t>
  </si>
  <si>
    <t>315173967</t>
  </si>
  <si>
    <t>CH-P-1098-KA-C02</t>
  </si>
  <si>
    <t>https://cue.gcp.misitemgr.com/cue-web/#/main?uri=https:%2F%2Fcue.gcp.misitemgr.com%2Fwebservice%2Fescenic%2Fcontainer%2Fe71b03ce-27bf-11f1-a4ce-819e02df2f9a&amp;mimetype=x-ece%2Fcontainer&amp;extra=%7B%22package%22:%22d2c83f46-1122-489c-a13a-fb32add1648b%22%7D</t>
  </si>
  <si>
    <t>https://www.kansascity.com/entertainment/article315172935.html</t>
  </si>
  <si>
    <t>Anthony Volpe Could Be Back With the Yankees Way Sooner Than You Think After Latest Injury Update</t>
  </si>
  <si>
    <t>anthony volpe 2026 yankees injury</t>
  </si>
  <si>
    <t>Anthony Volpe shared a promising update on his shoulder injury as the 2026 baseball season kicks off for the New York Yankees</t>
  </si>
  <si>
    <t>315172935</t>
  </si>
  <si>
    <t>+69%</t>
  </si>
  <si>
    <t>CH-P-1098-UW-C03</t>
  </si>
  <si>
    <t>https://www.usmagazine.com/wp-admin/post.php?post=4288957&amp;action=edit</t>
  </si>
  <si>
    <t>https://www.usmagazine.com/sports/news/yankees-anthony-volpe-speaks-out-amid-opening-day-roster-absence/</t>
  </si>
  <si>
    <t>Yankees Shortstop Anthony Volpe Speaks Out Amid Opening Day Roster Absence, Shares Injury Updates</t>
  </si>
  <si>
    <t>anthony volpe injury</t>
  </si>
  <si>
    <t>Yankees-Obsessed Pop Culture Fan</t>
  </si>
  <si>
    <t>MH-P-1101</t>
  </si>
  <si>
    <t>https://cue.gcp.misitemgr.com/cue-web/#/main?escenicid=315185864&amp;extra=%7B%22package%22:%22ece-auto-gen-10c48e58-a444-424f-a98d-99f9aed7e24b%22%7D</t>
  </si>
  <si>
    <t>https://www.miamiherald.com/entertainment/article315185864.html</t>
  </si>
  <si>
    <t>AI Turns Viral Highway Rescue of Seven Dogs Into Pixar-Style Animated Short</t>
  </si>
  <si>
    <t>seven dogs escape, changchun highway, ai animated short, viral dog rescue</t>
  </si>
  <si>
    <t>An AI video now brings to life the incredible journey of seven stolen dogs in China who escaped from thieves and returned home, going viral online.</t>
  </si>
  <si>
    <t>https://docs.google.com/document/d/1ocHvQWL7MAjk_vaBSouUntjpYNo2z8mco_Vk2grzbbs/edit?tab=t.0</t>
  </si>
  <si>
    <t>315185864</t>
  </si>
  <si>
    <t>MH-P-1101-KA-C02</t>
  </si>
  <si>
    <t>https://cue.gcp.misitemgr.com/cue-web/#/main?escenicid=315185861&amp;extra=%7B%22package%22:%22ece-auto-gen-3eb07ac9-5324-41c9-a90b-4e47475e8a60%22%7D</t>
  </si>
  <si>
    <t>https://www.kansascity.com/entertainment/article315185861.html</t>
  </si>
  <si>
    <t>Real-Life Story of Seven Dogs Escaping in China Gets Viral AI Animated Video</t>
  </si>
  <si>
    <t>Seven dogs stolen in China made an epic journey back home, and an AI animation recreates their adventure in detail, sparking calls for a full movie about their story.</t>
  </si>
  <si>
    <t>315185861</t>
  </si>
  <si>
    <t>MH-P-1101-CH-C03</t>
  </si>
  <si>
    <t>https://cue.gcp.misitemgr.com/cue-web/#/main?escenicid=315185865&amp;extra=%7B%22package%22:%22ece-auto-gen-4f7d1ae0-f407-4b6c-bbb2-14d9883d441d%22%7D</t>
  </si>
  <si>
    <t>https://www.charlotteobserver.com/entertainment/article315185865.html</t>
  </si>
  <si>
    <t>AI Animation Brings to Life the Epic Escape of Seven Stolen Dogs in China</t>
  </si>
  <si>
    <t>An AI video has turned the true story of seven dogs stolen in China and their remarkable escape back home into a viral sensation that fans are calling movie-worthy.</t>
  </si>
  <si>
    <t>315185865</t>
  </si>
  <si>
    <t>SA-P-1105</t>
  </si>
  <si>
    <t>https://cue.gcp.misitemgr.com/cue-web/#/main?escenicid=315181519&amp;extra=%7B%22package%22:%22ece-auto-gen-89d14263-2738-4f0b-b5c0-3c30ff9613a6%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-25T15:07:07.124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</si>
  <si>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https://www.sacbee.com/entertainment/living/wellness/article315181519.html</t>
  </si>
  <si>
    <t>The 2026 Dirty Dozen Is Out: What Every Budget-Minded Shopper Needs to Know</t>
  </si>
  <si>
    <t>Dirty Dozen 2026, pesticide residues, buy organic, Clean Fifteen, PFAS produce</t>
  </si>
  <si>
    <t>Learn how the 2026 Dirty Dozen impacts your grocery budget: which items need organic, the Clean Fifteen buys, baking soda washes, and seasonal shopping tips.</t>
  </si>
  <si>
    <t>Budget-Conscious Shopper</t>
  </si>
  <si>
    <t>https://docs.google.com/document/d/1x7G1uXsVZa6YHuNfV_IStj8KYsgfAweL8kEK6d3AUKE/edit?tab=t.wnlq4vwm6v5g</t>
  </si>
  <si>
    <t>315181519</t>
  </si>
  <si>
    <t>SA-P-1105-FO-C02</t>
  </si>
  <si>
    <t>https://cue.gcp.misitemgr.com/cue-web/#/main?escenicid=315182343&amp;extra=%7B%22package%22:%22ece-auto-gen-33d213d9-37be-4956-bb8f-9bc245c6f315%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-25T15:52:46.806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</si>
  <si>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https://www.star-telegram.com/entertainment/living/article315182343.html</t>
  </si>
  <si>
    <t>What the 2026 Dirty Dozen's 'Forever Chemical' Finding Means for Your Health</t>
  </si>
  <si>
    <t>Find out which produce tops the Dirty Dozen, why PFAS matter, and practical tips—seasonal buying, organic choices and proper washing—to protect your health.</t>
  </si>
  <si>
    <t>Health-Minded Retiree</t>
  </si>
  <si>
    <t>315182343</t>
  </si>
  <si>
    <t>SA-P-1105-MI-C03</t>
  </si>
  <si>
    <t>https://cue.gcp.misitemgr.com/cue-web/#/main?uri=https:%2F%2Fcue.gcp.misitemgr.com%2Fwebservice%2Fescenic%2Fcontainer%2F77a8a31f-286e-11f1-8aee-7f342125f8b2&amp;mimetype=x-ece%2Fcontainer&amp;extra=%7B%22originalLink%22:%7B%22uri%22:%7B%22string%22:%22https:%2F%2Fcue.gcp.misitemgr.com%2Fwebservice%2Fescenic%2Fcontent%2F315183855%22,%22$class%22:%22URI%22%7D,%22mimetype%22:%7B%22string%22:%22x-ece%2Fstory%22,%22$class%22:%22cue.core.MIMEType%22%7D,%22$class%22:%22cue.core.Link%22%7D%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-25T18:04:37.675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</si>
  <si>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https://www.miramarflnews.com/lifestyle-entertainment/article315183855.html</t>
  </si>
  <si>
    <t>Forever Chemicals' Just Made the Dirty Dozen More Relevant to Your Daily Diet</t>
  </si>
  <si>
    <t>Discover practical tips for removing pesticide residues, baking soda soaks, and which Clean Fifteen items are safe to buy conventional to save more money.</t>
  </si>
  <si>
    <t>315183855</t>
  </si>
  <si>
    <t>KA-P-1108</t>
  </si>
  <si>
    <t>https://cue.gcp.misitemgr.com/cue-web/#/main?escenicid=315185474&amp;extra=%7B%22package%22:%22ece-auto-gen-009cba09-ae68-4385-96f2-430cee3a1cbb%22%7D</t>
  </si>
  <si>
    <t>https://www.kansascity.com/entertainment/article315185474.html</t>
  </si>
  <si>
    <t>Garnet Imes Bowman Pays Tribute to Husband Ronnie Bowman Following His Death at Age 64</t>
  </si>
  <si>
    <t>ronnie bowman, bluegrass, ronnie bowman wife, garnet imes bowman, nashville motorcycle accident</t>
  </si>
  <si>
    <t>Ronnie Bowman’s wife broke her silence with a devastating statement after the bluegrass singer died from injuries sustained in a Nashville motorcycle accident.</t>
  </si>
  <si>
    <t>https://docs.google.com/document/d/1R0FAtjltiS95leSlFSA18MLXxuQssXVdDh3CBCMRlKE/edit?usp=sharing</t>
  </si>
  <si>
    <t>Yes</t>
  </si>
  <si>
    <t>315185474</t>
  </si>
  <si>
    <t>+226%</t>
  </si>
  <si>
    <t>KA-P-1108-MH-C02</t>
  </si>
  <si>
    <t>https://cue.gcp.misitemgr.com/cue-web/#/main?escenicid=315185457&amp;extra=%7B%22package%22:%22ece-auto-gen-f2dd4434-60fd-4a72-851d-888afe10fbf3%22%7D</t>
  </si>
  <si>
    <t>https://www.miamiherald.com/entertainment/article315185457.html</t>
  </si>
  <si>
    <t>Ronnie Bowman’s Wife, Garnet Imes Bowman, Opens Up About Singer’s Tragic Death</t>
  </si>
  <si>
    <t>Ronnie Bowman’s wife Garnet Imes Bowman released a heartfelt statement after the bluegrass singer’s tragic death, asking fans to honor the family’s privacy.</t>
  </si>
  <si>
    <t>315185457</t>
  </si>
  <si>
    <t>+736%</t>
  </si>
  <si>
    <t>KA-P-1108-SA-C03</t>
  </si>
  <si>
    <t>https://cue.gcp.misitemgr.com/cue-web/#/main?escenicid=315185479&amp;extra=%7B%22package%22:%22ece-auto-gen-8dccda32-e508-4ea0-9789-d9670e55446d%22%7D</t>
  </si>
  <si>
    <t>https://www.sacbee.com/entertainment/article315185479.html</t>
  </si>
  <si>
    <t>Ronnie Bowman’s Wife ‘Completely Devastated’ After Husband Died in Motorcycle Accident</t>
  </si>
  <si>
    <t>Garnet Imes Bowman called the bluegrass community her husband’s greatest love in a heartfelt statement released after Ronnie Bowman’s tragic death at 64.</t>
  </si>
  <si>
    <t>Mainstream Country Music Fan</t>
  </si>
  <si>
    <t>315185479</t>
  </si>
  <si>
    <t>FO-P-1111</t>
  </si>
  <si>
    <t>https://cue.gcp.misitemgr.com/cue-web/#/main?uri=https:%2F%2Fcue.gcp.misitemgr.com%2Fwebservice%2Fescenic%2Fcontainer%2F37bbc770-286f-11f1-a423-1d453adc492f&amp;mimetype=x-ece%2Fcontainer&amp;extra=%7B%22package%22:%227c2bab46-eb94-4b98-9826-150f7717db30%22%7D</t>
  </si>
  <si>
    <t>https://www.star-telegram.com/entertainment/article315183897.html</t>
  </si>
  <si>
    <t>Remember the Hannah Montana Finale? Here’s How It Stacks Up Against Disney’s Big Goodbyes</t>
  </si>
  <si>
    <t>hannah montana, finale, disney</t>
  </si>
  <si>
    <t>The ‘Hannah Montana’ finale was rather unforgettable and it still holds up 15 years later, despite not being the most-watched Disney Channel series ending</t>
  </si>
  <si>
    <t>https://docs.google.com/document/d/10X7adUFifUcyqo7bUARUxgMStdhF7LwaGTLAn_B1JT4/edit?tab=t.0</t>
  </si>
  <si>
    <t>315183897</t>
  </si>
  <si>
    <t>FO-P-1111-MH-C02</t>
  </si>
  <si>
    <t>https://cue.gcp.misitemgr.com/cue-web/#/main?uri=https:%2F%2Fcue.gcp.misitemgr.com%2Fwebservice%2Fescenic%2Fcontainer%2F48ef37ef-2869-11f1-a423-1d453adc492f&amp;mimetype=x-ece%2Fcontainer&amp;extra=%7B%22package%22:%228d5c4def-abf9-4e77-8451-7f90d358d7c4%22%7D</t>
  </si>
  <si>
    <t>https://www.miamiherald.com/entertainment/article315183142.html</t>
  </si>
  <si>
    <t>Hannah Montana’s Finale Made Us Cry, But It Wasn’t the Most-Watched Disney Ending</t>
  </si>
  <si>
    <t>hannah montana, finale, viewership</t>
  </si>
  <si>
    <t>The ‘Hannah Montana’ series finale was very emotional for fans and the cast, but the episode was not the most-watched show ending in Disney Channel history</t>
  </si>
  <si>
    <t>315183142</t>
  </si>
  <si>
    <t>FO-P-1111-UW-C03</t>
  </si>
  <si>
    <t>https://www.usmagazine.com/wp-admin/post.php?post=4290012&amp;action=edit</t>
  </si>
  <si>
    <t>https://www.usmagazine.com/entertainment/news/was-hannah-montana-series-finale-disneys-biggest-goodbye/</t>
  </si>
  <si>
    <t>The ‘Hannah Montana’ Series Finale Aired 15 Years Ago — But Was It Disney Channel’s Biggest Goodbye</t>
  </si>
  <si>
    <t>hannah montana series finale</t>
  </si>
  <si>
    <t>Hannah Montana' ended in 2011, but longtime fans have wondered how the series finale ratings stack up against some of Disney Channel's other goodbyes</t>
  </si>
  <si>
    <t>MH-P-1114</t>
  </si>
  <si>
    <t>https://cue.gcp.misitemgr.com/cue-web/#/main?uri=https:%2F%2Fcue.gcp.misitemgr.com%2Fwebservice%2Fescenic%2Fcontainer%2F2e2c5d46-2850-11f1-a423-1d453adc492f&amp;mimetype=x-ece%2Fcontainer&amp;extra=%7B%22package%22:%228761277d-a7ad-4b98-b7e0-b91bfb72dbdd%22%7D</t>
  </si>
  <si>
    <t>https://www.miamiherald.com/entertainment/article315180486.html</t>
  </si>
  <si>
    <t>‘Bewitched’ Child Actress Erin Murphy Hints at Exciting Projects to Come With Billy Corgan</t>
  </si>
  <si>
    <t>erin murphy, bewitched, reboot, billy corgan</t>
  </si>
  <si>
    <t>‘Bewitched’ alum Erin Murphy hinted at exciting projects to come with Billy Corgan amid her growing interest in taking part in the upcoming sitcom reboot</t>
  </si>
  <si>
    <t>90s Alternative Rock &amp; Pop Culture Fan</t>
  </si>
  <si>
    <t>https://docs.google.com/document/d/1DSZw2uTZFoqb3UCrgt-ZXotyCu-tpwBNNEy3UNr3R5s/edit?tab=t.0</t>
  </si>
  <si>
    <t>315180486</t>
  </si>
  <si>
    <t>MH-P-1114-WW-C02</t>
  </si>
  <si>
    <t>https://www.womansworld.com/wp-admin/post.php?post=612474&amp;action=edit</t>
  </si>
  <si>
    <t>https://www.womansworld.com/entertainment/celebrities/erin-murphy-surprises-fans-with-billy-corgan-collab</t>
  </si>
  <si>
    <t>‘Bewitched’ Star Erin Murphy Surprises Fans With Unexpected Billy Corgan Collaboration</t>
  </si>
  <si>
    <t>erin murphy collaboration with billy corgan</t>
  </si>
  <si>
    <t>Bewitched' alum Erin Murphy surprised her longtime fans when she announced she was working on an interview with Smashing Pumpkins' Billy Corgan</t>
  </si>
  <si>
    <t>KA-P-1115</t>
  </si>
  <si>
    <t>https://cue.gcp.misitemgr.com/cue-web/#/main?escenicid=315188056&amp;extra=%7B%22package%22:%22ece-auto-gen-3453cb25-b238-4c4c-b8dc-ba4ec65e41b4%22%7D</t>
  </si>
  <si>
    <t>https://www.kansascity.com/living/article315188056.html</t>
  </si>
  <si>
    <t>4 Fast-Acting Weed Killers That Are Safe for Your Kids, Pets, and Yard</t>
  </si>
  <si>
    <t>natural weed killers, vinegar weed killer, safe for kids and pets, backyard weed control</t>
  </si>
  <si>
    <t>Discover four fast, non toxic weed removal methods—vinegar, dish soap, boiling water, and cardboard—that keep your backyard safe for kids, pets, and play.</t>
  </si>
  <si>
    <t>Eco-Conscious Young Parent</t>
  </si>
  <si>
    <t>https://docs.google.com/document/d/1zQnWxyeVDx7FaHtayMfnhVSPQoqZBxsWmewRhzFEQLc/edit?tab=t.0</t>
  </si>
  <si>
    <t>315188056</t>
  </si>
  <si>
    <t>KA-P-1115-FO-C02</t>
  </si>
  <si>
    <t>https://cue.gcp.misitemgr.com/cue-web/#/main?escenicid=315189224&amp;extra=%7B%22package%22:%22ece-auto-gen-9b13426b-e829-4ba9-bc9b-688fa15f787b%22%7D</t>
  </si>
  <si>
    <t>https://www.star-telegram.com/entertainment/home-garden/article315189224.html</t>
  </si>
  <si>
    <t>Skip the Chemicals: 4 Natural Weed Killers That Actually Get the Job Done</t>
  </si>
  <si>
    <t>natural weed killers, vinegar weed killer, boiling water for weeds, cardboard mulch</t>
  </si>
  <si>
    <t>Use household items to kill weeds: vinegar spray for spot treatment, boiling water for hard surfaces, and cardboard or newspaper for long-term suppression.</t>
  </si>
  <si>
    <t>https://docs.google.com/document/d/1hkkFaOAyruVvucy1_-SKG4LERtsBg2rgNGHt2sZDYi4/edit?tab=t.0</t>
  </si>
  <si>
    <t>315189224</t>
  </si>
  <si>
    <t>KA-P-1115-MH-C03</t>
  </si>
  <si>
    <t>https://www.miamiherald.com/living/home-garden/article315187626.html</t>
  </si>
  <si>
    <t>How to Get Rid of Weeds Naturally Without Using Harsh Chemicals in Your Yard</t>
  </si>
  <si>
    <t>natural weed control, vinegar weed killer, DIY weed remedies, boiling water for weeds, cardboard mulch</t>
  </si>
  <si>
    <t>Learn safe, effective ways to remove weeds without toxic herbicides using vinegar spray, boiling water, dish soap and cardboard mulching for healthier yards.</t>
  </si>
  <si>
    <t>315187626</t>
  </si>
  <si>
    <t>MH-P-1120</t>
  </si>
  <si>
    <t>https://cue.gcp.misitemgr.com/cue-web/#/main?uri=https:%2F%2Fcue.gcp.misitemgr.com%2Fwebservice%2Fescenic%2Fcontainer%2F51b1e43c-2885-11f1-b032-130f302ced72&amp;mimetype=x-ece%2Fcontainer&amp;extra=%7B%22package%22:%2221951722-6409-43ed-817f-b46682b5f519%22%7D&amp;filter=%7B%22searchCriteria%22:%7B%22name%22:%22%22,%22searchTerm%22:%22%22,%22labels%22:%7B%22org_unit:89fde369-63f5-11f0-ae19-959fd20885e0%22:%7B%22title%22:%22Belleville%22%7D,%22creationdate%22:%22From%2003%2F26%2F2025%20to%2003%2F27%2F2027%22%7D,%22createdAt%22:%222026-03-26T13:43:51.044Z%22,%22dateRange%22:%7B%22creationdate%22:%7B%22start%22:%222025-03-26T04:00:00Z%22,%22end%22:%222027-03-27T04:00:00Z%22%7D%7D,%22daysBefore%22:%7B%22creationdate%22:%22365%22%7D,%22facetSummary%22:%22Time-span%20(creationdate):%20From%2003%2F26%2F2025%20to%2003%2F27%2F2027%22,%22priority%22:-1,%22panelName%22:%22Search%22,%22presentation%22:%22%22,%22sorting%22:%22%22,%22customFilters%22:%5B%5D,%22customFacetStrings%22:%7B%7D,%22orgUnit%22:%22org_unit:89fde369-63f5-11f0-ae19-959fd20885e0%22%7D%7D</t>
  </si>
  <si>
    <t>https://www.miamiherald.com/living/article315186536.html</t>
  </si>
  <si>
    <t>Runner Bitten by Wild Dog Mid-Race in Kyrgyzstan Kept Going to the Finish Line</t>
  </si>
  <si>
    <t>runner, dog bite, race</t>
  </si>
  <si>
    <t>An ultra runner named Ioana Barbu was faced with a big decision after she was bitten by a wild dog during a race in Kyrgyzstan’s Tian Shan mountains</t>
  </si>
  <si>
    <t>https://docs.google.com/document/d/1h7UBnQtaWjiqt9GoqZsG66NJ2qatf80AL2UmARCZWE8/edit?tab=t.0</t>
  </si>
  <si>
    <t>315186536</t>
  </si>
  <si>
    <t>MH-P-1120-CH-C02</t>
  </si>
  <si>
    <t>https://cue.gcp.misitemgr.com/cue-web/#/main?uri=https:%2F%2Fcue.gcp.misitemgr.com%2Fwebservice%2Fescenic%2Fcontainer%2F2649f449-2888-11f1-b032-130f302ced72&amp;mimetype=x-ece%2Fcontainer&amp;extra=%7B%22originalLink%22:%7B%22uri%22:%7B%22string%22:%22https:%2F%2Fcue.gcp.misitemgr.com%2Fwebservice%2Fescenic%2Fcontent%2F315186944%22,%22$class%22:%22URI%22%7D,%22mimetype%22:%7B%22string%22:%22x-ece%2Fstory%22,%22$class%22:%22cue.core.MIMEType%22%7D,%22$class%22:%22cue.core.Link%22%7D%7D</t>
  </si>
  <si>
    <t>https://amp.charlotteobserver.com/living/article315186944.html</t>
  </si>
  <si>
    <t>Runner Gets Attacked by Wild Dog During Race — Then Keeps Running With Bloody Wound</t>
  </si>
  <si>
    <t>runner attacked, wild dog, race, tian san mountains</t>
  </si>
  <si>
    <t>A runner kept going to the finish line after she was badly bitten by a wild dog during a grueling five-day race in the Tian Shan mountains of Kyrgyzstan</t>
  </si>
  <si>
    <t>315186944</t>
  </si>
  <si>
    <t>MH-P-1120-WW-C03</t>
  </si>
  <si>
    <t>https://www.womansworld.com/wp-admin/post.php?post=612524&amp;action=edit</t>
  </si>
  <si>
    <t>https://www.womansworld.com/life/runner-gets-bit-by-wild-dog-still-finishes-5-day-race</t>
  </si>
  <si>
    <t>Bitten But Not Broken: This Runner Refused to Quit a 5-Day Race Despite a Leg Wound</t>
  </si>
  <si>
    <t>runner bit by wild dog</t>
  </si>
  <si>
    <t>Runner Ioana Barbu was bit by a wild dog at the end of a five-day race but decided to keep running despite suffering from a bloody leg wound</t>
  </si>
  <si>
    <t>FO-P-1123</t>
  </si>
  <si>
    <t>https://cue.gcp.misitemgr.com/cue-web/#/main?escenicid=315194752&amp;extra=%7B%22package%22:%22ece-auto-gen-f9f95996-34e0-43dc-81a6-71ab6c562745%22%7D</t>
  </si>
  <si>
    <t>https://www.star-telegram.com/entertainment/living/travel/article315194752.html</t>
  </si>
  <si>
    <t>Trip Planning Hacks Every Fort Worth Mom Needs Before the Next Family Vacation</t>
  </si>
  <si>
    <t>how to plan a trip, travel planning tips, vacation hacks, trip itinerary planning, travel tips</t>
  </si>
  <si>
    <t>Practical trip planning hacks for Fort Worth moms: save time, find cheaper flights, pack smarter, use rewards, and keep kids happy on your next family vacation.</t>
  </si>
  <si>
    <t>https://docs.google.com/document/d/1b4CGkV3l4ViLGSPhrqOv5xUop4bqLwgT6qOHoVabBjc/edit?tab=t.0</t>
  </si>
  <si>
    <t>Allison P</t>
  </si>
  <si>
    <t>315194752</t>
  </si>
  <si>
    <t>FO-P-1123-MH-C03</t>
  </si>
  <si>
    <t>https://cue.gcp.misitemgr.com/cue-web/#/main?escenicid=315194759&amp;extra=%7B%22package%22:%22ece-auto-gen-ff9efdef-be6b-4363-88ba-2897f2666925%22%7D</t>
  </si>
  <si>
    <t>https://www.miamiherald.com/living/travel/article315194759.html</t>
  </si>
  <si>
    <t>The Trip Planning Strategy Shift That Seasoned Travelers Already Know About</t>
  </si>
  <si>
    <t>Learn the smarter trip-planning strategy: compare fares, use price alerts, break budgets by category, book high-demand experiences early and pack light.</t>
  </si>
  <si>
    <t>315194759</t>
  </si>
  <si>
    <t>FO-P-1123-CH-C02</t>
  </si>
  <si>
    <t>https://cue.gcp.misitemgr.com/cue-web/#/main?escenicid=315194763&amp;extra=%7B%22package%22:%22ece-auto-gen-4ea2ce58-f762-4224-ac2d-b02e7248355f%22%7D</t>
  </si>
  <si>
    <t>https://www.charlotteobserver.com/living/travel/article315194763.html</t>
  </si>
  <si>
    <t>Smart Trip Planning Hacks That Will Upgrade Your Next Vacation</t>
  </si>
  <si>
    <t>Learn simple trip planning hacks to save time, cut costs, and reduce stress — from flexible booking and rewards to packing, budgeting, and offline maps.</t>
  </si>
  <si>
    <t>315194763</t>
  </si>
  <si>
    <t>MH-P-1126</t>
  </si>
  <si>
    <t>https://cue.gcp.misitemgr.com/cue-web/#/main?escenicid=315193641&amp;extra=%7B%22package%22:%22ece-auto-gen-61ccb390-bb9e-4464-b6f1-8cc6630b8803%22%7D&amp;filter=%7B%22searchCriteria%22:%7B%22name%22:%22%22,%22searchTerm%22:%22dog%22,%22labels%22:%7B%22org_unit:8acc2ff9-63f5-11f0-ae19-959fd20885e0%22:%7B%22title%22:%22Miami%22%7D,%22creationdate%22:%22From%2003%2F26%2F2025%20to%2003%2F27%2F2027%22%7D,%22createdAt%22:%222026-03-26T13:57:10.095Z%22,%22dateRange%22:%7B%22creationdate%22:%7B%22start%22:%222025-03-26T04:00:00Z%22,%22end%22:%222027-03-27T04:00:00Z%22%7D%7D,%22daysBefore%22:%7B%22creationdate%22:%22365%22%7D,%22facetSummary%22:%22Time-span%20(creationdate):%20From%2003%2F26%2F2025%20to%2003%2F27%2F2027%22,%22priority%22:-1,%22panelName%22:%22Search%22,%22presentation%22:%22%22,%22sorting%22:%22%22,%22customFilters%22:%5B%5D,%22customFacetStrings%22:%7B%7D,%22orgUnit%22:%22org_unit:8acc2ff9-63f5-11f0-ae19-959fd20885e0%22%7D%7D</t>
  </si>
  <si>
    <t>https://www.miamiherald.com/entertainment/article315193641.html</t>
  </si>
  <si>
    <t>That Viral Video of 7 Dogs ‘Escaping’ Together? The Real Explanation Is Way More Ordinary Than You Think</t>
  </si>
  <si>
    <t>viral 7 dogs story, viral dog escape story fake, 7 dogs China video, stolen dogs</t>
  </si>
  <si>
    <t>Millions were moved by the story of seven dogs escaping and finding their way home. But new reporting reveals the viral narrative was misleading. Here’s the real story.</t>
  </si>
  <si>
    <t>https://docs.google.com/document/d/1XFYPJpytC1x7aVLRTcWe8nJKJWxf-lPciuVpeBtdb3o/edit?tab=t.0</t>
  </si>
  <si>
    <t>315193641</t>
  </si>
  <si>
    <t>+158%</t>
  </si>
  <si>
    <t>MH-P-1126-KA-C02</t>
  </si>
  <si>
    <t>https://cue.gcp.misitemgr.com/cue-web/#/main?escenicid=315193643&amp;extra=%7B%22package%22:%22ece-auto-gen-088b7c1e-eb00-4665-bb1d-4cdaf755d8ef%22%7D&amp;filter=%7B%22searchCriteria%22:%7B%22name%22:%22%22,%22searchTerm%22:%22dog%22,%22labels%22:%7B%22org_unit:8acc2ff9-63f5-11f0-ae19-959fd20885e0%22:%7B%22title%22:%22Miami%22%7D,%22creationdate%22:%22In%20the%20last%20year%22%7D,%22createdAt%22:%222026-03-26T13:57:58.408Z%22,%22dateRange%22:%7B%22creationdate%22:%7B%22start%22:%222025-03-26T04:00:00Z%22,%22end%22:%222027-03-27T04:00:00Z%22%7D%7D,%22daysBefore%22:%7B%22creationdate%22:%22365%22%7D,%22facetSummary%22:%22Time-span%20(creationdate):%20In%20the%20last%20year%22,%22priority%22:-1,%22panelName%22:%22Search%22,%22presentation%22:%22%22,%22sorting%22:%22%22,%22customFilters%22:%5B%5D,%22customFacetStrings%22:%7B%7D,%22orgUnit%22:%22org_unit:8acc2ff9-63f5-11f0-ae19-959fd20885e0%22%7D%7D</t>
  </si>
  <si>
    <t>https://www.kansascity.com/entertainment/article315193643.html</t>
  </si>
  <si>
    <t>The Good News: Those Seven Viral Dogs Are Safe at Home. The Real Story Is Simpler Than You Think</t>
  </si>
  <si>
    <t>The internet fell in love with a group of seven dogs said to be on a heroic journey home. Now, that story has been debunked. Here’s what actually happened.</t>
  </si>
  <si>
    <t>Retired News Consumer and Animal Lover</t>
  </si>
  <si>
    <t>315193643</t>
  </si>
  <si>
    <t>MH-P-1126-CH-C03</t>
  </si>
  <si>
    <t>https://cue.gcp.misitemgr.com/cue-web/#/main?escenicid=315193645&amp;extra=%7B%22package%22:%22ece-auto-gen-b16f9847-5365-432a-9c1b-dccf30c9026f%22%7D&amp;filter=%7B%22searchCriteria%22:%7B%22name%22:%22%22,%22searchTerm%22:%22dog%22,%22labels%22:%7B%22org_unit:8acc2ff9-63f5-11f0-ae19-959fd20885e0%22:%7B%22title%22:%22Miami%22%7D,%22creationdate%22:%22From%2003%2F26%2F2025%20to%2003%2F27%2F2027%22%7D,%22createdAt%22:%222026-03-26T13:57:40.974Z%22,%22dateRange%22:%7B%22creationdate%22:%7B%22start%22:%222025-03-26T04:00:00Z%22,%22end%22:%222027-03-27T04:00:00Z%22%7D%7D,%22daysBefore%22:%7B%22creationdate%22:%22365%22%7D,%22facetSummary%22:%22Time-span%20(creationdate):%20From%2003%2F26%2F2025%20to%2003%2F27%2F2027%22,%22priority%22:-1,%22panelName%22:%22Search%22,%22presentation%22:%22%22,%22sorting%22:%22%22,%22customFilters%22:%5B%5D,%22customFacetStrings%22:%7B%7D,%22orgUnit%22:%22org_unit:8acc2ff9-63f5-11f0-ae19-959fd20885e0%22%7D%7D</t>
  </si>
  <si>
    <t>https://www.charlotteobserver.com/entertainment/article315193645.html</t>
  </si>
  <si>
    <t>That Viral Video of 7 Dogs Walking Together? The Real Story Is Far Less Dramatic</t>
  </si>
  <si>
    <t>A widely shared video of seven dogs walking along a highway led to an emotional backstory—but key details were incorrect. Here’s what’s been confirmed.</t>
  </si>
  <si>
    <t>315193645</t>
  </si>
  <si>
    <t>MH-P-1129</t>
  </si>
  <si>
    <t>https://cue.gcp.misitemgr.com/cue-web/#/main?escenicid=315194645&amp;extra=%7B%22package%22:%22ece-auto-gen-0e8671a1-af10-47ca-be3f-26fea20c163f%22%7D</t>
  </si>
  <si>
    <t>https://www.miamiherald.com/entertainment/article315194645.html</t>
  </si>
  <si>
    <t>Stephen Colbert’s Next Act? From Late Night Host to ‘Lord of the Rings’ Script Writer</t>
  </si>
  <si>
    <t>stephen colbert, lord of the rings, tolkien reading day, peter jackson</t>
  </si>
  <si>
    <t>Peter Jackson revealed that Stephen Colbert will write a new ‘Lord of the Rings’ movie, turning the late-night host’s lifelong fandom into major creative role.</t>
  </si>
  <si>
    <t>Tolkien/Fantasy Franchise Enthusiast</t>
  </si>
  <si>
    <t>https://docs.google.com/document/d/11m6y6igR3_a7QbSaWPlO54Xv0XzeOup-ripZoYzPzWE/edit?usp=sharing</t>
  </si>
  <si>
    <t>315194645</t>
  </si>
  <si>
    <t>MH-P-1129-KA-C02</t>
  </si>
  <si>
    <t>https://cue.gcp.misitemgr.com/cue-web/#/main?escenicid=315194653&amp;extra=%7B%22package%22:%22ece-auto-gen-f7849253-342f-4742-92a6-867a18400b1d%22%7D</t>
  </si>
  <si>
    <t>https://www.kansascity.com/entertainment/article315194653.html</t>
  </si>
  <si>
    <t>Stephen Colbert to Write Next ‘Lord of the Rings’ Movie Amid Major Career Shift</t>
  </si>
  <si>
    <t>Stephen Colbert is stepping into Middle-earth as a screenwriter after director Peter Jackson tapped the longtime superfan for a new ‘Lord of the Rings’ movie.</t>
  </si>
  <si>
    <t>315194653</t>
  </si>
  <si>
    <t>MH-P-1129-SA-C03</t>
  </si>
  <si>
    <t>https://cue.gcp.misitemgr.com/cue-web/#/main?escenicid=315194663&amp;extra=%7B%22package%22:%22ece-auto-gen-eb71bbfc-1b6b-4cbe-9d8f-639eca98478b%22%7D</t>
  </si>
  <si>
    <t>https://www.sacbee.com/entertainment/article315194663.html</t>
  </si>
  <si>
    <t>Stephen Colbert Is a ‘Lord of the Rings’ Superfan — Now He's Writing the Next Movie</t>
  </si>
  <si>
    <t>Stephen Colbert is going from superfan to screenwriter after Peter Jackson revealed he’ll write a new ‘Lord of the Rings’ film in honor of Tolkien Reading Day.</t>
  </si>
  <si>
    <t>315194663</t>
  </si>
  <si>
    <t>MH-P-1129-LS-C04</t>
  </si>
  <si>
    <t>https://www.lifeandstylemag.com/wp-admin/post.php?post=737159&amp;action=edit</t>
  </si>
  <si>
    <t>https://www.lifeandstylemag.com/posts/stephen-colberts-next-chapter-could-shock-lotr-fans/</t>
  </si>
  <si>
    <t>Stephen Colbert’s Next Chapter Could Shock Longtime ‘Lord of the Rings’ Fans</t>
  </si>
  <si>
    <t>stephen colbert</t>
  </si>
  <si>
    <t>Stephen Colbert is taking his Tolkien obsession to the next level after LOTR director Peter Jackson revealed he will write a new ‘Lord of the Rings’ film.</t>
  </si>
  <si>
    <t>Late-Night TV and Celebrity Career Follower</t>
  </si>
  <si>
    <t>MH-P-1133</t>
  </si>
  <si>
    <t>https://cue.gcp.misitemgr.com/cue-web/#/main?escenicid=315195755&amp;extra=%7B%22package%22:%22ece-auto-gen-67ea7e0c-5ddf-481f-bfd0-40f6adb8cf67%22%7D</t>
  </si>
  <si>
    <t>https://www.miamiherald.com/entertainment/article315195755.html</t>
  </si>
  <si>
    <t>This 12-Year-Old Reviews Beauty Products in a Handmade Journal Instead of Posting on Social Media — And the Internet Can’t Get Enough</t>
  </si>
  <si>
    <t>handmade beauty journal, adolescent beauty reviews, nostalgia scrapbook</t>
  </si>
  <si>
    <t>A 12-year-old without social media is going viral for her nostalgic beauty journal, filled with handwritten reviews, drawings and scrapbook-style creativity.</t>
  </si>
  <si>
    <t>https://docs.google.com/document/d/16clBTvAKqeUFlnPxY6FSoIr5hddoxPRRurXWj-oZev8/edit?tab=t.0</t>
  </si>
  <si>
    <t>315195755</t>
  </si>
  <si>
    <t>Hobbies &amp; Interests</t>
  </si>
  <si>
    <t>MH-P-1133-KA-C02</t>
  </si>
  <si>
    <t>https://cue.gcp.misitemgr.com/cue-web/#/main?escenicid=315195758&amp;extra=%7B%22package%22:%22ece-auto-gen-cf2f972e-6735-40f8-b794-18eb3d40e0d6%22%7D</t>
  </si>
  <si>
    <t>https://www.kansascity.com/entertainment/article315195758.html</t>
  </si>
  <si>
    <t>This 12-Year-Old’s Handmade Beauty Journal Is Giving Every Millennial the Most Wholesome Flashback</t>
  </si>
  <si>
    <t>This 12-year-old’s nostalgic beauty journal has taken over TikTok, with viewers saying it brings back childhood memories and simpler times.</t>
  </si>
  <si>
    <t>Millennial Woman and Beauty/Nostalgia Enthusiast</t>
  </si>
  <si>
    <t>315195758</t>
  </si>
  <si>
    <t>MH-P-1133-CH-C03</t>
  </si>
  <si>
    <t>https://cue.gcp.misitemgr.com/cue-web/#/main?escenicid=315195761&amp;extra=%7B%22package%22:%22ece-auto-gen-67355c0a-0660-4a81-a9da-6846f3b55118%22%7D</t>
  </si>
  <si>
    <t>https://www.charlotteobserver.com/entertainment/article315195761.html</t>
  </si>
  <si>
    <t>12-Year-Old’s Handmade Beauty Journal Goes Viral, Sparking a Wave of Nostalgia Online</t>
  </si>
  <si>
    <t>A 12-year-old is going viral online for her nostalgic beauty journal, with viewers calling it a heartwarming throwback to childhood creativity, pre-internet.</t>
  </si>
  <si>
    <t>315195761</t>
  </si>
  <si>
    <t>MH-P-1133-MMC-C04</t>
  </si>
  <si>
    <t>https://modmomsclubstg.wpenginepowered.com/wp-admin/post.php?post=337534&amp;action=edit</t>
  </si>
  <si>
    <t>https://modmomsclubstg.wpenginepowered.com/lifestyle-entertainment/this-12-year-olds-handmade-beauty-journal-went-viral/</t>
  </si>
  <si>
    <t>This 12-Year-Old’s Nostalgic Beauty Journal Went Viral — and She Doesn’t Even Have Social Media</t>
  </si>
  <si>
    <t>nostalgic social media</t>
  </si>
  <si>
    <t>This 12-year-old’s nostalgic beauty book is winning over the internet, with many calling it a refreshing break from social media culture.</t>
  </si>
  <si>
    <t>Parent of a Preteen or Tween</t>
  </si>
  <si>
    <t>MH-P-1137</t>
  </si>
  <si>
    <t>https://cue.gcp.misitemgr.com/cue-web/#/main?escenicid=315195969&amp;extra=%7B%22package%22:%22ece-auto-gen-9750355b-36b0-4513-a2bf-47896b69dbfd%22%7D</t>
  </si>
  <si>
    <t>https://www.miamiherald.com/entertainment/article315195969.html</t>
  </si>
  <si>
    <t>Netflix’s MLB Opening Day Debut Features Bizarre First Pitch Fans Didn’t Expect</t>
  </si>
  <si>
    <t>first pitch, opening day, giants first pitch, thing, wednesday</t>
  </si>
  <si>
    <t>Netflix’s MLB debut featured a bizarre opening day first pitch by Thing from ‘Wednesday,’ leaving fans confused about the strange crossover before the game.</t>
  </si>
  <si>
    <t>https://docs.google.com/document/d/1rbybw8NqwuzQftNtuqidhTvcwNLqSbf6Uxjzle_JPMY/edit?usp=sharing</t>
  </si>
  <si>
    <t>315195969</t>
  </si>
  <si>
    <t>MH-P-1137-KA-C02</t>
  </si>
  <si>
    <t>https://cue.gcp.misitemgr.com/cue-web/#/main?escenicid=315195973&amp;extra=%7B%22package%22:%22ece-auto-gen-9e31b32a-adb6-4318-b8c4-fc9cdb65364b%22%7D</t>
  </si>
  <si>
    <t>https://www.kansascity.com/entertainment/article315195973.html</t>
  </si>
  <si>
    <t>A Disembodied Hand Threw Out the First Pitch on Opening Night. MLB Fans Weren’t Amused.</t>
  </si>
  <si>
    <t>The ceremonial first pitch on opening day featured Thing from ‘Wednesday’ as Netflix’s MLB debut had fans scratching their heads over the promotional stunt.</t>
  </si>
  <si>
    <t>315195973</t>
  </si>
  <si>
    <t>MH-P-1137-UW-C03</t>
  </si>
  <si>
    <t>https://www.usmagazine.com/wp-admin/post.php?post=4291187&amp;action=edit</t>
  </si>
  <si>
    <t>https://www.usmagazine.com/sports/news/mlb-fans-react-to-netflixs-bizarre-opening-night-first-pitch/</t>
  </si>
  <si>
    <t>MLB Fans Confused by Netflix’s First Pitch on Opening Night Featuring ‘Wednesday’s Thing</t>
  </si>
  <si>
    <t>first pitch</t>
  </si>
  <si>
    <t>Netflix’s first MLB broadcast included a strange first pitch by Thing from 'Wednesday,' leaving fans puzzled and questioning the crossover on opening day</t>
  </si>
  <si>
    <t>Pop Culture and Streaming Entertainment Enthusiast</t>
  </si>
  <si>
    <t>MH-P-1137-MMC-C04</t>
  </si>
  <si>
    <t>https://modmomsclubstg.wpenginepowered.com/wp-admin/post.php?post=337533&amp;action=edit</t>
  </si>
  <si>
    <t>https://modmomsclubstg.wpenginepowered.com/lifestyle-entertainment/netflix-wednesday-thing-mlb-opening-day-first-pitch/</t>
  </si>
  <si>
    <t>Netflix Brings Out ‘Wednesday’s Thing to Throw Ceremonial Pitch on MLB Opening Night</t>
  </si>
  <si>
    <t>Netflix’s opening day broadcast included a surprising first pitch by Thing from Wednesday, leaving fans confused and questioning the unusual MLB crossover.</t>
  </si>
  <si>
    <t>Passionate Baseball Traditionalist</t>
  </si>
  <si>
    <t>MH-P-1141</t>
  </si>
  <si>
    <t>https://cue.gcp.misitemgr.com/cue-web/#/main?escenicid=315197414&amp;extra=%7B%22package%22:%22ece-auto-gen-d3c8cb9f-8043-47dd-b0ce-10433591365f%22%7D</t>
  </si>
  <si>
    <t>https://www.miamiherald.com/entertainment/article315197414.html</t>
  </si>
  <si>
    <t>3OH!3’s 2008 Song ‘Richman’ Is Suddenly Everywhere on TikTok — and the Duo Is Loving It</t>
  </si>
  <si>
    <t>3OH!3, richman, tiktok viral, 2008 song, dance trend</t>
  </si>
  <si>
    <t>TikTok is bringing 2008 back as 3OH!3’s hit ‘RICHMAN’ resurfaces with a viral dance trend, delighting fans and sparking late-2000s nostalgia.</t>
  </si>
  <si>
    <t>https://docs.google.com/document/d/12he6TRjMqCTjJlKb6O3o9USB3Q8i4yXX0cTbTBb4r7g/edit?tab=t.0</t>
  </si>
  <si>
    <t>315197414</t>
  </si>
  <si>
    <t>MH-P-1141-CH-C02</t>
  </si>
  <si>
    <t>https://cue.gcp.misitemgr.com/cue-web/#/main?escenicid=315197409&amp;extra=%7B%22package%22:%22ece-auto-gen-382294e7-5976-4100-90fc-739efe949724%22%7D</t>
  </si>
  <si>
    <t>https://www.charlotteobserver.com/entertainment/article315197409.html</t>
  </si>
  <si>
    <t>That 2008 Song Stuck in Your Head Right Now? 3OH!3’s ‘RICHMAN’ Is Back — and the Band Can’t Believe It Either</t>
  </si>
  <si>
    <t>315197409</t>
  </si>
  <si>
    <t>MH-P-1141-FO-C03</t>
  </si>
  <si>
    <t>https://cue.gcp.misitemgr.com/cue-web/#/main?escenicid=315197412&amp;extra=%7B%22package%22:%22ece-auto-gen-053d61f6-3e3b-4f7a-8890-4c2358934559%22%7D</t>
  </si>
  <si>
    <t>https://www.star-telegram.com/entertainment/article315197412.html</t>
  </si>
  <si>
    <t>3OH!3’s 2008 Track ‘RICHMAN’ Is Blowing Up on TikTok — Here’s How a 2000s Hit Found a New Life</t>
  </si>
  <si>
    <t>315197412</t>
  </si>
  <si>
    <t>MH-P-1141-LS-C04</t>
  </si>
  <si>
    <t>https://www.lifeandstylemag.com/wp-admin/post.php?post=737164&amp;action=edit</t>
  </si>
  <si>
    <t>https://www.lifeandstylemag.com/posts/tiktok-is-bringing-back-2008-with-3oh3s-richman-trend/</t>
  </si>
  <si>
    <t>It Feels Like 2008 Again: 3OH!3’s 'RICHMAN' Is Blowing Up on TikTok, and We’re Here for It</t>
  </si>
  <si>
    <t>3oh!3</t>
  </si>
  <si>
    <t>KA-P-1145</t>
  </si>
  <si>
    <t>https://cue.gcp.misitemgr.com/cue-web/#/main?escenicid=315197488&amp;extra=%7B%22package%22:%22ece-auto-gen-7e10819d-cc0a-4b20-9331-52994ac91323%22%7D</t>
  </si>
  <si>
    <t>https://www.kansascity.com/entertainment/article315197488.html</t>
  </si>
  <si>
    <t>The Viral 9-9-9 Challenge Is Now Official at Six MLB Stadiums for the 2026 Season</t>
  </si>
  <si>
    <t>999 baseball challenge, 999 challenge, mlb stadium food</t>
  </si>
  <si>
    <t>The viral 9-9-9 challenge is officially coming to six MLB stadiums in 2026, and Joey Chestnut is involved — here’s where to find it and what you actually get.</t>
  </si>
  <si>
    <t>https://docs.google.com/document/d/1yabg_WmPeTzxM9yUmyrKzHXRNIVEOHrF7D7VWKOkc8Q/edit?usp=sharing</t>
  </si>
  <si>
    <t>315197488</t>
  </si>
  <si>
    <t>KA-P-1145-CH-C02</t>
  </si>
  <si>
    <t>https://cue.gcp.misitemgr.com/cue-web/#/main?escenicid=315197505&amp;extra=%7B%22package%22:%22ece-auto-gen-be2ebb37-3e75-44bc-aab4-7407d0c3c832%22%7D</t>
  </si>
  <si>
    <t>https://www.charlotteobserver.com/entertainment/article315197505.html</t>
  </si>
  <si>
    <t>MLB’s Viral 9-9-9 Challenge Is Now Official — But Here’s What You Actually Get for $55</t>
  </si>
  <si>
    <t>MLB partners with Joey Chestnut to bring the viral 9-9-9 baseball challenge to six stadiums in 2026 — but fans who try it may not get what they bargained for.</t>
  </si>
  <si>
    <t>315197505</t>
  </si>
  <si>
    <t>KA-P-1145-UW-C03</t>
  </si>
  <si>
    <t>https://www.usmagazine.com/wp-admin/post.php?post=4291370&amp;action=edit</t>
  </si>
  <si>
    <t>https://www.usmagazine.com/sports/news/what-is-the-9-9-9-challenge-mlbs-viral-beer-hot-dog-experience/</t>
  </si>
  <si>
    <t>What Is the 9-9-9 Challenge? Inside MLB's Official Beer and Hot Dog Ballpark Experience</t>
  </si>
  <si>
    <t>999 challenge</t>
  </si>
  <si>
    <t>The 9-9-9 challenge went from a DIY fan dare to an official MLB stadium food experience — but early reviews suggest it might not live up to the viral hype</t>
  </si>
  <si>
    <t>Trend-Tracking Millennial/Gen-Z Social Media User</t>
  </si>
  <si>
    <t>MH-P-1148</t>
  </si>
  <si>
    <t>https://cue.gcp.misitemgr.com/cue-web/#/main?escenicid=315199461&amp;extra=%7B%22package%22:%22ece-auto-gen-9be0feca-4dbd-45fa-8251-381dc22b1ad5%22%7D</t>
  </si>
  <si>
    <t>https://www.miamiherald.com/living/article315199461.html</t>
  </si>
  <si>
    <t>Scientists Just Found 24 New Species in the Ocean — Including a Rare New Line of Life</t>
  </si>
  <si>
    <t>24 new species, deep sea discovery, pacific ocean, new branch of life</t>
  </si>
  <si>
    <t>Scientists have discovered 24 new deep-sea species in the Pacific Ocean, including a rare new superfamily — a completely new branch on the tree of life.</t>
  </si>
  <si>
    <t>https://docs.google.com/document/d/1M8tXIBUkMxm4ishKgDkWYIXqCinv1_2vi-bdJGO8-CA/edit?tab=t.0</t>
  </si>
  <si>
    <t>315199461</t>
  </si>
  <si>
    <t>MH-P-1148-CH-C02</t>
  </si>
  <si>
    <t>https://cue.gcp.misitemgr.com/cue-web/#/main?escenicid=315199462&amp;extra=%7B%22package%22:%22ece-auto-gen-ee58c11c-3aa8-42ec-a92c-47a725895d46%22%7D</t>
  </si>
  <si>
    <t>https://www.charlotteobserver.com/living/article315199462.html</t>
  </si>
  <si>
    <t>A Deep-Sea Discovery Reveals 24 New Species and a Rare Scientific Breakthrough</t>
  </si>
  <si>
    <t>A hidden region of the Pacific Ocean has revealed 24 new species, including a rare new superfamily, offering a glimpse into one of Earth’s least explored ecosystems.</t>
  </si>
  <si>
    <t>315199462</t>
  </si>
  <si>
    <t>MH-P-1148-WW-C03</t>
  </si>
  <si>
    <t>https://www.womansworld.com/wp-admin/post.php?post=612990&amp;action=edit</t>
  </si>
  <si>
    <t>https://www.womansworld.com/life/animals/scientists-discover-24-new-deep-sea-species-including-an-entirely-new-branch-of-life</t>
  </si>
  <si>
    <t>Scientists Discover 24 New Deep-Sea Species — Including an Entirely New Branch of Life</t>
  </si>
  <si>
    <t>24 new species</t>
  </si>
  <si>
    <t>Researchers identified 24 previously unknown deep-sea species in the Pacific Ocean, including a new superfamily</t>
  </si>
  <si>
    <t>KA-P-1151</t>
  </si>
  <si>
    <t>https://cue.gcp.misitemgr.com/cue-web/#/main?escenicid=315199798&amp;extra=%7B%22package%22:%22ece-auto-gen-1fc6d8d9-b06f-478e-8661-ee04b54f0fb7%22%7D</t>
  </si>
  <si>
    <t>https://www.kansascity.com/living/article315199798.html</t>
  </si>
  <si>
    <t>A Vaping Squirrel Went Viral Again. Experts Warn It Could Be Deadly for Wildlife</t>
  </si>
  <si>
    <t>squirrel, squirrels vaping, vaping squirrels</t>
  </si>
  <si>
    <t>A squirrel was caught on camera appearing to vape on a fence in South London, and the viral video is the latest in a string of concerning wildlife encounters.</t>
  </si>
  <si>
    <t>https://docs.google.com/document/d/1etkzYX3CeRyO8dAzt-5UWqSeUp4amoRpeoGmfqfQj4w/edit?usp=sharing</t>
  </si>
  <si>
    <t>315199798</t>
  </si>
  <si>
    <t>KA-P-1151-FO-C02</t>
  </si>
  <si>
    <t>https://cue.gcp.misitemgr.com/cue-web/#/main?escenicid=315199801&amp;extra=%7B%22package%22:%22ece-auto-gen-b37722b8-4595-4210-bd38-a88de7c40794%22%7D</t>
  </si>
  <si>
    <t>https://www.star-telegram.com/entertainment/living/article315199801.html</t>
  </si>
  <si>
    <t>Why Are Squirrels So Drawn to Vapes? Experts Say It All Comes Down to Fruity Smells</t>
  </si>
  <si>
    <t>Vaping squirrels are going viral again, and experts say the fruity smell of discarded vapes is why wildlife keeps picking them up — with deadly consequences.</t>
  </si>
  <si>
    <t>315199801</t>
  </si>
  <si>
    <t>KA-P-1151-WW-C03</t>
  </si>
  <si>
    <t>https://www.womansworld.com/wp-admin/post.php?post=613002&amp;action=edit</t>
  </si>
  <si>
    <t>https://www.womansworld.com/life/animals/that-viral-vaping-squirrel-video-is-cute-but-the-danger-to-wildlife-is-very-real</t>
  </si>
  <si>
    <t>That Viral Vaping Squirrel Video Is Cute — but the Danger to Wildlife Is Very Real</t>
  </si>
  <si>
    <t>vaping squirrels</t>
  </si>
  <si>
    <t>From Philadelphia to South London, vaping squirrels are going viral online. Experts say the fruity flavors are to blame for the dangerous attraction</t>
  </si>
  <si>
    <t>MH-P-1154</t>
  </si>
  <si>
    <t>https://cue.gcp.misitemgr.com/cue-web/#/main?escenicid=315200282&amp;extra=%7B%22package%22:%22ece-auto-gen-f609ed88-c6fe-4d76-a1f5-bb8a24020829%22%7D</t>
  </si>
  <si>
    <t>https://www.miamiherald.com/living/article315200282.html</t>
  </si>
  <si>
    <t>Japan’s First New Bird Species in Over 40 Years Was Hiding in Plain Sight — Its Songs Gave It Away</t>
  </si>
  <si>
    <t>new species, japan species, tokara leaf warbler, identification, island bird populations</t>
  </si>
  <si>
    <t>Researchers used song analysis and full genome sequencing to identify the Tokara Leaf Warbler as Japan’s first new bird species since 1982.</t>
  </si>
  <si>
    <t>https://docs.google.com/document/d/1ZRMO_g7n4vcIcYoz7RAF1tnAdRan2hquwdINIHqBFr0/edit?tab=t.0</t>
  </si>
  <si>
    <t>315200282</t>
  </si>
  <si>
    <t>MH-P-1154-CH-C02</t>
  </si>
  <si>
    <t>https://cue.gcp.misitemgr.com/cue-web/#/main?escenicid=315200288&amp;extra=%7B%22package%22:%22ece-auto-gen-aa569ec1-71d8-4e06-a6a1-3df356160503%22%7D</t>
  </si>
  <si>
    <t>https://www.charlotteobserver.com/entertainment/article315200288.html</t>
  </si>
  <si>
    <t>DNA and Song Analysis Reveal New Bird Species in Japan — the First in More Than 40 Years</t>
  </si>
  <si>
    <t>Scientists have discovered a new bird species in Japan that was long mistaken for another, using DNA and song differences to confirm the finding.</t>
  </si>
  <si>
    <t xml:space="preserve"> Science-Minded Retiree and Lifelong Learner</t>
  </si>
  <si>
    <t>315200288</t>
  </si>
  <si>
    <t>MH-P-1154-WW-C03</t>
  </si>
  <si>
    <t>https://www.womansworld.com/wp-admin/post.php?post=613043&amp;action=edit</t>
  </si>
  <si>
    <t>https://www.womansworld.com/life/animals/scientists-discover-new-bird-species-in-japan-the-first-in-more-than-40-years</t>
  </si>
  <si>
    <t>Scientists Discover New Bird Species in Japan — the First in More Than 40 Years</t>
  </si>
  <si>
    <t>japan bird species</t>
  </si>
  <si>
    <t>A new bird species in Japan has been identified after years of confusion, with DNA and song analysis revealing it was hiding in plain sight</t>
  </si>
  <si>
    <t>KA-P-1157</t>
  </si>
  <si>
    <t>https://cue.gcp.misitemgr.com/cue-web/#/main?uri=https:%2F%2Fcue.gcp.misitemgr.com%2Fwebservice%2Fescenic%2Fcontent%2F315195911&amp;mimetype=x-ece%2Fstory&amp;extra=%7B%22package%22:%22e712bb4d-0b50-4ee7-bd64-d6a90461b2c3%22%7D&amp;name=They_Did_Surgery_on_a_Grape_How_a_Hospital_Demo_Became_a_Viral_Meme_9_Years_Ago&amp;filter=%7B%22searchCriteria%22:%7B%22name%22:%22%22,%22searchTerm%22:%22%22,%22labels%22:%7B%22org_unit:89fde369-63f5-11f0-ae19-959fd20885e0%22:%7B%22title%22:%22Belleville%22%7D,%22creationdate%22:%22From%2003%2F26%2F2025%20to%2003%2F27%2F2027%22%7D,%22createdAt%22:%222026-03-26T16:02:17.864Z%22,%22dateRange%22:%7B%22creationdate%22:%7B%22start%22:%222025-03-26T04:00:00Z%22,%22end%22:%222027-03-27T04:00:00Z%22%7D%7D,%22daysBefore%22:%7B%22creationdate%22:%22365%22%7D,%22facetSummary%22:%22Time-span%20(creationdate):%20From%2003%2F26%2F2025%20to%2003%2F27%2F2027%22,%22priority%22:-1,%22panelName%22:%22%22,%22presentation%22:%22%22,%22sorting%22:%22%22,%22customFilters%22:%5B%5D,%22customFacetStrings%22:%7B%7D,%22orgUnit%22:%22org_unit:89fde369-63f5-11f0-ae19-959fd20885e0%22%7D%7D</t>
  </si>
  <si>
    <t>https://www.kansascity.com/living/article315195911.html</t>
  </si>
  <si>
    <t>Did They Really Do Surgery on a Grape? Breaking Down the Viral Video Years Later</t>
  </si>
  <si>
    <t>they did surgery on a grape, grape meme</t>
  </si>
  <si>
    <t>The phrase ‘they did surgery on a grape’ became a viral meme years later, all from a surgical demo posted by an Illinois hospital in 2010</t>
  </si>
  <si>
    <t>https://docs.google.com/document/d/1hc7wQd3owQfN1h_izuVs00oPzwb8Ydv53Ku3nuc2Sw0/edit?tab=t.0</t>
  </si>
  <si>
    <t>315195911</t>
  </si>
  <si>
    <t>KA-P-1157-MH-C02</t>
  </si>
  <si>
    <t>https://cue.gcp.misitemgr.com/cue-web/#/main?uri=https:%2F%2Fcue.gcp.misitemgr.com%2Fwebservice%2Fescenic%2Fcontainer%2Fa07cc268-2927-11f1-9bc7-2513848db504&amp;mimetype=x-ece%2Fcontainer&amp;extra=%7B%22package%22:%22c0f1d120-d39f-43b7-b616-cab60fb7a7ae%22%7D</t>
  </si>
  <si>
    <t>https://www.miamiherald.com/living/article315195830.html</t>
  </si>
  <si>
    <t>Remember When They Did Surgery on a Grape? Truth Behind Viral Video That Spawned Meme</t>
  </si>
  <si>
    <t>surgery on a grape, viral video, da vinci surgical system</t>
  </si>
  <si>
    <t>A video posted by a hospital in 2010 demonstrating a surgical procedure on a grape went viral and turned into one of the internet’s biggest memes</t>
  </si>
  <si>
    <t>315195830</t>
  </si>
  <si>
    <t>KA-P-1157-CH-C03</t>
  </si>
  <si>
    <t>https://cue.gcp.misitemgr.com/cue-web/#/main?uri=https:%2F%2Fcue.gcp.misitemgr.com%2Fwebservice%2Fescenic%2Fcontent%2F315196029&amp;mimetype=x-ece%2Fstory&amp;extra=%7B%22package%22:%22943df37d-5bdb-4aae-969c-c4dd3039bd48%22%7D&amp;name=How_a_2010_Hospital_Demo_Became_the_They_Did_Surgery_on_a_Grape_Meme_and_Won_the_Internet&amp;filter=%7B%22searchCriteria%22:%7B%22name%22:%22%22,%22searchTerm%22:%22%22,%22labels%22:%7B%22org_unit:89fde369-63f5-11f0-ae19-959fd20885e0%22:%7B%22title%22:%22Belleville%22%7D,%22creationdate%22:%22From%2003%2F26%2F2025%20to%2003%2F27%2F2027%22%7D,%22createdAt%22:%222026-03-26T16:00:27.747Z%22,%22dateRange%22:%7B%22creationdate%22:%7B%22start%22:%222025-03-26T04:00:00Z%22,%22end%22:%222027-03-27T04:00:00Z%22%7D%7D,%22daysBefore%22:%7B%22creationdate%22:%22365%22%7D,%22facetSummary%22:%22Time-span%20(creationdate):%20From%2003%2F26%2F2025%20to%2003%2F27%2F2027%22,%22priority%22:-1,%22panelName%22:%22%22,%22presentation%22:%22%22,%22sorting%22:%22%22,%22customFilters%22:%5B%5D,%22customFacetStrings%22:%7B%7D,%22orgUnit%22:%22org_unit:89fde369-63f5-11f0-ae19-959fd20885e0%22%7D%7D</t>
  </si>
  <si>
    <t>https://www.charlotteobserver.com/living/article315196029.html</t>
  </si>
  <si>
    <t>How a 2010 Hospital Demo Became the ‘They Did Surgery on a Grape’ Meme and Won the Internet</t>
  </si>
  <si>
    <t>grape meme, da vinci surgical system, surgery on a grape</t>
  </si>
  <si>
    <t>A 2010 hospital demo became the source of a viral meme nearly a decade later and sparked interest in the da Vinci Surgical System</t>
  </si>
  <si>
    <t>315196029</t>
  </si>
  <si>
    <t>CH-P-1160</t>
  </si>
  <si>
    <t>https://cue.gcp.misitemgr.com/cue-web/#/main?uri=https:%2F%2Fcue.gcp.misitemgr.com%2Fwebservice%2Fescenic%2Fcontainer%2Fd6c75a1d-294f-11f1-b032-130f302ced72&amp;mimetype=x-ece%2Fcontainer&amp;extra=%7B%22package%22:%22dc564707-0e6b-4acc-b2eb-1cc6c077fc21%22%7D</t>
  </si>
  <si>
    <t>https://amp.charlotteobserver.com/living/article315200597.html</t>
  </si>
  <si>
    <t>Just Born Makes Millions of Peeps a Day — Here’s What to Know About Easter’s Beloved Candy</t>
  </si>
  <si>
    <t>just born, peeps, easter candy</t>
  </si>
  <si>
    <t>Peeps have become a staple at Easter Time over the decades, and the numbers and details surrounding production of the confection are staggering</t>
  </si>
  <si>
    <t xml:space="preserve">Holiday Planning Parent &amp; Pinterest Creator </t>
  </si>
  <si>
    <t>https://docs.google.com/document/d/12G0TgNiir46Mg0Bxv7c0IaCR7Bb3o0O2IcWIYs_aJe0/edit?tab=t.0</t>
  </si>
  <si>
    <t>315200597</t>
  </si>
  <si>
    <t>CH-P-1160-MH-C02</t>
  </si>
  <si>
    <t>https://cue.gcp.misitemgr.com/cue-web/#/main?uri=https:%2F%2Fcue.gcp.misitemgr.com%2Fwebservice%2Fescenic%2Fcontainer%2F14fc4bf2-294f-11f1-b032-130f302ced72&amp;mimetype=x-ece%2Fcontainer&amp;extra=%7B%22package%22:%222c688bfb-feba-48fb-9bb4-4a5de2c7fa85%22%7D</t>
  </si>
  <si>
    <t>https://www.miamiherald.com/living/article315200503.html</t>
  </si>
  <si>
    <t>Peeps by the Numbers: 5.5 Million Made Daily and Other Facts About America’s Easter Candy</t>
  </si>
  <si>
    <t>peeps, easter candy</t>
  </si>
  <si>
    <t>The company Just Born produces over 5.5 million colorful Peeps per day, reigning supreme over non-chocolate candy at Easter time each year</t>
  </si>
  <si>
    <t>315200503</t>
  </si>
  <si>
    <t>CH-P-1160-KA-C03</t>
  </si>
  <si>
    <t>https://cue.gcp.misitemgr.com/cue-web/#/main?uri=https:%2F%2Fcue.gcp.misitemgr.com%2Fwebservice%2Fescenic%2Fcontainer%2Fd7536d91-294f-11f1-b032-130f302ced72&amp;mimetype=x-ece%2Fcontainer&amp;extra=%7B%22package%22:%22f0c37500-1398-4275-a9ec-a9338b6737e3%22%7D</t>
  </si>
  <si>
    <t>https://www.kansascity.com/living/article315200598.html</t>
  </si>
  <si>
    <t>Peeps Has Produced Some of Its Wildest Flavors Yet, Including SunnyD and Pop-Tarts</t>
  </si>
  <si>
    <t>peeps flavors, easter candy, marshmallow</t>
  </si>
  <si>
    <t>Peeps has produced some unique flavors in 2026, including SunnyD and Pop-Tarts, adding to the candy’s already impressive Easter legacy</t>
  </si>
  <si>
    <t>315200598</t>
  </si>
  <si>
    <t>KA-P-1163</t>
  </si>
  <si>
    <t>https://cue.gcp.misitemgr.com/cue-web/#/main?uri=https:%2F%2Fcue.gcp.misitemgr.com%2Fwebservice%2Fescenic%2Fcontainer%2F7cc95a63-294c-11f1-b032-130f302ced72&amp;mimetype=x-ece%2Fcontainer&amp;extra=%7B%22package%22:%22efbf80d3-8ca5-44c6-b991-84b98e47ab3c%22%7D</t>
  </si>
  <si>
    <t>https://www.kansascity.com/entertainment/article315200211.html</t>
  </si>
  <si>
    <t>Chocolate Rain Singer Tay Zonday Opened Up About Autism and Finances After Going Viral</t>
  </si>
  <si>
    <t>chocolate rain singer, tay zonday, viral video</t>
  </si>
  <si>
    <t>‘Chocolate Rain’ singer Tay Zonday opened up about his autism diagnosis and his financial situation years after rising to fame on YouTube</t>
  </si>
  <si>
    <t>Millenial Nostalgia Seeker</t>
  </si>
  <si>
    <t>https://docs.google.com/document/d/1zMY6T2-yLiFAsoaPq5-mVqNaPJFKKbVB5A3hwsvlj7E/edit?tab=t.0</t>
  </si>
  <si>
    <t>315200211</t>
  </si>
  <si>
    <t>KA-P-1163-MH-C02</t>
  </si>
  <si>
    <t>https://cue.gcp.misitemgr.com/cue-web/#/main?uri=https:%2F%2Fcue.gcp.misitemgr.com%2Fwebservice%2Fescenic%2Fcontainer%2Ffcd1b82c-2949-11f1-b032-130f302ced72&amp;mimetype=x-ece%2Fcontainer&amp;extra=%7B%22package%22:%22822fbd90-296b-41dc-b221-6b1ddaa7b15d%22%7D</t>
  </si>
  <si>
    <t>https://www.miamiherald.com/entertainment/article315199896.html</t>
  </si>
  <si>
    <t>Tay Zonday’s Life 18 Years After ‘Chocolate Rain’: How He Navigated Viral YouTube Fame</t>
  </si>
  <si>
    <t>tay zonday, chocolate rain, youtube</t>
  </si>
  <si>
    <t>Tay Zonday was thrust into the spotlight with ‘Chocolate Rain’ and opened up about being an OG YouTube influencer before there was a roadmap</t>
  </si>
  <si>
    <t>315199896</t>
  </si>
  <si>
    <t>KA-P-1163-UW-C03</t>
  </si>
  <si>
    <t>https://www.usmagazine.com/wp-admin/post.php?post=4291601&amp;action=edit</t>
  </si>
  <si>
    <t>https://www.usmagazine.com/celebrity-news/news/what-happened-to-tay-zonday-where-viral-singer-is-now/</t>
  </si>
  <si>
    <t>What Happened to Tay Zonday? Where the ‘Chocolate Rain’ Singer Is Now After Viral YouTube Video</t>
  </si>
  <si>
    <t>tay zonday now</t>
  </si>
  <si>
    <t>Tay Zonday rose to fame after posting a video singing his original song 'Chocolate Rain' in 2007 and he's since looked back on his YouTube legacy</t>
  </si>
  <si>
    <t>MH-P-1166</t>
  </si>
  <si>
    <t>https://cue.gcp.misitemgr.com/cue-web/#/main?uri=https:%2F%2Fcue.gcp.misitemgr.com%2Fwebservice%2Fescenic%2Fcontainer%2F486ba182-2933-11f1-a423-1d453adc492f&amp;mimetype=x-ece%2Fcontainer&amp;extra=%7B%22package%22:%22ff3cdcb8-90da-4bbd-8ec9-0df12759d1ad%22%7D</t>
  </si>
  <si>
    <t>https://www.miamiherald.com/entertainment/article315197176.html</t>
  </si>
  <si>
    <t>The 26th Academy Awards Were Held 72 Years Ago: Most Shocking Moments From the Ceremony</t>
  </si>
  <si>
    <t>26th academy awards, 1954 oscars</t>
  </si>
  <si>
    <t>The 26th Academy Awards were held 72 years ago and several moments from the 1954 ceremony have left a lasting impression on the annual Hollywood tradition</t>
  </si>
  <si>
    <t>https://docs.google.com/document/d/1mJiVIrjHV13eOMV_vVPOPAGP5Hsr_GLSsoG9thbu3Z0/edit?tab=t.0</t>
  </si>
  <si>
    <t>315197176</t>
  </si>
  <si>
    <t>+50%</t>
  </si>
  <si>
    <t>MH-P-1166-UW-C02</t>
  </si>
  <si>
    <t>https://www.usmagazine.com/wp-admin/post.php?post=4291287&amp;action=edit</t>
  </si>
  <si>
    <t>https://www.usmagazine.com/entertainment/news/secrets-from-26th-oscars-facts-about-1954-academy-awards/</t>
  </si>
  <si>
    <t>Secrets From the 26th Oscars: Shocking Facts You Probably Never Knew About the 1954 Academy Awards</t>
  </si>
  <si>
    <t>26th oscars secrets and facts</t>
  </si>
  <si>
    <t>The 26th Oscars ceremony was full of firsts, and these shocking secrets reveal how much the Academy Awards has evolved in the 72 years since</t>
  </si>
  <si>
    <t>Awards Season Super-Fan</t>
  </si>
  <si>
    <t>MH-P-1166-WW-C03</t>
  </si>
  <si>
    <t>https://www.womansworld.com/wp-admin/post.php?post=612916&amp;action=edit</t>
  </si>
  <si>
    <t>https://www.womansworld.com/entertainment/memories-from-the-1954-academy-awards-frank-sinatra-more</t>
  </si>
  <si>
    <t>Frank Sinatra’s Comeback, Audrey Hepburn’s 1st Oscar and More Memories From the 1954 Academy Awards</t>
  </si>
  <si>
    <t>1954 academy awards frank sinatra</t>
  </si>
  <si>
    <t>The 1954 Academy Awards was full of unforgettable moments, from Frank Sinatra's big comeback to Audrey Hepburns first Oscar win and more</t>
  </si>
  <si>
    <t>MH-P-1169</t>
  </si>
  <si>
    <t>https://cue.gcp.misitemgr.com/cue-web/#/main?escenicid=315207102&amp;extra=%7B%22package%22:%22ece-auto-gen-dd62475c-b4cf-4121-a589-8c05aba44ac3%22%7D</t>
  </si>
  <si>
    <t>https://www.miamiherald.com/living/article315207102.html</t>
  </si>
  <si>
    <t>DNA Testing Confirms Human Remains Found During Home Renovation Hold ‘No Forensic Value’</t>
  </si>
  <si>
    <t>human bones, human remains, home renovation, columbia police department, south carolina</t>
  </si>
  <si>
    <t>Human bones found beneath a Columbia, South Carolina home during a renovation are likely hundreds of years old and may have originated in another country.</t>
  </si>
  <si>
    <t>https://docs.google.com/document/d/1iiimyPpMMu1bK4gT-FDCXNNsfuSWHZWSCzJ6xJ7-GuY/edit?usp=sharing</t>
  </si>
  <si>
    <t>315207102</t>
  </si>
  <si>
    <t>+3358%</t>
  </si>
  <si>
    <t>+1122%</t>
  </si>
  <si>
    <t>MH-P-1169-KA-C02</t>
  </si>
  <si>
    <t>https://cue.gcp.misitemgr.com/cue-web/#/main?escenicid=315207103&amp;extra=%7B%22package%22:%22ece-auto-gen-6ed9fd92-0095-44ff-bf66-8561cd177d0d%22%7D</t>
  </si>
  <si>
    <t>https://www.kansascity.com/living/article315207103.html</t>
  </si>
  <si>
    <t>Home Renovation Uncovers Human Remains From Another Country That Are Centuries Old</t>
  </si>
  <si>
    <t>human remains, home renovation, columbia police department, south carolina</t>
  </si>
  <si>
    <t>A South Carolina home renovation uncovered human remains, sparked a cold case frenzy on social media and raised a question no one expected. Here’s what we know.</t>
  </si>
  <si>
    <t>315207103</t>
  </si>
  <si>
    <t>MH-P-1169-FO-C03</t>
  </si>
  <si>
    <t>https://cue.gcp.misitemgr.com/cue-web/#/main?escenicid=315207255&amp;extra=%7B%22package%22:%22ece-auto-gen-d92b03fe-85c1-4538-affc-93cf601e2087%22%7D</t>
  </si>
  <si>
    <t>https://www.star-telegram.com/entertainment/living/article315207255.html</t>
  </si>
  <si>
    <t>Human Bones Found During Home Renovation Are ‘Probably of Archaeological Origins’</t>
  </si>
  <si>
    <t>A home renovation in Columbia, South Carolina uncovered human bones that authorities believe are of archaeological origins — and may belong to another country.</t>
  </si>
  <si>
    <t>History and Archaeology Enthusiast</t>
  </si>
  <si>
    <t>315207255</t>
  </si>
  <si>
    <t>+32%</t>
  </si>
  <si>
    <t>MH-P-1172</t>
  </si>
  <si>
    <t>https://cue.gcp.misitemgr.com/cue-web/#/main?escenicid=315207829&amp;extra=%7B%22package%22:%22ece-auto-gen-332e35a2-08eb-4f67-a8c9-bea589aedd95%22%7D</t>
  </si>
  <si>
    <t>https://www.miamiherald.com/entertainment/article315207829.html</t>
  </si>
  <si>
    <t>Phillies Star Alec Bohm Accuses Parents of Using His Money for Personal Expenses in Lawsuit</t>
  </si>
  <si>
    <t>alec bohm lawsuit, ohillies 2026 season, philadelphia court, family dispute</t>
  </si>
  <si>
    <t>Phillies player Alec Bohm is suing his parents, alleging they siphoned money from accounts and used it for personal expenses, according to a new lawsuit.</t>
  </si>
  <si>
    <t>https://docs.google.com/document/d/1DzdHU2rFMED326rSLOD4Zmv34iV8wc6DzAGNPgw0RKQ/edit?tab=t.0</t>
  </si>
  <si>
    <t>315207829</t>
  </si>
  <si>
    <t>MH-P-1172-KA-C02</t>
  </si>
  <si>
    <t>https://cue.gcp.misitemgr.com/cue-web/#/main?escenicid=315207836&amp;extra=%7B%22package%22:%22ece-auto-gen-5022c1dc-aceb-4851-8a19-c818be0dd930%22%7D</t>
  </si>
  <si>
    <t>https://www.kansascity.com/entertainment/article315207836.html</t>
  </si>
  <si>
    <t>Alec Bohm Sues Parents Over Alleged Financial Mismanagement as Phillies Open 2026 Season</t>
  </si>
  <si>
    <t>Phillies star Alec Bohm has filed a lawsuit accusing his parents of mishandling finances and using his money for their own personal expenses.</t>
  </si>
  <si>
    <t>315207836</t>
  </si>
  <si>
    <t>MH-P-1172-UW-C03</t>
  </si>
  <si>
    <t>https://www.usmagazine.com/wp-admin/post.php?post=4292292&amp;action=edit</t>
  </si>
  <si>
    <t>https://www.usmagazine.com/sports/news/phillies-alec-bohm-sues-parents-alleges-they-siphoned-his-money/</t>
  </si>
  <si>
    <t>Phillies Star Alec Bohm Sues Parents, Alleging They 'Siphoned' Millions From His Accounts</t>
  </si>
  <si>
    <t xml:space="preserve">alec bohm </t>
  </si>
  <si>
    <t>Phillies player Alec Bohm is suing his parents, alleging they siphoned money from accounts and used it for personal expenses</t>
  </si>
  <si>
    <t>UW-P-1175</t>
  </si>
  <si>
    <t>https://www.usmagazine.com/wp-admin/post.php?post=4292295&amp;action=edit</t>
  </si>
  <si>
    <t>https://www.usmagazine.com/sports/news/brent-celeks-ex-wife-goes-ig-official-with-fellow-eagles-player/</t>
  </si>
  <si>
    <t>Former Eagles Star Brent Celek’s Ex-Wife Goes IG Official With Another Eagles Player</t>
  </si>
  <si>
    <t>brent celek, brent celek ex wife, susie celek, hollis thomas, philadelphia eagles</t>
  </si>
  <si>
    <t>Susie Celek, ex-wife of former Philadelphia Eagles tight end Brent Celek, went Instagram official with another former Eagle, defensive tackle Hollis Thomas</t>
  </si>
  <si>
    <t>Celebrity and Sports Lifestyle Consumer</t>
  </si>
  <si>
    <t>https://docs.google.com/document/d/188m7IpLWByjjNldvFUFpQ0hqOQrq5s5u7IWf4_uu-s8/edit?usp=sharing</t>
  </si>
  <si>
    <t>+82%</t>
  </si>
  <si>
    <t>UW-P-1175-MH-C02</t>
  </si>
  <si>
    <t>https://cue.gcp.misitemgr.com/cue-web/#/main?escenicid=315207846&amp;extra=%7B%22package%22:%22ece-auto-gen-59eae716-41ad-4a18-9878-db136cfd4a90%22%7D</t>
  </si>
  <si>
    <t>https://www.miamiherald.com/entertainment/article315207846.html</t>
  </si>
  <si>
    <t>Former NFL WAG Susie Celek Divorces Husband, Sparks Romance With Fellow Eagles Player</t>
  </si>
  <si>
    <t>susie celek, brent celek, brent celek ex wife, hollis thomas, philadelphia eagles</t>
  </si>
  <si>
    <t>Former Philadelphia Eagles tight end Brent Celek’s ex-wife Susie went IG official with Hollis Thomas, another former Eagle, in a post set to Lionel Richie.</t>
  </si>
  <si>
    <t>315207846</t>
  </si>
  <si>
    <t>+18%</t>
  </si>
  <si>
    <t>UW-P-1175-KA-C03</t>
  </si>
  <si>
    <t>https://cue.gcp.misitemgr.com/cue-web/#/main?escenicid=315207848&amp;extra=%7B%22package%22:%22ece-auto-gen-1a5c528b-272c-417e-8839-37d517d69894%22%7D</t>
  </si>
  <si>
    <t>https://www.kansascity.com/entertainment/article315207848.html</t>
  </si>
  <si>
    <t>Brent Celek's Ex-Wife Susie Is Dating Former Eagles Defensive Tackle Hollis Thomas</t>
  </si>
  <si>
    <t>Susie Celek hard launched her new relationship on Instagram, and the former Eagles tight end’s ex-wife is now dating another former Eagle in Hollis Thomas.</t>
  </si>
  <si>
    <t>315207848</t>
  </si>
  <si>
    <t>MH-P-1178</t>
  </si>
  <si>
    <t>https://cue.gcp.misitemgr.com/cue-web/#/main?escenicid=315209265&amp;extra=%7B%22package%22:%22ece-auto-gen-916902c2-afca-4ea3-9db5-20a8e493e98c%22%7D</t>
  </si>
  <si>
    <t>https://www.miamiherald.com/entertainment/article315209265.html</t>
  </si>
  <si>
    <t>Jack Black Steals the Show in Bowser Outfit at ‘Super Mario Galaxy Movie’ Event in Tokyo</t>
  </si>
  <si>
    <t>jack black, bowser onesie, super mario galaxy, tokyo photo call</t>
  </si>
  <si>
    <t>Jack Black showed up in a full Bowser onesie at a Tokyo event for the ‘Super Mario’ sequel, joined by co-stars who also dressed up as their characters.</t>
  </si>
  <si>
    <t>https://docs.google.com/document/d/159ftcwNDdx-CcEA47tytzCEGlqEwUTDMTZy3dR5bJnQ/edit?tab=t.0</t>
  </si>
  <si>
    <t>315209265</t>
  </si>
  <si>
    <t>MH-P-1178-KA-C02</t>
  </si>
  <si>
    <t>https://cue.gcp.misitemgr.com/cue-web/#/main?escenicid=315209274&amp;extra=%7B%22package%22:%22ece-auto-gen-acaa0fcc-6a93-44a3-b81b-6ca7166477d0%22%7D</t>
  </si>
  <si>
    <t>https://www.kansascity.com/entertainment/article315209274.html</t>
  </si>
  <si>
    <t>Jack Black Showed Up to a Tokyo Press Event in a Full Bowser Onesie — and Honestly, We’d Expect Nothing Less</t>
  </si>
  <si>
    <t>Jack Black appeared in a full Bowser costume at a Tokyo event for the upcoming ‘Super Mario’ sequel. And he wasn’t the only actor who committed to the bit!</t>
  </si>
  <si>
    <t>315209274</t>
  </si>
  <si>
    <t>MH-P-1178-SA-C03</t>
  </si>
  <si>
    <t>https://cue.gcp.misitemgr.com/cue-web/#/main?escenicid=315209276&amp;extra=%7B%22package%22:%22ece-auto-gen-8bbe4425-463c-4160-8065-3268be09e317%22%7D</t>
  </si>
  <si>
    <t>https://www.sacbee.com/entertainment/article315209276.html</t>
  </si>
  <si>
    <t>Jack Black Showed Up in a Full Bowser Onesie in Tokyo and Honestly We Expected Nothing Less</t>
  </si>
  <si>
    <t>Jack Black showed up in a full Bowser onesie at a Tokyo event for Super Mario Galaxy Movie, and fans are loving the over-the-top moment.</t>
  </si>
  <si>
    <t>315209276</t>
  </si>
  <si>
    <t>KA-P-1181</t>
  </si>
  <si>
    <t>https://cue.gcp.misitemgr.com/cue-web/#/main?escenicid=315209022&amp;extra=%7B%22package%22:%22ece-auto-gen-8b5839ec-f405-402f-a1db-68574df10480%22%7D</t>
  </si>
  <si>
    <t>https://www.kansascity.com/entertainment/article315209022.html</t>
  </si>
  <si>
    <t>Christopher Jackson Opens Up About NY Mets National Anthem Mistake. ‘I’m Human’</t>
  </si>
  <si>
    <t>christopher jackson, national anthem, hamilton, ny mets national anthem, new york mets</t>
  </si>
  <si>
    <t>‘Hamilton’ star Christopher Jackson says he is human after botching a line of the national anthem at the New York Mets’ opening night game at Citi Field.</t>
  </si>
  <si>
    <t>https://docs.google.com/document/d/1rz0a2seW0wvBcSpP6X6nD4_ayMcgCjWM98mnmWwNWFE/edit?usp=sharing</t>
  </si>
  <si>
    <t>315209022</t>
  </si>
  <si>
    <t>-17%</t>
  </si>
  <si>
    <t>+149%</t>
  </si>
  <si>
    <t>KA-P-1181-FO-C02</t>
  </si>
  <si>
    <t>https://cue.gcp.misitemgr.com/cue-web/#/main?escenicid=315209024&amp;extra=%7B%22package%22:%22ece-auto-gen-af47efe2-0bfd-4627-81b7-1051eac5ac50%22%7D</t>
  </si>
  <si>
    <t>https://www.star-telegram.com/entertainment/article315209024.html</t>
  </si>
  <si>
    <t>Broadway Star Christopher Jackson Addresses National Anthem Blunder at Mets Opening Day</t>
  </si>
  <si>
    <t>hamilton, christopher jackson, national anthem, ny mets national anthem, new york mets</t>
  </si>
  <si>
    <t>‘Hamilton’ star Christopher Jackson sang the national anthem at the New York Mets opener, flubbed one line and said he won’t hesitate to step up to a mic again.</t>
  </si>
  <si>
    <t>315209024</t>
  </si>
  <si>
    <t>+318%</t>
  </si>
  <si>
    <t>KA-P-1181-UW-C03</t>
  </si>
  <si>
    <t>https://www.usmagazine.com/wp-admin/post.php?post=4292435&amp;action=edit</t>
  </si>
  <si>
    <t>https://www.usmagazine.com/sports/news/hamiltons-christopher-jackson-botches-ny-mets-national-anthem/</t>
  </si>
  <si>
    <t>‘Hamilton’ Star Christopher Jackson Speaks Out After Botching National Anthem at Mets Game</t>
  </si>
  <si>
    <t>christopher jackson</t>
  </si>
  <si>
    <t>Tony Award nominee Christopher Jackson stumbled on a line of the national anthem at the NY Mets opener — and recovered like the Broadway pro that he is</t>
  </si>
  <si>
    <t>Social Media-Driven Pop Culture Consumer</t>
  </si>
  <si>
    <t>MH-P-1184</t>
  </si>
  <si>
    <t>https://cue.gcp.misitemgr.com/cue-web/#/main?escenicid=315210456&amp;extra=%7B%22package%22:%22ece-auto-gen-47ea4a23-c165-46fe-81a5-ce4d18c26702%22%7D</t>
  </si>
  <si>
    <t>https://www.miamiherald.com/living/travel/article315210456.html</t>
  </si>
  <si>
    <t>The Must-Visit Famous Landmarks in the US Worth Building a Trip Around</t>
  </si>
  <si>
    <t>famous landmarks, famous landmarks in the US, must-visit US landmarks, iconic American landmarks, best landmarks in America</t>
  </si>
  <si>
    <t>Explore must-visit US landmarks from the Grand Canyon to the Statue of Liberty. Find tips on parks, peak months, and where to book timed entry passes.</t>
  </si>
  <si>
    <t>https://docs.google.com/document/d/1wrStPCz34zZW8GtbKIicYOge2CqfaRbeQ46t6d-4nJA/edit?tab=t.0</t>
  </si>
  <si>
    <t>315210456</t>
  </si>
  <si>
    <t>MH-P-1184-KA-C02</t>
  </si>
  <si>
    <t>https://cue.gcp.misitemgr.com/cue-web/#/main?escenicid=315210464&amp;extra=%7B%22package%22:%22ece-auto-gen-32185225-a96d-4333-a310-cf1976aea34a%22%7D</t>
  </si>
  <si>
    <t>https://www.kansascity.com/living/travel/article315210464.html</t>
  </si>
  <si>
    <t>Family-Friendly US Landmarks Worth the Trip — Including Several That Are Totally Free</t>
  </si>
  <si>
    <t>Discover family-friendly US landmarks—many free—including Great Smoky Mountains, Lincoln Memorial, Grand Canyon and tips for timed entry and avoiding peak season.</t>
  </si>
  <si>
    <t>Family Vacation Planner</t>
  </si>
  <si>
    <t>315210464</t>
  </si>
  <si>
    <t>MH-P-1184-CH-C03</t>
  </si>
  <si>
    <t>https://cue.gcp.misitemgr.com/cue-web/#/main?escenicid=315210479&amp;extra=%7B%22package%22:%22ece-auto-gen-91c85193-b422-4e07-9014-8221d938455f%22%7D</t>
  </si>
  <si>
    <t>https://www.charlotteobserver.com/living/travel/article315210479.html</t>
  </si>
  <si>
    <t>Hit the Trail: Iconic US Landmarks Every Active Charlottean Should Have on Their Bucket List</t>
  </si>
  <si>
    <t>Plan hikes to Yellowstone, Niagara Falls, the Golden Gate Bridge and more. Tips on booking parks, peak months, and ideal shoulder seasons for fewer crowds.</t>
  </si>
  <si>
    <t>315210479</t>
  </si>
  <si>
    <t>MH-P-1187</t>
  </si>
  <si>
    <t>https://cue.gcp.misitemgr.com/cue-web/#/main?escenicid=315210359&amp;extra=%7B%22package%22:%22ece-auto-gen-1e93a838-14b8-49af-b5ae-4ef39d88c22d%22%7D</t>
  </si>
  <si>
    <t>https://www.miamiherald.com/entertainment/article315210359.html</t>
  </si>
  <si>
    <t>Megan Thee Stallion and Nickelback Team Up for the Most Unexpected Cheetos Ad of the Year</t>
  </si>
  <si>
    <t>megan thee stallion, nickelback, how you remind me, hot cheetos</t>
  </si>
  <si>
    <t>Nickelback’s ‘How You Remind Me’ gets a Hot Cheetos-flavored makeover with Megan Thee Stallion, and the music video is already taking the internet by storm.</t>
  </si>
  <si>
    <t>https://docs.google.com/document/d/1dHmtPBa5awWUPSzMwlG3g3m6Hh2IrLXFmigvp1YWy4k/edit?usp=sharing</t>
  </si>
  <si>
    <t>315210359</t>
  </si>
  <si>
    <t>+22%</t>
  </si>
  <si>
    <t>MH-P-1187-CH-C02</t>
  </si>
  <si>
    <t>https://cue.gcp.misitemgr.com/cue-web/#/main?escenicid=315210364&amp;extra=%7B%22package%22:%22ece-auto-gen-54b368eb-c676-49a7-9bbc-5beef9531f3d%22%7D</t>
  </si>
  <si>
    <t>https://www.charlotteobserver.com/entertainment/article315210364.html</t>
  </si>
  <si>
    <t>Nickelback’s All-Time Biggest Hit Gets a Megan Thee Stallion (and Hot Cheetos) Makeover</t>
  </si>
  <si>
    <t>Frito-Lay brought back Flamin’ Hot Dill Pickle Cheetos with a music video starring Megan Thee Stallion and Nickelback — and the unlikely pairing went viral.</t>
  </si>
  <si>
    <t>315210364</t>
  </si>
  <si>
    <t>MH-P-1187-UW-C03</t>
  </si>
  <si>
    <t>https://www.usmagazine.com/wp-admin/post.php?post=4292590&amp;action=edit</t>
  </si>
  <si>
    <t>https://www.usmagazine.com/celebrity-news/news/megan-thee-stallion-nickelback-revive-25-year-old-hit-song/</t>
  </si>
  <si>
    <t>Megan Thee Stallion and Nickelback Revive a 25-Year-Old Hit Song for a Hot Cheetos Ad</t>
  </si>
  <si>
    <t>megan thee stallion</t>
  </si>
  <si>
    <t>Megan Thee Stallion is a self-proclaimed Flamin' Hot Cheetos and pickle fan. Her collaboration with Nickelback on ‘How You Remind Me’ was an obvious fit</t>
  </si>
  <si>
    <t>Pop Culture-Savvy Millennial/Gen-Z Consumer</t>
  </si>
  <si>
    <t>MH-P-1187-LS-C04</t>
  </si>
  <si>
    <t>https://www.lifeandstylemag.com/wp-admin/post.php?post=737169&amp;action=edit</t>
  </si>
  <si>
    <t>https://www.lifeandstylemag.com/posts/megan-thee-stallion-and-nickelback-cheetos-made-it-happen/</t>
  </si>
  <si>
    <t>Cheetos Partners With Megan Thee Stallion and Nickelback to Bring Back Nostalgic Hit Song</t>
  </si>
  <si>
    <t>Megan Thee Stallion and Nickelback team up on ‘How You Remind Me’ remake for a Cheetos ad, and it's exactly as unexpected and entertaining as it sounds.</t>
  </si>
  <si>
    <t>MH-P-1191</t>
  </si>
  <si>
    <t>https://cue.gcp.misitemgr.com/cue-web/#/main?escenicid=315210221&amp;extra=%7B%22package%22:%22ece-auto-gen-93326d0c-5dc9-4912-bf3d-4e707809b452%22%7D</t>
  </si>
  <si>
    <t>https://www.miamiherald.com/entertainment/article315210221.html</t>
  </si>
  <si>
    <t>She Has 12 Million Followers and Just Became the First South Asian to Host a Lifestyle Show on a Major Streamer</t>
  </si>
  <si>
    <t>nabela noor, tubi series, pockets of peace, lifestyle show, streaming</t>
  </si>
  <si>
    <t>Nabela Noor’s upcoming Tubi show will feature guests, family and a focus on romanticizing everyday life, rooted in her long-running ‘Pockets of Peace’ concept.</t>
  </si>
  <si>
    <t>315210221</t>
  </si>
  <si>
    <t>MH-P-1191-KA-C02</t>
  </si>
  <si>
    <t>https://cue.gcp.misitemgr.com/cue-web/#/main?escenicid=315210235&amp;extra=%7B%22package%22:%22ece-auto-gen-4d5d9809-c001-46fe-811e-e899d153f61b%22%7D</t>
  </si>
  <si>
    <t>https://www.kansascity.com/entertainment/article315210235.html</t>
  </si>
  <si>
    <t>Nabela Noor Is Bringing Her Lifestyle Brand to Tubi — Here’s What to Know About the Influencer</t>
  </si>
  <si>
    <t>Who is Nabela Noor? Meet the Bangladeshi American creator with 12M+ followers launching a new Tubi lifestyle series focused on home and everyday living.</t>
  </si>
  <si>
    <t>315210235</t>
  </si>
  <si>
    <t>MH-P-1191-CH-C03</t>
  </si>
  <si>
    <t>https://cue.gcp.misitemgr.com/cue-web/#/main?escenicid=315210240&amp;extra=%7B%22package%22:%22ece-auto-gen-5f99e2ac-94de-4645-ba30-ceca26a747c0%22%7D</t>
  </si>
  <si>
    <t>https://www.charlotteobserver.com/entertainment/article315210240.html</t>
  </si>
  <si>
    <t>Nabela Noor Is Bringing Her ‘Pockets of Peace’ Philosophy to Tubi — Here’s Everything You Need to Know</t>
  </si>
  <si>
    <t>From YouTube to streaming, Nabela Noor is expanding her lifestyle brand with a new Tubi series centered on family, hosting and intentional living.</t>
  </si>
  <si>
    <t>Young Lifestyle and Self-Care Enthusiast</t>
  </si>
  <si>
    <t>315210240</t>
  </si>
  <si>
    <t>MH-P-1191-LS-C04</t>
  </si>
  <si>
    <t>https://www.lifeandstylemag.com/wp-admin/post.php?post=737168&amp;action=edit</t>
  </si>
  <si>
    <t>https://www.lifeandstylemag.com/posts/meet-nabela-noor-the-influencer-expanding-into-lifestyle-tv-on-tubi/</t>
  </si>
  <si>
    <t>Nabela Noor Makes History as First South Asian Woman to Host a Lifestyle Series on a Major Streamer</t>
  </si>
  <si>
    <t>nabela noor</t>
  </si>
  <si>
    <t>Learn how Nabela Noor went from content creator to lifestyle host, with a new Tubi series showcasing her approach to everyday living.</t>
  </si>
  <si>
    <t>South Asian American Community Member/Supporter</t>
  </si>
  <si>
    <t>KA-P-1195</t>
  </si>
  <si>
    <t>https://cue.gcp.misitemgr.com/cue-web/#/main?uri=https:%2F%2Fcue.gcp.misitemgr.com%2Fwebservice%2Fescenic%2Fcontent%2F315208469&amp;mimetype=x-ece%2Fstory&amp;extra=%7B%22package%22:%228e1c4c6d-f558-494c-a4a8-145c8ddd683c%22%7D&amp;name=John_Mellencamp_s_iHeartRadio_Awards_Performance_Causes_Debate_Among_Young_and_Old_Fans_Online&amp;filter=%7B%22searchCriteria%22:%7B%22name%22:%22%22,%22searchTerm%22:%22samantha%22,%22labels%22:%7B%22org_unit:89fde369-63f5-11f0-ae19-959fd20885e0%22:%7B%22title%22:%22Belleville%22%7D,%22creationdate%22:%22From%2003%2F27%2F2025%20to%2003%2F28%2F2027%22%7D,%22createdAt%22:%222026-03-27T14:59:31.026Z%22,%22dateRange%22:%7B%22creationdate%22:%7B%22start%22:%222025-03-27T04:00:00Z%22,%22end%22:%222027-03-28T04:00:00Z%22%7D%7D,%22daysBefore%22:%7B%22creationdate%22:%22365%22%7D,%22facetSummary%22:%22Time-span%20(creationdate):%20From%2003%2F27%2F2025%20to%2003%2F28%2F2027%22,%22priority%22:-1,%22panelName%22:%22%22,%22presentation%22:%22%22,%22sorting%22:%22%22,%22customFilters%22:%5B%5D,%22customFacetStrings%22:%7B%7D,%22orgUnit%22:%22org_unit:89fde369-63f5-11f0-ae19-959fd20885e0%22%7D%7D</t>
  </si>
  <si>
    <t>https://www.kansascity.com/entertainment/article315208469.html</t>
  </si>
  <si>
    <t>John Mellencamp’s iHeartRadio Awards Performance Causes Debate Among Young and Old Fans Online</t>
  </si>
  <si>
    <t>john mellencamp, iheartradio music awards</t>
  </si>
  <si>
    <t>Social media users had quite a lot of conflicting opinions to say about Icon honoree John Mellencamp’s 2026 iHeartRadio Music Awards acoustic performance.</t>
  </si>
  <si>
    <t>https://docs.google.com/document/d/1-NdUsHi55X9s82yTTFfbdCqmfvB-Kb9MNasyBOIGWAw/edit?tab=t.0</t>
  </si>
  <si>
    <t>315208469</t>
  </si>
  <si>
    <t>+138%</t>
  </si>
  <si>
    <t>KA-P-1195-FO-C02</t>
  </si>
  <si>
    <t>https://cue.gcp.misitemgr.com/cue-web/#/main?uri=https:%2F%2Fcue.gcp.misitemgr.com%2Fwebservice%2Fescenic%2Fcontent%2F315208553&amp;mimetype=x-ece%2Fstory&amp;extra=%7B%22package%22:%22377af015-278f-4cee-aab4-2b67b5acefb5%22%7D&amp;name=How_John_Mellencamp_s_iHeartRadio_Icon_Award_Set_Off_a_Generational_Firestorm_Online&amp;filter=%7B%22searchCriteria%22:%7B%22name%22:%22%22,%22searchTerm%22:%22%22,%22labels%22:%7B%22org_unit:89fde369-63f5-11f0-ae19-959fd20885e0%22:%7B%22title%22:%22Belleville%22%7D,%22creationdate%22:%22From%2003%2F27%2F2025%20to%2003%2F28%2F2027%22%7D,%22createdAt%22:%222026-03-27T15:06:20.835Z%22,%22dateRange%22:%7B%22creationdate%22:%7B%22start%22:%222025-03-27T04:00:00Z%22,%22end%22:%222027-03-28T04:00:00Z%22%7D%7D,%22daysBefore%22:%7B%22creationdate%22:%22365%22%7D,%22facetSummary%22:%22Time-span%20(creationdate):%20From%2003%2F27%2F2025%20to%2003%2F28%2F2027%22,%22priority%22:-1,%22panelName%22:%22%22,%22presentation%22:%22%22,%22sorting%22:%22%22,%22customFilters%22:%5B%5D,%22customFacetStrings%22:%7B%7D,%22orgUnit%22:%22org_unit:89fde369-63f5-11f0-ae19-959fd20885e0%22%7D%7D</t>
  </si>
  <si>
    <t>https://www.star-telegram.com/entertainment/article315208553.html</t>
  </si>
  <si>
    <t>How John Mellencamp’s iHeartRadio Icon Award Set Off a Generational Firestorm Online</t>
  </si>
  <si>
    <t>john mellencamp, iheartradio icon award, performance</t>
  </si>
  <si>
    <t>John Mellencamp’s iHeartRadio Icon Award honor set off a social media firestorm after younger viewers questioned his presence at the ceremony</t>
  </si>
  <si>
    <t>Gen X/ Boomer Classic Rock Nostalgist</t>
  </si>
  <si>
    <t>315208553</t>
  </si>
  <si>
    <t>KA-P-1195-MH-C03</t>
  </si>
  <si>
    <t>https://cue.gcp.misitemgr.com/cue-web/#/main?uri=https:%2F%2Fcue.gcp.misitemgr.com%2Fwebservice%2Fescenic%2Fcontent%2F315208306&amp;mimetype=x-ece%2Fstory&amp;extra=%7B%22package%22:%22ed9e0c3d-50d0-4801-b726-a739b68739e5%22%7D&amp;name=John_Mellencamp_s_2026_iHeartRadio_Set_Sparked_a_Generational_Divide_Over_Legacy_Acts&amp;filter=%7B%22searchCriteria%22:%7B%22name%22:%22%22,%22searchTerm%22:%22samantha%22,%22labels%22:%7B%22org_unit:89fde369-63f5-11f0-ae19-959fd20885e0%22:%7B%22title%22:%22Belleville%22%7D,%22creationdate%22:%22From%2003%2F27%2F2025%20to%2003%2F28%2F2027%22%7D,%22createdAt%22:%222026-03-27T14:57:34.409Z%22,%22dateRange%22:%7B%22creationdate%22:%7B%22start%22:%222025-03-27T04:00:00Z%22,%22end%22:%222027-03-28T04:00:00Z%22%7D%7D,%22daysBefore%22:%7B%22creationdate%22:%22365%22%7D,%22facetSummary%22:%22Time-span%20(creationdate):%20From%2003%2F27%2F2025%20to%2003%2F28%2F2027%22,%22priority%22:-1,%22panelName%22:%22%22,%22presentation%22:%22%22,%22sorting%22:%22%22,%22customFilters%22:%5B%5D,%22customFacetStrings%22:%7B%7D,%22orgUnit%22:%22org_unit:89fde369-63f5-11f0-ae19-959fd20885e0%22%7D%7D</t>
  </si>
  <si>
    <t>https://www.miamiherald.com/entertainment/article315208306.html</t>
  </si>
  <si>
    <t>John Mellencamp’s 2026 iHeartRadio Set Sparked a Generational Divide Over Legacy Acts</t>
  </si>
  <si>
    <t>john mellencamp, 2026 iheartradio awards</t>
  </si>
  <si>
    <t>John Mellencamp’s 2026 iHeartRadio set sparked a generational divide after it appeared audience members and social media users were unfamiliar with his songs</t>
  </si>
  <si>
    <t>315208306</t>
  </si>
  <si>
    <t>MH-P-1198</t>
  </si>
  <si>
    <t>https://cue.gcp.misitemgr.com/cue-web/#/main?escenicid=315212178&amp;extra=%7B%22package%22:%22ece-auto-gen-88bae39a-959b-4fce-87b6-dc28a10dbef5%22%7D&amp;filter=%7B%22searchCriteria%22:%7B%22name%22:%22%22,%22searchTerm%22:%22heated%20rivalry%22,%22labels%22:%7B%22org_unit:8acc2ff9-63f5-11f0-ae19-959fd20885e0%22:%7B%22title%22:%22Miami%22%7D,%22creationdate%22:%22From%2003%2F27%2F2025%20to%2003%2F28%2F2027%22%7D,%22createdAt%22:%222026-03-27T19:08:57.991Z%22,%22dateRange%22:%7B%22creationdate%22:%7B%22start%22:%222025-03-27T04:00:00Z%22,%22end%22:%222027-03-28T04:00:00Z%22%7D%7D,%22daysBefore%22:%7B%22creationdate%22:%22365%22%7D,%22facetSummary%22:%22Time-span%20(creationdate):%20From%2003%2F27%2F2025%20to%2003%2F28%2F2027%22,%22priority%22:-1,%22panelName%22:%22Search%22,%22presentation%22:%22%22,%22sorting%22:%22%22,%22customFilters%22:%5B%5D,%22customFacetStrings%22:%7B%7D,%22orgUnit%22:%22org_unit:8acc2ff9-63f5-11f0-ae19-959fd20885e0%22%7D%7D</t>
  </si>
  <si>
    <t>https://www.miamiherald.com/entertainment/article315212178.html</t>
  </si>
  <si>
    <t>How Creative Freedom Brought ‘Heated Rivalry’ to Canada’s Crave Instead of a U.S. Platform</t>
  </si>
  <si>
    <t>heated rivalry, jacob tierney, crave, us platform, canada, hbo max</t>
  </si>
  <si>
    <t>‘Heated Rivalry’ almost landed on a U.S. platform, but creator Jacob Tierney walked away over creative changes — here’s what really happened.</t>
  </si>
  <si>
    <t>https://docs.google.com/document/d/1jm31b7CZZ8Nd4nQ4ArY__HivuQDejFZ1qwLy4u1wYN4/edit?tab=t.0</t>
  </si>
  <si>
    <t>315212178</t>
  </si>
  <si>
    <t>MH-P-1198-CH-C02</t>
  </si>
  <si>
    <t>https://cue.gcp.misitemgr.com/cue-web/#/main?escenicid=315212175&amp;extra=%7B%22package%22:%22ece-auto-gen-f2e103ec-e371-4346-b5e6-f1e5bc2f45d9%22%7D&amp;filter=%7B%22searchCriteria%22:%7B%22name%22:%22%22,%22searchTerm%22:%22heated%20rivalry%22,%22labels%22:%7B%22org_unit:8acc2ff9-63f5-11f0-ae19-959fd20885e0%22:%7B%22title%22:%22Miami%22%7D,%22creationdate%22:%22From%2003%2F27%2F2025%20to%2003%2F28%2F2027%22%7D,%22createdAt%22:%222026-03-27T19:10:41.244Z%22,%22dateRange%22:%7B%22creationdate%22:%7B%22start%22:%222025-03-27T04:00:00Z%22,%22end%22:%222027-03-28T04:00:00Z%22%7D%7D,%22daysBefore%22:%7B%22creationdate%22:%22365%22%7D,%22facetSummary%22:%22Time-span%20(creationdate):%20From%2003%2F27%2F2025%20to%2003%2F28%2F2027%22,%22priority%22:-1,%22panelName%22:%22Search%22,%22presentation%22:%22%22,%22sorting%22:%22%22,%22customFilters%22:%5B%5D,%22customFacetStrings%22:%7B%7D,%22orgUnit%22:%22org_unit:8acc2ff9-63f5-11f0-ae19-959fd20885e0%22%7D%7D</t>
  </si>
  <si>
    <t>https://www.charlotteobserver.com/entertainment/article315212175.html</t>
  </si>
  <si>
    <t>A U.S. Platform Wanted to Delay the Romance in ‘Heated Rivalry’ Until Episode 5 — So the Creator Took It to Canada</t>
  </si>
  <si>
    <t>Why did ‘Heated Rivalry’ end up on Crave? A TV executive just revealed how creative differences with a U.S. platform changed everything. Here’s the story.</t>
  </si>
  <si>
    <t>315212175</t>
  </si>
  <si>
    <t>MH-P-1198-LS-C03</t>
  </si>
  <si>
    <t>https://modmomsclubstg.wpenginepowered.com/wp-admin/post.php?post=337538&amp;action=edit</t>
  </si>
  <si>
    <t>https://modmomsclubstg.wpenginepowered.com/lifestyle-entertainment/heated-rivalry-almost-lost-its-most-authentic-moments-heres-how-crave-saved-the-adaptation/</t>
  </si>
  <si>
    <t>‘Heated Rivalry’ Almost Lost Its Most Authentic Moments — Here’s How Crave Saved the Adaptation</t>
  </si>
  <si>
    <t>heated rivalry</t>
  </si>
  <si>
    <t>‘Heated Rivalry’ was set for a U.S. release — until creative restrictions pushed it back to Canada. Here’s the full story.</t>
  </si>
  <si>
    <t>Romance Book-to-Screen Fan</t>
  </si>
  <si>
    <t>UW-P-1201</t>
  </si>
  <si>
    <t>https://www.usmagazine.com/wp-admin/post.php?post=4292888&amp;action=edit</t>
  </si>
  <si>
    <t>https://www.usmagazine.com/celebrity-news/news/who-is-bruce-willis-mom-meet-the-90-year-old-lapd-icon/</t>
  </si>
  <si>
    <t>Who Is Bruce Willis’ Mom? Meet the 90-Year-Old Considered an ‘Icon’ Among LAPD Officers</t>
  </si>
  <si>
    <t xml:space="preserve">bruce willis mom </t>
  </si>
  <si>
    <t>Bruce Willis' mom is a 90-year-old LAPD volunteer who has spent 22 years reviewing reports, hugging officers and never once dropping her famous son's name.</t>
  </si>
  <si>
    <t>Pop Culture and Celebrity Enthusiast</t>
  </si>
  <si>
    <t>https://docs.google.com/document/d/1CC3Mxje17B-ETESoSw6Ggd4ouvPCaEQP20zqnoLofsw/edit?usp=sharing</t>
  </si>
  <si>
    <t>+331%</t>
  </si>
  <si>
    <t>UW-P-1201-KA-C02</t>
  </si>
  <si>
    <t>https://cue.gcp.misitemgr.com/cue-web/#/main?escenicid=315212432&amp;extra=%7B%22package%22:%22ece-auto-gen-01caa8a6-1252-404e-b650-7993153346ce%22%7D</t>
  </si>
  <si>
    <t>https://www.kansascity.com/entertainment/article315212432.html</t>
  </si>
  <si>
    <t>Bruce Willis’ Mom Has Been LAPD Volunteer for 22 Years — and She Never Name-Drops Her Son</t>
  </si>
  <si>
    <t>bruce willis mom, marlene willis, lapd, lapd volunteer, los angeles police department</t>
  </si>
  <si>
    <t>Bruce Willis’ mom, Marlene Willis, has volunteered at the LAPD’s West LA station for 22 years, earned an official badge and never mentions her famous son.</t>
  </si>
  <si>
    <t>315212432</t>
  </si>
  <si>
    <t>UW-P-1201-SA-C03</t>
  </si>
  <si>
    <t>https://cue.gcp.misitemgr.com/cue-web/#/main?escenicid=315212440&amp;extra=%7B%22package%22:%22ece-auto-gen-877aacda-4fa0-4f5c-85d0-948e49f41b68%22%7D</t>
  </si>
  <si>
    <t>https://www.sacbee.com/entertainment/article315212440.html</t>
  </si>
  <si>
    <t>Meet Bruce Willis’ Mom: The Iconic LAPD Volunteer Who Puts a Smile on Officers’ Faces</t>
  </si>
  <si>
    <t>Bruce Willis’ mom has been volunteering at the LAPD’s West LA station for 22 years. Officers say the 90-year-old is an icon they can’t imagine working without.</t>
  </si>
  <si>
    <t>315212440</t>
  </si>
  <si>
    <t>UW-P-1201-MMC-C04</t>
  </si>
  <si>
    <t>https://modmomsclubstg.wpenginepowered.com/wp-admin/post.php?post=337539&amp;action=edit</t>
  </si>
  <si>
    <t>https://modmomsclubstg.wpenginepowered.com/lifestyle-entertainment/celebrity/bruce-willis-mom-lapd-volunteer-icon/</t>
  </si>
  <si>
    <t>Bruce Willis' Mom Has Been Volunteering at the LAPD for 22 Years and Officers Adore Her</t>
  </si>
  <si>
    <t>Bruce Willis is a Hollywood icon, but Bruce Willis' mom Marlene has quietly built a legacy of her own over 22 years of volunteering with the LAPD in West LA.</t>
  </si>
  <si>
    <t>Active Retiree Seeking Purpose</t>
  </si>
  <si>
    <t>KA-P-1205</t>
  </si>
  <si>
    <t>https://cue.gcp.misitemgr.com/cue-web/#/main?uri=https:%2F%2Fcue.gcp.misitemgr.com%2Fwebservice%2Fescenic%2Fcontainer%2F4c971e4d-29fe-11f1-9bc7-2513848db504&amp;mimetype=x-ece%2Fcontainer&amp;extra=%7B%22package%22:%22c4dc28bc-5d2d-4131-9670-2815247782b9%22%7D</t>
  </si>
  <si>
    <t>https://www.kansascity.com/living/article315210411.html</t>
  </si>
  <si>
    <t>Octopuses Cycle Through a Sleep State That Looks a Lot Like Human REM</t>
  </si>
  <si>
    <t>octopus, sleep state, rem</t>
  </si>
  <si>
    <t>Octopuses cycle through a fascinating sleep state that appears to be quite similar to human REM, with possible dreams, scientific research studies reveal</t>
  </si>
  <si>
    <t>https://docs.google.com/document/d/1tBrVDeBmoBuFc7IQ4lmBHDWP2Rg6jC6Y5rUQrDG7bCo/edit?tab=t.0</t>
  </si>
  <si>
    <t>315210411</t>
  </si>
  <si>
    <t>KA-P-1205-MH-C02</t>
  </si>
  <si>
    <t>https://cue.gcp.misitemgr.com/cue-web/#/main?uri=https:%2F%2Fcue.gcp.misitemgr.com%2Fwebservice%2Fescenic%2Fcontainer%2Fd29ec843-29fa-11f1-9bc7-2513848db504&amp;mimetype=x-ece%2Fcontainer&amp;extra=%7B%22package%22:%2258db6b44-aa68-4e24-a91d-7b1df5ee0af2%22%7D</t>
  </si>
  <si>
    <t>https://www.miamiherald.com/living/article315210045.html</t>
  </si>
  <si>
    <t>Scientists Think Octopuses Might Actually Dream — and the Evidence Is Pretty Wild</t>
  </si>
  <si>
    <t>octopus, dreams, sleep</t>
  </si>
  <si>
    <t>Scientists have conducted studies to figure out whether octopuses experience REM-like sleep like humans do based on defining characteristics</t>
  </si>
  <si>
    <t>315210045</t>
  </si>
  <si>
    <t>KA-P-1205-WW-C03</t>
  </si>
  <si>
    <t>https://www.womansworld.com/wp-admin/post.php?post=613248&amp;action=edit</t>
  </si>
  <si>
    <t>https://www.womansworld.com/life/animals/octopuses-may-dream-in-their-sleep-the-science-behind-it?preview=true&amp;p=613248</t>
  </si>
  <si>
    <t>Octopuses May Actually Dream in Their Sleep—and the Science Behind the Phenomenon Is Fascinating</t>
  </si>
  <si>
    <t>octopuses dream in their sleep</t>
  </si>
  <si>
    <t>Scientific research indicates octopuses may actually dream in their sleep, and the science behind the colorful phenomenon is quite fascinating</t>
  </si>
  <si>
    <t>Pop Culture &amp; Viral Science Enthusiast</t>
  </si>
  <si>
    <t>MH-P-1208</t>
  </si>
  <si>
    <t>https://cue.gcp.misitemgr.com/cue-web/#/main?escenicid=315213283&amp;extra=%7B%22package%22:%22ece-auto-gen-72498f26-4da4-49de-ac56-5d936b051c57%22%7D</t>
  </si>
  <si>
    <t>https://www.miamiherald.com/living/travel/article315213283.html</t>
  </si>
  <si>
    <t>The family travel hack hiding in plain sight: historical landmarks kids actually want to visit</t>
  </si>
  <si>
    <t>famous landmarks, best historical landmarks in the US, historical landmarks for kids, family travel USA, US monuments to visit</t>
  </si>
  <si>
    <t>Plan family trips that excite kids—book early for timed entries, arrive early to beat crowds, and use the $80 America the Beautiful pass to save on visits.</t>
  </si>
  <si>
    <t>https://docs.google.com/document/d/1AANv-igBCZbJJNFttyqZskiRxHegjnzO0ra5P0uzo7w/edit?tab=t.0</t>
  </si>
  <si>
    <t>315213283</t>
  </si>
  <si>
    <t>MH-P-1208-KA-C02</t>
  </si>
  <si>
    <t>https://cue.gcp.misitemgr.com/cue-web/#/main?escenicid=315213250&amp;extra=%7B%22package%22:%22ece-auto-gen-dd9dfbd8-1a5e-4240-947e-895fdaa705d0%22%7D</t>
  </si>
  <si>
    <t>https://www.kansascity.com/living/travel/article315213250.html</t>
  </si>
  <si>
    <t>US Historical Landmarks Your Kids Will Actually Want to Visit</t>
  </si>
  <si>
    <t>Turn history into hands-on fun with interactive exhibits, ranger tours and low-cost passes for families visiting iconic US landmarks across the country.</t>
  </si>
  <si>
    <t>315213250</t>
  </si>
  <si>
    <t>MH-P-1208-CH-C03</t>
  </si>
  <si>
    <t>https://cue.gcp.misitemgr.com/cue-web/#/main?escenicid=315213280&amp;extra=%7B%22package%22:%22ece-auto-gen-797bbcc6-4f21-4908-9b2c-ac579ca601c6%22%7D</t>
  </si>
  <si>
    <t>https://www.charlotteobserver.com/living/travel/article315213280.html</t>
  </si>
  <si>
    <t>5 US Historical Landmarks Your Kids Will Actually Love (Plus Tips to Make It Easy)</t>
  </si>
  <si>
    <t>Discover five kid friendly US landmarks—from Statue of Liberty to Alcatraz—with Junior Ranger tips, ticket advice and easy planning for memorable family trips.</t>
  </si>
  <si>
    <t>Family Trip-Planning Parent</t>
  </si>
  <si>
    <t>315213280</t>
  </si>
  <si>
    <t>MH-P-1211</t>
  </si>
  <si>
    <t>https://cue.gcp.misitemgr.com/cue-web/#/main?escenicid=315213188&amp;extra=%7B%22package%22:%22ece-auto-gen-77bde374-8219-44fa-bbb9-8785b1c1d83a%22%7D</t>
  </si>
  <si>
    <t>https://www.miamiherald.com/living/article315213188.html</t>
  </si>
  <si>
    <t>Divers Snorkeling in a Texas Cave Found Ice Age Bones Scattered Across the Floor — Including Species No One Expected There</t>
  </si>
  <si>
    <t>texas underground fossils, ice age bones, central texas</t>
  </si>
  <si>
    <t>A snorkeling paleontologist uncovered Ice Age fossils scattered across a Texas cave floor — including rare species never seen in the region before.</t>
  </si>
  <si>
    <t>https://docs.google.com/document/d/1yGeh6ClL4BkfKq4LlyWlBpUVqLIs4oKhAYIVGuf-5xk/edit?tab=t.0</t>
  </si>
  <si>
    <t>315213188</t>
  </si>
  <si>
    <t>MH-P-1211-FO-C02</t>
  </si>
  <si>
    <t>https://cue.gcp.misitemgr.com/cue-web/#/main?escenicid=315213194&amp;extra=%7B%22package%22:%22ece-auto-gen-1c6fa738-4291-4170-a8f4-ab5f211387f4%22%7D</t>
  </si>
  <si>
    <t>https://www.star-telegram.com/entertainment/living/article315213194.html</t>
  </si>
  <si>
    <t>Divers Found Ice Age Fossils in a Texas Cave That Rewrite What We Know About the Region</t>
  </si>
  <si>
    <t>Scientists discovered a cave in Texas packed with Ice Age bones — including species never before documented in Central Texas. Here’s what that means.</t>
  </si>
  <si>
    <t>315213194</t>
  </si>
  <si>
    <t>MH-P-1211-WW-C03</t>
  </si>
  <si>
    <t>https://www.womansworld.com/wp-admin/post.php?post=613386&amp;action=edit</t>
  </si>
  <si>
    <t>https://www.womansworld.com/life/animals/divers-stumble-upon-ice-age-animals-in-a-texas-cave-including-species-absolutely-no-one-expected</t>
  </si>
  <si>
    <t>Divers Stumble Upon Ice Age Animals In a Texas Cave — Including Species Absolutely No One Expected</t>
  </si>
  <si>
    <t>texas cave</t>
  </si>
  <si>
    <t>A paleontologist found 'bones everywhere' while exploring a Texas cave, uncovering rare Ice Age species and rewriting regional history.</t>
  </si>
  <si>
    <t>MH-P-1214</t>
  </si>
  <si>
    <t>https://cue.gcp.misitemgr.com/cue-web/#/main?uri=https:%2F%2Fcue.gcp.misitemgr.com%2Fwebservice%2Fescenic%2Fcontent%2F315211999&amp;mimetype=x-ece%2Fstory&amp;extra=%7B%22package%22:%227a4694b4-4669-4345-986f-8c945925b255%22%7D&amp;name=Tom_Hanks_Personally_Paid_for_Forrest_Gump_s_Most_Famous_Scene_for_a_Surprising_Reason&amp;filter=%7B%22searchCriteria%22:%7B%22name%22:%22%22,%22searchTerm%22:%22%22,%22labels%22:%7B%22org_unit:89fde369-63f5-11f0-ae19-959fd20885e0%22:%7B%22title%22:%22Belleville%22%7D,%22creationdate%22:%22From%2003%2F27%2F2025%20to%2003%2F28%2F2027%22%7D,%22createdAt%22:%222026-03-27T19:02:17.077Z%22,%22dateRange%22:%7B%22creationdate%22:%7B%22start%22:%222025-03-27T04:00:00Z%22,%22end%22:%222027-03-28T04:00:00Z%22%7D%7D,%22daysBefore%22:%7B%22creationdate%22:%22365%22%7D,%22facetSummary%22:%22Time-span%20(creationdate):%20From%2003%2F27%2F2025%20to%2003%2F28%2F2027%22,%22priority%22:-1,%22panelName%22:%22%22,%22presentation%22:%22%22,%22sorting%22:%22%22,%22customFilters%22:%5B%5D,%22customFacetStrings%22:%7B%7D,%22orgUnit%22:%22org_unit:89fde369-63f5-11f0-ae19-959fd20885e0%22%7D%7D</t>
  </si>
  <si>
    <t>https://www.miamiherald.com/entertainment/article315211999.html</t>
  </si>
  <si>
    <t>Tom Hanks Personally Paid for Forrest Gump’s Most Famous Scene for Surprising Reason</t>
  </si>
  <si>
    <t>tom hanks, forrest gump</t>
  </si>
  <si>
    <t>Tom Hanks and ‘Forrest Gump’ director Robert Zemeckis personally funded a scene in the movie for fear of it getting cut due to pushback from the studio.</t>
  </si>
  <si>
    <t>https://docs.google.com/document/d/1_unRcMCtzvcg7Fpc9gKIV-yce9Iz8rknAGFO0j4nuCQ/edit?tab=t.0</t>
  </si>
  <si>
    <t>315211999</t>
  </si>
  <si>
    <t>MH-P-1214-SA-C02</t>
  </si>
  <si>
    <t>https://cue.gcp.misitemgr.com/cue-web/#/main?uri=https:%2F%2Fcue.gcp.misitemgr.com%2Fwebservice%2Fescenic%2Fcontainer%2F74dc35d6-2a13-11f1-8aee-7f342125f8b2&amp;mimetype=x-ece%2Fcontainer&amp;extra=%7B%22package%22:%22e95fb0ef-9716-49f9-ab39-cd36034f8a64%22%7D</t>
  </si>
  <si>
    <t>https://www.sacbee.com/entertainment/article315212677.html</t>
  </si>
  <si>
    <t>6 Behind-the-Scenes Facts You Never Knew About ‘Forrest Gump’ 31 Years After Oscar Wins</t>
  </si>
  <si>
    <t>forrest gump facts, tom hanks, oscars</t>
  </si>
  <si>
    <t>These behind-the-scenes facts about ‘Forrest Gump’ will hit you with a wave of nostalgia 31 years after the film’s Oscar wins in multiple categories</t>
  </si>
  <si>
    <t>315212677</t>
  </si>
  <si>
    <t>MH-P-1214-KA-C03</t>
  </si>
  <si>
    <t>https://cue.gcp.misitemgr.com/cue-web/#/main?uri=https:%2F%2Fcue.gcp.misitemgr.com%2Fwebservice%2Fescenic%2Fcontent%2F315212318&amp;mimetype=x-ece%2Fstory&amp;extra=%7B%22package%22:%22e2e86f7e-02ff-4e9d-b986-205009ac5687%22%7D&amp;name=Forrest_Gump_Won_Big_at_the_Oscars_31_Years_Ago_Set_Secrets_That_Will_Stun_Fans&amp;filter=%7B%22searchCriteria%22:%7B%22name%22:%22%22,%22searchTerm%22:%22%22,%22labels%22:%7B%22org_unit:89fde369-63f5-11f0-ae19-959fd20885e0%22:%7B%22title%22:%22Belleville%22%7D,%22creationdate%22:%22From%2003%2F27%2F2025%20to%2003%2F28%2F2027%22%7D,%22createdAt%22:%222026-03-27T19:28:25.713Z%22,%22dateRange%22:%7B%22creationdate%22:%7B%22start%22:%222025-03-27T04:00:00Z%22,%22end%22:%222027-03-28T04:00:00Z%22%7D%7D,%22daysBefore%22:%7B%22creationdate%22:%22365%22%7D,%22facetSummary%22:%22Time-span%20(creationdate):%20From%2003%2F27%2F2025%20to%2003%2F28%2F2027%22,%22priority%22:-1,%22panelName%22:%22%22,%22presentation%22:%22%22,%22sorting%22:%22%22,%22customFilters%22:%5B%5D,%22customFacetStrings%22:%7B%7D,%22orgUnit%22:%22org_unit:89fde369-63f5-11f0-ae19-959fd20885e0%22%7D%7D</t>
  </si>
  <si>
    <t>https://www.kansascity.com/entertainment/article315212318.html</t>
  </si>
  <si>
    <t>‘Forrest Gump’ Won Big at the Oscars 31 Years Ago: Film Secrets That Will Stun Fans</t>
  </si>
  <si>
    <t>forrest gump, oscars, tom hanks</t>
  </si>
  <si>
    <t>‘Forrest Gump’ took home multiple Oscars 31 years ago, but the secrets from behind the scenes of the Tom Hanks-led film might still shock longtime fans</t>
  </si>
  <si>
    <t>Nostalgic Pop Culture Enthusiast</t>
  </si>
  <si>
    <t>315212318</t>
  </si>
  <si>
    <t>MH-P-1217</t>
  </si>
  <si>
    <t>https://cue.gcp.misitemgr.com/cue-web/#/main?escenicid=315213439&amp;extra=%7B%22package%22:%22ece-auto-gen-540fdd96-a979-410d-b481-e450c50fb95d%22%7D</t>
  </si>
  <si>
    <t>https://www.miamiherald.com/entertainment/article315213439.html</t>
  </si>
  <si>
    <t>Viral 1996 Magazine Ad Predicted Today's High Cost of Living — But How Accurate Was It?</t>
  </si>
  <si>
    <t>cost of living, 1996, inflation, tiaa cref 1996 ad</t>
  </si>
  <si>
    <t>A viral 1996 TIAA-CREF ad predicted a burger and fries would cost $16, a car $65,000 and a vacation $12,500 by 2026 — here's how accurate the prediction was.</t>
  </si>
  <si>
    <t>https://docs.google.com/document/d/1RvreidLmAw635UMu4whsSc7d4QS6953JYvK2X6LIHeY/edit?usp=sharing</t>
  </si>
  <si>
    <t>315213439</t>
  </si>
  <si>
    <t>MH-P-1217-KA-C02</t>
  </si>
  <si>
    <t>https://cue.gcp.misitemgr.com/cue-web/#/main?escenicid=315213440&amp;extra=%7B%22package%22:%22ece-auto-gen-edd07bd5-605a-4266-9d71-024c4088abc0%22%7D</t>
  </si>
  <si>
    <t>https://www.kansascity.com/entertainment/article315213440.html</t>
  </si>
  <si>
    <t>A 30-Year-Old Magazine Ad Said You’d Stop Eating Out By 2026. So Were They Right?</t>
  </si>
  <si>
    <t>Thirty years ago, an ad warned that inflation would make life unaffordable by 2026 — and the cost of living data says it wasn't far off the mark at all.</t>
  </si>
  <si>
    <t>Budget-Conscious Millennial or Gen Z Worker</t>
  </si>
  <si>
    <t>315213440</t>
  </si>
  <si>
    <t>MH-P-1217-CH-C03</t>
  </si>
  <si>
    <t>https://cue.gcp.misitemgr.com/cue-web/#/main?escenicid=315213441&amp;extra=%7B%22package%22:%22ece-auto-gen-7253238a-efc3-4a95-88e5-4a214a5c1f92%22%7D</t>
  </si>
  <si>
    <t>https://www.charlotteobserver.com/entertainment/article315213441.html</t>
  </si>
  <si>
    <t>This 1996 Ad Predicted Prices Would Force You to Stay Home by 2026. Did It Come True?</t>
  </si>
  <si>
    <t>A 30-year-old magazine ad predicted today's cost of living almost perfectly — here's what it got right, what it missed and what it means for your wallet in 2026.</t>
  </si>
  <si>
    <t>Nostalgic Gen X Parent Feeling the Household Squeeze</t>
  </si>
  <si>
    <t>315213441</t>
  </si>
  <si>
    <t>MH-P-1213</t>
  </si>
  <si>
    <t>https://cue.gcp.misitemgr.com/cue-web/#/main?escenicid=315195152&amp;extra=%7B%22package%22:%22ece-auto-gen-b891cd8b-8a57-498c-a05e-8c8f372e2384%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-26T14:48:33.587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</si>
  <si>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https://www.miamiherald.com/living/article315187098.html</t>
  </si>
  <si>
    <t>Mouth Breathing at Night Could Be Raising Your Blood Pressure</t>
  </si>
  <si>
    <t>mouth breathing, high blood pressure, sleep health, nasal congestion, snoring</t>
  </si>
  <si>
    <t>Waking up with dry mouth, sore throat or fatigue? Chronic mouth breathing can elevate blood pressure; learn the causes, risks and fixes to improve sleep.</t>
  </si>
  <si>
    <t>Health-Conscious Retiree</t>
  </si>
  <si>
    <t>https://docs.google.com/document/d/1NfwrQ5qB7GsXcGiG1lv3a493btpUgA2l2Mu8o6QnzzM/edit?tab=t.90xxhax9jtt8</t>
  </si>
  <si>
    <t>315187098</t>
  </si>
  <si>
    <t>Medical Health</t>
  </si>
  <si>
    <t>MH-P-1217-CH-C04</t>
  </si>
  <si>
    <t>https://cue.gcp.misitemgr.com/cue-web/#/main?escenicid=315194962&amp;extra=%7B%22package%22:%22ece-auto-gen-4997b8a3-1f8f-415b-82c6-064be46014ca%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-26T14:33:08.963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</si>
  <si>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https://www.charlotteobserver.com/living/wellness/article315194962.html</t>
  </si>
  <si>
    <t>Chronic Mouth Breathing May Explain Why You Wake Up Tired Every Morning</t>
  </si>
  <si>
    <t>mouth breathing, sleep quality, dry mouth, nasal congestion, daytime fatigue</t>
  </si>
  <si>
    <t>If you wake with dry mouth, snore, or feel brain fog, mouth breathing may be the cause. Treat congestion, retrain breathing, or seek an ENT for lasting relief.</t>
  </si>
  <si>
    <t>Sleep-Deprived Professional</t>
  </si>
  <si>
    <t>315194962</t>
  </si>
  <si>
    <t>MH-P-1217-CO-C05</t>
  </si>
  <si>
    <t>https://cue.gcp.misitemgr.com/cue-web/#/main?escenicid=315187098&amp;extra=%7B%22package%22:%22ece-auto-gen-d9f22bda-ab6e-43da-9081-d0ac84e8877a%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-25T20:39:57.867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</si>
  <si>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https://www.pembrokepinesflnews.com/lifestyle-entertainment/article315195152.html</t>
  </si>
  <si>
    <t>Mouth Taping Went Viral, But a 2025 Review Says Proceed With Caution</t>
  </si>
  <si>
    <t>mouth taping, nasal breathing, sleep-disordered breathing, asphyxiation risk, PLOS One review</t>
  </si>
  <si>
    <t>Mouth taping surged online, but a 2025 PLOS One review urges caution—treat congestion, try saline rinses, or consult an ENT before taping your mouth closed.</t>
  </si>
  <si>
    <t>315195152</t>
  </si>
  <si>
    <t>KA-P-1217</t>
  </si>
  <si>
    <t>https://cue.gcp.misitemgr.com/cue-web/#/main?uri=https:%2F%2Fcue.gcp.misitemgr.com%2Fwebservice%2Fescenic%2Fcontent%2F315200470&amp;mimetype=x-ece%2Fstory&amp;extra=%7B%22package%22:%22d86f1188-06a4-4482-9017-3b5e7ae03a43%22%7D&amp;name=Kylie_Kelce_Wants_You_to_Find_Your_Soul_OB_Here_s_How_to_Actually_Do_I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-26T20:02:16.238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</si>
  <si>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https://www.kansascity.com/living/article315200470.html</t>
  </si>
  <si>
    <t>Kylie Kelce Wants You to Find Your ‘Soul OB’ — Here’s How to Actually Do It</t>
  </si>
  <si>
    <t>OB-GYN red flags, maternity care access, board-certified OB, women's health resources, pregnancy appointments</t>
  </si>
  <si>
    <t>Find your 'soul OB' with guidance on what to ask, warning signs to watch for, and how community referrals and midwives can help your pregnancy care improve.</t>
  </si>
  <si>
    <t>First-time expectant or planning to concieve</t>
  </si>
  <si>
    <t>https://docs.google.com/document/d/1rN5QsedpvUev0XTG06dcPuRoRHSamZPZvqQHY_8gb-o/edit?tab=t.crnycf998var</t>
  </si>
  <si>
    <t>315200470</t>
  </si>
  <si>
    <t>KA-P-1217-MH-C02</t>
  </si>
  <si>
    <t>https://cue.gcp.misitemgr.com/cue-web/#/main?uri=https:%2F%2Fcue.gcp.misitemgr.com%2Fwebservice%2Fescenic%2Fcontent%2F315198979&amp;mimetype=x-ece%2Fstory&amp;extra=%7B%22package%22:%224d1250c6-4858-4b2a-a995-44c2df9bd60c%22%7D&amp;name=Left_Your_OB_Feeling_Unheard_You_re_Not_Alone_and_Now_the_Data_Proves_I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-26T19:03:11.178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</si>
  <si>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https://www.sacbee.com/entertainment/living/wellness/article315198979.html</t>
  </si>
  <si>
    <t>Left Your OB Feeling Unheard? You’re Not Alone and Now Data Proves It</t>
  </si>
  <si>
    <t>OB-GYN trust, women's health survey, feeling dismissed by doctor, 2026 State of the Vagina Report, O Positiv Health</t>
  </si>
  <si>
    <t>Data reveals systemic dismissal: two in three women lack strong OB-GYN relationships. Learn how to vet providers, use ACOG tools or find a midwife for care.</t>
  </si>
  <si>
    <t>Mid-life mother feeling dismissed</t>
  </si>
  <si>
    <t>315198979</t>
  </si>
  <si>
    <t>KA-P-1217-SA-C03</t>
  </si>
  <si>
    <t>https://cue.gcp.misitemgr.com/cue-web/#/main?uri=https:%2F%2Fcue.gcp.misitemgr.com%2Fwebservice%2Fescenic%2Fcontent%2F315198727&amp;mimetype=x-ece%2Fstory&amp;extra=%7B%22package%22:%2201c5145b-7fda-4ab9-a634-f5ab46319245%22%7D&amp;name=The_Soul_OB_Trend_Is_Reshaping_How_Women_Choose_Their_Doctor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-26T18:20:54.279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</si>
  <si>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https://www.miamiherald.com/living/wellness/article315198727.html</t>
  </si>
  <si>
    <t>Kylie Kelce Found Her “Soul OB” : The Trend Is Shaping How Women Choose Doctors</t>
  </si>
  <si>
    <t>OB-GYN shortage, maternity care access, midwife care, reproductive health, clinic consultation tips</t>
  </si>
  <si>
    <t>Research shows increased distrust in OB-GYN care. Learn how to prepare for visits, spot red flags, and consider midwives or second opinions for better outcomes.</t>
  </si>
  <si>
    <t>315198727</t>
  </si>
  <si>
    <t>MH-P-1220</t>
  </si>
  <si>
    <t>https://cue.gcp.misitemgr.com/cue-web/#/main?escenicid=315235440&amp;extra=%7B%22package%22:%22ece-auto-gen-851bc251-6657-45bc-90d3-e40b16d1c7e1%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-03-30T14:43:37.334Z%22,%22dateRange%22:%7B%22creationdate%22:%7B%22start%22:%222025-03-30T05:00:00Z%22,%22end%22:%222027-03-31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</si>
  <si>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https://www.miamiherald.com/living/home-garden/article315235440.html</t>
  </si>
  <si>
    <t>How to Wash Your Exterior Windows This Spring for a Streak-Free Shine</t>
  </si>
  <si>
    <t>how to wash exterior windows, DIY window cleaning, vinegar window cleaner, spring window cleaning, streak-free windows</t>
  </si>
  <si>
    <t>Learn how to wash exterior windows in spring using a vinegar solution, squeegee technique and microfiber cloths to get streak-free, sparkling glass every time.</t>
  </si>
  <si>
    <t>https://docs.google.com/document/d/1J8ekExJEJP-bMOuL56reEwNZ4QfqKF70ZQEi48XxC2A/edit?tab=t.0</t>
  </si>
  <si>
    <t>315235440</t>
  </si>
  <si>
    <t>+273%</t>
  </si>
  <si>
    <t>+41%</t>
  </si>
  <si>
    <t>MH-P-1220-FO-C02</t>
  </si>
  <si>
    <t>https://cue.gcp.misitemgr.com/cue-web/#/main?escenicid=315238969&amp;extra=%7B%22package%22:%22ece-auto-gen-b619e83f-cc5f-4aea-ab91-3690162f5c50%22%7D</t>
  </si>
  <si>
    <t>https://www.star-telegram.com/entertainment/home-garden/article315238969.html</t>
  </si>
  <si>
    <t>New Homeowner’s First Spring: The Best Way to Wash Windows Without Streaks</t>
  </si>
  <si>
    <t>wash exterior windows, streak-free window cleaning, spring window maintenance, subtropical home care, South Florida windows</t>
  </si>
  <si>
    <t>New homeowner? Learn step-by-step how to wash exterior windows without streaks using simple tools and a vinegar solution.</t>
  </si>
  <si>
    <t>First-Time Homeowner in a Subtropical Humid Climate</t>
  </si>
  <si>
    <t>315238969</t>
  </si>
  <si>
    <t>MH-P-1220-KA-C03</t>
  </si>
  <si>
    <t>https://cue.gcp.misitemgr.com/cue-web/#/main?escenicid=315239288</t>
  </si>
  <si>
    <t>https://www.kansascity.com/living/home-garden/article315239288.html</t>
  </si>
  <si>
    <t>A Smarter Way to Clean Exterior Windows This Spring Without Streaks</t>
  </si>
  <si>
    <t>spring window cleaning, exterior window washing, streak-free windows, vinegar window cleaner, DIY window cleaning</t>
  </si>
  <si>
    <t>Get streak-free exterior windows this early spring with a simple vinegar solution, proper timing, and squeegee technique for safe, efficient results.</t>
  </si>
  <si>
    <t>315239288</t>
  </si>
  <si>
    <t>MH-P-1220-CO-C04</t>
  </si>
  <si>
    <t>https://cue.gcp.misitemgr.com/cue-web/#/main?escenicid=315239615&amp;extra=%7B%22package%22:%22ece-auto-gen-ef82b10d-b6db-4324-b819-620d6a239701%22%7D</t>
  </si>
  <si>
    <t>https://www.msn.com/en-us/lifestyle/cleaning-and-organizing/how-to-wash-your-exterior-windows-like-a-pro-this-spring-without-paying-for-one/ar-AA1ZL49a?cvid=69cbebd046d442c2b198a3aa990012f2&amp;cvpid=1c2537abea42436eeaddf18d8744e30f&amp;ei=8</t>
  </si>
  <si>
    <t>How to Wash Your Exterior Windows Like a Pro This Spring — Without Paying for One</t>
  </si>
  <si>
    <t>Learn step-by-step how to wash exterior windows in spring using a cheap vinegar solution, simple tools and squeegee techniques for streak-free, sparkling glass.</t>
  </si>
  <si>
    <t>Budget-Conscious DIY Homeowner</t>
  </si>
  <si>
    <t>MH-P-1224</t>
  </si>
  <si>
    <t>https://cue.gcp.misitemgr.com/cue-web/#/main?escenicid=315235064&amp;extra=%7B%22package%22:%22ece-auto-gen-96189370-a02f-4a3d-a4ca-d25aa6e0a571%22%7D</t>
  </si>
  <si>
    <t>https://www.miamiherald.com/entertainment/article315235064.html</t>
  </si>
  <si>
    <t>A 9-Year-Old Lost Her Dad on Vacation. Then His Last Gift to Her — a Dog Named Major — Went Missing.</t>
  </si>
  <si>
    <t>9-year-old girl, pet reunion, grieving family, dog missing, viral post</t>
  </si>
  <si>
    <t>After a tragic loss, a family faced another heartbreak when a beloved dog disappeared — but a viral moment and quick police response changed everything.</t>
  </si>
  <si>
    <t>https://docs.google.com/document/d/1ZHLEjPTU0qyAAB24nNPlN22R5p7s5LPoajavGSvlFGo/edit?tab=t.0</t>
  </si>
  <si>
    <t>315235064</t>
  </si>
  <si>
    <t>+232%</t>
  </si>
  <si>
    <t>MH-P-1224-KA-C02</t>
  </si>
  <si>
    <t>https://cue.gcp.misitemgr.com/cue-web/#/main?escenicid=315235066&amp;extra=%7B%22package%22:%22ece-auto-gen-06903107-077b-411c-936a-6d1109897577%22%7D</t>
  </si>
  <si>
    <t>https://www.kansascity.com/entertainment/article315235066.html</t>
  </si>
  <si>
    <t>A Grieving 9-Year-Old Lost Her Dad — Then the Community Brought Her Beloved Dog Home</t>
  </si>
  <si>
    <t>After her father died unexpectedly, a 9-year-old girl also lost track of the dog he had just given her — until a viral social media search led to an emotional reunion.</t>
  </si>
  <si>
    <t>Empathetic Parent of Young Children</t>
  </si>
  <si>
    <t>315235066</t>
  </si>
  <si>
    <t>MH-P-1224-CH-C03</t>
  </si>
  <si>
    <t>https://cue.gcp.misitemgr.com/cue-web/#/main?escenicid=315235086&amp;extra=%7B%22package%22:%22ece-auto-gen-7b1375cc-f5e3-4d75-ac5e-0f547f514226%22%7D</t>
  </si>
  <si>
    <t>https://www.charlotteobserver.com/entertainment/article315235086.html</t>
  </si>
  <si>
    <t>9-Year-Old Girl Mourning Her Father’s Death Is Reunited with the Missing Dog He Bought Her</t>
  </si>
  <si>
    <t>Following a father’s unexpected death during a trip, his daughter’s dog was left missing — until a viral post and community effort led to a touching reunion.</t>
  </si>
  <si>
    <t>315235086</t>
  </si>
  <si>
    <t>KA-P-1227</t>
  </si>
  <si>
    <t>https://cue.gcp.misitemgr.com/cue-web/#/main?uri=https:%2F%2Fcue.gcp.misitemgr.com%2Fwebservice%2Fescenic%2Fcontainer%2Ff77c098a-2a1f-11f1-a423-1d453adc492f&amp;mimetype=x-ece%2Fcontainer&amp;extra=%7B%22package%22:%229374fcba-36a8-40a1-8e60-25376fa4f710%22%7D</t>
  </si>
  <si>
    <t>https://www.kansascity.com/living/article315213909.html</t>
  </si>
  <si>
    <t>Are You Watching Rain-on-Tent Videos on YouTube? The Benefits Behind the Viral Phenomenon</t>
  </si>
  <si>
    <t>rain on tent videos, youtube</t>
  </si>
  <si>
    <t>Videos showing nothing but rain hitting tents have become a popular trend on YouTube, and there’s a possible scientific explanation why it’s such a phenomenon</t>
  </si>
  <si>
    <t>https://docs.google.com/document/d/1sikkpLDrcN_O7rLXUzvP9x4F524DxqeoQFsLzp6apmU/edit?tab=t.0</t>
  </si>
  <si>
    <t>315213909</t>
  </si>
  <si>
    <t>KA-P-1227-CH-C02</t>
  </si>
  <si>
    <t>https://cue.gcp.misitemgr.com/cue-web/#/main?uri=https:%2F%2Fcue.gcp.misitemgr.com%2Fwebservice%2Fescenic%2Fcontainer%2F3228bfd2-2a1f-11f1-a423-1d453adc492f&amp;mimetype=x-ece%2Fcontainer&amp;extra=%7B%22package%22:%22457eca74-9035-4669-acc0-546c4430d875%22%7D</t>
  </si>
  <si>
    <t>https://www.charlotteobserver.com/living/article315213781.html</t>
  </si>
  <si>
    <t>Why Millions of People Are Watching Hours-Long YouTube Videos of Rain Hitting Tents</t>
  </si>
  <si>
    <t>rain hitting tents, youtube, videos</t>
  </si>
  <si>
    <t>Millions of people are tuned in to calming YouTube videos showing rain hitting tents for hours at a time and there may be some benefits to watching the clips</t>
  </si>
  <si>
    <t>315213781</t>
  </si>
  <si>
    <t>KA-P-1227-MH-C03</t>
  </si>
  <si>
    <t>https://cue.gcp.misitemgr.com/cue-web/#/main?uri=https:%2F%2Fcue.gcp.misitemgr.com%2Fwebservice%2Fescenic%2Fcontainer%2Faa84c807-2a1e-11f1-a423-1d453adc492f&amp;mimetype=x-ece%2Fcontainer&amp;extra=%7B%22package%22:%229d5207db-9e78-4ec0-893b-376180f36a61%22%7D</t>
  </si>
  <si>
    <t>https://www.miamiherald.com/living/article315213752.html</t>
  </si>
  <si>
    <t>Millions Turn to Rain-on-Tent Videos for Sleep, and the Science Backs It Up</t>
  </si>
  <si>
    <t>rain on tent videos, sleep aid, youtube</t>
  </si>
  <si>
    <t>Millions of people are using hours-long rain-on-tent videos on YouTube as frequent sleep and study aids, and scientific evidence backs up the growing trend</t>
  </si>
  <si>
    <t>Stressed Out Milennial Self-Care Enthusiast</t>
  </si>
  <si>
    <t>315213752</t>
  </si>
  <si>
    <t>UW-P-1230</t>
  </si>
  <si>
    <t>https://www.usmagazine.com/wp-admin/post.php?post=4293896&amp;action=edit</t>
  </si>
  <si>
    <t>https://www.usmagazine.com/sports/news/delonte-west-says-hes-100-days-sober-after-recent-arrests/</t>
  </si>
  <si>
    <t>Former NBA Player Delonte West Announces He’s 100 Days Sober After String of Arrests</t>
  </si>
  <si>
    <t xml:space="preserve">delonte west </t>
  </si>
  <si>
    <t>Fans are rallying behind Delonte West after the former NBA player announced he is 100 days sober, marking a hopeful new chapter in his post-NBA struggles</t>
  </si>
  <si>
    <t>https://docs.google.com/document/d/13hMM7e-evX95fKZf2RdxLGHQ8L0iA274mpo41jWN0jY/edit?usp=sharing</t>
  </si>
  <si>
    <t>UW-P-1230-MH-C02</t>
  </si>
  <si>
    <t>https://cue.gcp.misitemgr.com/cue-web/#/main?escenicid=315235015&amp;extra=%7B%22package%22:%22ece-auto-gen-2004cb1e-04c2-4acc-9dc0-0df06307586e%22%7D</t>
  </si>
  <si>
    <t>https://www.miamiherald.com/entertainment/article315235015.html</t>
  </si>
  <si>
    <t>Ex-NBA Star Delonte West Shares Hopeful Sobriety Update After String of Arrests</t>
  </si>
  <si>
    <t>delonte west, nba, sober, sobriety</t>
  </si>
  <si>
    <t>Former NBA player Delonte West announces he’s 100 days sober in an uplifting new video. After years of battling bipolar disorder and addiction, hope is back.</t>
  </si>
  <si>
    <t>315235015</t>
  </si>
  <si>
    <t>UW-P-1230-KA-C03</t>
  </si>
  <si>
    <t>https://cue.gcp.misitemgr.com/cue-web/#/main?escenicid=315235016&amp;extra=%7B%22package%22:%22ece-auto-gen-6206691a-d31c-45dc-ae4d-7cce0fd087b3%22%7D</t>
  </si>
  <si>
    <t>https://www.kansascity.com/entertainment/article315235016.html</t>
  </si>
  <si>
    <t>Former NBA Star Delonte West Shares a Positive Life Update As He Celebrates Sobriety</t>
  </si>
  <si>
    <t>Delonte West is 100 days sober — and fans are feeling hopeful. The former NBA star’s long road through mental illness and homelessness takes a promising turn.</t>
  </si>
  <si>
    <t>Sports Nostalgia Fan</t>
  </si>
  <si>
    <t>315235016</t>
  </si>
  <si>
    <t>+223%</t>
  </si>
  <si>
    <t>MH-P-1233</t>
  </si>
  <si>
    <t>https://cue.gcp.misitemgr.com/cue-web/#/main?escenicid=315235824&amp;extra=%7B%22package%22:%22ece-auto-gen-9d88df0a-8d3f-453b-b9fb-4dfea1fc306e%22%7D</t>
  </si>
  <si>
    <t>https://www.miamiherald.com/entertainment/article315235824.html</t>
  </si>
  <si>
    <t>Someone Just Stole Over 400,000 KitKat Bars Off a Truck in Europe — and They’re Still Missing</t>
  </si>
  <si>
    <t>kitkat theft, cargo theft europe, nestlé shipment</t>
  </si>
  <si>
    <t>Over 400,000 KitKats vanished mid-shipment in Europe, and the truck is still nowhere to be found — making this one of the strangest heists in recent memory.</t>
  </si>
  <si>
    <t>https://docs.google.com/document/d/1Ub36wU_MB5qbvZRZCA02ePmTX02hybufL88QgnCuDQM/edit?tab=t.0</t>
  </si>
  <si>
    <t>315235824</t>
  </si>
  <si>
    <t>MH-P-1233-KA-C02</t>
  </si>
  <si>
    <t>https://cue.gcp.misitemgr.com/cue-web/#/main?escenicid=315235827&amp;extra=%7B%22package%22:%22ece-auto-gen-209432bc-eb88-460d-88ee-21887a8d4bbb%22%7D</t>
  </si>
  <si>
    <t>https://www.kansascity.com/entertainment/article315235827.html</t>
  </si>
  <si>
    <t>More Than 400,000 KitKat Bars Vanish in Massive European Candy Heist</t>
  </si>
  <si>
    <t>More than 400,000 KitKat bars were stolen in Europe, including F1-themed versions, and the whole thing sounds straight out of a movie.</t>
  </si>
  <si>
    <t>315235827</t>
  </si>
  <si>
    <t>MH-P-1233-CH-C03</t>
  </si>
  <si>
    <t>https://cue.gcp.misitemgr.com/cue-web/#/main?escenicid=315235829&amp;extra=%7B%22package%22:%22ece-auto-gen-a847bced-2f34-405e-a292-915cdbddaecf%22%7D</t>
  </si>
  <si>
    <t>https://www.charlotteobserver.com/entertainment/article315235829.html</t>
  </si>
  <si>
    <t>Thieves Stole 12 Tons of Formula One KitKat Bars, and They’re Still Missing</t>
  </si>
  <si>
    <t>A truck full of KitKats disappeared without a trace in Europe, leaving behind one of the weirdest heist stories in recent memory.</t>
  </si>
  <si>
    <t>315235829</t>
  </si>
  <si>
    <t>MH-P-1233-LS-C04</t>
  </si>
  <si>
    <t>https://modmomsclubstg.wpenginepowered.com/wp-admin/post.php?post=337545&amp;action=edit</t>
  </si>
  <si>
    <t>https://modmomsclubstg.wpenginepowered.com/lifestyle-entertainment/food/someone-stole-12-tons-of-kitkat-bars-and-the-truck-is-still-missing/</t>
  </si>
  <si>
    <t>Someone Stole 12 Tons of KitKat Bars and the Truck Is Still Missing</t>
  </si>
  <si>
    <t xml:space="preserve">kitkat </t>
  </si>
  <si>
    <t>This heist has it all: a vanishing truck, Formula One branding and a candy company cracking jokes.</t>
  </si>
  <si>
    <t>Pop Culture and Viral News Enthusiast</t>
  </si>
  <si>
    <t>UW-P-1237</t>
  </si>
  <si>
    <t>https://www.usmagazine.com/wp-admin/post.php?post=4293963&amp;action=edit</t>
  </si>
  <si>
    <t>https://www.usmagazine.com/sports/news/buffalo-bills-debating-o-j-simpsons-wall-of-fame-status/</t>
  </si>
  <si>
    <t>Buffalo Bills’ New Stadium Might Not Include Wall of Fame Tribute to O.J. Simpson</t>
  </si>
  <si>
    <t xml:space="preserve">buffalo bills </t>
  </si>
  <si>
    <t>The Buffalo Bills are still debating whether O.J. Simpson will be honored at their new Highmark Stadium. Here's what we know about the decision so far</t>
  </si>
  <si>
    <t>https://docs.google.com/document/d/1Y_wCD5_EjkzuymnvI9o4FCHh_wRAYgFE6Y9ZdTOs0JY/edit?usp=sharing</t>
  </si>
  <si>
    <t>+236%</t>
  </si>
  <si>
    <t>UW-P-1237-MH-C02</t>
  </si>
  <si>
    <t>https://cue.gcp.misitemgr.com/cue-web/#/main?escenicid=315235699&amp;extra=%7B%22package%22:%22ece-auto-gen-d6002a49-4156-4dc2-9e4e-2a92c9aa2152%22%7D</t>
  </si>
  <si>
    <t>https://www.miamiherald.com/entertainment/article315235699.html</t>
  </si>
  <si>
    <t>Buffalo Bills Face Tough Decision: Does O.J. Simpson Belong on New Stadium’s Wall of Fame?</t>
  </si>
  <si>
    <t>buffalo bills, oj simpson, wall of fame, highmark stadium, buffalo bills new stadium</t>
  </si>
  <si>
    <t>The Buffalo Bills have not decided whether to include O.J. Simpson in their new stadium’s Wall of Fame. Layouts are being prepared both with and without him.</t>
  </si>
  <si>
    <t>Longtime Buffalo Bills Season Ticket Holder</t>
  </si>
  <si>
    <t>315235699</t>
  </si>
  <si>
    <t>+506%</t>
  </si>
  <si>
    <t>UW-P-1237-KA-C03</t>
  </si>
  <si>
    <t>https://cue.gcp.misitemgr.com/cue-web/#/main?escenicid=315235700&amp;extra=%7B%22package%22:%22ece-auto-gen-56c72cdd-a600-49d0-bfbe-1527856c8489%22%7D</t>
  </si>
  <si>
    <t>https://www.kansascity.com/entertainment/article315235700.html</t>
  </si>
  <si>
    <t>Buffalo Bills Considering Removing O.J. Simpson’s Name From New Stadium’s Wall of Fame</t>
  </si>
  <si>
    <t>As the Buffalo Bills’ new Highmark Stadium prepares to open, one question remains unanswered — will O.J. Simpson have a place on their new Wall of Fame?</t>
  </si>
  <si>
    <t>315235700</t>
  </si>
  <si>
    <t>KA-P-1240</t>
  </si>
  <si>
    <t>https://cue.gcp.misitemgr.com/cue-web/#/main?name=Are%20Fungi%20Secretly%20Speaking%20to%20Each%20Other%20Underground%3F%20Here%E2%80%99s%20What%20Scientists%20Say&amp;uri=https:%2F%2Fcue.gcp.misitemgr.com%2Fwebservice%2Fescenic%2Fcontent%2F315235762&amp;mimetype=x-ece%2Fstory&amp;extra=%7B%22package%22:%22a2e6cd31-694f-45f8-a229-efa6cc11722c%22%7D</t>
  </si>
  <si>
    <t>https://www.kansascity.com/living/article315235762.html</t>
  </si>
  <si>
    <t>Are Fungi Secretly Speaking to Each Other Underground? Here’s What Scientists Say</t>
  </si>
  <si>
    <t>fungi, spike trains, mushrooms</t>
  </si>
  <si>
    <t>Research has been conducted by scientists to see if fungi are able to communicate with each other through electrical waves similar to the way humans can</t>
  </si>
  <si>
    <t>Wellness and Nature Obsessed Lifestyle Reader</t>
  </si>
  <si>
    <t>https://docs.google.com/document/d/1kdBNel3EZRSJJpX-Pn82SrsszyJKU4Dc-eTMm2tmA3g/edit?tab=t.0</t>
  </si>
  <si>
    <t>315235762</t>
  </si>
  <si>
    <t>KA-P-1240-CH-C02</t>
  </si>
  <si>
    <t>https://cue.gcp.misitemgr.com/cue-web/#/main?uri=https:%2F%2Fcue.gcp.misitemgr.com%2Fwebservice%2Fescenic%2Fcontainer%2Fc424bd67-2c4a-11f1-b88a-635d8c531d04&amp;mimetype=x-ece%2Fcontainer&amp;extra=%7B%22package%22:%222defb683-3694-4a61-b7ff-86a64c2901d3%22%7D&amp;filter=%7B%22searchCriteria%22:%7B%22name%22:%22%22,%22searchTerm%22:%22samantha%20agate%22,%22labels%22:%7B%22org_unit:89fde369-63f5-11f0-ae19-959fd20885e0%22:%7B%22title%22:%22Belleville%22%7D,%22creationdate%22:%22From%2003%2F30%2F2025%20to%2003%2F31%2F2027%22%7D,%22createdAt%22:%222026-03-30T15:58:40.897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</si>
  <si>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https://www.charlotteobserver.com/living/article315235780.html</t>
  </si>
  <si>
    <t>Scientists Discover Fungi Produce Electrical Patterns That Resemble the Human Language</t>
  </si>
  <si>
    <t>fungi language, mushrooms</t>
  </si>
  <si>
    <t>Scientists say fungi can produce electrical patterns that are similar to the human language, sparking vast interest in their underground communication habits</t>
  </si>
  <si>
    <t>315235780</t>
  </si>
  <si>
    <t>KA-P-1240-WW-C03</t>
  </si>
  <si>
    <t>https://www.womansworld.com/wp-admin/post.php?post=613474&amp;action=edit</t>
  </si>
  <si>
    <t>https://www.womansworld.com/life/fungi-may-have-their-own-language-right-beneath-our-feet?preview=true&amp;p=613474</t>
  </si>
  <si>
    <t>Fungi May Have Their Own 'Language'—and Scientists Think It’s Happening Right Beneath Our Feet</t>
  </si>
  <si>
    <t>fungi language</t>
  </si>
  <si>
    <t>Scientists say fungi may be communicating with their own 'language' in a way similar to humans, and it's happening right beneath our feet</t>
  </si>
  <si>
    <t>MH-P-1243</t>
  </si>
  <si>
    <t>https://cue.gcp.misitemgr.com/cue-web/#/main?escenicid=315263232&amp;extra=%7B%22package%22:%22ece-auto-gen-4898b8cc-41c8-483b-bfe8-89bdecef4867%22%7D</t>
  </si>
  <si>
    <t>https://www.miamiherald.com/living/travel/article315263232.html</t>
  </si>
  <si>
    <t>Explore the South: 9 Must-Visit Landmarks for Every Kind of Traveler</t>
  </si>
  <si>
    <t>famous landmarks, Southern US landmarks, landmarks in the South, best landmarks in America, Southern US travel</t>
  </si>
  <si>
    <t>Plan a Southern road trip with nine standout destinations including the Okefenokee Swamp, Natural Bridge Virginia, Gulf Islands seashore and Biltmore Estate.</t>
  </si>
  <si>
    <t>https://docs.google.com/document/d/1C1uXRsAYjP600wMPjwNGhBucTSX-rw5BCo1fviq01Yk/edit?tab=t.0</t>
  </si>
  <si>
    <t>315263232</t>
  </si>
  <si>
    <t>MH-P-1243-FO-C02</t>
  </si>
  <si>
    <t>https://cue.gcp.misitemgr.com/cue-web/#/main?escenicid=315263234&amp;extra=%7B%22package%22:%22ece-auto-gen-99cce797-5188-4ec7-a076-f5674b8d035a%22%7D</t>
  </si>
  <si>
    <t>https://www.star-telegram.com/entertainment/living/travel/article315263234.html</t>
  </si>
  <si>
    <t>Family-Friendly Southern Landmarks Worth the Road Trip From Fort Worth</t>
  </si>
  <si>
    <t>Plan a memorable family road trip from Fort Worth to southern highlights like Graceland, Biltmore Estate, Okefenokee Swamp, historic battlefields, and more.</t>
  </si>
  <si>
    <t>315263234</t>
  </si>
  <si>
    <t>MH-P-1243-CH-C03</t>
  </si>
  <si>
    <t>https://cue.gcp.misitemgr.com/cue-web/#/main?escenicid=315263235&amp;extra=%7B%22package%22:%22ece-auto-gen-a89a70ce-cb23-488b-a0d9-fb360e0aa3f0%22%7D</t>
  </si>
  <si>
    <t>https://www.charlotteobserver.com/living/travel/article315263235.html</t>
  </si>
  <si>
    <t>From Biltmore to the Bayou: A Charlotte Traveler’s Guide to the South’s Must-Visit Landmarks</t>
  </si>
  <si>
    <t>Explore Southern highlights near Charlotte: Asheville and the Biltmore, Mammoth Cave, Okefenokee Swamp and Gulf Islands for outdoor and cultural trips.</t>
  </si>
  <si>
    <t>Charlotte</t>
  </si>
  <si>
    <t>315263235</t>
  </si>
  <si>
    <t>MH-P-1246</t>
  </si>
  <si>
    <t>https://cue.gcp.misitemgr.com/cue-web/#/main?escenicid=315236504&amp;extra=%7B%22package%22:%22ece-auto-gen-ab369474-73ed-4533-be87-fa36ecda0a05%22%7D</t>
  </si>
  <si>
    <t>https://www.miamiherald.com/entertainment/article315236504.html</t>
  </si>
  <si>
    <t>Arrest Made After Viral Video Captures Road Rage Incident Against Cyclists in Newport Beach</t>
  </si>
  <si>
    <t>newport beach road rage, pacific coast highway incident, cyclist assault arrest, viral video</t>
  </si>
  <si>
    <t>A Newport Beach road rage incident involving cyclists went viral online, resulting in one arrest and an ongoing police investigation.</t>
  </si>
  <si>
    <t>https://docs.google.com/document/d/1ivxRdU9frN4wsrmhx6U3B7kOboy9L8QuVxN1l_imIiw/edit?tab=t.0</t>
  </si>
  <si>
    <t>315236504</t>
  </si>
  <si>
    <t>+49%</t>
  </si>
  <si>
    <t>MH-P-1246-SA-C02</t>
  </si>
  <si>
    <t>https://cue.gcp.misitemgr.com/cue-web/#/main?escenicid=315236507&amp;extra=%7B%22package%22:%22ece-auto-gen-e8bb42fc-ccd6-48b5-8eae-a692b75b8d3b%22%7D</t>
  </si>
  <si>
    <t>https://www.sacbee.com/entertainment/article315236507.html</t>
  </si>
  <si>
    <t>A Viral TikTok Captured Two Drivers Forcing Cyclists Off the Road in Newport Beach — Now There’s Been an Arrest</t>
  </si>
  <si>
    <t>A dispute between motorists and cyclists in Newport Beach gained millions of views online and prompted police action and an arrest.</t>
  </si>
  <si>
    <t>315236507</t>
  </si>
  <si>
    <t>+161%</t>
  </si>
  <si>
    <t>MH-P-1246-UW-C03</t>
  </si>
  <si>
    <t>https://www.usmagazine.com/wp-admin/post.php?post=4294040&amp;action=edit</t>
  </si>
  <si>
    <t>https://www.usmagazine.com/celebrity-news/news/newport-beach-road-rage-incident-leads-to-arrest-after-viral-video/</t>
  </si>
  <si>
    <t>The Viral Newport Beach Road Rage Video Led to an Arrest — Here’s What We Know About the Charges</t>
  </si>
  <si>
    <t>viral road rage video</t>
  </si>
  <si>
    <t>A viral road rage video from Pacific Coast Highway in Newport Beach led to an arrest after cyclists were confronted by aggressive drivers.</t>
  </si>
  <si>
    <t>Social Media-Engaged Young Adult Following the Viral Story</t>
  </si>
  <si>
    <t>Crime</t>
  </si>
  <si>
    <t>KA-P-1249</t>
  </si>
  <si>
    <t>https://cue.gcp.misitemgr.com/cue-web/#/main?uri=https:%2F%2Fcue.gcp.misitemgr.com%2Fwebservice%2Fescenic%2Fcontent%2F315237083&amp;mimetype=x-ece%2Fstory&amp;extra=%7B%22package%22:%22c9b9a1e8-291b-4c92-a9a3-840be162d6fc%22%7D&amp;name=Baby_Capybara_Still_Missing_Weeks_After_Escaping_Zoo_And_She_s_Been_Spotted_by_Locals&amp;filter=%7B%22searchCriteria%22:%7B%22name%22:%22%22,%22searchTerm%22:%22samantha%20agate%22,%22labels%22:%7B%22org_unit:89fde369-63f5-11f0-ae19-959fd20885e0%22:%7B%22title%22:%22Belleville%22%7D,%22creationdate%22:%22From%2003%2F30%2F2025%20to%2003%2F31%2F2027%22%7D,%22createdAt%22:%222026-03-30T17:29:01.901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</si>
  <si>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https://www.kansascity.com/living/article315237083.html</t>
  </si>
  <si>
    <t>Baby Capybara Still Missing Weeks After Escaping Zoo — And Locals Spotted Her Sunbathing</t>
  </si>
  <si>
    <t>capybara missing, samba, marwell zoo</t>
  </si>
  <si>
    <t>A baby capybara named Samba has captivated millions worldwide after going missing from an England zoo just one day after she was brought there</t>
  </si>
  <si>
    <t>Viral Animal Content Enthusiast</t>
  </si>
  <si>
    <t>https://docs.google.com/document/d/1yPTxP3twh6CjtCFd0w_Kl-x7IoNlHMWbwGYTtTjXoGI/edit?tab=t.0</t>
  </si>
  <si>
    <t>315237083</t>
  </si>
  <si>
    <t>KA-P-1249-WW-C02</t>
  </si>
  <si>
    <t>https://www.womansworld.com/wp-admin/post.php?post=613510&amp;action=edit</t>
  </si>
  <si>
    <t>https://www.womansworld.com/life/animals/capybara-escapes-zoo-and-has-english-village-on-the-hunt?preview=true&amp;p=613510</t>
  </si>
  <si>
    <t>Baby Capybara Escapes Zoo and Has Entire English Village on the Hunt Weeks Later</t>
  </si>
  <si>
    <t>capybara escapes marwell zoo</t>
  </si>
  <si>
    <t>A baby capybara named Samba escaped Marwell Zoo in England and locals in the surrounding area are have joined the search to bring her back home</t>
  </si>
  <si>
    <t>KA-P-1249-MH-C03</t>
  </si>
  <si>
    <t>https://cue.gcp.misitemgr.com/cue-web/#/main?uri=https:%2F%2Fcue.gcp.misitemgr.com%2Fwebservice%2Fescenic%2Fcontent%2F315237047&amp;mimetype=x-ece%2Fstory&amp;extra=%7B%22package%22:%22a0e1b578-7c5e-4917-9b02-fc92690e63ff%22%7D&amp;name=Missing_Capybara_Outsmarts_Drones_and_Search_Dogs_in_English_Countryside_After_Escaping_Zoo&amp;filter=%7B%22searchCriteria%22:%7B%22name%22:%22%22,%22searchTerm%22:%22samantha%20agate%22,%22labels%22:%7B%22org_unit:89fde369-63f5-11f0-ae19-959fd20885e0%22:%7B%22title%22:%22Belleville%22%7D,%22creationdate%22:%22From%2003%2F30%2F2025%20to%2003%2F31%2F2027%22%7D,%22createdAt%22:%222026-03-30T17:27:23.902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</si>
  <si>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https://www.miamiherald.com/living/article315237047.html</t>
  </si>
  <si>
    <t>Missing Capybara Outsmarts Drones and Search Dogs in English Countryside After Escaping Zoo</t>
  </si>
  <si>
    <t>missing capybara, samba, marwell zoo</t>
  </si>
  <si>
    <t>Marwell Zoo has deployed drones and search dogs to try and bring home a missing capybara named Samba, who escaped and ran into the English countryside</t>
  </si>
  <si>
    <t>315237047</t>
  </si>
  <si>
    <t>MH-P-1252</t>
  </si>
  <si>
    <t>https://cue.gcp.misitemgr.com/cue-web/#/main?escenicid=315237299&amp;extra=%7B%22package%22:%22ece-auto-gen-d9cbb052-a082-4b70-ab8d-410e8db279b2%22%7D</t>
  </si>
  <si>
    <t>https://www.miamiherald.com/entertainment/article315237299.html</t>
  </si>
  <si>
    <t>A 25-Year-Old Clip of the ‘Harry Potter’ Cast Answering One Question Is Going Viral</t>
  </si>
  <si>
    <t>harry potter, harry potter cast, daniel radcliffe, emma watson, rupert grint</t>
  </si>
  <si>
    <t>A 25-year-old clip of the ‘Harry Potter’ cast is going viral. Watch Daniel Radcliffe, Emma Watson, and Rupert Grint meet the press for the very first time.</t>
  </si>
  <si>
    <t>https://docs.google.com/document/d/1xK4gFf3hwBQKhaS0mRk3blJiiBn5SH4-ow0RzNpw01I/edit?usp=sharing</t>
  </si>
  <si>
    <t>315237299</t>
  </si>
  <si>
    <t>MH-P-1252-KA-C02</t>
  </si>
  <si>
    <t>https://cue.gcp.misitemgr.com/cue-web/#/main?escenicid=315237304&amp;extra=%7B%22package%22:%22ece-auto-gen-bb20bb23-1dac-42af-8321-bc33a1283a4f%22%7D</t>
  </si>
  <si>
    <t>https://www.kansascity.com/entertainment/article315237304.html</t>
  </si>
  <si>
    <t>It Has Been 25 Years Since the ‘Harry Potter’ Stars Gave Their Very First Interview</t>
  </si>
  <si>
    <t>Daniel Radcliffe, Emma Watson, and Rupert Grint were kids when they faced the press in 2000. Their answers to one question are as charming as you’d expect.</t>
  </si>
  <si>
    <t>Pop Culture and Entertainment Browser</t>
  </si>
  <si>
    <t>315237304</t>
  </si>
  <si>
    <t>MH-P-1252-FO-C03</t>
  </si>
  <si>
    <t>https://cue.gcp.misitemgr.com/cue-web/#/main?escenicid=315237306&amp;extra=%7B%22package%22:%22ece-auto-gen-d19cbb4c-8a7b-413e-8dec-aabe6c4b3175%22%7D</t>
  </si>
  <si>
    <t>https://www.star-telegram.com/entertainment/article315237306.html</t>
  </si>
  <si>
    <t>What Did the ‘Harry Potter’ Cast Spend Their First Pay Check On? They Were Asked 25 Years Ago</t>
  </si>
  <si>
    <t>Before ‘Harry Potter’ changed everything, the cast sat down with the press as nervous kids. This viral 25-year-old clip is a reminder of how young they were.</t>
  </si>
  <si>
    <t>315237306</t>
  </si>
  <si>
    <t>MH-P-1252-LS-C04</t>
  </si>
  <si>
    <t>https://www.lifeandstylemag.com/wp-admin/post.php?post=737179&amp;action=edit</t>
  </si>
  <si>
    <t>https://www.lifeandstylemag.com/posts/harry-potter-casts-first-press-conference-is-going-viral/</t>
  </si>
  <si>
    <t>A Clip From the ‘Harry Potter’ Cast's First Press Conference Is Making Fans Feel Very Old</t>
  </si>
  <si>
    <t xml:space="preserve">harry potter </t>
  </si>
  <si>
    <t>A clip of the ‘Harry Potter’ cast from 25 years ago is melting hearts online. Daniel Radcliffe, Emma Watson, and Rupert Grint were just kids at the time.</t>
  </si>
  <si>
    <t>Parent of Young Readers</t>
  </si>
  <si>
    <t>MH-P-1252-MMC-C05</t>
  </si>
  <si>
    <t>https://modmomsclubstg.wpenginepowered.com/wp-admin/post.php?post=337548&amp;action=edit</t>
  </si>
  <si>
    <t>https://modmomsclubstg.wpenginepowered.com/?p=337548</t>
  </si>
  <si>
    <t>The ‘Harry Potter’ Cast Were Blindsided by Fame and This 25-Year-Old Clip Is Proof</t>
  </si>
  <si>
    <t>Long before their combined net worth hit hundreds of millions, the ‘Harry Potter’ cast were just nervous kids. This 25-year-old clip proves it beautifully.</t>
  </si>
  <si>
    <t>MH-P-1257</t>
  </si>
  <si>
    <t>https://cue.gcp.misitemgr.com/cue-web/#/main?escenicid=315237650&amp;extra=%7B%22package%22:%22ece-auto-gen-4bb8683b-c0d0-4b38-863b-6a14dc5bdd4e%22%7D</t>
  </si>
  <si>
    <t>https://www.miamiherald.com/entertainment/article315237650.html</t>
  </si>
  <si>
    <t>Blackpink’s Lisa Just Became the First K-Pop Artist to Land a Las Vegas Residency</t>
  </si>
  <si>
    <t>lisa las vegas residency, viva la lisa, caesars palace colosseum, k-pop, blackpink solo</t>
  </si>
  <si>
    <t>Lisa has announced her first Las Vegas residency, Viva La Lisa, at Caesars Palace, marking the first time a K-pop artist headlines a Vegas residency.</t>
  </si>
  <si>
    <t>https://docs.google.com/document/d/1_m_F3NH3GgbeHDZMDNF6FmcFzxnarQrBceD2Gzp87bI/edit?tab=t.0</t>
  </si>
  <si>
    <t>315237650</t>
  </si>
  <si>
    <t>MH-P-1257-SA-C02</t>
  </si>
  <si>
    <t>https://cue.gcp.misitemgr.com/cue-web/#/main?escenicid=315237660&amp;extra=%7B%22package%22:%22ece-auto-gen-8070bcb1-6122-4127-8caa-09b05223d171%22%7D</t>
  </si>
  <si>
    <t>https://www.sacbee.com/entertainment/article315237660.html</t>
  </si>
  <si>
    <t>Blackpink’s Lisa Makes History With First-Ever K-Pop Las Vegas Residency</t>
  </si>
  <si>
    <t>Blackpink’s Lisa is bringing Viva La Lisa to Las Vegas in 2026, becoming the first K-pop artist to headline a residency at Caesars Palace.</t>
  </si>
  <si>
    <t>315237660</t>
  </si>
  <si>
    <t>MH-P-1257-LS-C03</t>
  </si>
  <si>
    <t>https://www.lifeandstylemag.com/wp-admin/post.php?post=737182&amp;action=edit</t>
  </si>
  <si>
    <t>https://www.lifeandstylemag.com/posts/lisa-makes-k-pop-history-with-vegas-residency-announcement/</t>
  </si>
  <si>
    <t>Lisa Makes K-Pop History With ‘Viva La Lisa’ Las Vegas Residency — Here’s Everything You Need to Know</t>
  </si>
  <si>
    <t>lisa blackpink</t>
  </si>
  <si>
    <t>Lisa’s Viva La Lisa residency at Caesars Palace marks a major first for K-pop as she prepares for multiple November 2026 shows.</t>
  </si>
  <si>
    <t>Young K-Pop Fan and Cultural Enthusiast</t>
  </si>
  <si>
    <t>UW-P-1260</t>
  </si>
  <si>
    <t>https://www.usmagazine.com/wp-admin/post.php?post=4294390&amp;action=edit</t>
  </si>
  <si>
    <t>https://www.usmagazine.com/sports/news/gary-woodland-credits-wife-after-emotional-pga-tour-win/</t>
  </si>
  <si>
    <t>Gary Woodland Credits Wife After Winning His First PGA Tour Event Since Brain Surgery</t>
  </si>
  <si>
    <t>gary woodland</t>
  </si>
  <si>
    <t>Gary Woodland credited his wife Gabby after winning the Houston Open — his first PGA Tour win since undergoing brain surgery and being diagnosed with PTSD</t>
  </si>
  <si>
    <t>https://docs.google.com/document/d/18vRUane2Ho7p1Xn051s8rdITA0C8ZBr03OeUUdNgoCs/edit?usp=sharing</t>
  </si>
  <si>
    <t>UW-P-1260-KA-C02</t>
  </si>
  <si>
    <t>https://cue.gcp.misitemgr.com/cue-web/#/main?escenicid=315239280&amp;extra=%7B%22package%22:%22ece-auto-gen-a2eda94e-e91b-47c7-85f0-8885c22cda32%22%7D</t>
  </si>
  <si>
    <t>https://www.kansascity.com/entertainment/article315239280.html</t>
  </si>
  <si>
    <t>Gary Woodland Emotional After First PGA Tour Win Since Brain Surgery, PTSD Diagnosis</t>
  </si>
  <si>
    <t>gary woodland, brain surgery, ptsd diagnosis, houston open, post traumatic stress disorder</t>
  </si>
  <si>
    <t>Gary Woodland won the Houston Open, his first PGA Tour victory since brain surgery and a PTSD diagnosis left his career and life hanging in the balance.</t>
  </si>
  <si>
    <t>315239280</t>
  </si>
  <si>
    <t>UW-P-1260-FO-C03</t>
  </si>
  <si>
    <t>https://cue.gcp.misitemgr.com/cue-web/#/main?escenicid=315239282&amp;extra=%7B%22package%22:%22ece-auto-gen-dc67bb96-cfb2-43c2-87fa-b0666084817a%22%7D</t>
  </si>
  <si>
    <t>https://www.star-telegram.com/entertainment/article315239282.html</t>
  </si>
  <si>
    <t>Gary Woodland Wins Houston Open and Sends a Powerful Message to Anyone Who Is Struggling</t>
  </si>
  <si>
    <t>Tears, hugs, and a five-shot win. Gary Woodland’s Houston Open victory is one of the most emotional comebacks the PGA Tour has seen in years. Here’s the story.</t>
  </si>
  <si>
    <t>Avid Golf Fan &amp; Weekend Player</t>
  </si>
  <si>
    <t>315239282</t>
  </si>
  <si>
    <t>WW-P-1263</t>
  </si>
  <si>
    <t>https://www.womansworld.com/wp-admin/post.php?post=613566&amp;action=edit</t>
  </si>
  <si>
    <t>https://www.womansworld.com/food-recipes/comfort-food/these-beloved-90s-and-2000s-snacks-vanished-from-shelves-but-some-are-already-back</t>
  </si>
  <si>
    <t>These Beloved ’90s and 2000s Snacks Vanished From Shelves — but Some Are Already Back</t>
  </si>
  <si>
    <t>90s snacks</t>
  </si>
  <si>
    <t>If you grew up in the ’90s, you probably miss these snacks. Some are finally back on shelves, while others still have fans begging for a return</t>
  </si>
  <si>
    <t>https://docs.google.com/document/d/1UZi0ragg0TSGIFq7wzJbgpWUf7Pe-V_y1mpedMrMO58/edit?tab=t.0</t>
  </si>
  <si>
    <t>WW-P-1263-MH-C02</t>
  </si>
  <si>
    <t>https://cue.gcp.misitemgr.com/cue-web/#/main?escenicid=315239613&amp;extra=%7B%22package%22:%22ece-auto-gen-6ab89ba7-7640-4f4e-8333-e380dac58cc2%22%7D</t>
  </si>
  <si>
    <t>https://www.miamiherald.com/entertainment/article315239613.html</t>
  </si>
  <si>
    <t>Your Favorite ’90s Snacks Are Actually Back — Here’s Where to Buy Them</t>
  </si>
  <si>
    <t>’90s snacks, 2000s snacks, nostalgic snacks, where to buy dunkaroos, retro sours</t>
  </si>
  <si>
    <t>These iconic ’90s and 2000s snacks disappeared—but fans never forgot. Here’s which nostalgic favorites are back on shelves and which ones people still want.</t>
  </si>
  <si>
    <t>315239613</t>
  </si>
  <si>
    <t>WW-P-1263-FO-C03</t>
  </si>
  <si>
    <t>https://cue.gcp.misitemgr.com/cue-web/#/main?escenicid=315239610&amp;extra=%7B%22package%22:%22ece-auto-gen-c0866bf4-69df-4bcc-ac7c-94f7591653d9%22%7D</t>
  </si>
  <si>
    <t>https://www.star-telegram.com/entertainment/article315239610.html</t>
  </si>
  <si>
    <t>These Beloved ’90s Snacks Vanished From Shelves — But Several Have Quietly Come Back</t>
  </si>
  <si>
    <t>From Dunkaroos to Altoids Sours, these throwback snacks are making surprise comebacks. Here’s what you can buy again—and what fans are still begging for.</t>
  </si>
  <si>
    <t>315239610</t>
  </si>
  <si>
    <t>MH-P-1266</t>
  </si>
  <si>
    <t>https://cue.gcp.misitemgr.com/cue-web/#/main?escenicid=315240261&amp;extra=%7B%22package%22:%22ece-auto-gen-7215cc7b-e3b9-47e1-b0b1-60553b91c545%22%7D</t>
  </si>
  <si>
    <t>https://www.miamiherald.com/living/article315240261.html</t>
  </si>
  <si>
    <t>Mass Turtle Grave Found in Canada. River Otters Turned It Into an All-You-Can-Eat Buffet.</t>
  </si>
  <si>
    <t>turtle, northern map turtles, river otters, opinicon lake</t>
  </si>
  <si>
    <t>River otters killed 142 northern map turtles at Opinicon Lake — and the turtles likely never saw it coming. Here’s how a survival instinct became a death trap.</t>
  </si>
  <si>
    <t>https://docs.google.com/document/d/10S7augL__0C3QhOLBdWjxYLTsngp_V09IJyiUJcLfN8/edit?usp=sharing</t>
  </si>
  <si>
    <t>315240261</t>
  </si>
  <si>
    <t>+326%</t>
  </si>
  <si>
    <t>+110%</t>
  </si>
  <si>
    <t>MH-P-1266-KA-C02</t>
  </si>
  <si>
    <t>https://cue.gcp.misitemgr.com/cue-web/#/main?escenicid=315240270&amp;extra=%7B%22package%22:%22ece-auto-gen-ba3fa38c-5cfb-4e27-9255-4057fbfb1ced%22%7D</t>
  </si>
  <si>
    <t>https://www.kansascity.com/living/article315240270.html</t>
  </si>
  <si>
    <t>Mass Turtle Grave Found in Canadian Lake After River Otters Preyed on Hibernating Turtles</t>
  </si>
  <si>
    <t>Northern map turtles cluster together every winter for safety — but at Opinicon Lake in 2022, that instinct made them sitting ducks for a predator with a taste for easy prey.</t>
  </si>
  <si>
    <t>315240270</t>
  </si>
  <si>
    <t>MH-P-1266-WW-C03</t>
  </si>
  <si>
    <t>https://www.womansworld.com/wp-admin/post.php?post=613575&amp;action=edit</t>
  </si>
  <si>
    <t>https://www.womansworld.com/life/animals/river-otters-massacre-142-hibernating-turtles-in-what-experts-dub-a-cautionary-tale?preview=true&amp;p=613575</t>
  </si>
  <si>
    <t>River Otters Massacre 142 Hibernating Turtles in What Experts Dub a ‘Cautionary Tale’</t>
  </si>
  <si>
    <t>turtles</t>
  </si>
  <si>
    <t>River otters were rarely seen at Opinicon Lake. Their return has been devastating for northern map turtles, and the 2022 mass mortality event explains why.</t>
  </si>
  <si>
    <t>Science-Curious Parent or Educator</t>
  </si>
  <si>
    <t>MH-P-1269</t>
  </si>
  <si>
    <t>https://cue.gcp.misitemgr.com/cue-web/#/main?uri=https:%2F%2Fcue.gcp.misitemgr.com%2Fwebservice%2Fescenic%2Fcontent%2F315239102&amp;mimetype=x-ece%2Fstory&amp;extra=%7B%22package%22:%22dfa8bf41-0112-4da9-937f-4712ec79b440%22%7D&amp;name=Where_Is_Gene_Shalit_Now_Updates_on_Former_Today_Anchor_s_Life_After_100th_Birthday&amp;filter=%7B%22searchCriteria%22:%7B%22name%22:%22%22,%22searchTerm%22:%22saman%22,%22labels%22:%7B%22org_unit:89fde369-63f5-11f0-ae19-959fd20885e0%22:%7B%22title%22:%22Belleville%22%7D,%22creationdate%22:%22From%2003%2F30%2F2025%20to%2003%2F31%2F2027%22%7D,%22createdAt%22:%222026-03-30T19:42:28.818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</si>
  <si>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https://www.miamiherald.com/entertainment/article315239102.html</t>
  </si>
  <si>
    <t>Where Is Gene Shalit Now? Updates on Former ‘Today’ Anchor’s Life After 100th Birthday</t>
  </si>
  <si>
    <t>gene shalit now, today show</t>
  </si>
  <si>
    <t>Gene Shalit rang in his 100th birthday with a special tribute from the ‘Today’ family and shared a recent photo amid his quiet life in retirement</t>
  </si>
  <si>
    <t>Nostalgic Boomer TV Devotee</t>
  </si>
  <si>
    <t>https://docs.google.com/document/d/1LoRFJiWKErpTqvAQoSffvAFfchnS9WM_vIjEoAa18Ek/edit?tab=t.0</t>
  </si>
  <si>
    <t>315239102</t>
  </si>
  <si>
    <t>MH-P-1269-KA-C02</t>
  </si>
  <si>
    <t>https://cue.gcp.misitemgr.com/cue-web/#/main?uri=https:%2F%2Fcue.gcp.misitemgr.com%2Fwebservice%2Fescenic%2Fcontent%2F315239127&amp;mimetype=x-ece%2Fstory&amp;extra=%7B%22package%22:%22e50e439a-5c2e-4cdc-aa1e-7ac70acf96a1%22%7D&amp;name=Gene_Shalit_Turned_100_and_Yes_the_Today_Alum_s_Famous_Mustache_Is_Still_Going_Strong&amp;filter=%7B%22searchCriteria%22:%7B%22name%22:%22%22,%22searchTerm%22:%22samantha%20agate%22,%22labels%22:%7B%22org_unit:89fde369-63f5-11f0-ae19-959fd20885e0%22:%7B%22title%22:%22Belleville%22%7D,%22creationdate%22:%22From%2003%2F30%2F2025%20to%2003%2F31%2F2027%22%7D,%22createdAt%22:%222026-03-30T19:39:44.906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</si>
  <si>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https://www.kansascity.com/entertainment/article315239127.html</t>
  </si>
  <si>
    <t>Gene Shalit Turned 100 — and Yes, the ‘Today’ Alum’s Famous Mustache Is Still Going Strong</t>
  </si>
  <si>
    <t>gene shalit, today show</t>
  </si>
  <si>
    <t>Gene Shalit turned 100 years old and fans were happy to see he’s still rocking his iconic mustache and long-haired look years after leaving ‘Today’</t>
  </si>
  <si>
    <t>315239127</t>
  </si>
  <si>
    <t>MH-P-1269-CH-C03</t>
  </si>
  <si>
    <t>https://cue.gcp.misitemgr.com/cue-web/#/main?uri=https:%2F%2Fcue.gcp.misitemgr.com%2Fwebservice%2Fescenic%2Fcontent%2F315239150&amp;mimetype=x-ece%2Fstory&amp;extra=%7B%22package%22:%220b7ab741-5bd0-40da-b660-e57a231f66d2%22%7D&amp;name=Inside_Gene_Shalit_s_Quiet_Life_at_100_What_He_s_Been_Up_to_Since_Today_Departure&amp;filter=%7B%22searchCriteria%22:%7B%22name%22:%22%22,%22searchTerm%22:%22samantha%20agate%22,%22labels%22:%7B%22org_unit:89fde369-63f5-11f0-ae19-959fd20885e0%22:%7B%22title%22:%22Belleville%22%7D,%22creationdate%22:%22From%2003%2F30%2F2025%20to%2003%2F31%2F2027%22%7D,%22createdAt%22:%222026-03-30T19:37:18.465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</si>
  <si>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https://www.charlotteobserver.com/entertainment/article315239150.html</t>
  </si>
  <si>
    <t>Inside Gene Shalit’s Quiet Life at 100: What He’s Been Up to Since ‘Today’ Departure</t>
  </si>
  <si>
    <t>The ‘Today’ crew shared an update on former anchor Gene Shalit’s life now in celebration of the retired broadcaster’s milestone 100th birthday</t>
  </si>
  <si>
    <t>315239150</t>
  </si>
  <si>
    <t>MH-P-1272</t>
  </si>
  <si>
    <t>https://cue.gcp.misitemgr.com/cue-web/#/main?uri=https:%2F%2Fcue.gcp.misitemgr.com%2Fwebservice%2Fescenic%2Fcontent%2F315240137&amp;mimetype=x-ece%2Fstory&amp;extra=%7B%22package%22:%22760da70b-a94c-4aa9-ba08-4849eef0ebaf%22%7D&amp;name=Research_shows_seagulls_study_beachgoers_before_swiping_food&amp;filter=%7B%22searchCriteria%22:%7B%22name%22:%22%22,%22searchTerm%22:%22sama%22,%22labels%22:%7B%22org_unit:89fde369-63f5-11f0-ae19-959fd20885e0%22:%7B%22title%22:%22Belleville%22%7D,%22creationdate%22:%22From%2003%2F30%2F2025%20to%2003%2F31%2F2027%22%7D,%22createdAt%22:%222026-03-30T20:35:42.823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</si>
  <si>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https://www.miamiherald.com/living/article315240137.html</t>
  </si>
  <si>
    <t>Why Do Seagulls Steal People’s Food? Scientists Explain Reason Birds Swipe Snacks</t>
  </si>
  <si>
    <t>seagulls steal food, beach, gulls</t>
  </si>
  <si>
    <t>Scientists have conducted research to answer the question of why seagulls frequently steal people’s food at the beach and how to prevent it from happening</t>
  </si>
  <si>
    <t>https://docs.google.com/document/d/1gsaRhTbGKIBYa6cLLH_KyB3NTO2C0LmrUp88y1hhQPQ/edit?tab=t.0</t>
  </si>
  <si>
    <t>315240137</t>
  </si>
  <si>
    <t>MH-P-1272-CH-C02</t>
  </si>
  <si>
    <t>https://cue.gcp.misitemgr.com/cue-web/#/main?uri=https:%2F%2Fcue.gcp.misitemgr.com%2Fwebservice%2Fescenic%2Fcontent%2F315240140&amp;mimetype=x-ece%2Fstory&amp;extra=%7B%22package%22:%222c7649ba-1ecd-4885-933d-3fc4caaf3ef2%22%7D&amp;name=Seagulls_are_studying_you_before_they_steal_your_food_research_shows&amp;filter=%7B%22searchCriteria%22:%7B%22name%22:%22%22,%22searchTerm%22:%22samantha%22,%22labels%22:%7B%22org_unit:89fde369-63f5-11f0-ae19-959fd20885e0%22:%7B%22title%22:%22Belleville%22%7D,%22creationdate%22:%22From%2003%2F30%2F2025%20to%2003%2F31%2F2027%22%7D,%22createdAt%22:%222026-03-30T20:36:30.512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</si>
  <si>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https://www.charlotteobserver.com/living/article315240140.html</t>
  </si>
  <si>
    <t>Seagulls Are Studying Your Movements Before They Steal Your Food, Research Shows</t>
  </si>
  <si>
    <t>seagulls study movements, beach, gulls stealing food</t>
  </si>
  <si>
    <t>Scientists have revealed exactly how seagulls can track a human’s movements before swiping in and stealing their food at the beach, and it’s pretty wild</t>
  </si>
  <si>
    <t>315240140</t>
  </si>
  <si>
    <t>MH-P-1272-FO-C03</t>
  </si>
  <si>
    <t>https://cue.gcp.misitemgr.com/cue-web/#/main?uri=https:%2F%2Fcue.gcp.misitemgr.com%2Fwebservice%2Fescenic%2Fcontent%2F315240576&amp;mimetype=x-ece%2Fstory&amp;extra=%7B%22package%22:%22fbb37622-b3ee-4e2c-9a0e-15d6529aaf46%22%7D&amp;name=Scientists_Say_Staring_Down_Seagulls_Is_the_Best_Way_to_Protect_Your_Beach_Snacks&amp;filter=%7B%22searchCriteria%22:%7B%22name%22:%22%22,%22searchTerm%22:%22saman%22,%22labels%22:%7B%22org_unit:89fde369-63f5-11f0-ae19-959fd20885e0%22:%7B%22title%22:%22Belleville%22%7D,%22creationdate%22:%22From%2003%2F30%2F2025%20to%2003%2F31%2F2027%22%7D,%22createdAt%22:%222026-03-30T20:35:13.253Z%22,%22dateRange%22:%7B%22creationdate%22:%7B%22start%22:%222025-03-30T04:00:00Z%22,%22end%22:%222027-03-31T04:00:00Z%22%7D%7D,%22daysBefore%22:%7B%22creationdate%22:%22365%22%7D,%22facetSummary%22:%22Time-span%20(creationdate):%20From%2003%2F30%2F2025%20to%2003%2F31%2F2027%22,%22priority%22:-1,%22panelName%22:%22%22,%22presentation%22:%22%22,%22sorting%22:%22%22,%22customFilters%22:%5B%5D,%22customFacetStrings%22:%7B%7D,%22orgUnit%22:%22org_unit:89fde369-63f5-11f0-ae19-959fd20885e0%22%7D%7D</t>
  </si>
  <si>
    <t>https://www.star-telegram.com/entertainment/article315240576.html</t>
  </si>
  <si>
    <t>Scientists Say Staring Down Seagulls Is the Best Way to Protect Your Beach Snacks</t>
  </si>
  <si>
    <t>seagulls, beach, protect food from gulls</t>
  </si>
  <si>
    <t>Scientists are breaking down the many ways beachgoers can protect their food from seagulls circling above, including staring them down and more tactics</t>
  </si>
  <si>
    <t>Beach Lifestyle &amp; Travel-Obsessed Reader</t>
  </si>
  <si>
    <t>315240576</t>
  </si>
  <si>
    <t>WW-P-1275</t>
  </si>
  <si>
    <r>
      <rPr>
        <color rgb="FF1155CC"/>
        <u/>
      </rPr>
      <t>https://www.womansworld.com/wp-admin/post.php?post=613591&amp;action=edit</t>
    </r>
    <r>
      <rPr/>
      <t xml:space="preserve"> </t>
    </r>
  </si>
  <si>
    <t>https://www.womansworld.com/life/animals/theres-been-a-tiny-eyeless-snail-discovered-deep-underground-in-georgias-springs</t>
  </si>
  <si>
    <t>Tiny, Eyeless Snail Discovered Deep Underground in Georgia’s Springs</t>
  </si>
  <si>
    <t>eyeless snail</t>
  </si>
  <si>
    <t>Only seven of these tiny snails have ever been found. Now scientists say the rare discovery could reveal a hidden world beneath our feet</t>
  </si>
  <si>
    <t>https://docs.google.com/document/d/1DpqtRoh3Au12IbT_UbyeCugzkIXF_pjS2cOxpXny0dk/edit?tab=t.0</t>
  </si>
  <si>
    <t>WW-P-1275-MH-C02</t>
  </si>
  <si>
    <r>
      <rPr>
        <color rgb="FF1155CC"/>
        <u/>
      </rPr>
      <t>https://cue.gcp.misitemgr.com/cue-web/#/main?escenicid=315240256&amp;extra=%7B%22package%22:%22ece-auto-gen-ad60e749-7639-40ab-a7ef-299084595f58%22%7D</t>
    </r>
    <r>
      <rPr/>
      <t xml:space="preserve"> </t>
    </r>
  </si>
  <si>
    <t>https://www.miamiherald.com/living/article315240256.html</t>
  </si>
  <si>
    <t>Scientists Found a New Snail Species Hiding in Georgia’s Underground Springs — It’s the Size of a Pinhead and Has No Eyes</t>
  </si>
  <si>
    <t>new snail species georgia, groundwater ecosystem, hidden biodiversity</t>
  </si>
  <si>
    <t>A tiny, eyeless snail has been discovered deep underground in Georgia. The rare species could change what scientists know about hidden ecosystems.</t>
  </si>
  <si>
    <t>315240256</t>
  </si>
  <si>
    <t>WW-P-1275-CH-C03</t>
  </si>
  <si>
    <r>
      <rPr>
        <color rgb="FF1155CC"/>
        <u/>
      </rPr>
      <t>https://cue.gcp.misitemgr.com/cue-web/#/main?escenicid=315240268&amp;extra=%7B%22package%22:%22ece-auto-gen-55c3c1c1-fa0b-46aa-a8b1-de94c4f66d53%22%7D</t>
    </r>
    <r>
      <rPr/>
      <t xml:space="preserve"> </t>
    </r>
  </si>
  <si>
    <t>https://www.charlotteobserver.com/living/article315240268.html</t>
  </si>
  <si>
    <t>A Tiny Eyeless Snail Found in Georgia’s Groundwater Reveals What We Don’t Know — and Could Lose</t>
  </si>
  <si>
    <t>This newly discovered snail lives entirely underground and has no eyes. Scientists say it may be part of a much larger hidden population.</t>
  </si>
  <si>
    <t>Environmentally Conscious Community Member</t>
  </si>
  <si>
    <t>315240268</t>
  </si>
  <si>
    <t>https://cue.gcp.misitemgr.com/cue-web/#/main?escenicid=315247808&amp;extra=%7B%22package%22:%22ece-auto-gen-2dd14b25-d135-4223-accf-3ef34eebceee%22%7D</t>
  </si>
  <si>
    <t>https://www.miamiherald.com/living/article315247808.html</t>
  </si>
  <si>
    <t>The Entryway Reset: Your First Step to a Fresh, Organized Spring</t>
  </si>
  <si>
    <t>entryway organization, spring entryway reset, entryway declutter, home entryway tips, drop zone ideas</t>
  </si>
  <si>
    <t>Refresh your home by resetting the entryway: clear out clutter, deep clean, swap winter gear, add zones and light for an organized, welcoming spring.</t>
  </si>
  <si>
    <t>https://docs.google.com/document/d/1hL_J4FqsX__JRGUkI2zqVoq9ZzwhpOViUIbRL5_oXjI/edit?tab=t.0</t>
  </si>
  <si>
    <t>315247808</t>
  </si>
  <si>
    <t>https://cue.gcp.misitemgr.com/cue-web/#/main?escenicid=315248692&amp;extra=%7B%22package%22:%22ece-auto-gen-3da89029-a325-45ba-9a5b-d4a422b6d1e2%22%7D</t>
  </si>
  <si>
    <t>https://www.kansascity.com/living/article315248692.html</t>
  </si>
  <si>
    <t>How to Declutter and Organize Your Entryway This Spring for a Cleaner Home</t>
  </si>
  <si>
    <t>entryway organization, declutter entryway, spring cleaning tips, entryway zones, shoe storage</t>
  </si>
  <si>
    <t>Reset your entryway this spring with a full clear-out, deep clean, seasonal swaps, and zones for keys, shoes, bags and mail to create calm and daily convenience.</t>
  </si>
  <si>
    <t>315248692</t>
  </si>
  <si>
    <t>https://cue.gcp.misitemgr.com/cue-web/#/main?escenicid=315249235&amp;extra=%7B%22package%22:%22ece-auto-gen-0c555738-c6e1-45bd-8eb4-15642776cba5%22%7D</t>
  </si>
  <si>
    <t>https://www.star-telegram.com/entertainment/home-garden/article315249235.html</t>
  </si>
  <si>
    <t>Your Home Deserves a Great Entryway: A Beginner’s Guide to Getting Organized This Spring</t>
  </si>
  <si>
    <t>entryway organization, first apartment tips, spring declutter, small space storage</t>
  </si>
  <si>
    <t>Set up a functional entryway in your first home with simple zones, seasonal rotation, deep cleaning and small styling touches to reduce clutter and save time.</t>
  </si>
  <si>
    <t>First-Time Homeowner or New Renter</t>
  </si>
  <si>
    <t>The Entryway Reset: Your First Step to a Fresh, Organized Springment</t>
  </si>
  <si>
    <t>315249235</t>
  </si>
  <si>
    <t>KA-P-1281</t>
  </si>
  <si>
    <t>https://cue.gcp.misitemgr.com/cue-web/#/main?escenicid=315247199&amp;extra=%7B%22package%22:%22ece-auto-gen-cb65b9fb-a77e-4f56-ac5d-71348dbc4a77%22%7D</t>
  </si>
  <si>
    <t>https://www.kansascity.com/entertainment/article315247199.html</t>
  </si>
  <si>
    <t>Dodgers Fans Are Paying $75 for a Shohei Ohtani Collectible Cup — But Is It Worth It?</t>
  </si>
  <si>
    <t>shohei ohtani, shohei ohtani cup, los angeles dodgers</t>
  </si>
  <si>
    <t>At $75, Dodger Stadium’s Shohei Ohtani cup caused an uproar. But with free 2026 season refills and eBay prices hitting $290, some are calling it a steal.</t>
  </si>
  <si>
    <t>https://docs.google.com/document/d/1oEVuQq72bgjNjW9wiQnIor0KPZTME3lAm1aBw4qy5g8/edit?usp=sharing</t>
  </si>
  <si>
    <t>315247199</t>
  </si>
  <si>
    <t>KA-P-1281-SA-C02</t>
  </si>
  <si>
    <t>https://cue.gcp.misitemgr.com/cue-web/#/main?escenicid=315247201&amp;extra=%7B%22package%22:%22ece-auto-gen-b12467c8-ff55-4eb5-8326-e471c1a3cf03%22%7D</t>
  </si>
  <si>
    <t>https://www.sacbee.com/entertainment/article315247201.html</t>
  </si>
  <si>
    <t>Fans Were Furious About the $75 Shohei Ohtani Cup — Then It Started Reselling for $290</t>
  </si>
  <si>
    <t>The Los Angeles Dodgers dropped a limited-edition Shohei Ohtani souvenir cup that fans called overpriced — until it sold out. Now it’s worth more than $250.</t>
  </si>
  <si>
    <t>315247201</t>
  </si>
  <si>
    <t>KA-P-1281-UW-C03</t>
  </si>
  <si>
    <t>https://www.usmagazine.com/wp-admin/post.php?post=4295008&amp;action=edit</t>
  </si>
  <si>
    <t>https://www.usmagazine.com/sports/news/is-shohei-ohtanis-75-souvenir-cup-actually-worth-it/</t>
  </si>
  <si>
    <t>Is the Shohei Ohtani Souvenir Cup at Dodger Stadium Actually Worth the $75 Price Tag?</t>
  </si>
  <si>
    <t>shohei ohtani</t>
  </si>
  <si>
    <t>The Shohei Ohtani souvenir cup is the latest proof that Ohtani's collectible market is unlike anything in baseball. But is it really worth the steep cost?</t>
  </si>
  <si>
    <t>SA-P-1284</t>
  </si>
  <si>
    <t>https://cue.gcp.misitemgr.com/cue-web/#/main?uri=https:%2F%2Fcue.gcp.misitemgr.com%2Fwebservice%2Fescenic%2Fcontent%2F315236822&amp;mimetype=x-ece%2Fstory&amp;extra=%7B%22package%22:%22226d975d-0e57-452d-b7d0-e96a2b11f07c%22%7D&amp;name=More_Easter_Baskets_Are_Getting_a_Quiet_Wellness_Remix_in_2026&amp;filter=%7B%22searchCriteria%22:%7B%22name%22:%22%22,%22searchTerm%22:%22Retirement%22,%22contentType%22:%22%2Fwebservice%2Fescenic%2Fpublication%2Fmcclatchy-newsroom%2Fmodel%2Fcontent-type%2Fstoryline%20%2Fwebservice%2Fescenic%2Fpublication%2Fmcclatchy-newsroom%2Fmodel%2Fcontent-type%2Fstory%22,%22labels%22:%7B%22%2Fwebservice%2Fescenic%2Fpublication%2Fmcclatchy-newsroom%2Fmodel%2Fcontent-type%2Fstoryline%22:%7B%22title%22:%22Story%22%7D,%22%2Fwebservice%2Fescenic%2Fcontent%2Fstate%2Fpublished%22:%7B%22title%22:%22Published%22%7D,%22%2Fwebservice%2Fescenic%2Fperson%2F25705%22:%7B%22title%22:%22Lauren%20Jarvis-Gibson%22%7D,%22%2Fwebservice%2Fescenic%2Fperson%2F25701%22:%7B%22title%22:%22Lauren%20Schuster%22%7D,%22%2Fwebservice%2Fescenic%2Fperson%2F23145%22:%7B%22title%22:%22Allison%20Palmer%22%7D,%22%2Fwebservice%2Fescenic%2Fpublication%2Fmcclatchy-newsroom%2Fmodel%2Fcontent-type%2Fstory%22:%7B%22title%22:%22Classic%20Story%22%7D,%22creationdate%22:%22In%20the%20last%20year%22%7D,%22createdAt%22:%222026-03-30T16:31:50.722Z%22,%22dateRange%22:%7B%22creationdate%22:%7B%22start%22:%222025-03-30T04:00:00Z%22,%22end%22:%222027-03-31T04:00:00Z%22%7D%7D,%22daysBefore%22:%7B%22creationdate%22:%22365%22%7D,%22facetSummary%22:%22Document%20Type:%20Story,%20Classic%20Story,%20Time-span%20(creationdate):%20In%20the%20last%20year,%20States:%20Published%22,%22priority%22:-1,%22panelName%22:%22Search%22,%22presentation%22:%22%22,%22sorting%22:%22%22,%22customFilters%22:%5B%5D,%22customFacetStrings%22:%7B%22author%22:%22%2Fwebservice%2Fescenic%2Fperson%2F25705%20%2Fwebservice%2Fescenic%2Fperson%2F25701%20%2Fwebservice%2Fescenic%2Fperson%2F23145%22%7D,%22state%22:%22%2Fwebservice%2Fescenic%2Fcontent%2Fstate%2Fpublished%22%7D,%22savedSearch%22:%22Content%20Team-apalmer@mcclatchy.com%22%7D</t>
  </si>
  <si>
    <t>https://www.sacbee.com/entertainment/living/article315236822.html</t>
  </si>
  <si>
    <t>More Easter Baskets Are Getting a Quiet Wellness Remix in 2026</t>
  </si>
  <si>
    <t>Easter candy trends, better-for-you Easter treats, non-candy Easter ideas, portion-controlled Easter candy, 2026 Easter shopping</t>
  </si>
  <si>
    <t>Shop smarter for a healthy Easter 2026 with portion-controlled sweets, clean-label and allergen-friendly treats, plus vegan and reduced-sugar candy options.</t>
  </si>
  <si>
    <t>https://docs.google.com/document/d/1rN5QsedpvUev0XTG06dcPuRoRHSamZPZvqQHY_8gb-o/edit?tab=t.ntrjqqrjzr61</t>
  </si>
  <si>
    <t>315236822</t>
  </si>
  <si>
    <t>SA-P-1284-PE-C02</t>
  </si>
  <si>
    <t>https://cue.gcp.misitemgr.com/cue-web/#/main?uri=https:%2F%2Fcue.gcp.misitemgr.com%2Fwebservice%2Fescenic%2Fcontent%2F315236922&amp;mimetype=x-ece%2Fstory&amp;extra=%7B%22package%22:%22a1b79e88-4017-47c1-b8db-51ffd0f61dd4%22%7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-30T16:37:26.694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amp;name=Easter_Candy_for_Restricted_Diets_What_s_Actually_Worth_Buying_in_2026</t>
  </si>
  <si>
    <t>https://www.pembrokepinesflnews.com/lifestyle-entertainment/article315236922.html</t>
  </si>
  <si>
    <t>Easter Candy for Restricted Diets: What’s Actually Worth Buying in 2026</t>
  </si>
  <si>
    <t>Easter candy 2026, keto Easter candy, vegan Easter candy, allergen-friendly Easter treats, portion-controlled Easter sweets</t>
  </si>
  <si>
    <t>Discover which keto, vegan and allergen-friendly Easter candies are worth buying in 2026, plus tips on portion control, brands and seasonal availability.</t>
  </si>
  <si>
    <t>Diet-Restricted Shopper</t>
  </si>
  <si>
    <t>315236922</t>
  </si>
  <si>
    <t>SA-P-1284-KA-C03</t>
  </si>
  <si>
    <t>https://cue.gcp.misitemgr.com/cue-web/#/main?uri=https:%2F%2Fcue.gcp.misitemgr.com%2Fwebservice%2Fescenic%2Fcontent%2F315237001&amp;mimetype=x-ece%2Fstory&amp;extra=%7B%22package%22:%22a6ba09ab-77da-4fb3-b7ea-d09ce24a464f%22%7D&amp;name=Dye-Free_Candy_and_Smarter_Easter_Baskets_What_Parents_Should_K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-30T16:45:51.225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</si>
  <si>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https://www.kansascity.com/living/article315237001.html</t>
  </si>
  <si>
    <t>Dye-Free Candy and Smarter Easter Baskets: What Parents Should Know</t>
  </si>
  <si>
    <t>Easter basket ideas 2026, cleaner candy options, vegan chocolate bunnies, allergy-safe Easter candy</t>
  </si>
  <si>
    <t>Learn practical Easter basket ideas for 2026: plant-milk bunnies, dye-free gummies, allergy-safe options and non-candy fillers for toddlers and classrooms.</t>
  </si>
  <si>
    <t>Health-Concious Parent</t>
  </si>
  <si>
    <t>315237001</t>
  </si>
  <si>
    <t>CH-P-1287</t>
  </si>
  <si>
    <t>https://cue.gcp.misitemgr.com/cue-web/#/main?uri=https:%2F%2Fcue.gcp.misitemgr.com%2Fwebservice%2Fescenic%2Fcontent%2F315237854&amp;mimetype=x-ece%2Fstory&amp;extra=%7B%22package%22:%22ca65d225-6b28-4387-906b-348b6da11e2e%22%7D&amp;name=Keep_Waking_Up_In_the_Middle_of_the_Night_A_USD5_Snack_Might_Be_the_Fix&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-30T17:44:07.402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</si>
  <si>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https://www.charlotteobserver.com/living/article315237854.html</t>
  </si>
  <si>
    <t>Keep Waking Up In the Middle of the Night? A $5 Snack Might Be the Fix</t>
  </si>
  <si>
    <t>bedtime snack, prevent night waking, overnight blood sugar, cortisol spike, waking up at 3 AM</t>
  </si>
  <si>
    <t>A small $5 snack with protein, healthy fat and a complex carb 30–60 minutes before bed can prevent 3 AM cortisol spikes and help you stay asleep longer.</t>
  </si>
  <si>
    <t>Tired Young Professional</t>
  </si>
  <si>
    <t>https://docs.google.com/document/d/1NfwrQ5qB7GsXcGiG1lv3a493btpUgA2l2Mu8o6QnzzM/edit?tab=t.xo8ks23eku44</t>
  </si>
  <si>
    <t>315237854</t>
  </si>
  <si>
    <t>Nutrition</t>
  </si>
  <si>
    <t>CH-P-1287-FO-C02</t>
  </si>
  <si>
    <t>https://cue.gcp.misitemgr.com/cue-web/#/main?uri=https:%2F%2Fcue.gcp.misitemgr.com%2Fwebservice%2Fescenic%2Fcontent%2F315238159&amp;mimetype=x-ece%2Fstory&amp;extra=%7B%22package%22:%224ef3b4b5-32f2-447a-87b4-718bdd4dd501%22%7D&amp;name=Your_3_AM_Wake-Up_Could_Be_a_Blood_Sugar_Crash_These_Snacks_Can_Fix_I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-30T17:58:20.279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</si>
  <si>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https://www.star-telegram.com/entertainment/living/article315238159.html</t>
  </si>
  <si>
    <t>Your 3 AM Wake-Up Could Be a Blood Sugar Crash: These Snacks Can Fix It</t>
  </si>
  <si>
    <t>315238159</t>
  </si>
  <si>
    <t>-5%</t>
  </si>
  <si>
    <t>CH-P-1287-MH-C03</t>
  </si>
  <si>
    <t>https://cue.gcp.misitemgr.com/cue-web/#/main?uri=https:%2F%2Fcue.gcp.misitemgr.com%2Fwebservice%2Fescenic%2Fcontent%2F315238693&amp;mimetype=x-ece%2Fstory&amp;extra=%7B%22package%22:%22de25f7d8-d885-4e50-9529-d5b673511277%22%7D&amp;name=If_You_Keep_Waking_Up_at_At_Night_Your_Late-Night_Snack_Choices_May_Need_Work</t>
  </si>
  <si>
    <t>https://www.miamiherald.com/living/article315238693.html</t>
  </si>
  <si>
    <t>If You Keep Waking Up at At Night, Your Late-Night Snack Choices May Need Work</t>
  </si>
  <si>
    <t>Health-Concious Millenial</t>
  </si>
  <si>
    <t>315238693</t>
  </si>
  <si>
    <t>MH-P-1290</t>
  </si>
  <si>
    <t>https://cue.gcp.misitemgr.com/cue-web/#/main?escenicid=315247931&amp;extra=%7B%22package%22:%22ece-auto-gen-c1346ab1-125b-4709-a81b-44d3d4c31338%22%7D</t>
  </si>
  <si>
    <t>https://www.miamiherald.com/entertainment/article315247931.html</t>
  </si>
  <si>
    <t>William Daniels, Beloved ‘Boy Meets World’ Star Known as Mr. Feeny, Celebrates 99th Birthday</t>
  </si>
  <si>
    <t>william daniels, 99th birthday, boy meets world, george feeny, hollywood’s longest marriage</t>
  </si>
  <si>
    <t>‘Boy Meets World’ star William Daniels just turned 99, celebrating with family while still staying active and sharing the same wisdom fans loved as Mr. Feeny.</t>
  </si>
  <si>
    <t>https://docs.google.com/document/d/1z8EEb79X8yGmWLK0boZY8JZFnrmbyGCz5Z5aOSXJ46M/edit?tab=t.0</t>
  </si>
  <si>
    <t>315247931</t>
  </si>
  <si>
    <t>MH-P-1290-CH-C02</t>
  </si>
  <si>
    <t>https://cue.gcp.misitemgr.com/cue-web/#/main?escenicid=315247937&amp;extra=%7B%22package%22:%22ece-auto-gen-dd3beab5-499e-4ea6-9eb7-58adeed3fc83%22%7D</t>
  </si>
  <si>
    <t>https://www.charlotteobserver.com/entertainment/article315247937.html</t>
  </si>
  <si>
    <t>At 99, William Daniels Shows What It Means to Stay Active, Purposeful and in Love</t>
  </si>
  <si>
    <t>Mr. Feeny is 99! William Daniels marked the milestone with family, a 75-year marriage and a routine that keeps him active and connected with fans.</t>
  </si>
  <si>
    <t>Active Retiree Focused on Aging Well</t>
  </si>
  <si>
    <t>315247937</t>
  </si>
  <si>
    <t>Healthy Living</t>
  </si>
  <si>
    <t>MH-P-1290-SA-C03</t>
  </si>
  <si>
    <t>https://cue.gcp.misitemgr.com/cue-web/#/main?escenicid=315247940&amp;extra=%7B%22package%22:%22ece-auto-gen-3ce2f2d3-fd54-4c4a-9de9-6f9219d87675%22%7D</t>
  </si>
  <si>
    <t>https://www.sacbee.com/entertainment/article315247940.html</t>
  </si>
  <si>
    <t>‘Boy Meets World’ Star William Daniels Turns 99, Shares Life and Relationship Advice</t>
  </si>
  <si>
    <t>The actor behind Mr. Feeny just turned 99. William Daniels celebrated with loved ones and is still staying active and connected with fans.</t>
  </si>
  <si>
    <t>Entertainment and Pop Culture Enthusiast</t>
  </si>
  <si>
    <t>315247940</t>
  </si>
  <si>
    <t>MH-P-1290-MMC-C04</t>
  </si>
  <si>
    <t>https://modmomsclubstg.wpenginepowered.com/wp-admin/post.php?post=337551&amp;action=edit</t>
  </si>
  <si>
    <t>https://modmomsclubstg.wpenginepowered.com/lifestyle-entertainment/celebrity/boy-meets-world-star-william-daniels-turns-99-shares-life-and-relationship-advice/</t>
  </si>
  <si>
    <t>boy meets world, william daniels</t>
  </si>
  <si>
    <t>‘Boy Meets World’ legend William Daniels turns 99 and reflects on family, fitness and a 75-year marriage.</t>
  </si>
  <si>
    <t>MH-P-1294</t>
  </si>
  <si>
    <t>https://cue.gcp.misitemgr.com/cue-web/#/main?escenicid=315250435&amp;extra=%7B%22package%22:%22ece-auto-gen-38e79f95-6dce-4623-8a7f-1982901933ea%22%7D</t>
  </si>
  <si>
    <t>https://www.miamiherald.com/living/article315250435.html</t>
  </si>
  <si>
    <t>A DIY Gutter Cleaning Guide That Saves Your Family Real Money</t>
  </si>
  <si>
    <t>gutter cleaning, DIY gutter maintenance, prevent water damage, home maintenance, gutter guards</t>
  </si>
  <si>
    <t>Learn a simple DIY gutter cleaning process to prevent water damage, mold and costly repairs. Two hours and basic tools can save your family thousands</t>
  </si>
  <si>
    <t>https://docs.google.com/document/d/1F27VRJElDUQ73B0PpfWSt4XX3qsvzwUnKdp9FW3HFc4/edit?tab=t.0</t>
  </si>
  <si>
    <t>315250435</t>
  </si>
  <si>
    <t>MH-P-1294-KA-C02</t>
  </si>
  <si>
    <t>https://cue.gcp.misitemgr.com/cue-web/#/main?escenicid=315251814&amp;extra=%7B%22package%22:%22ece-auto-gen-50fa60b5-69c1-474f-bf55-5090968e757f%22%7D</t>
  </si>
  <si>
    <t>https://www.kansascity.com/living/article315251814.html</t>
  </si>
  <si>
    <t>Gutter Cleaning Done Right: A Safer, Smarter Guide for Homeowners</t>
  </si>
  <si>
    <t>gutter cleaning, gutter maintenance, home safety, ladder safety, gutter guards</t>
  </si>
  <si>
    <t>Protect your roof and foundation with safe gutter maintenance: twice-yearly cleaning, ladder safety, gutter guards, and when to call a professional for thorough service.</t>
  </si>
  <si>
    <t>Aging-in-Place Retiree</t>
  </si>
  <si>
    <t>315251814</t>
  </si>
  <si>
    <t>MH-P-1294-FO-C03</t>
  </si>
  <si>
    <t>https://cue.gcp.misitemgr.com/cue-web/#/main?escenicid=315252171&amp;extra=%7B%22package%22:%22ece-auto-gen-0dd469ab-55d8-474d-aeca-b3f31d401264%22%7D</t>
  </si>
  <si>
    <t>https://www.star-telegram.com/entertainment/home-garden/article315252171.html</t>
  </si>
  <si>
    <t>New Homeowner? Here’s How to Clean Your Gutters and Protect Your Biggest Investment</t>
  </si>
  <si>
    <t>gutter cleaning, home maintenance, how to clean gutters, gutter safety, DIY gutters</t>
  </si>
  <si>
    <t>Learn step-by-step gutter cleaning for new homeowners: remove debris, flush lines, check downspouts, and follow safety tips to prevent costly water damage.</t>
  </si>
  <si>
    <t>The Ultimate Gutter Cleaning Guide to Protect Your Home This Season</t>
  </si>
  <si>
    <t>315252171</t>
  </si>
  <si>
    <t>MH-P-1298</t>
  </si>
  <si>
    <t>https://cue.gcp.misitemgr.com/cue-web/#/main?escenicid=315249222&amp;extra=%7B%22package%22:%22ece-auto-gen-c7e02c2e-61d4-4df9-b554-e38622390801%22%7D</t>
  </si>
  <si>
    <t>https://www.miamiherald.com/living/article315249222.html</t>
  </si>
  <si>
    <t>World's Biggest Spiderweb Spans Two Countries and Is Home to More Than 111,000 Spiders</t>
  </si>
  <si>
    <t>spiderweb, worlds biggest spiderweb, barn funnel weaver, sulfur cave spider colony</t>
  </si>
  <si>
    <t>Researchers discovered what may be the world’s biggest spiderweb — a 1,140 square foot structure housing 111,000 spiders that should be eating each other.</t>
  </si>
  <si>
    <t>https://docs.google.com/document/d/16flv6b5hlBQrO8ZEa1WrvPAqZdjbixfJeawtJciqfvo/edit?usp=sharing</t>
  </si>
  <si>
    <t>315249222</t>
  </si>
  <si>
    <t>+75%</t>
  </si>
  <si>
    <t>MH-P-1298-KA-C02</t>
  </si>
  <si>
    <t>https://cue.gcp.misitemgr.com/cue-web/#/main?escenicid=315249226&amp;extra=%7B%22package%22:%22ece-auto-gen-5c4d75c6-346c-42ee-9748-c89bd6024ddd%22%7D</t>
  </si>
  <si>
    <t>https://www.kansascity.com/living/article315249226.html</t>
  </si>
  <si>
    <t>Scientists Discover Giant Spiderweb That’s 1,140 Square Feet Long in Sulfur Cave</t>
  </si>
  <si>
    <t>The world’s biggest spiderweb spans the border of Greece and Albania and is home to more than 111,000 spiders from two species that don’t normally coexist.</t>
  </si>
  <si>
    <t>Social-Media-Driven Viral Content Sharer</t>
  </si>
  <si>
    <t>315249226</t>
  </si>
  <si>
    <t>MH-P-1298-FO-C03</t>
  </si>
  <si>
    <t>https://cue.gcp.misitemgr.com/cue-web/#/main?escenicid=315249230&amp;extra=%7B%22package%22:%22ece-auto-gen-1137fd1d-34f2-4620-9234-02d96d6590ba%22%7D</t>
  </si>
  <si>
    <t>https://www.star-telegram.com/entertainment/living/article315249230.html</t>
  </si>
  <si>
    <t>111,000 Spiders Built a Web Across Two Countries and Yes, It's as Terrifying as It Sounds</t>
  </si>
  <si>
    <t>A sulfur cave on the Greece-Albania border is home to what may be the world’s biggest spiderweb — 1,140 square feet of funnel webs housing 111,000 spiders.</t>
  </si>
  <si>
    <t>315249230</t>
  </si>
  <si>
    <t>+310%</t>
  </si>
  <si>
    <t>MH-P-1300</t>
  </si>
  <si>
    <t>https://cue.gcp.misitemgr.com/cue-web/#/main?escenicid=315249732&amp;extra=%7B%22package%22:%22ece-auto-gen-06da7ee0-3ce8-45b6-a8cc-13d0355e330f%22%7D</t>
  </si>
  <si>
    <t>https://www.miamiherald.com/living/article315249732.html</t>
  </si>
  <si>
    <t>Scientists Discover More Than 110 New Species in the Deep Waters of Australia’s Coral Sea</t>
  </si>
  <si>
    <t>coral sea new species, deep-sea biodiversity, csiro, australia marine park</t>
  </si>
  <si>
    <t>Scientists discovered more than 110 new species deep in Australia’s Coral Sea, with researchers saying the total could eventually exceed 200.</t>
  </si>
  <si>
    <t>https://docs.google.com/document/d/1j8SpE8AX2kW0JeCLxfpGqWhvfMapb0fbNT7O2AO8K_4/edit?tab=t.0</t>
  </si>
  <si>
    <t>315249732</t>
  </si>
  <si>
    <t>MH-P-1300-CH-C02</t>
  </si>
  <si>
    <t>https://cue.gcp.misitemgr.com/cue-web/#/main?escenicid=315249733&amp;extra=%7B%22package%22:%22ece-auto-gen-a334480a-af1b-49c3-965a-41b5386fbbc8%22%7D</t>
  </si>
  <si>
    <t>https://www.charlotteobserver.com/living/article315249733.html</t>
  </si>
  <si>
    <t>Strange Creatures From the Deep: Scientists Discover More Than 110 New Species in Australia’s Coral Sea</t>
  </si>
  <si>
    <t>A 35-day expedition uncovered over 100 previously unknown species in the Coral Sea, revealing how little we know about the deep ocean.</t>
  </si>
  <si>
    <t>315249733</t>
  </si>
  <si>
    <t>MH-P-1300-FO-C03</t>
  </si>
  <si>
    <t>https://cue.gcp.misitemgr.com/cue-web/#/main?escenicid=315249741&amp;extra=%7B%22package%22:%22ece-auto-gen-12fa9f3a-aca3-41f7-8110-ac6203d14e0c%22%7D</t>
  </si>
  <si>
    <t>https://www.star-telegram.com/entertainment/article315249741.html</t>
  </si>
  <si>
    <t>Coral Sea Expedition Yields 110+ New Species, With Taxonomic Count Potentially Exceeding 200</t>
  </si>
  <si>
    <t>More than 110 new fish and invertebrate species were found in the Coral Sea, expanding what scientists know about deep-sea life. Here’s what was discovered.</t>
  </si>
  <si>
    <t>STEM Professional or Educator</t>
  </si>
  <si>
    <t>315249741</t>
  </si>
  <si>
    <t>MH-P-1300-WW-C04</t>
  </si>
  <si>
    <t>https://www.womansworld.com/wp-admin/post.php?post=613766&amp;action=edit</t>
  </si>
  <si>
    <t>https://www.womansworld.com/life/animals/scientists-just-found-110-new-species-hiding-in-deep-waters-off-australia-including-a-ghost-shark</t>
  </si>
  <si>
    <t>Scientists Just Found 110+ New Species Hiding in Deep Waters Off Australia — Including a ‘Ghost Shark’</t>
  </si>
  <si>
    <t>A deep-sea expedition revealed over 100 new species in the Coral Sea, highlighting a hidden ecosystem scientists are only beginning to understand</t>
  </si>
  <si>
    <t>MH-P-1304</t>
  </si>
  <si>
    <t>https://cue.gcp.misitemgr.com/cue-web/#/main?uri=https:%2F%2Fcue.gcp.misitemgr.com%2Fwebservice%2Fescenic%2Fcontent%2F315248152&amp;mimetype=x-ece%2Fstory&amp;extra=%7B%22package%22:%22333ef00d-2657-455f-8531-e97ec1fa5f9d%22%7D&amp;name=Missing_Capybara_Good_at_Avoiding_Detection_After_Escaping_From_Enclosure_Zoo_Says&amp;filter=%7B%22searchCriteria%22:%7B%22name%22:%22%22,%22searchTerm%22:%22samantha%20aga%22,%22labels%22:%7B%22org_unit:89fde369-63f5-11f0-ae19-959fd20885e0%22:%7B%22title%22:%22Belleville%22%7D,%22creationdate%22:%22From%2003%2F31%2F2025%20to%2004%2F01%2F2027%22%7D,%22createdAt%22:%222026-03-31T15:15:40.896Z%22,%22dateRange%22:%7B%22creationdate%22:%7B%22start%22:%222025-03-31T04:00:00Z%22,%22end%22:%222027-04-01T04:00:00Z%22%7D%7D,%22daysBefore%22:%7B%22creationdate%22:%22365%22%7D,%22facetSummary%22:%22Time-span%20(creationdate):%20From%2003%2F31%2F2025%20to%2004%2F01%2F2027%22,%22priority%22:-1,%22panelName%22:%22%22,%22presentation%22:%22%22,%22sorting%22:%22%22,%22customFilters%22:%5B%5D,%22customFacetStrings%22:%7B%7D,%22orgUnit%22:%22org_unit:89fde369-63f5-11f0-ae19-959fd20885e0%22%7D%7D</t>
  </si>
  <si>
    <t>https://www.miamiherald.com/living/article315248152.html</t>
  </si>
  <si>
    <t>Missing Capybara Good at ‘Avoiding Detection’ After Escaping From Enclosure, Zoo Says</t>
  </si>
  <si>
    <t>missing capybara, samba escape, marwell zoo</t>
  </si>
  <si>
    <t>Samba, the 9-month-old capybara who escaped from Marwell Zoo, continues to carefully ‘avoid detection’ as she makes her way through the English countryside</t>
  </si>
  <si>
    <t>Pop Culture and Lifestyle Trend Tracker</t>
  </si>
  <si>
    <t>315248152</t>
  </si>
  <si>
    <t>MH-P-1304-KA-C02</t>
  </si>
  <si>
    <t>https://cue.gcp.misitemgr.com/cue-web/#/main?uri=https:%2F%2Fcue.gcp.misitemgr.com%2Fwebservice%2Fescenic%2Fcontent%2F315248542&amp;mimetype=x-ece%2Fstory&amp;extra=%7B%22package%22:%22186cee33-24c5-4e9c-8f23-01fda2e9caaa%22%7D&amp;name=Zoo_Is_Not_Giving_Up_Hope_Weeks_After_Capybara_Escapes_Carrying_Out_Extensive_Searches&amp;filter=%7B%22searchCriteria%22:%7B%22name%22:%22%22,%22searchTerm%22:%22samantha%22,%22labels%22:%7B%22org_unit:89fde369-63f5-11f0-ae19-959fd20885e0%22:%7B%22title%22:%22Belleville%22%7D,%22creationdate%22:%22From%2003%2F31%2F2025%20to%2004%2F01%2F2027%22%7D,%22createdAt%22:%222026-03-31T15:09:18.056Z%22,%22dateRange%22:%7B%22creationdate%22:%7B%22start%22:%222025-03-31T04:00:00Z%22,%22end%22:%222027-04-01T04:00:00Z%22%7D%7D,%22daysBefore%22:%7B%22creationdate%22:%22365%22%7D,%22facetSummary%22:%22Time-span%20(creationdate):%20From%2003%2F31%2F2025%20to%2004%2F01%2F2027%22,%22priority%22:-1,%22panelName%22:%22%22,%22presentation%22:%22%22,%22sorting%22:%22%22,%22customFilters%22:%5B%5D,%22customFacetStrings%22:%7B%7D,%22orgUnit%22:%22org_unit:89fde369-63f5-11f0-ae19-959fd20885e0%22%7D%7D</t>
  </si>
  <si>
    <t>https://www.kansascity.com/living/article315248542.html</t>
  </si>
  <si>
    <t>Zoo Is Not Giving Up Hope Weeks After Capybara Escapes, Carrying Out ‘Extensive Searches’</t>
  </si>
  <si>
    <t>marwell zoo searches, capybara missing, samba</t>
  </si>
  <si>
    <t>Marwell Zoo is continuing to carry out ‘extensive searches’ after a 9-month-old capybara named Samba escaped weeks ago and has been spotted in the wild</t>
  </si>
  <si>
    <t>315248542</t>
  </si>
  <si>
    <t>MH-P-1304-WW-C03</t>
  </si>
  <si>
    <t>https://www.womansworld.com/wp-admin/post.php?post=613729&amp;action=edit</t>
  </si>
  <si>
    <t>https://www.womansworld.com/life/animals/zoo-shares-update-on-missing-capybara-samba-after-escape</t>
  </si>
  <si>
    <t>Zoo Shares Hopeful Update on Missing Baby Capybara After Locals Spot Her in the Wild</t>
  </si>
  <si>
    <t>samba capybara escape update</t>
  </si>
  <si>
    <t>Marwell Zoo has shared a new update in the search for missing baby capybara Samba after she escaped from a temporary enclosure</t>
  </si>
  <si>
    <t>CH-P-1307</t>
  </si>
  <si>
    <t>https://cue.gcp.misitemgr.com/cue-web/#/main?uri=https:%2F%2Fcue.gcp.misitemgr.com%2Fwebservice%2Fescenic%2Fcontent%2F315249720&amp;mimetype=x-ece%2Fstory&amp;extra=%7B%22package%22:%22b4f65076-f780-41ef-824c-ec1b96cca9c6%22%7D&amp;name=Greenland_sharks_can_live_over_400_years_and_their_cells_may_hold_clues_to_aging&amp;filter=%7B%22searchCriteria%22:%7B%22name%22:%22%22,%22searchTerm%22:%22samantha%22,%22labels%22:%7B%22org_unit:89fde369-63f5-11f0-ae19-959fd20885e0%22:%7B%22title%22:%22Belleville%22%7D,%22creationdate%22:%22From%2003%2F31%2F2025%20to%2004%2F01%2F2027%22%7D,%22createdAt%22:%222026-03-31T16:26:22.319Z%22,%22dateRange%22:%7B%22creationdate%22:%7B%22start%22:%222025-03-31T04:00:00Z%22,%22end%22:%222027-04-01T04:00:00Z%22%7D%7D,%22daysBefore%22:%7B%22creationdate%22:%22365%22%7D,%22facetSummary%22:%22Time-span%20(creationdate):%20From%2003%2F31%2F2025%20to%2004%2F01%2F2027%22,%22priority%22:-1,%22panelName%22:%22%22,%22presentation%22:%22%22,%22sorting%22:%22%22,%22customFilters%22:%5B%5D,%22customFacetStrings%22:%7B%7D,%22orgUnit%22:%22org_unit:89fde369-63f5-11f0-ae19-959fd20885e0%22%7D%7D</t>
  </si>
  <si>
    <t>https://www.charlotteobserver.com/living/article315249720.html</t>
  </si>
  <si>
    <t>Greenland Sharks Can Live Over 400 Years — Here’s How Their Cells May Hold Clues to Aging</t>
  </si>
  <si>
    <t>greenland sharks, aging</t>
  </si>
  <si>
    <t>Greenland Sharks can live up to 400 years old, and the intricate study of their cells depicts a fascinating story about aging and their slow metabolisms</t>
  </si>
  <si>
    <t>https://docs.google.com/document/d/1nfel7TGQfOpma5EilPwZHBZZQsRKhkMZ5DtYUGtwAvI/edit?tab=t.0</t>
  </si>
  <si>
    <t>315249720</t>
  </si>
  <si>
    <t>CH-P-1307-KA-C02</t>
  </si>
  <si>
    <r>
      <rPr>
        <color rgb="FF1155CC"/>
        <u/>
      </rPr>
      <t>https://cue.gcp.misitemgr.com/cue-web/#/main?uri=https:%2F%2Fcue.gcp.misitemgr.com%2Fwebservice%2Fescenic%2Fcontent%2F315249683&amp;mimetype=x-ece%2Fstory&amp;extra=%7B%22package%22:%22007a62fd-d061-4b2f-80bb-4b74e34cbfc7%22%7D&amp;name=Greenland_sharks_can_live_over_400_years_and_scientists_are_studying_why&amp;filter=%7B%22searchCriteria%22:%7B%22name%22:%22%22</t>
    </r>
    <r>
      <rPr/>
      <t>,%22searchTerm%22:%22samantha%22,%22labels%22:%7B%22org_unit:89fde369-63f5-11f0-ae19-959fd20885e0%22:%7B%22title%22:%22Belleville%22%7D,%22creationdate%22:%22From%2003%2F31%2F2025%20to%2004%2F01%2F2027%22%7D,%22createdAt%22:%222026-03-31T16:26:52.136Z%22,%22dateRange%22:%7B%22creationdate%22:%7B%22start%22:%222025-03-31T04:00:00Z%22,%22end%22:%222027-04-01T04:00:00Z%22%7D%7D,%22daysBefore%22:%7B%22creationdate%22:%22365%22%7D,%22facetSummary%22:%22Time-span%20(creationdate):%20From%2003%2F31%2F2025%20to%2004%2F01%2F2027%22,%22priority%22:-1,%22panelName%22:%22%22,%22presentation%22:%22%22,%22sorting%22:%22%22,%22customFilters%22:%5B%5D,%22customFacetStrings%22:%7B%7D,%22orgUnit%22:%22org_unit:89fde369-63f5-11f0-ae19-959fd20885e0%22%7D%7D</t>
    </r>
  </si>
  <si>
    <t>https://www.kansascity.com/living/article315249683.html</t>
  </si>
  <si>
    <t>This Shark Was Alive Before the American Revolution — and It’s Still Swimming Today</t>
  </si>
  <si>
    <t>greenland sharks, sharks aging</t>
  </si>
  <si>
    <t>The Greenland shark has been around for hundreds of years, predating historical events, including the American Revolution, and completely shocking the world</t>
  </si>
  <si>
    <t>315249683</t>
  </si>
  <si>
    <t>CH-P-1307-MH-C03</t>
  </si>
  <si>
    <t>https://cue.gcp.misitemgr.com/cue-web/#/main?uri=https:%2F%2Fcue.gcp.misitemgr.com%2Fwebservice%2Fescenic%2Fcontent%2F315249709&amp;mimetype=x-ece%2Fstory&amp;extra=%7B%22package%22:%2205fe637b-b69f-4699-a422-8398cc118714%22%7D&amp;name=Greenland_Sharks_Can_Live_400_Years_and_the_Proof_Is_in_Their_Eyeballs&amp;filter=%7B%22searchCriteria%22:%7B%22name%22:%22%22,%22searchTerm%22:%22samantha%22,%22labels%22:%7B%22org_unit:89fde369-63f5-11f0-ae19-959fd20885e0%22:%7B%22title%22:%22Belleville%22%7D,%22creationdate%22:%22From%2003%2F31%2F2025%20to%2004%2F01%2F2027%22%7D,%22createdAt%22:%222026-03-31T16:27:55.992Z%22,%22dateRange%22:%7B%22creationdate%22:%7B%22start%22:%222025-03-31T04:00:00Z%22,%22end%22:%222027-04-01T04:00:00Z%22%7D%7D,%22daysBefore%22:%7B%22creationdate%22:%22365%22%7D,%22facetSummary%22:%22Time-span%20(creationdate):%20From%2003%2F31%2F2025%20to%2004%2F01%2F2027%22,%22priority%22:-1,%22panelName%22:%22%22,%22presentation%22:%22%22,%22sorting%22:%22%22,%22customFilters%22:%5B%5D,%22customFacetStrings%22:%7B%7D,%22orgUnit%22:%22org_unit:89fde369-63f5-11f0-ae19-959fd20885e0%22%7D%7D</t>
  </si>
  <si>
    <t>https://www.miamiherald.com/living/article315249709.html</t>
  </si>
  <si>
    <t>Greenland Sharks Can Live 400 Years, and Scientists Say the Proof Is in Their Eyeballs</t>
  </si>
  <si>
    <t>greenland sharks, how old can sharks live to, sharks age</t>
  </si>
  <si>
    <t>Scientists have studied Greenland sharks’ eyesight for years, particularly the mystery of their age, using a protein hidden inside their eyes that tells a centuries-old story</t>
  </si>
  <si>
    <t>Curious Millennial Parent</t>
  </si>
  <si>
    <t>315249709</t>
  </si>
  <si>
    <t>WW-P-1310</t>
  </si>
  <si>
    <t>https://www.womansworld.com/wp-admin/post.php?post=613783&amp;action=edit</t>
  </si>
  <si>
    <t>https://www.womansworld.com/entertainment/music/celine-dion-was-told-she-would-never-tour-again-now-she-is-performing-10-shows-in-paris</t>
  </si>
  <si>
    <t>Celine Dion Was Told She Would Never Tour Again — Now She Is Performing 10 Shows in Paris</t>
  </si>
  <si>
    <t>celine dion</t>
  </si>
  <si>
    <t>Celine Dion was told she would likely never tour again due to stiff person syndrome . Four years later, she’s officially ready to return to the stage.</t>
  </si>
  <si>
    <t>Midlife Woman Navigating Personal Reinvention</t>
  </si>
  <si>
    <t>https://docs.google.com/document/d/1Ew_0EkNZLGiO7XUlZbzNjNTLXIZKLdzmq3S9_aeeM2A/edit?usp=sharing</t>
  </si>
  <si>
    <t>Personal Celebrations &amp; Life Events</t>
  </si>
  <si>
    <t>WW-P-1310-MH-C02</t>
  </si>
  <si>
    <t>https://cue.gcp.misitemgr.com/cue-web/#/main?escenicid=315250636&amp;extra=%7B%22package%22:%22ece-auto-gen-184a9568-525e-4543-be07-e2945e02dbdb%22%7D</t>
  </si>
  <si>
    <t>https://www.miamiherald.com/entertainment/article315250636.html</t>
  </si>
  <si>
    <t>Celine Dion Confirms Paris Residency Following Her Stiff Person Syndrome Diagnosis</t>
  </si>
  <si>
    <t>celine dion, stiff person syndrome, celine dion paris, celine dion health update</t>
  </si>
  <si>
    <t>Celine Dion surprised fans with a Paris residency on her 58th birthday, marking a triumphant return after stiff person syndrome left her unable to walk or sing.</t>
  </si>
  <si>
    <t>315250636</t>
  </si>
  <si>
    <t>Concerts &amp; Music Events</t>
  </si>
  <si>
    <t>WW-P-1310-KA-C03</t>
  </si>
  <si>
    <t>https://cue.gcp.misitemgr.com/cue-web/#/main?escenicid=315250644&amp;extra=%7B%22package%22:%22ece-auto-gen-7d2c0c2d-f96b-4038-ad7c-f40f7338bcf9%22%7D</t>
  </si>
  <si>
    <t>https://www.kansascity.com/entertainment/article315250644.html</t>
  </si>
  <si>
    <t>Celine Dion Shares Emotional Birthday Message — and a Major Concert Announcement</t>
  </si>
  <si>
    <t>On her 58th birthday, Celine Dion announced a new Paris residency — her most significant return to the stage since stiff person syndrome derailed her career.</t>
  </si>
  <si>
    <t>Longtime Music Fan &amp; Pop Culture Enthusiast</t>
  </si>
  <si>
    <t>315250644</t>
  </si>
  <si>
    <t>WW-P-1310-LS-C04</t>
  </si>
  <si>
    <t>https://www.lifeandstylemag.com/wp-admin/post.php?post=737189&amp;action=edit</t>
  </si>
  <si>
    <t>https://www.lifeandstylemag.com/posts/celine-dion-announces-paris-residency-on-58th-birthday/</t>
  </si>
  <si>
    <t>Celine Dion Is Officially Back: Singer Reveals Paris Residency on Her 58th Birthday</t>
  </si>
  <si>
    <t>Celine Dion announces Paris residency on 58th birthday, marking her first return to the stage since a stiff person syndrome diagnosis halted her career.</t>
  </si>
  <si>
    <t>MH-P-1314</t>
  </si>
  <si>
    <t>https://cue.gcp.misitemgr.com/cue-web/#/main?escenicid=315251331&amp;extra=%7B%22package%22:%22ece-auto-gen-8780b6a8-3814-49c1-89f8-361391b12c3e%22%7D</t>
  </si>
  <si>
    <t>https://www.miamiherald.com/entertainment/article315251331.html</t>
  </si>
  <si>
    <t>John Green Returns to Fiction After Nearly a Decade With New Novel ‘Hollywood, Ending’</t>
  </si>
  <si>
    <t>John Green returns to fiction with Hollywood, Ending, his first adult novel in nearly a decade, exploring fame, love and life in the social media age.</t>
  </si>
  <si>
    <t>https://docs.google.com/document/d/1mLtjrkDBZ-3pvIeCsnqeSgz1mO_TDvgPeTr2MHhdsfo/edit?tab=t.0</t>
  </si>
  <si>
    <t>315251331</t>
  </si>
  <si>
    <t>MH-P-1314-KA-C02</t>
  </si>
  <si>
    <t>https://cue.gcp.misitemgr.com/cue-web/#/main?escenicid=315251343&amp;extra=%7B%22package%22:%22ece-auto-gen-fc343640-e126-44c9-9d58-2538c3309daa%22%7D</t>
  </si>
  <si>
    <t>https://www.kansascity.com/entertainment/article315251343.html</t>
  </si>
  <si>
    <t>John Green Is Writing His First Adult Novel — And If You Grew Up on His Books, This One Hits Different</t>
  </si>
  <si>
    <t>Nearly a decade since his last fiction book, John Green returns with his first adult novel, telling a story about actors, fame and the realities of living in the spotlight.</t>
  </si>
  <si>
    <t>Young Adult Fiction Devotee Aging Into Adulthood</t>
  </si>
  <si>
    <t>315251343</t>
  </si>
  <si>
    <t>MH-P-1314-WW-C03</t>
  </si>
  <si>
    <t>https://www.womansworld.com/wp-admin/post.php?post=613821&amp;action=edit</t>
  </si>
  <si>
    <t>https://www.womansworld.com/entertainment/books/john-green-wrote-his-first-novel-in-nearly-a-decade-and-its-not-for-teens-this-time</t>
  </si>
  <si>
    <t>John Green Wrote His First Novel in Nearly a Decade — and It’s Not for Teens This Time</t>
  </si>
  <si>
    <t>john green</t>
  </si>
  <si>
    <t>After nearly 10 years, John Green is back with his first adult novel, a story about rising actors navigating love and celebrity</t>
  </si>
  <si>
    <t>MH-P-1317</t>
  </si>
  <si>
    <t>https://cue.gcp.misitemgr.com/cue-web/#/main?escenicid=315263426&amp;extra=%7B%22package%22:%22ece-auto-gen-778c2e2d-5598-4f5a-86ca-b358381c5077%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-01T16:11:27.398Z%22,%22dateRange%22:%7B%22creationdate%22:%7B%22start%22:%222025-03-31T05:00:00Z%22,%22end%22:%222027-04-01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</si>
  <si>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https://www.miamiherald.com/living/home-garden/article315263426.html</t>
  </si>
  <si>
    <t>Level Up Your Homestead With a Greenhouse: A Beginner’s Guide</t>
  </si>
  <si>
    <t>greenhouse for homestead, beginner greenhouse tips, protect crops from blight, winter greenhouse crops, hoop house setup</t>
  </si>
  <si>
    <t>Learn how a greenhouse shields crops from blight, extends seasons and boosts food independence. Tips on types, site selection and what to grow year-round.</t>
  </si>
  <si>
    <t>Millennial Homesteading Enthusiast</t>
  </si>
  <si>
    <t>https://docs.google.com/document/d/1gJPa-1XRd-7cB_Xth7LiJvboGXgajjtnjrYe2Fzs7bc/edit?tab=t.0#heading=h.aidznhpj9usv</t>
  </si>
  <si>
    <t>315263426</t>
  </si>
  <si>
    <t>MH-P-1317-KA-C02</t>
  </si>
  <si>
    <t>https://cue.gcp.misitemgr.com/cue-web/#/main?escenicid=315264073&amp;extra=%7B%22package%22:%22ece-auto-gen-bda7ef8c-a38b-42b5-b9e2-a03cda79b4c3%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-01T16:44:06.660Z%22,%22dateRange%22:%7B%22creationdate%22:%7B%22start%22:%222025-03-31T05:00:00Z%22,%22end%22:%222027-04-01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</si>
  <si>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https://www.kansascity.com/living/article315264073.html</t>
  </si>
  <si>
    <t>Everything You Need to Know Before Buying Your First Greenhouse</t>
  </si>
  <si>
    <t>first greenhouse guide, buying a greenhouse, greenhouse for beginners, greenhouse tips, types of greenhouses, backyard greenhouse ideas, greenhouse cost, small greenhouse setup, how to choose a greenhouse, greenhouse buying tips</t>
  </si>
  <si>
    <t>Thinking about buying your first greenhouse? Learn what to consider, types, costs, and expert tips to help you choose the right one for your space or garden</t>
  </si>
  <si>
    <t>315264073</t>
  </si>
  <si>
    <t>MH-P-1317-FO-C03</t>
  </si>
  <si>
    <t>https://cue.gcp.misitemgr.com/cue-web/#/main?escenicid=315264630&amp;extra=%7B%22package%22:%22ece-auto-gen-6ad00217-427f-4456-92cb-b96e9ba2d0b7%22%7D</t>
  </si>
  <si>
    <t>https://www.star-telegram.com/entertainment/living/article315264630.html</t>
  </si>
  <si>
    <t>Your Complete Beginner’s Guide to Starting a Greenhouse at Home</t>
  </si>
  <si>
    <t>home greenhouse, beginner greenhouse guide, greenhouse tips, starting a greenhouse</t>
  </si>
  <si>
    <t>Learn how greenhouses work, choose the right type and materials, and pick plants to grow properly so you can garden year-round with confidence and ease.</t>
  </si>
  <si>
    <t>315264630</t>
  </si>
  <si>
    <t>UW-P-1320</t>
  </si>
  <si>
    <t>https://www.usmagazine.com/wp-admin/post.php?post=4295836&amp;action=edit</t>
  </si>
  <si>
    <t>https://www.usmagazine.com/sports/news/martha-stewart-confronts-jalen-brunson-for-breaking-her-toe/</t>
  </si>
  <si>
    <t>Martha Stewart Finally Confronts Jalen Brunson for Breaking Her Toe at a Knicks Game</t>
  </si>
  <si>
    <t>martha stewart</t>
  </si>
  <si>
    <t>Martha Stewart finally confronted Knicks’ guard Jalen Brunson for breaking her toe at a Knicks game, and she brought the X-ray so he could see for himself</t>
  </si>
  <si>
    <t>https://docs.google.com/document/d/1NyNe7PdG-A3-dMgTVzrjTkxVpRpAxPFUId5fiUGWJRk/edit?usp=sharing</t>
  </si>
  <si>
    <t>UW-P-1320-MH-C02</t>
  </si>
  <si>
    <t>https://cue.gcp.misitemgr.com/cue-web/#/main?escenicid=315254715&amp;extra=%7B%22package%22:%22ece-auto-gen-5b00c757-0bff-43dd-8421-f74fb6802b7a%22%7D</t>
  </si>
  <si>
    <t>https://www.miamiherald.com/entertainment/article315254715.html</t>
  </si>
  <si>
    <t>Martha Stewart Opens Up About the Time Jalen Brunson Broke Her Toe During a Knicks Game</t>
  </si>
  <si>
    <t>martha stewart, jalen brunson, martha stewart broken toe, new york knicks</t>
  </si>
  <si>
    <t>A year after Jalen Brunson accidentally broke Martha Stewart’s toe at a Knicks game, the two finally came face to face on his podcast, and it didn’t disappoint.</t>
  </si>
  <si>
    <t>Avid NBA &amp; Knicks Fan</t>
  </si>
  <si>
    <t>315254715</t>
  </si>
  <si>
    <t>UW-P-1320-KA-C03</t>
  </si>
  <si>
    <t>https://cue.gcp.misitemgr.com/cue-web/#/main?escenicid=315254717&amp;extra=%7B%22package%22:%22ece-auto-gen-405df673-6c6b-44b3-aa9b-d367a78887cf%22%7D</t>
  </si>
  <si>
    <t>https://www.kansascity.com/entertainment/article315254717.html</t>
  </si>
  <si>
    <t>Martha Stewart Says Her Broken Toe at a Knicks Playoff Game Took One Year to Heal</t>
  </si>
  <si>
    <t>Martha Stewart appeared on Jalen Brunson and Josh Hart’s podcast to settle the score over her broken toe — and revealed it took a full year to finally heal.</t>
  </si>
  <si>
    <t>Pop Culture &amp; Celebrity Enthusiast</t>
  </si>
  <si>
    <t>315254717</t>
  </si>
  <si>
    <t>MH-P-1323</t>
  </si>
  <si>
    <t>https://cue.gcp.misitemgr.com/cue-web/#/main?escenicid=315254769&amp;extra=%7B%22package%22:%22ece-auto-gen-a42a96b1-f7d3-4622-985c-ec732ae1f076%22%7D</t>
  </si>
  <si>
    <t>https://www.miamiherald.com/entertainment/article315254769.html</t>
  </si>
  <si>
    <t>Former Disney Stars Debate Who Belongs on a Channel ‘Mount Rushmore’</t>
  </si>
  <si>
    <t>raven-symone, disney channel mount rushmore, internet debate, demi lovato</t>
  </si>
  <si>
    <t>A nostalgic Disney Channel debate is taking over the internet as fans and former stars argue over which icons deserve a spot on the ultimate lineup.</t>
  </si>
  <si>
    <t>https://docs.google.com/document/d/1_7GJ8oqDx8YjE1_0F-GgSogWLJmcREt7MMa8r4NMC_4/edit?tab=t.0</t>
  </si>
  <si>
    <t>315254769</t>
  </si>
  <si>
    <t>MH-P-1323-SA-C02</t>
  </si>
  <si>
    <t>https://cue.gcp.misitemgr.com/cue-web/#/main?escenicid=315254773&amp;extra=%7B%22package%22:%22ece-auto-gen-da65a330-9dc5-487b-b963-5b663c4faeb9%22%7D</t>
  </si>
  <si>
    <t>https://www.sacbee.com/entertainment/article315254773.html</t>
  </si>
  <si>
    <t>Former Disney Stars Can’t Agree on a ‘Mount Rushmore’ — Every Pick So Far</t>
  </si>
  <si>
    <t>From Raven-Symoné to Demi Lovato, the Disney Channel Mount Rushmore debate is sparking strong opinions—and fans can’t agree on the final four.</t>
  </si>
  <si>
    <t>315254773</t>
  </si>
  <si>
    <t>MH-P-1323-LS-C03</t>
  </si>
  <si>
    <t>https://www.lifeandstylemag.com/wp-admin/post.php?post=737194&amp;action=edit</t>
  </si>
  <si>
    <t>https://www.lifeandstylemag.com/posts/the-disney-channel-mount-rushmore-debate-has-the-internet-divided/</t>
  </si>
  <si>
    <t>The Disney Channel Mount Rushmore Debate Has the Internet Divided</t>
  </si>
  <si>
    <t>disney channel mount rushmore</t>
  </si>
  <si>
    <t>A viral Disney Channel debate has fans and former stars arguing over who deserves a spot on the ultimate 'Mount Rushmore' of icons.</t>
  </si>
  <si>
    <t>MH-P-1326</t>
  </si>
  <si>
    <t>https://cue.gcp.misitemgr.com/cue-web/#/main?escenicid=315261506&amp;extra=%7B%22package%22:%22ece-auto-gen-da5313cc-0e74-4e39-91ff-08e458b7220e%22%7D</t>
  </si>
  <si>
    <t>https://www.miamiherald.com/living/article315261506.html</t>
  </si>
  <si>
    <t>Viral Claims of a Second Buried Sphinx at Giza Are False, Archaeologists Say</t>
  </si>
  <si>
    <t>April</t>
  </si>
  <si>
    <t>sphinx, second sphinx, great sphinx of giza, sphinx found, new sphinx discovered</t>
  </si>
  <si>
    <t>Google Discover Explainer</t>
  </si>
  <si>
    <t>https://docs.google.com/document/d/1UnmuAOqc_KSHUM0YkjxZ5WMT6BvvbqBWy9Gxrg2xgFI/edit?usp=sharing</t>
  </si>
  <si>
    <t>315261506</t>
  </si>
  <si>
    <t>MH-P-1326-KA-C02</t>
  </si>
  <si>
    <t>https://cue.gcp.misitemgr.com/cue-web/#/main?escenicid=315261517&amp;extra=%7B%22package%22:%22ece-auto-gen-ae147681-a38b-4003-bed2-dbf00552d513%22%7D</t>
  </si>
  <si>
    <t>https://www.kansascity.com/living/article315261517.html</t>
  </si>
  <si>
    <t>Archaeologists Dismiss Viral Theory That a Second Sphinx Remains Buried at Giza Plateau</t>
  </si>
  <si>
    <t>315261517</t>
  </si>
  <si>
    <t>MH-P-1326-SA-C03</t>
  </si>
  <si>
    <t>https://cue.gcp.misitemgr.com/cue-web/#/main?escenicid=315261522&amp;extra=%7B%22package%22:%22ece-auto-gen-af963dd3-3d34-4e71-bef3-6135f9af6620%22%7D</t>
  </si>
  <si>
    <t>https://www.sacbee.com/entertainment/living/article315261522.html</t>
  </si>
  <si>
    <t>Is There Really a Second Sphinx Buried Under the Sands of Giza? Experts Say No</t>
  </si>
  <si>
    <t>Is a second sphinx really hidden under the sands of the Giza Plateau? Experts weigh in on the radar scans, the bold claims, and why they remain unproven.</t>
  </si>
  <si>
    <t>Misinformation-Weary Social Media User</t>
  </si>
  <si>
    <t>315261522</t>
  </si>
  <si>
    <t>SA-P-1329</t>
  </si>
  <si>
    <t>https://cue.gcp.misitemgr.com/cue-web/#/main?uri=https:%2F%2Fcue.gcp.misitemgr.com%2Fwebservice%2Fescenic%2Fcontent%2F315250870&amp;mimetype=x-ece%2Fstory&amp;extra=%7B%22package%22:%223ad8eba9-5760-409d-8b9b-b330d900c6a5%22%7D&amp;name=Skip_the_Expensive_Protein_Powder_Your_Grocery_Store_Already_Has_What_You_Nee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-31T16:38:02.900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</si>
  <si>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https://www.sacbee.com/entertainment/living/article315250870.html</t>
  </si>
  <si>
    <t>Skip the Expensive Protein Powder. Your Grocery Store Already Has What You Need.</t>
  </si>
  <si>
    <t>protein from food, grocery protein sources, chicken thighs, canned tuna, Greek yogurt, collagen, protein powder</t>
  </si>
  <si>
    <t>Consumer Reports found lead in many protein powders. Learn how affordable grocery staples like chicken, tuna, eggs and lentils meet protein and collagen needs.</t>
  </si>
  <si>
    <t>Young Adult Fitness Enthusiast</t>
  </si>
  <si>
    <t>https://docs.google.com/document/d/1x7G1uXsVZa6YHuNfV_IStj8KYsgfAweL8kEK6d3AUKE/edit?tab=t.i4hez2lhllbf</t>
  </si>
  <si>
    <t>315250870</t>
  </si>
  <si>
    <t>SA-P-1329-MH-C02</t>
  </si>
  <si>
    <t>https://cue.gcp.misitemgr.com/cue-web/#/main?uri=https:%2F%2Fcue.gcp.misitemgr.com%2Fwebservice%2Fescenic%2Fcontent%2F315251700&amp;mimetype=x-ece%2Fstory&amp;extra=%7B%22package%22:%2235050234-ab4c-4c02-8f2f-9768dcc696b9%22%7D&amp;name=Your_Body_Doesn_t_Need_Expensive_Powder_Supplements_Here_s_What_Actually_Work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-31T17:27:38.479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</si>
  <si>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https://www.miramarflnews.com/lifestyle-entertainment/article315251700.html</t>
  </si>
  <si>
    <t>Your Body Doesn’t Need Expensive Powder Supplements. Here’s What Actually Works.</t>
  </si>
  <si>
    <t>protein from food, collagen support foods, chicken thighs, bone broth, natural collagen</t>
  </si>
  <si>
    <t>Research and experts say whole foods from the grocery store like chicken thighs, bone broth, and seeds support protein and collagen better than pricey powders.</t>
  </si>
  <si>
    <t>315251700</t>
  </si>
  <si>
    <t>SA-P-1329-KA-C03</t>
  </si>
  <si>
    <t>https://cue.gcp.misitemgr.com/cue-web/#/main?uri=https:%2F%2Fcue.gcp.misitemgr.com%2Fwebservice%2Fescenic%2Fcontent%2F315250562&amp;mimetype=x-ece%2Fstory&amp;extra=%7B%22package%22:%2219cb4794-06a5-4f15-87dc-25a6b3b72f5d%22%7D&amp;name=Most_Protein_Powders_Tested_Contain_Lead_Your_Grocery_Store_Has_Better_Option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-31T16:21:42.631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</si>
  <si>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https://www.kansascity.com/living/article315250562.html</t>
  </si>
  <si>
    <t>Most Protein Powders Tested Contain Lead. Your Grocery Store Has Better Options.</t>
  </si>
  <si>
    <t>protein powder lead, Consumer Reports, grocery protein alternatives, heavy metals in supplements, everyday protein foods</t>
  </si>
  <si>
    <t>A Consumer Reports investigation detected lead in two-thirds of protein powders. Get protein from grocery staples like eggs, tuna, chicken and lentils.</t>
  </si>
  <si>
    <t>Budget Family Meal Planner</t>
  </si>
  <si>
    <t>315250562</t>
  </si>
  <si>
    <t>MH-P-1332</t>
  </si>
  <si>
    <t>https://cue.gcp.misitemgr.com/cue-web/#/main?escenicid=315261883&amp;extra=%7B%22package%22:%22ece-auto-gen-e00803f5-ec23-49e0-98d7-cd3ece5195aa%22%7D</t>
  </si>
  <si>
    <t>https://www.miamiherald.com/entertainment/article315261883.html</t>
  </si>
  <si>
    <t>Bending Hershey’s Bars Go Viral Amid Real Questions About Chocolate</t>
  </si>
  <si>
    <t>hershey's bending bars, chocolate formula change, tiktok viral candy, chocolate labeling</t>
  </si>
  <si>
    <t>Viral TikTok videos show Hershey’s chocolate bending instead of snapping, sparking debate as documented recipe and labeling changes come under scrutiny.</t>
  </si>
  <si>
    <t>https://docs.google.com/document/d/1POSi9-X4cu949RWwZJAOkS0krhTVvQTyGcx5tnZoI1c/edit?tab=t.0</t>
  </si>
  <si>
    <t>315261883</t>
  </si>
  <si>
    <t>MH-P-1332-KA-C02</t>
  </si>
  <si>
    <t>https://cue.gcp.misitemgr.com/cue-web/#/main?escenicid=315261884&amp;extra=%7B%22package%22:%22ece-auto-gen-8734a7d2-37cc-4025-ad19-783fc64cce58%22%7D</t>
  </si>
  <si>
    <t>https://www.kansascity.com/entertainment/article315261884.html</t>
  </si>
  <si>
    <t>What Is the Hershey’s Chocolate Formula Controversy? Everything You Need to Know</t>
  </si>
  <si>
    <t>Hershey’s chocolate is going viral for bending instead of breaking, as reports highlight real changes to some product formulas and ingredient labels.</t>
  </si>
  <si>
    <t>315261884</t>
  </si>
  <si>
    <t>MH-P-1332-CH-C03</t>
  </si>
  <si>
    <t>https://cue.gcp.misitemgr.com/cue-web/#/main?escenicid=315261882&amp;extra=%7B%22package%22:%22ece-auto-gen-bd481dbf-16ed-4d6e-b4a7-f612d63610cc%22%7D</t>
  </si>
  <si>
    <t>https://www.charlotteobserver.com/entertainment/article315261882.html</t>
  </si>
  <si>
    <t>Hershey’s Bars Are Bending on TikTok. The Labels Tell the Real Story</t>
  </si>
  <si>
    <t>TikTok users are testing Hershey’s chocolate after viral videos showed it bending, as questions grow about ingredient changes and rising cocoa costs.</t>
  </si>
  <si>
    <t>315261882</t>
  </si>
  <si>
    <t>SA-P-1335</t>
  </si>
  <si>
    <t>https://cue.gcp.misitemgr.com/cue-web/#/main?uri=https:%2F%2Fcue.gcp.misitemgr.com%2Fwebservice%2Fescenic%2Fcontent%2F315248964&amp;mimetype=x-ece%2Fstory&amp;extra=%7B%22package%22:%227ebc7430-2f63-4eea-8595-308519faae97%22%7D&amp;name=One_Switch_Before_Your_Shower_Could_Add_Minutes_to_Your_Sleep_Tonigh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-31T14:50:57.090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</si>
  <si>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https://www.sacbee.com/entertainment/living/article315248964.html</t>
  </si>
  <si>
    <t>One Switch Before Your Shower Could Add Minutes to Your Sleep Tonight</t>
  </si>
  <si>
    <t>dark showering, sleep hygiene, warm shower before bed, melatonin-friendly lighting, low light routine</t>
  </si>
  <si>
    <t>Turning off bright bathroom lights before a warm shower can boost melatonin and shorten sleep onset by minutes, using low light and warm water safely.</t>
  </si>
  <si>
    <t>Young Professional Exploring Wellness</t>
  </si>
  <si>
    <t>https://docs.google.com/document/d/1NfwrQ5qB7GsXcGiG1lv3a493btpUgA2l2Mu8o6QnzzM/edit?tab=t.c2bilihfjo4z</t>
  </si>
  <si>
    <t>315248964</t>
  </si>
  <si>
    <t>SA-P-1335-MH-C02</t>
  </si>
  <si>
    <t>https://cue.gcp.misitemgr.com/cue-web/#/main?uri=https:%2F%2Fcue.gcp.misitemgr.com%2Fwebservice%2Fescenic%2Fcontent%2F315249282&amp;mimetype=x-ece%2Fstory&amp;extra=%7B%22package%22:%2298337dd0-50cb-4b1b-ac13-999ff84ab210%22%7D&amp;name=Dark_Showering_Could_Help_You_Fall_Asleep_Nine_Minutes_Faster_and_It_s_Free&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-31T15:02:30.727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</si>
  <si>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https://www.miamiherald.com/living/article315249282.html</t>
  </si>
  <si>
    <t>Dark Showering Could Help You Fall Asleep Nine Minutes Faster and It’s Free</t>
  </si>
  <si>
    <t>315249282</t>
  </si>
  <si>
    <t>SA-P-1335-CH-C03</t>
  </si>
  <si>
    <t>https://cue.gcp.misitemgr.com/cue-web/#/main?uri=https:%2F%2Fcue.gcp.misitemgr.com%2Fwebservice%2Fescenic%2Fcontent%2F315249528&amp;mimetype=x-ece%2Fstory&amp;extra=%7B%22package%22:%2209567aa4-4f26-414b-a73f-da7b528533dd%22%7D&amp;name=The_One_Free_Thing_You_Can_Do_Tonight_That_Could_Help_You_Sleep_Faster&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-03-31T15:13:53.233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</si>
  <si>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https://www.charlotteobserver.com/living/article315249528.html</t>
  </si>
  <si>
    <t>The One Free Thing You Can Do Tonight That Could Help You Sleep Faster</t>
  </si>
  <si>
    <t>Tired Parent</t>
  </si>
  <si>
    <t>315249528</t>
  </si>
  <si>
    <t>MH-P-1338</t>
  </si>
  <si>
    <t>https://cue.gcp.misitemgr.com/cue-web/#/main?uri=https:%2F%2Fcue.gcp.misitemgr.com%2Fwebservice%2Fescenic%2Fcontainer%2F44d40b6e-2d40-11f1-ab2e-2d76fda30e04&amp;mimetype=x-ece%2Fcontainer&amp;extra=%7B%22package%22:%228b271fc5-b397-448f-9d34-99a609c5735c%22%7D</t>
  </si>
  <si>
    <t>https://www.miamiherald.com/entertainment/article315254719.html</t>
  </si>
  <si>
    <t>Kate Mara Addresses Rumor She Has a ‘Super Bowl Clause’ in Contract Due to Family’s NFL Ties</t>
  </si>
  <si>
    <t>kate mara, super bowl</t>
  </si>
  <si>
    <t>Kate Mara has finally spoken out on those viral rumors about her allegedly having a ‘Super Bowl contract clause’ due to her family’s connections to the NFL</t>
  </si>
  <si>
    <t>https://docs.google.com/document/d/1xVeeKCf3RbVykgX2sVuAJkf9WNV1XfuavgZJTZk4PUo/edit?tab=t.0</t>
  </si>
  <si>
    <t>315254719</t>
  </si>
  <si>
    <t>MH-P-1338-CH-C02</t>
  </si>
  <si>
    <t>https://cue.gcp.misitemgr.com/cue-web/#/main?uri=https:%2F%2Fcue.gcp.misitemgr.com%2Fwebservice%2Fescenic%2Fcontainer%2Fab8e4390-2d40-11f1-ab2e-2d76fda30e04&amp;mimetype=x-ece%2Fcontainer&amp;extra=%7B%22package%22:%2291fb8414-3d3e-4b99-8118-de03bda5498c%22%7D</t>
  </si>
  <si>
    <t>https://www.charlotteobserver.com/entertainment/article315254737.html</t>
  </si>
  <si>
    <t>Kate Mara Reveals Family’s Shocking Connection to the NFL — And Fans Are Stunned</t>
  </si>
  <si>
    <t>kate mara, nfl, giants, steelers</t>
  </si>
  <si>
    <t>Kate Mara revealed that her family is connected to two NFL franchises through her great-grandfathers on both sides, and fans cannot believe her sports ties</t>
  </si>
  <si>
    <t>315254737</t>
  </si>
  <si>
    <t>MH-P-1338-KA-C03</t>
  </si>
  <si>
    <t>https://cue.gcp.misitemgr.com/cue-web/#/main?uri=https:%2F%2Fcue.gcp.misitemgr.com%2Fwebservice%2Fescenic%2Fcontainer%2F74c8cf2c-2d40-11f1-ab2e-2d76fda30e04&amp;mimetype=x-ece%2Fcontainer&amp;extra=%7B%22package%22:%22c051077f-840e-4ae3-bca3-bdce82a9c545%22%7D</t>
  </si>
  <si>
    <t>https://www.kansascity.com/entertainment/article315254727.html</t>
  </si>
  <si>
    <t>Kate Mara Has Ties to Both Giants and Steelers Founders: Meet Her Great-Grandfathers</t>
  </si>
  <si>
    <t>kate mara family, nfl, steelers, giants</t>
  </si>
  <si>
    <t>Kate Mara’s famous family includes the founders of two NFL teams, the New York Giants and the Pittsburgh Steelers, revealing her connection to the sport</t>
  </si>
  <si>
    <t xml:space="preserve">Diehard NFL Fan Who Casually Follows Entertainment </t>
  </si>
  <si>
    <t>315254727</t>
  </si>
  <si>
    <t>MH-P-1341</t>
  </si>
  <si>
    <t>https://cue.gcp.misitemgr.com/cue-web/#/main?escenicid=315262404&amp;extra=%7B%22package%22:%22ece-auto-gen-ddec09cc-dd09-4132-9e86-375c60f7dbed%22%7D</t>
  </si>
  <si>
    <t>https://www.miamiherald.com/living/article315262404.html</t>
  </si>
  <si>
    <t>Archaeologists in Egypt Have Uncovered 13,000 Ancient Inscribed Pottery Fragments</t>
  </si>
  <si>
    <t>ancient, archaeologists, ancient pottery, egyptian pottery, ostraca</t>
  </si>
  <si>
    <t>A record-breaking 43,000 pieces of ancient pottery have been found at Athribis — and the latest 13,000 ostraca reveal a vivid picture of everyday Egyptian life.</t>
  </si>
  <si>
    <t>https://docs.google.com/document/d/1HyoKlJgu5zHUK3Fkr0njgpn6deG0RWS1QJNjBfOrsaA/edit?usp=sharing</t>
  </si>
  <si>
    <t>Samantha A</t>
  </si>
  <si>
    <t>315262404</t>
  </si>
  <si>
    <t>MH-P-1341-KA-C02</t>
  </si>
  <si>
    <t>https://cue.gcp.misitemgr.com/cue-web/#/main?escenicid=315262407&amp;extra=%7B%22package%22:%22ece-auto-gen-4303e289-24d2-4407-a5ed-5e2adb2074c2%22%7D</t>
  </si>
  <si>
    <t>https://www.kansascity.com/living/article315262407.html</t>
  </si>
  <si>
    <t>Ancient Egyptians Left Behind 13,000 Notes About Their Everyday Lives on Pottery</t>
  </si>
  <si>
    <t>From student exercises to zodiac charts, 13,000 newly discovered ostraca are giving archaeologists an astonishing window into ancient Egypt’s social world.</t>
  </si>
  <si>
    <t>History-Enthusiast Retiree</t>
  </si>
  <si>
    <t>315262407</t>
  </si>
  <si>
    <t>MH-P-1341-FO-C03</t>
  </si>
  <si>
    <t>https://cue.gcp.misitemgr.com/cue-web/#/main?escenicid=315262490&amp;extra=%7B%22package%22:%22ece-auto-gen-0e6e629a-cb61-4272-ac51-4d22c4f3f638%22%7D</t>
  </si>
  <si>
    <t>https://www.star-telegram.com/entertainment/living/article315262490.html</t>
  </si>
  <si>
    <t>Record-Breaking 43,000 Ancient Inscribed Pottery Pieces Found at Single Site in Egypt</t>
  </si>
  <si>
    <t>Ancient pottery fragments found in Egypt capture everything from tax payments to priestly records, offering what archaeologists call a direct look into daily life at Athribis.</t>
  </si>
  <si>
    <t>315262490</t>
  </si>
  <si>
    <t>CH-P-1344</t>
  </si>
  <si>
    <t>https://cue.gcp.misitemgr.com/cue-web/#/main?uri=https:%2F%2Fcue.gcp.misitemgr.com%2Fwebservice%2Fescenic%2Fcontent%2F315263139&amp;mimetype=x-ece%2Fstory&amp;extra=%7B%22package%22:%22bb66281f-efba-4149-8cd3-8a855b7b6676%22%7D&amp;name=KitKat_confirms_12_tonnes_of_chocolate_bars_stolen_in_transit_from_Italy&amp;filter=%7B%22searchCriteria%22:%7B%22name%22:%22%22,%22searchTerm%22:%22samantha%22,%22labels%22:%7B%22org_unit:89fde369-63f5-11f0-ae19-959fd20885e0%22:%7B%22title%22:%22Belleville%22%7D,%22creationdate%22:%22From%2004%2F01%2F2025%20to%2004%2F02%2F2027%22%7D,%22createdAt%22:%222026-04-01T15:43:33.635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</si>
  <si>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https://www.charlotteobserver.com/living/article315263139.html</t>
  </si>
  <si>
    <t>KitKat Announces Tracker to Aid in Search for 12 Tons of Stolen Candy Overseas</t>
  </si>
  <si>
    <t>kitkat heist, stolen kitkat tracker</t>
  </si>
  <si>
    <t>KitKat is taking a recent overseas heist seriously, as the brand launched an online tracker to find 12 tons of stolen candy bars with the help of consumers</t>
  </si>
  <si>
    <t>https://docs.google.com/document/d/1mhLGNbsQzHSPGaZc7zgIEp0bihkZShBNwXGBflgowgs/edit?tab=t.0</t>
  </si>
  <si>
    <t>YES</t>
  </si>
  <si>
    <t>315263139</t>
  </si>
  <si>
    <t>CH-P-1344-FO-C02</t>
  </si>
  <si>
    <t>https://cue.gcp.misitemgr.com/cue-web/#/main?uri=https:%2F%2Fcue.gcp.misitemgr.com%2Fwebservice%2Fescenic%2Fcontent%2F315263128&amp;mimetype=x-ece%2Fstory&amp;extra=%7B%22package%22:%223f5f14c6-0eab-4d6a-bc41-0c3ce595a9c1%22%7D&amp;name=KitKat_launches_stolen_chocolate_tracker_after_12-ton_heist_in_Italy&amp;filter=%7B%22searchCriteria%22:%7B%22name%22:%22%22,%22searchTerm%22:%22samantha%22,%22labels%22:%7B%22org_unit:89fde369-63f5-11f0-ae19-959fd20885e0%22:%7B%22title%22:%22Belleville%22%7D,%22creationdate%22:%22From%2004%2F01%2F2025%20to%2004%2F02%2F2027%22%7D,%22createdAt%22:%222026-04-01T15:44:01.535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</si>
  <si>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https://www.star-telegram.com/entertainment/article315263128.html</t>
  </si>
  <si>
    <t>Stolen KitKat Tracker Earns Mixed Reactions After Nestle Says 12 Tons of Candy Bars Were Taken</t>
  </si>
  <si>
    <t>stolen kitkats, kitkat tracker, nestle</t>
  </si>
  <si>
    <t>Social media users and popular brands are weighing in after KitKat launched a tracker to help determine whether stolen chocolate bars were distributed</t>
  </si>
  <si>
    <t>315263128</t>
  </si>
  <si>
    <t>CH-P-1344-MH-C03</t>
  </si>
  <si>
    <t>https://cue.gcp.misitemgr.com/cue-web/#/main?uri=https:%2F%2Fcue.gcp.misitemgr.com%2Fwebservice%2Fescenic%2Fcontent%2F315263140&amp;mimetype=x-ece%2Fstory&amp;extra=%7B%22package%22:%220cad2e23-78bc-4182-90fd-f65da81a6fba%22%7D&amp;name=Nestle_launches_KitKat_tracker_after_12_tonnes_stolen_in_transit&amp;filter=%7B%22searchCriteria%22:%7B%22name%22:%22%22,%22searchTerm%22:%22samantha%22,%22labels%22:%7B%22org_unit:89fde369-63f5-11f0-ae19-959fd20885e0%22:%7B%22title%22:%22Belleville%22%7D,%22creationdate%22:%22From%2004%2F01%2F2025%20to%2004%2F02%2F2027%22%7D,%22createdAt%22:%222026-04-01T15:44:46.174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</si>
  <si>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https://www.miamiherald.com/living/article315263140.html</t>
  </si>
  <si>
    <t>KitKat Launches Tracker to See if Your Candy Is Part of Stolen Batch — Here’s How It Works</t>
  </si>
  <si>
    <t>stolen kitkat tracker, kitkat heist</t>
  </si>
  <si>
    <t>KitKat launched an online tracker to see if your candy bar is part of a massive stolen batch after the brand said thieves took 12 tons of candy in transit</t>
  </si>
  <si>
    <t>315263140</t>
  </si>
  <si>
    <t>MH-P-1347</t>
  </si>
  <si>
    <t>https://cue.gcp.misitemgr.com/cue-web/#/main?escenicid=315263962&amp;extra=%7B%22package%22:%22ece-auto-gen-54bb47d8-e0a8-43e5-924a-c7f3834a63ea%22%7D</t>
  </si>
  <si>
    <t>https://www.miamiherald.com/entertainment/article315263962.html</t>
  </si>
  <si>
    <t>Jon Hamm Says He Visits Goodwill ‘Quite a Bit’ to Drop Off His Fancy Clothing</t>
  </si>
  <si>
    <t>jon hamm, your friends &amp; neighbors, goodwill store, goodwill donation</t>
  </si>
  <si>
    <t>From hiding friends’ Oscars to dropping fancy clothes at Goodwill, Jon Hamm’s relationship with stuff is quite laid-back for one of Hollywood’s biggest stars.</t>
  </si>
  <si>
    <t>Streaming TV Enthusiast</t>
  </si>
  <si>
    <t>https://docs.google.com/document/d/1hs_SxvuCFVzUfwxBeVMcJJ1bA-hkQr3iGU4zmEGBPsA/edit?usp=sharing</t>
  </si>
  <si>
    <t>315263962</t>
  </si>
  <si>
    <t>+1047%</t>
  </si>
  <si>
    <t>+438%</t>
  </si>
  <si>
    <t>MH-P-1347-KA-C02</t>
  </si>
  <si>
    <t>https://cue.gcp.misitemgr.com/cue-web/#/main?escenicid=315263967&amp;extra=%7B%22package%22:%22ece-auto-gen-57cd3ba1-d7d0-492f-8f9f-ea2ddc3a01d3%22%7D</t>
  </si>
  <si>
    <t>https://www.charlotteobserver.com/entertainment/article315263967.html</t>
  </si>
  <si>
    <t>Jon Hamm Reveals the Friends He'd Steal From in Real Life — But Refuses to Name Names</t>
  </si>
  <si>
    <t>Jon Hamm plays a burglar in ‘Your Friends &amp; Neighbors,’ and it turns out he has a specific real-life target in mind — someone with a shiny award on their shelf</t>
  </si>
  <si>
    <t>315263967</t>
  </si>
  <si>
    <t>MH-P-1347-UW-C03</t>
  </si>
  <si>
    <t>https://www.usmagazine.com/wp-admin/post.php?post=4296543&amp;action=edit</t>
  </si>
  <si>
    <t>https://www.usmagazine.com/celebrity-news/news/jon-hamm-says-he-would-steal-a-friends-oscar-heres-why/</t>
  </si>
  <si>
    <t>Jon Hamm Says He Would Steal a Friend's Oscar Just to Hide It and Watch Them Panic</t>
  </si>
  <si>
    <t>jon hamm</t>
  </si>
  <si>
    <t>Jon Hamm opened up about his real-life thieving instincts, his Goodwill donation habit, and a childhood comic book scandal that lives rent-free in his head</t>
  </si>
  <si>
    <t>MH-P-1347-LS-C04</t>
  </si>
  <si>
    <t>https://www.lifeandstylemag.com/wp-admin/post.php?post=737200&amp;action=edit</t>
  </si>
  <si>
    <t>https://www.lifeandstylemag.com/posts/jon-hamm-admits-that-hed-be-a-terrible-thief-in-real-life/</t>
  </si>
  <si>
    <t>Jon Hamm Says He'd Be a ‘Terrible’ Thief in Real Life Because He Was Raised Catholic</t>
  </si>
  <si>
    <t>Jon Hamm says he'd be a terrible thief in real life — mostly because he was raised Catholic and would confess immediately. But he'd still steal your Oscar</t>
  </si>
  <si>
    <t>Nostalgic Gen-X/Older Millennial Fan</t>
  </si>
  <si>
    <t>KA-P-1351</t>
  </si>
  <si>
    <t>https://cue.gcp.misitemgr.com/cue-web/#/main?uri=https:%2F%2Fcue.gcp.misitemgr.com%2Fwebservice%2Fescenic%2Fcontainer%2Fd8d4bf1f-2d2f-11f1-9276-45a7cadd2653&amp;mimetype=x-ece%2Fcontainer&amp;extra=%7B%22package%22:%226082d7af-8e28-4644-abd5-e52b6a7b626a%22%7D&amp;filter=%7B%22searchCriteria%22:%7B%22name%22:%22%22,%22searchTerm%22:%22samanth%22,%22labels%22:%7B%22org_unit:89fde369-63f5-11f0-ae19-959fd20885e0%22:%7B%22title%22:%22Belleville%22%7D,%22creationdate%22:%22From%2004%2F01%2F2025%20to%2004%2F02%2F2027%22%7D,%22createdAt%22:%222026-04-01T16:52:51.709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</si>
  <si>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https://www.kansascity.com/entertainment/article315252849.html</t>
  </si>
  <si>
    <t>The 1st YouTube Video Ever Uploaded Is Still Online — and It’s Only 19 Seconds Long</t>
  </si>
  <si>
    <t>first youtube video, jawed karim, youtube</t>
  </si>
  <si>
    <t>The first YouTube video ever posted on the website by a creator is still online today, and it has a staggering number of views and comments from nostalgic users</t>
  </si>
  <si>
    <t>https://docs.google.com/document/d/1apOFD1uY_Evlmb5Q4hF7McXXAuELuGk4o52NZ7YycaU/edit?tab=t.0</t>
  </si>
  <si>
    <t>315252849</t>
  </si>
  <si>
    <t>KA-P-1351-FO-C02</t>
  </si>
  <si>
    <t>https://cue.gcp.misitemgr.com/cue-web/#/main?uri=https:%2F%2Fcue.gcp.misitemgr.com%2Fwebservice%2Fescenic%2Fcontainer%2Ffd00d947-2d2f-11f1-9276-45a7cadd2653&amp;mimetype=x-ece%2Fcontainer&amp;extra=%7B%22package%22:%22ba7fdee5-07ad-467e-9a2a-7711b6b0aad9%22%7D&amp;filter=%7B%22searchCriteria%22:%7B%22name%22:%22%22,%22searchTerm%22:%22samant%22,%22labels%22:%7B%22org_unit:89fde369-63f5-11f0-ae19-959fd20885e0%22:%7B%22title%22:%22Belleville%22%7D,%22creationdate%22:%22From%2004%2F01%2F2025%20to%2004%2F02%2F2027%22%7D,%22createdAt%22:%222026-04-01T16:55:41.022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</si>
  <si>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https://www.star-telegram.com/entertainment/article315252892.html</t>
  </si>
  <si>
    <t>How San Diego Zoo Played a Role in YouTube History: 19-Second Clip That Launched an Era</t>
  </si>
  <si>
    <t>first youtube video, san diego zoo, jawed karim</t>
  </si>
  <si>
    <t>The first YouTube video ever posted more than two decades ago has an interesting connection to San Diego Zoo that will bring back some major nostalgia for you</t>
  </si>
  <si>
    <t>315252892</t>
  </si>
  <si>
    <t>KA-P-1351-MH-C03</t>
  </si>
  <si>
    <t>https://cue.gcp.misitemgr.com/cue-web/#/main?uri=https:%2F%2Fcue.gcp.misitemgr.com%2Fwebservice%2Fescenic%2Fcontainer%2Fe63ebcc6-2d2f-11f1-9276-45a7cadd2653&amp;mimetype=x-ece%2Fcontainer&amp;extra=%7B%22package%22:%22608a3298-d3cb-4052-bfbf-a22c267b0529%22%7D&amp;filter=%7B%22searchCriteria%22:%7B%22name%22:%22%22,%22searchTerm%22:%22samantha%22,%22labels%22:%7B%22org_unit:89fde369-63f5-11f0-ae19-959fd20885e0%22:%7B%22title%22:%22Belleville%22%7D,%22creationdate%22:%22From%2004%2F01%2F2025%20to%2004%2F02%2F2027%22%7D,%22createdAt%22:%222026-04-01T16:53:22.805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</si>
  <si>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https://www.miamiherald.com/entertainment/article315252870.html</t>
  </si>
  <si>
    <t>YouTube’s Very 1st Video Was Less Than a Minute Long and Has Over 386 Million Views</t>
  </si>
  <si>
    <t>youtubes first video ever, youtube, jawed karim</t>
  </si>
  <si>
    <t>When the first YouTube video was posted on the platform in 2005, nobody expected it to become such a big hit that we’re still talking about decades later</t>
  </si>
  <si>
    <t>Gen Z Digital Culture Enthusiast</t>
  </si>
  <si>
    <t>315252870</t>
  </si>
  <si>
    <t>MH-P-1354</t>
  </si>
  <si>
    <t>https://cue.gcp.misitemgr.com/cue-web/#/main?escenicid=315264598&amp;extra=%7B%22package%22:%22ece-auto-gen-67b82886-6279-4926-90be-b2f203470ece%22%7D</t>
  </si>
  <si>
    <t>https://www.miamiherald.com/entertainment/article315264598.html</t>
  </si>
  <si>
    <t>Who Is Christina Koch? Everything You Need to Know About the Artemis 2 Astronaut</t>
  </si>
  <si>
    <t>christina koch, artemis II, artemis program, first woman beyond low earth orbit, orion spacecraft</t>
  </si>
  <si>
    <t>Who is Christina Koch? The NASA astronaut is set to become the first woman to travel beyond low Earth orbit on the historic Artemis II mission.</t>
  </si>
  <si>
    <t>https://docs.google.com/document/d/1UoGOdVnw1THc9dvmR0arOCmjXZ0d9MWIFzkus2b2viA/edit?tab=t.0</t>
  </si>
  <si>
    <t>315264598</t>
  </si>
  <si>
    <t>MH-P-1354-KA-C02</t>
  </si>
  <si>
    <t>https://cue.gcp.misitemgr.com/cue-web/#/main?escenicid=315264602&amp;extra=%7B%22package%22:%22ece-auto-gen-f4d9bbcb-3380-4376-9c02-b7a06beb6116%22%7D</t>
  </si>
  <si>
    <t>https://www.kansascity.com/entertainment/article315264602.html</t>
  </si>
  <si>
    <t>She Spent 328 Days in Space. Now She’s Flying Around the Moon</t>
  </si>
  <si>
    <t>Meet Christina Koch, the NASA astronaut set to become the first woman to travel beyond Earth orbit as part of the Artemis II crew’s 10-day mission.</t>
  </si>
  <si>
    <t>315264602</t>
  </si>
  <si>
    <t>MH-P-1354-CH-C03</t>
  </si>
  <si>
    <t>https://cue.gcp.misitemgr.com/cue-web/#/main?escenicid=315264607&amp;extra=%7B%22package%22:%22ece-auto-gen-655a6f20-be34-4a9d-809b-c9d9d50fede2%22%7D</t>
  </si>
  <si>
    <t>https://www.charlotteobserver.com/entertainment/article315264607.html</t>
  </si>
  <si>
    <t>NASA Artemis II: Christina Koch Set to Become First Woman to Travel Beyond Earth Orbit</t>
  </si>
  <si>
    <t>Christina Koch is preparing to make history as the first woman to go beyond low Earth orbit on NASA’s Artemis II — here’s what to know about her career.</t>
  </si>
  <si>
    <t>Space Enthusiast and Mission Follower</t>
  </si>
  <si>
    <t>315264607</t>
  </si>
  <si>
    <t>MH-P-1354-MMC-C04</t>
  </si>
  <si>
    <t>https://modmomsclubstg.wpenginepowered.com/wp-admin/post.php?post=337557&amp;action=edit</t>
  </si>
  <si>
    <t>https://modmomsclubstg.wpenginepowered.com/lifestyle-entertainment/christina-koch-is-set-to-become-the-first-woman-to-fly-around-the-moon/</t>
  </si>
  <si>
    <t>Christina Koch Is Set to Become the First Woman to Fly Around the Moon</t>
  </si>
  <si>
    <t>christina koch</t>
  </si>
  <si>
    <t>NASA astronaut Christina Koch is about to break barriers as the first woman to travel beyond Earth orbit on Artemis II.</t>
  </si>
  <si>
    <t>MH-P-1358</t>
  </si>
  <si>
    <t>https://cue.gcp.misitemgr.com/cue-web/#/main?escenicid=315266251&amp;extra=%7B%22package%22:%22ece-auto-gen-2ef196cb-4314-4086-b95e-2209dd8146ee%22%7D</t>
  </si>
  <si>
    <t>https://www.miamiherald.com/entertainment/article315266251.html</t>
  </si>
  <si>
    <t>This Nostalgic Easter Candy Has Gone Viral and You Can Only Find It at One Place</t>
  </si>
  <si>
    <t>easter candy, cracker barrel, lammes candies, sherbet mints, nostalgic</t>
  </si>
  <si>
    <t>Cracker Barrel is the only place in the country to find Lammes Candies Sherbet Mints — the nostalgic Easter candy that just went massively viral on TikTok.</t>
  </si>
  <si>
    <t>https://docs.google.com/document/d/1kIEzfoUxQ_7_UkRgABCMvbLruCwM28eAufT4OZaTT8c/edit?usp=sharing</t>
  </si>
  <si>
    <t>315266251</t>
  </si>
  <si>
    <t>+111%</t>
  </si>
  <si>
    <t>MH-P-1358-KA-C02</t>
  </si>
  <si>
    <t>https://cue.gcp.misitemgr.com/cue-web/#/main?escenicid=315266255&amp;extra=%7B%22package%22:%22ece-auto-gen-e759b10f-c59a-4ffe-96d6-0c357b1cce67%22%7D</t>
  </si>
  <si>
    <t>https://www.kansascity.com/entertainment/article315266255.html</t>
  </si>
  <si>
    <t>Cracker Barrel Is the Only Place You Can Buy These Nostalgic Handmade Easter Mints</t>
  </si>
  <si>
    <t>cracker barrel, easter candy, lammes candies, sherbet mints, nostalgic</t>
  </si>
  <si>
    <t>Lammes Candies Sherbet Mints are the nostalgic Easter candy you forgot existed — and Cracker Barrel is the only national retailer that still carries them.</t>
  </si>
  <si>
    <t>315266255</t>
  </si>
  <si>
    <t>MH-P-1358-FO-C03</t>
  </si>
  <si>
    <t>https://cue.gcp.misitemgr.com/cue-web/#/main?escenicid=315266256&amp;extra=%7B%22package%22:%22ece-auto-gen-68ac7f44-e9a2-44f2-9887-bb02ed25d63f%22%7D</t>
  </si>
  <si>
    <t>https://www.star-telegram.com/entertainment/article315266256.html</t>
  </si>
  <si>
    <t>People Are Rushing to Cracker Barrel for This Exclusive Easter Candy. Here’s Why</t>
  </si>
  <si>
    <t>If you’re searching for a nostalgic Easter candy this year, Lammes Candies Sherbet Mints at Cracker Barrel are a handmade, limited-time find worth hunting down.</t>
  </si>
  <si>
    <t>Nostalgia-Driven Holiday Shopper</t>
  </si>
  <si>
    <t>315266256</t>
  </si>
  <si>
    <t>MH-P-1358-MMC-C04</t>
  </si>
  <si>
    <t>https://modmomsclubstg.wpenginepowered.com/wp-admin/post.php?post=337560&amp;action=edit</t>
  </si>
  <si>
    <t>https://modmomsclubstg.wpenginepowered.com/lifestyle-entertainment/food/cracker-barrel-easter-candy-lammes-candies-sherbet-mints/</t>
  </si>
  <si>
    <t>Cracker Barrel's Viral Easter Candy Has Been a Secret Seasonal Staple Since 2007</t>
  </si>
  <si>
    <t>A Cracker Barrel employee went viral raving about Lammes Candies Sherbet Mints. Now everyone is hunting down this nostalgic Easter candy before it sells out.</t>
  </si>
  <si>
    <t>Easter-Planning Parent or Host</t>
  </si>
  <si>
    <t>MH-P-1362</t>
  </si>
  <si>
    <t>https://cue.gcp.misitemgr.com/cue-web/#/main?escenicid=315266394&amp;extra=%7B%22package%22:%22ece-auto-gen-f108e4ab-06f6-43da-9448-8e93dda6962b%22%7D</t>
  </si>
  <si>
    <t>https://www.miamiherald.com/entertainment/article315266394.html</t>
  </si>
  <si>
    <t>Netflix’s ‘Something Very Bad Is Going to Happen’ Ending Explained</t>
  </si>
  <si>
    <t>something very bad is going to happen, ending explained, netflix series</t>
  </si>
  <si>
    <t>Confused by Netflix’s Something Very Bad Is Going to Happen? Here’s a clear breakdown of the ending, the curse, and that shocking final twist.</t>
  </si>
  <si>
    <t>https://docs.google.com/document/d/1uQGaHWB2BwLvzMu7C_gxsvwol3_VIvGqolFFgkkaPIo/edit?tab=t.0</t>
  </si>
  <si>
    <t>315266394</t>
  </si>
  <si>
    <t>+3074%</t>
  </si>
  <si>
    <t>MH-P-1362-CH-C02</t>
  </si>
  <si>
    <t>https://cue.gcp.misitemgr.com/cue-web/#/main?escenicid=315266392&amp;extra=%7B%22package%22:%22ece-auto-gen-9566cc2e-e85b-4e81-ab76-898dba4eacdc%22%7D</t>
  </si>
  <si>
    <t>https://www.charlotteobserver.com/entertainment/article315266392.html</t>
  </si>
  <si>
    <t>What Is the ‘Something Very Bad Is Going to Happen’ Ending? Everything You Need to Know</t>
  </si>
  <si>
    <t>Netflix’s ‘Something Very Bad Is Going to Happen’ left viewers stunned. Here’s exactly what happened in the ending and what it means.</t>
  </si>
  <si>
    <t>315266392</t>
  </si>
  <si>
    <t>+177%</t>
  </si>
  <si>
    <t>MH-P-1362-SA-C03</t>
  </si>
  <si>
    <t>https://cue.gcp.misitemgr.com/cue-web/#/main?escenicid=315266393&amp;extra=%7B%22package%22:%22ece-auto-gen-4c45ec14-6931-431d-ac83-c82226536a74%22%7D</t>
  </si>
  <si>
    <t>https://www.sacbee.com/entertainment/article315266393.html</t>
  </si>
  <si>
    <t>‘Something Very Bad Is Going to Happen’ Ending and Curse Explained</t>
  </si>
  <si>
    <t>Netflix’s ‘Something Very Bad Is Going to Happen’ ends with a shocking twist. Here’s a full breakdown of the curse and what the final scene really means.</t>
  </si>
  <si>
    <t>Binge-Watching Horror Enthusiast</t>
  </si>
  <si>
    <t>315266393</t>
  </si>
  <si>
    <t>+8561%</t>
  </si>
  <si>
    <t>MH-P-1362-LS-C04</t>
  </si>
  <si>
    <t>https://www.lifeandstylemag.com/wp-admin/post.php?post=737205&amp;action=edit</t>
  </si>
  <si>
    <t>https://www.lifeandstylemag.com/posts/something-very-bad-is-going-to-happen-ending-breakdown/</t>
  </si>
  <si>
    <t>Netflix’s ‘Something Very Bad’ Ending Is Wilder Than You Think</t>
  </si>
  <si>
    <t>something very bad is going to happen</t>
  </si>
  <si>
    <t>From the deadly curse to the shocking final scene, here’s everything that happens at the end of 'Something Very Bad Is Going to Happen.'</t>
  </si>
  <si>
    <t>FO-P-1366</t>
  </si>
  <si>
    <t>https://cue.gcp.misitemgr.com/cue-web/#/main?uri=https:%2F%2Fcue.gcp.misitemgr.com%2Fwebservice%2Fescenic%2Fcontainer%2F91ccf2c4-2d2a-11f1-9276-45a7cadd2653&amp;mimetype=x-ece%2Fcontainer&amp;extra=%7B%22package%22:%2236b39635-0226-4bc0-9065-fc7d5ce877a9%22%7D&amp;filter=%7B%22searchCriteria%22:%7B%22name%22:%22%22,%22searchTerm%22:%22samantha%22,%22labels%22:%7B%22org_unit:89fde369-63f5-11f0-ae19-959fd20885e0%22:%7B%22title%22:%22Belleville%22%7D,%22creationdate%22:%22From%2004%2F01%2F2025%20to%2004%2F02%2F2027%22%7D,%22createdAt%22:%222026-04-01T18:22:48.413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</si>
  <si>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https://www.star-telegram.com/entertainment/article315252194.html</t>
  </si>
  <si>
    <t>How a Real High School Helped Make ‘10 Things I Hate About You’ a Classic</t>
  </si>
  <si>
    <t>10 things i hate about you, high school</t>
  </si>
  <si>
    <t>‘10 Things I Hate About You’ was filmed at a real-life Washington high school, which helped bring the angsty Julia Stiles-led story to life even more so</t>
  </si>
  <si>
    <t>https://docs.google.com/document/d/1dgRPdMP0zCNyAYOYPsIwiwicCghDUQoBF4nZO80Ms9s/edit?tab=t.0</t>
  </si>
  <si>
    <t>315252194</t>
  </si>
  <si>
    <t>FO-P-1366-CH-C02</t>
  </si>
  <si>
    <t>https://cue.gcp.misitemgr.com/cue-web/#/main?uri=https:%2F%2Fcue.gcp.misitemgr.com%2Fwebservice%2Fescenic%2Fcontainer%2F77233bd2-2d2a-11f1-9276-45a7cadd2653&amp;mimetype=x-ece%2Fcontainer&amp;extra=%7B%22package%22:%2254e6621e-84a4-49b5-9dd6-248ce799930a%22%7D&amp;filter=%7B%22searchCriteria%22:%7B%22name%22:%22%22,%22searchTerm%22:%22samantha%22,%22labels%22:%7B%22org_unit:89fde369-63f5-11f0-ae19-959fd20885e0%22:%7B%22title%22:%22Belleville%22%7D,%22creationdate%22:%22From%2004%2F01%2F2025%20to%2004%2F02%2F2027%22%7D,%22createdAt%22:%222026-04-01T18:22:35.830Z%22,%22dateRange%22:%7B%22creationdate%22:%7B%22start%22:%222025-04-01T04:00:00Z%22,%22end%22:%222027-04-02T04:00:00Z%22%7D%7D,%22daysBefore%22:%7B%22creationdate%22:%22365%22%7D,%22facetSummary%22:%22Time-span%20(creationdate):%20From%2004%2F01%2F2025%20to%2004%2F02%2F2027%22,%22priority%22:-1,%22panelName%22:%22%22,%22presentation%22:%22%22,%22sorting%22:%22%22,%22customFilters%22:%5B%5D,%22customFacetStrings%22:%7B%7D,%22orgUnit%22:%22org_unit:89fde369-63f5-11f0-ae19-959fd20885e0%22%7D%7D</t>
  </si>
  <si>
    <t>https://www.charlotteobserver.com/entertainment/article315252186.html</t>
  </si>
  <si>
    <t>Julia Stiles Really Cried on the ‘10 Things I Hate About You’ Set for This Reason</t>
  </si>
  <si>
    <t>julia stiles, 10 things i hate about you</t>
  </si>
  <si>
    <t>Julia Stiles never expected to cry on the ‘10 Things I Hate About You’ set, but she shocked herself when one emotional scene left her totally choked up</t>
  </si>
  <si>
    <t>315252186</t>
  </si>
  <si>
    <t>FO-P-1366-UW-C03</t>
  </si>
  <si>
    <t>https://www.usmagazine.com/wp-admin/post.php?post=4295534&amp;action=edit</t>
  </si>
  <si>
    <t>https://www.usmagazine.com/?p=4295534&amp;preview=true</t>
  </si>
  <si>
    <t>10 Things I Hate About You’s Shocking Secrets From the Set: Things You Never Knew About the Film</t>
  </si>
  <si>
    <t>10 things i hate about you secrets</t>
  </si>
  <si>
    <t>The film '10 Things I Hate About You' is celebrating its 27th anniversary and Us Weekly is revealing some on-set secrets you probably didn't know</t>
  </si>
  <si>
    <t>MH-P-1369</t>
  </si>
  <si>
    <t>https://cue.gcp.misitemgr.com/cue-web/#/main?escenicid=315267689&amp;extra=%7B%22package%22:%22ece-auto-gen-e1645f45-e1f6-4d34-bd01-837ee2036532%22%7D</t>
  </si>
  <si>
    <t>https://www.miamiherald.com/entertainment/article315267689.html</t>
  </si>
  <si>
    <t>‘The Other Bennet Sister’ US Premiere Date: When and Where to Watch</t>
  </si>
  <si>
    <t>the other bennet sister, us release date, how to watch, bbc series, pride and prejudice</t>
  </si>
  <si>
    <t>BBC’s ‘The Other Bennet Sister’ is bringing a fresh take on ‘Pride and Prejudice.’ Here’s the U.S. release date, cast, and where to watch.</t>
  </si>
  <si>
    <t>https://docs.google.com/document/d/1JDZRXjwXlTxCxZtUsbLl5GJ2n2-ldljkcsj9eE3ADVQ/edit?tab=t.0</t>
  </si>
  <si>
    <t>315267689</t>
  </si>
  <si>
    <t>+336%</t>
  </si>
  <si>
    <t>+127%</t>
  </si>
  <si>
    <t>MH-P-1369-KA-C02</t>
  </si>
  <si>
    <t>https://cue.gcp.misitemgr.com/cue-web/#/main?escenicid=315267704&amp;extra=%7B%22package%22:%22ece-auto-gen-9db6e8d9-2c2a-4750-9c6a-509d9ad47c21%22%7D</t>
  </si>
  <si>
    <t>https://www.kansascity.com/entertainment/article315267704.html</t>
  </si>
  <si>
    <t>The Other Bennet Sister: US Premiere Date, Cast and Streaming Details</t>
  </si>
  <si>
    <t>‘The Other Bennet Sister’ gives Mary Bennet the spotlight. Here’s when the new BBC drama premieres in the U.S. and how to stream it.</t>
  </si>
  <si>
    <t>Period Drama Enthusiast</t>
  </si>
  <si>
    <t>315267704</t>
  </si>
  <si>
    <t>+141%</t>
  </si>
  <si>
    <t>MH-P-1369-CH-C03</t>
  </si>
  <si>
    <t>https://cue.gcp.misitemgr.com/cue-web/#/main?escenicid=315267711&amp;extra=%7B%22package%22:%22ece-auto-gen-4edad774-b108-47cd-8fe1-0173e96df67a%22%7D</t>
  </si>
  <si>
    <t>https://www.charlotteobserver.com/entertainment/article315267711.html</t>
  </si>
  <si>
    <t>Pride and Prejudice’s Most Overlooked Sister Now Has Her Own Show: When Does It Drop In the US?</t>
  </si>
  <si>
    <t>The overlooked Bennet sister finally gets her story. Here’s everything to know about BBC series ‘The Other Bennet Sister’ and its U.S. release.</t>
  </si>
  <si>
    <t>315267711</t>
  </si>
  <si>
    <t>KA-P-1372</t>
  </si>
  <si>
    <t>https://cue.gcp.misitemgr.com/cue-web/#/main?uri=https:%2F%2Fcue.gcp.misitemgr.com%2Fwebservice%2Fescenic%2Fcontent%2F315267027&amp;mimetype=x-ece%2Fstory&amp;extra=%7B%22package%22:%2292bb3efe-4adb-47b4-8756-fccd454301cb%22%7D&amp;name=What_Are_the_Most_Popular_Jelly_Bean_Flavors_in_America_Everything_You_Need_to_Know</t>
  </si>
  <si>
    <t>https://www.kansascity.com/living/article315267027.html</t>
  </si>
  <si>
    <t>What Are the Most Popular Jelly Bean Flavors in America? Everything You Need to Know</t>
  </si>
  <si>
    <t>popular jelly bean flavors, jelly belly, candy</t>
  </si>
  <si>
    <t>The Jelly Belly brand produces more than 100 different types of colorful jelly beans, but some of America’s favorite flavors might actually blow your mind</t>
  </si>
  <si>
    <t>https://docs.google.com/document/d/1kOivrqZxfqx76Fm7FicvAYTyqf8gmfGqykBXjPZB3EE/edit?tab=t.0</t>
  </si>
  <si>
    <t>315267027</t>
  </si>
  <si>
    <t>KA-P-1372-CH-C02</t>
  </si>
  <si>
    <t>https://cue.gcp.misitemgr.com/cue-web/#/main?uri=https:%2F%2Fcue.gcp.misitemgr.com%2Fwebservice%2Fescenic%2Fcontent%2F315267356&amp;mimetype=x-ece%2Fstory&amp;extra=%7B%22package%22:%229fc24c70-1d5f-4289-bb35-c8ab97b0c609%22%7D&amp;name=Buttered_Popcorn_jelly_bean_has_divided_candy_lovers_for_decades</t>
  </si>
  <si>
    <t>https://www.charlotteobserver.com/living/article315267356.html</t>
  </si>
  <si>
    <t>Buttered Popcorn Jelly Beans Have Divided Candy Lovers for Decades: Are They Good or Gross?</t>
  </si>
  <si>
    <t>butter popcorn jelly beans, jelly belly, jelly bean flavors</t>
  </si>
  <si>
    <t>Unique Buttered Popcorn flavor jelly beans have been around for decades, but the salty flavor is still dividing candy fans despite its high-performing sales</t>
  </si>
  <si>
    <t>Food Curious Influencer</t>
  </si>
  <si>
    <t>315267356</t>
  </si>
  <si>
    <t>KA-P-1372-MH-C03</t>
  </si>
  <si>
    <t>https://cue.gcp.misitemgr.com/cue-web/#/main?uri=https:%2F%2Fcue.gcp.misitemgr.com%2Fwebservice%2Fescenic%2Fcontent%2F315267345&amp;mimetype=x-ece%2Fstory&amp;extra=%7B%22package%22:%22793d591b-6d9c-4380-be60-bfca5ad6e4d0%22%7D&amp;name=Very_Cherry_is_America_s_top_jelly_bean_here_s_how_it_got_there</t>
  </si>
  <si>
    <t>https://www.miamiherald.com/living/article315267345.html</t>
  </si>
  <si>
    <t>These 2 Unique Jelly Bean Flavors Are the Most Controversial in America, According to Jelly Belly</t>
  </si>
  <si>
    <t>jelly bean flavors, jelly belly</t>
  </si>
  <si>
    <t>The Jelly Belly brand revealed which of their over a hundred flavors are the most controversial, explaining that two unique offerings have divided America</t>
  </si>
  <si>
    <t>315267345</t>
  </si>
  <si>
    <t>+183%</t>
  </si>
  <si>
    <t>KA-P-1375</t>
  </si>
  <si>
    <t>https://cue.gcp.misitemgr.com/cue-web/#/main?escenicid=315267817&amp;extra=%7B%22package%22:%22ece-auto-gen-2e0f88ca-a73a-4a6d-9794-7455a2518d68%22%7D</t>
  </si>
  <si>
    <t>https://www.kansascity.com/living/article315267817.html</t>
  </si>
  <si>
    <t>‘Mysterious’ Cone-Shaped Object on Mars Has One Astrophysicist Feuding With NASA</t>
  </si>
  <si>
    <t>nasa, mars, mars rover, mars curiosity rover</t>
  </si>
  <si>
    <t>A Harvard astrophysicist is publicly challenging NASA after the Mars Curiosity rover photographed a strange cone-shaped object unlike anything else on Mars.</t>
  </si>
  <si>
    <t>Space-Curious Casual Science Fan</t>
  </si>
  <si>
    <t>https://docs.google.com/document/d/1kGM-Y1WyoLf9FnTemegCGvKBCPqYwM_p1eF0V0Qb7l8/edit?usp=sharing</t>
  </si>
  <si>
    <t>315267817</t>
  </si>
  <si>
    <t>+1200%</t>
  </si>
  <si>
    <t>+1436%</t>
  </si>
  <si>
    <t>KA-P-1375-UW-C02</t>
  </si>
  <si>
    <t>https://www.usmagazine.com/wp-admin/post.php?post=4296980&amp;action=edit</t>
  </si>
  <si>
    <t>https://www.usmagazine.com/celebrity-news/news/nasa-finds-weird-cone-shaped-object-on-mars-what-is-it/</t>
  </si>
  <si>
    <t>NASA Photographs Weird Cone-Shaped Object on Mars — Here's What Scientists Think It Is</t>
  </si>
  <si>
    <t>nasa</t>
  </si>
  <si>
    <t>A shiny cylinder photographed by NASA's Mars Curiosity rover has one Harvard scientist calling on the agency to make investigating it their top priority</t>
  </si>
  <si>
    <t>KA-P-1375-WW-C03</t>
  </si>
  <si>
    <t>https://www.womansworld.com/wp-admin/post.php?post=614153&amp;action=edit</t>
  </si>
  <si>
    <t>https://www.womansworld.com/life/nasa-identifies-weird-party-hat-object-on-mars-but-some-scientists-arent-buying-it</t>
  </si>
  <si>
    <t>NASA Identifies Weird ‘Party Hat’ Object on Mars — But Some Scientists Aren’t Buying It</t>
  </si>
  <si>
    <t>NASA and a Harvard scientist are in a public feud over a cone photographed on Mars — and the debate over what the Curiosity rover found is far from over</t>
  </si>
  <si>
    <t>SA-P-1378</t>
  </si>
  <si>
    <t>https://cue.gcp.misitemgr.com/cue-web/#/main?uri=https:%2F%2Fcue.gcp.misitemgr.com%2Fwebservice%2Fescenic%2Fcontent%2F315268600&amp;mimetype=x-ece%2Fstory&amp;extra=%7B%22package%22:%22acc72a06-cd0f-4083-8c38-e7f2ecf1fd70%22%7D&amp;name=If_Your_Face_Has_Gotten_Rounder_Over_the_Years_Cortisol_Might_Actually_Be_Why&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-01T21:05:04.325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</si>
  <si>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https://www.sacbee.com/entertainment/living/article315268600.html</t>
  </si>
  <si>
    <t>If Your Face Has Gotten Rounder Over the Years, Cortisol Might Actually Be Why</t>
  </si>
  <si>
    <t>prednisone facial changes, cortisol testing, endocrinologist evaluation, stress hormone effects, diet for cortisol</t>
  </si>
  <si>
    <t>Chronic stress and cortisol can shift fat to the face and abdomen. Read how to spot cortisol-driven changes, testing options and practical ways to lower levels.</t>
  </si>
  <si>
    <t>315268600</t>
  </si>
  <si>
    <t>SA-P-1378-FO-C02</t>
  </si>
  <si>
    <t>https://cue.gcp.misitemgr.com/cue-web/#/main?uri=https:%2F%2Fcue.gcp.misitemgr.com%2Fwebservice%2Fescenic%2Fcontent%2F315266923&amp;mimetype=x-ece%2Fstory&amp;extra=%7B%22package%22:%2294e581cc-9b8c-40e1-9c5d-fa47709108c6%22%7D&amp;name=Your_Face_Changed_and_It_s_Not_Just_Aging_Here_s_When_to_See_a_Doctor&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-01T19:24:05.558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</si>
  <si>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https://www.star-telegram.com/entertainment/living/article315266923.html</t>
  </si>
  <si>
    <t>Your Face Changed and It’s Not Just Aging. Here’s When to See a Doctor.</t>
  </si>
  <si>
    <t>moon facies, cortisol face, Cushing’s syndrome, facial puffiness, endocrinologist</t>
  </si>
  <si>
    <t>If your face is persistently rounder with other symptoms like belly weight gain or easy bruising, talk to your doctor about cortisol or Cushing’s syndrome.</t>
  </si>
  <si>
    <t>Stressed Mid-Career Millenial</t>
  </si>
  <si>
    <t>315266923</t>
  </si>
  <si>
    <t>SA-P-1378-MH-C03</t>
  </si>
  <si>
    <t>https://cue.gcp.misitemgr.com/cue-web/#/main?uri=https:%2F%2Fcue.gcp.misitemgr.com%2Fwebservice%2Fescenic%2Fcontent%2F315266634&amp;mimetype=x-ece%2Fstory&amp;extra=%7B%22package%22:%22da32a49e-4839-4ca6-8cea-88fd74f39b85%22%7D&amp;name=How_To_Tell_if_You_Have_Cortisol_Face_And_What_to_Do_About_I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-01T19:13:20.342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</si>
  <si>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https://www.miamiherald.com/living/article315266634.html</t>
  </si>
  <si>
    <t>How To Tell if You Have “Cortisol Face” And What to Do About It</t>
  </si>
  <si>
    <t>cortisol face, moon face, high cortisol symptoms, how to lower cortisol, cortisol face treatment, stress and face puffiness</t>
  </si>
  <si>
    <t>Cortisol face is one of the most searched wellness terms right now. Endocrinologists explain what the science actually shows and what to do to improve it.</t>
  </si>
  <si>
    <t>https://docs.google.com/document/d/1rN5QsedpvUev0XTG06dcPuRoRHSamZPZvqQHY_8gb-o/edit?tab=t.1rybhia0dgro</t>
  </si>
  <si>
    <t>315266634</t>
  </si>
  <si>
    <t>KA-P-1381</t>
  </si>
  <si>
    <t>https://cue.gcp.misitemgr.com/cue-web/#/main?uri=https:%2F%2Fcue.gcp.misitemgr.com%2Fwebservice%2Fescenic%2Fcontent%2F315263576&amp;mimetype=x-ece%2Fstory&amp;extra=%7B%22package%22:%22b51da4c9-7f70-4519-b867-d8ff1cdc223a%22%7D&amp;name=What_Actually_Happens_When_You_Ignore_Perimenopause_Fatigue_for_Too_Long&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-01T15:44:01.629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</si>
  <si>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https://www.kansascity.com/living/article315263576.html</t>
  </si>
  <si>
    <t>What Actually Happens When You Ignore Perimenopause Fatigue for Too Long</t>
  </si>
  <si>
    <t>perimenopause fatigue, early menopause symptoms, vascular changes in perimenopause, perimenopause and bone loss</t>
  </si>
  <si>
    <t>Perimenopause fatigue affects most women yet is ignored. Learn how prolonged exhaustion signals vascular, bone and mental health risks and what tests you need.</t>
  </si>
  <si>
    <t>315263576</t>
  </si>
  <si>
    <t>KA-P-1381-SA-C03</t>
  </si>
  <si>
    <t>https://cue.gcp.misitemgr.com/cue-web/#/main?uri=https:%2F%2Fcue.gcp.misitemgr.com%2Fwebservice%2Fescenic%2Fcontent%2F315263417&amp;mimetype=x-ece%2Fstory&amp;extra=%7B%22package%22:%22c0f06e27-fe0c-45ca-a1d0-cccef64ad9cf%22%7D&amp;name=What_Actually_Happens_When_You_Push_Through_Perimenopause_Fatigue&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-01T15:35:19.807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</si>
  <si>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https://www.sacbee.com/entertainment/living/article315263417.html</t>
  </si>
  <si>
    <t>What Actually Happens When You Push Through Perimenopause Fatigue</t>
  </si>
  <si>
    <t>Exhausted Mid-Life Professional Woman</t>
  </si>
  <si>
    <t>315263417</t>
  </si>
  <si>
    <t>KA-P-1381-MH-C02</t>
  </si>
  <si>
    <t>https://cue.gcp.misitemgr.com/cue-web/#/main?uri=https:%2F%2Fcue.gcp.misitemgr.com%2Fwebservice%2Fescenic%2Fcontent%2F315263685&amp;mimetype=x-ece%2Fstory&amp;extra=%7B%22package%22:%221fe901f1-2a25-498f-aa42-64d494868256%22%7D&amp;name=What_Actually_Happens_When_You_Write_Off_Perimenopause_Brain_Fog_as_Stres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-01T15:55:12.908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</si>
  <si>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https://www.coralspringsflnews.com/lifestyle-entertainment/article315263685.html</t>
  </si>
  <si>
    <t>What Actually Happens When You Write Off Perimenopause Brain Fog as Stress</t>
  </si>
  <si>
    <t>315263685</t>
  </si>
  <si>
    <t>MH-P-1384</t>
  </si>
  <si>
    <t>https://cue.gcp.misitemgr.com/cue-web/#/main?escenicid=315275270&amp;extra=%7B%22package%22:%22ece-auto-gen-cf6a7e8b-cf24-4132-b37c-9edf4142d50f%22%7D</t>
  </si>
  <si>
    <t>https://www.miamiherald.com/living/article315275270.html</t>
  </si>
  <si>
    <t>40 Animal Species Gain New UN Protections After Global Summit</t>
  </si>
  <si>
    <t>40 animal species, U.N. summit, U.N. protections, cheetahs, snowy owls, extinction threats</t>
  </si>
  <si>
    <t>More than 40 animal species, including cheetahs and snowy owls, have been granted international protection at a U.N. summit amid rising extinction threats.</t>
  </si>
  <si>
    <t>https://docs.google.com/document/d/1dnVWFa3EXpA5mZ3i9iTddYmh2S8Ra5oXeKm6LKdQ2dE/edit?tab=t.0</t>
  </si>
  <si>
    <t>315275270</t>
  </si>
  <si>
    <t>MH-P-1384-UW-C02</t>
  </si>
  <si>
    <t>https://www.usmagazine.com/wp-admin/post.php?post=4297500&amp;action=edit</t>
  </si>
  <si>
    <t>https://www.usmagazine.com/celebrity-news/news/u-n-adds-40-species-to-protection-list-including-owls-and-cheetahs/</t>
  </si>
  <si>
    <t>Snowy Owls, Cheetahs Among 40+ Species Newly Protected by the U.N.</t>
  </si>
  <si>
    <t>u.n. species</t>
  </si>
  <si>
    <t>Cheetahs, hammerhead sharks and more are now under U.N. protection after a global summit warned many migratory species are nearing extinction</t>
  </si>
  <si>
    <t>MH-P-1384-WW-C03</t>
  </si>
  <si>
    <t>https://www.womansworld.com/wp-admin/post.php?post=614238&amp;action=edit</t>
  </si>
  <si>
    <t>https://www.womansworld.com/life/animals/the-un-just-protected-more-than-40-animal-species-but-half-are-already-in-decline</t>
  </si>
  <si>
    <t>The UN Just Protected 40 Animal Species — but Half Are Already in Decline</t>
  </si>
  <si>
    <t>A U.N. summit has added over 40 species to its protection list, including owls and hyenas, as nearly half of migratory species face decline</t>
  </si>
  <si>
    <t>MH-P-1387</t>
  </si>
  <si>
    <t>https://cue.gcp.misitemgr.com/cue-web/#/main?escenicid=315275132&amp;extra=%7B%22package%22:%22ece-auto-gen-f67dbe7e-b0c3-405d-88f8-975c3089f13d%22%7D</t>
  </si>
  <si>
    <t>https://www.miamiherald.com/living/article315275132.html</t>
  </si>
  <si>
    <t>Did Jonathan the Tortoise Really Die or Was His Death Part of a Viral Crypto Scam on X?</t>
  </si>
  <si>
    <t>jonathan the tortoise, oldest tortoise, oldest land animal, giant tortoise, death hoax</t>
  </si>
  <si>
    <t>Don’t believe everything you read: Jonathan the tortoise, the oldest land animal on Earth, is alive and well despite a viral death hoax that swept the internet.</t>
  </si>
  <si>
    <t>Animal-Loving Social Media Scroller</t>
  </si>
  <si>
    <t>https://docs.google.com/document/d/1i-5rVokfiChLHUNKdOb4XINrLF--v5AWed89AWJs4QU/edit?usp=sharing</t>
  </si>
  <si>
    <t>315275132</t>
  </si>
  <si>
    <t>MH-P-1387-UW-C02</t>
  </si>
  <si>
    <t>https://www.usmagazine.com/wp-admin/post.php?post=4297465&amp;action=edit</t>
  </si>
  <si>
    <t>https://www.usmagazine.com/celebrity-news/news/worlds-oldest-land-animal-falls-victim-to-crypto-scam/</t>
  </si>
  <si>
    <t>World's Oldest Land Animal Jonathan the Tortoise Falls Victim to Crypto Scam In Death Hoax</t>
  </si>
  <si>
    <t>oldest land animal</t>
  </si>
  <si>
    <t>A cruel crypto scam falsely announced Jonathan the tortoise had died at 193. The world's oldest land animal is, in fact, 'very much alive,' per his vet</t>
  </si>
  <si>
    <t>MH-P-1387-WW-C03</t>
  </si>
  <si>
    <t>https://www.womansworld.com/wp-admin/post.php?post=614232&amp;action=edit</t>
  </si>
  <si>
    <t>https://www.womansworld.com/life/animals/jonathan-the-tortoise-is-very-much-alive-after-crypto-fueled-death-hoax-fooled-millions</t>
  </si>
  <si>
    <t>Jonathan the Tortoise Is ‘Very Much Alive’ After Crypto-Fueled Death Hoax Fooled Millions</t>
  </si>
  <si>
    <t>jonathan the tortoise</t>
  </si>
  <si>
    <t>Jonathan the tortoise, the world's oldest land animal, is ‘very much alive’ after a death hoax fooled millions and even news outlets on April Fool’s Day</t>
  </si>
  <si>
    <t>MH-P-1390</t>
  </si>
  <si>
    <t>https://cue.gcp.misitemgr.com/cue-web/#/main?escenicid=315276342&amp;extra=%7B%22package%22:%22ece-auto-gen-6dac70a3-f61f-4dd8-b37f-6d58e87b93a0%22%7D&amp;filter=%7B%22searchCriteria%22:%7B%22name%22:%22%22,%22searchTerm%22:%22%22,%22labels%22:%7B%22org_unit:8a8f26f5-63f5-11f0-ae19-959fd20885e0%22:%7B%22title%22:%22KansasCity%22%7D,%22creationdate%22:%22In%20the%20last%20year%22%7D,%22createdAt%22:%222026-04-02T15:33:26.082Z%22,%22dateRange%22:%7B%22creationdate%22:%7B%22start%22:%222025-04-02T06:00:00Z%22,%22end%22:%222027-04-03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t>
  </si>
  <si>
    <t>https://www.miamiherald.com/living/home-garden/article315276342.html</t>
  </si>
  <si>
    <t>Foolproof Flower Gardening: A Beginner’s Guide to Easy Blooms</t>
  </si>
  <si>
    <t>beginner flower gardening, easy blooms, marigolds, zinnias, container gardening</t>
  </si>
  <si>
    <t>Learn to grow vibrant, low-maintenance flowers like marigolds, zinnias and sunflowers with simple timing and care tips for yards, patios and containers.</t>
  </si>
  <si>
    <t>https://docs.google.com/document/d/1qzOPiwmVDMIObUoJ1nfY6eExRiStjzWtIyBB8jothIA/edit?tab=t.0</t>
  </si>
  <si>
    <t>315276342</t>
  </si>
  <si>
    <t>https://cue.gcp.misitemgr.com/cue-web/#/main?escenicid=315276612&amp;extra=%7B%22package%22:%22ece-auto-gen-13aa0c2f-6ca6-4969-bef7-31a2e3b126b4%22%7D&amp;filter=%7B%22searchCriteria%22:%7B%22name%22:%22%22,%22searchTerm%22:%22lauren%22,%22contentType%22:%22%2Fwebservice%2Fescenic%2Fpublication%2Fbnd%2Fmodel%2Fcontent-type%2Fstoryline%22,%22labels%22:%7B%22%2Fwebservice%2Fescenic%2Fcontent%2Fstate%2Fpublished%22:%7B%22title%22:%22Published%22%7D,%22org_unit:8a8f26f5-63f5-11f0-ae19-959fd20885e0%22:%7B%22title%22:%22KansasCity%22%7D,%22%2Fwebservice%2Fescenic%2Fpublication%2Fbnd%2Fmodel%2Fcontent-type%2Fstoryline%22:%7B%22title%22:%22Story%22%7D,%22creationdate%22:%22In%20the%20last%20year%22%7D,%22createdAt%22:%222026-04-02T15:47:09.745Z%22,%22dateRange%22:%7B%22creationdate%22:%7B%22start%22:%222025-04-02T06:00:00Z%22,%22end%22:%222027-04-03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</si>
  <si>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https://www.kansascity.com/living/article315276612.html</t>
  </si>
  <si>
    <t>Bought Your First Home? 6 Forgiving Flowers for New Gardeners</t>
  </si>
  <si>
    <t>beginner garden flowers, easy flowers for new homeowners, zinnias, nasturtiums, marigolds</t>
  </si>
  <si>
    <t>New homeowner? Start your garden with six forgiving flowers like zinnias, marigolds and nasturtiums that thrive with minimal care and budget.</t>
  </si>
  <si>
    <t>First-Time Homeowner</t>
  </si>
  <si>
    <t>315276612</t>
  </si>
  <si>
    <t>MH-P-1390-FO-C03</t>
  </si>
  <si>
    <t>https://cue.gcp.misitemgr.com/cue-web/#/main?escenicid=315276823&amp;extra=%7B%22package%22:%22ece-auto-gen-872a3215-2542-40d9-8b3e-b82f17180290%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creationdate%22:%22In%20the%20last%20year%22%7D,%22createdAt%22:%222026-04-02T16:06:16.325Z%22,%22dateRange%22:%7B%22creationdate%22:%7B%22start%22:%222025-04-02T06:00:00Z%22,%22end%22:%222027-04-03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</si>
  <si>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https://www.star-telegram.com/entertainment/home-garden/article315276823.html</t>
  </si>
  <si>
    <t>Beginner Flower Gardening: 6 Easy Flowers That Grow With Little Effort</t>
  </si>
  <si>
    <t>Start a colorful flower garden with forgiving varieties that grow from seed. Get planting windows, and easy care advice for fast results.</t>
  </si>
  <si>
    <t>315276823</t>
  </si>
  <si>
    <t>MH-P-1393</t>
  </si>
  <si>
    <t>https://cue.gcp.misitemgr.com/cue-web/#/main?uri=https:%2F%2Fcue.gcp.misitemgr.com%2Fwebservice%2Fescenic%2Fcontent%2F315276241&amp;mimetype=x-ece%2Fstory&amp;extra=%7B%22package%22:%22067bbd2a-0f3c-4d42-bab9-c2853a7db1b5%22%7D&amp;name=Five_Must-See_Landmarks_That_Prove_the_Midwest_Is_Worth_a_Visit</t>
  </si>
  <si>
    <t>https://www.miamiherald.com/living/travel/article315276241.html</t>
  </si>
  <si>
    <t>Five Must-See Landmarks That Prove the Midwest Is Worth Visiting, Not Just Passing Through</t>
  </si>
  <si>
    <t>famous landmarks, Midwest landmarks, best landmarks in the Midwest, must-see attractions Midwest, iconic American landmarks</t>
  </si>
  <si>
    <t>Plan a Midwest road trip with stops at the Gateway Arch, Sleeping Bear Dunes, Cahokia Mounds, Boundary Waters and the Rock and Roll Hall of Fame in Cleveland.</t>
  </si>
  <si>
    <t>https://docs.google.com/document/d/1MFM6M_v_YhFY1U8deDqSuTbOSrf2e7waOUuii3ho-Ow/edit?tab=t.0</t>
  </si>
  <si>
    <t>315276241</t>
  </si>
  <si>
    <t>MH-P-1393-KA-C02</t>
  </si>
  <si>
    <t>https://cue.gcp.misitemgr.com/cue-web/#/main?uri=https:%2F%2Fcue.gcp.misitemgr.com%2Fwebservice%2Fescenic%2Fcontent%2F315276238&amp;mimetype=x-ece%2Fstory&amp;extra=%7B%22package%22:%22e6fd2d33-6071-4d2b-adc5-8078e1fb9b57%22%7D&amp;name=Five_Midwest_Landmarks_Worth_the_Road_Trip_From_Kansas_City</t>
  </si>
  <si>
    <t>https://www.kansascity.com/living/travel/article315276238.html</t>
  </si>
  <si>
    <t>Five Must-See Midwest Landmarks That Are Totally Worth the Road Trip From Kansas City</t>
  </si>
  <si>
    <t>Explore must-see Midwest destinations near Kansas City: St. Louis' Gateway Arch, Cahokia Mounds, Indiana Dunes, Rock and Roll Hall of Fame, and Boundary Waters.</t>
  </si>
  <si>
    <t>Kansas City</t>
  </si>
  <si>
    <t>315276238</t>
  </si>
  <si>
    <t>MH-P-1393-CH-C03</t>
  </si>
  <si>
    <t>https://cue.gcp.misitemgr.com/cue-web/#/main?uri=https:%2F%2Fcue.gcp.misitemgr.com%2Fwebservice%2Fescenic%2Fcontent%2F315276253&amp;mimetype=x-ece%2Fstory&amp;extra=%7B%22package%22:%2241de1d14-105f-4a3b-a692-1edde7d19d4d%22%7D&amp;name=Midwest_Landmarks_That_Deserve_a_Spot_on_Your_Adventure_List</t>
  </si>
  <si>
    <t>https://www.charlotteobserver.com/living/travel/article315276253.html</t>
  </si>
  <si>
    <t>These 5 Midwest Landmarks Have Earned a Spot on Your Adventure Road Trip Destination List</t>
  </si>
  <si>
    <t>Discover five Midwest landmarks—from Sleeping Bear Dunes to Boundary Waters—that offer hiking, paddling and cultural history for your next outdoor road trip.</t>
  </si>
  <si>
    <t>315276253</t>
  </si>
  <si>
    <t>MH-P-1396</t>
  </si>
  <si>
    <t>https://cue.gcp.misitemgr.com/cue-web/#/main?escenicid=315276550&amp;extra=%7B%22package%22:%22ece-auto-gen-07bdc3b4-596c-40f9-88ef-7f107cdc35b6%22%7D</t>
  </si>
  <si>
    <t>https://www.miamiherald.com/entertainment/article315276550.html</t>
  </si>
  <si>
    <t>Who Is Dada Yoothong? What to Know About the Dancer Behind the Viral Kalasin Strut</t>
  </si>
  <si>
    <t>miss thailand contestant, kalasin strut, viral tiktok, dance moment, dada yoothong</t>
  </si>
  <si>
    <t>This Miss Grand Thailand dance clip is everywhere — and Dada Yoothong is quickly becoming the internet’s newest viral favorite. Meet the Thai dancer.</t>
  </si>
  <si>
    <t>https://docs.google.com/document/d/1brb2vOhj5BLQBGjMOHr6WPzb7dDukCOgSkyZBeE56xc/edit?tab=t.0</t>
  </si>
  <si>
    <t>315276550</t>
  </si>
  <si>
    <t>+191%</t>
  </si>
  <si>
    <t>+190%</t>
  </si>
  <si>
    <t>MH-P-1396-CH-C02</t>
  </si>
  <si>
    <t>https://cue.gcp.misitemgr.com/cue-web/#/main?escenicid=315276576&amp;extra=%7B%22package%22:%22ece-auto-gen-fbfbcb43-26b7-4251-be68-1b9f4b52968a%22%7D</t>
  </si>
  <si>
    <t>https://www.charlotteobserver.com/entertainment/article315276576.html</t>
  </si>
  <si>
    <t>She Ditched the Pageant Walk for Hip-Hop — and the Internet Loved It</t>
  </si>
  <si>
    <t>Dada Yoothong’s bold pageant dance to ‘Nobody’ by the Wonder Girls is blowing up online, earning millions of views and turning her into a viral star.</t>
  </si>
  <si>
    <t>Pop Culture &amp; Entertainment Browser</t>
  </si>
  <si>
    <t>315276576</t>
  </si>
  <si>
    <t>MH-P-1396-UW-C03</t>
  </si>
  <si>
    <t>https://www.usmagazine.com/wp-admin/post.php?post=4297672&amp;action=edit</t>
  </si>
  <si>
    <t>https://www.usmagazine.com/celebrity-news/news/what-is-the-kalasin-strut-miss-thailand-viral-video-explained/</t>
  </si>
  <si>
    <t>Miss Grand Thailand Contestant Goes Viral for 'Kalasin Strut' Dance</t>
  </si>
  <si>
    <t>miss thailand video</t>
  </si>
  <si>
    <t>Miss Grand Thailand contestant Dada Yoothong is going viral after her 'Kalasin Strut' dance during the swimsuit segment took over TikTok</t>
  </si>
  <si>
    <t>MH-P-1396-LS-C04</t>
  </si>
  <si>
    <t>https://www.lifeandstylemag.com/wp-admin/post.php?post=737211&amp;action=edit</t>
  </si>
  <si>
    <t>https://www.lifeandstylemag.com/posts/viral-miss-thailand-dance-has-everyone-obsessed/</t>
  </si>
  <si>
    <t>The ‘Kalasin Strut’ Is the Viral Pageant Moment Owning Your Feed</t>
  </si>
  <si>
    <t>A Miss Thailand contestant is going viral after her high-energy 'Kalasin Strut' dance during the swimsuit round took over TikTok</t>
  </si>
  <si>
    <t>MH-P-1400</t>
  </si>
  <si>
    <t>https://cue.gcp.misitemgr.com/cue-web/#/main?escenicid=315277472&amp;extra=%7B%22package%22:%22ece-auto-gen-25b57a0e-d26e-4182-886e-0d69e7f94cf7%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-02T17:20:23.826Z%22,%22dateRange%22:%7B%22creationdate%22:%7B%22start%22:%222025-04-02T06:00:00Z%22,%22end%22:%222027-04-03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</si>
  <si>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https://www.miamiherald.com/living/home-garden/article315277472.html</t>
  </si>
  <si>
    <t>Best Full Sun Plants for Beginners: Easy Flowers and Vegetables That Thrive in Heat</t>
  </si>
  <si>
    <t>sun loving vegetables, tomatoes, peppers, zucchini, cucumbers</t>
  </si>
  <si>
    <t>Discover easy full sun plants for beginners — sunflowers, zinnias, marigolds and veggies like tomatoes and peppers to kickstart your sunny garden.</t>
  </si>
  <si>
    <t>First-Time Home Gardener</t>
  </si>
  <si>
    <t>https://docs.google.com/document/d/17QIuM-d8W1CBTheVW0ry_P3anbaK0k5CKqymPF5hzt8/edit?tab=t.0</t>
  </si>
  <si>
    <t>315277472</t>
  </si>
  <si>
    <t>MH-P-1400-KA-C02</t>
  </si>
  <si>
    <t>https://cue.gcp.misitemgr.com/cue-web/#/main?escenicid=315278207&amp;extra=%7B%22package%22:%22ece-auto-gen-67f0cfac-8f1f-4db3-bc68-faa6905c8eba%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-02T17:31:00.612Z%22,%22dateRange%22:%7B%22creationdate%22:%7B%22start%22:%222025-04-02T06:00:00Z%22,%22end%22:%222027-04-03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</si>
  <si>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https://www.kansascity.com/living/home-garden/article315278207.html</t>
  </si>
  <si>
    <t>Full-Sun Flowers and Vegetables That Thrive in Heat, Drought, and Tough Conditions for Beginners</t>
  </si>
  <si>
    <t>low-maintenance flowers, full sun plants, drought tolerant blooms, beginner garden plants, pollinator friendly</t>
  </si>
  <si>
    <t>Discover low-maintenance, full-sun flowers and vegetables like globe amaranth, yarrow, zinnias and tomatoes that thrive in heat, drought and beginner gardens.</t>
  </si>
  <si>
    <t>315278207</t>
  </si>
  <si>
    <t>MH-P-1400-FO-C03</t>
  </si>
  <si>
    <t>https://cue.gcp.misitemgr.com/cue-web/#/main?escenicid=315278527&amp;extra=%7B%22package%22:%22ece-auto-gen-38e52fea-1862-4d58-b01e-9d7ba216a3e2%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creationdate%22:%22In%20the%20last%20year%22%7D,%22createdAt%22:%222026-04-02T18:02:26.717Z%22,%22dateRange%22:%7B%22creationdate%22:%7B%22start%22:%222025-04-02T06:00:00Z%22,%22end%22:%222027-04-03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</si>
  <si>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https://www.star-telegram.com/entertainment/home-garden/article315278527.html</t>
  </si>
  <si>
    <t>Best Flowers and Vegetables to Grow in Your Sunniest Garden Spots for Beginners</t>
  </si>
  <si>
    <t>sun loving plants, full sun garden, best flowers for sun, beginner garden plants, sun garden vegetables</t>
  </si>
  <si>
    <t>Find sun-loving flowers and productive vegetables for bright garden spots. Perfect picks for beginners include zinnias, cosmos, peppers, cucumbers and carrots.</t>
  </si>
  <si>
    <t>315278527</t>
  </si>
  <si>
    <t>MH-P-1403</t>
  </si>
  <si>
    <t>https://cue.gcp.misitemgr.com/cue-web/#/main?escenicid=315276665&amp;extra=%7B%22package%22:%22ece-auto-gen-1b496da4-6ecb-4b56-b636-f842c225dc1c%22%7D</t>
  </si>
  <si>
    <t>https://www.miamiherald.com/entertainment/article315276665.html</t>
  </si>
  <si>
    <t>Ross Mathews Reveals a Never-Before-Told Secret About His ‘Mean Girls’ Audition</t>
  </si>
  <si>
    <t>ross mathews, mean girls, damian from mean girls, damian in mean girls, damian holbrook</t>
  </si>
  <si>
    <t>Before Daniel Franzese made Damian iconic, Ross Mathews auditioned for the beloved ‘Mean Girls’ role — but he’s never told anyone the full story until now.</t>
  </si>
  <si>
    <t>Reality TV and Celebrity Talk Show Fan</t>
  </si>
  <si>
    <t>https://docs.google.com/document/d/18xRhlBnkY0Ue536EuKmyc4PL3i3eZr7Taveb3a8zDFk/edit?usp=sharing</t>
  </si>
  <si>
    <t>315276665</t>
  </si>
  <si>
    <t>MH-P-1403-KA-C02</t>
  </si>
  <si>
    <t>https://cue.gcp.misitemgr.com/cue-web/#/main?escenicid=315276669&amp;extra=%7B%22package%22:%22ece-auto-gen-df35dd3e-5d7e-4adf-bc63-3cf4268e0368%22%7D</t>
  </si>
  <si>
    <t>https://www.kansascity.com/entertainment/article315276669.html</t>
  </si>
  <si>
    <t>Ross Mathews Almost Played Damian in ‘Mean Girls’ — Here's Why He Didn't Get the Role</t>
  </si>
  <si>
    <t>Tina Fey had Ross Mathews in mind when writing Damian in Mean Girls, but the RuPaul’s Drag Race judge says he was “terrible” at his audition for the part.</t>
  </si>
  <si>
    <t>315276669</t>
  </si>
  <si>
    <t>MH-P-1403-CH-C03</t>
  </si>
  <si>
    <t>https://cue.gcp.misitemgr.com/cue-web/#/main?escenicid=315276674&amp;extra=%7B%22package%22:%22ece-auto-gen-28eb0070-8c90-4668-a17f-0a1ee8ef432a%22%7D</t>
  </si>
  <si>
    <t>https://www.charlotteobserver.com/entertainment/article315276674.html</t>
  </si>
  <si>
    <t>Tina Fey Wrote This Iconic ‘Mean Girls’ Role for Ross Mathews — But He Didn’t Get It</t>
  </si>
  <si>
    <t>Ross Mathews almost played Damian in Mean Girls after Tina Fey wrote the part with him in mind — but his audition didn’t go as planned. Here’s the full story.</t>
  </si>
  <si>
    <t>315276674</t>
  </si>
  <si>
    <t>MH-P-1403-LS-C04</t>
  </si>
  <si>
    <t>https://www.lifeandstylemag.com/wp-admin/post.php?post=737212&amp;action=edit</t>
  </si>
  <si>
    <t>https://www.lifeandstylemag.com/posts/mean-girls-almost-looked-very-different-20-years-ago/</t>
  </si>
  <si>
    <t>This Iconic Personality Almost Landed the Role of Damian in ‘Mean Girls’ — But He Failed</t>
  </si>
  <si>
    <t>mean girls</t>
  </si>
  <si>
    <t>Ross Mathews just revealed he nearly played Damian in Mean Girls — a role Tina Fey wrote with him in mind — and the audition story is as candid as it gets</t>
  </si>
  <si>
    <t>Pop Culture Nostalgia Enthusiast</t>
  </si>
  <si>
    <t>MH-P-1407</t>
  </si>
  <si>
    <t>https://cue.gcp.misitemgr.com/cue-web/#/main?escenicid=315278133&amp;extra=%7B%22package%22:%22ece-auto-gen-216144d5-9bb0-4d5e-91cc-1a3d7d3686df%22%7D</t>
  </si>
  <si>
    <t>https://www.miamiherald.com/entertainment/article315278133.html</t>
  </si>
  <si>
    <t>April Fools’ 2026: Which Brand Pranks Were Real and Which Were Fake?</t>
  </si>
  <si>
    <t>april fools 2026, brand pranks, dunkin' promotion, dyson spoof, social media</t>
  </si>
  <si>
    <t>April Fools’ Day 2026 brought fake products, real giveaways and viral brand stunts. Here’s what Dunkin’, Dyson, Aldi and more actually launched.</t>
  </si>
  <si>
    <t>https://docs.google.com/document/d/1v2kquqBXzE25X4qf5sNAWFMV5jSFSoxfTl-Rnr7gdes/edit?tab=t.0</t>
  </si>
  <si>
    <t>315278133</t>
  </si>
  <si>
    <t>MH-P-1407-KA-C02</t>
  </si>
  <si>
    <t>https://cue.gcp.misitemgr.com/cue-web/#/main?escenicid=315278134&amp;extra=%7B%22package%22:%22ece-auto-gen-cb1c7f00-23c9-4a1f-bc48-d3a6078156f8%22%7D</t>
  </si>
  <si>
    <t>https://www.kansascity.com/entertainment/article315278134.html</t>
  </si>
  <si>
    <t>These Were the Best April Fools’ Day Pranks From Brands In 2026</t>
  </si>
  <si>
    <t>From Dunkin’s free coffee to Dyson’s fake pet products, April Fools’ Day 2026 blurred the line between real and fake. Here’s what actually happened.</t>
  </si>
  <si>
    <t>315278134</t>
  </si>
  <si>
    <t>MH-P-1407-CH-C03</t>
  </si>
  <si>
    <t>https://cue.gcp.misitemgr.com/cue-web/#/main?escenicid=315278162&amp;extra=%7B%22package%22:%22ece-auto-gen-0b3900f5-3e23-4208-be6d-fa91fdd1ab1f%22%7D</t>
  </si>
  <si>
    <t>https://www.charlotteobserver.com/entertainment/article315278162.html</t>
  </si>
  <si>
    <t>From Dunkin’ to Dyson: The Best April Fools’ Day 2026 Brand Pranks</t>
  </si>
  <si>
    <t>Your feed was chaos — and for good reason. These April Fools’ 2026 brand drops from Dunkin’, Dyson and more had everyone questioning what was real.</t>
  </si>
  <si>
    <t>315278162</t>
  </si>
  <si>
    <t>MH-P-1410</t>
  </si>
  <si>
    <t>https://cue.gcp.misitemgr.com/cue-web/#/main?escenicid=315279189&amp;extra=%7B%22package%22:%22ece-auto-gen-e6a9ea68-dba8-471f-a82e-a1d3feb846bf%22%7D</t>
  </si>
  <si>
    <t>https://www.miamiherald.com/living/home-garden/article315279189.html</t>
  </si>
  <si>
    <t>Best Flowers and Vegetables for Shade Gardens: A Beginner’s Guide to Growing Successfully.</t>
  </si>
  <si>
    <t>shade garden plants, best vegetables for shade, leafy greens for shade, impatiens, hostas</t>
  </si>
  <si>
    <t>Discover shade-friendly picks like kale, broccoli, coleus and ferns, plus practical advice for planting and pairing to make the most of a dim yard corner.</t>
  </si>
  <si>
    <t>https://docs.google.com/document/d/18qt4_poTHgwoN0uZArFRTpcNBQfYWpAfD4KkHlo8QRI/edit?tab=t.0</t>
  </si>
  <si>
    <t>315279189</t>
  </si>
  <si>
    <t>MH-P-1410-KA-C02</t>
  </si>
  <si>
    <t>https://cue.gcp.misitemgr.com/cue-web/#/main?escenicid=315281093&amp;extra=%7B%22package%22:%22ece-auto-gen-be9d8735-f0a9-48a0-a67e-e00b839630c4%22%7D&amp;filter=%7B%22searchCriteria%22:%7B%22name%22:%22%22,%22searchTerm%22:%22%22,%22contentType%22:%22%2Fwebservice%2Fescenic%2Fpublication%2Fbnd%2Fmodel%2Fcontent-type%2Fstoryline%22,%22labels%22:%7B%22%2Fwebservice%2Fescenic%2Fcontent%2Fstate%2Fpublished%22:%7B%22title%22:%22Published%22%7D,%22org_unit:8a8f26f5-63f5-11f0-ae19-959fd20885e0%22:%7B%22title%22:%22KansasCity%22%7D,%22%2Fwebservice%2Fescenic%2Fpublication%2Fbnd%2Fmodel%2Fcontent-type%2Fstoryline%22:%7B%22title%22:%22Story%22%7D,%22creationdate%22:%22In%20the%20last%20year%22%7D,%22createdAt%22:%222026-04-02T20:37:13.953Z%22,%22dateRange%22:%7B%22creationdate%22:%7B%22start%22:%222025-04-02T06:00:00Z%22,%22end%22:%222027-04-03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</si>
  <si>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https://www.kansascity.com/living/home-garden/article315281093.html</t>
  </si>
  <si>
    <t>Plants and Vegetables That Thrive Without Sunlight: Top Shade-Loving Picks for Easy Gardening</t>
  </si>
  <si>
    <t>shade gardening, shady yard plants, grow vegetables in shade, spinach for shade, hostas</t>
  </si>
  <si>
    <t>Discover vegetables and flowers that grow in partial or full shade. Learn which leafy greens, brassicas and blooms thrive in shady suburban yards.</t>
  </si>
  <si>
    <t>First-Time Suburban Homeowner</t>
  </si>
  <si>
    <t>315281093</t>
  </si>
  <si>
    <t>MH-P-1410-FO-C03</t>
  </si>
  <si>
    <t>https://cue.gcp.misitemgr.com/cue-web/#/main?escenicid=315281388&amp;extra=%7B%22package%22:%22ece-auto-gen-e7599074-3d9b-4fc5-88d6-f18635d7abd5%22%7D</t>
  </si>
  <si>
    <t>https://www.star-telegram.com/entertainment/home-garden/article315281388.html</t>
  </si>
  <si>
    <t>These Vegetables Thrive in Shade and Are Perfect for Beginner Gardeners Looking for Crops to Grow</t>
  </si>
  <si>
    <t>Learn which leafy greens and brassicas grow well in shade or containers so you can extend harvests and save on produce without full sun.</t>
  </si>
  <si>
    <t>shade garden vegetables, spinach in shade, container gardening, save on groceries</t>
  </si>
  <si>
    <t>Budget-Conscious Parent Growing Food at Home</t>
  </si>
  <si>
    <t>Top Flowers and Vegetables That Grow Best in Shade: Beginner-Friendly Garden Picks</t>
  </si>
  <si>
    <t>315281388</t>
  </si>
  <si>
    <t>CH-P-1413</t>
  </si>
  <si>
    <t>https://cue.gcp.misitemgr.com/cue-web/#/main?uri=https:%2F%2Fcue.gcp.misitemgr.com%2Fwebservice%2Fescenic%2Fcontent%2F315276010&amp;mimetype=x-ece%2Fstory&amp;extra=%7B%22package%22:%220fbc38d2-96a2-4102-9897-0ed97b29b034%22%7D&amp;name=Crows_destroyed_Rapunzel_s_hair_at_Tokyo_Disney_and_science_explains_why</t>
  </si>
  <si>
    <t>https://www.charlotteobserver.com/living/article315276010.html</t>
  </si>
  <si>
    <t>Crows Absolutely Destroyed Rapunzel’s Hair at Tokyo Disney and Science Explains Why</t>
  </si>
  <si>
    <t>rapunzel, tokyo disney, crows</t>
  </si>
  <si>
    <t>Two crows began ripping out the fake hair on an animatronic Rapunzel figure at Tokyo DisneySea, and there’s a scientific explanation for why it happened</t>
  </si>
  <si>
    <t>https://docs.google.com/document/d/1JDtv4pYhNuxRfL1O8f-l7rc8kia8x2C_n7gOuAZBuTQ/edit?tab=t.0</t>
  </si>
  <si>
    <t>315276010</t>
  </si>
  <si>
    <t>+70%</t>
  </si>
  <si>
    <t>CH-P-1413-FO-C02</t>
  </si>
  <si>
    <t>https://cue.gcp.misitemgr.com/cue-web/#/main?uri=https:%2F%2Fcue.gcp.misitemgr.com%2Fwebservice%2Fescenic%2Fcontent%2F315275834&amp;mimetype=x-ece%2Fstory&amp;extra=%7B%22package%22:%22459a38e0-c636-4d59-8e34-de83116eb543%22%7D&amp;name=What_is_the_viral_Tokyo_DisneySea_Rapunzel_crow_video_Everything_you_need_to_know&amp;filter=%7B%22searchCriteria%22:%7B%22name%22:%22%22,%22searchTerm%22:%22%22,%22labels%22:%7B%22org_unit:89fde369-63f5-11f0-ae19-959fd20885e0%22:%7B%22title%22:%22Belleville%22%7D,%22creationdate%22:%22From%2004%2F02%2F2025%20to%2004%2F03%2F2027%22%7D,%22createdAt%22:%222026-04-02T15:39:14.559Z%22,%22dateRange%22:%7B%22creationdate%22:%7B%22start%22:%222025-04-02T04:00:00Z%22,%22end%22:%222027-04-03T04:00:00Z%22%7D%7D,%22daysBefore%22:%7B%22creationdate%22:%22365%22%7D,%22facetSummary%22:%22Time-span%20(creationdate):%20From%2004%2F02%2F2025%20to%2004%2F03%2F2027%22,%22priority%22:-1,%22panelName%22:%22Search%22,%22presentation%22:%22%22,%22sorting%22:%22%22,%22customFilters%22:%5B%5D,%22customFacetStrings%22:%7B%7D,%22orgUnit%22:%22org_unit:89fde369-63f5-11f0-ae19-959fd20885e0%22%7D%7D</t>
  </si>
  <si>
    <t>https://www.star-telegram.com/entertainment/article315275834.html</t>
  </si>
  <si>
    <t>What Is the Viral Tokyo DisneySea Rapunzel Crow Video? Everything You Need to Know</t>
  </si>
  <si>
    <t>rapunzel crow video, tokyo disney</t>
  </si>
  <si>
    <t>Crows completely destroyed an animatronic of Rapunzel at Tokyo DisneySea, violently ripping her hair out with their beaks in front of crowds of parkgoers</t>
  </si>
  <si>
    <t>315275834</t>
  </si>
  <si>
    <t>Birds</t>
  </si>
  <si>
    <t>CH-P-1413-MH-C03</t>
  </si>
  <si>
    <t>https://cue.gcp.misitemgr.com/cue-web/#/main?uri=https:%2F%2Fcue.gcp.misitemgr.com%2Fwebservice%2Fescenic%2Fcontent%2F315276003&amp;mimetype=x-ece%2Fstory&amp;extra=%7B%22package%22:%22289c8d02-53c8-4970-a74e-ee564d043d48%22%7D&amp;name=Two_Crows_Ate_Rapunzel_s_Hair_at_Tokyo_Disney_and_the_Internet_Lost_It</t>
  </si>
  <si>
    <t>https://www.miamiherald.com/living/article315276003.html</t>
  </si>
  <si>
    <t>Crows Ripped Out Animatronic Rapunzel’s Hair at Tokyo Disney and the Internet Completely Lost It</t>
  </si>
  <si>
    <t>crows, animitronic rapunzel, tokyo disneysea</t>
  </si>
  <si>
    <t>Crows took it upon themselves to rip the hair out of an animatronic Rapunzel’s head, and the whole thing was captured on video and shared to social media</t>
  </si>
  <si>
    <t>Social Media Active Trend Chaser</t>
  </si>
  <si>
    <t>315276003</t>
  </si>
  <si>
    <t>+355%</t>
  </si>
  <si>
    <t>FO-P-1416</t>
  </si>
  <si>
    <t>https://cue.gcp.misitemgr.com/cue-web/#/main?uri=https:%2F%2Fcue.gcp.misitemgr.com%2Fwebservice%2Fescenic%2Fcontainer%2Fc5214be5-2e9e-11f1-97c7-4b1d72d02efa&amp;mimetype=x-ece%2Fcontainer&amp;extra=%7B%22package%22:%22eba16fec-2570-4f12-b9fd-981b1643faf1%22%7D&amp;filter=%7B%22searchCriteria%22:%7B%22name%22:%22%22,%22searchTerm%22:%22sama%22,%22labels%22:%7B%22org_unit:89fde369-63f5-11f0-ae19-959fd20885e0%22:%7B%22title%22:%22Belleville%22%7D,%22creationdate%22:%22From%2004%2F02%2F2025%20to%2004%2F03%2F2027%22%7D,%22createdAt%22:%222026-04-02T16:37:50.556Z%22,%22dateRange%22:%7B%22creationdate%22:%7B%22start%22:%222025-04-02T04:00:00Z%22,%22end%22:%222027-04-03T04:00:00Z%22%7D%7D,%22daysBefore%22:%7B%22creationdate%22:%22365%22%7D,%22facetSummary%22:%22Time-span%20(creationdate):%20From%2004%2F02%2F2025%20to%2004%2F03%2F2027%22,%22priority%22:-1,%22panelName%22:%22%22,%22presentation%22:%22%22,%22sorting%22:%22%22,%22customFilters%22:%5B%5D,%22customFacetStrings%22:%7B%7D,%22orgUnit%22:%22org_unit:89fde369-63f5-11f0-ae19-959fd20885e0%22%7D%7D</t>
  </si>
  <si>
    <t>https://www.star-telegram.com/entertainment/article315275437.html</t>
  </si>
  <si>
    <t>What Was the Most Popular Easter Candy in America in 2025? Everything You Need to Know</t>
  </si>
  <si>
    <t>most popular easter candy</t>
  </si>
  <si>
    <t>DoorDash released some telling data revealing what the most popular Easter candy of 2025 was, and the answer shockingly wasn’t yellow Peeps or jelly beans</t>
  </si>
  <si>
    <t>https://docs.google.com/document/d/1k_PVGcfukB9zpCGhf5rSUHyvCE42To49pNRSP6HUeXQ/edit?tab=t.0</t>
  </si>
  <si>
    <t>315275437</t>
  </si>
  <si>
    <t>FO-P-1416-CH-C02</t>
  </si>
  <si>
    <t>https://cue.gcp.misitemgr.com/cue-web/#/main?uri=https:%2F%2Fcue.gcp.misitemgr.com%2Fwebservice%2Fescenic%2Fcontainer%2F5f8092c8-2ea1-11f1-97c7-4b1d72d02efa&amp;mimetype=x-ece%2Fcontainer&amp;extra=%7B%22package%22:%22dbc0440d-4676-43a8-bafe-e262f974ee82%22%7D&amp;filter=%7B%22searchCriteria%22:%7B%22name%22:%22%22,%22searchTerm%22:%22sama%22,%22labels%22:%7B%22org_unit:89fde369-63f5-11f0-ae19-959fd20885e0%22:%7B%22title%22:%22Belleville%22%7D,%22creationdate%22:%22From%2004%2F02%2F2025%20to%2004%2F03%2F2027%22%7D,%22createdAt%22:%222026-04-02T16:38:05.269Z%22,%22dateRange%22:%7B%22creationdate%22:%7B%22start%22:%222025-04-02T04:00:00Z%22,%22end%22:%222027-04-03T04:00:00Z%22%7D%7D,%22daysBefore%22:%7B%22creationdate%22:%22365%22%7D,%22facetSummary%22:%22Time-span%20(creationdate):%20From%2004%2F02%2F2025%20to%2004%2F03%2F2027%22,%22priority%22:-1,%22panelName%22:%22%22,%22presentation%22:%22%22,%22sorting%22:%22%22,%22customFilters%22:%5B%5D,%22customFacetStrings%22:%7B%7D,%22orgUnit%22:%22org_unit:89fde369-63f5-11f0-ae19-959fd20885e0%22%7D%7D</t>
  </si>
  <si>
    <t>https://www.charlotteobserver.com/living/article315275677.html</t>
  </si>
  <si>
    <t>Reese’s Ruled Easter in 2025. Here’s the State-by-State Breakdown of Most Popular Candy</t>
  </si>
  <si>
    <t>reeses, easter 2025, candy</t>
  </si>
  <si>
    <t>Reese’s was just one of America’s favorite candies during Easter time in 2025, according to fascinating state-by-state data recently published by DoorDash</t>
  </si>
  <si>
    <t>315275677</t>
  </si>
  <si>
    <t>FO-P-1416-MH-C03</t>
  </si>
  <si>
    <t>https://cue.gcp.misitemgr.com/cue-web/#/main?uri=https:%2F%2Fcue.gcp.misitemgr.com%2Fwebservice%2Fescenic%2Fcontainer%2F54a7791c-2ea1-11f1-97c7-4b1d72d02efa&amp;mimetype=x-ece%2Fcontainer&amp;extra=%7B%22package%22:%226c8bc6f1-1e80-40f2-b7fb-fdcc4172786b%22%7D&amp;filter=%7B%22searchCriteria%22:%7B%22name%22:%22%22,%22searchTerm%22:%22%22,%22labels%22:%7B%22org_unit:89fde369-63f5-11f0-ae19-959fd20885e0%22:%7B%22title%22:%22Belleville%22%7D,%22creationdate%22:%22From%2004%2F02%2F2025%20to%2004%2F03%2F2027%22%7D,%22createdAt%22:%222026-04-02T16:32:16.398Z%22,%22dateRange%22:%7B%22creationdate%22:%7B%22start%22:%222025-04-02T04:00:00Z%22,%22end%22:%222027-04-03T04:00:00Z%22%7D%7D,%22daysBefore%22:%7B%22creationdate%22:%22365%22%7D,%22facetSummary%22:%22Time-span%20(creationdate):%20From%2004%2F02%2F2025%20to%2004%2F03%2F2027%22,%22priority%22:-1,%22panelName%22:%22Search%22,%22presentation%22:%22%22,%22sorting%22:%22%22,%22customFilters%22:%5B%5D,%22customFacetStrings%22:%7B%7D,%22orgUnit%22:%22org_unit:89fde369-63f5-11f0-ae19-959fd20885e0%22%7D%7D</t>
  </si>
  <si>
    <t>https://www.miamiherald.com/living/article315275674.html</t>
  </si>
  <si>
    <t>Reese’s Ruled Easter 2025 Candy Orders Across 35 States, DoorDash Data Reveals</t>
  </si>
  <si>
    <t>reeses, easter 2025 candy</t>
  </si>
  <si>
    <t>Reese’s totally reigned supreme for DoorDash orders placed during Easter time last year, the food delivery service revealed in a new festive data release</t>
  </si>
  <si>
    <t>315275674</t>
  </si>
  <si>
    <t>KA-P-1419</t>
  </si>
  <si>
    <t>https://cue.gcp.misitemgr.com/cue-web/#/main?uri=https:%2F%2Fcue.gcp.misitemgr.com%2Fwebservice%2Fescenic%2Fcontainer%2Faf9aa702-2e9c-11f1-97c7-4b1d72d02efa&amp;mimetype=x-ece%2Fcontainer&amp;extra=%7B%22package%22:%22850db979-a2ca-4650-a5f5-35d02d12ba25%22%7D&amp;filter=%7B%22searchCriteria%22:%7B%22name%22:%22%22,%22searchTerm%22:%22samantha%22,%22labels%22:%7B%22org_unit:89fde369-63f5-11f0-ae19-959fd20885e0%22:%7B%22title%22:%22Belleville%22%7D,%22creationdate%22:%22From%2004%2F02%2F2025%20to%2004%2F03%2F2027%22%7D,%22createdAt%22:%222026-04-02T17:57:35.404Z%22,%22dateRange%22:%7B%22creationdate%22:%7B%22start%22:%222025-04-02T04:00:00Z%22,%22end%22:%222027-04-03T04:00:00Z%22%7D%7D,%22daysBefore%22:%7B%22creationdate%22:%22365%22%7D,%22facetSummary%22:%22Time-span%20(creationdate):%20From%2004%2F02%2F2025%20to%2004%2F03%2F2027%22,%22priority%22:-1,%22panelName%22:%22%22,%22presentation%22:%22%22,%22sorting%22:%22%22,%22customFilters%22:%5B%5D,%22customFacetStrings%22:%7B%7D,%22orgUnit%22:%22org_unit:89fde369-63f5-11f0-ae19-959fd20885e0%22%7D%7D</t>
  </si>
  <si>
    <t>https://www.kansascity.com/entertainment/article315275283.html</t>
  </si>
  <si>
    <t>‘Charlie Bit My Finger’ Was an Unexpected Hit: How a Home Video Went Viral on YouTube</t>
  </si>
  <si>
    <t>charlie bit my finger, charlie davies carr, harry davies carr</t>
  </si>
  <si>
    <t>The family behind ‘Charlie Bit My Finger’ never expected the video to go viral on YouTube and still be talked about nearly two decades after its release</t>
  </si>
  <si>
    <t>https://docs.google.com/document/d/1JpnmXrO9yhWRqckLzRs9iRDp1y1h7XUjSuF39UaihNU/edit?tab=t.0</t>
  </si>
  <si>
    <t>315275283</t>
  </si>
  <si>
    <t>KA-P-1419-MH-C02</t>
  </si>
  <si>
    <t>https://cue.gcp.misitemgr.com/cue-web/#/main?uri=https:%2F%2Fcue.gcp.misitemgr.com%2Fwebservice%2Fescenic%2Fcontainer%2F9ff6e6ed-2e9c-11f1-97c7-4b1d72d02efa&amp;mimetype=x-ece%2Fcontainer&amp;extra=%7B%22package%22:%22c4c12728-c009-47b9-8403-68dc9c030886%22%7D&amp;filter=%7B%22searchCriteria%22:%7B%22name%22:%22%22,%22searchTerm%22:%22saman%22,%22labels%22:%7B%22org_unit:89fde369-63f5-11f0-ae19-959fd20885e0%22:%7B%22title%22:%22Belleville%22%7D,%22creationdate%22:%22From%2004%2F02%2F2025%20to%2004%2F03%2F2027%22%7D,%22createdAt%22:%222026-04-02T17:58:35.701Z%22,%22dateRange%22:%7B%22creationdate%22:%7B%22start%22:%222025-04-02T04:00:00Z%22,%22end%22:%222027-04-03T04:00:00Z%22%7D%7D,%22daysBefore%22:%7B%22creationdate%22:%22365%22%7D,%22facetSummary%22:%22Time-span%20(creationdate):%20From%2004%2F02%2F2025%20to%2004%2F03%2F2027%22,%22priority%22:-1,%22panelName%22:%22%22,%22presentation%22:%22%22,%22sorting%22:%22%22,%22customFilters%22:%5B%5D,%22customFacetStrings%22:%7B%7D,%22orgUnit%22:%22org_unit:89fde369-63f5-11f0-ae19-959fd20885e0%22%7D%7D</t>
  </si>
  <si>
    <t>https://www.miamiherald.com/entertainment/article315275276.html</t>
  </si>
  <si>
    <t>What Is ‘Charlie Bit My Finger’? Revisiting the Viral Video Nearly 20 Years Later</t>
  </si>
  <si>
    <t>charlie bit my finger, youtube</t>
  </si>
  <si>
    <t>‘Charlie Bit My Finger’ was a viral hit that amassed millions of views and had people uttering the phrase that made the Davies-Carr brothers YouTube famous</t>
  </si>
  <si>
    <t>315275276</t>
  </si>
  <si>
    <t>KA-P-1419-UW-C03</t>
  </si>
  <si>
    <t>https://www.usmagazine.com/wp-admin/post.php?post=4297501&amp;action=edit</t>
  </si>
  <si>
    <t>https://www.usmagazine.com/?p=4297501&amp;preview=true</t>
  </si>
  <si>
    <t>Where Are the 'Charlie Bit My Finger' Kids Now? Inside the Brothers' Lives After YouTube Fame</t>
  </si>
  <si>
    <t>charlie bit my finger kids now</t>
  </si>
  <si>
    <t>The kids from the viral 'Charlie Bit My Finger' YouTube video are all grown up and are looking back on the hilarious clip that made them famous</t>
  </si>
  <si>
    <t>Millennial Nostalgia Browser</t>
  </si>
  <si>
    <t>MH-P-1422</t>
  </si>
  <si>
    <t>https://cue.gcp.misitemgr.com/cue-web/#/main?escenicid=315280648&amp;extra=%7B%22package%22:%22ece-auto-gen-589aafd5-006a-46d3-b7ff-f220f2963574%22%7D</t>
  </si>
  <si>
    <t>https://www.miamiherald.com/living/article315280648.html</t>
  </si>
  <si>
    <t>Golden Retrievers Tie the Knot in Charity Wedding With 60 Guests and Viral Buzz</t>
  </si>
  <si>
    <t>golden retriever wedding, maeve and oakley, charity dog wedding</t>
  </si>
  <si>
    <t>Two golden retrievers tied the knot in a full wedding ceremony with 60 guests — and used the adorable event to raise money for dogs in need.</t>
  </si>
  <si>
    <t>https://docs.google.com/document/d/14Cu1o5SSo5b439t2mJdM164yCrgTtBR5mJT5TYn8HV0/edit?tab=t.0</t>
  </si>
  <si>
    <t>315280648</t>
  </si>
  <si>
    <t>MH-P-1422-UW-C02</t>
  </si>
  <si>
    <t>https://www.usmagazine.com/wp-admin/post.php?post=4298122&amp;action=edit</t>
  </si>
  <si>
    <t>https://www.usmagazine.com/celebrity-news/news/2-golden-retrievers-get-married-in-adorable-charity-wedding/</t>
  </si>
  <si>
    <t>Two Golden Retrievers Get Married in Adorable Charity Wedding With 60 Guests</t>
  </si>
  <si>
    <t>golden retriever wedding</t>
  </si>
  <si>
    <t>Golden retrievers Maeve and Oakley tied the knot in a charity wedding with 60 guests, raising money for dog welfare</t>
  </si>
  <si>
    <t>MH-P-1422-WW-C03</t>
  </si>
  <si>
    <t>https://www.womansworld.com/wp-admin/post.php?post=614409&amp;action=edit</t>
  </si>
  <si>
    <t>https://www.womansworld.com/life/animals/viral-golden-retriever-wedding-raises-money-for-dogs-in-need-with-60-guests</t>
  </si>
  <si>
    <t>Viral Golden Retriever Wedding Raises Money for Dogs in Need With 60 Guests</t>
  </si>
  <si>
    <t>Two golden retrievers just got married — and their adorable wedding raised money for dogs in need. Yes, it’s as wholesome as it sounds</t>
  </si>
  <si>
    <t>Feel-Good Content Seeker (Stressed News Consumer)</t>
  </si>
  <si>
    <t>MH-P-1422-MMC-C04</t>
  </si>
  <si>
    <t>https://modmomsclubstg.wpenginepowered.com/wp-admin/post.php?post=337562&amp;action=edit</t>
  </si>
  <si>
    <t>https://modmomsclubstg.com/lifestyle-entertainment/golden-retriever-couples-wedding-goes-viral-while-raising-money-for-charity/</t>
  </si>
  <si>
    <t>Golden Retriever Couple’s Wedding Goes Viral While Raising Money for Charity</t>
  </si>
  <si>
    <t>Maeve and Oakley, two golden retrievers, had a full wedding ceremony with 60 guests — and used it to raise money for dogs in need.</t>
  </si>
  <si>
    <t>Dog-Obsessed Pet Parent</t>
  </si>
  <si>
    <t>MH-P-1426</t>
  </si>
  <si>
    <t>https://cue.gcp.misitemgr.com/cue-web/#/main?escenicid=315280613&amp;extra=%7B%22package%22:%22ece-auto-gen-e44c2be8-2a24-4927-82eb-32924d046283%22%7D</t>
  </si>
  <si>
    <t>https://www.miamiherald.com/living/article315280613.html</t>
  </si>
  <si>
    <t>A Prehistoric Sea Monster the Size of a Bus Once Ruled the Seas of What Is Now Mexico</t>
  </si>
  <si>
    <t>sea monster, new species</t>
  </si>
  <si>
    <t>A skull sat unidentified for over two decades before scientists confirmed it belonged to a brand new prehistoric sea monster species found only in Mexico.</t>
  </si>
  <si>
    <t>https://docs.google.com/document/d/1GcH_TthDTMGaSPdUo4bMkCUE8bWE_zNPd0quGd7-M7Q/edit?usp=sharing</t>
  </si>
  <si>
    <t>315280613</t>
  </si>
  <si>
    <t>+495%</t>
  </si>
  <si>
    <t>+345%</t>
  </si>
  <si>
    <t>MH-P-1426-KA-C02</t>
  </si>
  <si>
    <t>https://cue.gcp.misitemgr.com/cue-web/#/main?escenicid=315280627&amp;extra=%7B%22package%22:%22ece-auto-gen-4cf6cd44-2bf9-424c-8a0f-a089acb604d9%22%7D</t>
  </si>
  <si>
    <t>https://www.kansascity.com/living/article315280627.html</t>
  </si>
  <si>
    <t>This Newly Discovered Sea Monster Ruled Mexico's Ancient Seas Like a Prehistoric Orca</t>
  </si>
  <si>
    <t>Meet the new sea monster species that terrorized ancient Mexican waters: Prognathodon cipactli, an apex predator compared by scientists to a modern-day orca.</t>
  </si>
  <si>
    <t>315280627</t>
  </si>
  <si>
    <t>MH-P-1426-FO-C03</t>
  </si>
  <si>
    <t>https://cue.gcp.misitemgr.com/cue-web/#/main?escenicid=315280629&amp;extra=%7B%22package%22:%22ece-auto-gen-8fca3ac7-4553-4c7a-9225-64f8f07ceeec%22%7D</t>
  </si>
  <si>
    <t>https://www.star-telegram.com/entertainment/living/article315280629.html</t>
  </si>
  <si>
    <t>New Sea Monster Species Identified From 70-Million-Year-Old Skull Fossil in Mexico</t>
  </si>
  <si>
    <t>A skull found in Mexico in 2001 has been identified as a brand new sea monster species — meet Prognathodon cipactli, a 70-million-year-old apex predator.</t>
  </si>
  <si>
    <t>315280629</t>
  </si>
  <si>
    <t>+748%</t>
  </si>
  <si>
    <t>MH-P-1429</t>
  </si>
  <si>
    <t>https://cue.gcp.misitemgr.com/cue-web/#/main?escenicid=315281007&amp;extra=%7B%22package%22:%22ece-auto-gen-e2fdfeca-f61c-4d94-b42c-d0ba0ef70f8d%22%7D</t>
  </si>
  <si>
    <t>https://www.miamiherald.com/entertainment/article315281007.html</t>
  </si>
  <si>
    <t>Hit Songs Written By Dolly Parton That Prove She's More Than Just an Iconic Performer</t>
  </si>
  <si>
    <t>dolly parton, dolly parton songs, songs written by dolly parton</t>
  </si>
  <si>
    <t>Dolly Parton has written over 3,000 songs — and some of her best went to other artists. Discover these iconic Dolly Parton songs you didn’t know she wrote.</t>
  </si>
  <si>
    <t>https://docs.google.com/document/d/1TDIBaQohNH6nwMKoWDAkAXAiAmwhV9w-c6LYrHHsFWs/edit?usp=sharing</t>
  </si>
  <si>
    <t>315281007</t>
  </si>
  <si>
    <t>+2700%</t>
  </si>
  <si>
    <t>+1482%</t>
  </si>
  <si>
    <t>MH-P-1429-FO-C02</t>
  </si>
  <si>
    <t>https://cue.gcp.misitemgr.com/cue-web/#/main?escenicid=315281011&amp;extra=%7B%22package%22:%22ece-auto-gen-bc3a048c-91d4-46f7-8960-723e6b6df6aa%22%7D</t>
  </si>
  <si>
    <t>https://www.star-telegram.com/entertainment/article315281011.html</t>
  </si>
  <si>
    <t>Dolly Parton's Hidden Songwriting Legacy: Popular Songs You Had No Idea She Wrote</t>
  </si>
  <si>
    <t>With over 3,000 songs to her name, Dolly Parton’s pen shaped music history in ways most fans never knew. Here are a few iconic songs written by Dolly Parton.</t>
  </si>
  <si>
    <t>315281011</t>
  </si>
  <si>
    <t>MH-P-1429-WW-C03</t>
  </si>
  <si>
    <t>https://www.womansworld.com/wp-admin/post.php?post=614427&amp;action=edit</t>
  </si>
  <si>
    <t>https://www.womansworld.com/entertainment/music/think-you-know-dolly-parton-these-hit-songs-she-wrote-for-others-will-surprise-you</t>
  </si>
  <si>
    <t>Think You Know Dolly Parton? These Hit Songs She Wrote for Others Will Surprise You</t>
  </si>
  <si>
    <t xml:space="preserve">dolly parton </t>
  </si>
  <si>
    <t>You know Dolly Parton the performer, but do you know her as a songwriter? Discover beloved songs across genres that were written by the legendary icon</t>
  </si>
  <si>
    <t>Pop Culture Browser and Listicle Consumer</t>
  </si>
  <si>
    <t>MH-P-1429-MMC-C04</t>
  </si>
  <si>
    <t>https://modmomsclubstg.wpenginepowered.com/wp-admin/post.php?post=337563&amp;action=edit</t>
  </si>
  <si>
    <t>https://modmomsclubstg.wpenginepowered.com/?p=337563</t>
  </si>
  <si>
    <t>From Whitney Houston to Tina Turner: Hit Songs You Didn't Know Were Written By Dolly Parton</t>
  </si>
  <si>
    <t>Dolly Parton didn't just sing country classics — she wrote them for others too. These Dolly Parton songs became hits for Whitney Houston, Tina Turner, and more.</t>
  </si>
  <si>
    <t>Classic Country Music Enthusiast</t>
  </si>
  <si>
    <t>MH-P-1433</t>
  </si>
  <si>
    <t>https://cue.gcp.misitemgr.com/cue-web/#/main?uri=https:%2F%2Fcue.gcp.misitemgr.com%2Fwebservice%2Fescenic%2Fcontainer%2F3b4375d5-2ed3-11f1-9d5a-854aa9f41729&amp;mimetype=x-ece%2Fcontainer&amp;extra=%7B%22package%22:%22d2f1204e-ee90-46ab-9820-15706cb62634%22%7D&amp;filter=%7B%22searchCriteria%22:%7B%22name%22:%22%22,%22searchTerm%22:%22SAMAN%22,%22labels%22:%7B%22org_unit:89fde369-63f5-11f0-ae19-959fd20885e0%22:%7B%22title%22:%22Belleville%22%7D,%22creationdate%22:%22From%2004%2F02%2F2025%20to%2004%2F03%2F2027%22%7D,%22createdAt%22:%222026-04-02T20:48:38.378Z%22,%22dateRange%22:%7B%22creationdate%22:%7B%22start%22:%222025-04-02T04:00:00Z%22,%22end%22:%222027-04-03T04:00:00Z%22%7D%7D,%22daysBefore%22:%7B%22creationdate%22:%22365%22%7D,%22facetSummary%22:%22Time-span%20(creationdate):%20From%2004%2F02%2F2025%20to%2004%2F03%2F2027%22,%22priority%22:-1,%22panelName%22:%22%22,%22presentation%22:%22%22,%22sorting%22:%22%22,%22customFilters%22:%5B%5D,%22customFacetStrings%22:%7B%7D,%22orgUnit%22:%22org_unit:89fde369-63f5-11f0-ae19-959fd20885e0%22%7D%7D</t>
  </si>
  <si>
    <t>https://www.miamiherald.com/living/article315281265.html</t>
  </si>
  <si>
    <t>What Is a Hawksbill Turtle and Why Are They Critically Endangered? Everything to Know</t>
  </si>
  <si>
    <t>hawksbill turtles, critically endangered species</t>
  </si>
  <si>
    <t>Hawksbill turtles are on the critically endangered list, but one Australian wildlife refuge is raising awareness for the breed after helping an injured turtle</t>
  </si>
  <si>
    <t>https://docs.google.com/document/d/1x3b1QLXcpGFgQuCMfBQPJkRfIYLqXo8UFtTdiZY1Nu8/edit?tab=t.0</t>
  </si>
  <si>
    <t>315281265</t>
  </si>
  <si>
    <t>MH-P-1433-UW-C02</t>
  </si>
  <si>
    <t>https://www.usmagazine.com/wp-admin/post.php?post=4297514&amp;action=edit</t>
  </si>
  <si>
    <t>https://www.usmagazine.com/entertainment/news/critically-endangered-turtle-released-back-into-ocean/</t>
  </si>
  <si>
    <t>Critically Endangered Hawksbill Turtle's Emotional Ocean Rescue and Release Has Us in Tears</t>
  </si>
  <si>
    <t>endangered turtle released into ocean</t>
  </si>
  <si>
    <t>A critically endangered hawksbill turtle was released back into the ocean after an Australian wildlife refuge helped rehabilitate the injured creature</t>
  </si>
  <si>
    <t>MH-P-1433-WW-C03</t>
  </si>
  <si>
    <t>https://www.womansworld.com/wp-admin/post.php?post=614240&amp;action=edit</t>
  </si>
  <si>
    <t>https://www.womansworld.com/life/animals/meet-this-critically-endangered-hawksbill-turtle-who-swam-home</t>
  </si>
  <si>
    <t>Meet Bear, the Critically Endangered Hawksbill Turtle Who Swam Back Home From the Brink of Death</t>
  </si>
  <si>
    <t>critically endangered hawskill turtle</t>
  </si>
  <si>
    <t>An Australian wildlife refuge helped rehabilitate a critically endangered hawksbill turtle named bear before releasing her back into the wild</t>
  </si>
  <si>
    <t>KA-P-1436</t>
  </si>
  <si>
    <t>https://cue.gcp.misitemgr.com/cue-web/#/main?uri=https:%2F%2Fcue.gcp.misitemgr.com%2Fwebservice%2Fescenic%2Fcontent%2F315277420&amp;mimetype=x-ece%2Fstory&amp;extra=%7B%22package%22:%22cb46bce8-a58e-4511-9fc9-35143ad1a657%22%7D&amp;name=What_Took_So_Long_Estrogen_Patches_and_the_Shift_Reshaping_Menopause_Care&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-02T16:35:24.047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</si>
  <si>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https://www.kansascity.com/living/article315277420.html</t>
  </si>
  <si>
    <t>What Took So Long? Estrogen Patches and the Shift Reshaping Menopause Care</t>
  </si>
  <si>
    <t>estrogen patches, hormone replacement therapy</t>
  </si>
  <si>
    <t>Updated science and FDA label changes have boosted HRT use for women. Learn why transdermal estrogen patches reduce clot risk and how supply shortages arose.</t>
  </si>
  <si>
    <t>https://docs.google.com/document/d/1rN5QsedpvUev0XTG06dcPuRoRHSamZPZvqQHY_8gb-o/edit?tab=t.kp2zm9ieghc2</t>
  </si>
  <si>
    <t>315277420</t>
  </si>
  <si>
    <t>KA-P-1436-MH-C02</t>
  </si>
  <si>
    <t>https://cue.gcp.misitemgr.com/cue-web/#/main?uri=https:%2F%2Fcue.gcp.misitemgr.com%2Fwebservice%2Fescenic%2Fcontent%2F315277110&amp;mimetype=x-ece%2Fstory&amp;extra=%7B%22package%22:%2248d6e7e2-c527-49b0-bed7-22d1a17d3140%22%7D&amp;name=Estrogen_Patches_Are_Back_in_the_Spotlight_and_the_Reason_Goes_Back_Two_Decade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-02T16:13:44.439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</si>
  <si>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https://www.miamiherald.com/living/article315277110.html</t>
  </si>
  <si>
    <t>Estrogen Patches Are Back in the Spotlight and the Reason Goes Back Two Decades</t>
  </si>
  <si>
    <t>Patches are in short supply after a spike in HRT prescriptions and labeling updates. Explore gels, sprays, oral options and safe ways to access menopause care.</t>
  </si>
  <si>
    <t>Perimenopausal Woman</t>
  </si>
  <si>
    <t>315277110</t>
  </si>
  <si>
    <t>KA-P-1436-CH-C03</t>
  </si>
  <si>
    <t>https://cue.gcp.misitemgr.com/cue-web/#/main?uri=https:%2F%2Fcue.gcp.misitemgr.com%2Fwebservice%2Fescenic%2Fcontent%2F315277280&amp;mimetype=x-ece%2Fstory&amp;extra=%7B%22package%22:%221e1cb262-0fa6-40ae-a19f-e6142278261e%22%7D&amp;name=Estrogen_Patches_Are_Harder_to_Find_Than_Ever_Here_s_What_to_K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-02T16:25:58.374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</si>
  <si>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https://www.charlotteobserver.com/living/article315277280.html</t>
  </si>
  <si>
    <t>Estrogen Patches Are Harder to Find Than Ever. Here’s What to Know</t>
  </si>
  <si>
    <t>Estrogen patches are scarce nationwide after FDA label updates and rising HRT demand. Learn why supplies fell and what alternatives and telehealth options exist.</t>
  </si>
  <si>
    <t>315277280</t>
  </si>
  <si>
    <t>FO-P-1439</t>
  </si>
  <si>
    <t>https://cue.gcp.misitemgr.com/cue-web/#/main?uri=https:%2F%2Fcue.gcp.misitemgr.com%2Fwebservice%2Fescenic%2Fcontent%2F315276317&amp;mimetype=x-ece%2Fstory&amp;extra=%7B%22package%22:%226a9ea1a8-e61b-4873-afc3-f4b3539940fe%22%7D&amp;name=Your_Family_Wastes_USD2_913_on_Food_a_Year_How_AI_Can_Bring_That_Number_Way_Down&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-02T15:22:12.506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</si>
  <si>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https://www.star-telegram.com/entertainment/living/wellness/article315276317.html</t>
  </si>
  <si>
    <t>Your Family Wastes $2,913 on Food a Year: How AI Can Bring That Number Way Down</t>
  </si>
  <si>
    <t>save on groceries, AI for meal planning, household food waste, grocery price inflation, season produce tips</t>
  </si>
  <si>
    <t>Grocery prices rose 23.6% since 2020 and Americans waste $728 yearly. Use free AI meal planners to reduce food waste, repurpose leftovers and save on groceries</t>
  </si>
  <si>
    <t>Budget-Stretched Parent</t>
  </si>
  <si>
    <t>https://docs.google.com/document/d/1x7G1uXsVZa6YHuNfV_IStj8KYsgfAweL8kEK6d3AUKE/edit?tab=t.a1nh09vzfd6h</t>
  </si>
  <si>
    <t>315276317</t>
  </si>
  <si>
    <t>FO-P-1439-RA-C02</t>
  </si>
  <si>
    <t>https://cue.gcp.misitemgr.com/cue-web/#/main?uri=https:%2F%2Fcue.gcp.misitemgr.com%2Fwebservice%2Fescenic%2Fcontent%2F315276157&amp;mimetype=x-ece%2Fstory&amp;extra=%7B%22package%22:%2240cafdd2-2956-4d0a-b7d0-88c727261a30%22%7D&amp;name=Your_Grocery_Bill_Is_Up_23_6_Since_2020_Free_AI_Tools_Can_Help&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-02T15:09:24.927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</si>
  <si>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https://www.newsobserver.com/living/wellness/article315276157.html</t>
  </si>
  <si>
    <t>Your Grocery Bill Is Up 23.6% Since 2020. Free AI Tools Can Help.</t>
  </si>
  <si>
    <t>Tech-Curious Retiree</t>
  </si>
  <si>
    <t>315276157</t>
  </si>
  <si>
    <t>FO-P-1439-MH-C03</t>
  </si>
  <si>
    <t>https://cue.gcp.misitemgr.com/cue-web/#/main?uri=https:%2F%2Fcue.gcp.misitemgr.com%2Fwebservice%2Fescenic%2Fcontent%2F315276014&amp;mimetype=x-ece%2Fstory&amp;extra=%7B%22package%22:%2264633d33-3baa-4d2f-9f1f-60a06b634e48%22%7D&amp;name=The_EPA_Says_You_re_Wasting_USD728_a_Year_on_Food_AI_Can_Help_Fix_Tha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-02T15:01:48.549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</si>
  <si>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https://www.miamiherald.com/living/wellness/article315276014.html</t>
  </si>
  <si>
    <t>The EPA Says You’re Wasting $728 a Year on Food. AI Can Help Fix That.</t>
  </si>
  <si>
    <t>Sustainable Parent</t>
  </si>
  <si>
    <t>315276014</t>
  </si>
  <si>
    <t>MH-P-1442</t>
  </si>
  <si>
    <t>https://cue.gcp.misitemgr.com/cue-web/#/main?escenicid=315288492&amp;extra=%7B%22package%22:%22ece-auto-gen-6b6fda3a-43b7-4eb6-b546-229dbe95f826%22%7D</t>
  </si>
  <si>
    <t>https://www.miamiherald.com/entertainment/article315288492.html</t>
  </si>
  <si>
    <t>‘Game of Thrones: The Mad King’ — What We Know About the New Royal Shakespeare Play</t>
  </si>
  <si>
    <t>game of thrones, game of thrones the mad king, royal shakespeare theatre, game of thrones</t>
  </si>
  <si>
    <t>‘Game of Thrones: The Mad King’ is coming to the Royal Shakespeare Theatre in summer 2026. Here’s everything we know about the new GoT prequel play so far.</t>
  </si>
  <si>
    <t>https://docs.google.com/document/d/1UdXmCepued7NoEo0TFvkL3iDTe4YxkGv-mOZQGl86sw/edit?usp=sharing</t>
  </si>
  <si>
    <t>315288492</t>
  </si>
  <si>
    <t>MH-P-1442-CH-C02</t>
  </si>
  <si>
    <t>https://cue.gcp.misitemgr.com/cue-web/#/main?escenicid=315288497&amp;extra=%7B%22package%22:%22ece-auto-gen-91f01e6d-a709-423f-be63-1b1b82f34241%22%7D</t>
  </si>
  <si>
    <t>https://www.charlotteobserver.com/entertainment/article315288497.html</t>
  </si>
  <si>
    <t>‘Game of Thrones: The Mad King’ Stage Play — Dates, Tickets, and What It's About</t>
  </si>
  <si>
    <t>The ‘Game of Thrones’ universe is expanding — this time on stage. The RSC’s ‘The Mad King’ debuts July 20. Here’s what fans need to know before booking.</t>
  </si>
  <si>
    <t>Dedicated Fantasy Franchise Fan</t>
  </si>
  <si>
    <t>315288497</t>
  </si>
  <si>
    <t>MH-P-1442-SA-C03</t>
  </si>
  <si>
    <t>https://cue.gcp.misitemgr.com/cue-web/#/main?escenicid=315288500&amp;extra=%7B%22package%22:%22ece-auto-gen-bfe9e516-8b03-4b0c-9347-e78ecdf05515%22%7D</t>
  </si>
  <si>
    <t>https://www.sacbee.com/entertainment/article315288500.html</t>
  </si>
  <si>
    <t>‘Game of Thrones’ Expands Again With a Brand New Prequel Play Coming This Summer</t>
  </si>
  <si>
    <t>The Royal Shakespeare Theatre’s ‘Game of Thrones’ play runs July 20 to September 5. Here’s what to expect and everything to know about ‘The Mad King’ prequel.</t>
  </si>
  <si>
    <t>315288500</t>
  </si>
  <si>
    <t>MH-P-1442-LS-C04</t>
  </si>
  <si>
    <t>https://www.lifeandstylemag.com/wp-admin/post.php?post=737238&amp;action=edit</t>
  </si>
  <si>
    <t>https://www.lifeandstylemag.com/posts/game-of-thrones-the-mad-king-dates-cast-and-tickets/</t>
  </si>
  <si>
    <t>‘Game of Thrones: The Mad King’ — Plot, Cast, Dates and How to Get Your Tickets</t>
  </si>
  <si>
    <t>game of thrones</t>
  </si>
  <si>
    <t>‘Game of Thrones: The Mad King’ explores the fall of Aerys Targaryen on stage. Get the full breakdown of the plot and how to get tickets ahead of its debut</t>
  </si>
  <si>
    <t>Arts &amp; Theater Enthusiast</t>
  </si>
  <si>
    <t>MH-P-1446</t>
  </si>
  <si>
    <t>https://cue.gcp.misitemgr.com/cue-web/#/main?escenicid=315288364&amp;extra=%7B%22package%22:%22ece-auto-gen-7a8c65b5-3ad4-4086-8ab2-6a055207e864%22%7D&amp;filter=%7B%22searchCriteria%22:%7B%22name%22:%22%22,%22searchTerm%22:%22hershey%22,%22labels%22:%7B%22org_unit:8acc2ff9-63f5-11f0-ae19-959fd20885e0%22:%7B%22title%22:%22Miami%22%7D,%22creationdate%22:%22From%2004%2F03%2F2025%20to%2004%2F04%2F2027%22%7D,%22createdAt%22:%222026-04-03T14:28:43.167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t>
  </si>
  <si>
    <t>https://www.miamiherald.com/entertainment/article315288364.html</t>
  </si>
  <si>
    <t>Hershey’s to Return to Real Chocolate in Reese’s and Hershey’s Products by 2027</t>
  </si>
  <si>
    <t>hershey’s products, real chocolate, reese’s, tiktok, brad reese</t>
  </si>
  <si>
    <t>Hershey’s says it will return to real chocolate in Reese’s and Hershey’s products by 2027 after viral backlash and criticism from the founder’s grandson.</t>
  </si>
  <si>
    <t>https://docs.google.com/document/d/1SVxm2Qp-lVItgmeFaQRnZVHUaTDG7w5VL0ba4dAxRqs/edit?tab=t.0</t>
  </si>
  <si>
    <t>315288364</t>
  </si>
  <si>
    <t>+413%</t>
  </si>
  <si>
    <t>MH-P-1446-WW-C02</t>
  </si>
  <si>
    <t>https://www.womansworld.com/wp-admin/post.php?post=614489&amp;action=edit</t>
  </si>
  <si>
    <t>https://www.womansworld.com/food-recipes/food-news/hersheys-promises-real-chocolate-comeback-after-viral-backlash-and-fan-pressure</t>
  </si>
  <si>
    <t>Hershey’s Promises Real Chocolate Comeback After Viral Backlash and Fan Pressure</t>
  </si>
  <si>
    <t xml:space="preserve">hershey’s </t>
  </si>
  <si>
    <t>Hershey’s says it will return to real chocolate in Reese’s and Hershey’s products by 2027 following viral backlash and consumer criticism</t>
  </si>
  <si>
    <t>MH-P-1446-UW-C03</t>
  </si>
  <si>
    <t>https://www.usmagazine.com/wp-admin/post.php?post=4298740&amp;action=edit</t>
  </si>
  <si>
    <t>https://www.usmagazine.com/celebrity-news/news/hersheys-to-switch-back-to-real-chocolate-by-2027-after-viral-outcry/</t>
  </si>
  <si>
    <t>Hershey’s Will Switch Back to Real Chocolate by 2027 After Viral TikTok Backlash</t>
  </si>
  <si>
    <t>Hershey’s is bringing back real chocolate after backlash over recipe changes — here’s what’s actually changing and when</t>
  </si>
  <si>
    <t>MH-P-1450</t>
  </si>
  <si>
    <t>https://cue.gcp.misitemgr.com/cue-web/#/main?escenicid=315289404&amp;extra=%7B%22package%22:%22ece-auto-gen-e1917d2b-a7ee-4870-b5a8-faf8b237ffdc%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-03T15:35:30.272Z%22,%22dateRange%22:%7B%22creationdate%22:%7B%22start%22:%222025-04-02T06:00:00Z%22,%22end%22:%222027-04-03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</si>
  <si>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https://www.miamiherald.com/living/home-garden/article315289404.html</t>
  </si>
  <si>
    <t>How to Get Rid of Wasps in Your Yard: 8 Simple DIY Hacks That Actually Work and Keep Them Away</t>
  </si>
  <si>
    <t>get rid of wasps, yard wasp control, DIY wasp traps, peppermint oil repellent, decoy nests</t>
  </si>
  <si>
    <t>Take back your yard with eight simple DIY wasp hacks — peppermint oil, traps, decoy nests, sealing cracks and cleaning outdoor food areas to keep wasps away.</t>
  </si>
  <si>
    <t>https://docs.google.com/document/d/16iJ8KLHXNzPA0wUR24CHT8knecDuTsCH55iOFQdNxfA/edit?tab=t.0</t>
  </si>
  <si>
    <t>315289404</t>
  </si>
  <si>
    <t>MH-P-1450-KA-C02</t>
  </si>
  <si>
    <t>https://cue.gcp.misitemgr.com/cue-web/#/main?escenicid=315290093&amp;extra=%7B%22package%22:%22ece-auto-gen-616688dd-3046-4189-9723-8ba6eb0f85ec%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-03T16:23:45.728Z%22,%22dateRange%22:%7B%22creationdate%22:%7B%22start%22:%222025-04-03T06:00:00Z%22,%22end%22:%222027-04-04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</si>
  <si>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https://www.kansascity.com/living/article315290093.html</t>
  </si>
  <si>
    <t>How to Get Rid of Wasps Without an Exterminator Using Cheap DIY Home Remedies</t>
  </si>
  <si>
    <t>wasp deterrents, peppermint oil spray, DIY wasp traps, backyard wasp control, spring wasp season</t>
  </si>
  <si>
    <t>Learn budget-friendly wasp control using household items: make traps, use peppermint oil, hang decoy nests and seal entry points to protect your outdoor space.</t>
  </si>
  <si>
    <t>Budget-Minded DIY Renter or First-Time Homeowner</t>
  </si>
  <si>
    <t>315290093</t>
  </si>
  <si>
    <t>MH-P-1450-FO-C03</t>
  </si>
  <si>
    <t>https://cue.gcp.misitemgr.com/cue-web/#/main?escenicid=315290248&amp;extra=%7B%22package%22:%22ece-auto-gen-06ee0cc1-eaa9-45cc-9602-378470ae3080%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creationdate%22:%22In%20the%20last%20year%22%7D,%22createdAt%22:%222026-04-03T17:35:58.167Z%22,%22dateRange%22:%7B%22creationdate%22:%7B%22start%22:%222025-04-03T06:00:00Z%22,%22end%22:%222027-04-04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</si>
  <si>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https://www.star-telegram.com/entertainment/home-garden/article315290248.html</t>
  </si>
  <si>
    <t>Spring Wasp Survival Guide: Get Rid of Wasps Using Budget-Friendly DIY Methods</t>
  </si>
  <si>
    <t>Take back your yard this spring with peppermint spray, decoy nests, traps and sealing gaps. Easy, budget-friendly DIY methods to reduce wasp activity fast.</t>
  </si>
  <si>
    <t>315290248</t>
  </si>
  <si>
    <t>MH-P-1450-CO-C04</t>
  </si>
  <si>
    <t>https://cue.gcp.misitemgr.com/cue-web/#/main?escenicid=315291427</t>
  </si>
  <si>
    <t>https://www.coralspringsflnews.com/lifestyle-entertainment/article315291427.html</t>
  </si>
  <si>
    <t>Keep Your Spring and Summer Gatherings Wasp-Free: Proven Tips to Get Rid of Wasps Fast and Safely</t>
  </si>
  <si>
    <t>wasp control, backyard wasp prevention, patio wasp traps, peppermint oil spray</t>
  </si>
  <si>
    <t>Keep wasps out of your backyard gatherings with quick fixes: wipe grills, use sealed bins, set traps, spray peppermint oil, hang decoy nests, and seal cracks.</t>
  </si>
  <si>
    <t>Suburban Homeowner Who Entertains Outdoors</t>
  </si>
  <si>
    <t>315291427</t>
  </si>
  <si>
    <t>MH-P-1454</t>
  </si>
  <si>
    <t>https://cue.gcp.misitemgr.com/cue-web/#/main?escenicid=315289248&amp;extra=%7B%22package%22:%22ece-auto-gen-7413011c-1a6c-4cd5-8fc8-a98f5349a7b9%22%7D&amp;filter=%7B%22searchCriteria%22:%7B%22name%22:%22%22,%22searchTerm%22:%22something%20very%20bad%22,%22labels%22:%7B%22org_unit:8acc2ff9-63f5-11f0-ae19-959fd20885e0%22:%7B%22title%22:%22Miami%22%7D,%22creationdate%22:%22From%2004%2F03%2F2025%20to%2004%2F04%2F2027%22%7D,%22createdAt%22:%222026-04-03T15:41:06.570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t>
  </si>
  <si>
    <t>https://www.miamiherald.com/entertainment/article315289248.html</t>
  </si>
  <si>
    <t>Will ‘Something Very Bad Is Going to Happen’ Happen? Here’s What You Should Know</t>
  </si>
  <si>
    <t>something very bad is going to happen, season 2, netflix, haley z boston</t>
  </si>
  <si>
    <t>‘Something Very Bad Is Going to Happen’ ended as a limited series, but fans are already asking about Season 2. Here’s what the creator has said about its future.</t>
  </si>
  <si>
    <t>https://docs.google.com/document/d/1O8HRWFLFd_d5_R0_wmWCrUSDM7HwYrIoC3J-gLrobJM/edit?tab=t.0</t>
  </si>
  <si>
    <t>315289248</t>
  </si>
  <si>
    <t>MH-P-1454-SA-C02</t>
  </si>
  <si>
    <t>https://cue.gcp.misitemgr.com/cue-web/#/main?escenicid=315289249&amp;extra=%7B%22package%22:%22ece-auto-gen-0aff4c82-99c0-47a3-b6b2-c18829bfe738%22%7D&amp;filter=%7B%22searchCriteria%22:%7B%22name%22:%22%22,%22searchTerm%22:%22something%20very%20bad%22,%22labels%22:%7B%22org_unit:8acc2ff9-63f5-11f0-ae19-959fd20885e0%22:%7B%22title%22:%22Miami%22%7D,%22creationdate%22:%22From%2004%2F03%2F2025%20to%2004%2F04%2F2027%22%7D,%22createdAt%22:%222026-04-03T15:41:30.102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t>
  </si>
  <si>
    <t>https://www.sacbee.com/entertainment/article315289249.html</t>
  </si>
  <si>
    <t>Will There Be a ‘Something Very Bad Is Going to Happen’ Season 2? Everything You Need to Know</t>
  </si>
  <si>
    <t>Could ‘Something Very Bad Is Going to Happen’ return for Season 2? The showrunner has addressed whether the story could continue as an anthology.</t>
  </si>
  <si>
    <t>315289249</t>
  </si>
  <si>
    <t>MH-P-1454-CH-C03</t>
  </si>
  <si>
    <t>https://cue.gcp.misitemgr.com/cue-web/#/main?escenicid=315289253&amp;extra=%7B%22package%22:%22ece-auto-gen-f85427d4-c348-4b49-bc1f-2756917768ca%22%7D&amp;filter=%7B%22searchCriteria%22:%7B%22name%22:%22%22,%22searchTerm%22:%22something%20very%20bad%22,%22labels%22:%7B%22org_unit:8acc2ff9-63f5-11f0-ae19-959fd20885e0%22:%7B%22title%22:%22Miami%22%7D,%22creationdate%22:%22From%2004%2F03%2F2025%20to%2004%2F04%2F2027%22%7D,%22createdAt%22:%222026-04-03T15:42:41.457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t>
  </si>
  <si>
    <t>https://www.charlotteobserver.com/entertainment/article315289253.html</t>
  </si>
  <si>
    <t>The Creator of ‘Something Very Bad’ Already Has Season 2 Ideas — What You Should Know</t>
  </si>
  <si>
    <t>After its shocking finale, ‘Something Very Bad Is Going to Happen’ has viewers wondering about Season 2. Here’s what we know about a possible continuation.</t>
  </si>
  <si>
    <t>315289253</t>
  </si>
  <si>
    <t>MH-P-1454-LS-C04</t>
  </si>
  <si>
    <t>https://www.lifeandstylemag.com/wp-admin/post.php?post=737243&amp;action=edit</t>
  </si>
  <si>
    <t>https://www.lifeandstylemag.com/posts/something-very-bad-is-going-to-happen-season-2-future-explained/</t>
  </si>
  <si>
    <t>‘Something Very Bad Is Going to Happen’ Season 2: What We Know So Far, Including Creator's Quotes</t>
  </si>
  <si>
    <t>Will 'Something Very Bad Is Going to Happen' return for Season 2? Here’s what the showrunner has said about its future</t>
  </si>
  <si>
    <t>Binge-Watching Streaming Enthusiast</t>
  </si>
  <si>
    <t>MH-P-1458</t>
  </si>
  <si>
    <t>https://cue.gcp.misitemgr.com/cue-web/#/main?escenicid=315289336&amp;extra=%7B%22package%22:%22ece-auto-gen-42e94e2e-2c8e-424e-9fbd-aa4f5deb26a2%22%7D</t>
  </si>
  <si>
    <t>https://www.miamiherald.com/entertainment/article315289336.html</t>
  </si>
  <si>
    <t>John Mulaney Had to Explain Elvis Presley Was Dead to His Son in the Middle of Graceland</t>
  </si>
  <si>
    <t>john mulaney, elvis presley, john mulaney son, graceland, jungle room</t>
  </si>
  <si>
    <t>John Mulaney’s 4-year-old son didn’t know Elvis Presley was dead — and found out in the Jungle Room at Graceland. Here’s how Mulaney broke the news to him.</t>
  </si>
  <si>
    <t>Comedy and Pop Culture Enthusiast</t>
  </si>
  <si>
    <t>https://docs.google.com/document/d/1_9-X1WV3-G1fbr9UXjoGj-MdYENtZxmVy9mZuFQE2aA/edit?usp=sharing</t>
  </si>
  <si>
    <t>315289336</t>
  </si>
  <si>
    <t>+571%</t>
  </si>
  <si>
    <t>MH-P-1458-FO-C02</t>
  </si>
  <si>
    <t>https://cue.gcp.misitemgr.com/cue-web/#/main?escenicid=315289339&amp;extra=%7B%22package%22:%22ece-auto-gen-689c7560-df4f-46a0-823f-9e6104ee5cad%22%7D</t>
  </si>
  <si>
    <t>https://www.star-telegram.com/entertainment/article315289339.html</t>
  </si>
  <si>
    <t>John Mulaney's 4-Year-Old Son Asked to Meet Elvis Presley — Then Got a Lesson About Death</t>
  </si>
  <si>
    <t>John Mulaney’s 4-year-old son asked to meet Elvis Presley during a private Graceland tour, and Mulaney’s response is the funniest thing you’ll read today.</t>
  </si>
  <si>
    <t>315289339</t>
  </si>
  <si>
    <t>MH-P-1458-SA-C03</t>
  </si>
  <si>
    <t>https://cue.gcp.misitemgr.com/cue-web/#/main?escenicid=315289344&amp;extra=%7B%22package%22:%22ece-auto-gen-7a8cad54-028d-4127-897a-0eb0ac650fba%22%7D</t>
  </si>
  <si>
    <t>https://www.sacbee.com/entertainment/article315289344.html</t>
  </si>
  <si>
    <t>John Mulaney Reveals the Moment He Realized His Son Didn’t Know That Everyone Dies</t>
  </si>
  <si>
    <t>John Mulaney had to explain the concept of death to his 4-year-old son Malcolm mid-tour at Graceland’s Jungle Room — and his explanation was pure comedy gold.</t>
  </si>
  <si>
    <t>315289344</t>
  </si>
  <si>
    <t>+1545%</t>
  </si>
  <si>
    <t>MH-P-1458-MMC-C04</t>
  </si>
  <si>
    <t>https://modmomsclubstg.wpenginepowered.com/wp-admin/post.php?post=337570&amp;action=edit</t>
  </si>
  <si>
    <t>https://modmomsclubstg.wpenginepowered.com/parenting/john-mulaney-son-elvis-presley-fan-death/</t>
  </si>
  <si>
    <t>John Mulaney Explained the Concept of Death to His 4-Year-Old Son in the Most Hilarious Way</t>
  </si>
  <si>
    <t>John Mulaney took his Elvis Presley-obsessed son on a private Graceland tour and ended up having to explain death in the Jungle Room. Here’s how he did it.</t>
  </si>
  <si>
    <t>Millennial/Gen-Z Parent of Young Children</t>
  </si>
  <si>
    <t>WW-P-1462</t>
  </si>
  <si>
    <t>https://www.womansworld.com/wp-admin/post.php?post=614545&amp;action=edit</t>
  </si>
  <si>
    <t>https://www.womansworld.com/life/women-over-40-are-leading-the-solo-travel-boom-heres-how-to-plan-your-first-trip</t>
  </si>
  <si>
    <t>Women Over 40 Are Leading the Solo Travel Boom—Here’s How to Plan Your First Trip</t>
  </si>
  <si>
    <t>solo female travel over 40</t>
  </si>
  <si>
    <t>Solo travel women over 45 are leading the boom: learn planning tips, safety advice, and how to choose destinations for confident solo trips</t>
  </si>
  <si>
    <t>https://docs.google.com/document/d/1vkROzIQHFHSoqFYvhWYTzN_p_q9NCtX4ZNqZRy3izgc/edit?tab=t.0</t>
  </si>
  <si>
    <t>WW-P-1462-MH-C02</t>
  </si>
  <si>
    <t>https://cue.gcp.misitemgr.com/cue-web/#/main?uri=https:%2F%2Fcue.gcp.misitemgr.com%2Fwebservice%2Fescenic%2Fcontent%2F315289676&amp;mimetype=x-ece%2Fstory&amp;extra=%7B%22package%22:%2209f132ff-ba27-45b6-9a03-910ac3ea755e%22%7D&amp;name=Solo_Travel_After_40_Is_Surging_Here_s_What_Actually_Change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-03T16:41:43.412Z%22,%22dateRange%22:%7B%22creationdate%22:%7B%22start%22:%222025-04-03T04:00:00Z%22,%22end%22:%222027-04-04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</si>
  <si>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https://www.miamiherald.com/living/travel/article315289676.html</t>
  </si>
  <si>
    <t>Solo Female Travel After 40 Is Surging — Here’s What Actually Changes and Improves</t>
  </si>
  <si>
    <t>solo female travel over 40, solo travel for women, traveling alone over 40, female solo travel tips</t>
  </si>
  <si>
    <t>315289676</t>
  </si>
  <si>
    <t>WW-P-1462-KA-C03</t>
  </si>
  <si>
    <t>https://cue.gcp.misitemgr.com/cue-web/#/main?uri=https:%2F%2Fcue.gcp.misitemgr.com%2Fwebservice%2Fescenic%2Fcontent%2F315289681&amp;mimetype=x-ece%2Fstory&amp;extra=%7B%22package%22:%22546185c6-cfe8-4c7e-943e-16bc4174a026%22%7D&amp;name=Solo_Travel_as_a_Woman_Over_40_What_Changes_and_What_Gets_Better&amp;filter=%7B%22searchCriteria%22:%7B%22name%22:%22%22,%22searchTerm%22:%22k%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2551%22:%7B%22pathInfo%22:%22kansascity%22,%22title%22:%22Living%22%7D,%22org_unit:8a8f26f5-63f5-11f0-ae19-959fd20885e0%22:%7B%22title%22:%22KansasCity%22%7D,%22creationdate%22:%22In%20the%20last%20year%22%7D,%22createdAt%22:%222026-04-03T17:58:18.388Z%22,%22dateRange%22:%7B%22creationdate%22:%7B%22start%22:%222025-04-03T04:00:00Z%22,%22end%22:%222027-04-04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t>
  </si>
  <si>
    <t>https://www.kansascity.com/living/travel/article315289681.html</t>
  </si>
  <si>
    <t>Solo Travel as a Woman Over 40: What Changes and What Gets Better With Time and Experience</t>
  </si>
  <si>
    <t>Discover how solo travel changes after 40 — more confidence, smarter planning, and comfort with solitude. Practical tips on safety, accommodations and insurance.</t>
  </si>
  <si>
    <t>315289681</t>
  </si>
  <si>
    <t>WW-P-1462-PE-C04</t>
  </si>
  <si>
    <t>https://cue.gcp.misitemgr.com/cue-web/#/main?uri=https:%2F%2Fcue.gcp.misitemgr.com%2Fwebservice%2Fescenic%2Fcontent%2F315289690&amp;mimetype=x-ece%2Fstory&amp;extra=%7B%22package%22:%225ad53128-8dd1-4ba5-947e-3aab960c0a83%22%7D&amp;name=Solo_Travel_Over_40_The_Practical_Shifts_Every_Woman_Should_Know&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103010%22:%7B%22pathInfo%22:%22pembrokepinesflnews%22,%22title%22:%22Lifestyle%20%26%20Entertainment%22%7D,%22creationdate%22:%22In%20the%20last%20year%22%7D,%22createdAt%22:%222026-04-03T18:25:10.055Z%22,%22dateRange%22:%7B%22creationdate%22:%7B%22start%22:%222025-04-03T04:00:00Z%22,%22end%22:%222027-04-04T04:00:00Z%22%7D%7D,%22daysBefore%22:%7B%22creationdate%22:%22365%22%7D,%22facetSummary%22:%22Document%20Type:%20Story,%20Time-span%20(creationdate):%20In%20the%20last%20year,%20States:%20Published,%20Sections:%20Lifestyle%20%26%20Entertainment%22,%22priority%22:-1,%22panelName%22:%22Search%22,%22presentation%22:%22%22,%22sorting%22:%22%22,%22customFilters%22:%5B%5D,%22customFacetStrings%22:%7B%7D,%22state%22:%22%2Fwebservice%2Fescenic%2Fcontent%2Fstate%2Fpublished%22,%22sections%22:%22%2Fwebservice%2Fescenic%2Fsection%2F103010%22,%22orgUnit%22:%22org_unit:8acc2ff9-63f5-11f0-ae19-959fd20885e0%22%7D%7D</t>
  </si>
  <si>
    <t>https://www.pembrokepinesflnews.com/lifestyle-entertainment/article315289690.html</t>
  </si>
  <si>
    <t>Solo Travel Over 40: The Practical Shifts and Tips Every Female Traveler Should Know</t>
  </si>
  <si>
    <t>Discover practical tips for solo travel over 40: planning for stamina, choosing accommodations, insurance essentials and finding meaningful connections abroad.</t>
  </si>
  <si>
    <t>Experience-Seeking Early Retiree or Pre-Retiree</t>
  </si>
  <si>
    <t>315289690</t>
  </si>
  <si>
    <t>MH-P-1466</t>
  </si>
  <si>
    <t>https://cue.gcp.misitemgr.com/cue-web/#/main?escenicid=315290251&amp;extra=%7B%22package%22:%22ece-auto-gen-6a5480ea-db00-4444-a3cb-8488f0c25c8c%22%7D</t>
  </si>
  <si>
    <t>https://www.kansascity.com/entertainment/article315290251.html</t>
  </si>
  <si>
    <t>This Viral Pay Phone Connects Gen Z and Boomers for Real Conversations Across Generations</t>
  </si>
  <si>
    <t>viral pay phone, social experiment, gen z, boomers, call a boomer, generational divide</t>
  </si>
  <si>
    <t>College students are lining up to use a viral pay phone experiment that connects them with strangers from older generations to encourage conversation.</t>
  </si>
  <si>
    <t>https://docs.google.com/document/d/1LL9yYXcC3p-rAK8RxdoJyJ0ntVJrlh5z7dV3ARAkjiQ/edit?tab=t.0</t>
  </si>
  <si>
    <t>315290251</t>
  </si>
  <si>
    <t>MH-P-1466-FO-C02</t>
  </si>
  <si>
    <t>https://cue.gcp.misitemgr.com/cue-web/#/main?escenicid=315290252&amp;extra=%7B%22package%22:%22ece-auto-gen-ad8c07f5-8081-4cb3-9635-21ecb98b53f6%22%7D</t>
  </si>
  <si>
    <t>https://www.star-telegram.com/entertainment/article315290252.html</t>
  </si>
  <si>
    <t>Why This ‘Call a Boomer’ Pay Phone Is Getting College Students to Talk to Strangers</t>
  </si>
  <si>
    <t>This pay phone experiment pairs college students with older adults in a live call system, aiming to bridge generational gaps and spark meaningful conversations.</t>
  </si>
  <si>
    <t>College Student or Young Professional Scrolling Discovery Platforms</t>
  </si>
  <si>
    <t>315290252</t>
  </si>
  <si>
    <t>MH-P-1466-WW-C03</t>
  </si>
  <si>
    <t>https://www.womansworld.com/wp-admin/post.php?post=614566&amp;action=edit</t>
  </si>
  <si>
    <t>https://www.womansworld.com/life/relationships/gen-z-is-picking-up-pay-phones-to-call-boomers-in-a-viral-social-experiment-explained</t>
  </si>
  <si>
    <t>Gen Z Is Picking Up Pay Phones to Call Boomers in a Viral Social Experiment Explained</t>
  </si>
  <si>
    <t>pay phones gen z</t>
  </si>
  <si>
    <t>This viral pay phone project connects “zoomers” and “boomers” for spontaneous calls — and highlights a growing loneliness crisis</t>
  </si>
  <si>
    <t>MH-P-1466-MMC-C04</t>
  </si>
  <si>
    <t>https://modmomsclubstg.wpenginepowered.com/wp-admin/post.php?post=337573&amp;action=edit</t>
  </si>
  <si>
    <t>https://modmomsclubstg.wpenginepowered.com/lifestyle-entertainment/this-social-experiment-uses-pay-phones-to-connect-gen-z-with-seniors-in-real-time/</t>
  </si>
  <si>
    <t>This Social Experiment Uses Pay Phones to Connect Gen Z With Seniors in Real Time</t>
  </si>
  <si>
    <t>Why are college students lining up to use a pay phone? This social experiment connects Gen Z with older adults in real-time conversations.</t>
  </si>
  <si>
    <t>MH-P-1470</t>
  </si>
  <si>
    <t>https://cue.gcp.misitemgr.com/cue-web/#/main?escenicid=315290680&amp;extra=%7B%22package%22:%22ece-auto-gen-633de5e1-4fa7-4ba9-a07e-2f2027c25f8e%22%7D</t>
  </si>
  <si>
    <t>https://www.miamiherald.com/entertainment/article315290680.html</t>
  </si>
  <si>
    <t>J. Cole Signs Pro Basketball Contract in China While on Media Tour for New Album</t>
  </si>
  <si>
    <t>j cole, chinese basketball association, nanjing monkey kings</t>
  </si>
  <si>
    <t>J. Cole is officially a professional basketball player again, signing with the Chinese Basketball Association’s Nanjing Monkey Kings at 41. Here’s what we know.</t>
  </si>
  <si>
    <t>Hip-Hop Culture Enthusiast</t>
  </si>
  <si>
    <t>https://docs.google.com/document/d/1ZepVRAvrZqndH8YAa_6pT4Hm5wCDUKzYJkiKORPTdCE/edit?usp=sharing</t>
  </si>
  <si>
    <t>315290680</t>
  </si>
  <si>
    <t>MH-P-1470-CH-C02</t>
  </si>
  <si>
    <t>https://cue.gcp.misitemgr.com/cue-web/#/main?escenicid=315290678&amp;extra=%7B%22package%22:%22ece-auto-gen-7d76c8a5-ce91-4aed-9a0d-5ac0359d8444%22%7D</t>
  </si>
  <si>
    <t>https://www.charlotteobserver.com/entertainment/article315290678.html</t>
  </si>
  <si>
    <t>J. Cole Just Signed a Pro Basketball Deal in China — and He's Already Suiting Up</t>
  </si>
  <si>
    <t>Grammy-winning rapper J. Cole is suiting up for the Chinese Basketball Association’s Nanjing Monkey Kings — and he’s the first to admit he’s not in peak shape.</t>
  </si>
  <si>
    <t>North Carolina Community Reader</t>
  </si>
  <si>
    <t>315290678</t>
  </si>
  <si>
    <t>MH-P-1470-UW-C03</t>
  </si>
  <si>
    <t>https://www.usmagazine.com/wp-admin/post.php?post=4299018&amp;action=edit</t>
  </si>
  <si>
    <t>https://www.usmagazine.com/sports/news/j-cole-signs-pro-contract-to-play-basketball-in-china/</t>
  </si>
  <si>
    <t>Rapper J. Cole Signs Pro Contract to Play in the Chinese Basketball Association</t>
  </si>
  <si>
    <t xml:space="preserve">j cole </t>
  </si>
  <si>
    <t>J. Cole has signed a pro basketball contract with the Nanjing Monkey Kings of the Chinese Basketball Association, confirming he'll play a couple of games</t>
  </si>
  <si>
    <t>MH-P-1473</t>
  </si>
  <si>
    <t>https://cue.gcp.misitemgr.com/cue-web/#/main?uri=https:%2F%2Fcue.gcp.misitemgr.com%2Fwebservice%2Fescenic%2Fcontainer%2F47114c6c-2ecf-11f1-9c15-95ef854866e0&amp;mimetype=x-ece%2Fcontainer&amp;extra=%7B%22package%22:%2263e296a1-ddb9-49b6-b895-315f05b69e9d%22%7D&amp;filter=%7B%22searchCriteria%22:%7B%22name%22:%22%22,%22searchTerm%22:%22samantha%20agate%22,%22labels%22:%7B%22org_unit:89fde369-63f5-11f0-ae19-959fd20885e0%22:%7B%22title%22:%22Belleville%22%7D,%22creationdate%22:%22From%2004%2F03%2F2025%20to%2004%2F04%2F2027%22%7D,%22createdAt%22:%222026-04-03T13:50:37.867Z%22,%22dateRange%22:%7B%22creationdate%22:%7B%22start%22:%222025-04-03T04:00:00Z%22,%22end%22:%222027-04-04T04:00:00Z%22%7D%7D,%22daysBefore%22:%7B%22creationdate%22:%22365%22%7D,%22facetSummary%22:%22Time-span%20(creationdate):%20From%2004%2F03%2F2025%20to%2004%2F04%2F2027%22,%22priority%22:-1,%22panelName%22:%22%22,%22presentation%22:%22%22,%22sorting%22:%22%22,%22customFilters%22:%5B%5D,%22customFacetStrings%22:%7B%7D,%22orgUnit%22:%22org_unit:89fde369-63f5-11f0-ae19-959fd20885e0%22%7D%7D</t>
  </si>
  <si>
    <t>https://www.miamiherald.com/living/article315280875.html</t>
  </si>
  <si>
    <t>Dog Rescued by Heroic Helicopter Pilot After Week Stranded in New Zealand Wilderness</t>
  </si>
  <si>
    <t>molly the dog, hike, helicopter rescue</t>
  </si>
  <si>
    <t>A helicopter crew rescued a dog from a New Zealand waterfall after its owner took a scary 180-foot fall and was evacuated from the premises without her</t>
  </si>
  <si>
    <t>Feel Good Content Seeker</t>
  </si>
  <si>
    <t>https://docs.google.com/document/d/1yll2Qye-M3JN7cKy1wCt2KYv8l7HNoLX4yKcQhDtvXs/edit?tab=t.0</t>
  </si>
  <si>
    <t>315280875</t>
  </si>
  <si>
    <t>MH-P-1473-KA-C02</t>
  </si>
  <si>
    <t>https://cue.gcp.misitemgr.com/cue-web/#/main?uri=https:%2F%2Fcue.gcp.misitemgr.com%2Fwebservice%2Fescenic%2Fcontainer%2F2e43097a-2ecb-11f1-9c15-95ef854866e0&amp;mimetype=x-ece%2Fcontainer&amp;extra=%7B%22package%22:%229e2045a2-3890-4951-9e99-a297cdca5d27%22%7D</t>
  </si>
  <si>
    <t>https://www.kansascity.com/living/article315280414.html</t>
  </si>
  <si>
    <t>What Happened to Lost Dog Who Was Stranded in New Zealand? Everything to Know About Rescue</t>
  </si>
  <si>
    <t>lost dog, new zealand, dog rescue</t>
  </si>
  <si>
    <t>A dog named Molly was left to survive rocky terrain in the wilderness for a week after her owner slipped and fell during a hike and was evacuated from the area</t>
  </si>
  <si>
    <t>315280414</t>
  </si>
  <si>
    <t>MH-P-1473-WW-C03</t>
  </si>
  <si>
    <t>https://www.womansworld.com/wp-admin/post.php?post=614425&amp;action=edit</t>
  </si>
  <si>
    <t>https://www.womansworld.com/life/animals/lost-dog-molly-found-alive-under-a-new-zealand-waterfall</t>
  </si>
  <si>
    <t>Lost Dog Molly Found Alive Under a New Zealand Waterfall a Week After Owner’s Accident</t>
  </si>
  <si>
    <t>lost dog molly found alive</t>
  </si>
  <si>
    <t>A lost dog named Molly was reunited with her owner after she was found alive by a rescue team under a waterfall following a scary hiking accident</t>
  </si>
  <si>
    <t>KA-P-1476</t>
  </si>
  <si>
    <t>https://cue.gcp.misitemgr.com/cue-web/#/main?uri=https:%2F%2Fcue.gcp.misitemgr.com%2Fwebservice%2Fescenic%2Fcontainer%2F47602ec1-2eda-11f1-b63c-fd523407a420&amp;mimetype=x-ece%2Fcontainer&amp;extra=%7B%22package%22:%22436818ab-93c1-4f4e-aa03-379ffeb92e73%22%7D&amp;filter=%7B%22searchCriteria%22:%7B%22name%22:%22%22,%22searchTerm%22:%22samantha%20agate%22,%22labels%22:%7B%22org_unit:89fde369-63f5-11f0-ae19-959fd20885e0%22:%7B%22title%22:%22Belleville%22%7D,%22creationdate%22:%22From%2004%2F03%2F2025%20to%2004%2F04%2F2027%22%7D,%22createdAt%22:%222026-04-03T15:03:19.702Z%22,%22dateRange%22:%7B%22creationdate%22:%7B%22start%22:%222025-04-03T04:00:00Z%22,%22end%22:%222027-04-04T04:00:00Z%22%7D%7D,%22daysBefore%22:%7B%22creationdate%22:%22365%22%7D,%22facetSummary%22:%22Time-span%20(creationdate):%20From%2004%2F03%2F2025%20to%2004%2F04%2F2027%22,%22priority%22:-1,%22panelName%22:%22%22,%22presentation%22:%22%22,%22sorting%22:%22%22,%22customFilters%22:%5B%5D,%22customFacetStrings%22:%7B%7D,%22orgUnit%22:%22org_unit:89fde369-63f5-11f0-ae19-959fd20885e0%22%7D%7D</t>
  </si>
  <si>
    <t>https://www.kansascity.com/entertainment/article315282076.html</t>
  </si>
  <si>
    <t>What Is 2001: A Space Odyssey’s Real Scientific Legacy? Everything You Need to Know</t>
  </si>
  <si>
    <t>2001 a space odyssey, outer space, science</t>
  </si>
  <si>
    <t>Stanley Kubrick’s film ‘2001: A Space Odyssey’ offered a rare window into space exploration and the future of scientific and technological advancements</t>
  </si>
  <si>
    <t>https://docs.google.com/document/d/16qp-8oyHfjdIivlhP58Kf3irptYjq2YhwDXYrEV7VTE/edit?tab=t.0</t>
  </si>
  <si>
    <t>315282076</t>
  </si>
  <si>
    <t>KA-P-1476-MH-C02</t>
  </si>
  <si>
    <t>https://cue.gcp.misitemgr.com/cue-web/#/main?uri=https:%2F%2Fcue.gcp.misitemgr.com%2Fwebservice%2Fescenic%2Fcontainer%2F891a33dd-2eda-11f1-b63c-fd523407a420&amp;mimetype=x-ece%2Fcontainer&amp;extra=%7B%22package%22:%229d46e7ba-e114-4d86-a774-0348bbc3a0cd%22%7D&amp;filter=%7B%22searchCriteria%22:%7B%22name%22:%22%22,%22searchTerm%22:%22samantha%22,%22labels%22:%7B%22org_unit:89fde369-63f5-11f0-ae19-959fd20885e0%22:%7B%22title%22:%22Belleville%22%7D,%22creationdate%22:%22From%2004%2F03%2F2025%20to%2004%2F04%2F2027%22%7D,%22createdAt%22:%222026-04-03T15:03:07.027Z%22,%22dateRange%22:%7B%22creationdate%22:%7B%22start%22:%222025-04-03T04:00:00Z%22,%22end%22:%222027-04-04T04:00:00Z%22%7D%7D,%22daysBefore%22:%7B%22creationdate%22:%22365%22%7D,%22facetSummary%22:%22Time-span%20(creationdate):%20From%2004%2F03%2F2025%20to%2004%2F04%2F2027%22,%22priority%22:-1,%22panelName%22:%22%22,%22presentation%22:%22%22,%22sorting%22:%22%22,%22customFilters%22:%5B%5D,%22customFacetStrings%22:%7B%7D,%22orgUnit%22:%22org_unit:89fde369-63f5-11f0-ae19-959fd20885e0%22%7D%7D</t>
  </si>
  <si>
    <t>https://www.miamiherald.com/entertainment/article315282111.html</t>
  </si>
  <si>
    <t>Why ‘2001: A Space Odyssey’ Still Challenges Audiences 58 Years After It Was Released</t>
  </si>
  <si>
    <t>2001 a space odyssey</t>
  </si>
  <si>
    <t>‘2001: A Space Odyssey’ still raises valid questions for audiences about space travel, technological advancements and more 58 years after the film was released</t>
  </si>
  <si>
    <t>315282111</t>
  </si>
  <si>
    <t>KA-P-1476-WW-C03</t>
  </si>
  <si>
    <t>https://www.womansworld.com/wp-admin/post.php?post=614451&amp;action=edit</t>
  </si>
  <si>
    <t>https://www.womansworld.com/uncategorized/2001-a-space-odyssey-predicted-our-future-58-years-ago?preview=true&amp;p=614451</t>
  </si>
  <si>
    <t>‘2001: A Space Odyssey’ Predicted Our Future 58 Years Ago — Here’s What It Got Right</t>
  </si>
  <si>
    <t>Stanley Kubrick's ‘2001: A Space Odyssey’ was quite literally ahead of its time, predicting innovations in technology and space travel</t>
  </si>
  <si>
    <t>UW-P-1478</t>
  </si>
  <si>
    <t>https://www.usmagazine.com/wp-admin/post.php?post=4299152&amp;action=edit</t>
  </si>
  <si>
    <t>https://www.usmagazine.com/celebrity-news/news/where-is-the-i-like-turtles-kid-now-the-2007-meme-explained/</t>
  </si>
  <si>
    <t>Where Is the ‘I Like Turtles’ Kid Now? Inside the Viral 2007 Meme &amp; His Life Today</t>
  </si>
  <si>
    <t>i like turtles kid</t>
  </si>
  <si>
    <t>The viral 2007 'I like turtles' clip made Jonathon Ware an internet icon. Here’s the story behind the meme and where he is today</t>
  </si>
  <si>
    <t>https://docs.google.com/document/d/1ceITzSt4a0V76lIobunpkJouvxSbcQ7flvrZ48sxJN8/edit?tab=t.0</t>
  </si>
  <si>
    <t>UW-P-1478-MH-C02</t>
  </si>
  <si>
    <t>https://cue.gcp.misitemgr.com/cue-web/#/main?escenicid=315291626&amp;extra=%7B%22package%22:%22ece-auto-gen-ecfa9a6b-30fd-4750-916f-fde776da4719%22%7D</t>
  </si>
  <si>
    <t>https://www.miamiherald.com/entertainment/article315291626.html</t>
  </si>
  <si>
    <t>The Story of the ‘I Like Turtles’ Kid: What Happened to the 2007 Viral Meme Star</t>
  </si>
  <si>
    <t>i like turtles kid, 2007 youtube clip, jonathon ware, throwback, where is he now</t>
  </si>
  <si>
    <t>A 2007 17-second clip made Jonathon Ware internet-famous with “I like turtles.” Here’s how the viral moment happened and what his life looks like now.</t>
  </si>
  <si>
    <t>315291626</t>
  </si>
  <si>
    <t>UW-P-1479-CH-C03</t>
  </si>
  <si>
    <t>UW-P-1479</t>
  </si>
  <si>
    <t>https://cue.gcp.misitemgr.com/cue-web/#/main?escenicid=315291627&amp;extra=%7B%22package%22:%22ece-auto-gen-17507164-60a7-4b3a-aba3-c5250a7915c2%22%7D</t>
  </si>
  <si>
    <t>https://www.charlotteobserver.com/entertainment/article315291627.html</t>
  </si>
  <si>
    <t>‘I Like Turtles’ Kid Jonathon Ware: Where the Viral 2007 Meme Icon Is Today</t>
  </si>
  <si>
    <t>The story behind the iconic “I like turtles” meme, how it went viral in 2007, and what Jonathon Ware has been up to nearly two decades later.</t>
  </si>
  <si>
    <t>Nostalgia-Driven Millennia</t>
  </si>
  <si>
    <t>315291627</t>
  </si>
  <si>
    <t>KA-P-1481</t>
  </si>
  <si>
    <t>https://cue.gcp.misitemgr.com/cue-web/#/main?uri=https:%2F%2Fcue.gcp.misitemgr.com%2Fwebserv[…]te_Easter_bunny_tradition_Everything_you_need_to_know</t>
  </si>
  <si>
    <t>https://www.kansascity.com/living/article315290124.html</t>
  </si>
  <si>
    <t>What Is the History of the Chocolate Easter Bunny Tradition? Everything You Need to Know</t>
  </si>
  <si>
    <t>chocolate easter bunny</t>
  </si>
  <si>
    <t>The intriguing story of how the chocolate Easter bunny treat came to be goes way back and includes a special nod to an old German legend about a rabbit</t>
  </si>
  <si>
    <t>https://docs.google.com/document/d/1hiasCq0rLit4RW7ykkSDZbIOdR8aIs-DAvBM7Ltgnm8/edit?tab=t.0</t>
  </si>
  <si>
    <t>315290124</t>
  </si>
  <si>
    <t>KA-P-1481-MH-C02</t>
  </si>
  <si>
    <t>https://cue.gcp.misitemgr.com/cue-web/#/main?uri=https:%2F%2Fcue.gcp.misitemgr.com%2Fwebserv[…]_German_Immigrants_Created_the_Chocolate_Easter_Bunny</t>
  </si>
  <si>
    <t>https://www.miamiherald.com/living/article315290380.html</t>
  </si>
  <si>
    <t>The 5-Figure Price Tag on the Most Expensive Chocolate Bunny Will Likely Knock Your Socks Off</t>
  </si>
  <si>
    <t>chocolate bunny, easter</t>
  </si>
  <si>
    <t>The price of one extravagant chocolate bunny was absolutely startling, and the sculpture required more than a full day of work from a pastry master chef</t>
  </si>
  <si>
    <t>Food History and Culture Enthusiast</t>
  </si>
  <si>
    <t>315290380</t>
  </si>
  <si>
    <t>KA-P-1481-WW-C03</t>
  </si>
  <si>
    <t>https://www.womansworld.com/wp-admin/post.php?post=614570&amp;action=edit</t>
  </si>
  <si>
    <t>https://www.womansworld.com/food-recipes/food-news/biggest-chocolate-bunny-in-the-world-weighed-9000-pounds</t>
  </si>
  <si>
    <t>The Biggest Chocolate Bunny in the World Weighed Over 9,000 Pounds and Was Over 12 Feet High</t>
  </si>
  <si>
    <t>chocolate bunny</t>
  </si>
  <si>
    <t>There's some staggering Easter facts about chocolate bunnies, including the whopping record for the largest candy sculpture the world has ever seen</t>
  </si>
  <si>
    <t>MH-P-1484</t>
  </si>
  <si>
    <t>https://cue.gcp.misitemgr.com/cue-web/#/main?escenicid=315292145&amp;extra=%7B%22package%22:%22ece-auto-gen-ed5a1391-6890-4e40-991b-7dd3c5f209d2%22%7D</t>
  </si>
  <si>
    <t>https://www.miamiherald.com/living/article315292145.html</t>
  </si>
  <si>
    <t>Cave Divers Discover an 8,000-Year-Old Human Skeleton in Mexico's Underwater Caves</t>
  </si>
  <si>
    <t>human skeleton, cenotes, cave diver, yucatan peninsula, underwater caves</t>
  </si>
  <si>
    <t>Cave divers exploring Mexico’s cenotes have uncovered an ancient human skeleton estimated at 8,000 years old. Here’s what researchers have uncovered so far.</t>
  </si>
  <si>
    <t>https://docs.google.com/document/d/1qNd-9PlXHwaimjsc5MQsrnu5-wNHZwofEBwFTS11HrI/edit?usp=sharing</t>
  </si>
  <si>
    <t>315292145</t>
  </si>
  <si>
    <t>+245%</t>
  </si>
  <si>
    <t>+408%</t>
  </si>
  <si>
    <t>MH-P-1484-KA-C02</t>
  </si>
  <si>
    <t>https://cue.gcp.misitemgr.com/cue-web/#/main?escenicid=315292150&amp;extra=%7B%22package%22:%22ece-auto-gen-d318cc84-75d9-42e4-9e19-850e4be66440%22%7D</t>
  </si>
  <si>
    <t>https://www.kansascity.com/living/article315292150.html</t>
  </si>
  <si>
    <t>A Prehistoric Skeleton Found in Mexico's Cenotes Could Rewrite Early Human History</t>
  </si>
  <si>
    <t>underwater caves, cenotes, cave diver, human skeleton, yucatan peninsula</t>
  </si>
  <si>
    <t>An 8,000-year-old human skeleton found in Mexico’s underwater caves by a cave diver could shed new light on prehistoric life on the ancient Yucatán Peninsula.</t>
  </si>
  <si>
    <t>315292150</t>
  </si>
  <si>
    <t>MH-P-1484-FO-C03</t>
  </si>
  <si>
    <t>https://cue.gcp.misitemgr.com/cue-web/#/main?escenicid=315292153&amp;extra=%7B%22package%22:%22ece-auto-gen-ea6e6c04-f67e-4935-9838-97ca9cb9c329%22%7D</t>
  </si>
  <si>
    <t>https://www.star-telegram.com/entertainment/living/article315292153.html</t>
  </si>
  <si>
    <t>8,000-Year-Old Human Remains Were Found 26 Feet Below the Surface in Mexico’s Cenotes</t>
  </si>
  <si>
    <t>human remains, cenotes, cave diver, yucatan peninsula, underwater caves</t>
  </si>
  <si>
    <t>Mexico’s cenotes have yielded another extraordinary find — 8,000-year-old human remains found by cave divers 26 feet underwater. Here’s what we know so far.</t>
  </si>
  <si>
    <t>Curious Science &amp; History Enthusiast</t>
  </si>
  <si>
    <t>315292153</t>
  </si>
  <si>
    <t>+1250%</t>
  </si>
  <si>
    <t>MH-P-1487</t>
  </si>
  <si>
    <t>https://cue.gcp.misitemgr.com/cue-web/#/main?escenicid=315293516&amp;extra=%7B%22package%22:%22ece-auto-gen-5e48101c-45ca-473c-9cfd-f87eb6d423e5%22%7D</t>
  </si>
  <si>
    <t>https://www.miamiherald.com/living/home-garden/article315293516.html</t>
  </si>
  <si>
    <t>Spring Cleaning Made Easy: How to Deep Clean Rugs Inside and Outside Your Home Like a Pro</t>
  </si>
  <si>
    <t>deep clean rug, rug cleaning guide, how to clean rugs, indoor rug care, outdoor rug cleaning</t>
  </si>
  <si>
    <t>Learn how to deep clean indoor and outdoor rugs with step-by-step vacuuming, spot treatment, gentle scrubbing and proper drying to prevent mildew and extend rug life.</t>
  </si>
  <si>
    <t>First-Time Renter or New Homeowner</t>
  </si>
  <si>
    <t>https://docs.google.com/document/d/1aU9KgUM9iJN6NysoglS-viVXxlYNrNNIAYvQOm3bPX4/edit?tab=t.0</t>
  </si>
  <si>
    <t>315293516</t>
  </si>
  <si>
    <t>MH-P-1487-KA-C02</t>
  </si>
  <si>
    <t>https://cue.gcp.misitemgr.com/cue-web/#/main?escenicid=315293707&amp;extra=%7B%22package%22:%22ece-auto-gen-7c91c0b2-7941-46d8-99fb-9d0bf9c116a9%22%7D</t>
  </si>
  <si>
    <t>https://www.kansascity.com/living/home-garden/article315293707.html</t>
  </si>
  <si>
    <t>How to Deep Clean Rugs This Spring to Remove Dirt, Odors, and Winter Buildup From Your Home</t>
  </si>
  <si>
    <t>how to clean rugs, rug cleaning tips, wool rug care, synthetic rug cleaning, baking soda rug deodorizer</t>
  </si>
  <si>
    <t>Step-by-step rug cleaning guide: vacuum, spot treat, hand scrub or machine clean, rinse, dry in sun, and store outdoor rugs to extend their lifespan.</t>
  </si>
  <si>
    <t>Budget-Conscious Homeowner</t>
  </si>
  <si>
    <t>315293707</t>
  </si>
  <si>
    <t>MH-P-1487-FO-C03</t>
  </si>
  <si>
    <t>https://cue.gcp.misitemgr.com/cue-web/#/main?escenicid=315294066&amp;extra=%7B%22package%22:%22ece-auto-gen-b6126d0d-6715-41ef-ba40-cf4d027e7fc4%22%7D</t>
  </si>
  <si>
    <t>https://www.star-telegram.com/entertainment/home-garden/article315294066.html</t>
  </si>
  <si>
    <t>Deep Clean Your Rugs This Spring to Eliminate Dirt, Allergens, and Odors Inside and Outside</t>
  </si>
  <si>
    <t>deep clean rugs, rug cleaning tips, pet stain removal, wool rug care, outdoor rug maintenance</t>
  </si>
  <si>
    <t>Step-by-step rug cleaning for homes with kids and pets. Learn vacuuming, spot treatment, deep cleaning, drying, and material-specific care to avoid mildew.</t>
  </si>
  <si>
    <t>Pet-Owning Parent Managing a Busy Household</t>
  </si>
  <si>
    <t>315294066</t>
  </si>
  <si>
    <t>MH-P-1490</t>
  </si>
  <si>
    <t>https://cue.gcp.misitemgr.com/cue-web/#/main?escenicid=315292527&amp;extra=%7B%22package%22:%22ece-auto-gen-d310c87f-692b-4861-8287-36ecd13eb8f2%22%7D</t>
  </si>
  <si>
    <t>https://www.miamiherald.com/living/article315292527.html</t>
  </si>
  <si>
    <t>An Inch-Long Frog That Carries Babies on Its Back Was Just Discovered In Peru</t>
  </si>
  <si>
    <t>tiny frog, amazon frog, peru, ceja de selva research Institute, mountain frogs, frog reproduction</t>
  </si>
  <si>
    <t>Scientists discovered a tiny bright green frog in Peru that carries its young in a pouch on its back — a rare trait that’s already under environmental threat.</t>
  </si>
  <si>
    <t>https://docs.google.com/document/d/16GHYGRITkSUNRrP3HHZCyPu3-ew-8L8N35xK6Qimvq8/edit?tab=t.0</t>
  </si>
  <si>
    <t>315292527</t>
  </si>
  <si>
    <t>MH-P-1490-CH-C02</t>
  </si>
  <si>
    <t>https://cue.gcp.misitemgr.com/cue-web/#/main?escenicid=315292530&amp;extra=%7B%22package%22:%22ece-auto-gen-9f3de138-d617-405d-a1e7-116da9a352e2%22%7D</t>
  </si>
  <si>
    <t>https://www.charlotteobserver.com/living/article315292530.html</t>
  </si>
  <si>
    <t>This Newly Discovered Frog Carries Its Young in a Pouch on Its Back</t>
  </si>
  <si>
    <t>A newly discovered frog species in the Peruvian Amazon carries its babies in a dorsal pouch, challenging how scientists understand amphibian reproduction.</t>
  </si>
  <si>
    <t>315292530</t>
  </si>
  <si>
    <t>MH-P-1490-WW-C03</t>
  </si>
  <si>
    <t>https://www.womansworld.com/wp-admin/post.php?post=614653&amp;action=edit</t>
  </si>
  <si>
    <t>https://www.womansworld.com/life/animals/scientists-discover-new-frog-species-that-carries-young-in-its-back-and-its-already-at-risk</t>
  </si>
  <si>
    <t>Scientists Discover New Frog Species That Carries Young in Its Back — and It's Already at Risk</t>
  </si>
  <si>
    <t>tiny frog</t>
  </si>
  <si>
    <t>A newly identified frog species in Peru carries babies in a pouch instead of water, challenging what we know</t>
  </si>
  <si>
    <t>Science-Curious Casual Scroller</t>
  </si>
  <si>
    <t>WW-P-1493</t>
  </si>
  <si>
    <t>https://www.womansworld.com/wp-admin/post.php?post=614664&amp;action=edit</t>
  </si>
  <si>
    <t>https://www.womansworld.com/life/how-to-eat-alone-at-a-restaurant-and-have-the-best-date-with-yourself</t>
  </si>
  <si>
    <t>How to Eat Alone at a Restaurant and Have the Best Date With Yourself</t>
  </si>
  <si>
    <t>eating alone at a restaurant</t>
  </si>
  <si>
    <t>How to eat alone provides step-by-step advice on choosing seats, passing the wait and ordering confidently from ramen to white-tablecloth spots</t>
  </si>
  <si>
    <t>https://docs.google.com/document/d/1yPRRgNdSkDegmCcAv05cQmg28Umo8S7jnqdI9G7tYFo/edit?tab=t.0</t>
  </si>
  <si>
    <t>WW-P-1493-MH-C02</t>
  </si>
  <si>
    <t>https://cue.gcp.misitemgr.com/cue-web/#/main?uri=https:%2F%2Fcue.gcp.misitemgr.com%2Fwebservice%2Fescenic%2Fcontent%2F315293350&amp;mimetype=x-ece%2Fstory&amp;extra=%7B%22package%22:%2211f7cf8d-b00e-44e2-9343-8bc577820fe6%22%7D&amp;name=How_to_Eat_Alone_at_Miami_Restaurants_Without_Feeling_Weird</t>
  </si>
  <si>
    <t>https://www.miamiherald.com/living/food-drink/article315293350.html</t>
  </si>
  <si>
    <t>Mastering the Art of Solo Dining: How to Eat Alone at Miami Restaurants Without Feeling Weird</t>
  </si>
  <si>
    <t>eating alone at a restaurant, solo dining, eating out alone, dining solo tips, how to eat alone</t>
  </si>
  <si>
    <t>Learn practical solo dining tips for Miami — from choosing bar or counter seats to bringing a book, plus where to find ramen, ventanitas and sushi counters.</t>
  </si>
  <si>
    <t>Miami</t>
  </si>
  <si>
    <t>315293350</t>
  </si>
  <si>
    <t>WW-P-1493-FO-C03</t>
  </si>
  <si>
    <t>https://cue.gcp.misitemgr.com/cue-web/#/main?uri=https:%2F%2Fcue.gcp.misitemgr.com%2Fwebservice%2Fescenic%2Fcontent%2F315293377&amp;mimetype=x-ece%2Fstory&amp;extra=%7B%22package%22:%229ed2df12-6f42-46d2-a4a3-2317d3663c11%22%7D&amp;name=Solo_Dining_for_Busy_Moms_How_to_Enjoy_Eating_Out_Alone</t>
  </si>
  <si>
    <t>https://www.star-telegram.com/entertainment/living/travel/article315293377.html</t>
  </si>
  <si>
    <t>Solo Dining Tips for Busy Moms: How to Enjoy the Peace and Quiet of Eating Out Alone</t>
  </si>
  <si>
    <t>Busy Fort Worth moms: learn practical solo dining tips to enjoy peace, choose seats, pick solo-friendly restaurants and make solo meals a relaxing reset.</t>
  </si>
  <si>
    <t>315293377</t>
  </si>
  <si>
    <t>WW-P-1493-SA-C04</t>
  </si>
  <si>
    <t>https://cue.gcp.misitemgr.com/cue-web/#/main?uri=https:%2F%2Fcue.gcp.misitemgr.com%2Fwebservice%2Fescenic%2Fcontent%2F315293367&amp;mimetype=x-ece%2Fstory&amp;extra=%7B%22package%22:%22be0655d8-42a4-4b00-8e4e-bfdbfad520a0%22%7D&amp;name=How_to_Eat_Alone_at_a_Sacramento_Restaurant_Without_Feeling_Weird</t>
  </si>
  <si>
    <t>https://www.sacbee.com/entertainment/living/travel/article315293367.html</t>
  </si>
  <si>
    <t>The Art of the Solo Meal: How to Eat Alone at a Sacramento Restaurant Without Feeling Weird</t>
  </si>
  <si>
    <t>Learn how to enjoy eating alone in Sacramento: choose bar or window seats, bring a book or podcast, tip well, and explore Midtown’s solo-friendly restaurants.</t>
  </si>
  <si>
    <t>Sacramento</t>
  </si>
  <si>
    <t>315293367</t>
  </si>
  <si>
    <t>FO-P-1497</t>
  </si>
  <si>
    <t>https://cue.gcp.misitemgr.com/cue-web/#/main?uri=https:%2F%2Fcue.gcp.misitemgr.com%2Fwebservice%2Fescenic%2Fcontainer%2Fd8db6a51-2f85-11f1-a80c-f58eac973ec5&amp;mimetype=x-ece%2Fcontainer&amp;extra=%7B%22package%22:%2233de67e9-c102-46cc-ae74-8e10a7e8f4d6%22%7D&amp;filter=%7B%22searchCriteria%22:%7B%22name%22:%22%22,%22searchTerm%22:%22samantha%20agate%22,%22labels%22:%7B%22org_unit:89fde369-63f5-11f0-ae19-959fd20885e0%22:%7B%22title%22:%22Belleville%22%7D,%22creationdate%22:%22From%2004%2F03%2F2025%20to%2004%2F04%2F2027%22%7D,%22createdAt%22:%222026-04-03T20:02:16.330Z%22,%22dateRange%22:%7B%22creationdate%22:%7B%22start%22:%222025-04-03T04:00:00Z%22,%22end%22:%222027-04-04T04:00:00Z%22%7D%7D,%22daysBefore%22:%7B%22creationdate%22:%22365%22%7D,%22facetSummary%22:%22Time-span%20(creationdate):%20From%2004%2F03%2F2025%20to%2004%2F04%2F2027%22,%22priority%22:-1,%22panelName%22:%22%22,%22presentation%22:%22%22,%22sorting%22:%22%22,%22customFilters%22:%5B%5D,%22customFacetStrings%22:%7B%7D,%22orgUnit%22:%22org_unit:89fde369-63f5-11f0-ae19-959fd20885e0%22%7D%7D</t>
  </si>
  <si>
    <t>https://www.star-telegram.com/entertainment/article315291401.html</t>
  </si>
  <si>
    <t>Why Are Sperm Whale Births So Rare to See? These Scientists Witnessed the Phenomenon Unexpectedly</t>
  </si>
  <si>
    <t>sperm whale birth</t>
  </si>
  <si>
    <t>Scientists were surprised when they came across a rare sperm whale birth off the coast of Dominica, using drones and microphones to record the experience</t>
  </si>
  <si>
    <t>https://docs.google.com/document/d/1BN7Uk3xHIZOuK4T_hhUaBG4YN1h1d3oSiVBgmDEIKYI/edit?tab=t.0#heading=h.nxhkts8cu4yt</t>
  </si>
  <si>
    <t>315291401</t>
  </si>
  <si>
    <t>FO-P-1497-MH-C02</t>
  </si>
  <si>
    <t>https://cue.gcp.misitemgr.com/cue-web/#/main?uri=https:%2F%2Fcue.gcp.misitemgr.com%2Fwebservice%2Fescenic%2Fcontent%2F315292278&amp;mimetype=x-ece%2Fstory&amp;extra=%7B%22package%22:%2225e525fd-b011-4ddd-9779-d2e9e06a4dec%22%7D&amp;name=Scientists_Witness_Sperm_Whale_Birth_in_First_Detailed_Record_Since_1986&amp;filter=%7B%22searchCriteria%22:%7B%22name%22:%22%22,%22searchTerm%22:%22samantha%22,%22labels%22:%7B%22org_unit:89fde369-63f5-11f0-ae19-959fd20885e0%22:%7B%22title%22:%22Belleville%22%7D,%22creationdate%22:%22From%2004%2F03%2F2025%20to%2004%2F04%2F2027%22%7D,%22createdAt%22:%222026-04-03T20:02:28.598Z%22,%22dateRange%22:%7B%22creationdate%22:%7B%22start%22:%222025-04-03T04:00:00Z%22,%22end%22:%222027-04-04T04:00:00Z%22%7D%7D,%22daysBefore%22:%7B%22creationdate%22:%22365%22%7D,%22facetSummary%22:%22Time-span%20(creationdate):%20From%2004%2F03%2F2025%20to%2004%2F04%2F2027%22,%22priority%22:-1,%22panelName%22:%22%22,%22presentation%22:%22%22,%22sorting%22:%22%22,%22customFilters%22:%5B%5D,%22customFacetStrings%22:%7B%7D,%22orgUnit%22:%22org_unit:89fde369-63f5-11f0-ae19-959fd20885e0%22%7D%7D</t>
  </si>
  <si>
    <t>https://www.miamiherald.com/living/article315292278.html</t>
  </si>
  <si>
    <t>Scientists Witness Extremely Rare Sperm Whale Birth in 1st Detailed Record Since 1986</t>
  </si>
  <si>
    <t>Scientists witnessed one of the most vulnerable moments in a calf’s life when they recorded a sperm whale birth, observing how 11 whales were there in support</t>
  </si>
  <si>
    <t>315292278</t>
  </si>
  <si>
    <t>FO-P-1497-WW-C03</t>
  </si>
  <si>
    <t>https://www.womansworld.com/wp-admin/post.php?post=614627&amp;action=edit</t>
  </si>
  <si>
    <t>https://www.womansworld.com/life/animals/scientists-saw-blood-in-the-water-and-feared-the-worst?preview=true&amp;p=614627</t>
  </si>
  <si>
    <t>Scientists Saw Blood in the Water and Feared the Worst—Then a Tiny Baby Whale Appeared</t>
  </si>
  <si>
    <t>rare sperm whale birth</t>
  </si>
  <si>
    <t>Scientists feared the worst when they saw blood in the water off the coast of Dominca before they realized they were witnessing a sperm whale birth</t>
  </si>
  <si>
    <t>Social Media Driven Discovery Reader</t>
  </si>
  <si>
    <t>FO-P-1500</t>
  </si>
  <si>
    <t>https://cue.gcp.misitemgr.com/cue-web/#/main?uri=https:%2F%2Fcue.gcp.misitemgr.com%2Fwebservice%2Fescenic%2Fcontainer%2F984115bd-2f99-11f1-a497-e56b094bc33a&amp;mimetype=x-ece%2Fcontainer&amp;extra=%7B%22package%22:%2200f16302-87a9-42f8-b6b0-0f2b82593e85%22%7D</t>
  </si>
  <si>
    <t>https://www.star-telegram.com/entertainment/article315293215.html</t>
  </si>
  <si>
    <t>Marine Archaeologists Find Human Bones on 1801 Danish Warship Dannebroge After 225 Years</t>
  </si>
  <si>
    <t>danish warship found, dannebroge</t>
  </si>
  <si>
    <t>Marine archaeologists found a sunken warship that went down in 1801, and remains and personal items of the sailors on board were recovered along with it</t>
  </si>
  <si>
    <t>Scandinavian Heritage American</t>
  </si>
  <si>
    <t>https://docs.google.com/document/d/175OGyGqtUOnQsF1Akd_ozIlSI6o7Po3FCaUpZ-BtDbU/edit?tab=t.0</t>
  </si>
  <si>
    <t>315293215</t>
  </si>
  <si>
    <t>FO-P-1500-KA-C02</t>
  </si>
  <si>
    <t>https://cue.gcp.misitemgr.com/cue-web/#/main?uri=https:%2F%2Fcue.gcp.misitemgr.com%2Fwebservice%2Fescenic%2Fcontainer%2F9b8d81c1-2f99-11f1-a497-e56b094bc33a&amp;mimetype=x-ece%2Fcontainer&amp;extra=%7B%22package%22:%22a7fd1ea4-910c-42e6-a05c-fc60f9b7c323%22%7D</t>
  </si>
  <si>
    <t>https://www.kansascity.com/living/article315293218.html</t>
  </si>
  <si>
    <t>Sunken Danish Warship Found 225 Years After Battle of Copenhagen — Why Excavation Is Urgent</t>
  </si>
  <si>
    <t>missing ship found, danish warship, dannebroge</t>
  </si>
  <si>
    <t>There’s a major race against time to excavate a sunken Danish warship that has been recovered 225 years after it was defeated during the Battle of Copenhagen</t>
  </si>
  <si>
    <t>315293218</t>
  </si>
  <si>
    <t>FO-P-1500-MH-C03</t>
  </si>
  <si>
    <t>https://cue.gcp.misitemgr.com/cue-web/#/main?uri=https:%2F%2Fcue.gcp.misitemgr.com%2Fwebserv[…]rg_unit:89fde369-63f5-11f0-ae19-959fd20885e0%22%7D%7D</t>
  </si>
  <si>
    <t>https://www.miamiherald.com/living/article315293245.html</t>
  </si>
  <si>
    <t>What Is the Dannebroge? Everything to Know About the Sunken Danish Warship Found 225 Years Later</t>
  </si>
  <si>
    <t>dannebroge, sunken warship, danish ship found</t>
  </si>
  <si>
    <t>The Dannebroge warship sank during the Battle of Copenhagen, but new details are coming to light after the ship was found in the ocean centuries later</t>
  </si>
  <si>
    <t>315293245</t>
  </si>
  <si>
    <t>SA-P-1503</t>
  </si>
  <si>
    <t>https://cue.gcp.misitemgr.com/cue-web/#/main?uri=https:%2F%2Fcue.gcp.misitemgr.com%2Fwebservice%2Fescenic%2Fcontent%2F315290296&amp;mimetype=x-ece%2Fstory&amp;extra=%7B%22package%22:%229907f9f5-5ab3-4b0f-a5c9-6f8ca5d91a68%22%7D&amp;name=Overtired_Consider_A_Sleep_Divorce_Why_This_Trend_Gaining_Ground_Among_Couple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-03T16:36:58.882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</si>
  <si>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https://www.sacbee.com/entertainment/living/wellness/article315290296.html</t>
  </si>
  <si>
    <t>Overtired? Consider A Sleep Divorce: Why This Trend Gaining Ground Among Couples</t>
  </si>
  <si>
    <t>Sleep divorce, sleep apart, couples sleep solutions, snoring disruption, sleep apnea screening</t>
  </si>
  <si>
    <t>Sleeping separately can ease snoring-related disruption, improve nightly rest and preserve emotional closeness when framed as a positive sleep upgrade.</t>
  </si>
  <si>
    <t>Near-retirement couple</t>
  </si>
  <si>
    <t>https://docs.google.com/document/d/1NfwrQ5qB7GsXcGiG1lv3a493btpUgA2l2Mu8o6QnzzM/edit?tab=t.t3xirr9q71zn</t>
  </si>
  <si>
    <t>315290296</t>
  </si>
  <si>
    <t>SA-P-1503-MH-C02</t>
  </si>
  <si>
    <t>https://cue.gcp.misitemgr.com/cue-web/#/main?uri=https:%2F%2Fcue.gcp.misitemgr.com%2Fwebservice%2Fescenic%2Fcontent%2F315290560&amp;mimetype=x-ece%2Fstory&amp;extra=%7B%22package%22:%22ff32dfc6-f047-4138-8cf2-4018620efff2%22%7D&amp;name=Sleep_Divorce_Isn_t_a_Red_Flag_Here_s_Why_43_of_Millennials_Already_Do_I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-03T17:01:54.396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</si>
  <si>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https://www.miamiherald.com/living/article315290560.html</t>
  </si>
  <si>
    <t>Sleep Divorce Isn’t a Red Flag: Here’s Why 43% of Millennials Already Do It.</t>
  </si>
  <si>
    <t>Sleep divorce, millennials sleep habits, separate bedrooms, sleep quality, relationship wellness</t>
  </si>
  <si>
    <t>Many couples now use sleep divorce to fix mismatched schedules, snoring, or insomnia. Trials and connection rituals help preserve intimacy while improving rest.</t>
  </si>
  <si>
    <t>sleep-deprived millenial partner</t>
  </si>
  <si>
    <t>315290560</t>
  </si>
  <si>
    <t>SA-P-1503-PE-C03</t>
  </si>
  <si>
    <t>https://cue.gcp.misitemgr.com/cue-web/#/main?uri=https:%2F%2Fcue.gcp.misitemgr.com%2Fwebservice%2Fescenic%2Fcontent%2F315290793&amp;mimetype=x-ece%2Fstory&amp;extra=%7B%22package%22:%22ea138d74-0ad5-4509-bfed-409579e65a4e%22%7D&amp;name=Research_Shows_A_Sleep_Divorce_Could_Give_You_37_More_Minutes_of_Rest_Per_Nigh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-03T17:12:58.960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</si>
  <si>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https://www.pembrokepinesflnews.com/lifestyle-entertainment/article315290793.html</t>
  </si>
  <si>
    <t>Research Shows A Sleep Divorce Could Give You 37 More Minutes of Rest Per Night</t>
  </si>
  <si>
    <t>sleep divorce, sleep quality improvement, couples sleep solutions, sleep apart benefits</t>
  </si>
  <si>
    <t>Couples report better rest after sleeping separately. Surveys link partner snoring and hormonal night disruptions to poorer empathy, mood, and sleep quality.</t>
  </si>
  <si>
    <t>315290793</t>
  </si>
  <si>
    <t>WW-P-1506</t>
  </si>
  <si>
    <t>https://www.womansworld.com/wp-admin/post.php?post=614777&amp;action=edit</t>
  </si>
  <si>
    <t>https://www.womansworld.com/life/animals/a-crowdfunded-drone-project-is-tracking-one-of-earths-rarest-whales-with-fewer-than-400-left</t>
  </si>
  <si>
    <t>A Crowdfunded Drone Project Is Tracking One of Earth’s Rarest Whales With Fewer Than 400 Left</t>
  </si>
  <si>
    <t>drone whale</t>
  </si>
  <si>
    <t>With fewer than 400 North Atlantic right whales left, scientists say public support is essential to continue protecting the species</t>
  </si>
  <si>
    <t>https://docs.google.com/document/d/1s28lkbKqVLQPqt6wX7FslERJUpxLAyMZ5AqVCxU_eas/edit?tab=t.0</t>
  </si>
  <si>
    <t>WW-P-1506-MH-C02</t>
  </si>
  <si>
    <t>https://cue.gcp.misitemgr.com/cue-web/#/main?escenicid=315313681&amp;extra=%7B%22package%22:%22ece-auto-gen-9136c8b3-2da0-40b4-a7b1-81bcaccaade3%22%7D</t>
  </si>
  <si>
    <t>https://www.miamiherald.com/living/article315313681.html</t>
  </si>
  <si>
    <t>A Race to Save 380 Whales: Why Scientists Are Asking for Public Help</t>
  </si>
  <si>
    <t>north atlantic right whale, marineland right whale project, endangered whales, gofundme</t>
  </si>
  <si>
    <t>With only about 380 North Atlantic right whales remaining, scientists are asking for public donations to continue critical research and conservation work.</t>
  </si>
  <si>
    <t>315313681</t>
  </si>
  <si>
    <t>WW-P-1506-KA-C03</t>
  </si>
  <si>
    <t>https://cue.gcp.misitemgr.com/cue-web/#/main?escenicid=315313683&amp;extra=%7B%22package%22:%22ece-auto-gen-ca5100a9-fc51-416b-9954-337a840b7f6e%22%7D</t>
  </si>
  <si>
    <t>https://www.kansascity.com/living/article315313683.html</t>
  </si>
  <si>
    <t>Only 380 North Atlantic Right Whales Remain as Scientists Launch Urgent Fundraiser</t>
  </si>
  <si>
    <t>A team of marine biologists has launched a fundraiser to help protect endangered North Atlantic right whales as funding challenges threaten ongoing research efforts.</t>
  </si>
  <si>
    <t>315313683</t>
  </si>
  <si>
    <t>MH-P-1509</t>
  </si>
  <si>
    <t>https://cue.gcp.misitemgr.com/cue-web/#/main?escenicid=315315138&amp;extra=%7B%22package%22:%22ece-auto-gen-82edbb30-47c3-4f9b-ae4b-91833b4af3ea%22%7D&amp;filter=%7B%22searchCriteria%22:%7B%22name%22:%22%22,%22searchTerm%22:%22lauren%22,%22labels%22:%7B%22%2Fwebservice%2Fescenic%2Fcontent%2Fstate%2Fpublished%22:%7B%22title%22:%22Published%22%7D,%22org_unit:8a8f26f5-63f5-11f0-ae19-959fd20885e0%22:%7B%22title%22:%22KansasCity%22%7D,%22creationdate%22:%22In%20the%20last%20year%22%7D,%22createdAt%22:%222026-04-06T16:26:36.786Z%22,%22dateRange%22:%7B%22creationdate%22:%7B%22start%22:%222025-04-06T06:00:00Z%22,%22end%22:%222027-04-07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</si>
  <si>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https://www.miamiherald.com/living/home-garden/article315315138.html</t>
  </si>
  <si>
    <t>How to Deep Clean Your Couch (Yes, Even the Gross Stuff You Can’t See)</t>
  </si>
  <si>
    <t>deep clean couch, upholstery cleaning, remove couch odors, vacuum couch seams, baking soda couch</t>
  </si>
  <si>
    <t>Learn a step-by-step method to deep clean your couch, from vacuuming seams to using baking soda, fabric codes, spot treatment and safe drying tips.</t>
  </si>
  <si>
    <t>https://docs.google.com/document/d/1EicLUa8kCH0QgbeOlGBqdcRUtzfBMWXSHtURC_GO3aQ/edit?tab=t.0</t>
  </si>
  <si>
    <t>315315138</t>
  </si>
  <si>
    <t>https://cue.gcp.misitemgr.com/cue-web/#/main?escenicid=315315519&amp;extra=%7B%22package%22:%22ece-auto-gen-7f1cd08c-c99b-4470-b510-6798742a0d24%22%7D&amp;filter=%7B%22searchCriteria%22:%7B%22name%22:%22%22,%22searchTerm%22:%22%22,%22labels%22:%7B%22org_unit:8a8f26f5-63f5-11f0-ae19-959fd20885e0%22:%7B%22title%22:%22KansasCity%22%7D,%22creationdate%22:%22From%2004%2F06%2F2025%20to%2004%2F07%2F2027%22%7D,%22createdAt%22:%222026-04-06T16:57:55.040Z%22,%22dateRange%22:%7B%22creationdate%22:%7B%22start%22:%222025-04-06T06:00:00Z%22,%22end%22:%222027-04-07T06:00:00Z%22%7D%7D,%22daysBefore%22:%7B%22creationdate%22:%22365%22%7D,%22facetSummary%22:%22Time-span%20(creationdate):%20From%2004%2F06%2F2025%20to%2004%2F07%2F2027%22,%22priority%22:-1,%22panelName%22:%22Search%22,%22presentation%22:%22%22,%22sorting%22:%22%22,%22customFilters%22:%5B%5D,%22customFacetStrings%22:%7B%7D,%22orgUnit%22:%22org_unit:8a8f26f5-63f5-11f0-ae19-959fd20885e0%22%7D%7D</t>
  </si>
  <si>
    <t>How to Deep Clean Your Couch This Spring: Step-by-Step Instructions to Remove Stains and Odors</t>
  </si>
  <si>
    <t>deep clean couch, spring couch cleaning, upholstery cleaning guide, vacuum upholstery</t>
  </si>
  <si>
    <t>Deep clean your couch this spring with vacuuming, stain pre-treating, baking soda deodorizing and steam options to refresh upholstery and hidden spots.</t>
  </si>
  <si>
    <t>Spring Cleaner</t>
  </si>
  <si>
    <t>MH-P-1509-FO-C03</t>
  </si>
  <si>
    <t>https://cue.gcp.misitemgr.com/cue-web/#/main?escenicid=315315864&amp;extra=%7B%22package%22:%22ece-auto-gen-afc731a4-0318-4364-a433-7236575eb73c%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creationdate%22:%22In%20the%20last%20year%22%7D,%22createdAt%22:%222026-04-06T17:12:55.933Z%22,%22dateRange%22:%7B%22creationdate%22:%7B%22start%22:%222025-04-06T06:00:00Z%22,%22end%22:%222027-04-07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</si>
  <si>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How to Deep Clean Your Couch This Spring to Remove Dirt, Odors, Stains, and Hidden Grime</t>
  </si>
  <si>
    <t>deep clean couch, upholstery cleaning tips, remove couch odors, spring couch cleaning</t>
  </si>
  <si>
    <t>Step-by-step spring guide to deep clean your couch: vacuum seams, check fabric code, pre-treat stains, deodorize with baking soda and dry completely.</t>
  </si>
  <si>
    <t>MH-P-1509-CO-C04</t>
  </si>
  <si>
    <t>https://cue.gcp.misitemgr.com/cue-web/#/main?escenicid=315316268&amp;extra=%7B%22package%22:%22ece-auto-gen-9367b908-c303-4ec3-82c7-417b2a538625%22%7D&amp;filter=%7B%22searchCriteria%22:%7B%22name%22:%22%22,%22searchTerm%22:%22lauren%22,%22labels%22:%7B%22%2Fwebservice%2Fescenic%2Fcontent%2Fstate%2Fpublished%22:%7B%22title%22:%22Published%22%7D,%22org_unit:8a8f26f5-63f5-11f0-ae19-959fd20885e0%22:%7B%22title%22:%22KansasCity%22%7D,%22creationdate%22:%22In%20the%20last%20year%22%7D,%22createdAt%22:%222026-04-06T17:29:10.689Z%22,%22dateRange%22:%7B%22creationdate%22:%7B%22start%22:%222025-04-06T06:00:00Z%22,%22end%22:%222027-04-07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</si>
  <si>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https://www.coralspringsflnews.com/lifestyle-entertainment/article315316268.html</t>
  </si>
  <si>
    <t>How to Deep Clean Your Couch to Remove Dirt, Odors, Stains, and Hidden Grime for a Fresher Home</t>
  </si>
  <si>
    <t>deep clean couch, upholstery cleaning, remove couch odors, couch stain removal, fabric cleaning code</t>
  </si>
  <si>
    <t>Learn step-by-step how to deep clean your couch: check the fabric code, vacuum seams, treat stains, deodorize with baking soda, and dry to prevent mildew.</t>
  </si>
  <si>
    <t>315316268</t>
  </si>
  <si>
    <t>UW-P-1513</t>
  </si>
  <si>
    <t>https://www.usmagazine.com/wp-admin/post.php?post=4300453&amp;action=edit</t>
  </si>
  <si>
    <t>https://www.usmagazine.com/entertainment/news/what-does-the-saxophones-are-getting-louder-mean-on-tiktok/</t>
  </si>
  <si>
    <t>Here's What the Phrase ‘the Saxophones Are Getting Louder’ on TikTok Means</t>
  </si>
  <si>
    <t>saxophones are getting louder</t>
  </si>
  <si>
    <t>The TikTok saxophone trend comes from a famous '90s movie scene. Here’s what the phrase means and why it’s going viral</t>
  </si>
  <si>
    <t>https://docs.google.com/document/d/1jpfd-11Y72zMZb59dsT6Vo9H3BUhAufRwUi-urwRLlQ/edit?tab=t.0</t>
  </si>
  <si>
    <t>UW-P-1513-KA-C02</t>
  </si>
  <si>
    <t>https://cue.gcp.misitemgr.com/cue-web/#/main?escenicid=315314712&amp;extra=%7B%22package%22:%22ece-auto-gen-db658b04-6e88-4af5-84d3-138ac16cb9be%22%7D</t>
  </si>
  <si>
    <t>https://www.kansascity.com/entertainment/article315314712.html</t>
  </si>
  <si>
    <t>Why TikTok Keeps Saying ‘The Saxophones Are Getting Louder’ and What It Actually Means</t>
  </si>
  <si>
    <t>saxophones are getting louder, boyz in the hood, tiktok trend, meaning explainer, 90s movie</t>
  </si>
  <si>
    <t>If you’ve seen ‘the saxophones are getting louder’ on TikTok, it’s a meme rooted in a 1991 film scene. Here’s what the phrase means and why it’s trending.</t>
  </si>
  <si>
    <t>315314712</t>
  </si>
  <si>
    <t>UW-P-1513-CH-C03</t>
  </si>
  <si>
    <t>https://cue.gcp.misitemgr.com/cue-web/#/main?escenicid=315314707&amp;extra=%7B%22package%22:%22ece-auto-gen-56eb6066-a9cb-4fbd-a018-0a8e350ce03c%22%7D</t>
  </si>
  <si>
    <t>https://www.charlotteobserver.com/entertainment/article315314707.html</t>
  </si>
  <si>
    <t>How a Scene From ‘Boyz n the Hood’ Inspired TikTok’s ‘Saxophones Are Getting Louder’ Trend</t>
  </si>
  <si>
    <t>The viral TikTok phrase ‘the saxophones are getting louder’ comes from ‘Boyz n the Hood.’ Here’s what it means, where it started and how creators are using it today.</t>
  </si>
  <si>
    <t>Culturally Curious Millennial Scroller</t>
  </si>
  <si>
    <t>315314707</t>
  </si>
  <si>
    <t>UW-P-1513-LS-C04</t>
  </si>
  <si>
    <t>https://www.lifeandstylemag.com/wp-admin/post.php?post=737248&amp;action=edit</t>
  </si>
  <si>
    <t>https://www.lifeandstylemag.com/posts/what-is-the-saxophones-are-getting-louder-tiktok-trend/</t>
  </si>
  <si>
    <t>What Is the ‘Saxophones Are Getting Louder’ TikTok Trend? Everything You Need to Know</t>
  </si>
  <si>
    <t>Wondering what 'the saxophones are getting louder' means on TikTok? Here’s the origin, context and how people are using it</t>
  </si>
  <si>
    <t>CH-P-1517</t>
  </si>
  <si>
    <t>https://cue.gcp.misitemgr.com/cue-web/#/main?uri=https:%2F%2Fcue.gcp.misitemgr.com%2Fwebservice%2Fescenic%2Fcontent%2F315314199&amp;mimetype=x-ece%2Fstory&amp;extra=%7B%22package%22:%229461b231-ec2d-4cb3-ba13-b82b1478654f%22%7D&amp;name=The_Viral_Ice_Cream_Move_That_Hijacked_an_ESPN_Baseball_Broadcast&amp;filter=%7B%22searchCriteria%22:%7B%22name%22:%22%22,%22searchTerm%22:%22samantha%22,%22labels%22:%7B%22org_unit:89fde369-63f5-11f0-ae19-959fd20885e0%22:%7B%22title%22:%22Belleville%22%7D,%22creationdate%22:%22From%2004%2F06%2F2025%20to%2004%2F07%2F2027%22%7D,%22createdAt%22:%222026-04-06T16:56:26.500Z%22,%22dateRange%22:%7B%22creationdate%22:%7B%22start%22:%222025-04-06T04:00:00Z%22,%22end%22:%222027-04-07T04:00:00Z%22%7D%7D,%22daysBefore%22:%7B%22creationdate%22:%22365%22%7D,%22facetSummary%22:%22Time-span%20(creationdate):%20From%2004%2F06%2F2025%20to%2004%2F07%2F2027%22,%22priority%22:-1,%22panelName%22:%22%22,%22presentation%22:%22%22,%22sorting%22:%22%22,%22customFilters%22:%5B%5D,%22customFacetStrings%22:%7B%7D,%22orgUnit%22:%22org_unit:89fde369-63f5-11f0-ae19-959fd20885e0%22%7D%7D</t>
  </si>
  <si>
    <t>https://www.charlotteobserver.com/entertainment/article315314199.html</t>
  </si>
  <si>
    <t>ESPN Announcers Question the Way Woman Eats Her Ice Cream — But People Are Defending Her Online</t>
  </si>
  <si>
    <t>Giants game, ice cream, mom</t>
  </si>
  <si>
    <t>A woman received support on TikTok after she was seen sharing an ice cream cone with a child using an interesting method at a San Francisco Giants game</t>
  </si>
  <si>
    <t>https://docs.google.com/document/d/1_D7dowdoNTRggi0wLwnudPZIg78hAzJ4rB6p4hPtDxs/edit?tab=t.0</t>
  </si>
  <si>
    <t>315314199</t>
  </si>
  <si>
    <t>CH-P-1517-MH-C02</t>
  </si>
  <si>
    <t>https://cue.gcp.misitemgr.com/cue-web/#/main?uri=https:%2F%2Fcue.gcp.misitemgr.com%2Fwebservice%2Fescenic%2Fcontent%2F315314225&amp;mimetype=x-ece%2Fstory&amp;extra=%7B%22package%22:%226cf559d6-2176-4a60-b684-43843f025107%22%7D&amp;name=Viral_TikTok_of_Mom_s_Ice_Cream_Move_at_a_Giants_Game_Has_ESPN_Announcers_Losing_It&amp;filter=%7B%22searchCriteria%22:%7B%22name%22:%22%22,%22searchTerm%22:%22samantha%22,%22labels%22:%7B%22org_unit:89fde369-63f5-11f0-ae19-959fd20885e0%22:%7B%22title%22:%22Belleville%22%7D,%22creationdate%22:%22From%2004%2F06%2F2025%20to%2004%2F07%2F2027%22%7D,%22createdAt%22:%222026-04-06T16:56:15.152Z%22,%22dateRange%22:%7B%22creationdate%22:%7B%22start%22:%222025-04-06T04:00:00Z%22,%22end%22:%222027-04-07T04:00:00Z%22%7D%7D,%22daysBefore%22:%7B%22creationdate%22:%22365%22%7D,%22facetSummary%22:%22Time-span%20(creationdate):%20From%2004%2F06%2F2025%20to%2004%2F07%2F2027%22,%22priority%22:-1,%22panelName%22:%22%22,%22presentation%22:%22%22,%22sorting%22:%22%22,%22customFilters%22:%5B%5D,%22customFacetStrings%22:%7B%7D,%22orgUnit%22:%22org_unit:89fde369-63f5-11f0-ae19-959fd20885e0%22%7D%7D</t>
  </si>
  <si>
    <t>https://www.miamiherald.com/entertainment/article315314225.html</t>
  </si>
  <si>
    <t>Viral TikTok of Mom’s Ice Cream Move at a Giants Game Has ESPN Announcers Losing It</t>
  </si>
  <si>
    <t>espn, ice cream, san francisco giants, tiktok</t>
  </si>
  <si>
    <t>ESPN’s broadcast of the San Francisco Giants and New York Mets game turned into an ice cream-focused segment after one mom used a unique approach to sharing</t>
  </si>
  <si>
    <t>Casual Sports Fan &amp; Pop Culutre Browser</t>
  </si>
  <si>
    <t>315314225</t>
  </si>
  <si>
    <t>CH-P-1517-KA-C03</t>
  </si>
  <si>
    <t>https://cue.gcp.misitemgr.com/cue-web/#/main?uri=https:%2F%2Fcue.gcp.misitemgr.com%2Fwebservice%2Fescenic%2Fcontent%2F315314318&amp;mimetype=x-ece%2Fstory&amp;extra=%7B%22package%22:%225e582246-c0e3-4ab7-9c36-6eca65658538%22%7D&amp;name=What_is_the_viral_ice_cream_mom_TikTok_from_the_Giants_game_Everything_you_need_to_know&amp;filter=%7B%22searchCriteria%22:%7B%22name%22:%22%22,%22searchTerm%22:%22samantha%22,%22labels%22:%7B%22org_unit:89fde369-63f5-11f0-ae19-959fd20885e0%22:%7B%22title%22:%22Belleville%22%7D,%22creationdate%22:%22From%2004%2F06%2F2025%20to%2004%2F07%2F2027%22%7D,%22createdAt%22:%222026-04-06T16:56:04.181Z%22,%22dateRange%22:%7B%22creationdate%22:%7B%22start%22:%222025-04-06T04:00:00Z%22,%22end%22:%222027-04-07T04:00:00Z%22%7D%7D,%22daysBefore%22:%7B%22creationdate%22:%22365%22%7D,%22facetSummary%22:%22Time-span%20(creationdate):%20From%2004%2F06%2F2025%20to%2004%2F07%2F2027%22,%22priority%22:-1,%22panelName%22:%22%22,%22presentation%22:%22%22,%22sorting%22:%22%22,%22customFilters%22:%5B%5D,%22customFacetStrings%22:%7B%7D,%22orgUnit%22:%22org_unit:89fde369-63f5-11f0-ae19-959fd20885e0%22%7D%7D</t>
  </si>
  <si>
    <t>https://www.kansascity.com/entertainment/article315314318.html</t>
  </si>
  <si>
    <t>Why Did a Woman Go Viral After Eating Ice Cream Cone at Giants Game? What to Know About the Hack</t>
  </si>
  <si>
    <t>san francisco giants, espn, tiktok, ice cream</t>
  </si>
  <si>
    <t>TikTok users came to a woman’s defense when ESPN announcers questioned the way she ate an ice cream cone during a San Francisco Giants game</t>
  </si>
  <si>
    <t>315314318</t>
  </si>
  <si>
    <t>CH-P-1517-FO-C04</t>
  </si>
  <si>
    <t>https://cue.gcp.misitemgr.com/cue-web/#/main?uri=https:%2F%2Fcue.gcp.misitemgr.com%2Fwebservice%2Fescenic%2Fcontent%2F315314195&amp;mimetype=x-ece%2Fstory&amp;extra=%7B%22package%22:%2272793b88-3394-4116-ae93-a1b3e8db6324%22%7D&amp;name=Mom_s_Ice_Cream_Cone_Hack_at_a_Giants_Game_Went_Viral_Announcers_Couldn_t_Look_Away&amp;filter=%7B%22searchCriteria%22:%7B%22name%22:%22%22,%22searchTerm%22:%22samantha%20agate%22,%22labels%22:%7B%22org_unit:89fde369-63f5-11f0-ae19-959fd20885e0%22:%7B%22title%22:%22Belleville%22%7D,%22creationdate%22:%22From%2004%2F06%2F2025%20to%2004%2F07%2F2027%22%7D,%22createdAt%22:%222026-04-06T16:55:54.101Z%22,%22dateRange%22:%7B%22creationdate%22:%7B%22start%22:%222025-04-06T04:00:00Z%22,%22end%22:%222027-04-07T04:00:00Z%22%7D%7D,%22daysBefore%22:%7B%22creationdate%22:%22365%22%7D,%22facetSummary%22:%22Time-span%20(creationdate):%20From%2004%2F06%2F2025%20to%2004%2F07%2F2027%22,%22priority%22:-1,%22panelName%22:%22%22,%22presentation%22:%22%22,%22sorting%22:%22%22,%22customFilters%22:%5B%5D,%22customFacetStrings%22:%7B%7D,%22orgUnit%22:%22org_unit:89fde369-63f5-11f0-ae19-959fd20885e0%22%7D%7D</t>
  </si>
  <si>
    <t>https://www.star-telegram.com/entertainment/article315314195.html</t>
  </si>
  <si>
    <t>Mom Goes Viral for Way She Eats Ice Cream Cone at Giants Game — and the Announcers Are Speechless</t>
  </si>
  <si>
    <t>ice cream mom, san franscisco giants, ice cream, tiktok</t>
  </si>
  <si>
    <t>ESPN announcers were stunned when a woman thought outside the box when it came to sharing an ice cream cone with a child at a San Francisco Giants game</t>
  </si>
  <si>
    <t>315314195</t>
  </si>
  <si>
    <t>+1835%</t>
  </si>
  <si>
    <t>MH-P-1522</t>
  </si>
  <si>
    <t>https://cue.gcp.misitemgr.com/cue-web/#/main?escenicid=315317045&amp;extra=%7B%22package%22:%22ece-auto-gen-376502c6-51fe-43bb-97f3-d51610c48928%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-06T18:33:32.054Z%22,%22dateRange%22:%7B%22creationdate%22:%7B%22start%22:%222025-04-06T06:00:00Z%22,%22end%22:%222027-04-07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</si>
  <si>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https://www.miamiherald.com/living/home-garden/article315316643.html</t>
  </si>
  <si>
    <t>How to Boost Curb Appeal This Spring With Simple, Budget-Friendly Upgrades That Work</t>
  </si>
  <si>
    <t>curb appeal, spring home upgrades, power washing, front door paint, porch styling</t>
  </si>
  <si>
    <t>Refresh your home's exterior this spring with power washing, front door paint, window boxes and porch styling for big impact on a small budget.</t>
  </si>
  <si>
    <t>https://docs.google.com/document/d/16BkB91tJbZmcKhg3Qg0PmtQpcO6ZSJEe9XGKTi1LHBQ/edit?tab=t.0</t>
  </si>
  <si>
    <t>315316643</t>
  </si>
  <si>
    <t>MH-P-1522-KA-C02</t>
  </si>
  <si>
    <t>https://cue.gcp.misitemgr.com/cue-web/#/main?escenicid=315317409&amp;extra=%7B%22package%22:%22ece-auto-gen-2666c7af-7565-4662-8287-9b965801762b%22%7D&amp;filter=%7B%22searchCriteria%22:%7B%22name%22:%22%22,%22searchTerm%22:%22lauren%22,%22labels%22:%7B%22%2Fwebservice%2Fescenic%2Fcontent%2Fstate%2Fpublished%22:%7B%22title%22:%22Published%22%7D,%22org_unit:8a8f26f5-63f5-11f0-ae19-959fd20885e0%22:%7B%22title%22:%22KansasCity%22%7D,%22creationdate%22:%22In%20the%20last%20year%22%7D,%22createdAt%22:%222026-04-06T18:50:37.122Z%22,%22dateRange%22:%7B%22creationdate%22:%7B%22start%22:%222025-04-06T06:00:00Z%22,%22end%22:%222027-04-07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</si>
  <si>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https://www.kansascity.com/living/article315317045.html</t>
  </si>
  <si>
    <t>How to Boost Curb Appeal This Spring With Simple, Budget-Friendly Ideas That Instantly Transform Your Home</t>
  </si>
  <si>
    <t>spring curb appeal, exterior spring cleaning, power washing, front porch styling, budget landscaping</t>
  </si>
  <si>
    <t>Follow a zone-by-zone spring checklist: power wash, trim beds, add flowers, refresh the front door and style the porch to instantly boost curb appeal on a budget.</t>
  </si>
  <si>
    <t>315317045</t>
  </si>
  <si>
    <t>MH-P-1522-FO-C03</t>
  </si>
  <si>
    <t>https://cue.gcp.misitemgr.com/cue-web/#/main?escenicid=315317578&amp;extra=%7B%22package%22:%22ece-auto-gen-1b2bc063-aa51-4a42-ae19-b636347496dc%22%7D&amp;filter=%7B%22searchCriteria%22:%7B%22name%22:%22%22,%22searchTerm%22:%22%22,%22contentType%22:%22%2Fwebservice%2Fescenic%2Fpublication%2Fbnd%2Fmodel%2Fcontent-type%2Fstoryline%22,%22labels%22:%7B%22%2Fwebservice%2Fescenic%2Fcontent%2Fstate%2Fpublished%22:%7B%22title%22:%22Published%22%7D,%22org_unit:8a8f26f5-63f5-11f0-ae19-959fd20885e0%22:%7B%22title%22:%22KansasCity%22%7D,%22%2Fwebservice%2Fescenic%2Fpublication%2Fbnd%2Fmodel%2Fcontent-type%2Fstoryline%22:%7B%22title%22:%22Story%22%7D,%22creationdate%22:%22In%20the%20last%20year%22%7D,%22createdAt%22:%222026-04-06T18:58:31.383Z%22,%22dateRange%22:%7B%22creationdate%22:%7B%22start%22:%222025-04-06T06:00:00Z%22,%22end%22:%222027-04-07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</si>
  <si>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https://www.star-telegram.com/entertainment/home-garden/article315317409.html</t>
  </si>
  <si>
    <t>Boost Your Home’s Value With These Low-Cost Curb Appeal Fixes That Instantly Improve First Impressions</t>
  </si>
  <si>
    <t>Increase your home's curb appeal on a budget: power wash, trim landscaping, add flowers, refresh the front door, and declutter to attract buyers quickly.</t>
  </si>
  <si>
    <t>curb appeal, low-cost home improvements, front yard landscaping, spring home staging, power washing</t>
  </si>
  <si>
    <t>Budget-Conscious Homeowner Preparing to Sell</t>
  </si>
  <si>
    <t>315317409</t>
  </si>
  <si>
    <t>MH-P-1522-SA-C04</t>
  </si>
  <si>
    <t>https://www.sacbee.com/entertainment/living/article315317578.html</t>
  </si>
  <si>
    <t>Spring Curb Appeal Ideas: Simple Updates to Boost Your Home’s Exterior and Street Appeal</t>
  </si>
  <si>
    <t>Refresh your home's exterior this spring with power washing, trimmed landscaping, a bold front door and styled porch for instant curb appeal.</t>
  </si>
  <si>
    <t>spring curb appeal, front door updates, power washing, porch styling, landscaping tips</t>
  </si>
  <si>
    <t>315317578</t>
  </si>
  <si>
    <t>WW-P-1525-MH-C02</t>
  </si>
  <si>
    <t>WW-P-1525</t>
  </si>
  <si>
    <t>https://cue.gcp.misitemgr.com/cue-web/#/main?escenicid=315316428&amp;extra=%7B%22package%22:%22ece-auto-gen-48ad5302-e9ba-4bf4-9d61-4e674c035d26%22%7D</t>
  </si>
  <si>
    <t>https://www.miamiherald.com/living/article315316428.html</t>
  </si>
  <si>
    <t>Researchers Discover 10 New Moth Species and 7 Genera Hidden in Hawaii Biodiversity Study</t>
  </si>
  <si>
    <t>moth species</t>
  </si>
  <si>
    <t>Scientists at the University of Hawaii at Mānoa discovered 10 new moth species, revealing hidden biodiversity across the islands</t>
  </si>
  <si>
    <t>https://docs.google.com/document/d/1UmgvF0JSHl0Xlaf4BXk_mkWPSLg8W9KgIs65JDkyKYI/edit?tab=t.0</t>
  </si>
  <si>
    <t>315316428</t>
  </si>
  <si>
    <t>WW-P-1525-KA-C03</t>
  </si>
  <si>
    <t>https://cue.gcp.misitemgr.com/cue-web/#/main?escenicid=315316429&amp;extra=%7B%22package%22:%22ece-auto-gen-e03ba509-5e99-4957-b2f6-86f46d88d10c%22%7D</t>
  </si>
  <si>
    <t>https://www.charlotteobserver.com/living/article315316429.html</t>
  </si>
  <si>
    <t>University of Hawaii Scientists Identify 10 New Species and 7 New Genera of Leaf-Roller Moths</t>
  </si>
  <si>
    <t>10 moth species, new species, university of hawaii at manoa, 7 genera</t>
  </si>
  <si>
    <t>Researchers uncovered 10 new species and multiple genera of Hawaiian leaf-roller moths, highlighting how much biodiversity remains undiscovered.</t>
  </si>
  <si>
    <t>Science-Curious Discovery Seeker</t>
  </si>
  <si>
    <t>315316429</t>
  </si>
  <si>
    <t>MH-P-1528</t>
  </si>
  <si>
    <t>https://www.womansworld.com/wp-admin/post.php?post=614849&amp;action=edit</t>
  </si>
  <si>
    <t>https://www.womansworld.com/life/animals/researchers-discover-10-new-moth-species-and-7-genera-hidden-in-hawaii-biodiversity-study</t>
  </si>
  <si>
    <t>How Scientists Found 10 New Moth Species and Multiple Genera in the Hawaiian Islands</t>
  </si>
  <si>
    <t>Scientists at the University of Hawaiʻi at Mānoa discovered 10 new moth species and 7 new genera, revealing hidden biodiversity across the islands.</t>
  </si>
  <si>
    <t>+31%</t>
  </si>
  <si>
    <t>MH-P-1528-MH-C04</t>
  </si>
  <si>
    <t>https://cue.gcp.misitemgr.com/cue-web/#/main?uri=https:%2F%2Fcue.gcp.misitemgr.com%2Fwebservice%2Fescenic%2Fcontainer%2F292018da-31ca-11f1-aa16-ff8acdfd41fb&amp;mimetype=x-ece%2Fcontainer&amp;extra=%7B%22package%22:%22f7b811b5-f63f-4d5c-8b0b-fdb24b8eeda5%22%7D&amp;filter=%7B%22searchCriteria%22:%7B%22name%22:%22%22,%22searchTerm%22:%22samantha%20agate%22,%22labels%22:%7B%22org_unit:89fde369-63f5-11f0-ae19-959fd20885e0%22:%7B%22title%22:%22Belleville%22%7D,%22creationdate%22:%22From%2004%2F06%2F2025%20to%2004%2F07%2F2027%22%7D,%22createdAt%22:%222026-04-06T18:24:53.066Z%22,%22dateRange%22:%7B%22creationdate%22:%7B%22start%22:%222025-04-06T04:00:00Z%22,%22end%22:%222027-04-07T04:00:00Z%22%7D%7D,%22daysBefore%22:%7B%22creationdate%22:%22365%22%7D,%22facetSummary%22:%22Time-span%20(creationdate):%20From%2004%2F06%2F2025%20to%2004%2F07%2F2027%22,%22priority%22:-1,%22panelName%22:%22%22,%22presentation%22:%22%22,%22sorting%22:%22%22,%22customFilters%22:%5B%5D,%22customFacetStrings%22:%7B%7D,%22orgUnit%22:%22org_unit:89fde369-63f5-11f0-ae19-959fd20885e0%22%7D%7D</t>
  </si>
  <si>
    <t>https://www.miamiherald.com/living/article315314339.html</t>
  </si>
  <si>
    <t>What Happened After 3 Dogs Were Found Abandoned in a Georgia Cemetery? Everything to Know</t>
  </si>
  <si>
    <t>abandoned dogs, georgia cemetery, walker county animal control</t>
  </si>
  <si>
    <t>Three emaciated dogs were rescued after being abandoned in a Georgia cemetery and are currently being cared for by the Walker County Animal Control organization</t>
  </si>
  <si>
    <t>https://docs.google.com/document/d/1xCtK7jA4KvTyWg8N6ZqXbo199XgARMbzGM9vcNWHLvk/edit?tab=t.0</t>
  </si>
  <si>
    <t>315314339</t>
  </si>
  <si>
    <t>MH-P-1528-UW-C03</t>
  </si>
  <si>
    <t>https://www.usmagazine.com/wp-admin/post.php?post=4300397&amp;action=edit</t>
  </si>
  <si>
    <t>https://www.usmagazine.com/?p=4300397&amp;preview=true</t>
  </si>
  <si>
    <t>3 Emaciated Dogs Rescued From Georgia Cemetery — Including 1 Pulled Out of Drain Pipe</t>
  </si>
  <si>
    <t>dogs rescued from cemetery</t>
  </si>
  <si>
    <t>Three emaciated dogs were rescued from a secluded Georgia cemetery after one of them found herself stuck inside of a drain pipe</t>
  </si>
  <si>
    <t>Rural Community Member Concerned About Local Accountability</t>
  </si>
  <si>
    <t>MH-P-1528-KA-C03</t>
  </si>
  <si>
    <t>https://cue.gcp.misitemgr.com/cue-web/#/main?uri=https:%2F%2Fcue.gcp.misitemgr.com%2Fwebservice%2Fescenic%2Fcontainer%2Fcf5afc7b-31c9-11f1-aa16-ff8acdfd41fb&amp;mimetype=x-ece%2Fcontainer&amp;extra=%7B%22package%22:%229c6f46e5-3e4e-451b-89fe-0d1bd4a4f707%22%7D&amp;filter=%7B%22searchCriteria%22:%7B%22name%22:%22%22,%22searchTerm%22:%22samantha%20agate%22,%22labels%22:%7B%22org_unit:89fde369-63f5-11f0-ae19-959fd20885e0%22:%7B%22title%22:%22Belleville%22%7D,%22creationdate%22:%22From%2004%2F06%2F2025%20to%2004%2F07%2F2027%22%7D,%22createdAt%22:%222026-04-06T18:25:02.485Z%22,%22dateRange%22:%7B%22creationdate%22:%7B%22start%22:%222025-04-06T04:00:00Z%22,%22end%22:%222027-04-07T04:00:00Z%22%7D%7D,%22daysBefore%22:%7B%22creationdate%22:%22365%22%7D,%22facetSummary%22:%22Time-span%20(creationdate):%20From%2004%2F06%2F2025%20to%2004%2F07%2F2027%22,%22priority%22:-1,%22panelName%22:%22%22,%22presentation%22:%22%22,%22sorting%22:%22%22,%22customFilters%22:%5B%5D,%22customFacetStrings%22:%7B%7D,%22orgUnit%22:%22org_unit:89fde369-63f5-11f0-ae19-959fd20885e0%22%7D%7D</t>
  </si>
  <si>
    <t>https://www.kansascity.com/living/article315314314.html</t>
  </si>
  <si>
    <t>3 Starving Dogs Found Abandoned at Georgia Cemetery, Officers Locate Owners</t>
  </si>
  <si>
    <t>dogs, dog rescue, cemetery</t>
  </si>
  <si>
    <t>Three emaciated dogs were found by Walker County Animal Control officers in a Georgia cemetery, leading to an outpouring of community support and concern</t>
  </si>
  <si>
    <t>315314314</t>
  </si>
  <si>
    <t>+90%</t>
  </si>
  <si>
    <t>MH-P-1531</t>
  </si>
  <si>
    <t>https://cue.gcp.misitemgr.com/cue-web/#/main?escenicid=315317863&amp;extra=%7B%22package%22:%22ece-auto-gen-ecd1070e-a4f4-410b-a871-b6dbe7a0b5f4%22%7D&amp;filter=%7B%22searchCriteria%22:%7B%22name%22:%22%22,%22searchTerm%22:%22%22,%22labels%22:%7B%22org_unit:8a8f26f5-63f5-11f0-ae19-959fd20885e0%22:%7B%22title%22:%22KansasCity%22%7D,%22creationdate%22:%22In%20the%20last%20year%22%7D,%22createdAt%22:%222026-04-06T20:38:28.744Z%22,%22dateRange%22:%7B%22creationdate%22:%7B%22start%22:%222025-04-06T06:00:00Z%22,%22end%22:%222027-04-07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t>
  </si>
  <si>
    <t>https://www.miamiherald.com/living/article315317863.html</t>
  </si>
  <si>
    <t>Face Routine for Beginners: What You Actually Need According to Dermatologists (Simple + Effective Steps)</t>
  </si>
  <si>
    <t>gentle cleanser, moisturizers, sunscreen SPF 30, beginner skincare, dermatologists</t>
  </si>
  <si>
    <t>Dermatologists recommend a simple skincare routine: a gentle cleanser, skin-type moisturizer and daily SPF 30+. Start slow with treatments like retinol.</t>
  </si>
  <si>
    <t>Skincare-Curious Gen Z/Young Millennial</t>
  </si>
  <si>
    <t>https://docs.google.com/document/d/1aIcSTDTTAJrOPM9IP4q7e061vUF5T1etAidBUPkCJok/edit?tab=t.0</t>
  </si>
  <si>
    <t>315317863</t>
  </si>
  <si>
    <t>MH-P-1531-KA-C02</t>
  </si>
  <si>
    <t>https://cue.gcp.misitemgr.com/cue-web/#/main?escenicid=315319787</t>
  </si>
  <si>
    <t>https://www.kansascity.com/living/article315319787.html</t>
  </si>
  <si>
    <t>Face Routine for Beginners: Simple Steps to Build a Skincare Routine That Actually Works</t>
  </si>
  <si>
    <t>beginner skincare routine, gentle cleanser, moisturizer, sunscreen SPF 30+, evening skincare</t>
  </si>
  <si>
    <t>Learn a simple face routine for beginners: gentle cleanser, moisturizer and SPF in the morning, plus optional treatments and moisturizer at night.</t>
  </si>
  <si>
    <t>315319787</t>
  </si>
  <si>
    <t>MH-P-1531-FO-C03</t>
  </si>
  <si>
    <t>https://cue.gcp.misitemgr.com/cue-web/#/main?escenicid=315329076&amp;extra=%7B%22package%22:%22ece-auto-gen-7a96cc1d-f88e-47f0-9a14-94c56d331350%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-07T17:57:27.604Z%22,%22dateRange%22:%7B%22creationdate%22:%7B%22start%22:%222025-04-06T06:00:00Z%22,%22end%22:%222027-04-07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</si>
  <si>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https://www.star-telegram.com/entertainment/living/article315329076.html</t>
  </si>
  <si>
    <t>The Only Beginner Skincare Routine You Need, According to Dermatologists Who Keep It Simple</t>
  </si>
  <si>
    <t>simple skincare routine, five-minute morning routine, sunscreen daily, dermatologist tips, moisturizer guide</t>
  </si>
  <si>
    <t>A realistic morning and evening face routine: cleanse, moisturize and apply SPF 30+ in five minutes, plus simple treatment and exfoliation tips for busy parents.</t>
  </si>
  <si>
    <t>Budget-Conscious Parent Managing a Household</t>
  </si>
  <si>
    <t>315329076</t>
  </si>
  <si>
    <t>MH-P-1531-CO-C04</t>
  </si>
  <si>
    <t>https://www.coralspringsflnews.com/lifestyle-entertainment/article315328814.html</t>
  </si>
  <si>
    <t>A Dermatologist-Approved Skincare Routine for Busy Parents Who Barely Have Time for Themselves</t>
  </si>
  <si>
    <t>simple skincare routine, morning skincare, evening skincare, beginner skincare, sunscreen SPF 30</t>
  </si>
  <si>
    <t>Learn a beginner-friendly morning and evening skincare routine with cleanser, moisturizer and SPF plus optional treatments like retinol and exfoliation tips.</t>
  </si>
  <si>
    <t>315328814</t>
  </si>
  <si>
    <t>MH-P-1535</t>
  </si>
  <si>
    <t>https://cue.gcp.misitemgr.com/cue-web/#/main?uri=https:%2F%2Fcue.gcp.misitemgr.com%2Fwebservice%2Fescenic%2Fcontainer%2F80ebfd16-31ef-11f1-bdcd-7b0f7bbafa25&amp;mimetype=x-ece%2Fcontainer&amp;extra=%7B%22package%22:%22d72282be-db92-4d81-a0b3-f6652836130d%22%7D</t>
  </si>
  <si>
    <t>https://www.miamiherald.com/living/travel/article315318103.html</t>
  </si>
  <si>
    <t>South Florida to New Orleans: How to Spend 5 Days in a City That Speaks Your Language</t>
  </si>
  <si>
    <t>New Orleans travel guide, things to do in New Orleans, New Orleans itinerary, best restaurants New Orleans, NOLA trip, 5 days in New Orleans</t>
  </si>
  <si>
    <t>Make the most of five days in New Orleans: bayou trails, WWII Museum, Audubon Zoo, live jazz, and classic dining at Commander’s Palace and Dooky Chase’s.</t>
  </si>
  <si>
    <t>South Florida</t>
  </si>
  <si>
    <t>https://docs.google.com/document/d/16Cz2LVUpTHMtWGihPDXGcKSP8Bq2IqLvkpNiu-nAMHg/edit?tab=t.0</t>
  </si>
  <si>
    <t>315318103</t>
  </si>
  <si>
    <t>MH-P-1535-CH-C02</t>
  </si>
  <si>
    <t>https://cue.gcp.misitemgr.com/cue-web/#/main?uri=https:%2F%2Fcue.gcp.misitemgr.com%2Fwebservice%2Fescenic%2Fcontainer%2F73515276-31ef-11f1-bdcd-7b0f7bbafa25&amp;mimetype=x-ece%2Fcontainer&amp;extra=%7B%22package%22:%22488fc24a-e7aa-485e-92b4-010547389691%22%7D</t>
  </si>
  <si>
    <t>https://www.charlotteobserver.com/living/travel/article315318098.html</t>
  </si>
  <si>
    <t>Your Perfect 5 Days in New Orleans: A Day-by-Day Itinerary of Sights, Sounds, and Eats</t>
  </si>
  <si>
    <t>A day-by-day New Orleans itinerary covering Bourbon Street, Jackson Square, National WWII Museum, Audubon Zoo and the best spots to eat and listen to jazz.</t>
  </si>
  <si>
    <t>315318098</t>
  </si>
  <si>
    <t>MH-P-1535-FO-C03</t>
  </si>
  <si>
    <t>https://cue.gcp.misitemgr.com/cue-web/#/main?uri=https:%2F%2Fcue.gcp.misitemgr.com%2Fwebservice%2Fescenic%2Fcontainer%2F77742136-31ef-11f1-bdcd-7b0f7bbafa25&amp;mimetype=x-ece%2Fcontainer&amp;extra=%7B%22package%22:%22d2bd05cc-7861-4dfd-8db5-3ecd83262a9f%22%7D</t>
  </si>
  <si>
    <t>https://www.star-telegram.com/entertainment/living/travel/article315318100.html</t>
  </si>
  <si>
    <t>How to Spend 5 Days in New Orleans, An Easy Trip From the Dallas–Fort Worth Area</t>
  </si>
  <si>
    <t>Discover a 5-day New Orleans itinerary from DFW: beignets at Café Du Monde, Garden District mansions, WWII Museum, swamp tour, Audubon and live jazz nights.</t>
  </si>
  <si>
    <t>Forth Worth, Texas</t>
  </si>
  <si>
    <t>315318100</t>
  </si>
  <si>
    <t>WW-P-1538</t>
  </si>
  <si>
    <t>https://www.womansworld.com/wp-admin/post.php?post=614914&amp;action=edit</t>
  </si>
  <si>
    <t>https://www.womansworld.com/food-recipes/comfort-food/8-iconic-70s-snacks-everyone-loved-and-why-they-disappeared-over-time</t>
  </si>
  <si>
    <t>8 Iconic ’70s Snacks Everyone Loved — And Why They Disappeared Over Time</t>
  </si>
  <si>
    <t>70s snacks</t>
  </si>
  <si>
    <t>These 8 nostalgic ’70s snacks defined a generation, from Pizza Spins to Jell-O Pudding Pops. Here’s why most of them were discontinued</t>
  </si>
  <si>
    <t>https://docs.google.com/document/d/1M_Uhv0zXmpYO6lE9-mf9NpxnlUobUXposK2XU1d_BBQ/edit?tab=t.0</t>
  </si>
  <si>
    <t>WW-P-1538-MH-C02</t>
  </si>
  <si>
    <t>https://cue.gcp.misitemgr.com/cue-web/#/main?escenicid=315318676&amp;extra=%7B%22package%22:%22ece-auto-gen-06a3f0fc-e446-462c-baed-933de95ea304%22%7D</t>
  </si>
  <si>
    <t>https://www.miamiherald.com/entertainment/article315318676.html</t>
  </si>
  <si>
    <t>These 8 Popular ’70s Snacks Defined a Decade Before Disappearing From Shelves</t>
  </si>
  <si>
    <t>1970s snacks, discontinued candy, nostalgic treats, retro sweets, Marathon Bar</t>
  </si>
  <si>
    <t>The 1970s snack aisle looked very different. Here are 8 iconic treats people loved — and the surprising reasons they disappeared.</t>
  </si>
  <si>
    <t>315318676</t>
  </si>
  <si>
    <t>WW-P-1538-KA-C03</t>
  </si>
  <si>
    <t>https://cue.gcp.misitemgr.com/cue-web/#/main?escenicid=315318683&amp;extra=%7B%22package%22:%22ece-auto-gen-a6f32b16-3362-4a3b-8678-504c4c9affde%22%7D</t>
  </si>
  <si>
    <t>https://www.kansascity.com/entertainment/article315318683.html</t>
  </si>
  <si>
    <t>The Most Nostalgic ’70s Snacks People Loved — and Why You Can’t Find Them Now</t>
  </si>
  <si>
    <t>The 1970s were packed with bold, creative snacks — from Marathon Bars to Space Dust. Here are 8 iconic treats and why they disappeared.</t>
  </si>
  <si>
    <t>315318683</t>
  </si>
  <si>
    <t>WW-P-1538-MMC-C04</t>
  </si>
  <si>
    <t>https://modmomsclubstg.wpenginepowered.com/wp-admin/post.php?post=337579&amp;action=edit</t>
  </si>
  <si>
    <t>https://modmomsclubstg.wpenginepowered.com/lifestyle-entertainment/food/these-popular-70s-snacks-are-almost-all-gone-do-you-remember-them/</t>
  </si>
  <si>
    <t>These Popular ’70s Snacks Are Almost All Gone. Do You Remember Them?</t>
  </si>
  <si>
    <t>These ’70s snacks were once must-haves, from Space Dust to Koogle. Here’s what made them unique — and why they’re gone.</t>
  </si>
  <si>
    <t>KA-P-1542</t>
  </si>
  <si>
    <t>https://cue.gcp.misitemgr.com/cue-web/#/main?uri=https:%2F%2Fcue.gcp.misitemgr.com%2Fwebservice%2Fescenic%2Fcontent%2F315315114&amp;mimetype=x-ece%2Fstory&amp;extra=%7B%22package%22:%2215a54e7d-b970-434f-ae00-b1ece2b760ba%22%7D&amp;name=What_is_the_Tesco_Orkney_38_000_banana_order_mistake_Everything_you_need_to_know&amp;filter=%7B%22searchCriteria%22:%7B%22name%22:%22%22,%22searchTerm%22:%22%22,%22labels%22:%7B%22org_unit:89fde369-63f5-11f0-ae19-959fd20885e0%22:%7B%22title%22:%22Belleville%22%7D,%22creationdate%22:%22From%2004%2F06%2F2025%20to%2004%2F07%2F2027%22%7D,%22createdAt%22:%222026-04-06T18:48:30.570Z%22,%22dateRange%22:%7B%22creationdate%22:%7B%22start%22:%222025-04-06T04:00:00Z%22,%22end%22:%222027-04-07T04:00:00Z%22%7D%7D,%22daysBefore%22:%7B%22creationdate%22:%22365%22%7D,%22facetSummary%22:%22Time-span%20(creationdate):%20From%2004%2F06%2F2025%20to%2004%2F07%2F2027%22,%22priority%22:-1,%22panelName%22:%22%22,%22presentation%22:%22%22,%22sorting%22:%22%22,%22customFilters%22:%5B%5D,%22customFacetStrings%22:%7B%7D,%22orgUnit%22:%22org_unit:89fde369-63f5-11f0-ae19-959fd20885e0%22%7D%7D</t>
  </si>
  <si>
    <t>https://www.kansascity.com/living/article315315114.html</t>
  </si>
  <si>
    <t>How Did a Tesco in Orkney Accidentally End Up With 38,000 Bananas? What to Know About the Mistake</t>
  </si>
  <si>
    <t>tesco, scotland, bananas</t>
  </si>
  <si>
    <t>A Scottish Tesco location gave away thousands of boxes of bananas to its citizens after a glitch in the ordering system led to an accidental bulk shipment</t>
  </si>
  <si>
    <t>https://docs.google.com/document/d/1iGOCnj3DVqGUWaJx3Z3nu6N6BJFowM3mLnlGIYMCkq8/edit?tab=t.0</t>
  </si>
  <si>
    <t>315315114</t>
  </si>
  <si>
    <t>KA-P-1542-UW-C02</t>
  </si>
  <si>
    <t>https://www.usmagazine.com/wp-admin/post.php?post=4300530&amp;action=edit</t>
  </si>
  <si>
    <t>https://www.usmagazine.com/celebrity-news/news/scottish-tesco-store-accidentally-orders-38000-bananas/</t>
  </si>
  <si>
    <t>A Scottish Tesco Received 38,000 Bananas by Mistake — The Town Found a Way to Use Every Single One</t>
  </si>
  <si>
    <t>tesco bananas</t>
  </si>
  <si>
    <t>A Scottish Tesco store in a small county had to get rather creative after accidentally ordering 38,000 bananas to the location due to a technical glitch</t>
  </si>
  <si>
    <t>Small Business Owner/Retail Manager</t>
  </si>
  <si>
    <t>Local News</t>
  </si>
  <si>
    <t>KA-P-1542-WW-C03</t>
  </si>
  <si>
    <t>https://www.womansworld.com/wp-admin/post.php?post=614804&amp;action=edit</t>
  </si>
  <si>
    <t>https://www.womansworld.com/food-recipes/food-news/a-scottish-store-got-38000-bananas-by-mistake</t>
  </si>
  <si>
    <t>38,000 Bananas Showed Up at a Tiny Scottish Tesco. The Community’s Response Was Even Bigger.</t>
  </si>
  <si>
    <t>bananas delivered at grocery story</t>
  </si>
  <si>
    <t>A Scottish grocery store gave back to the community in a big way after a bulk shipment of bananas accidentally arrived at the location</t>
  </si>
  <si>
    <t>SA-P-1545</t>
  </si>
  <si>
    <t>https://cue.gcp.misitemgr.com/cue-web/#/main?uri=https:%2F%2Fcue.gcp.misitemgr.com%2Fwebservice%2Fescenic%2Fcontent%2F315317086&amp;mimetype=x-ece%2Fstory&amp;extra=%7B%22package%22:%224a04a6de-a966-4d05-8cee-e8ba6f5ef89b%22%7D&amp;name=What_an_AMH_Fertility_Test_Actually_Reveals_and_Where_It_Falls_Shor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18:22:23.621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</si>
  <si>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https://www.sacbee.com/entertainment/living/article315317086.html</t>
  </si>
  <si>
    <t>What an AMH Fertility Test Actually Reveals and Where It Falls Short</t>
  </si>
  <si>
    <t>AMH test, ovarian reserve, fertility testing, egg freezing, PCOS</t>
  </si>
  <si>
    <t>Discover how AMH measures egg quantity, when results can mislead and why combining tests or consulting a reproductive endocrinologist provides the full picture.</t>
  </si>
  <si>
    <t>https://docs.google.com/document/d/1rN5QsedpvUev0XTG06dcPuRoRHSamZPZvqQHY_8gb-o/edit?tab=t.fvjssbwgja2t</t>
  </si>
  <si>
    <t>315317086</t>
  </si>
  <si>
    <t>SA-P-1545-RA-C02</t>
  </si>
  <si>
    <t>https://cue.gcp.misitemgr.com/cue-web/#/main?uri=https:%2F%2Fcue.gcp.misitemgr.com%2Fwebservice%2Fescenic%2Fcontent%2F315317190&amp;mimetype=x-ece%2Fstory&amp;extra=%7B%22package%22:%22a867b2ad-320c-4a3b-bb45-1cdf6d0dcbfb%22%7D&amp;name=AMH_Tests_Are_Everywhere_Here_s_What_They_Actually_Tell_You_About_Fertility&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18:30:52.511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</si>
  <si>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https://www.newsobserver.com/living/article315317190.html</t>
  </si>
  <si>
    <t>AMH Tests Are Everywhere: Here’s What They Actually Tell You About Fertility</t>
  </si>
  <si>
    <t>315317190</t>
  </si>
  <si>
    <t>SA-P-1545-FO-C04</t>
  </si>
  <si>
    <t>https://cue.gcp.misitemgr.com/cue-web/#/main?uri=https:%2F%2Fcue.gcp.misitemgr.com%2Fwebservice%2Fescenic%2Fcontent%2F315316807&amp;mimetype=x-ece%2Fstory&amp;extra=%7B%22package%22:%22832493ff-fd31-4a28-8eaf-c937b8acf92d%22%7D&amp;name=Feeling_Anxious_About_Fertility_What_Your_AMH_Level_Can_Realistically_Tell_You&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18:03:14.945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</si>
  <si>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https://www.star-telegram.com/entertainment/living/article315316807.html</t>
  </si>
  <si>
    <t>Feeling Anxious About Fertility? What Your AMH Level Can Realistically Tell You</t>
  </si>
  <si>
    <t>Health-Curious Millenial</t>
  </si>
  <si>
    <t>315316807</t>
  </si>
  <si>
    <t>SA-P-1545-MH-C03</t>
  </si>
  <si>
    <t>https://cue.gcp.misitemgr.com/cue-web/#/main?uri=https:%2F%2Fcue.gcp.misitemgr.com%2Fwebservice%2Fescenic%2Fcontent%2F315316247&amp;mimetype=x-ece%2Fstory&amp;extra=%7B%22package%22:%229ebe5ec2-e04c-4ba0-8535-1587b3e8eabd%22%7D&amp;name=What_is_AMH_and_What_Does_Your_Number_Actually_Mean_for_Fertility&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17:24:52.583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</si>
  <si>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https://www.miamiherald.com/living/article315316247.html</t>
  </si>
  <si>
    <t>What is AMH and What Does Your Number Actually Mean for Fertility?</t>
  </si>
  <si>
    <t>Woman on a fertility journey</t>
  </si>
  <si>
    <t>315316247</t>
  </si>
  <si>
    <t>KA-P-1549</t>
  </si>
  <si>
    <t>https://cue.gcp.misitemgr.com/cue-web/#/main?uri=https:%2F%2Fcue.gcp.misitemgr.com%2Fwebservice%2Fescenic%2Fcontent%2F315315441&amp;mimetype=x-ece%2Fstory&amp;extra=%7B%22package%22:%224b3df38f-2e2f-44c4-9fce-3c44be86aac3%22%7D&amp;name=What_Really_Happens_When_You_Take_Magnesium_Glycinate_at_Bedtime&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16:37:05.013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</si>
  <si>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https://www.kansascity.com/living/article315315441.html</t>
  </si>
  <si>
    <t>What Really Happens When You Take Magnesium Glycinate at Bedtime</t>
  </si>
  <si>
    <t>Magnesium glycinate, sleep supplement, bedtime magnesium, elemental magnesium, sleep science</t>
  </si>
  <si>
    <t>Learn how magnesium glycinate and glycine support GABA, melatonin conversion, and temperature drop. Expect modest gains over 2–4 weeks, especially if deficient.</t>
  </si>
  <si>
    <t>Evidence-first skeptic</t>
  </si>
  <si>
    <t>https://docs.google.com/document/d/1NfwrQ5qB7GsXcGiG1lv3a493btpUgA2l2Mu8o6QnzzM/edit?tab=t.rlxq0bscx244</t>
  </si>
  <si>
    <t>315315441</t>
  </si>
  <si>
    <t>+791%</t>
  </si>
  <si>
    <t>+359%</t>
  </si>
  <si>
    <t>KA-P-1549-CH-C02</t>
  </si>
  <si>
    <t>https://cue.gcp.misitemgr.com/cue-web/#/main?uri=https:%2F%2Fcue.gcp.misitemgr.com%2Fwebservice%2Fescenic%2Fcontent%2F315315592&amp;mimetype=x-ece%2Fstory&amp;extra=%7B%22package%22:%228b8d2514-c23c-439d-a3a7-b77c797b5122%22%7D&amp;name=What_Really_Happens_When_You_Take_Magnesium_Glycinate_for_Sleep&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16:47:22.587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</si>
  <si>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https://www.charlotteobserver.com/living/article315315592.html</t>
  </si>
  <si>
    <t>What Really Happens When You Take Magnesium Glycinate for Sleep</t>
  </si>
  <si>
    <t>Magnesium glycinate, sleep supplements, magnesium for sleep, insomnia relief, elemental magnesium</t>
  </si>
  <si>
    <t>Discover how magnesium glycinate differs from other forms, ideal 200–400mg dosing before bed, who sees the most benefits and why third-party testing matters.</t>
  </si>
  <si>
    <t>315315592</t>
  </si>
  <si>
    <t>+535%</t>
  </si>
  <si>
    <t>KA-P-1549-SA-C03</t>
  </si>
  <si>
    <t>https://cue.gcp.misitemgr.com/cue-web/#/main?uri=https:%2F%2Fcue.gcp.misitemgr.com%2Fwebservice%2Fescenic%2Fcontent%2F315315262&amp;mimetype=x-ece%2Fstory&amp;extra=%7B%22package%22:%229ca6629e-0171-41ba-8b83-9c49ca2665d4%22%7D&amp;name=What_Really_Happens_When_You_Take_Magnesium_Glycinate_During_Perimenopause&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16:18:49.003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</si>
  <si>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https://www.sacbee.com/entertainment/living/article315315262.html</t>
  </si>
  <si>
    <t>What Really Happens When You Take Magnesium Glycinate During Perimenopause</t>
  </si>
  <si>
    <t>Magnesium glycinate, perimenopause sleep, magnesium deficiency, sleep supplements, GABA</t>
  </si>
  <si>
    <t>Learn how magnesium glycinate works for perimenopause-related insomnia, recommended elemental doses, timing and what research actually shows about benefits.</t>
  </si>
  <si>
    <t>315315262</t>
  </si>
  <si>
    <t>KA-P-1549-MH-C04</t>
  </si>
  <si>
    <t>https://cue.gcp.misitemgr.com/cue-web/#/main?uri=https:%2F%2Fcue.gcp.misitemgr.com%2Fwebservice%2Fescenic%2Fcontent%2F315315120&amp;mimetype=x-ece%2Fstory&amp;extra=%7B%22package%22:%22d96962fa-78d2-44e3-b4fe-2adaca3fd58e%22%7D&amp;name=What_Really_Happens_When_You_re_Taking_Magnesium_Glycinate_for_Insomnia&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16:08:27.582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</si>
  <si>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https://www.miamiherald.com/living/article315315120.html</t>
  </si>
  <si>
    <t>What Really Happens When You Take Magnesium Glycinate for Insomnia</t>
  </si>
  <si>
    <t>Magnesium glycinate, insomnia treatment, sleep supplement, magnesium deficiency</t>
  </si>
  <si>
    <t>The biology supports magnesium glycinate for relaxation, but evidence is limited. Expect modest improvements and choose third-party tested brands for safety.</t>
  </si>
  <si>
    <t>Sleep-struggling progressional</t>
  </si>
  <si>
    <t>315315120</t>
  </si>
  <si>
    <t>+171%</t>
  </si>
  <si>
    <t>MH-P-1553</t>
  </si>
  <si>
    <t>https://cue.gcp.misitemgr.com/cue-web/#/main?escenicid=315325440&amp;extra=%7B%22package%22:%22ece-auto-gen-e662dc63-f0c4-47df-aaa9-e88252620dc5%22%7D</t>
  </si>
  <si>
    <t>https://www.miamiherald.com/living/article315325440.html</t>
  </si>
  <si>
    <t>Human Skull Possibly Belonging to Infant Found at Long Beach Park During Easter Egg Hunt</t>
  </si>
  <si>
    <t>easter egg hunt, human skull found, deforest park, human remains</t>
  </si>
  <si>
    <t>An Easter egg hunt at DeForest Park in California turned grim after a small human skull was found buried in brush. Here’s what Long Beach police know so far.</t>
  </si>
  <si>
    <t>Urban Park Visitor and Trail User</t>
  </si>
  <si>
    <t>https://docs.google.com/document/d/1m6gyKpOeu7ozEDEa6IBKhd5slZPqFUDFfYYb0ioJTGI/edit?usp=sharing</t>
  </si>
  <si>
    <t>315325440</t>
  </si>
  <si>
    <t>+39%</t>
  </si>
  <si>
    <t>MH-P-1553-FO-C02</t>
  </si>
  <si>
    <t>https://cue.gcp.misitemgr.com/cue-web/#/main?escenicid=315325442&amp;extra=%7B%22package%22:%22ece-auto-gen-38b24c8f-aa21-4fc5-b5e1-de25641433e2%22%7D</t>
  </si>
  <si>
    <t>https://www.star-telegram.com/entertainment/living/article315325442.html</t>
  </si>
  <si>
    <t>Families Shaken After Human Remains Are Discovered at Long Beach Easter Egg Hunt</t>
  </si>
  <si>
    <t>human remains, easter egg hunt, human skull found, deforest park</t>
  </si>
  <si>
    <t>A human skull found during an Easter egg hunt at DeForest Park in Long Beach has left the community shaken. Investigators think it might be an infant skull.</t>
  </si>
  <si>
    <t>315325442</t>
  </si>
  <si>
    <t>+328%</t>
  </si>
  <si>
    <t>MH-P-1553-SA-C03</t>
  </si>
  <si>
    <t>https://cue.gcp.misitemgr.com/cue-web/#/main?escenicid=315325443&amp;extra=%7B%22package%22:%22ece-auto-gen-56242d45-b928-4025-9d06-084d7066de22%22%7D</t>
  </si>
  <si>
    <t>https://www.sacbee.com/entertainment/living/article315325443.html</t>
  </si>
  <si>
    <t>Small Human Skull Recovered From Brush at Long Beach Park During Easter Egg Hunt</t>
  </si>
  <si>
    <t>Long Beach’s DeForest Park became a crime scene Easter Sunday after a human skull was discovered during an Easter egg hunt in dense brush.</t>
  </si>
  <si>
    <t>315325443</t>
  </si>
  <si>
    <t>UW-P-1556</t>
  </si>
  <si>
    <t>https://www.usmagazine.com/wp-admin/post.php?post=4301582&amp;action=edit</t>
  </si>
  <si>
    <t>https://www.usmagazine.com/celebrity-news/news/big-bears-beloved-bald-eagles-jackie-and-shadow-welcome-2-eaglets/</t>
  </si>
  <si>
    <t>Big Bear’s Beloved Bald Eagle Couple Jackie and Shadow Welcome 2 Eaglets</t>
  </si>
  <si>
    <t>Big Bear's beloved bald eagles Jackie and Shadow welcomed two eaglets after both eggs hatched over the weekend</t>
  </si>
  <si>
    <t>https://docs.google.com/document/d/1iyIVZd8APbXQ3ObHvO8esdIdxrTE7Ciu5Toa-ShYYjY/edit?tab=t.0</t>
  </si>
  <si>
    <t>UW-P-1556-MH-C02</t>
  </si>
  <si>
    <t>https://cue.gcp.misitemgr.com/cue-web/#/main?escenicid=315325752&amp;extra=%7B%22package%22:%22ece-auto-gen-a7409574-ea56-4b3d-ab49-a84fc1906d47%22%7D&amp;filter=%7B%22searchCriteria%22:%7B%22name%22:%22%22,%22searchTerm%22:%22jackie%22,%22labels%22:%7B%22org_unit:8acc2ff9-63f5-11f0-ae19-959fd20885e0%22:%7B%22title%22:%22Miami%22%7D,%22creationdate%22:%22From%2004%2F07%2F2025%20to%2004%2F08%2F2027%22%7D,%22createdAt%22:%222026-04-07T14:13:27.377Z%22,%22dateRange%22:%7B%22creationdate%22:%7B%22start%22:%222025-04-07T04:00:00Z%22,%22end%22:%222027-04-08T04:00:00Z%22%7D%7D,%22daysBefore%22:%7B%22creationdate%22:%22365%22%7D,%22facetSummary%22:%22Time-span%20(creationdate):%20From%2004%2F07%2F2025%20to%2004%2F08%2F2027%22,%22priority%22:-1,%22panelName%22:%22Search%22,%22presentation%22:%22%22,%22sorting%22:%22%22,%22customFilters%22:%5B%5D,%22customFacetStrings%22:%7B%7D,%22orgUnit%22:%22org_unit:8acc2ff9-63f5-11f0-ae19-959fd20885e0%22%7D%7D</t>
  </si>
  <si>
    <t>https://www.miamiherald.com/living/article315325752.html</t>
  </si>
  <si>
    <t>Big Bear’s Eagle Couple Jackie and Shadow Welcomes 2 Eaglets After Rocky Season</t>
  </si>
  <si>
    <t>jackie and shadow, big bear bald eagles, eagle couple, 2 eaglets, raven attack, viral eagles</t>
  </si>
  <si>
    <t>Two eaglets have hatched for Jackie and Shadow in Big Bear, just months after a raven attack destroyed part of their nest. Here’s what to know.</t>
  </si>
  <si>
    <t>315325752</t>
  </si>
  <si>
    <t>UW-P-1556-KA-C03</t>
  </si>
  <si>
    <t>https://cue.gcp.misitemgr.com/cue-web/#/main?escenicid=315325753&amp;extra=%7B%22package%22:%22ece-auto-gen-78d8ffe3-6fce-4807-99b5-a23696bfaba0%22%7D&amp;filter=%7B%22searchCriteria%22:%7B%22name%22:%22%22,%22searchTerm%22:%22jackie%20shadow%22,%22labels%22:%7B%22org_unit:8acc2ff9-63f5-11f0-ae19-959fd20885e0%22:%7B%22title%22:%22Miami%22%7D,%22creationdate%22:%22From%2004%2F07%2F2025%20to%2004%2F08%2F2027%22%7D,%22createdAt%22:%222026-04-07T14:15:48.142Z%22,%22dateRange%22:%7B%22creationdate%22:%7B%22start%22:%222025-04-07T04:00:00Z%22,%22end%22:%222027-04-08T04:00:00Z%22%7D%7D,%22daysBefore%22:%7B%22creationdate%22:%22365%22%7D,%22facetSummary%22:%22Time-span%20(creationdate):%20From%2004%2F07%2F2025%20to%2004%2F08%2F2027%22,%22priority%22:-1,%22panelName%22:%22Search%22,%22presentation%22:%22%22,%22sorting%22:%22%22,%22customFilters%22:%5B%5D,%22customFacetStrings%22:%7B%7D,%22orgUnit%22:%22org_unit:8acc2ff9-63f5-11f0-ae19-959fd20885e0%22%7D%7D</t>
  </si>
  <si>
    <t>https://www.star-telegram.com/entertainment/article315325753.html</t>
  </si>
  <si>
    <t>Viral Big Bear Eagles Jackie and Shadow Welcome New Chicks After Difficult Season</t>
  </si>
  <si>
    <t>After losing two eggs earlier this season, Jackie and Shadow are now raising two healthy eaglets in Big Bear Valley. Here’s how the hatching unfolded.</t>
  </si>
  <si>
    <t>Parent or Grandparent Seeking Family-Friendly Content</t>
  </si>
  <si>
    <t>315325753</t>
  </si>
  <si>
    <t>UW-P-1559</t>
  </si>
  <si>
    <t>https://www.usmagazine.com/wp-admin/post.php?post=4301773&amp;action=edit</t>
  </si>
  <si>
    <t>https://www.usmagazine.com/celebrity-news/news/jason-kelce-says-hes-never-seen-a-prettier-swing-than-his-daughters/</t>
  </si>
  <si>
    <t>Jason Kelce Shares Daughter's First Time at a Country Club, Says He's 'Never Seen a Prettier Swing'</t>
  </si>
  <si>
    <t>jason kelce wyatt</t>
  </si>
  <si>
    <t>Wyatt Kelce made her golf debut at a Pennsylvania driving range and impressed dad Jason Kelce, who said he’s “never seen a prettier swing"</t>
  </si>
  <si>
    <t>https://docs.google.com/document/d/1IaU-EEFzNT4tdElpE1vsgX8mox1ltOBZ2wU7-WENiCc/edit?tab=t.0</t>
  </si>
  <si>
    <t>UW-P-1559-MH-C02</t>
  </si>
  <si>
    <t>https://cue.gcp.misitemgr.com/cue-web/#/main?escenicid=315326828&amp;extra=%7B%22package%22:%22ece-auto-gen-93414291-ce15-420c-8ba0-88af2587362a%22%7D</t>
  </si>
  <si>
    <t>https://www.miamiherald.com/entertainment/article315326828.html</t>
  </si>
  <si>
    <t>Jason Kelce Praises Daughter Wyatt’s Golf Debut: ‘Never Seen a Prettier Swing’</t>
  </si>
  <si>
    <t>jason kelce, wyatt kelce, golf swing, prettier swing, golf debut, kelce family</t>
  </si>
  <si>
    <t>Jason Kelce shared videos of his daughter Wyatt’s first time golfing — and she even won closest to the pin. Here’s what he said about her swing.</t>
  </si>
  <si>
    <t>NFL and Philadelphia Sports Fan</t>
  </si>
  <si>
    <t>315326828</t>
  </si>
  <si>
    <t>UW-P-1559-CH-C03</t>
  </si>
  <si>
    <t>https://cue.gcp.misitemgr.com/cue-web/#/main?escenicid=315326830&amp;extra=%7B%22package%22:%22ece-auto-gen-fcfd04d8-975f-48c5-ba2f-cd53135e32f1%22%7D</t>
  </si>
  <si>
    <t>https://www.charlotteobserver.com/entertainment/article315326830.html</t>
  </si>
  <si>
    <t>Jason Kelce Shares Daughter Wyatt’s First Time Golfing, Says ‘She Won Closest to the Pin’</t>
  </si>
  <si>
    <t>Jason Kelce posted videos of his daughter Wyatt’s first golf outing, where she surprised everyone by winning closest to the pin. Watch the proud dad moment.</t>
  </si>
  <si>
    <t>315326830</t>
  </si>
  <si>
    <t>UW-P-1559-MMC-C04</t>
  </si>
  <si>
    <t>https://modmomsclubstg.wpenginepowered.com/wp-admin/post.php?post=337583&amp;action=edit</t>
  </si>
  <si>
    <t>https://modmomsclubstg.wpenginepowered.com/lifestyle-entertainment/celebrity/jason-kelces-proud-dad-moment-over-daughter-wyatts-first-golf-swing/</t>
  </si>
  <si>
    <t>Jason Kelce’s Proud-Dad Moment Over Daughter Wyatt’s First Golf Swing</t>
  </si>
  <si>
    <t>jason kelce, wyatt kelce</t>
  </si>
  <si>
    <t>Jason Kelce is a proud golf dad after daughter Wyatt’s first swing — and her unexpected win — at a local driving range.</t>
  </si>
  <si>
    <t>Sports-Engaged Parent</t>
  </si>
  <si>
    <t>KA-P-1563</t>
  </si>
  <si>
    <t>https://cue.gcp.misitemgr.com/cue-web/#/main?escenicid=315326809&amp;extra=%7B%22package%22:%22ece-auto-gen-9ae35296-29ee-40ec-af98-c2873bc56ea7%22%7D</t>
  </si>
  <si>
    <t>https://www.kansascity.com/living/article315326809.html</t>
  </si>
  <si>
    <t>Artemis II Commander Reid Wiseman Names Moon Crater After His Late Wife Carroll</t>
  </si>
  <si>
    <t>artemis ii, carroll crater, reid wiseman, carroll wiseman, reid wiseman wife</t>
  </si>
  <si>
    <t>Artemis II Commander Reid Wiseman honored his late wife Carroll Wiseman by proposing a moon crater be named after her during the crew’s historic lunar flyby.</t>
  </si>
  <si>
    <t>https://docs.google.com/document/d/1e_chSAU0wYUfaOvdSQz3tywuTfQ7j0DNhz2QicVrcBk/edit?usp=sharing</t>
  </si>
  <si>
    <t>315326809</t>
  </si>
  <si>
    <t>KA-P-1563-FO-C02</t>
  </si>
  <si>
    <t>https://cue.gcp.misitemgr.com/cue-web/#/main?escenicid=315326818&amp;extra=%7B%22package%22:%22ece-auto-gen-272d4b6f-95d1-4a3a-9097-37d388657c5e%22%7D</t>
  </si>
  <si>
    <t>https://www.star-telegram.com/entertainment/living/article315326818.html</t>
  </si>
  <si>
    <t>Meet Carroll Wiseman: The Woman Behind the Most Emotional Moment of the Artemis II Mission</t>
  </si>
  <si>
    <t>carroll wiseman, artemis ii, carroll crater, reid wiseman, reid wiseman wife</t>
  </si>
  <si>
    <t>Carroll Wiseman, a NICU nurse who died of cancer in 2020, was honored when her husband proposed naming a moon crater after her during the Artemis II lunar flyby.</t>
  </si>
  <si>
    <t>Grieving or Widowed Parent</t>
  </si>
  <si>
    <t>315326818</t>
  </si>
  <si>
    <t>+142%</t>
  </si>
  <si>
    <t>KA-P-1563-WW-C03</t>
  </si>
  <si>
    <t>https://www.womansworld.com/wp-admin/post.php?post=614994&amp;action=edit</t>
  </si>
  <si>
    <t>https://www.womansworld.com/life/family/artemis-ii-crew-share-group-hug-after-naming-moon-crater-after-crewmates-late-wife</t>
  </si>
  <si>
    <t>Artemis II Crew Share Group Hug After Naming Moon Crater After Crewmate’s Late Wife</t>
  </si>
  <si>
    <t>artemis ii</t>
  </si>
  <si>
    <t>Artemis II made history with a record-breaking lunar flyby and an emotional tribute when Commander Reid Wiseman's late wife was honored with a moon crater</t>
  </si>
  <si>
    <t>Space Enthusiast and Science News Follower</t>
  </si>
  <si>
    <t>KA-P-1563-MMC-C04</t>
  </si>
  <si>
    <t>https://modmomsclubstg.wpenginepowered.com/wp-admin/post.php?post=337584&amp;action=edit</t>
  </si>
  <si>
    <t>https://modmomsclubstg.wpenginepowered.com/lifestyle-entertainment/celebrity/artemis-ii-crew-moon-crater-carroll-wiseman/</t>
  </si>
  <si>
    <t>Artemis II Crew Proposes to Name Moon Crater After Commander Reid Wiseman’s Late Wife</t>
  </si>
  <si>
    <t>During the Artemis II mission, Commander Reid Wiseman wiped back tears as a moon crater was proposed to be named Carroll after his late wife who died of cancer.</t>
  </si>
  <si>
    <t>MH-P-1567</t>
  </si>
  <si>
    <t>https://cue.gcp.misitemgr.com/cue-web/#/main?escenicid=315329689&amp;extra=%7B%22package%22:%22ece-auto-gen-2d2fa8da-bbd2-4e6a-9e78-a92b39e6d73e%22%7D</t>
  </si>
  <si>
    <t>https://www.miamiherald.com/living/article315329689.html</t>
  </si>
  <si>
    <t>Skincare in Your 40's: What You Actually Need According to Dermatologists</t>
  </si>
  <si>
    <t>40s skincare, dermatologist-approved routine, retinol for 40s, ceramides hyaluronic acid</t>
  </si>
  <si>
    <t>Discover a dermatologist-approved 40s skincare routine: SPF, retinol, ceramides, Vitamin C and gentle exfoliation to firm, brighten and hydrate aging skin.</t>
  </si>
  <si>
    <t>The Proactive 40-Something Professional Woman</t>
  </si>
  <si>
    <t>https://docs.google.com/document/d/10N7YaZ4FEQa0KXZmMO8bhugT14A14FtP3lio2cmZnqU/edit?tab=t.0</t>
  </si>
  <si>
    <t>315329689</t>
  </si>
  <si>
    <t>MH-P-1567-KA-C02</t>
  </si>
  <si>
    <t>https://cue.gcp.misitemgr.com/cue-web/#/main?escenicid=315329987&amp;extra=%7B%22package%22:%22ece-auto-gen-d69a9f67-ce31-4f90-b9c0-2a5c312a30bb%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-07T18:53:01.365Z%22,%22dateRange%22:%7B%22creationdate%22:%7B%22start%22:%222025-04-07T06:00:00Z%22,%22end%22:%222027-04-08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</si>
  <si>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https://www.kansascity.com/living/article315329987.html</t>
  </si>
  <si>
    <t>Your 40s Skincare Routine: Dermatologist-Approved Steps for Firmer, Brighter, More Youthful Skin</t>
  </si>
  <si>
    <t>skincare in your 40s, anti aging routine, daily SPF, retinol for 40s, vitamin C serum</t>
  </si>
  <si>
    <t>In your 40s, focus on repair and hydration: daily SPF, richer moisturizers with ceramides, retinol, vitamin C and gentle exfoliation for healthier, younger-looking skin.</t>
  </si>
  <si>
    <t>315329987</t>
  </si>
  <si>
    <t>MH-P-1567-FO-C03</t>
  </si>
  <si>
    <t>https://cue.gcp.misitemgr.com/cue-web/#/main?escenicid=315330504&amp;extra=%7B%22package%22:%22ece-auto-gen-851a41fe-f5d2-4e63-9796-a095c6fc5657%22%7D&amp;filter=%7B%22searchCriteria%22:%7B%22name%22:%22%22,%22searchTerm%22:%22lauren%22,%22labels%22:%7B%22%2Fwebservice%2Fescenic%2Fcontent%2Fstate%2Fpublished%22:%7B%22title%22:%22Published%22%7D,%22org_unit:8a6a87f2-63f5-11f0-ae19-959fd20885e0%22:%7B%22title%22:%22FortWorth%22%7D,%22creationdate%22:%22In%20the%20last%20year%22%7D,%22createdAt%22:%222026-04-07T19:12:57.859Z%22,%22dateRange%22:%7B%22creationdate%22:%7B%22start%22:%222025-04-07T06:00:00Z%22,%22end%22:%222027-04-08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</si>
  <si>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https://www.star-telegram.com/entertainment/living/article315330504.html</t>
  </si>
  <si>
    <t>In Your 40s? Dermatologists Share the Essential Skincare Routine for Reducing Wrinkles and Boosting Radiance</t>
  </si>
  <si>
    <t>skincare in your 40s, anti aging routine, retinol for 40s, ceramide moisturizer, SPF daily</t>
  </si>
  <si>
    <t>Discover a dermatologist-recommended skincare routine for your 40s: SPF, retinol, ceramides, vitamin C, gentler exfoliation and care for neck and chest.</t>
  </si>
  <si>
    <t>315330504</t>
  </si>
  <si>
    <t>Beauty</t>
  </si>
  <si>
    <t>MH-P-1567-WW-C04</t>
  </si>
  <si>
    <t>https://www.womansworld.com/wp-admin/post.php?post=615147&amp;action=edit</t>
  </si>
  <si>
    <t>https://www.womansworld.com/beauty/skin/a-womans-guide-to-skincare-in-your-40s-expert-tips-for-smoother-brighter-more-youthful-looking-skin</t>
  </si>
  <si>
    <t>A Woman’s Guide to Skincare in Your 40s: Expert Tips for Smoother, Brighter, More Youthful-Looking Skin</t>
  </si>
  <si>
    <t>Discover the simple skincare routine dermatologists recommend for your 40s, including must-have steps to hydrate and smooth wrinkles</t>
  </si>
  <si>
    <t>Woman's World variant</t>
  </si>
  <si>
    <t>UW-P-1571</t>
  </si>
  <si>
    <t>https://www.usmagazine.com/wp-admin/post.php?post=4302015&amp;action=edit</t>
  </si>
  <si>
    <t>https://www.usmagazine.com/entertainment/news/how-a-catholic-sister-podcast-became-a-tiktok-sensation/</t>
  </si>
  <si>
    <t>Here’s How a Catholic Sister Podcast Quietly Became a TikTok Sensation Overnight</t>
  </si>
  <si>
    <t>catholic sister podcast</t>
  </si>
  <si>
    <t>No, they're not AI and they're not nuns. Meet the viral sisters from “Dominican Sisters Open Mic” podcast that's become a TikTok sensation</t>
  </si>
  <si>
    <t>https://docs.google.com/document/d/1mNhIFMa54lb9jsPfavF1937sXmogXEA2FW_VpudIJGk/edit?tab=t.0</t>
  </si>
  <si>
    <t>Religion &amp; Spirituality</t>
  </si>
  <si>
    <t>UW-P-1571-MH-C02</t>
  </si>
  <si>
    <t>https://cue.gcp.misitemgr.com/cue-web/#/main?escenicid=315328904&amp;extra=%7B%22package%22:%22ece-auto-gen-7275dfad-87bf-4d4f-80f7-ec250467c583%22%7D</t>
  </si>
  <si>
    <t>https://www.miamiherald.com/entertainment/article315328904.html</t>
  </si>
  <si>
    <t>Viral Dominican Sisters Podcast Is Taking Over TikTok—And They Have No Idea</t>
  </si>
  <si>
    <t>dominican sisters of mary, dominic sisters open mic, viral sister podcast, tiktok sensation, michigan podcast</t>
  </si>
  <si>
    <t>Dominican Sisters of Mary have gone viral on TikTok after clips from their podcast spread online—despite not using social media or personal phones.</t>
  </si>
  <si>
    <t>315328904</t>
  </si>
  <si>
    <t>UW-P-1571-KA-C03</t>
  </si>
  <si>
    <t>https://cue.gcp.misitemgr.com/cue-web/#/main?escenicid=315328901&amp;extra=%7B%22package%22:%22ece-auto-gen-ff576373-daee-48d3-9fef-0eef386eab20%22%7D</t>
  </si>
  <si>
    <t>https://www.kansascity.com/entertainment/article315328901.html</t>
  </si>
  <si>
    <t>This Catholic Sister Podcast Became a TikTok Sensation Without Social Media</t>
  </si>
  <si>
    <t>A Catholic sister podcast is gaining millions of TikTok views, even though the sisters themselves don’t have social media accounts or personal devices.</t>
  </si>
  <si>
    <t>315328901</t>
  </si>
  <si>
    <t>UW-P-1571-CH-C04</t>
  </si>
  <si>
    <t>https://cue.gcp.misitemgr.com/cue-web/#/main?escenicid=315328906&amp;extra=%7B%22package%22:%22ece-auto-gen-9ac88368-59ab-4b0d-8003-56cb71e684c3%22%7D</t>
  </si>
  <si>
    <t>https://www.charlotteobserver.com/entertainment/article315328906.html</t>
  </si>
  <si>
    <t>How a Podcast by Catholic Sisters Became an Unexpected TikTok Sensation</t>
  </si>
  <si>
    <t>The Dominican Sisters’ podcast “Dominican Sisters Open Mic” is trending on TikTok, attracting millions of viewers while the sisters stay offline.</t>
  </si>
  <si>
    <t>TikTok-Savvy Trend Follower</t>
  </si>
  <si>
    <t>315328906</t>
  </si>
  <si>
    <t>MH-P-1575</t>
  </si>
  <si>
    <t>https://cue.gcp.misitemgr.com/cue-web/#/main?escenicid=315328866&amp;extra=%7B%22package%22:%22ece-auto-gen-a10283a4-27e3-456f-8d88-2114e920c707%22%7D</t>
  </si>
  <si>
    <t>https://www.miamiherald.com/entertainment/article315328866.html</t>
  </si>
  <si>
    <t>Jason Day Shows Up to Masters in Bold Outfit — But Augusta National Told Him to Change</t>
  </si>
  <si>
    <t>jason day, masters tournament, jason day outfit, malbon golf, jason day masters outfit</t>
  </si>
  <si>
    <t>Jason Day’s 2026 Masters outfit by Malbon Golf features a stunning bird print — but Augusta National already made him tone it down before the first round.</t>
  </si>
  <si>
    <t>Style-Conscious Trend Follower</t>
  </si>
  <si>
    <t>https://docs.google.com/document/d/14ClybTWqkMbO3QvAemSGyHkP7cxqr1SF5xGsX2JkvhU/edit?usp=sharing</t>
  </si>
  <si>
    <t>315328866</t>
  </si>
  <si>
    <t>+386%</t>
  </si>
  <si>
    <t>+197%</t>
  </si>
  <si>
    <t>MH-P-1575-CH-C02</t>
  </si>
  <si>
    <t>https://cue.gcp.misitemgr.com/cue-web/#/main?escenicid=315328865&amp;extra=%7B%22package%22:%22ece-auto-gen-588d3234-5ab0-48c0-8b9d-36a6d8a43c21%22%7D</t>
  </si>
  <si>
    <t>https://www.charlotteobserver.com/entertainment/article315328865.html</t>
  </si>
  <si>
    <t>Jason Day Is Ruffling Feathers at the 2026 Masters With His Bold Malbon Golf Outfits</t>
  </si>
  <si>
    <t>From banned sweater vests to bird-print jackets, Jason Day’s Malbon Golf outfits keep ruffling feathers at the Masters Tournament year after year.</t>
  </si>
  <si>
    <t>315328865</t>
  </si>
  <si>
    <t>MH-P-1575-UW-C03</t>
  </si>
  <si>
    <t>https://www.usmagazine.com/wp-admin/post.php?post=4301964&amp;action=edit</t>
  </si>
  <si>
    <t>https://www.usmagazine.com/sports/news/jason-days-masters-outfit-toned-down-by-augusta-national/</t>
  </si>
  <si>
    <t>Jason Day's Bird-Print Masters Outfit Had to Be Toned Down by Augusta National (Again)</t>
  </si>
  <si>
    <t xml:space="preserve">jason day </t>
  </si>
  <si>
    <t>Jason Day is turning heads at the Masters again with his bold Malbon Golf outfits inspired by the Birds of Georgia collection found at Augusta National</t>
  </si>
  <si>
    <t>Golf Culture Enthusiast</t>
  </si>
  <si>
    <t>MH-P-1578</t>
  </si>
  <si>
    <t>https://cue.gcp.misitemgr.com/cue-web/#/main?escenicid=315331459&amp;extra=%7B%22package%22:%22ece-auto-gen-0abc76a6-48fe-4387-a053-939fc1da84fa%22%7D&amp;filter=%7B%22searchCriteria%22:%7B%22name%22:%22%22,%22searchTerm%22:%22allison%22,%22contentType%22:%22%2Fwebservice%2Fescenic%2Fpublication%2Fbnd%2Fmodel%2Fcontent-type%2Fstoryline%22,%22labels%22:%7B%22%2Fwebservice%2Fescenic%2Fcontent%2Fstate%2Fpublished%22:%7B%22title%22:%22Published%22%7D,%22org_unit:8a8f26f5-63f5-11f0-ae19-959fd20885e0%22:%7B%22title%22:%22KansasCity%22%7D,%22%2Fwebservice%2Fescenic%2Fpublication%2Fbnd%2Fmodel%2Fcontent-type%2Fstoryline%22:%7B%22title%22:%22Story%22%7D,%22creationdate%22:%22In%20the%20last%20year%22%7D,%22createdAt%22:%222026-04-07T21:23:45.128Z%22,%22dateRange%22:%7B%22creationdate%22:%7B%22start%22:%222025-04-07T06:00:00Z%22,%22end%22:%222027-04-08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</si>
  <si>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https://www.miamiherald.com/living/article315331459.html</t>
  </si>
  <si>
    <t>Skincare in Your 50s: Dermatologist-Approved Routine for Firmer, Brighter, More Youthful-Looking Skin</t>
  </si>
  <si>
    <t>skincare in your 50s, anti aging routine, hydration for mature skin, sunscreen for 50s</t>
  </si>
  <si>
    <t>Practical skincare advice for your 50s: focus on hydration, barrier repair, vitamin C, retinol and daily SPF to brighten, protect and rebuild mature skin.</t>
  </si>
  <si>
    <t>https://docs.google.com/document/d/1OZ6SL_THkqSD2r_Ka5jPkYPGewSWznb76ykX8nlAfFQ/edit?tab=t.0</t>
  </si>
  <si>
    <t>315331459</t>
  </si>
  <si>
    <t>MH-P-1578-KA-C02</t>
  </si>
  <si>
    <t>https://cue.gcp.misitemgr.com/cue-web/#/main?escenicid=315333015&amp;extra=%7B%22package%22:%22ece-auto-gen-57295567-f8b5-4064-92db-515933de07bc%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-07T21:55:01.352Z%22,%22dateRange%22:%7B%22creationdate%22:%7B%22start%22:%222025-04-07T06:00:00Z%22,%22end%22:%222027-04-08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</si>
  <si>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https://www.kansascity.com/living/article315333015.html</t>
  </si>
  <si>
    <t>Your Complete Skincare Routine for Your 50s: Dermatologist-Style Steps for Hydrated, Firmer, More Radiant Skin</t>
  </si>
  <si>
    <t>skincare routine for 50s, hydration for mature skin, barrier repair, sunscreen daily, hyaluronic acid</t>
  </si>
  <si>
    <t>Protect and repair mature skin with a routine emphasizing hydration, sunscreen, gradual retinoid use and barrier-supporting ingredients for healthier, more radiant skin.</t>
  </si>
  <si>
    <t>315333015</t>
  </si>
  <si>
    <t>MH-P-1578-FO-C03</t>
  </si>
  <si>
    <t>https://cue.gcp.misitemgr.com/cue-web/#/main?escenicid=315333303&amp;extra=%7B%22package%22:%22ece-auto-gen-2f6defca-4a11-4d2b-b461-d37ce6c2e3e2%22%7D</t>
  </si>
  <si>
    <t>https://www.star-telegram.com/entertainment/living/article315333303.html</t>
  </si>
  <si>
    <t>In Your 50s? Build the Perfect Skincare Routine With These Daily Steps for Hydration, Firmness, and Glow</t>
  </si>
  <si>
    <t>skincare for 50s, mature skin routine, hydrating skincare, anti-aging tips, sunscreen for mature skin</t>
  </si>
  <si>
    <t>Discover an expert-backed 50s skincare routine focusing on hydration, gentle repair, retinol guidance and daily SPF to brighten and protect mature skin.</t>
  </si>
  <si>
    <t>Health-Conscious Woman in Her 50s</t>
  </si>
  <si>
    <t>315333303</t>
  </si>
  <si>
    <t>MH-P-1578-WW-C04</t>
  </si>
  <si>
    <t>https://www.womansworld.com/wp-admin/post.php?post=615193&amp;action=edit</t>
  </si>
  <si>
    <t>https://www.womansworld.com/beauty/skin/skincare-after-50-the-complete-routine-dermatologists-recommend-for-firmer-more-youthful-looking-skin</t>
  </si>
  <si>
    <t>Skincare After 50: The Complete Routine Dermatologists Recommend for Firmer, More Youthful-Looking Skin</t>
  </si>
  <si>
    <t>Discover a complete skincare routine for your 50s with dermatologist-inspired steps for hydration, anti-aging, and more radiant skin</t>
  </si>
  <si>
    <t>Budget-Minded Retiree or Pre-Retiree Couple</t>
  </si>
  <si>
    <t>KA-P-1582</t>
  </si>
  <si>
    <t>https://cue.gcp.misitemgr.com/cue-web/#/main?uri=https:%2F%2Fcue.gcp.misitemgr.com%2Fwebservice%2Fescenic%2Fcontainer%2F027ef100-31f8-11f1-a80c-f58eac973ec5&amp;mimetype=x-ece%2Fcontainer&amp;extra=%7B%22package%22:%221dc3b2f6-d0aa-460b-85c9-99f59b7168d1%22%7D&amp;filter=%7B%22searchCriteria%22:%7B%22name%22:%22%22,%22searchTerm%22:%22samantha%20agate%22,%22labels%22:%7B%22org_unit:89fde369-63f5-11f0-ae19-959fd20885e0%22:%7B%22title%22:%22Belleville%22%7D,%22creationdate%22:%22From%2004%2F07%2F2025%20to%2004%2F08%2F2027%22%7D,%22createdAt%22:%222026-04-07T13:43:56.924Z%22,%22dateRange%22:%7B%22creationdate%22:%7B%22start%22:%222025-04-07T04:00:00Z%22,%22end%22:%222027-04-08T04:00:00Z%22%7D%7D,%22daysBefore%22:%7B%22creationdate%22:%22365%22%7D,%22facetSummary%22:%22Time-span%20(creationdate):%20From%2004%2F07%2F2025%20to%2004%2F08%2F2027%22,%22priority%22:-1,%22panelName%22:%22%22,%22presentation%22:%22%22,%22sorting%22:%22%22,%22customFilters%22:%5B%5D,%22customFacetStrings%22:%7B%7D,%22orgUnit%22:%22org_unit:89fde369-63f5-11f0-ae19-959fd20885e0%22%7D%7D</t>
  </si>
  <si>
    <t>https://www.kansascity.com/entertainment/article315318977.html</t>
  </si>
  <si>
    <t>Why Is Donna Mills Clapping Back at Internet Trolls? Inside Her Inspiring Message About Style</t>
  </si>
  <si>
    <t>donna mills, makeup, Instagram</t>
  </si>
  <si>
    <t>‘Knots Landing’ alum Donna Mills is not putting up with people criticizing her style and makeup online, taking to Instagram to shut down the haters in a video</t>
  </si>
  <si>
    <t>https://docs.google.com/document/d/1u4zW3C1BLNZS0eZue7GYCG4ufXn665Yu2TIJkpfWqno/edit?tab=t.0</t>
  </si>
  <si>
    <t>315318977</t>
  </si>
  <si>
    <t>KA-P-1582-WW-C02</t>
  </si>
  <si>
    <t>https://www.womansworld.com/wp-admin/post.php?post=614918&amp;action=edit</t>
  </si>
  <si>
    <t>https://www.womansworld.com/beauty/makeup/donna-mills-85-claps-back-at-too-much-makeup-comment</t>
  </si>
  <si>
    <t>Donna Mills, 85, Claps Back at 'Too Much Makeup' Comment—and Fans Can't Get Enough</t>
  </si>
  <si>
    <t>donna mills makeup</t>
  </si>
  <si>
    <t>Donna Mills had an epic response to a hater who criticized her makeup look, and her loyal fans could not get enough of her clapback</t>
  </si>
  <si>
    <t>Celebrity Style</t>
  </si>
  <si>
    <t>KA-P-1582-UW-C03</t>
  </si>
  <si>
    <t>https://www.usmagazine.com/wp-admin/post.php?post=4301092&amp;action=edit</t>
  </si>
  <si>
    <t>https://www.usmagazine.com/stylish/news/donna-mills-85-slams-critics-too-much-makeup-comment/</t>
  </si>
  <si>
    <t>Knots Landing' Alum Donna Mills, 85, Slams Critic Who Said She Wears 'Too Much Makeup' in Video</t>
  </si>
  <si>
    <t>donna mills slams makeup critic</t>
  </si>
  <si>
    <t>Knots Landing's Donna Mills hit back at a social media troll who left a comment criticizing her makeup, posting a video embracing her look and style</t>
  </si>
  <si>
    <t>Nostalgia TV Watcher</t>
  </si>
  <si>
    <t>MH-P-1585</t>
  </si>
  <si>
    <t>https://cue.gcp.misitemgr.com/cue-web/#/main?uri=https:%2F%2Fcue.gcp.misitemgr.com%2Fwebservice%2Fescenic%2Fcontent%2F315327230&amp;mimetype=x-ece%2Fstory&amp;extra=%7B%22package%22:%22f3d07883-87d1-49f6-854c-9974dfa9df1c%22%7D&amp;name=What_are_Little_Debbie_Oatmeal_Creme_Pie_ice_cream_bars_Everything_you_need_to_know&amp;filter=%7B%22searchCriteria%22:%7B%22name%22:%22%22,%22searchTerm%22:%22samantha%22,%22labels%22:%7B%22org_unit:89fde369-63f5-11f0-ae19-959fd20885e0%22:%7B%22title%22:%22Belleville%22%7D,%22creationdate%22:%22From%2004%2F07%2F2025%20to%2004%2F08%2F2027%22%7D,%22createdAt%22:%222026-04-07T17:01:01.245Z%22,%22dateRange%22:%7B%22creationdate%22:%7B%22start%22:%222025-04-07T04:00:00Z%22,%22end%22:%222027-04-08T04:00:00Z%22%7D%7D,%22daysBefore%22:%7B%22creationdate%22:%22365%22%7D,%22facetSummary%22:%22Time-span%20(creationdate):%20From%2004%2F07%2F2025%20to%2004%2F08%2F2027%22,%22priority%22:-1,%22panelName%22:%22%22,%22presentation%22:%22%22,%22sorting%22:%22%22,%22customFilters%22:%5B%5D,%22customFacetStrings%22:%7B%7D,%22orgUnit%22:%22org_unit:89fde369-63f5-11f0-ae19-959fd20885e0%22%7D%7D</t>
  </si>
  <si>
    <t>https://www.miamiherald.com/living/article315327230.html</t>
  </si>
  <si>
    <t>What Are Little Debbie Oatmeal Creme Pie Ice Cream Bars? Everything You Need to Know</t>
  </si>
  <si>
    <t>oatmeal creme pie ice cream bars, little debbie</t>
  </si>
  <si>
    <t>Little Debbie has collaborated with Hudsonville Ice Cream once more, this time on an ice cream bar inspired by one of the brand’s most popular sugary snacks</t>
  </si>
  <si>
    <t>https://docs.google.com/document/d/1xzHqt1ubFTWGoE6FyvqkKOTmQTVxjoABNQS68lkeQpc/edit?tab=t.0</t>
  </si>
  <si>
    <t>315327230</t>
  </si>
  <si>
    <t>MH-P-1585-KA-C02</t>
  </si>
  <si>
    <t>https://cue.gcp.misitemgr.com/cue-web/#/main?uri=https:%2F%2Fcue.gcp.misitemgr.com%2Fwebservice%2Fescenic%2Fcontent%2F315327231&amp;mimetype=x-ece%2Fstory&amp;extra=%7B%22package%22:%22df35c12e-8268-4a66-b202-39054e8e29be%22%7D&amp;name=Your_Favorite_Little_Debbie_Snack_Just_Got_a_New_Frozen_Makeover&amp;filter=%7B%22searchCriteria%22:%7B%22name%22:%22%22,%22searchTerm%22:%22samantha%22,%22labels%22:%7B%22org_unit:89fde369-63f5-11f0-ae19-959fd20885e0%22:%7B%22title%22:%22Belleville%22%7D,%22creationdate%22:%22From%2004%2F07%2F2025%20to%2004%2F08%2F2027%22%7D,%22createdAt%22:%222026-04-07T17:01:14.510Z%22,%22dateRange%22:%7B%22creationdate%22:%7B%22start%22:%222025-04-07T04:00:00Z%22,%22end%22:%222027-04-08T04:00:00Z%22%7D%7D,%22daysBefore%22:%7B%22creationdate%22:%22365%22%7D,%22facetSummary%22:%22Time-span%20(creationdate):%20From%2004%2F07%2F2025%20to%2004%2F08%2F2027%22,%22priority%22:-1,%22panelName%22:%22%22,%22presentation%22:%22%22,%22sorting%22:%22%22,%22customFilters%22:%5B%5D,%22customFacetStrings%22:%7B%7D,%22orgUnit%22:%22org_unit:89fde369-63f5-11f0-ae19-959fd20885e0%22%7D%7D</t>
  </si>
  <si>
    <t>https://www.kansascity.com/living/article315327231.html</t>
  </si>
  <si>
    <t>Your Favorite Little Debbie Snack Just Got a New Frozen Makeover: Where to Find Them</t>
  </si>
  <si>
    <t>little debbie, oatmeal creme pie ice cream</t>
  </si>
  <si>
    <t>Little Debbie Oatmeal Creme Pie Ice Cream Bars already have the internet buzzing over the delicious-looking treat even though they just hit shelves at markets</t>
  </si>
  <si>
    <t>315327231</t>
  </si>
  <si>
    <t>MH-P-1585-WW-C03</t>
  </si>
  <si>
    <t>https://www.womansworld.com/wp-admin/post.php?post=615004&amp;action=edit</t>
  </si>
  <si>
    <t>https://www.womansworld.com/food-recipes/food-news/little-debbie-oatmeal-creme-pie-ice-cream-bars-just-hit-freezer-aisles</t>
  </si>
  <si>
    <t>Another Little Debbie Ice Cream Creation Hit Frozen Aisles—and It's a Take on the Oatmeal Creme Pie</t>
  </si>
  <si>
    <t>little debbie oatmeal cream pie ice cream bars</t>
  </si>
  <si>
    <t>Little Debbie Oatmeal Creme Pie Ice Cream Bars are Hudsonville Ice Cream's latest collaboration with the nostalgic sweets brand</t>
  </si>
  <si>
    <t>Nostalgic Millenial Snack Enthusiast</t>
  </si>
  <si>
    <t>CH-P-1588</t>
  </si>
  <si>
    <t>https://cue.gcp.misitemgr.com/cue-web/#/main?uri=https:%2F%2Fcue.gcp.misitemgr.com%2Fwebservice%2Fescenic%2Fcontent%2F315328655&amp;mimetype=x-ece%2Fstory&amp;extra=%7B%22package%22:%22bc15113a-7f7f-4981-a5c7-48a591541a88%22%7D&amp;name=What_is_Hilary_Duff_s_tour_rider_Everything_you_need_to_know_about_her_snack_list&amp;filter=%7B%22searchCriteria%22:%7B%22name%22:%22%22,%22searchTerm%22:%22samantha%20agate%22,%22labels%22:%7B%22org_unit:89fde369-63f5-11f0-ae19-959fd20885e0%22:%7B%22title%22:%22Belleville%22%7D,%22creationdate%22:%22From%2004%2F07%2F2025%20to%2004%2F08%2F2027%22%7D,%22createdAt%22:%222026-04-07T18:36:54.354Z%22,%22dateRange%22:%7B%22creationdate%22:%7B%22start%22:%222025-04-07T04:00:00Z%22,%22end%22:%222027-04-08T04:00:00Z%22%7D%7D,%22daysBefore%22:%7B%22creationdate%22:%22365%22%7D,%22facetSummary%22:%22Time-span%20(creationdate):%20From%2004%2F07%2F2025%20to%2004%2F08%2F2027%22,%22priority%22:-1,%22panelName%22:%22%22,%22presentation%22:%22%22,%22sorting%22:%22%22,%22customFilters%22:%5B%5D,%22customFacetStrings%22:%7B%7D,%22orgUnit%22:%22org_unit:89fde369-63f5-11f0-ae19-959fd20885e0%22%7D%7D</t>
  </si>
  <si>
    <t>https://www.charlotteobserver.com/entertainment/article315328655.html</t>
  </si>
  <si>
    <t>What Is on Hilary Duff’s Tour Rider? Everything You Need to Know About Her Snack List</t>
  </si>
  <si>
    <t>hilary duff, tour rider, snacks</t>
  </si>
  <si>
    <t>Hilary Duff dished on some of her favorite snacks and drinks to have while she’s away on tour and meals she likes to make at home for her husband and children</t>
  </si>
  <si>
    <t>https://docs.google.com/document/d/1F3ZN1PEb2FGzOB5dotRL-XGnknfiX1TcgmJdB4wFi-s/edit?tab=t.0</t>
  </si>
  <si>
    <t>315328655</t>
  </si>
  <si>
    <t>CH-P-1588-KA-C02</t>
  </si>
  <si>
    <t>https://cue.gcp.misitemgr.com/cue-web/#/main?uri=https:%2F%2Fcue.gcp.misitemgr.com%2Fwebservice%2Fescenic%2Fcontent%2F315328654&amp;mimetype=x-ece%2Fstory&amp;extra=%7B%22package%22:%22fe4e3931-3207-4c0a-b58f-e5f1d7138cd0%22%7D&amp;name=Hilary_Duff_s_Tour_Rider_Is_Just_Pickles_String_Cheese_and_Sour_Patch_Kids&amp;filter=%7B%22searchCriteria%22:%7B%22name%22:%22%22,%22searchTerm%22:%22samantha%20a%22,%22labels%22:%7B%22org_unit:89fde369-63f5-11f0-ae19-959fd20885e0%22:%7B%22title%22:%22Belleville%22%7D,%22creationdate%22:%22From%2004%2F07%2F2025%20to%2004%2F08%2F2027%22%7D,%22createdAt%22:%222026-04-07T18:37:07.437Z%22,%22dateRange%22:%7B%22creationdate%22:%7B%22start%22:%222025-04-07T04:00:00Z%22,%22end%22:%222027-04-08T04:00:00Z%22%7D%7D,%22daysBefore%22:%7B%22creationdate%22:%22365%22%7D,%22facetSummary%22:%22Time-span%20(creationdate):%20From%2004%2F07%2F2025%20to%2004%2F08%2F2027%22,%22priority%22:-1,%22panelName%22:%22%22,%22presentation%22:%22%22,%22sorting%22:%22%22,%22customFilters%22:%5B%5D,%22customFacetStrings%22:%7B%7D,%22orgUnit%22:%22org_unit:89fde369-63f5-11f0-ae19-959fd20885e0%22%7D%7D</t>
  </si>
  <si>
    <t>https://www.kansascity.com/entertainment/article315328654.html</t>
  </si>
  <si>
    <t>Hilary Duff’s Tour Rider Includes a Jar of Pickles, String Cheese and Sour Patch Kids</t>
  </si>
  <si>
    <t>Hilary Duff revealed what snacks she’s keen on munching on in her green room while on tour, and her list was surprisingly simple with water and vegetables</t>
  </si>
  <si>
    <t>315328654</t>
  </si>
  <si>
    <t>CH-P-1588-MH-C03</t>
  </si>
  <si>
    <t>https://cue.gcp.misitemgr.com/cue-web/#/main?uri=https:%2F%2Fcue.gcp.misitemgr.com%2Fwebservice%2Fescenic%2Fcontent%2F315328653&amp;mimetype=x-ece%2Fstory&amp;extra=%7B%22package%22:%2272646dea-b908-4cfb-9fff-f7eec7ff746b%22%7D&amp;name=Hilary_Duff_Reveals_Her_Relatable_Tour_Rider_Snacks_and_Fans_Can_t_Get_Enough</t>
  </si>
  <si>
    <t>https://www.miamiherald.com/entertainment/article315328653.html</t>
  </si>
  <si>
    <t>Hilary Duff Reveals Her Relatable Tour Rider Snacks — and Fans Can’t Get Enough of Her Picks</t>
  </si>
  <si>
    <t>Hilary Duff listed some of her favorite things to have in her green room while on tour and why she considers her typical snack choices to be a bit ‘boring’</t>
  </si>
  <si>
    <t>315328653</t>
  </si>
  <si>
    <t>MH-P-1591</t>
  </si>
  <si>
    <t>https://cue.gcp.misitemgr.com/cue-web/#/main?escenicid=315333951&amp;extra=%7B%22package%22:%22ece-auto-gen-220e1c58-6dac-48e6-90f0-4efb4daab01c%22%7D</t>
  </si>
  <si>
    <t>https://www.miamiherald.com/living/article315333951.html</t>
  </si>
  <si>
    <t>Facial Tools That Actually Work—Plus the Overhyped Ones Dermatologists Say You Can Skip</t>
  </si>
  <si>
    <t>LED light therapy, microcurrent devices, derma roller, facial cleansing brush, ice roller</t>
  </si>
  <si>
    <t>Discover which facial tools dermatologists recommend—from LED masks and microcurrent devices to derma rollers—and which trendy gadgets are mostly hype.</t>
  </si>
  <si>
    <t>https://docs.google.com/document/d/1U2ctWON2PfEdQxpU234_lKal9HaUGauX4oai74bOIjw/edit?tab=t.0</t>
  </si>
  <si>
    <t>315333951</t>
  </si>
  <si>
    <t>MH-P-1591-KA-C02</t>
  </si>
  <si>
    <t>https://cue.gcp.misitemgr.com/cue-web/#/main?escenicid=315345271&amp;extra=%7B%22package%22:%22ece-auto-gen-eaea0155-b1ad-491a-b1bc-4e253e98d9e0%22%7D</t>
  </si>
  <si>
    <t>https://www.kansascity.com/living/article315345271.html</t>
  </si>
  <si>
    <t>The Truth About Facial Tools: What Really Improves Your Skin and What Isn’t Worth Buying</t>
  </si>
  <si>
    <t>LED light therapy, red light collagen, at-home facial devices, Scottsdale Arizona, anti-aging tools</t>
  </si>
  <si>
    <t>Explore which at-home facial tools—LED masks, microcurrent devices and derma rollers—have evidence-backed benefits for collagen, lifting and texture when used consistently.</t>
  </si>
  <si>
    <t>Gen X Professional Exploring Anti-Aging Options</t>
  </si>
  <si>
    <t>315345271</t>
  </si>
  <si>
    <t>MH-P-1591-FO-C03</t>
  </si>
  <si>
    <t>https://cue.gcp.misitemgr.com/cue-web/#/main?escenicid=315345541&amp;extra=%7B%22package%22:%22ece-auto-gen-a19f8e74-d6d4-410a-b7de-8f2a5c377be5%22%7D</t>
  </si>
  <si>
    <t>https://www.star-telegram.com/entertainment/living/article315345541.html</t>
  </si>
  <si>
    <t>Which Facial Tools Are Worth It? Experts Reveal What Works and What’s Just a Waste of Money</t>
  </si>
  <si>
    <t>facial tools worth it, best skincare tools, LED masks benefits, microcurrent devices, derma rollers safety</t>
  </si>
  <si>
    <t>Learn which facial tools deliver results and which are overhyped. Experts explain LED masks, microcurrent, derma rollers and what to skip to save money.</t>
  </si>
  <si>
    <t>Budget-Conscious Millennial Skincare Enthusiast</t>
  </si>
  <si>
    <t>315345541</t>
  </si>
  <si>
    <t>MH-P-1591-CO-C04</t>
  </si>
  <si>
    <t>https://cue.gcp.misitemgr.com/cue-web/#/main?escenicid=315345749&amp;extra=%7B%22package%22:%22ece-auto-gen-c7c78309-199e-45ff-874b-853bdcb0913b%22%7D</t>
  </si>
  <si>
    <t>https://www.coralspringsflnews.com/lifestyle-entertainment/article315345749.html</t>
  </si>
  <si>
    <t>Don’t Waste Your Money on Skincare Gadgets—Here Are the Facial Tools That Truly Deliver Results</t>
  </si>
  <si>
    <t>LED light therapy, microcurrent devices, derma rollers, facial cleansing brush, ice roller</t>
  </si>
  <si>
    <t>Learn which facial tools like LED masks, microcurrent devices and derma rollers are backed by dermatologists—and which trendy gadgets you can skip to save money.</t>
  </si>
  <si>
    <t>315345749</t>
  </si>
  <si>
    <t>MH-P-1595</t>
  </si>
  <si>
    <t>https://cue.gcp.misitemgr.com/cue-web/#/main?escenicid=315338515&amp;extra=%7B%22package%22:%22ece-auto-gen-55e82396-3ac6-4f77-9c5a-73fc294e7cef%22%7D</t>
  </si>
  <si>
    <t>https://www.miamiherald.com/entertainment/article315338515.html</t>
  </si>
  <si>
    <t>These 1990’s One-Hit Wonder Songs Have Lived Rent-Free in Our Heads for 30 Years</t>
  </si>
  <si>
    <t>one-hit wonders, 90s one-hit wonders, 1990s</t>
  </si>
  <si>
    <t>From “Ice Ice Baby” to “Closing Time” and “You Gotta Be,” these 90s one-hit wonder songs ruled the airwaves — and somehow never left our heads. Discover why.</t>
  </si>
  <si>
    <t>https://docs.google.com/document/d/17StjOPCPIxcQg0Lzy87QUl7GZqkJQj1cDH150R0KA8w/edit?usp=sharing</t>
  </si>
  <si>
    <t>315338515</t>
  </si>
  <si>
    <t>MH-P-1595-KA-C02</t>
  </si>
  <si>
    <t>https://cue.gcp.misitemgr.com/cue-web/#/main?escenicid=315338521&amp;extra=%7B%22package%22:%22ece-auto-gen-73316ed5-bcb5-425a-9847-09da74b16c6e%22%7D</t>
  </si>
  <si>
    <t>https://www.kansascity.com/entertainment/article315338521.html</t>
  </si>
  <si>
    <t>These 14 Artists Each Had One Perfect 90’s Song — Here's the Story Behind Each One</t>
  </si>
  <si>
    <t>one-hit wonder songs, best one-hit wonder songs, 1990s, 90s one-hit wonders</t>
  </si>
  <si>
    <t>These 90s one-hit wonder songs defined an entire generation — and the stories behind them are even better than you remember. Here are some of the best.</t>
  </si>
  <si>
    <t>315338521</t>
  </si>
  <si>
    <t>MH-P-1595-CH-C03</t>
  </si>
  <si>
    <t>https://cue.gcp.misitemgr.com/cue-web/#/main?escenicid=315338522&amp;extra=%7B%22package%22:%22ece-auto-gen-aa31c0e0-5fcd-43e6-8069-36316faf0470%22%7D</t>
  </si>
  <si>
    <t>https://www.charlotteobserver.com/entertainment/article315338522.html</t>
  </si>
  <si>
    <t>These 1990’s One-Hit Wonder Songs Had One Breakthrough — and It Was More Than Enough</t>
  </si>
  <si>
    <t>90s one-hit wonder songs, nineties one-hit wonders, 1990s, one-hit wonders</t>
  </si>
  <si>
    <t>One song was all it took. Dive into some of the greatest 90s one-hit wonder songs and the fascinating behind-the-scenes stories that made each one legendary.</t>
  </si>
  <si>
    <t>315338522</t>
  </si>
  <si>
    <t>KA-P-1598</t>
  </si>
  <si>
    <t>https://cue.gcp.misitemgr.com/cue-web/#/main?uri=https:%2F%2Fcue.gcp.misitemgr.com%2Fwebservice%2Fescenic%2Fcontainer%2F56620946-32b9-11f1-aa16-ff8acdfd41fb&amp;mimetype=x-ece%2Fcontainer&amp;extra=%7B%22package%22:%22f6580980-a0bf-4051-ae12-eb864e2b992f%22%7D</t>
  </si>
  <si>
    <t>https://www.kansascity.com/living/article315330993.html</t>
  </si>
  <si>
    <t>5 Overlooked Foods Rich in Fiber Dietitians Say You Should Be Eating Every Week</t>
  </si>
  <si>
    <t>Fiber-rich foods, gut health, beets, pumpkin seeds, kimchi</t>
  </si>
  <si>
    <t>Learn five simple foods to add to your weekly meals for more fiber, omega-3s and gut-friendly microbes, recommended by registered dietitians for better health.</t>
  </si>
  <si>
    <t>TrendHunter B2C</t>
  </si>
  <si>
    <t>https://docs.google.com/document/d/1x7G1uXsVZa6YHuNfV_IStj8KYsgfAweL8kEK6d3AUKE/edit?tab=t.jtkru3yexlew#heading=h.ckiq8c5xrc6x</t>
  </si>
  <si>
    <t>315330993</t>
  </si>
  <si>
    <t>KA-P-1598-CH-C02</t>
  </si>
  <si>
    <t>https://cue.gcp.misitemgr.com/cue-web/#/main?uri=https:%2F%2Fcue.gcp.misitemgr.com%2Fwebservice%2Fescenic%2Fcontent%2F315331934&amp;mimetype=x-ece%2Fstory&amp;extra=%7B%22package%22:%22c5746a18-540e-4722-9ced-25fa44bb5683%22%7D&amp;name=5_Foods_High-Fiber_Doctors_Want_You_Eating_Weekly_to_Lower_Disease_Risk&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20:33:28.127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</si>
  <si>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https://www.charlotteobserver.com/living/article315331934.html</t>
  </si>
  <si>
    <t>5 Foods High-Fiber Doctors Want You Eating Weekly to Lower Disease Risk</t>
  </si>
  <si>
    <t>High-fiber foods, fiber for over 50, lentils benefits, canned salmon, fermented foods</t>
  </si>
  <si>
    <t>Learn which five fiber-rich whole foods experts endorse to close the fiber gap and reduce your risks of colorectal cancer, diabetes and heart disease.</t>
  </si>
  <si>
    <t>315331934</t>
  </si>
  <si>
    <t>KA-P-1598-SA-C03</t>
  </si>
  <si>
    <t>https://cue.gcp.misitemgr.com/cue-web/#/main?uri=https:%2F%2Fcue.gcp.misitemgr.com%2Fwebservice%2Fescenic%2Fcontainer%2F59c92655-32b5-11f1-aa16-ff8acdfd41fb&amp;mimetype=x-ece%2Fcontainer&amp;extra=%7B%22package%22:%226bda6922-22e2-4330-ad4b-d8700084ee18%22%7D</t>
  </si>
  <si>
    <t>https://www.sacbee.com/entertainment/living/article315330573.html</t>
  </si>
  <si>
    <t>5 High-Fiber Foods Nutritionists Say To Eat Every Week That Most People Skip</t>
  </si>
  <si>
    <t>High fiber foods, budget meals, gut health, pumpkin seeds, flax seeds</t>
  </si>
  <si>
    <t>Boost fiber and nutrient density on a budget: try lentils, canned salmon, beets, kefir or sauerkraut, and pumpkin or flax seeds for easy weekly meals.</t>
  </si>
  <si>
    <t>Parent Cooking and Shopping for Family</t>
  </si>
  <si>
    <t>315330573</t>
  </si>
  <si>
    <t>KA-P-1598-PE-C04</t>
  </si>
  <si>
    <t>https://cue.gcp.misitemgr.com/cue-web/#/main?uri=https:%2F%2Fcue.gcp.misitemgr.com%2Fwebservice%2Fescenic%2Fcontainer%2Ff55066e5-32c1-11f1-a877-b9eef2d05e6c&amp;mimetype=x-ece%2Fcontainer&amp;extra=%7B%22package%22:%22dce730c9-5759-4a8a-aa67-66ac9c19fa37%22%7D</t>
  </si>
  <si>
    <t>https://www.pembrokepinesflnews.com/lifestyle-entertainment/article315332074.html</t>
  </si>
  <si>
    <t>Fibermaxxing Is Real: 5 Underrated Foods Dietitians Want You to Eat Every Week</t>
  </si>
  <si>
    <t>fibermaxxing, high-fiber foods, lentils, canned salmon, fermented foods</t>
  </si>
  <si>
    <t>Fibermaxxing is trending for a reason. Dietitians recommend lentils, canned salmon, beets, fermented foods and seeds to meet fiber goals and improve gut health.</t>
  </si>
  <si>
    <t xml:space="preserve">Wellness-Curious Millenial </t>
  </si>
  <si>
    <t>315332074</t>
  </si>
  <si>
    <t>UW-P-1602</t>
  </si>
  <si>
    <t>https://www.usmagazine.com/wp-admin/post.php?post=4302398&amp;action=edit</t>
  </si>
  <si>
    <t>https://www.usmagazine.com/celebrity-news/news/japanese-guitarist-masayoshi-takanakas-comeback-sparked-by-gen-z/</t>
  </si>
  <si>
    <t>How Gen Z Revived Japanese '70s Musician Masayoshi Takanaka’s Career Nearly 50 Years Later</t>
  </si>
  <si>
    <t>masayoshi takanaka</t>
  </si>
  <si>
    <t>Masayoshi Takanaka is selling out venues worldwide after Gen Z fans rediscovered his 1970s music online, sparking an unexpected comeback</t>
  </si>
  <si>
    <t>https://docs.google.com/document/d/1vRuhtydmspYTTnn5Ppnk0EzLsZHxLw8va3uz8qBofeY/edit?tab=t.0</t>
  </si>
  <si>
    <t>UW-P-1602-MH-C02</t>
  </si>
  <si>
    <t>https://cue.gcp.misitemgr.com/cue-web/#/main?uri=https:%2F%2Fcue.gcp.misitemgr.com%2Fwebservice%2Fescenic%2Fcontainer%2F65b46048-32c2-11f1-a80c-f58eac973ec5&amp;mimetype=x-ece%2Fcontainer&amp;extra=%7B%22package%22:%22ece-auto-gen-8b60dfa1-2523-4d48-92d4-a256d4200634%22%7D</t>
  </si>
  <si>
    <t>https://www.miamiherald.com/entertainment/article315332112.html</t>
  </si>
  <si>
    <t>This Japanese Guitarist Disappeared for Decades. Gen Z Brought Him Back.</t>
  </si>
  <si>
    <t>1970s guitarist, masayoshi takanaka, gen Z, tiktok viral, world tour</t>
  </si>
  <si>
    <t>Masayoshi Takanaka’s unexpected comeback is being powered by Gen Z listeners, who found his music online and are now filling venues worldwide.</t>
  </si>
  <si>
    <t>Gen Z Music Discovery Enthusias</t>
  </si>
  <si>
    <t>315332112</t>
  </si>
  <si>
    <t>UW-P-1602-SA-C03</t>
  </si>
  <si>
    <t>https://cue.gcp.misitemgr.com/cue-web/#/main?uri=https:%2F%2Fcue.gcp.misitemgr.com%2Fwebservice%2Fescenic%2Fcontainer%2F52f5a335-32c2-11f1-bdcd-7b0f7bbafa25&amp;mimetype=x-ece%2Fcontainer&amp;extra=%7B%22package%22:%22ece-auto-gen-cf0457ee-bee5-427b-a003-3fd10945849b%22%7D</t>
  </si>
  <si>
    <t>https://www.sacbee.com/entertainment/article315332108.html</t>
  </si>
  <si>
    <t>How TikTok and YouTube Algorithms Gave This Guitar Legend a Second Life</t>
  </si>
  <si>
    <t>After decades of being largely unknown outside Japan, Masayoshi Takanaka is now selling out global venues thanks to viral interest from younger listeners.</t>
  </si>
  <si>
    <t>315332108</t>
  </si>
  <si>
    <t>UW-P-1602-LS-C04</t>
  </si>
  <si>
    <t>https://www.lifeandstylemag.com/wp-admin/post.php?post=737252&amp;action=edit</t>
  </si>
  <si>
    <t>https://www.lifeandstylemag.com/posts/who-is-masayoshi-takanaka-everything-you-need-to-know/</t>
  </si>
  <si>
    <t>Who Is Masayoshi Takanaka? Everything You Need to Know About the Viral Japanese Guitarist</t>
  </si>
  <si>
    <t>Japanese guitarist Masayoshi Takanaka is experiencing a career revival as younger audiences discover his music through YouTube and TikTok</t>
  </si>
  <si>
    <t>MH-P-1606</t>
  </si>
  <si>
    <t>https://cue.gcp.misitemgr.com/cue-web/#/main?uri=https:%2F%2Fcue.gcp.misitemgr.com%2Fwebservice%2Fescenic%2Fcontent%2F315327960&amp;mimetype=x-ece%2Fstory&amp;extra=%7B%22package%22:%22382eb18a-0fe5-4c1f-bc4e-2c320f68d7b9%22%7D&amp;name=What_Really_Happens_When_You_Play_Green_Noise_While_You_Sleep&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16:34:10.552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</si>
  <si>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https://www.miamiherald.com/living/article315327960.html</t>
  </si>
  <si>
    <t>What Really Happens When You Play Green Noise While You Sleep</t>
  </si>
  <si>
    <t>Green noise, sleep tips, REM sleep, sleep hygiene, broadband noise</t>
  </si>
  <si>
    <t>Green noise can help you fall asleep but playing broadband sound all night may cut down REM sleep. Use timers, low volume and earplugs for healthier rest.</t>
  </si>
  <si>
    <t>https://docs.google.com/document/d/1NfwrQ5qB7GsXcGiG1lv3a493btpUgA2l2Mu8o6QnzzM/edit?tab=t.f6wp4estf6pz#heading=h.pbwapebz5oli</t>
  </si>
  <si>
    <t>315327960</t>
  </si>
  <si>
    <t>+696%</t>
  </si>
  <si>
    <t>MH-P-1606-KA-C02</t>
  </si>
  <si>
    <t>https://cue.gcp.misitemgr.com/cue-web/#/main?uri=https:%2F%2Fcue.gcp.misitemgr.com%2Fwebservice%2Fescenic%2Fcontent%2F315328086&amp;mimetype=x-ece%2Fstory&amp;extra=%7B%22package%22:%22780164c5-b71e-4846-b977-15e611c8dc7f%22%7D&amp;name=What_Really_Happens_When_Your_Family_Sleeps_With_Green_Noise_On&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16:44:41.598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</si>
  <si>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https://www.star-telegram.com/entertainment/living/article315328086.html</t>
  </si>
  <si>
    <t>What Really Happens When Your Family Sleeps With Green Noise On</t>
  </si>
  <si>
    <t>Sleep-Deprived Parent</t>
  </si>
  <si>
    <t>315328086</t>
  </si>
  <si>
    <t>+775%</t>
  </si>
  <si>
    <t>MH-P-1606-FO-C03</t>
  </si>
  <si>
    <t>https://cue.gcp.misitemgr.com/cue-web/#/main?uri=https:%2F%2Fcue.gcp.misitemgr.com%2Fwebservice%2Fescenic%2Fcontent%2F315328528&amp;mimetype=x-ece%2Fstory&amp;extra=%7B%22package%22:%22e3db39d3-12b2-4103-b4f1-5ad1e37a5221%22%7D&amp;name=What_Really_Happens_When_You_Play_Green_Noise_At_Bedtime_and_During_The_Nigh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17:10:31.145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</si>
  <si>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What Really Happens When You Play Green Noise At Bedtime and During The Night</t>
  </si>
  <si>
    <t xml:space="preserve">Curious Millenial </t>
  </si>
  <si>
    <t>https://cue.gcp.misitemgr.com/cue-web/#/main?uri=https:%2F%2Fcue.gcp.misitemgr.com%2Fwebservice%2Fescenic%2Fcontent%2F315328680&amp;mimetype=x-ece%2Fstory&amp;extra=%7B%22package%22:%22c09f1a38-a7b4-453c-a5f8-2d7011abc7e7%22%7D&amp;name=What_Really_Happens_When_You_Use_Green_Noise_for_Sleep_Every_Nigh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17:17:28.267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</si>
  <si>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https://www.newsobserver.com/living/article315328680.html</t>
  </si>
  <si>
    <t>What Really Happens When You Use Green Noise for Sleep Every Night</t>
  </si>
  <si>
    <t>315328680</t>
  </si>
  <si>
    <t>MH-P-1610</t>
  </si>
  <si>
    <t>https://cue.gcp.misitemgr.com/cue-web/#/main?uri=https:%2F%2Fcue.gcp.misitemgr.com%2Fwebservice%2Fescenic%2Fcontent%2F315329598&amp;mimetype=x-ece%2Fstory&amp;extra=%7B%22package%22:%22717e3c73-73e5-4313-a343-503dc9a978a2%22%7D&amp;name=Your_Perfect_3-Day_New_Orleans_Itinerary_Planned_and_Read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-07T18:50:59.413Z%22,%22dateRange%22:%7B%22creationdate%22:%7B%22start%22:%222025-04-07T04:00:00Z%22,%22end%22:%222027-04-08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</si>
  <si>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https://www.miamiherald.com/living/travel/article315329598.html</t>
  </si>
  <si>
    <t>Jazz, Beignets, and Bourbon Street: Your Perfect 3-Day New Orleans Itinerary, Planned and Ready</t>
  </si>
  <si>
    <t>New Orleans travel guide, things to do in New Orleans, New Orleans itinerary, best restaurants New Orleans, NOLA trip, weekend in New Orleans</t>
  </si>
  <si>
    <t>Explore New Orleans in three days with a day-by-day plan: Bourbon Street, Café Du Monde, Jackson Square, Frenchmen Street jazz, and must-eat muffuletta.</t>
  </si>
  <si>
    <t>Weekend Trip Planner (30s–40s Professional Couple)</t>
  </si>
  <si>
    <t>315329598</t>
  </si>
  <si>
    <t>MH-P-1610-CH-C02</t>
  </si>
  <si>
    <t>https://cue.gcp.misitemgr.com/cue-web/#/main?uri=https:%2F%2Fcue.gcp.misitemgr.com%2Fwebservice%2Fescenic%2Fcontainer%2Ff89d1093-32ad-11f1-aa16-ff8acdfd41fb&amp;mimetype=x-ece%2Fcontainer&amp;extra=%7B%22package%22:%222c3e22ad-9be9-4f3e-81e4-981b5529594b%22%7D</t>
  </si>
  <si>
    <t>https://www.charlotteobserver.com/living/travel/article315329585.html</t>
  </si>
  <si>
    <t>How to Spend 3 Perfect Days in New Orleans: A Complete Guide for NOLA First Timers</t>
  </si>
  <si>
    <t>Spend a long weekend in NOLA exploring Crescent Park, the French Market, Warehouse/Arts District galleries, plus must-try local eats and live jazz spots.</t>
  </si>
  <si>
    <t>315329585</t>
  </si>
  <si>
    <t>MH-P-1610-FO-C03</t>
  </si>
  <si>
    <t>https://cue.gcp.misitemgr.com/cue-web/#/main?uri=https:%2F%2Fcue.gcp.misitemgr.com%2Fwebservice%2Fescenic%2Fcontent%2F315329595&amp;mimetype=x-ece%2Fstory&amp;extra=%7B%22package%22:%2282e77a02-e52f-423d-a3dd-6c999930a92a%22%7D&amp;name=3_Days_in_New_Orleans_A_Fort_Worth_Mom_s_Guide_to_NOLA&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-07T19:39:29.579Z%22,%22dateRange%22:%7B%22creationdate%22:%7B%22start%22:%222025-04-07T04:00:00Z%22,%22end%22:%222027-04-08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t>
  </si>
  <si>
    <t>https://www.star-telegram.com/entertainment/living/travel/article315329595.html</t>
  </si>
  <si>
    <t>3 Days in New Orleans: A Fort Worth Mom’s Guide to Fun for the Whole Family in NOLA</t>
  </si>
  <si>
    <t>A Fort Worth mom's three-day New Orleans itinerary for families: beignets at Café Du Monde, Garden District, St. Louis Cemetery No.1 and kid-friendly museums.</t>
  </si>
  <si>
    <t>315329595</t>
  </si>
  <si>
    <t>MH-P-1613</t>
  </si>
  <si>
    <t>https://cue.gcp.misitemgr.com/cue-web/#/main?uri=https:%2F%2Fcue.gcp.misitemgr.com%2Fwebservice%2Fescenic%2Fcontent%2F315331852&amp;mimetype=x-ece%2Fstory&amp;extra=%7B%22package%22:%2207764bca-f237-4a49-94ed-8b883245a354%22%7D&amp;name=One_Day_in_New_Orleans_A_Morning-to-Night_Itinerary_Worth_Stealing&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-07T20:46:30.168Z%22,%22dateRange%22:%7B%22creationdate%22:%7B%22start%22:%222025-04-07T04:00:00Z%22,%22end%22:%222027-04-08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</si>
  <si>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https://www.miamiherald.com/living/travel/article315331852.html</t>
  </si>
  <si>
    <t>One Magical Day in New Orleans: A Morning-to-Night Itinerary Worth Stealing for Your Next Trip</t>
  </si>
  <si>
    <t>New Orleans travel guide, things to do in New Orleans, New Orleans itinerary, best restaurants New Orleans, NOLA trip, New Orleans day trip</t>
  </si>
  <si>
    <t>A smart one-day New Orleans itinerary: morning beignets, Royal and Bourbon Street, Jackson Square, French Market shopping and live jazz on Frenchmen Street.</t>
  </si>
  <si>
    <t>Trend-Hunter B2C</t>
  </si>
  <si>
    <t>315331852</t>
  </si>
  <si>
    <t>MH-P-1613-CH-C02</t>
  </si>
  <si>
    <t>https://cue.gcp.misitemgr.com/cue-web/#/main?uri=https:%2F%2Fcue.gcp.misitemgr.com%2Fwebservice%2Fescenic%2Fcontent%2F315331854&amp;mimetype=x-ece%2Fstory&amp;extra=%7B%22package%22:%228046518b-74ff-4899-8d57-d8798f3b33d1%22%7D&amp;name=One_Perfect_Day_in_New_Orleans_A_First-Timer_s_Dream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3917ae-63f5-11f0-ae19-959fd20885e0%22:%7B%22title%22:%22Charlotte%22%7D,%22%2Fwebservice%2Fescenic%2Fsection%2F7884%22:%7B%22pathInfo%22:%22charlotteobserver%22,%22title%22:%22Living%22%7D,%22creationdate%22:%22In%20the%20last%20year%22%7D,%22createdAt%22:%222026-04-07T21:00:04.361Z%22,%22dateRange%22:%7B%22creationdate%22:%7B%22start%22:%222025-04-07T04:00:00Z%22,%22end%22:%222027-04-08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7884%22,%22orgUnit%22:%22org_unit:8a3917ae-63f5-11f0-ae19-959fd20885e0%22%7D%7D</t>
  </si>
  <si>
    <t>https://www.charlotteobserver.com/living/travel/article315331854.html</t>
  </si>
  <si>
    <t>How to Spend One Perfect Day in New Orleans: A First-Timer’s Dream NOLA Itinerary</t>
  </si>
  <si>
    <t>Experience New Orleans in a day: Café Du Monde beignets, Royal &amp; Bourbon streets, Central Grocery’s muffuletta, the French Market and jazz on Frenchmen Street.</t>
  </si>
  <si>
    <t>First-Time Vacation Planner Researching Destinations</t>
  </si>
  <si>
    <t>315331854</t>
  </si>
  <si>
    <t>MH-P-1613-FO-C03</t>
  </si>
  <si>
    <t>https://cue.gcp.misitemgr.com/cue-web/#/main?uri=https:%2F%2Fcue.gcp.misitemgr.com%2Fwebservice%2Fescenic%2Fcontent%2F315331867&amp;mimetype=x-ece%2Fstory&amp;extra=%7B%22package%22:%220f687951-eece-4c02-8a7d-5bcc836782a9%22%7D&amp;name=One_Perfect_Day_in_New_Orleans_A_Complete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-07T21:25:24.476Z%22,%22dateRange%22:%7B%22creationdate%22:%7B%22start%22:%222025-04-07T04:00:00Z%22,%22end%22:%222027-04-08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t>
  </si>
  <si>
    <t>https://www.star-telegram.com/entertainment/living/travel/article315331867.html</t>
  </si>
  <si>
    <t>One Perfect Day in New Orleans: A Complete Itinerary From Breakfast Beignets to Evening Jazz</t>
  </si>
  <si>
    <t>Make the most of one day in NOLA: café beignets, Bourbon Street walks, Jackson Square, French Market browsing, Central Grocery muffuletta and Frenchmen jazz.</t>
  </si>
  <si>
    <t>315331867</t>
  </si>
  <si>
    <t>MH-P-1616</t>
  </si>
  <si>
    <t>https://cue.gcp.misitemgr.com/cue-web/#/main?uri=https:%2F%2Fcue.gcp.misitemgr.com%2Fwebservice%2Fescenic%2Fcontent%2F315327031&amp;mimetype=x-ece%2Fstory&amp;extra=%7B%22package%22:%22bdb76f4f-1a4b-49e8-8ded-d4c620c6a452%22%7D&amp;name=Why_Counting_Calories_Doesn_t_Always_Work_Glucose_Spikes_Reveal_More_Insigh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15:32:15.154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</si>
  <si>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https://www.miamiherald.com/living/article315327031.html</t>
  </si>
  <si>
    <t>Why Counting Calories Doesn’t Always Work: Glucose Spikes Reveal More Insight</t>
  </si>
  <si>
    <t>Glucose spikes, calorie counting, blood sugar response, continuous glucose monitor, meal order</t>
  </si>
  <si>
    <t>Two equal-calorie meals can produce different glucose and insulin responses; using CGMs and changing meal order or pairing slows spikes and improves outcomes.</t>
  </si>
  <si>
    <t>https://docs.google.com/document/d/1x7G1uXsVZa6YHuNfV_IStj8KYsgfAweL8kEK6d3AUKE/edit?tab=t.3pb66icwsft1#heading=h.c8jr6clbnwio</t>
  </si>
  <si>
    <t>315327031</t>
  </si>
  <si>
    <t>Weight Loss</t>
  </si>
  <si>
    <t>MH-P-1616-KA-C02</t>
  </si>
  <si>
    <t>https://cue.gcp.misitemgr.com/cue-web/#/main?uri=https:%2F%2Fcue.gcp.misitemgr.com%2Fwebservice%2Fescenic%2Fcontent%2F315326807&amp;mimetype=x-ece%2Fstory&amp;extra=%7B%22package%22:%22d16826c4-7bac-411d-a6e2-f2617c10e9e4%22%7D&amp;name=Why_Do_Blood_Sugar_Spikes_After_Meals_Matter_More_for_Your_Health_Than_Calorie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15:16:36.599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</si>
  <si>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https://www.kansascity.com/living/article315326807.html</t>
  </si>
  <si>
    <t>Why Do Blood Sugar Spikes After Meals Matter More for Your Health Than Calories?</t>
  </si>
  <si>
    <t>Learn why post-meal blood sugar spikes can drive inflammation and cardiovascular risk, and simple strategies to blunt spikes beyond counting calories.</t>
  </si>
  <si>
    <t>315326807</t>
  </si>
  <si>
    <t>MH-P-1616-SA-C03</t>
  </si>
  <si>
    <t>https://cue.gcp.misitemgr.com/cue-web/#/main?uri=https:%2F%2Fcue.gcp.misitemgr.com%2Fwebservice%2Fescenic%2Fcontent%2F315326551&amp;mimetype=x-ece%2Fstory&amp;extra=%7B%22package%22:%2239c68f2e-7f63-4ae7-aaff-f9b96ecc9ddd%22%7D&amp;name=Could_Your_Post-Meal_Glucose_Spikes_Actually_Matter_More_Than_Calorie_Counting&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-07T15:04:35.470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</si>
  <si>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https://www.sacbee.com/entertainment/living/article315326551.html</t>
  </si>
  <si>
    <t>Could Your Post-Meal Glucose Spikes Actually Matter More Than Calorie Counting?</t>
  </si>
  <si>
    <t>Two meals with the same calories can trigger very different glucose responses. Discover how macros, fiber, and meal order influence blood sugar and inflammation.</t>
  </si>
  <si>
    <t>Health-focused retiree</t>
  </si>
  <si>
    <t>315326551</t>
  </si>
  <si>
    <t>MH-P-1616-CH-C04</t>
  </si>
  <si>
    <t>https://cue.gcp.misitemgr.com/cue-web/#/main?uri=https:%2F%2Fcue.gcp.misitemgr.com%2Fwebservice%2Fescenic%2Fcontent%2F315318436&amp;mimetype=x-ece%2Fstory&amp;extra=%7B%22package%22:%22ce0da33c-9480-47a9-b625-f2bca44dea69%22%7D&amp;name=Why_Post-Meal_Blood_Sugar_Spikes_May_Matter_More_Than_A1C_for_Heart_Health&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-06T21:38:25.633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</si>
  <si>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https://www.charlotteobserver.com/living/article315318436.html</t>
  </si>
  <si>
    <t>Why Post-Meal Blood Sugar Spikes May Matter More Than A1C for Heart Health</t>
  </si>
  <si>
    <t>Even with a normal A1C, repeated post-meal glucose spikes can drive inflammation and vascular damage. Learn practical steps to protect your heart health.</t>
  </si>
  <si>
    <t>315318436</t>
  </si>
  <si>
    <t>Diabetes</t>
  </si>
  <si>
    <t>KA-P-1620</t>
  </si>
  <si>
    <t>https://cue.gcp.misitemgr.com/cue-web/#/main?escenicid=315339139&amp;extra=%7B%22package%22:%22ece-auto-gen-1cbfbf81-eb44-44ee-85c6-3ea253b0257f%22%7D</t>
  </si>
  <si>
    <t>https://www.kansascity.com/living/article315339139.html</t>
  </si>
  <si>
    <t>Two Giant Pandas at Smithsonian’s National Zoo Are Showing Signs of a Budding Romance</t>
  </si>
  <si>
    <t>giant pandas, smithsonian national zoo, national zoo panda cam, bao li and qing bao</t>
  </si>
  <si>
    <t>Zookeepers say there’s ‘a lot of flirting going on’ between the Smithsonian National Zoo’s two giant pandas — and a rare natural birth could make history.</t>
  </si>
  <si>
    <t>Science-Curious News Consumer</t>
  </si>
  <si>
    <t>https://docs.google.com/document/d/1h3BgTJ5A32Ye7bmLHKWz-o6cHq6-ultNAMgGUPl4654/edit?usp=sharing</t>
  </si>
  <si>
    <t>315339139</t>
  </si>
  <si>
    <t>+760%</t>
  </si>
  <si>
    <t>+777%</t>
  </si>
  <si>
    <t>KA-P-1620-UW-C02</t>
  </si>
  <si>
    <t>https://www.usmagazine.com/wp-admin/post.php?post=4302887&amp;action=edit</t>
  </si>
  <si>
    <t>https://www.usmagazine.com/celebrity-news/news/these-2-giant-pandas-are-starting-to-flirt-like-teenagers/</t>
  </si>
  <si>
    <t>These Two Giant Pandas Are Flirting Like Teenagers and Zookeepers Couldn’t Be Happier</t>
  </si>
  <si>
    <t xml:space="preserve">giant pandas </t>
  </si>
  <si>
    <t>The Smithsonian National Zoo's giant pandas Bao Li and Qing Bao show signs of romance. Here's what zookeepers are watching for ahead of breeding season</t>
  </si>
  <si>
    <t>KA-P-1620-WW-C03</t>
  </si>
  <si>
    <t>https://www.womansworld.com/wp-admin/post.php?post=615211&amp;action=edit</t>
  </si>
  <si>
    <t>https://www.womansworld.com/life/animals/meet-bao-li-and-qing-bao-the-flirting-pandas-giving-zookeepers-reason-to-celebrate</t>
  </si>
  <si>
    <t>Meet Bao Li and Qing Bao: The Flirting Pandas Giving Zookeepers Reason to Celebrate</t>
  </si>
  <si>
    <t>bao li and qing bao</t>
  </si>
  <si>
    <t>Bao Li and Qing Bao, the Smithsonian National Zoo's giant pandas, are flirting through ‘howdy’ windows. Could a historic natural birth be on the horizon?</t>
  </si>
  <si>
    <t>UW-P-1623</t>
  </si>
  <si>
    <t>https://www.usmagazine.com/wp-admin/post.php?post=4303110&amp;action=edit</t>
  </si>
  <si>
    <t>Why Emma Chamberlain Doesn’t Want a Lead Role After Her ‘Forbidden Fruits’ Acting Debut</t>
  </si>
  <si>
    <t>emma chamberlain acting</t>
  </si>
  <si>
    <t>Emma Chamberlain opens up about her acting debut in 'Forbidden Fruits' and explains why she’s not ready to take on a lead role just yet</t>
  </si>
  <si>
    <t>https://docs.google.com/document/d/1RbDFki910aVLecu18VSRDPRqrDAGykut9T4fkxjtnvg/edit?tab=t.0</t>
  </si>
  <si>
    <t>UW-P-1623-MH-C02</t>
  </si>
  <si>
    <t>https://cue.gcp.misitemgr.com/cue-web/#/main?escenicid=315340127&amp;extra=%7B%22package%22:%22ece-auto-gen-ec986af8-b70f-40f5-aff0-651ef8092398%22%7D</t>
  </si>
  <si>
    <t>https://www.miamiherald.com/entertainment/article315340127.html</t>
  </si>
  <si>
    <t>Emma Chamberlain Explains Why She’s Not Taking Lead Roles After Her Acting Debut</t>
  </si>
  <si>
    <t>emma chamberlain, forbidden fruits, acting debut, lead role, youtuber</t>
  </si>
  <si>
    <t>Emma Chamberlain loved her acting debut in Forbidden Fruits, but she says taking on a lead role right now would be “too much pressure.”</t>
  </si>
  <si>
    <t>315340127</t>
  </si>
  <si>
    <t>UW-P-1623-CH-C03</t>
  </si>
  <si>
    <t>https://cue.gcp.misitemgr.com/cue-web/#/main?escenicid=315340129&amp;extra=%7B%22package%22:%22ece-auto-gen-fbfdf89f-93cb-4c8f-8fde-fa50a7f8f482%22%7D</t>
  </si>
  <si>
    <t>https://www.charlotteobserver.com/entertainment/article315340129.html</t>
  </si>
  <si>
    <t>Emma Chamberlain Says She Doesn’t Want to Lead a Movie Yet: ‘Too Much Pressure’</t>
  </si>
  <si>
    <t>Following her first film role in ‘Forbidden Fruits,’ Emma Chamberlain is already planning her next move — and it doesn’t include leading a movie anytime soon.</t>
  </si>
  <si>
    <t>315340129</t>
  </si>
  <si>
    <t>MH-P-1626</t>
  </si>
  <si>
    <t>https://cue.gcp.misitemgr.com/cue-web/#/main?uri=https:%2F%2Fcue.gcp.misitemgr.com%2Fwebservice%2Fescenic%2Fcontent%2F315341881&amp;mimetype=x-ece%2Fstory&amp;extra=%7B%22package%22:%22249b9f47-10d8-4b8e-8adf-07191e22335b%22%7D&amp;name=How_to_Spend_5_Days_in_Nashville_Without_Missing_What_Matter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-08T16:47:22.198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</si>
  <si>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https://www.miamiherald.com/living/travel/article315341881.html</t>
  </si>
  <si>
    <t>Honky-Tonks to Southern Comfort Food: How to Spend 5 Days in Nashville Without Missing What Matters</t>
  </si>
  <si>
    <t>Nashville travel guide, things to do in Nashville, Nashville itinerary, Nashville trip planning, Nashville vacation, 5 days in Nashville</t>
  </si>
  <si>
    <t>Explore Nashville in five days with a flexible itinerary covering music row, honky‑tonks, The Gulch dining, 12South and a Lynchburg day trip to Jack Daniel's.</t>
  </si>
  <si>
    <t>https://docs.google.com/document/d/1mJv6QZM3QBB0mgqsWFiPcD54qOf-fMTpkeGN67I9VTM/edit?tab=t.0</t>
  </si>
  <si>
    <t>315341881</t>
  </si>
  <si>
    <t>MH-P-1626-SA-C02</t>
  </si>
  <si>
    <t>https://cue.gcp.misitemgr.com/cue-web/#/main?uri=https:%2F%2Fcue.gcp.misitemgr.com%2Fwebservice%2Fescenic%2Fcontent%2F315341896&amp;mimetype=x-ece%2Fstory&amp;extra=%7B%22package%22:%22a56672cd-65b2-45ad-ab6b-9fe3843d0043%22%7D&amp;name=How_to_Spend_5_Days_in_Nashville_A_Complete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-08T17:27:29.326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t>
  </si>
  <si>
    <t>https://www.sacbee.com/entertainment/living/travel/article315341896.html</t>
  </si>
  <si>
    <t>How to Spend 5 Days in Nashville: A Complete Itinerary From Southern Cooking to Country Music</t>
  </si>
  <si>
    <t>Explore Nashville in five days with neighborhood guides, Music Row, the Bluebird Café, Belle Meade, Cheekwood and a Lynchburg day trip to Jack Daniel's.</t>
  </si>
  <si>
    <t>315341896</t>
  </si>
  <si>
    <t>MH-P-1626-FO-C03</t>
  </si>
  <si>
    <t>https://cue.gcp.misitemgr.com/cue-web/#/main?uri=https:%2F%2Fcue.gcp.misitemgr.com%2Fwebservice%2Fescenic%2Fcontent%2F315341904&amp;mimetype=x-ece%2Fstory&amp;extra=%7B%22package%22:%227327cc10-d2b1-47ec-9162-e6e87fc4599d%22%7D&amp;name=Fort_Worth_Fans_of_Honky-Tonks_and_Country_Music_Will_Feel_Right_at_Home_in_Nashvill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-08T18:30:37.434Z%22,%22dateRange%22:%7B%22creationdate%22:%7B%22start%22:%222025-04-08T04:00:00Z%22,%22end%22:%222027-04-09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t>
  </si>
  <si>
    <t>https://www.star-telegram.com/entertainment/living/travel/article315341904.html</t>
  </si>
  <si>
    <t>Fort Worth Fans of Honky-Tonks and Country Music Will Feel Right at Home in Nashville</t>
  </si>
  <si>
    <t>Discover a five-day Nashville itinerary for Fort Worth honky-tonk and country music fans, with Music Row, Broadway, Bluebird Café and 12South highlights.</t>
  </si>
  <si>
    <t>Fort Worth, Texas</t>
  </si>
  <si>
    <t>315341904</t>
  </si>
  <si>
    <t>MH-P-1629</t>
  </si>
  <si>
    <t>https://cue.gcp.misitemgr.com/cue-web/#/main?escenicid=315341209&amp;extra=%7B%22package%22:%22ece-auto-gen-538d1c6c-0bcb-422a-9fd1-0e6bd0e6de77%22%7D</t>
  </si>
  <si>
    <t>https://www.miamiherald.com/living/article315341209.html</t>
  </si>
  <si>
    <t>Mountain Gorilla Population Gets Rare Double Boost With Two Sets of Twins in 2026</t>
  </si>
  <si>
    <t>mountain gorilla, gorilla twins, virunga national park, gorilla birth</t>
  </si>
  <si>
    <t>Two sets of mountain gorilla twins born in three months at Virunga National Park signal a remarkable milestone for this endangered species despite instability.</t>
  </si>
  <si>
    <t>https://docs.google.com/document/d/14h6URtBWHbb1LZiFwNBS29jfBWvuCnpm60nKTqX0RqI/edit?usp=sharing</t>
  </si>
  <si>
    <t>315341209</t>
  </si>
  <si>
    <t>+34%</t>
  </si>
  <si>
    <t>MH-P-1629-UW-C02</t>
  </si>
  <si>
    <t>https://www.usmagazine.com/wp-admin/post.php?post=4303178&amp;action=edit</t>
  </si>
  <si>
    <t>https://www.usmagazine.com/celebrity-news/news/virunga-witnesses-extraordinary-double-gorilla-twin-birth/</t>
  </si>
  <si>
    <t>Virunga National Park Witnesses an ‘Extraordinary’ Double Mountain Gorilla Twin Birth</t>
  </si>
  <si>
    <t>gorilla twin</t>
  </si>
  <si>
    <t>Mountain gorilla twin births are among nature's rarest events — and Virunga National Park in the Congo just recorded its second set in under three months</t>
  </si>
  <si>
    <t>MH-P-1629-WW-C03</t>
  </si>
  <si>
    <t>https://www.womansworld.com/wp-admin/post.php?post=615238&amp;action=edit</t>
  </si>
  <si>
    <t>https://www.womansworld.com/life/animals/2-sets-of-mountain-gorilla-twins-beat-the-odds-amid-eastern-congos-ongoing-instability</t>
  </si>
  <si>
    <t>Two Sets of Mountain Gorilla Twins Beat the Odds Amid Eastern Congo's Ongoing Instability</t>
  </si>
  <si>
    <t>gorilla twins</t>
  </si>
  <si>
    <t>Two sets of rare mountain gorilla twin births at Virunga mark the ninth gorilla birth of 2026, offering a sign that conservation efforts are paying off</t>
  </si>
  <si>
    <t>MH-P-1629-MMC-C04</t>
  </si>
  <si>
    <t>https://modmomsclubstg.wpenginepowered.com/wp-admin/post.php?post=337594&amp;action=edit</t>
  </si>
  <si>
    <t>https://modmomsclubstg.wpenginepowered.com/lifestyle-entertainment/virunga-national-park-mountain-gorilla-twin-birth/</t>
  </si>
  <si>
    <t>These Two Mountain Gorillas Are Raising Twins in the Wild and We Are Completely in Awe</t>
  </si>
  <si>
    <t>Meet the newest arrivals at Virunga National Park — a set of mountain gorilla twins whose birth is so rare it's considered an extraordinary conservation event.</t>
  </si>
  <si>
    <t>Educator or Science-Curious Parent</t>
  </si>
  <si>
    <t>UW-P-1633</t>
  </si>
  <si>
    <t>https://www.usmagazine.com/wp-admin/post.php?post=4303274&amp;action=edit</t>
  </si>
  <si>
    <t>https://www.usmagazine.com/celebrity-news/news/alysa-liu-and-laufey-go-viral-on-tiktok-and-a-music-video-is-next/</t>
  </si>
  <si>
    <t>Alysa Liu Skated to Laufey at the Olympics — Now She's Starring In the Singer's Music Video</t>
  </si>
  <si>
    <t>alysa liu laufey</t>
  </si>
  <si>
    <t>Alysa Liu’s viral TikTok with Laufey has fans buzzing — especially after hints she’ll appear in the singer’s upcoming 'Madwoman' music video</t>
  </si>
  <si>
    <t>https://docs.google.com/document/d/1tM6PSu9QyyWr-yntfyGiv58Xtyp5k5uH9uffT_kNWsM/edit?tab=t.0</t>
  </si>
  <si>
    <t>UW-P-1633-MH-C02</t>
  </si>
  <si>
    <t>https://cue.gcp.misitemgr.com/cue-web/#/main?escenicid=315341817&amp;extra=%7B%22package%22:%22ece-auto-gen-fad2e020-c78b-4620-bf79-c6ac472d1a8d%22%7D&amp;filter=%7B%22searchCriteria%22:%7B%22name%22:%22%22,%22searchTerm%22:%22alysa%20liu%22,%22labels%22:%7B%22org_unit:8acc2ff9-63f5-11f0-ae19-959fd20885e0%22:%7B%22title%22:%22Miami%22%7D,%22creationdate%22:%22From%2004%2F08%2F2025%20to%2004%2F09%2F2027%22%7D,%22createdAt%22:%222026-04-08T16:59:51.953Z%22,%22dateRange%22:%7B%22creationdate%22:%7B%22start%22:%222025-04-08T04:00:00Z%22,%22end%22:%222027-04-09T04:00:00Z%22%7D%7D,%22daysBefore%22:%7B%22creationdate%22:%22365%22%7D,%22facetSummary%22:%22Time-span%20(creationdate):%20From%2004%2F08%2F2025%20to%2004%2F09%2F2027%22,%22priority%22:-1,%22panelName%22:%22Search%22,%22presentation%22:%22%22,%22sorting%22:%22%22,%22customFilters%22:%5B%5D,%22customFacetStrings%22:%7B%7D,%22orgUnit%22:%22org_unit:8acc2ff9-63f5-11f0-ae19-959fd20885e0%22%7D%7D</t>
  </si>
  <si>
    <t>https://www.miamiherald.com/entertainment/article315341817.html</t>
  </si>
  <si>
    <t>Olympic Gold Medalist Alysa Liu Is Now Starring in a Laufey Music Video — What to Know</t>
  </si>
  <si>
    <t>alysa liu, laufey, madwoman music video, viral tiktok, megan skiendiel</t>
  </si>
  <si>
    <t>Alysa Liu and Laufey went viral on TikTok after dancing to PinkPantheress’ “Stateside,” with a potential “Madwoman” music video collaboration now teased.</t>
  </si>
  <si>
    <t>Gen Z / Young Millennial Pop Culture Consumer</t>
  </si>
  <si>
    <t>315341817</t>
  </si>
  <si>
    <t>+79%</t>
  </si>
  <si>
    <t>UW-P-1633-SA-C03</t>
  </si>
  <si>
    <t>https://cue.gcp.misitemgr.com/cue-web/#/main?escenicid=315341819&amp;extra=%7B%22package%22:%22ece-auto-gen-016c7ba5-d0dd-498e-b79f-5152aeaddb12%22%7D&amp;filter=%7B%22searchCriteria%22:%7B%22name%22:%22%22,%22searchTerm%22:%22alysa%20liu%22,%22labels%22:%7B%22org_unit:8acc2ff9-63f5-11f0-ae19-959fd20885e0%22:%7B%22title%22:%22Miami%22%7D,%22creationdate%22:%22From%2004%2F08%2F2025%20to%2004%2F09%2F2027%22%7D,%22createdAt%22:%222026-04-08T17:01:03.794Z%22,%22dateRange%22:%7B%22creationdate%22:%7B%22start%22:%222025-04-08T04:00:00Z%22,%22end%22:%222027-04-09T04:00:00Z%22%7D%7D,%22daysBefore%22:%7B%22creationdate%22:%22365%22%7D,%22facetSummary%22:%22Time-span%20(creationdate):%20From%2004%2F08%2F2025%20to%2004%2F09%2F2027%22,%22priority%22:-1,%22panelName%22:%22Search%22,%22presentation%22:%22%22,%22sorting%22:%22%22,%22customFilters%22:%5B%5D,%22customFacetStrings%22:%7B%7D,%22orgUnit%22:%22org_unit:8acc2ff9-63f5-11f0-ae19-959fd20885e0%22%7D%7D</t>
  </si>
  <si>
    <t>https://www.sacbee.com/entertainment/article315341819.html</t>
  </si>
  <si>
    <t>Alysa Liu’s Viral TikTok With Laufey Sparks Buzz About Upcoming Music Video</t>
  </si>
  <si>
    <t>Alysa Liu, who skated to Laufey’s ‘Promise’ at the Olympics, is now going viral with the singer — and teasing a ‘Madwoman’ music video.</t>
  </si>
  <si>
    <t>315341819</t>
  </si>
  <si>
    <t>MH-P-1636</t>
  </si>
  <si>
    <t>https://cue.gcp.misitemgr.com/cue-web/#/main?escenicid=315342854&amp;extra=%7B%22package%22:%22ece-auto-gen-2e959040-44bd-4a13-933f-11ce79dcc917%22%7D</t>
  </si>
  <si>
    <t>https://www.miamiherald.com/entertainment/article315342854.html</t>
  </si>
  <si>
    <t>A Viral TikTok Helped Reunite Grammy Winner Jill Scott With Her Lost Family Photos</t>
  </si>
  <si>
    <t>jill scott, viral tiktok, family photos</t>
  </si>
  <si>
    <t>Jill Scott’s lost family photos ended up at a local Goodwill — until a viral TikTok by Hannah Peters caught the internet’s attention and changed everything.</t>
  </si>
  <si>
    <t>https://docs.google.com/document/d/17m_7pyIvJU0gdc8XW8DncM7RztOcSHTvo-oIssf9LK4/edit?usp=sharing</t>
  </si>
  <si>
    <t>315342854</t>
  </si>
  <si>
    <t>MH-P-1636-KA-C02</t>
  </si>
  <si>
    <t>https://cue.gcp.misitemgr.com/cue-web/#/main?escenicid=315342856&amp;extra=%7B%22package%22:%22ece-auto-gen-9ffdc61a-525e-4157-8b9b-2efffdcd7f69%22%7D</t>
  </si>
  <si>
    <t>https://www.kansascity.com/entertainment/article315342856.html</t>
  </si>
  <si>
    <t>Thrift Store Shopper Goes Viral After Finding Jill Scott's Family Photos at Goodwill</t>
  </si>
  <si>
    <t>A viral TikTok of Goodwill family photos turned into a heartwarming story when eagle-eyed viewers recognized Grammy-winning singer Jill Scott in the images.</t>
  </si>
  <si>
    <t>R&amp;B and Neo-Soul Music Fan</t>
  </si>
  <si>
    <t>315342856</t>
  </si>
  <si>
    <t>Shopping</t>
  </si>
  <si>
    <t>MH-P-1636-SA-C03</t>
  </si>
  <si>
    <t>https://cue.gcp.misitemgr.com/cue-web/#/main?escenicid=315342859&amp;extra=%7B%22package%22:%22ece-auto-gen-37679c2e-a5be-4ad0-911f-0164fe48fb04%22%7D</t>
  </si>
  <si>
    <t>https://www.sacbee.com/entertainment/article315342859.html</t>
  </si>
  <si>
    <t>Jill Scott’s Family Photos Were Found at a Goodwill. TikTok Helped Her Get Them Back</t>
  </si>
  <si>
    <t>Jill Scott’s personal family photos were sitting on a Goodwill shelf until a stranger’s viral TikTok set off a heartwarming chain of events to return them.</t>
  </si>
  <si>
    <t>315342859</t>
  </si>
  <si>
    <t>MH-P-1636-LS-C04</t>
  </si>
  <si>
    <t>https://www.lifeandstylemag.com/wp-admin/post.php?post=737261&amp;action=edit</t>
  </si>
  <si>
    <t>https://www.lifeandstylemag.com/posts/tiktoker-finds-jill-scott-family-photos-goodwill/</t>
  </si>
  <si>
    <t>Lost &amp; Found: Grammy Winner Jill Scott’s Family Photos Returned After Goodwill Discovery</t>
  </si>
  <si>
    <t xml:space="preserve">jill scott </t>
  </si>
  <si>
    <t>A thrift store TikTok went from sad find to feel-good story after millions recognized Grammy winner Jill Scott in the abandoned family photos on the shelf</t>
  </si>
  <si>
    <t>Thrifting and Secondhand Culture Enthusiast</t>
  </si>
  <si>
    <t>MH-P-1640</t>
  </si>
  <si>
    <t>https://cue.gcp.misitemgr.com/cue-web/#/main?uri=https:%2F%2Fcue.gcp.misitemgr.com%2Fwebservice%2Fescenic%2Fcontent%2F315345284&amp;mimetype=x-ece%2Fstory&amp;extra=%7B%22package%22:%22990da3cf-2eea-42bb-a2b3-02f0d99bd70b%22%7D&amp;name=How_to_Spend_3_Perfect_Days_in_Nashville_A_Complete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-08T20:12:03.847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</si>
  <si>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https://www.miamiherald.com/living/travel/article315345284.html</t>
  </si>
  <si>
    <t>How to Spend 3 Perfect Days in Nashville: A Complete Guide to Food, Music and History</t>
  </si>
  <si>
    <t>Nashville travel guide, things to do in Nashville, Nashville itinerary, Nashville trip planning, Nashville vacation, weekend in Nashville</t>
  </si>
  <si>
    <t>Plan a three-day Nashville trip with neighborhood tips, Bluebird Cafe advice, Country Music Hall of Fame visits and the best dining spots across the city.</t>
  </si>
  <si>
    <t>315345284</t>
  </si>
  <si>
    <t>MH-P-1640-KA-C02</t>
  </si>
  <si>
    <t>https://cue.gcp.misitemgr.com/cue-web/#/main?uri=https:%2F%2Fcue.gcp.misitemgr.com%2Fwebservice%2Fescenic%2Fcontent%2F315345288&amp;mimetype=x-ece%2Fstory&amp;extra=%7B%22package%22:%22c7c56e0d-f6c9-496a-9875-44a51b9ce610%22%7D&amp;name=Nashville_in_3_Days_A_Food_Lover_s_Guide_to_Music_Cit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2551%22:%7B%22pathInfo%22:%22kansascity%22,%22title%22:%22Living%22%7D,%22org_unit:8a8f26f5-63f5-11f0-ae19-959fd20885e0%22:%7B%22title%22:%22KansasCity%22%7D,%22creationdate%22:%22In%20the%20last%20year%22%7D,%22createdAt%22:%222026-04-08T20:28:50.883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t>
  </si>
  <si>
    <t>https://www.kansascity.com/living/travel/article315345288.html</t>
  </si>
  <si>
    <t>How to Eat Your Way Through Nashville in 3 Days: A Food Lover’s Guide to Music City</t>
  </si>
  <si>
    <t>A 3-day Music City plan for food lovers: meat-and-three lunches, East Nashville boutiques, Johnny Cash Museum, Bluebird Cafe shows and a Gulch dinner.</t>
  </si>
  <si>
    <t>The Kansas City Food Explorer</t>
  </si>
  <si>
    <t>315345288</t>
  </si>
  <si>
    <t>MH-P-1640-SA-C03</t>
  </si>
  <si>
    <t>https://cue.gcp.misitemgr.com/cue-web/#/main?uri=https:%2F%2Fcue.gcp.misitemgr.com%2Fwebservice%2Fescenic%2Fcontent%2F315345326&amp;mimetype=x-ece%2Fstory&amp;extra=%7B%22package%22:%2287cac8db-def7-4dc0-9d53-70ea3577117b%22%7D&amp;name=Your_First_Nashville_Trip_A_Budget-Friendly_3-Day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-08T20:58:46.533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t>
  </si>
  <si>
    <t>https://www.sacbee.com/entertainment/living/travel/article315345326.html</t>
  </si>
  <si>
    <t>How to Make the Most of Your First Nashville Trip: A Budget-Friendly 3-Day Guide</t>
  </si>
  <si>
    <t>Discover a thrifty 3-day Nashville itinerary with coffee in 12South, Country Music Hall of Fame, Belle Meade tours, Cheekwood gardens and honky-tonk nights.</t>
  </si>
  <si>
    <t>First-Time Solo or Budget-Conscious Millennial/Gen-Z Explorer</t>
  </si>
  <si>
    <t>315345326</t>
  </si>
  <si>
    <t>WW-P-1643</t>
  </si>
  <si>
    <t>https://www.womansworld.com/wp-admin/post.php?post=615268&amp;action=edit</t>
  </si>
  <si>
    <t>https://www.womansworld.com/life/animals/scientists-thought-these-5-bird-species-were-gone-then-they-reappeared-in-2025</t>
  </si>
  <si>
    <t>Scientists Thought These 5 Bird Species Were Gone—Then They Reappeared in 2025</t>
  </si>
  <si>
    <t>bird species</t>
  </si>
  <si>
    <t>Five elusive birds thought to be 'lost' were spotted again in 2025 — and birdwatchers helped make it happen</t>
  </si>
  <si>
    <t>https://docs.google.com/document/d/1anmCR06aoo4Y5eMa3YNvTZ5OVWQ4UqQ_dTQvg5pW2AY/edit?tab=t.0</t>
  </si>
  <si>
    <t>WW-P-1643-MH-C02</t>
  </si>
  <si>
    <t>https://cue.gcp.misitemgr.com/cue-web/#/main?escenicid=315343914&amp;extra=%7B%22package%22:%22ece-auto-gen-63136362-3a4a-407c-ade1-ee88c8732666%22%7D</t>
  </si>
  <si>
    <t>https://www.miamiherald.com/living/article315343914.html</t>
  </si>
  <si>
    <t>Researchers Rediscover Five ‘Lost’ Bird Species in 2025 Across Remote Regions Worldwide</t>
  </si>
  <si>
    <t>lost birds list, rediscovered birds 2025, search for lost birds</t>
  </si>
  <si>
    <t>Five bird species not seen for over a decade were rediscovered in 2025, reducing the global Lost Birds List and highlighting ongoing conservation efforts.</t>
  </si>
  <si>
    <t>315343914</t>
  </si>
  <si>
    <t>WW-P-1643-KA-C03</t>
  </si>
  <si>
    <t>https://cue.gcp.misitemgr.com/cue-web/#/main?escenicid=315343918&amp;extra=%7B%22package%22:%22ece-auto-gen-79adc828-fa89-4576-ba82-f6da5a8dd8f5%22%7D</t>
  </si>
  <si>
    <t>https://www.kansascity.com/living/article315343918.html</t>
  </si>
  <si>
    <t>Scientists Found Five ‘Lost’ Bird Species in 2025 After Years in Hiding</t>
  </si>
  <si>
    <t>Birdwatchers and researchers rediscovered five “lost” bird species in 2025 across Southeast Asia and Oceania, according to a global conservation update.</t>
  </si>
  <si>
    <t>315343918</t>
  </si>
  <si>
    <t>WW-P-1643-CH-C04</t>
  </si>
  <si>
    <t>https://cue.gcp.misitemgr.com/cue-web/#/main?escenicid=315343921&amp;extra=%7B%22package%22:%22ece-auto-gen-51a3323a-23a9-40ec-a5f7-a400bf7108cc%22%7D</t>
  </si>
  <si>
    <t>https://www.charlotteobserver.com/living/article315343921.html</t>
  </si>
  <si>
    <t>Birdwatchers and Scientists Rediscover Five Species Not Seen for Over a Decade in 2025</t>
  </si>
  <si>
    <t>Five rare bird species missing for years were documented in 2025, showing how global tracking efforts are helping locate species thought to be lost.</t>
  </si>
  <si>
    <t>Environmentally Conscious Parent or Educator</t>
  </si>
  <si>
    <t>315343921</t>
  </si>
  <si>
    <t>MH-P-1647</t>
  </si>
  <si>
    <t>https://cue.gcp.misitemgr.com/cue-web/#/main?escenicid=315346238&amp;extra=%7B%22package%22:%22ece-auto-gen-39fd8f35-e026-4afc-9995-733278e100b1%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-08T21:18:45.660Z%22,%22dateRange%22:%7B%22creationdate%22:%7B%22start%22:%222025-04-08T06:00:00Z%22,%22end%22:%222027-04-09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</si>
  <si>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https://www.miamiherald.com/living/home-garden/article315346238.html</t>
  </si>
  <si>
    <t xml:space="preserve"> Hidden Places You Forgot to Clean This Spring That Are Dirtier Than You Realize</t>
  </si>
  <si>
    <t>hidden cleaning spots, dishwasher filter cleaning, spring cleaning tips, washing machine mold, baseboard cleaning</t>
  </si>
  <si>
    <t>Spring cleaning checklist for new renters and homeowners: tackle dishwasher filters, washing machines, vents, baseboards and high-touch germ hotspots.</t>
  </si>
  <si>
    <t>First-Time Homeowner or Renter Living Independently</t>
  </si>
  <si>
    <t>https://docs.google.com/document/d/1KjWi-uFYx5lXGhQyJeoDNszuwbCEh4uPK0J9PJNqRDM/edit?tab=t.0</t>
  </si>
  <si>
    <t>315346238</t>
  </si>
  <si>
    <t>MH-P-1647-KA-C02</t>
  </si>
  <si>
    <t>https://cue.gcp.misitemgr.com/cue-web/#/main?escenicid=315346767&amp;extra=%7B%22package%22:%22ece-auto-gen-212d6e90-cae2-4125-8ee9-0ef77abc04e3%22%7D&amp;filter=%7B%22searchCriteria%22:%7B%22name%22:%22%22,%22searchTerm%22:%22%22,%22labels%22:%7B%22org_unit:8a8f26f5-63f5-11f0-ae19-959fd20885e0%22:%7B%22title%22:%22KansasCity%22%7D,%22creationdate%22:%22In%20the%20last%20year%22%7D,%22createdAt%22:%222026-04-08T21:45:59.588Z%22,%22dateRange%22:%7B%22creationdate%22:%7B%22start%22:%222025-04-08T06:00:00Z%22,%22end%22:%222027-04-09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t>
  </si>
  <si>
    <t>https://www.kansascity.com/living/home-garden/article315346767.html</t>
  </si>
  <si>
    <t>Must-Clean Spots You Forgot This Spring That Could Be Harboring Dust and Germs</t>
  </si>
  <si>
    <t>spring cleaning checklist, overlooked cleaning spots, deep cleaning tips, baseboards and trim, air vent cleaning</t>
  </si>
  <si>
    <t>Discover 10 overlooked spring cleaning spots—from vents and baseboards to behind appliances—to reduce dust, odors and germs and make your home feel fresher.</t>
  </si>
  <si>
    <t>315346767</t>
  </si>
  <si>
    <t>MH-P-1647-FO-C03</t>
  </si>
  <si>
    <t>https://cue.gcp.misitemgr.com/cue-web/#/main?escenicid=315347086&amp;extra=%7B%22package%22:%22ece-auto-gen-f25c037e-b31e-4762-b55c-e189e7d370b3%22%7D&amp;filter=%7B%22searchCriteria%22:%7B%22name%22:%22%22,%22searchTerm%22:%22allison%22,%22labels%22:%7B%22%2Fwebservice%2Fescenic%2Fcontent%2Fstate%2Fpublished%22:%7B%22title%22:%22Published%22%7D,%22org_unit:8a6a87f2-63f5-11f0-ae19-959fd20885e0%22:%7B%22title%22:%22FortWorth%22%7D,%22creationdate%22:%22In%20the%20last%20year%22%7D,%22createdAt%22:%222026-04-08T22:13:16.448Z%22,%22dateRange%22:%7B%22creationdate%22:%7B%22start%22:%222025-04-08T06:00:00Z%22,%22end%22:%222027-04-09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</si>
  <si>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https://www.star-telegram.com/entertainment/living/article315347086.html</t>
  </si>
  <si>
    <t>Everything You Forgot to Clean This Spring That Could Be Spreading Dust Around Your Home</t>
  </si>
  <si>
    <t>spring cleaning,air vents,allergens,home air quality,kids' allergies</t>
  </si>
  <si>
    <t>Short, practical spring cleaning steps—swap HVAC filters, wash pet beds and wipe high-touch surfaces—to cut allergens and keep your family healthier.</t>
  </si>
  <si>
    <t>Busy Parent Managing a Household</t>
  </si>
  <si>
    <t>315347086</t>
  </si>
  <si>
    <t>MH-P-1647-SA-C04</t>
  </si>
  <si>
    <t>https://cue.gcp.misitemgr.com/cue-web/#/main?escenicid=315347440&amp;extra=%7B%22package%22:%22ece-auto-gen-bbb93265-ed36-4e40-bb67-4eefd7107b58%22%7D&amp;filter=%7B%22searchCriteria%22:%7B%22name%22:%22%22,%22searchTerm%22:%22lauren%22,%22labels%22:%7B%22%2Fwebservice%2Fescenic%2Fcontent%2Fstate%2Fpublished%22:%7B%22title%22:%22Published%22%7D,%22org_unit:8b55ab54-63f5-11f0-ae19-959fd20885e0%22:%7B%22title%22:%22Sacramento%22%7D,%22creationdate%22:%22In%20the%20last%20year%22%7D,%22createdAt%22:%222026-04-08T22:25:03.119Z%22,%22dateRange%22:%7B%22creationdate%22:%7B%22start%22:%222025-04-08T06:00:00Z%22,%22end%22:%222027-04-09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</si>
  <si>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https://www.sacbee.com/entertainment/living/article315347440.html</t>
  </si>
  <si>
    <t>10 Overlooked Spots That Are Secretly the Dirtiest Areas in Your Home (And Need Cleaning ASAP)</t>
  </si>
  <si>
    <t>hidden cleaning spots,baseboards cleaning,behind appliances,home spring cleaning,air vents</t>
  </si>
  <si>
    <t>Discover 10 often-missed areas — from baseboards to vents — and fast cleaning tips to improve air quality, eliminate odors and refresh your home this spring.</t>
  </si>
  <si>
    <t>315347440</t>
  </si>
  <si>
    <t>CH-P-1651</t>
  </si>
  <si>
    <t>https://cue.gcp.misitemgr.com/cue-web/#/main?uri=https:%2F%2Fcue.gcp.misitemgr.com%2Fwebservice%2Fescenic%2Fcontent%2F315342703&amp;mimetype=x-ece%2Fstory&amp;extra=%7B%22package%22:%227c08c6a5-939a-48fa-b731-bf152f419c0e%22%7D&amp;name=Domino_s_Driver_Buys_Customer_a_Diet_Coke_Internet_Raises_USD109_000&amp;filter=%7B%22searchCriteria%22:%7B%22name%22:%22%22,%22searchTerm%22:%22samantha%22,%22labels%22:%7B%22org_unit:89fde369-63f5-11f0-ae19-959fd20885e0%22:%7B%22title%22:%22Belleville%22%7D,%22creationdate%22:%22From%2004%2F08%2F2025%20to%2004%2F09%2F2027%22%7D,%22createdAt%22:%222026-04-08T18:29:26.173Z%22,%22dateRange%22:%7B%22creationdate%22:%7B%22start%22:%222025-04-08T04:00:00Z%22,%22end%22:%222027-04-09T04:00:00Z%22%7D%7D,%22daysBefore%22:%7B%22creationdate%22:%22365%22%7D,%22facetSummary%22:%22Time-span%20(creationdate):%20From%2004%2F08%2F2025%20to%2004%2F09%2F2027%22,%22priority%22:-1,%22panelName%22:%22%22,%22presentation%22:%22%22,%22sorting%22:%22%22,%22customFilters%22:%5B%5D,%22customFacetStrings%22:%7B%7D,%22orgUnit%22:%22org_unit:89fde369-63f5-11f0-ae19-959fd20885e0%22%7D%7D</t>
  </si>
  <si>
    <t>https://www.charlotteobserver.com/living/article315342703.html</t>
  </si>
  <si>
    <t>Internet Raises Over $134,000 for Domino’s Driver After He Buys Customer a Diet Coke With His Own Money</t>
  </si>
  <si>
    <t>delivery driver, fundraiser</t>
  </si>
  <si>
    <t>A delivery driver’s act of kindness sparked the internet rallying together to donate to his retirement fund, which has surpassed $134,000 in a few days</t>
  </si>
  <si>
    <t>Community Advocate</t>
  </si>
  <si>
    <t>https://docs.google.com/document/d/1MTi3loezgRI71G9cfOdQZR5tXdJDcBvez5jN0nhJgzw/edit?tab=t.0</t>
  </si>
  <si>
    <t>315342703</t>
  </si>
  <si>
    <t>CH-P-1651-FO-C02</t>
  </si>
  <si>
    <t>https://cue.gcp.misitemgr.com/cue-web/#/main?uri=https:%2F%2Fcue.gcp.misitemgr.com%2Fwebservice%2Fescenic%2Fcontent%2F315342679&amp;mimetype=x-ece%2Fstory&amp;extra=%7B%22package%22:%22ad992644-d341-4a62-b979-54f930dfe384%22%7D&amp;name=Domino_s_Driver_Dan_Gets_USD109K_GoFundMe_After_Diet_Coke_Delivery_Goes_Viral&amp;filter=%7B%22searchCriteria%22:%7B%22name%22:%22%22,%22searchTerm%22:%22samantha%20agate%22,%22labels%22:%7B%22org_unit:89fde369-63f5-11f0-ae19-959fd20885e0%22:%7B%22title%22:%22Belleville%22%7D,%22creationdate%22:%22From%2004%2F08%2F2025%20to%2004%2F09%2F2027%22%7D,%22createdAt%22:%222026-04-08T18:28:59.003Z%22,%22dateRange%22:%7B%22creationdate%22:%7B%22start%22:%222025-04-08T04:00:00Z%22,%22end%22:%222027-04-09T04:00:00Z%22%7D%7D,%22daysBefore%22:%7B%22creationdate%22:%22365%22%7D,%22facetSummary%22:%22Time-span%20(creationdate):%20From%2004%2F08%2F2025%20to%2004%2F09%2F2027%22,%22priority%22:-1,%22panelName%22:%22%22,%22presentation%22:%22%22,%22sorting%22:%22%22,%22customFilters%22:%5B%5D,%22customFacetStrings%22:%7B%7D,%22orgUnit%22:%22org_unit:89fde369-63f5-11f0-ae19-959fd20885e0%22%7D%7D</t>
  </si>
  <si>
    <t>https://www.star-telegram.com/entertainment/article315342679.html</t>
  </si>
  <si>
    <t>How a TikTok Video Sparked a $134K Fundraiser for Domino’s Driver Ahead of His Retirement</t>
  </si>
  <si>
    <t>tiktok, dominos deliver driver, fundraiser</t>
  </si>
  <si>
    <t>A Domino’s delivery driver’s act of kindness did not go unnoticed by TikTok users who ended up kickstarting a fundraiser for the man’s upcoming retirement</t>
  </si>
  <si>
    <t>315342679</t>
  </si>
  <si>
    <t>CH-P-1651-KA-C03</t>
  </si>
  <si>
    <t>https://cue.gcp.misitemgr.com/cue-web/#/main?uri=https:%2F%2Fcue.gcp.misitemgr.com%2Fwebservice%2Fescenic%2Fcontent%2F315342690&amp;mimetype=x-ece%2Fstory&amp;extra=%7B%22package%22:%224a350dc8-eac4-48c7-ba30-9a44f2d52fa6%22%7D&amp;name=Domino_s_Delivery_Driver_Bought_a_Customer_s_Diet_Coke_Strangers_Raised_Over_USD109_000&amp;filter=%7B%22searchCriteria%22:%7B%22name%22:%22%22,%22searchTerm%22:%22samantha%22,%22labels%22:%7B%22org_unit:89fde369-63f5-11f0-ae19-959fd20885e0%22:%7B%22title%22:%22Belleville%22%7D,%22creationdate%22:%22From%2004%2F08%2F2025%20to%2004%2F09%2F2027%22%7D,%22createdAt%22:%222026-04-08T18:29:12.864Z%22,%22dateRange%22:%7B%22creationdate%22:%7B%22start%22:%222025-04-08T04:00:00Z%22,%22end%22:%222027-04-09T04:00:00Z%22%7D%7D,%22daysBefore%22:%7B%22creationdate%22:%22365%22%7D,%22facetSummary%22:%22Time-span%20(creationdate):%20From%2004%2F08%2F2025%20to%2004%2F09%2F2027%22,%22priority%22:-1,%22panelName%22:%22%22,%22presentation%22:%22%22,%22sorting%22:%22%22,%22customFilters%22:%5B%5D,%22customFacetStrings%22:%7B%7D,%22orgUnit%22:%22org_unit:89fde369-63f5-11f0-ae19-959fd20885e0%22%7D%7D</t>
  </si>
  <si>
    <t>https://www.kansascity.com/living/article315342690.html</t>
  </si>
  <si>
    <t>Over $134,000 Raised for Domino’s Delivery Driver After His Act of Kindness Goes Viral on TikTok</t>
  </si>
  <si>
    <t>dominos delivery driver, gofundme</t>
  </si>
  <si>
    <t>A fundraiser for a pizza delivery driver who went viral on TikTok is gaining traction after the internet fell in love with his sweet and unexpected gesture</t>
  </si>
  <si>
    <t>315342690</t>
  </si>
  <si>
    <t>MH-P-1654</t>
  </si>
  <si>
    <r>
      <rPr>
        <color rgb="FF1155CC"/>
        <u/>
      </rPr>
      <t>https://cue.gcp.misitemgr.com/cue-web/#/main?uri=https:%2F%2Fcue.gcp.misitemgr.com%2Fwebservice%2Fescenic%2Fcontent%2F315344069&amp;mimetype=x-ece%2Fstory&amp;extra=%7B%22package%22:%22f1c4633e-26fa-4b6d-bce3-152e2d90e78e%22%7D&amp;name=Oregon_Zoo_Hatches_2_Humboldt_Penguin_Chicks_in_Win_for_Vulnerable_Species&amp;filter=%7B%22searchCriteria%22:%7B%22name%22:%22%22</t>
    </r>
    <r>
      <rPr/>
      <t>,%22searchTerm%22:%22sama%22,%22labels%22:%7B%22org_unit:89fde369-63f5-11f0-ae19-959fd20885e0%22:%7B%22title%22:%22Belleville%22%7D,%22creationdate%22:%22From%2004%2F08%2F2025%20to%2004%2F09%2F2027%22%7D,%22createdAt%22:%222026-04-08T19:33:16.429Z%22,%22dateRange%22:%7B%22creationdate%22:%7B%22start%22:%222025-04-08T04:00:00Z%22,%22end%22:%222027-04-09T04:00:00Z%22%7D%7D,%22daysBefore%22:%7B%22creationdate%22:%22365%22%7D,%22facetSummary%22:%22Time-span%20(creationdate):%20From%2004%2F08%2F2025%20to%2004%2F09%2F2027%22,%22priority%22:-1,%22panelName%22:%22%22,%22presentation%22:%22%22,%22sorting%22:%22%22,%22customFilters%22:%5B%5D,%22customFacetStrings%22:%7B%7D,%22orgUnit%22:%22org_unit:89fde369-63f5-11f0-ae19-959fd20885e0%22%7D%7D</t>
    </r>
  </si>
  <si>
    <t>https://www.miamiherald.com/living/article315344069.html</t>
  </si>
  <si>
    <t>Oregon Zoo Hatches 2 Tiny Humboldt Penguin Chicks in Major Win for Vulnerable Species</t>
  </si>
  <si>
    <t>oregon zoo, humboldt penguin, penguin chicks</t>
  </si>
  <si>
    <t>Oregon Zoo shared the news that two tiny Humboldt penguin chicks have been born, and visitors can look forward to seeing the babies interact in the future</t>
  </si>
  <si>
    <t>Parent Engaged in Educational Content</t>
  </si>
  <si>
    <t>https://docs.google.com/document/d/1tW7tRplguXePqBiRlXW7Oc45OX2Qlub8OMRFobGuqNw/edit?tab=t.0</t>
  </si>
  <si>
    <t>315344069</t>
  </si>
  <si>
    <t>MH-P-1654-KA-C02</t>
  </si>
  <si>
    <t>https://cue.gcp.misitemgr.com/cue-web/#/main?uri=https:%2F%2Fcue.gcp.misitemgr.com%2Fwebservice%2Fescenic%2Fcontent%2F315344052&amp;mimetype=x-ece%2Fstory&amp;extra=%7B%22package%22:%221008c5ad-2362-4c4e-8b21-8042825635a3%22%7D&amp;name=What_are_the_Oregon_Zoo_s_new_Humboldt_penguin_chicks_Everything_you_need_to_know&amp;filter=%7B%22searchCriteria%22:%7B%22name%22:%22%22,%22searchTerm%22:%22saman%22,%22labels%22:%7B%22org_unit:89fde369-63f5-11f0-ae19-959fd20885e0%22:%7B%22title%22:%22Belleville%22%7D,%22creationdate%22:%22From%2004%2F08%2F2025%20to%2004%2F09%2F2027%22%7D,%22createdAt%22:%222026-04-08T19:33:04.849Z%22,%22dateRange%22:%7B%22creationdate%22:%7B%22start%22:%222025-04-08T04:00:00Z%22,%22end%22:%222027-04-09T04:00:00Z%22%7D%7D,%22daysBefore%22:%7B%22creationdate%22:%22365%22%7D,%22facetSummary%22:%22Time-span%20(creationdate):%20From%2004%2F08%2F2025%20to%2004%2F09%2F2027%22,%22priority%22:-1,%22panelName%22:%22%22,%22presentation%22:%22%22,%22sorting%22:%22%22,%22customFilters%22:%5B%5D,%22customFacetStrings%22:%7B%7D,%22orgUnit%22:%22org_unit:89fde369-63f5-11f0-ae19-959fd20885e0%22%7D%7D</t>
  </si>
  <si>
    <t>https://www.kansascity.com/living/article315344052.html</t>
  </si>
  <si>
    <t>What Are Humboldt Penguins? Everything to Know About Oregon Zoo’s New Chicks After Hatching</t>
  </si>
  <si>
    <t>humboldt penguins, oregon zoo</t>
  </si>
  <si>
    <t>Two tiny Humboldt penguins were recently born at Oregon Zoo, marking a major milestone for the now-vulnerable species and winning the internet’s hearts</t>
  </si>
  <si>
    <t>315344052</t>
  </si>
  <si>
    <t>MH-P-1654-WW-C03</t>
  </si>
  <si>
    <t>https://www.womansworld.com/wp-admin/post.php?post=615315&amp;action=edit</t>
  </si>
  <si>
    <t>https://www.womansworld.com/life/animals/oregon-zoos-newly-hatched-penguin-chicks-will-be-kept-apart-until-theyre-3-months-old</t>
  </si>
  <si>
    <t>Oregon Zoo’s Newly Hatched Penguin Chicks Will Be Kept Apart Until They’re 3 Months Old</t>
  </si>
  <si>
    <t>oregon zoo penguin chicks</t>
  </si>
  <si>
    <t>Oregon Zoo's newly hatched Humboldt penguin chicks will continue nesting with their parents until they are 3 months old, then they'll interact</t>
  </si>
  <si>
    <t>CH-P-1657</t>
  </si>
  <si>
    <t>https://cue.gcp.misitemgr.com/cue-web/#/main?uri=https:%2F%2Fcue.gcp.misitemgr.com%2Fwebservice%2Fescenic%2Fcontent%2F315344943&amp;mimetype=x-ece%2Fstory&amp;extra=%7B%22package%22:%226a7b1595-9c7a-49b5-85ba-e49c028f2f49%22%7D&amp;name=Meet_the_Living_Fossil_Unchanged_Since_the_Age_of_Dinosaurs&amp;filter=%7B%22searchCriteria%22:%7B%22name%22:%22%22,%22searchTerm%22:%22saman%22,%22labels%22:%7B%22org_unit:89fde369-63f5-11f0-ae19-959fd20885e0%22:%7B%22title%22:%22Belleville%22%7D,%22creationdate%22:%22From%2004%2F08%2F2025%20to%2004%2F09%2F2027%22%7D,%22createdAt%22:%222026-04-08T20:50:05.879Z%22,%22dateRange%22:%7B%22creationdate%22:%7B%22start%22:%222025-04-08T04:00:00Z%22,%22end%22:%222027-04-09T04:00:00Z%22%7D%7D,%22daysBefore%22:%7B%22creationdate%22:%22365%22%7D,%22facetSummary%22:%22Time-span%20(creationdate):%20From%2004%2F08%2F2025%20to%2004%2F09%2F2027%22,%22priority%22:-1,%22panelName%22:%22%22,%22presentation%22:%22%22,%22sorting%22:%22%22,%22customFilters%22:%5B%5D,%22customFacetStrings%22:%7B%7D,%22orgUnit%22:%22org_unit:89fde369-63f5-11f0-ae19-959fd20885e0%22%7D%7D</t>
  </si>
  <si>
    <t>https://www.charlotteobserver.com/living/article315344943.html</t>
  </si>
  <si>
    <t>Giant Salamander Is ‘Living Fossil’ Unchanged Since Age of Dinosaurs—and It Was Just Photographed</t>
  </si>
  <si>
    <t>california giant salamander, living fossil</t>
  </si>
  <si>
    <t>A rare California giant salamander was just photographed for the first time by a park ranger who came across the creature at a stream in a remote forest</t>
  </si>
  <si>
    <t>https://docs.google.com/document/d/1ccn8MKvUM-c8AnAptJnyU0PsYZzzOuE0XOh-bZXjgu8/edit?tab=t.0</t>
  </si>
  <si>
    <t>315344943</t>
  </si>
  <si>
    <t>CH-P-1657-FO-C02</t>
  </si>
  <si>
    <t>https://cue.gcp.misitemgr.com/cue-web/#/main?uri=https:%2F%2Fcue.gcp.misitemgr.com%2Fwebservice%2Fescenic%2Fcontent%2F315344945&amp;mimetype=x-ece%2Fstory&amp;extra=%7B%22package%22:%229437060e-e7a6-4e13-a17a-11972323679f%22%7D&amp;name=What_is_a_giant_salamander_Everything_you_need_to_know_about_the_living_fossil&amp;filter=%7B%22searchCriteria%22:%7B%22name%22:%22%22,%22searchTerm%22:%22samantha%22,%22labels%22:%7B%22org_unit:89fde369-63f5-11f0-ae19-959fd20885e0%22:%7B%22title%22:%22Belleville%22%7D,%22creationdate%22:%22From%2004%2F08%2F2025%20to%2004%2F09%2F2027%22%7D,%22createdAt%22:%222026-04-08T20:50:22.632Z%22,%22dateRange%22:%7B%22creationdate%22:%7B%22start%22:%222025-04-08T04:00:00Z%22,%22end%22:%222027-04-09T04:00:00Z%22%7D%7D,%22daysBefore%22:%7B%22creationdate%22:%22365%22%7D,%22facetSummary%22:%22Time-span%20(creationdate):%20From%2004%2F08%2F2025%20to%2004%2F09%2F2027%22,%22priority%22:-1,%22panelName%22:%22%22,%22presentation%22:%22%22,%22sorting%22:%22%22,%22customFilters%22:%5B%5D,%22customFacetStrings%22:%7B%7D,%22orgUnit%22:%22org_unit:89fde369-63f5-11f0-ae19-959fd20885e0%22%7D%7D</t>
  </si>
  <si>
    <t>https://www.star-telegram.com/entertainment/article315344945.html</t>
  </si>
  <si>
    <t>What Is a Giant Salamander? Everything You Need to Know About the ‘Living Fossil’</t>
  </si>
  <si>
    <t>giant salamander, living fossil</t>
  </si>
  <si>
    <t>Giant salamanders are an endangered species whose ancestors lived alongside the dinosaurs, and scientists want to know even more about the rare creatures</t>
  </si>
  <si>
    <t>315344945</t>
  </si>
  <si>
    <t>CH-P-1657-UW-C03</t>
  </si>
  <si>
    <t>https://www.usmagazine.com/wp-admin/post.php?post=4303739&amp;action=edit</t>
  </si>
  <si>
    <t>https://www.usmagazine.com/entertainment/news/ranger-discovers-giant-salamander-deemed-living-fossil/</t>
  </si>
  <si>
    <t xml:space="preserve">Park Ranger Stumbles Across California Giant Salamander — a ‘Living Fossil’ From the Dinosaur Age </t>
  </si>
  <si>
    <t>MH-P-1660</t>
  </si>
  <si>
    <t>https://cue.gcp.misitemgr.com/cue-web/#/main?escenicid=315355608&amp;extra=%7B%22package%22:%22ece-auto-gen-fdad067b-6780-4c80-ac14-b4081c0d82d3%22%7D</t>
  </si>
  <si>
    <t>https://www.miamiherald.com/living/article315355608.html</t>
  </si>
  <si>
    <t>How to Power Wash Your Home Safely Without Damaging Siding, Paint, Windows, or Surfaces</t>
  </si>
  <si>
    <t>power washing tips, safe pressure washing, siding care, pressure washer nozzles</t>
  </si>
  <si>
    <t>Learn safe power washing: prep the area, match nozzle and PSI to surfaces, use proper cleaners, and avoid common mistakes to protect siding, paint, windows, and wood.</t>
  </si>
  <si>
    <t>https://docs.google.com/document/d/1S9zTje7flGXDjex11mCLxJvWqpirXYoBOiOjfY0UfwM/edit?tab=t.0</t>
  </si>
  <si>
    <t>315355608</t>
  </si>
  <si>
    <t>MH-P-1660-KA-C02</t>
  </si>
  <si>
    <t>https://cue.gcp.misitemgr.com/cue-web/#/main?escenicid=315356256&amp;extra=%7B%22package%22:%22ece-auto-gen-221c50b6-cab9-40e1-8585-98dc816c8676%22%7D</t>
  </si>
  <si>
    <t>https://www.kansascity.com/living/article315356256.html</t>
  </si>
  <si>
    <t>How to Power Wash Your Home Safely: Step-by-Step Guide to Pressure Washing Without Damage</t>
  </si>
  <si>
    <t>power washing, pressure washer safety, home exterior cleaning, siding care, nozzle selection</t>
  </si>
  <si>
    <t>rotect siding, wood and windows with safe power washing practices. Get PSI recommendations, nozzle advice, cleaning solutions and tips to prevent costly repairs.</t>
  </si>
  <si>
    <t>315356256</t>
  </si>
  <si>
    <t>MH-P-1660-CH-C03</t>
  </si>
  <si>
    <t>https://cue.gcp.misitemgr.com/cue-web/#/main?escenicid=315357004&amp;extra=%7B%22package%22:%22ece-auto-gen-eddaf3e7-b127-4552-a761-805918a1be6a%22%7D</t>
  </si>
  <si>
    <t>https://www.charlotteobserver.com/living/article315357004.html</t>
  </si>
  <si>
    <t>How to Safely Power Wash Your Home: Pressure Washing Tips to Protect Siding, Windows, and Paint</t>
  </si>
  <si>
    <t>power washing tips, pressure washing safety, exterior home cleaning, siding pressure guide, window pressure washing</t>
  </si>
  <si>
    <t>Learn safe power washing techniques to protect siding, windows, paint, and landscaping. Match PSI, choose the right nozzle, and avoid common mistakes.</t>
  </si>
  <si>
    <t>315357004</t>
  </si>
  <si>
    <t>MH-P-1660-SA-C04</t>
  </si>
  <si>
    <t>https://cue.gcp.misitemgr.com/cue-web/#/main?escenicid=315357296&amp;extra=%7B%22package%22:%22ece-auto-gen-8f6bf798-2a0c-43c1-9f67-fa89eb69e0ee%22%7D</t>
  </si>
  <si>
    <t>https://www.sacbee.com/entertainment/living/article315357296.html</t>
  </si>
  <si>
    <t>How to Power Wash a Home Safely: Essential Pressure Washing Tips to Prevent Costly Damage</t>
  </si>
  <si>
    <t>power washing, pressure washing tips, home exterior cleaning, PSI recommendations, nozzle selection</t>
  </si>
  <si>
    <t>Protect your siding, windows and landscaping with a clear pre-wash checklist, proper spray angles, detergent use and critical pressure washer safety.</t>
  </si>
  <si>
    <t>315357296</t>
  </si>
  <si>
    <t>MH-P-1664</t>
  </si>
  <si>
    <t>https://cue.gcp.misitemgr.com/cue-web/#/main?escenicid=315352089&amp;extra=%7B%22package%22:%22ece-auto-gen-586a57e7-971f-424c-9d0f-67ee1b079430%22%7D</t>
  </si>
  <si>
    <t>https://www.miamiherald.com/living/article315352089.html</t>
  </si>
  <si>
    <t>Florida Manatee Rescued From Storm Drain Released After Two Month Recovery at SeaWorld</t>
  </si>
  <si>
    <t>manatee, manatee rescue, melby the manatee, melbourne beach, florida manatee</t>
  </si>
  <si>
    <t>Melby the manatee went from emaciated and stuck in a storm drain to a healthy 515 pounds. Discover the Florida manatee rescue story everyone is talking about.</t>
  </si>
  <si>
    <t>Community-Minded Florida Resident / Local Pride Reader</t>
  </si>
  <si>
    <t>https://docs.google.com/document/d/1i6ONB2Hnj4rojyjw0Afb3f2ru3zEhc0yvf4YeCogekU/edit?usp=sharing</t>
  </si>
  <si>
    <t>315352089</t>
  </si>
  <si>
    <t>MH-P-1664-KA-C02</t>
  </si>
  <si>
    <t>https://cue.gcp.misitemgr.com/cue-web/#/main?escenicid=315352095&amp;extra=%7B%22package%22:%22ece-auto-gen-be3ef9c8-6e57-473c-aebc-7c19855ab5a2%22%7D</t>
  </si>
  <si>
    <t>https://www.kansascity.com/living/article315352095.html</t>
  </si>
  <si>
    <t>Rescued Manatee Named Melby Released Into Florida River After Remarkable Recovery</t>
  </si>
  <si>
    <t>What started as a chirping sound in a Melbourne storm drain turned into an incredible manatee rescue. Learn how a community came together to save Melby’s life.</t>
  </si>
  <si>
    <t>315352095</t>
  </si>
  <si>
    <t>MH-P-1664-CH-C03</t>
  </si>
  <si>
    <t>https://cue.gcp.misitemgr.com/cue-web/#/main?escenicid=315352097&amp;extra=%7B%22package%22:%22ece-auto-gen-f8d5d8e2-677b-4fda-8e63-d7888df8c898%22%7D</t>
  </si>
  <si>
    <t>https://www.charlotteobserver.com/living/article315352097.html</t>
  </si>
  <si>
    <t>Florida's Beloved Melby the Manatee Packs on 105 Pounds After Dramatic Storm Drain Rescue</t>
  </si>
  <si>
    <t>A 410-pound manatee was freed from a storm drain in a remarkable rescue. Two months later, Melby returned to the wild 105 pounds heavier and fully healthy.</t>
  </si>
  <si>
    <t>Feel-Good Story Seeker / Social Sharer</t>
  </si>
  <si>
    <t>315352097</t>
  </si>
  <si>
    <t>MH-P-1664-WW-C04</t>
  </si>
  <si>
    <t>https://www.womansworld.com/wp-admin/post.php?post=615492&amp;action=edit</t>
  </si>
  <si>
    <t>https://www.womansworld.com/life/animals/seaworld-orlando-spent-2-months-nursing-a-rescued-manatee-back-to-full-health</t>
  </si>
  <si>
    <t>SeaWorld Orlando Spent Two Months Nursing a Rescued Manatee Back to Full Health</t>
  </si>
  <si>
    <t>When a 410-lb manatee got trapped in a storm drain, an entire community mobilized to save him. Meet Melby — the manatee rescue story with a happy ending</t>
  </si>
  <si>
    <t>SA-P-1668</t>
  </si>
  <si>
    <t>https://cue.gcp.misitemgr.com/cue-web/#/main?uri=https:%2F%2Fcue.gcp.misitemgr.com%2Fwebservice%2Fescenic%2Fcontainer%2F487b3632-335f-11f1-b46a-97423b9f90b7&amp;mimetype=x-ece%2Fcontainer&amp;extra=%7B%22package%22:%22b2da2aa4-67ab-4237-9421-c4db317c30ce%22%7D</t>
  </si>
  <si>
    <t>https://www.sacbee.com/entertainment/living/article315340781.html</t>
  </si>
  <si>
    <t>What Really Happens When You Freeze Your Eggs In 2026: Actual Costs and Insurance Coverage</t>
  </si>
  <si>
    <t>Egg freezing cost, 2026 egg freezing, insurance coverage for egg freezing, egg freezing success rates</t>
  </si>
  <si>
    <t>Understand the true egg freezing expenses to expect in 2026: clinic and medication costs, employer benefits, state mandates, drug discounts and likely outcomes.</t>
  </si>
  <si>
    <t>https://docs.google.com/document/d/1rN5QsedpvUev0XTG06dcPuRoRHSamZPZvqQHY_8gb-o/edit?tab=t.u0h5qgoftll9#heading=h.5ockjljzjwp0</t>
  </si>
  <si>
    <t>315340781</t>
  </si>
  <si>
    <t>SA-P-1668-MH-C04</t>
  </si>
  <si>
    <t>https://cue.gcp.misitemgr.com/cue-web/#/main?uri=https:%2F%2Fcue.gcp.misitemgr.com%2Fwebservice%2Fescenic%2Fcontainer%2F7fa57b7f-3369-11f1-b652-49b556786073&amp;mimetype=x-ece%2Fcontainer&amp;extra=%7B%22package%22:%22049bed03-626f-46cd-b3dd-4fde3875e33c%22%7D</t>
  </si>
  <si>
    <t>https://www.miamiherald.com/living/article315341940.html</t>
  </si>
  <si>
    <t>What It Actually Takes To Freeze Your Eggs in 2026: New Mandates and Drug Discounts</t>
  </si>
  <si>
    <t>Egg freezing success rates, IVF costs, employer fertility coverage, TrumpRx, California SB 729</t>
  </si>
  <si>
    <t>Learn how new state laws, TrumpRx medication discounts and growing employer fertility benefits changed egg freezing costs in 2026—and what still remains costly.</t>
  </si>
  <si>
    <t>315341940</t>
  </si>
  <si>
    <t>SA-P-1668-CH-C04</t>
  </si>
  <si>
    <t>https://cue.gcp.misitemgr.com/cue-web/#/main?uri=https:%2F%2Fcue.gcp.misitemgr.com%2Fwebservice%2Fescenic%2Fcontainer%2F2f506c5e-3361-11f1-b46a-97423b9f90b7&amp;mimetype=x-ece%2Fcontainer&amp;extra=%7B%22package%22:%225d1033eb-14ad-48bf-ab71-163776a5c5f4%22%7D</t>
  </si>
  <si>
    <t>https://www.charlotteobserver.com/living/article315340946.html</t>
  </si>
  <si>
    <t>How Much Does Egg Freezing Really Cost? A Parent’s Guide to Helping Your Children Plan</t>
  </si>
  <si>
    <t>Egg freezing cost 2026, egg freezing price by city, fertility preservation expenses, egg freezing insurance coverage</t>
  </si>
  <si>
    <t>Understand the full costs involved with egg freezing in 2026 — expected cycles, storage, IVF later, and how employer and medical insurance may help cover it.</t>
  </si>
  <si>
    <t>Supportive Parent</t>
  </si>
  <si>
    <t>315340946</t>
  </si>
  <si>
    <t>SA-P-1668-KA-C02</t>
  </si>
  <si>
    <t>https://cue.gcp.misitemgr.com/cue-web/#/main?uri=https:%2F%2Fcue.gcp.misitemgr.com%2Fwebservice%2Fescenic%2Fcontainer%2F609e6c2b-3363-11f1-b46a-97423b9f90b7&amp;mimetype=x-ece%2Fcontainer&amp;extra=%7B%22package%22:%221fe1bb3e-1bb7-4da6-94c0-3932e17f67db%22%7D</t>
  </si>
  <si>
    <t>https://www.kansascity.com/living/article315341219.html</t>
  </si>
  <si>
    <t>The Full Cost of Egg Freezing in 2026 Might be More Than You Think: What To Know Up Front</t>
  </si>
  <si>
    <t>Egg freezing cost 2026, egg freezing price, fertility preservation expenses, storage fees egg freezing, IVF additional costs</t>
  </si>
  <si>
    <t>A single egg freezing cycle averages $16,000, but realistic 2026 costs range $11K–$32K+, with storage, multiple cycles and future IVF adding expenses.</t>
  </si>
  <si>
    <t>Career-Focused Woman</t>
  </si>
  <si>
    <t>315341219</t>
  </si>
  <si>
    <t>UW-P-1672</t>
  </si>
  <si>
    <t>https://www.usmagazine.com/wp-admin/post.php?post=4304338&amp;action=edit</t>
  </si>
  <si>
    <t>https://www.usmagazine.com/celebrity-news/news/frankie-munizs-son-5-was-the-star-of-the-malcolm-reboot-premiere/</t>
  </si>
  <si>
    <t>Frankie Muniz’s 5-Year-Old Son Is the Real Star of the 'Malcolm in the Middle' Reboot Premiere</t>
  </si>
  <si>
    <t>frankie muniz son</t>
  </si>
  <si>
    <t>Frankie Muniz returned for the 'Malcolm in the Middle' reboot premiere, but it was his 5-year-old son who was the real star on the red carpet</t>
  </si>
  <si>
    <t>https://docs.google.com/document/d/1K1bqpN0NvWChjEnz4EzWkdxEY_sttRrVjWCyGfUE6so/edit?tab=t.0</t>
  </si>
  <si>
    <t>UW-P-1672-MH-C02</t>
  </si>
  <si>
    <t>https://cue.gcp.misitemgr.com/cue-web/#/main?escenicid=315352597&amp;extra=%7B%22package%22:%22ece-auto-gen-c96a22f0-0475-4027-b456-bf8f3aead1e6%22%7D</t>
  </si>
  <si>
    <t>https://www.miamiherald.com/entertainment/article315352597.html</t>
  </si>
  <si>
    <t>Frankie Muniz’s 5-Year-Old Stole the ‘Malcolm in the Middle: Life’s Still Unfair’ Premiere</t>
  </si>
  <si>
    <t>frankie muniz son, malcolm in the middle, red carpet premiere, mauz mosley</t>
  </si>
  <si>
    <t>Frankie Muniz hit the red carpet for the ‘Malcolm in the Middle’ reboot — but it was his 5-year-old son Mauz who completely stole the spotlight.</t>
  </si>
  <si>
    <t>315352597</t>
  </si>
  <si>
    <t>UW-P-1672-SA-C03</t>
  </si>
  <si>
    <t>https://cue.gcp.misitemgr.com/cue-web/#/main?escenicid=315352595&amp;extra=%7B%22package%22:%22ece-auto-gen-83957c32-1062-4362-9419-6561a3bd708b%22%7D</t>
  </si>
  <si>
    <t>https://www.sacbee.com/entertainment/article315352595.html</t>
  </si>
  <si>
    <t>Frankie Muniz Brought His Son to the ‘Malcolm’ Reboot Premiere and We’re Not OK</t>
  </si>
  <si>
    <t>The ‘Malcolm in the Middle’ reboot premiere had a surprise breakout star: Frankie Muniz’s son Mauz, whose playful red carpet moment is taking over the internet.</t>
  </si>
  <si>
    <t>315352595</t>
  </si>
  <si>
    <t>UW-P-1672-MMC-C04</t>
  </si>
  <si>
    <t>https://modmomsclubstg.wpenginepowered.com/wp-admin/post.php?post=337597&amp;action=edit</t>
  </si>
  <si>
    <t>https://modmomsclubstg.wpenginepowered.com/lifestyle-entertainment/celebrity/frankie-munizs-son-mauz-5-steals-the-show-in-a-red-velvet-tux/</t>
  </si>
  <si>
    <t>Frankie Muniz’s Son Mauz, 5, Steals the Show in a Red Velvet Tux</t>
  </si>
  <si>
    <t>Frankie Muniz opens up about fatherhood and pride as his son Mauz Mosley Muniz steals the show at the 'Malcolm In the Middle' reboot premiere.</t>
  </si>
  <si>
    <t>Parent Engaged by Celebrity Family Moments</t>
  </si>
  <si>
    <t>MH-P-1676</t>
  </si>
  <si>
    <t>https://cue.gcp.misitemgr.com/cue-web/#/main?escenicid=315353428&amp;extra=%7B%22package%22:%22ece-auto-gen-364b25bc-6ed6-4192-b33c-57eec5e9ed84%22%7D</t>
  </si>
  <si>
    <t>https://www.miamiherald.com/living/article315353428.html</t>
  </si>
  <si>
    <t>Jim Whittaker, First American to Climb Mount Everest, Dies at 97 in Washington</t>
  </si>
  <si>
    <t>jim whittaker, climbing everest, climb mount everest, first american to climb mount everest</t>
  </si>
  <si>
    <t>Jim Whittaker, the first American to climb Mount Everest, has died at 97. Discover the legendary life of the mountaineer who inspired a nation to reach higher.</t>
  </si>
  <si>
    <t>https://docs.google.com/document/d/1ZBu8FLLtBy0tMH6pBR-N_QgQFDR4HeC2btIRJMXFciU/edit?usp=sharing</t>
  </si>
  <si>
    <t>315353428</t>
  </si>
  <si>
    <t>MH-P-1676-KA-C02</t>
  </si>
  <si>
    <t>https://cue.gcp.misitemgr.com/cue-web/#/main?escenicid=315353430&amp;extra=%7B%22package%22:%22ece-auto-gen-c8584bea-d95b-4398-a65d-ebf28b358230%22%7D</t>
  </si>
  <si>
    <t>https://www.kansascity.com/living/article315353430.html</t>
  </si>
  <si>
    <t>Jim Whittaker's Son Reflects on His Father's Enduring Love for Nature and People</t>
  </si>
  <si>
    <t>Jim Whittaker’s son reflects on the legacy of the first American to climb Mount Everest — a peace advocate who united people through shared adventure.</t>
  </si>
  <si>
    <t>Outdoor Enthusiast &amp; Weekend Adventurer</t>
  </si>
  <si>
    <t>315353430</t>
  </si>
  <si>
    <t>Adventure Travel</t>
  </si>
  <si>
    <t>MH-P-1676-SA-C03</t>
  </si>
  <si>
    <t>https://cue.gcp.misitemgr.com/cue-web/#/main?escenicid=315353431&amp;extra=%7B%22package%22:%22ece-auto-gen-02940d7a-d916-4c1e-b702-d9a8b6c50fcf%22%7D</t>
  </si>
  <si>
    <t>https://www.sacbee.com/entertainment/living/article315353431.html</t>
  </si>
  <si>
    <t>Everest Pioneer and Former REI CEO Jim Whittaker Dies at 97, Family Confirms</t>
  </si>
  <si>
    <t>First American to climb Mount Everest, Jim Whittaker, dies at 97. Explore his historic 1963 summit, REI legacy, and lifelong love of the world’s wildest places.</t>
  </si>
  <si>
    <t>315353431</t>
  </si>
  <si>
    <t>MH-P-1676-LS-C04</t>
  </si>
  <si>
    <t>https://www.lifeandstylemag.com/wp-admin/post.php?post=737266&amp;action=edit</t>
  </si>
  <si>
    <t>https://www.lifeandstylemag.com/posts/who-is-jim-whittaker-america-first-mount-everest-climber/</t>
  </si>
  <si>
    <t>Who Was Jim Whittaker? A Look at the Life of America's First Mount Everest Climber</t>
  </si>
  <si>
    <t>jim whittaker</t>
  </si>
  <si>
    <t>Jim Whittaker, the first American to climb Mount Everest in 1963, dies at 97. Inside the life of a mountaineer, mentor and REI’s most beloved employees</t>
  </si>
  <si>
    <t>MH-P-1680</t>
  </si>
  <si>
    <t>https://cue.gcp.misitemgr.com/cue-web/#/main?escenicid=315354201&amp;extra=%7B%22package%22:%22ece-auto-gen-922f4e65-8b36-4bd6-b1ec-cd18183ac89b%22%7D</t>
  </si>
  <si>
    <t>https://www.miamiherald.com/entertainment/article315354201.html</t>
  </si>
  <si>
    <t>Who Is Max Alexander? Meet the 10-Year-Old Designer Redefining Sustainable Fashion</t>
  </si>
  <si>
    <t>max alexander, fashion designer, 10-year-old designer, nyfw, paris fashion week, gucci</t>
  </si>
  <si>
    <t>Max Alexander, 10, is more than the youngest designer to show at Paris Fashion Week — he’s building a global fashion brand rooted in sustainability.</t>
  </si>
  <si>
    <t>https://docs.google.com/document/d/1ReITWTyI_CzKEx6pG7x9FLOUClwpeaT9V6CDwBRaUnQ/edit?tab=t.0</t>
  </si>
  <si>
    <t>315354201</t>
  </si>
  <si>
    <t>MH-P-1680-KA-C02</t>
  </si>
  <si>
    <t>https://cue.gcp.misitemgr.com/cue-web/#/main?escenicid=315354208&amp;extra=%7B%22package%22:%22ece-auto-gen-3fffc06d-1082-4ca5-a7e5-1a09c443684a%22%7D</t>
  </si>
  <si>
    <t>https://www.kansascity.com/entertainment/article315354208.html</t>
  </si>
  <si>
    <t>Meet Max Alexander, Fashion’s Youngest Designer Star Who Believes He Was Gucci in a Past Life</t>
  </si>
  <si>
    <t>Max Alexander became the youngest designer at Paris Fashion Week, but his story goes beyond one moment — here’s how he’s changing fashion.</t>
  </si>
  <si>
    <t>315354208</t>
  </si>
  <si>
    <t>MH-P-1680-CH-C03</t>
  </si>
  <si>
    <t>https://cue.gcp.misitemgr.com/cue-web/#/main?escenicid=315354214&amp;extra=%7B%22package%22:%22ece-auto-gen-b0ee7603-d356-45e1-a812-5599372f7a8e%22%7D</t>
  </si>
  <si>
    <t>https://www.charlotteobserver.com/entertainment/article315354214.html</t>
  </si>
  <si>
    <t>Meet the 10-Year-Old Designer Behind Shows at NYFW and Paris Fashion Week</t>
  </si>
  <si>
    <t>Max Alexander’s rise didn’t start in Paris — the 10-year-old designer has been building his fashion career for years with sustainable designs and viral success.</t>
  </si>
  <si>
    <t>315354214</t>
  </si>
  <si>
    <t>MH-P-1683</t>
  </si>
  <si>
    <t>https://cue.gcp.misitemgr.com/cue-web/#/main?escenicid=315357847&amp;extra=%7B%22package%22:%22ece-auto-gen-50e7ce56-d367-43dc-bbc9-0b9398b54c45%22%7D</t>
  </si>
  <si>
    <t>https://www.miamiherald.com/living/article315357847.html</t>
  </si>
  <si>
    <t>Love Hummingbirds? Best Plants and Flowers That Naturally Attract Them to Your Garden Now</t>
  </si>
  <si>
    <t>seasonal hummingbird garden, pollinator friendly, salvia, lantana, petunias</t>
  </si>
  <si>
    <t>Learn which colorful flowers like bee balm, cardinal flower and salvia attract hummingbirds, plus tips for a pesticide-free backyard habitat your kids will love.</t>
  </si>
  <si>
    <t>Eco-Conscious Parent Seeking Family Activities</t>
  </si>
  <si>
    <t>https://docs.google.com/document/d/1kRGq6B-PP_Nz6r9pn_KNBBewDbHdbLpc4I0JBhFvpwg/edit?tab=t.0</t>
  </si>
  <si>
    <t>315357847</t>
  </si>
  <si>
    <t>MH-P-1683-KA-C02</t>
  </si>
  <si>
    <t>https://cue.gcp.misitemgr.com/cue-web/#/main?escenicid=315358567&amp;extra=%7B%22package%22:%22ece-auto-gen-c689b2b1-b87e-4c72-a58f-da304980bb5a%22%7D</t>
  </si>
  <si>
    <t>https://www.kansascity.com/living/article315358567.html</t>
  </si>
  <si>
    <t>Create a Stunning Hummingbird Paradise with These Must-Have Plants and Bright, Nectar-Filled Flowers</t>
  </si>
  <si>
    <t>hummingbird garden, lantana, bee balm, petunias, trumpet vine</t>
  </si>
  <si>
    <t>Transform your yard or patio into a hummingbird paradise with low-maintenance plants like lantana, bee balm, petunias and trumpet vine. Start small and enjoy.</t>
  </si>
  <si>
    <t>Suburban Millennial Homeowner New to Gardening</t>
  </si>
  <si>
    <t>315358567</t>
  </si>
  <si>
    <t>MH-P-1683-FO-C03</t>
  </si>
  <si>
    <t>https://cue.gcp.misitemgr.com/cue-web/#/main?escenicid=315360023&amp;extra=%7B%22package%22:%22ece-auto-gen-14fd4980-cc33-4c10-8ae7-f19a12e62ca3%22%7D</t>
  </si>
  <si>
    <t>https://www.star-telegram.com/entertainment/living/article315360023.html</t>
  </si>
  <si>
    <t>11 Plants That Draw Hummingbirds to Your Garden All Season Long (Easy, Colorful Blooms They Love)</t>
  </si>
  <si>
    <t>hummingbird plants, best nectar flowers, bee balm, trumpet vine, salvia</t>
  </si>
  <si>
    <t>Learn which nectar-rich plants like bee balm, salvia and trumpet vine will attract hummingbirds to your yard and how to create a welcoming habitat.</t>
  </si>
  <si>
    <t>315360023</t>
  </si>
  <si>
    <t>MH-P-1683-CO-C04</t>
  </si>
  <si>
    <t>https://cue.gcp.misitemgr.com/cue-web/#/main?escenicid=315362162&amp;extra=%7B%22package%22:%22ece-auto-gen-9f853579-83db-4691-b7b8-d50a6e460ada%22%7D</t>
  </si>
  <si>
    <t>https://www.coralspringsflnews.com/lifestyle-entertainment/article315362162.html</t>
  </si>
  <si>
    <t>Top Plants That Attract Hummingbirds to Your Garden Naturally and Easily</t>
  </si>
  <si>
    <t>all-season hummingbird garden,staggered blooms,shrubs for hummingbirds,trees for perching</t>
  </si>
  <si>
    <t>Create a hummingbird-friendly yard with 11 nectar-rich plants like bee balm, salvia and trumpet vine. Layer bloom times for visitors from spring through fall.</t>
  </si>
  <si>
    <t>315362162</t>
  </si>
  <si>
    <t>WW-P-1687</t>
  </si>
  <si>
    <t>https://cue.gcp.misitemgr.com/cue-web/#/main?escenicid=315355468&amp;extra=%7B%22package%22:%22ece-auto-gen-40b84ec0-e773-41c4-9c2b-d75e43947482%22%7D</t>
  </si>
  <si>
    <t>https://www.miamiherald.com/living/article315355468.html</t>
  </si>
  <si>
    <t>Emperor Penguins Officially Classified as Endangered Species — Half Could Vanish by the 2080s</t>
  </si>
  <si>
    <t>emperor penguins</t>
  </si>
  <si>
    <t>Emperor penguins have been officially classified as endangered after sharp population declines linked to melting sea ice</t>
  </si>
  <si>
    <t>https://docs.google.com/document/d/1MxClyMYK_oiPJE_hvIYXFIwQnzkKulJHjsKOBuoqDVU/edit?tab=t.0</t>
  </si>
  <si>
    <t>315355468</t>
  </si>
  <si>
    <t>WW-P-1687-MH-C02</t>
  </si>
  <si>
    <t>Emperor Penguins Join Endangered List as Sea Ice Continues to Disappear</t>
  </si>
  <si>
    <t>emperor penguins, endangered species, endangered classification, uicn red list, climate change</t>
  </si>
  <si>
    <t>The emperor penguin population is rapidly declining due to climate change and shrinking sea ice, leading to its new endangered classification.</t>
  </si>
  <si>
    <t>WW-P-1687-CH-C03</t>
  </si>
  <si>
    <t>https://cue.gcp.misitemgr.com/cue-web/#/main?escenicid=315355475&amp;extra=%7B%22package%22:%22ece-auto-gen-e2b79395-649e-4448-91b2-27bb65f64ff3%22%7D</t>
  </si>
  <si>
    <t>https://www.charlotteobserver.com/living/article315355475.html</t>
  </si>
  <si>
    <t>Emperor Penguins Are Now Officially Endangered. Here’s What’s Happening.</t>
  </si>
  <si>
    <t>Emperor penguins are now listed as endangered as satellite data shows significant population losses and collapsing breeding habitats across Antarctica.</t>
  </si>
  <si>
    <t>315355475</t>
  </si>
  <si>
    <t>MH-P-1690</t>
  </si>
  <si>
    <t>https://cue.gcp.misitemgr.com/cue-web/#/main?escenicid=315355154&amp;extra=%7B%22package%22:%22ece-auto-gen-d6a5f37f-4f5a-44de-9dec-3fb3945a8c1f%22%7D</t>
  </si>
  <si>
    <t>https://www.miamiherald.com/entertainment/article315355154.html</t>
  </si>
  <si>
    <t>Former Masters Champions Weigh In on Rory McIlroy's ‘Priciest’ Champions Dinner Menu</t>
  </si>
  <si>
    <t>rory mcilroy, masters champions dinner, masters dinner, masters tournament</t>
  </si>
  <si>
    <t>Rory McIlroy's Masters Champions Dinner may be the priciest ever. See the full menu and hear what Gary Player, Jordan Spieth and other champs had to say.</t>
  </si>
  <si>
    <t>Avid Golf Fan</t>
  </si>
  <si>
    <t>https://docs.google.com/document/d/1jmoVWvrUiZQX2od9zRKsEjUzaGfBoucop2n7Y7NMsLk/edit?usp=sharing</t>
  </si>
  <si>
    <t>315355154</t>
  </si>
  <si>
    <t>+311%</t>
  </si>
  <si>
    <t>MH-P-1690-CH-C02</t>
  </si>
  <si>
    <t>https://cue.gcp.misitemgr.com/cue-web/#/main?escenicid=315355158&amp;extra=%7B%22package%22:%22ece-auto-gen-c45e8ee7-865a-4f53-a8d7-7c099bb69524%22%7D</t>
  </si>
  <si>
    <t>https://www.charlotteobserver.com/entertainment/article315355158.html</t>
  </si>
  <si>
    <t>Rory McIlroy Treats Past Masters Champions to a Lavish Dinner With a $50K Wine Tab</t>
  </si>
  <si>
    <t>Wagyu, foie gras, toffee pudding and a $50K wine bill: explore Rory McIlroy's pricey Masters Champions Dinner through the eyes of the legends who ate it.</t>
  </si>
  <si>
    <t>315355158</t>
  </si>
  <si>
    <t>MH-P-1690-TH-C03</t>
  </si>
  <si>
    <t>The State (Columbia)</t>
  </si>
  <si>
    <t>https://cue.gcp.misitemgr.com/cue-web/#/main?escenicid=315355159&amp;extra=%7B%22package%22:%22ece-auto-gen-9bad0221-115e-40cc-abca-c71fb6b5ff39%22%7D</t>
  </si>
  <si>
    <t>https://www.centredaily.com/entertainment/article315355159.html</t>
  </si>
  <si>
    <t>Inside Rory McIlroy's Masters Dinner: Wagyu, Sticky Toffee Pudding and Fine Wine</t>
  </si>
  <si>
    <t>Why didn't Rory McIlroy go more Irish with his dinner? Inside the menu, the meaning, and the massive wine bill of his historic Masters Champions Dinner.</t>
  </si>
  <si>
    <t>315355159</t>
  </si>
  <si>
    <t>MH-P-1690-UW-C04</t>
  </si>
  <si>
    <t>https://www.usmagazine.com/wp-admin/post.php?post=4304684&amp;action=edit</t>
  </si>
  <si>
    <t>Inside Rory McIlroy’s ‘Priciest’ Masters Champions Dinner That Included a $50k Wine Bill</t>
  </si>
  <si>
    <t xml:space="preserve">rory mcilroy </t>
  </si>
  <si>
    <t>Inside Rory McIlroy's Masters Champions Dinner: see the menu, the $50K wine bill and what past champs said about the priciest dinner in Masters history</t>
  </si>
  <si>
    <t>Casual Sports-and-Culture Browser</t>
  </si>
  <si>
    <t>MH-P-1694</t>
  </si>
  <si>
    <t>https://cue.gcp.misitemgr.com/cue-web/#/main?uri=https:%2F%2Fcue.gcp.misitemgr.com%2Fwebservice%2Fescenic%2Fcontent%2F315352697&amp;mimetype=x-ece%2Fstory&amp;extra=%7B%22package%22:%2291ec110a-ad37-4525-92e0-251bb8aff998%22%7D&amp;name=One_Day_in_Nashville_A_No-Nonsense_Itinerary_for_Your_Trip&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-09T14:51:33.334Z%22,%22dateRange%22:%7B%22creationdate%22:%7B%22start%22:%222025-04-09T04:00:00Z%22,%22end%22:%222027-04-10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</si>
  <si>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https://www.miamiherald.com/living/travel/article315352697.html</t>
  </si>
  <si>
    <t>One Day in Nashville: A No-Nonsense Itinerary of Food, Music, and More for Your 24-Hour Trip</t>
  </si>
  <si>
    <t>Nashville travel guide, things to do in Nashville, Nashville itinerary, Nashville trip planning, Nashville vacation, Nashville day trip</t>
  </si>
  <si>
    <t>Spend one day in Nashville: coffee in 12South, a deep dive at the Country Music Hall of Fame, local comfort at Arnold's, then live music on Lower Broadway.</t>
  </si>
  <si>
    <t>Weekend Trip Planner (25–40, Professional)</t>
  </si>
  <si>
    <t>315352697</t>
  </si>
  <si>
    <t>MH-P-1694-CH-C02</t>
  </si>
  <si>
    <t>https://cue.gcp.misitemgr.com/cue-web/#/main?uri=https:%2F%2Fcue.gcp.misitemgr.com%2Fwebservice%2Fescenic%2Fcontent%2F315352680&amp;mimetype=x-ece%2Fstory&amp;extra=%7B%22package%22:%22b1db0b63-c2f6-4b74-9fd8-f5abe94510ef%22%7D&amp;name=How_to_Spend_One_Perfect_Day_in_Nashville_Start_to_Finish&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3917ae-63f5-11f0-ae19-959fd20885e0%22:%7B%22title%22:%22Charlotte%22%7D,%22%2Fwebservice%2Fescenic%2Fsection%2F7884%22:%7B%22pathInfo%22:%22charlotteobserver%22,%22title%22:%22Living%22%7D,%22creationdate%22:%22In%20the%20last%20year%22%7D,%22createdAt%22:%222026-04-09T14:27:39.071Z%22,%22dateRange%22:%7B%22creationdate%22:%7B%22start%22:%222025-04-09T04:00:00Z%22,%22end%22:%222027-04-10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7884%22,%22orgUnit%22:%22org_unit:8a3917ae-63f5-11f0-ae19-959fd20885e0%22%7D%7D</t>
  </si>
  <si>
    <t>https://www.charlotteobserver.com/living/travel/article315352680.html</t>
  </si>
  <si>
    <t>Honky Tonks, Southern Cooking, and More: How to Spend One Perfect Day in Nashville, Start to Finish</t>
  </si>
  <si>
    <t>Explore Nashville in one day: morning coffee in 12South, Country Music Hall of Fame, meat-and-three lunch, and honky-tonk nightlife on Lower Broadway.</t>
  </si>
  <si>
    <t>315352680</t>
  </si>
  <si>
    <t>MH-P-1694-RA-C03</t>
  </si>
  <si>
    <t>https://cue.gcp.misitemgr.com/cue-web/#/main?uri=https:%2F%2Fcue.gcp.misitemgr.com%2Fwebservice%2Fescenic%2Fcontent%2F315352672&amp;mimetype=x-ece%2Fstory&amp;extra=%7B%22package%22:%22d465bd95-0735-4f51-a7c5-eb1bd656fdac%22%7D&amp;name=How_to_Spend_One_Perfect_Day_in_Nashville_Tennesse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3c7e02-63f5-11f0-ae19-959fd20885e0%22:%7B%22title%22:%22Raleigh%22%7D,%22%2Fwebservice%2Fescenic%2Fsection%2F71149%22:%7B%22pathInfo%22:%22heraldsun%22,%22title%22:%22Living%22%7D,%22creationdate%22:%22In%20the%20last%20year%22%7D,%22createdAt%22:%222026-04-09T14:03:22.607Z%22,%22dateRange%22:%7B%22creationdate%22:%7B%22start%22:%222025-04-09T04:00:00Z%22,%22end%22:%222027-04-10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71149%22,%22orgUnit%22:%22org_unit:8b3c7e02-63f5-11f0-ae19-959fd20885e0%22%7D%7D</t>
  </si>
  <si>
    <t>https://www.heraldsun.com/living/article315352672.html</t>
  </si>
  <si>
    <t>World-Class Live Music to Mouthwatering Eats: How to Spend One Perfect Day in Nashville, Tennessee</t>
  </si>
  <si>
    <t>Discover a perfect day in Nashville with neighborhood tips for 12South, East Nashville and Downtown, a range of eats, and must-see live music on Broadway.</t>
  </si>
  <si>
    <t>315352672</t>
  </si>
  <si>
    <t>+875%</t>
  </si>
  <si>
    <t>WW-P-1697</t>
  </si>
  <si>
    <t>https://www.womansworld.com/wp-admin/post.php?post=615640&amp;action=edit</t>
  </si>
  <si>
    <t>https://www.womansworld.com/life/animals/your-dog-or-cat-may-be-spreading-invasive-worms-without-you-knowing-study-shows</t>
  </si>
  <si>
    <t>Your Dog or Cat May Be Spreading Invasive Worms Without You Knowing, Study Shows</t>
  </si>
  <si>
    <t>flatworms</t>
  </si>
  <si>
    <t>Researchers found that invasive flatworms can hitch rides on pets, spreading farther than expected and potentially disrupting local ecosystems</t>
  </si>
  <si>
    <t>https://docs.google.com/document/d/1YNEDuRLxGMEF55Aqh4sfousqxJYU-c-WWz7j8B6d2EM/edit?tab=t.0</t>
  </si>
  <si>
    <t>WW-P-1697-MH-C02</t>
  </si>
  <si>
    <t>https://cue.gcp.misitemgr.com/cue-web/#/main?escenicid=315357377&amp;extra=%7B%22package%22:%22ece-auto-gen-94928015-1ba4-47d4-9d4c-652f202b139a%22%7D</t>
  </si>
  <si>
    <t>https://www.miamiherald.com/living/article315357377.html</t>
  </si>
  <si>
    <t>Your Pets Could Be Spreading Invasive Flatworms Without You Realizing It, Study Finds</t>
  </si>
  <si>
    <t>invasive worms, flatworm on pets, check pet fur, dog or cat, invasive species, pet-assisted spread</t>
  </si>
  <si>
    <t>Researchers say dogs and cats may be spreading invasive flatworms by carrying them in their fur, helping the species move between gardens and neighborhoods.</t>
  </si>
  <si>
    <t>Citizen Science Enthusiast &amp; Science-Curious Scroller</t>
  </si>
  <si>
    <t>315357377</t>
  </si>
  <si>
    <t>WW-P-1697-KA-C03</t>
  </si>
  <si>
    <t>https://cue.gcp.misitemgr.com/cue-web/#/main?escenicid=315357379&amp;extra=%7B%22package%22:%22ece-auto-gen-8199c414-b76e-455c-b30e-8f2e7f17ce83%22%7D</t>
  </si>
  <si>
    <t>https://www.kansascity.com/living/article315357379.html</t>
  </si>
  <si>
    <t>That Slimy Thing on Your Pet Could Be an Invasive Flatworm Spreading Between Homes</t>
  </si>
  <si>
    <t>Invasive flatworms are hitchhiking on pets, with studies showing dogs and cats can carry the species between yards and homes without owners realizing it.</t>
  </si>
  <si>
    <t>315357379</t>
  </si>
  <si>
    <t>WW-P-1697-CH-C04</t>
  </si>
  <si>
    <t>https://cue.gcp.misitemgr.com/cue-web/#/main?escenicid=315357381&amp;extra=%7B%22package%22:%22ece-auto-gen-855dabab-ede9-478c-814d-94569641ec01%22%7D</t>
  </si>
  <si>
    <t>https://www.charlotteobserver.com/living/article315357381.html</t>
  </si>
  <si>
    <t>How Dogs and Cats Are Helping Invasive Flatworms Spread Across Neighborhoods</t>
  </si>
  <si>
    <t>Scientists have linked dogs and cats to the spread of invasive flatworms, which can disrupt ecosystems and reproduce quickly once introduced.</t>
  </si>
  <si>
    <t>315357381</t>
  </si>
  <si>
    <t>WW-P-1701</t>
  </si>
  <si>
    <t>https://www.womansworld.com/wp-admin/post.php?post=615781&amp;action=edit</t>
  </si>
  <si>
    <t>https://www.womansworld.com/life/your-dream-white-lotus-vacation-how-to-visit-every-filming-location-on-a-budget</t>
  </si>
  <si>
    <t>Your Dream 'White Lotus' Vacation: How to Visit Every Filming Location on a Budget</t>
  </si>
  <si>
    <t>White Lotus filming locations</t>
  </si>
  <si>
    <t>White Lotus travel guide shows how to visit Maui, Sicily and Koh Samui on a budget with tips on flights, accommodations, and more</t>
  </si>
  <si>
    <t>https://docs.google.com/document/d/1gMOBK92OUBwnpw7Z6muUFir1qXDJF6bbSkzPUdQHjeQ/edit?tab=t.0</t>
  </si>
  <si>
    <t>WW-P-1701-MH-C02</t>
  </si>
  <si>
    <t>https://cue.gcp.misitemgr.com/cue-web/#/main?uri=https:%2F%2Fcue.gcp.misitemgr.com%2Fwebservice%2Fescenic%2Fcontent%2F315366999&amp;mimetype=x-ece%2Fstory&amp;extra=%7B%22package%22:%2286535829-1ed2-4f02-921c-802dd5436cb0%22%7D&amp;name=Headed_to_a_White_Lotus_Destination_Here_s_What_Miami_Travelers_Need_to_Know</t>
  </si>
  <si>
    <t>https://www.miamiherald.com/living/travel/article315366999.html</t>
  </si>
  <si>
    <t>Headed to a ‘White Lotus’ Destination? Here’s What Miami Travelers Need to Know</t>
  </si>
  <si>
    <t>White Lotus filming locations, White Lotus travel, where was White Lotus filmed, White Lotus Season 1, White Lotus Season 2, White Lotus Season 3, set jetting</t>
  </si>
  <si>
    <t>Follow the White Lotus from Miami—find filming resorts, best seasons, cheaper nearby stays and travel tips for Maui, Sicily and Koh Samui destinations.</t>
  </si>
  <si>
    <t>Market: Miami</t>
  </si>
  <si>
    <t>315366999</t>
  </si>
  <si>
    <t>WW-P-1701-SA-C03</t>
  </si>
  <si>
    <t>https://cue.gcp.misitemgr.com/cue-web/#/main?uri=https:%2F%2Fcue.gcp.misitemgr.com%2Fwebservice%2Fescenic%2Fcontent%2F315366996&amp;mimetype=x-ece%2Fstory&amp;extra=%7B%22package%22:%22ebd71a5c-8743-4699-9b91-82dd9bc9c95e%22%7D&amp;name=Sacramento_Travelers_Can_Ride_the_White_Lotus_Effect_to_Maui_Sicily_and_Thailand</t>
  </si>
  <si>
    <t>https://www.sacbee.com/entertainment/living/travel/article315366996.html</t>
  </si>
  <si>
    <t>Sacramento Travelers Can Ride the ‘White Lotus Effect’ to Maui, Sicily and Thailand</t>
  </si>
  <si>
    <t>Tips for Sacramento-area travelers to visit White Lotus filming spots—Maui, Taormina and Koh Samui—with flight routes, budget hacks and seasonal advice.</t>
  </si>
  <si>
    <t>Market: Sacramento</t>
  </si>
  <si>
    <t>315366996</t>
  </si>
  <si>
    <t>MH-P-1704</t>
  </si>
  <si>
    <t>https://cue.gcp.misitemgr.com/cue-web/#/main?escenicid=315357050&amp;extra=%7B%22package%22:%22ece-auto-gen-840413ef-f5ec-4e11-affe-3e03cd9e38b6%22%7D</t>
  </si>
  <si>
    <t>https://www.miamiherald.com/entertainment/article315357050.html</t>
  </si>
  <si>
    <t>Amanda Seyfried Cast as Cinderella in Netflix's Upcoming Animated Film ‘Steps’</t>
  </si>
  <si>
    <t>amanda seyfried, cinderella, steps, netflix, cinderella stepsisters</t>
  </si>
  <si>
    <t>Amanda Seyfried has been cast as Cinderella in Netflix’s upcoming animated film ‘Steps.’ Here’s the scoop on the voice cast, creative team and fairy-tale twist.</t>
  </si>
  <si>
    <t>https://docs.google.com/document/d/1ZUlt37hA2QscrJvMxBEwBx8-9guyafsDh2qW_oJyiW8/edit?usp=sharing</t>
  </si>
  <si>
    <t>315357050</t>
  </si>
  <si>
    <t>MH-P-1704-KA-C02</t>
  </si>
  <si>
    <t>https://cue.gcp.misitemgr.com/cue-web/#/main?escenicid=315357057&amp;extra=%7B%22package%22:%22ece-auto-gen-c9ecad9a-d60f-4979-b7ba-1d09d023b4aa%22%7D</t>
  </si>
  <si>
    <t>https://www.kansascity.com/entertainment/article315357057.html</t>
  </si>
  <si>
    <t>Amanda Seyfried Lands Role of Cinderella in Netflix's Fresh Take on Classic Fairy Tale</t>
  </si>
  <si>
    <t>Netflix just cast Amanda Seyfried as Cinderella in the animated film ‘Steps’ — a fresh take told from the “evil” stepsisters’ point of view. Details inside.</t>
  </si>
  <si>
    <t>Animation and Film Industry Observer</t>
  </si>
  <si>
    <t>315357057</t>
  </si>
  <si>
    <t>MH-P-1704-SA-C03</t>
  </si>
  <si>
    <t>https://cue.gcp.misitemgr.com/cue-web/#/main?escenicid=315357071&amp;extra=%7B%22package%22:%22ece-auto-gen-ebcb8b58-afc1-44db-9606-a3e57f590a3d%22%7D</t>
  </si>
  <si>
    <t>https://www.sacbee.com/entertainment/article315357071.html</t>
  </si>
  <si>
    <t>Cinderella's 'Evil' Stepsisters Get a Sympathetic Spotlight in Netflix's Film 'Steps'</t>
  </si>
  <si>
    <t>cinderella, cinderella stepsisters, amanda seyfried, steps, netflix</t>
  </si>
  <si>
    <t>The shoe fits! Amanda Seyfried has been cast as Cinderella in Netflix’s upcoming animated movie ‘Steps.’ Here’s everything we know about the film so far.</t>
  </si>
  <si>
    <t>Entertainment and Celebrity News Enthusiast</t>
  </si>
  <si>
    <t>315357071</t>
  </si>
  <si>
    <t>MH-P-1704-MMC-C04</t>
  </si>
  <si>
    <t>https://modmomsclubstg.wpenginepowered.com/wp-admin/post.php?post=337603&amp;action=edit</t>
  </si>
  <si>
    <t>https://modmomsclubstg.wpenginepowered.com/lifestyle-entertainment/celebrity/amanda-seyfried-cinderella-netflix-film-steps/</t>
  </si>
  <si>
    <t>Netflix's 'Steps' Gives Cinderella's So-Called ‘Evil’ Stepsisters Their Own Fairy Tale</t>
  </si>
  <si>
    <t>Netflix's upcoming animated film ‘Steps’ flips the Cinderella fairy tale on its head, telling the iconic story through the eyes of her 'evil' stepsisters.</t>
  </si>
  <si>
    <t>Pop Culture-Savvy Millennial Parent</t>
  </si>
  <si>
    <t>KA-P-1708</t>
  </si>
  <si>
    <t>https://cue.gcp.misitemgr.com/cue-web/#/main?uri=https:%2F%2Fcue.gcp.misitemgr.com%2Fwebservice%2Fescenic%2Fcontent%2F315355726&amp;mimetype=x-ece%2Fstory&amp;extra=%7B%22package%22:%222536e67a-1e38-4c11-af73-bcf524cea4f5%22%7D&amp;name=What_is_the_Farmyard_Friends_therapy_farm_animal_theft_Everything_you_need_to_know</t>
  </si>
  <si>
    <t>https://www.kansascity.com/living/article315355726.html</t>
  </si>
  <si>
    <t>What Happened to the Animals at Farmyard Friends Therapy Farm? Everything to Know About the Theft</t>
  </si>
  <si>
    <t>farmyard friends, animals, theft</t>
  </si>
  <si>
    <t>Farmyard Friends therapy farm is reeling after 12 animals were stolen from the grounds, and the owner is asking for anyone with information to come forward.</t>
  </si>
  <si>
    <t>https://docs.google.com/document/d/12Hupf0Zi0TVkAfmsUoBnfrhG6L0PhUmgHrOVid2z-hM/edit?tab=t.0</t>
  </si>
  <si>
    <t>315355726</t>
  </si>
  <si>
    <t>KA-P-1708-MH-C02</t>
  </si>
  <si>
    <t>https://cue.gcp.misitemgr.com/cue-web/#/main?uri=https:%2F%2Fcue.gcp.misitemgr.com%2Fwebservice%2Fescenic%2Fcontent%2F315355700&amp;mimetype=x-ece%2Fstory&amp;extra=%7B%22package%22:%2222616082-91ed-48a5-be1f-34f98a756823%22%7D&amp;name=Thieves_Steal_12_Animals_From_Therapy_Farm_for_Children_With_Special_Needs</t>
  </si>
  <si>
    <t>https://www.miamiherald.com/living/article315355700.html</t>
  </si>
  <si>
    <t>Thieves Steal 12 Animals From Therapy Farm for Children With Special Needs, Investigation Underway</t>
  </si>
  <si>
    <t>thieves steal animals, farmyard friends</t>
  </si>
  <si>
    <t>Thieves took 12 animals from a therapy farm in England and police have now launched an investigation into the shocking matter as the owners search for answers</t>
  </si>
  <si>
    <t>315355700</t>
  </si>
  <si>
    <t>KA-P-1708-WW-C03</t>
  </si>
  <si>
    <t>https://www.womansworld.com/wp-admin/post.php?post=615573&amp;action=edit</t>
  </si>
  <si>
    <t>https://www.womansworld.com/life/animals/mom-broken-after-thieves-steal-12-animals-from-therapy-farm?preview=true&amp;p=615573</t>
  </si>
  <si>
    <t>Mom Who Runs Therapy Farm for Son With Autism ‘Broken’ After Thieves Steal 12 Beloved Animals</t>
  </si>
  <si>
    <t>thieves steal animals therapy farm</t>
  </si>
  <si>
    <t>A mom made an emotional plea to the public after 12 animals were stolen from her therapy farm near Scunthorpe, England, over Easter weekend</t>
  </si>
  <si>
    <t>CH-P-1711</t>
  </si>
  <si>
    <t>https://cue.gcp.misitemgr.com/cue-web/#/main?uri=https:%2F%2Fcue.gcp.misitemgr.com%2Fwebservice%2Fescenic%2Fcontent%2F315355631&amp;mimetype=x-ece%2Fstory&amp;extra=%7B%22package%22:%2271156877-f5ce-48c9-b376-7d6083d6da7f%22%7D&amp;name=What_is_the_rock-climbing_fish_that_can_defy_gravity_Everything_you_need_to_know&amp;filter=%7B%22searchCriteria%22:%7B%22name%22:%22%22,%22searchTerm%22:%22samantha%20agate%22,%22labels%22:%7B%22org_unit:89fde369-63f5-11f0-ae19-959fd20885e0%22:%7B%22title%22:%22Belleville%22%7D,%22creationdate%22:%22From%2004%2F09%2F2025%20to%2004%2F10%2F2027%22%7D,%22createdAt%22:%222026-04-09T18:32:52.132Z%22,%22dateRange%22:%7B%22creationdate%22:%7B%22start%22:%222025-04-09T04:00:00Z%22,%22end%22:%222027-04-10T04:00:00Z%22%7D%7D,%22daysBefore%22:%7B%22creationdate%22:%22365%22%7D,%22facetSummary%22:%22Time-span%20(creationdate):%20From%2004%2F09%2F2025%20to%2004%2F10%2F2027%22,%22priority%22:-1,%22panelName%22:%22%22,%22presentation%22:%22%22,%22sorting%22:%22%22,%22customFilters%22:%5B%5D,%22customFacetStrings%22:%7B%7D,%22orgUnit%22:%22org_unit:89fde369-63f5-11f0-ae19-959fd20885e0%22%7D%7D</t>
  </si>
  <si>
    <t>https://www.charlotteobserver.com/living/article315355631.html</t>
  </si>
  <si>
    <t>What Is the Rock-Climbing Fish That Can Defy Gravity? Everything You Need to Know</t>
  </si>
  <si>
    <t>rock climbing fish, parakneria thys</t>
  </si>
  <si>
    <t>Scientists have discovered the Parakneria thysi, a fascinating African freshwater fish that can climb rocks near waterfall surfaces and actually defy gravity</t>
  </si>
  <si>
    <t>https://docs.google.com/document/d/1nEDd_ZdVDKnkHFub6GB_p256_nBBJOhYgWo2qvD2kt4/edit?tab=t.0</t>
  </si>
  <si>
    <t>315355631</t>
  </si>
  <si>
    <t>CH-P-1711-MH-C02</t>
  </si>
  <si>
    <t>https://cue.gcp.misitemgr.com/cue-web/#/main?uri=https:%2F%2Fcue.gcp.misitemgr.com%2Fwebservice%2Fescenic%2Fcontent%2F315355521&amp;mimetype=x-ece%2Fstory&amp;extra=%7B%22package%22:%2281651992-c443-4420-b6c2-2484abdc4324%22%7D&amp;name=Scientists_Confirm_Fish_Can_Climb_Waterfalls_by_the_Thousands_and_They_Finally_Have_Proof&amp;filter=%7B%22searchCriteria%22:%7B%22name%22:%22%22,%22searchTerm%22:%22samantha%22,%22labels%22:%7B%22org_unit:89fde369-63f5-11f0-ae19-959fd20885e0%22:%7B%22title%22:%22Belleville%22%7D,%22creationdate%22:%22From%2004%2F09%2F2025%20to%2004%2F10%2F2027%22%7D,%22createdAt%22:%222026-04-09T18:32:36.071Z%22,%22dateRange%22:%7B%22creationdate%22:%7B%22start%22:%222025-04-09T04:00:00Z%22,%22end%22:%222027-04-10T04:00:00Z%22%7D%7D,%22daysBefore%22:%7B%22creationdate%22:%22365%22%7D,%22facetSummary%22:%22Time-span%20(creationdate):%20From%2004%2F09%2F2025%20to%2004%2F10%2F2027%22,%22priority%22:-1,%22panelName%22:%22%22,%22presentation%22:%22%22,%22sorting%22:%22%22,%22customFilters%22:%5B%5D,%22customFacetStrings%22:%7B%7D,%22orgUnit%22:%22org_unit:89fde369-63f5-11f0-ae19-959fd20885e0%22%7D%7D</t>
  </si>
  <si>
    <t>https://www.miamiherald.com/living/article315355521.html</t>
  </si>
  <si>
    <t>Scientists Confirm Fish Can Climb Waterfalls by the Thousands — and It’s Fascinating</t>
  </si>
  <si>
    <t>fish climb waterfalls, rock-climbing fish, parakneria thys</t>
  </si>
  <si>
    <t>Scientists documented thousands of small African freshwater fish the size of a fry called Parakneria thysi climbing vertical rock faces during seasonal floods</t>
  </si>
  <si>
    <t>315355521</t>
  </si>
  <si>
    <t>CH-P-1711-WW-C03</t>
  </si>
  <si>
    <t>https://www.womansworld.com/wp-admin/post.php?post=615563&amp;action=edit</t>
  </si>
  <si>
    <t>https://www.womansworld.com/life/animals/tiny-fish-can-climb-waterfalls-and-scientists-have-proof?preview=true&amp;p=615563</t>
  </si>
  <si>
    <t xml:space="preserve">These Tiny Fish Can Climb 50-Foot Waterfalls—and Scientists Finally Have Proof of Their Skills	</t>
  </si>
  <si>
    <t>tiny fish climb waterfalls</t>
  </si>
  <si>
    <t>Scientists gathered proof of tiny fish called Parakneria thysi that can climb vertical rock faces in waterfalls in the Democratic Republic of the Congo</t>
  </si>
  <si>
    <t>UW-P-1714</t>
  </si>
  <si>
    <t>https://www.usmagazine.com/wp-admin/post.php?post=4304738&amp;action=edit</t>
  </si>
  <si>
    <t>https://www.usmagazine.com/entertainment/news/289-million-year-old-mummified-reptile-found-everything-to-know/</t>
  </si>
  <si>
    <t>289-Million-Year-Old Mummified Reptile Found in Oklahoma: Everything We Know About the Discovery</t>
  </si>
  <si>
    <t>289 million year old mummified reptile</t>
  </si>
  <si>
    <t>A 289-Million-Year-Old mummified reptile was found in an Oklahoma cave, offering direct physical evidence of how an ancient creature actually lived</t>
  </si>
  <si>
    <t>https://docs.google.com/document/d/1xVOJEYCKw1X2t6EZrS0lD8KCXUHT-WuuiTRqu_G8YXs/edit?tab=t.0</t>
  </si>
  <si>
    <t>UW-P-1714-WW-C02</t>
  </si>
  <si>
    <t>https://www.womansworld.com/wp-admin/post.php?post=615567&amp;action=edit</t>
  </si>
  <si>
    <t>https://www.womansworld.com/life/animals/mummified-reptile-is-changing-what-we-know-about-breathing</t>
  </si>
  <si>
    <t>Ancient Mummified Reptile From Oklahoma Is Changing What We Know About Breathing</t>
  </si>
  <si>
    <t>mummified reptile</t>
  </si>
  <si>
    <t>Two remarkably preserved reptile fossils from an Oklahoma cave are giving scientists more information about how ancient creatures actually breathed</t>
  </si>
  <si>
    <t>STEM Educator or Home-School Parent</t>
  </si>
  <si>
    <t>UW-P-1714-MH-C03</t>
  </si>
  <si>
    <t>https://cue.gcp.misitemgr.com/cue-web/#/main?uri=https:%2F%2Fcue.gcp.misitemgr.com%2Fwebservice%2Fescenic%2Fcontent%2F315355611&amp;mimetype=x-ece%2Fstory&amp;extra=%7B%22package%22:%224487bb89-26ed-4747-ba4d-1ae9436e8bd1%22%7D&amp;name=289-Million-Year-Old_Fossil_Reveals_How_Land_Animals_Learned_to_Breathe&amp;filter=%7B%22searchCriteria%22:%7B%22name%22:%22%22,%22searchTerm%22:%22samantha%20agate%22,%22labels%22:%7B%22org_unit:89fde369-63f5-11f0-ae19-959fd20885e0%22:%7B%22title%22:%22Belleville%22%7D,%22creationdate%22:%22From%2004%2F09%2F2025%20to%2004%2F10%2F2027%22%7D,%22createdAt%22:%222026-04-09T19:47:40.493Z%22,%22dateRange%22:%7B%22creationdate%22:%7B%22start%22:%222025-04-09T04:00:00Z%22,%22end%22:%222027-04-10T04:00:00Z%22%7D%7D,%22daysBefore%22:%7B%22creationdate%22:%22365%22%7D,%22facetSummary%22:%22Time-span%20(creationdate):%20From%2004%2F09%2F2025%20to%2004%2F10%2F2027%22,%22priority%22:-1,%22panelName%22:%22%22,%22presentation%22:%22%22,%22sorting%22:%22%22,%22customFilters%22:%5B%5D,%22customFacetStrings%22:%7B%7D,%22orgUnit%22:%22org_unit:89fde369-63f5-11f0-ae19-959fd20885e0%22%7D%7D</t>
  </si>
  <si>
    <t>https://www.miamiherald.com/living/article315355611.html</t>
  </si>
  <si>
    <t>Nearly 300-Million-Year-Old Fossil Reveals How Land Animals Learned the Most Important Function</t>
  </si>
  <si>
    <t>ancient fossil, reptile</t>
  </si>
  <si>
    <t>Fossils of early reptiles the size of a bearded dragon were discovered in an unlikely place, opening a window of scientific discovery millions of years later</t>
  </si>
  <si>
    <t>315355611</t>
  </si>
  <si>
    <t>UW-P-1717</t>
  </si>
  <si>
    <t>https://www.usmagazine.com/wp-admin/post.php?post=4304742&amp;action=edit</t>
  </si>
  <si>
    <t>https://www.usmagazine.com/?p=4304742&amp;preview=true</t>
  </si>
  <si>
    <t xml:space="preserve">How Much Do Coachella Tickets Cost? A Guide to the Massive Music Festival’s Prices, Crowds and More </t>
  </si>
  <si>
    <t>coachella 2026 tickets</t>
  </si>
  <si>
    <t>Coachella 2026 tickets sold out at record speed, with prices that range from hundreds to thousands of dollars for both festival weekends</t>
  </si>
  <si>
    <t>https://docs.google.com/document/d/1atMscq_R0lrjSfIBvmMN8G9ldVGSuwhun8e_yUbleYI/edit?tab=t.0</t>
  </si>
  <si>
    <t>+239%</t>
  </si>
  <si>
    <t>UW-P-1717-KA-C02</t>
  </si>
  <si>
    <t>https://cue.gcp.misitemgr.com/cue-web/#/main?uri=https:%2F%2Fcue.gcp.misitemgr.com%2Fwebservice%2Fescenic%2Fcontent%2F315355687&amp;mimetype=x-ece%2Fstory&amp;extra=%7B%22package%22:%2284190bec-bd16-417d-adf0-51f683388238%22%7D&amp;name=Coachella_2026_Sold_Out_in_a_Week_Here_s_What_It_Costs_and_What_to_Know&amp;filter=%7B%22searchCriteria%22:%7B%22name%22:%22%22,%22searchTerm%22:%22%22,%22labels%22:%7B%22org_unit:89fde369-63f5-11f0-ae19-959fd20885e0%22:%7B%22title%22:%22Belleville%22%7D,%22creationdate%22:%22From%2004%2F09%2F2025%20to%2004%2F10%2F2027%22%7D,%22createdAt%22:%222026-04-09T20:43:13.252Z%22,%22dateRange%22:%7B%22creationdate%22:%7B%22start%22:%222025-04-09T04:00:00Z%22,%22end%22:%222027-04-10T04:00:00Z%22%7D%7D,%22daysBefore%22:%7B%22creationdate%22:%22365%22%7D,%22facetSummary%22:%22Time-span%20(creationdate):%20From%2004%2F09%2F2025%20to%2004%2F10%2F2027%22,%22priority%22:-1,%22panelName%22:%22Search%22,%22presentation%22:%22%22,%22sorting%22:%22%22,%22customFilters%22:%5B%5D,%22customFacetStrings%22:%7B%7D,%22orgUnit%22:%22org_unit:89fde369-63f5-11f0-ae19-959fd20885e0%22%7D%7D</t>
  </si>
  <si>
    <t>https://www.kansascity.com/entertainment/article315355687.html</t>
  </si>
  <si>
    <t>Coachella 2026 Sold Out in a Week. Here’s What It Costs and What to Know About the Festival</t>
  </si>
  <si>
    <t>coachella, coachella prices, festival</t>
  </si>
  <si>
    <t>Coachella brings together people from all over the world each year to celebrate great music, entertainment and culture in the Indio, California, desert</t>
  </si>
  <si>
    <t>315355687</t>
  </si>
  <si>
    <t>UW-P-1717-MH-C03</t>
  </si>
  <si>
    <t>https://cue.gcp.misitemgr.com/cue-web/#/main?uri=https:%2F%2Fcue.gcp.misitemgr.com%2Fwebservice%2Fescenic%2Fcontent%2F315355666&amp;mimetype=x-ece%2Fstory&amp;extra=%7B%22package%22:%22069fada3-2feb-4f5d-9af4-c65052bc1517%22%7D&amp;name=Coachella_by_the_Numbers_A_Guide_to_the_Massive_Music_Festival&amp;filter=%7B%22searchCriteria%22:%7B%22name%22:%22%22,%22searchTerm%22:%22samantha%20agate%22,%22labels%22:%7B%22org_unit:89fde369-63f5-11f0-ae19-959fd20885e0%22:%7B%22title%22:%22Belleville%22%7D,%22creationdate%22:%22From%2004%2F09%2F2025%20to%2004%2F10%2F2027%22%7D,%22createdAt%22:%222026-04-09T20:37:15.190Z%22,%22dateRange%22:%7B%22creationdate%22:%7B%22start%22:%222025-04-09T04:00:00Z%22,%22end%22:%222027-04-10T04:00:00Z%22%7D%7D,%22daysBefore%22:%7B%22creationdate%22:%22365%22%7D,%22facetSummary%22:%22Time-span%20(creationdate):%20From%2004%2F09%2F2025%20to%2004%2F10%2F2027%22,%22priority%22:-1,%22panelName%22:%22%22,%22presentation%22:%22%22,%22sorting%22:%22%22,%22customFilters%22:%5B%5D,%22customFacetStrings%22:%7B%7D,%22orgUnit%22:%22org_unit:89fde369-63f5-11f0-ae19-959fd20885e0%22%7D%7D</t>
  </si>
  <si>
    <t>https://www.miamiherald.com/entertainment/article315355666.html</t>
  </si>
  <si>
    <t>Coachella by the Numbers: How Many People Attend Each Year and More Interesting Facts</t>
  </si>
  <si>
    <t>coachella 2026</t>
  </si>
  <si>
    <t>Coachella draws massive music-loving crowds each year with its superstar lineup of talented performers and one of a kind experiences in the California desert</t>
  </si>
  <si>
    <t>Pop Culture Curious Parent</t>
  </si>
  <si>
    <t>315355666</t>
  </si>
  <si>
    <t>+227%</t>
  </si>
  <si>
    <t>MH-P-1720</t>
  </si>
  <si>
    <t>https://cue.gcp.misitemgr.com/cue-web/#/main?escenicid=315368361&amp;extra=%7B%22package%22:%22ece-auto-gen-c6910b2e-cb79-4582-8368-0d0ce6c2db61%22%7D</t>
  </si>
  <si>
    <t>https://www.miamiherald.com/living/article315368361.html</t>
  </si>
  <si>
    <t>How to Deep Clean Your Mattress to Reduce Allergies, Eliminate Dust Mites, and Sleep Better Every Night</t>
  </si>
  <si>
    <t>deep clean mattress, reduce allergies, dust mite removal, mattress cleaning tips, HEPA vacuum</t>
  </si>
  <si>
    <t>Learn step-by-step mattress deep cleaning to cut allergens and dust mites. Wash bedding hot, vacuum with HEPA, deodorize, air out and use encasements.</t>
  </si>
  <si>
    <t>Allergy-Suffering Homeowner</t>
  </si>
  <si>
    <t>https://docs.google.com/document/d/1Dl-SByikhpZHpytHlj9JEdL8p-Q9KGqFiOfEZQNcvs4/edit?tab=t.0</t>
  </si>
  <si>
    <t>315368361</t>
  </si>
  <si>
    <t>MH-P-1720-KA-C02</t>
  </si>
  <si>
    <t>https://cue.gcp.misitemgr.com/cue-web/#/main?escenicid=315368597&amp;extra=%7B%22package%22:%22ece-auto-gen-5125d551-44a6-4262-8c71-0d53a3086e42%22%7D</t>
  </si>
  <si>
    <t>https://www.kansascity.com/living/home-garden/article315368597.html</t>
  </si>
  <si>
    <t>Spring Cleaning Must: How to Deep Clean Your Mattress for Fewer Allergies and Better Sleep</t>
  </si>
  <si>
    <t>deep clean mattress, mattress allergy relief, mattress cleaning tips, baking soda mattress deodorize, HEPA vacuum mattress</t>
  </si>
  <si>
    <t>Learn how to deep clean your mattress to reduce dust mites, odors and allergy symptoms with vacuuming, baking soda, steam and allergy-proof encasements.</t>
  </si>
  <si>
    <t>315368597</t>
  </si>
  <si>
    <t>MH-P-1720-FO-C03</t>
  </si>
  <si>
    <t>https://cue.gcp.misitemgr.com/cue-web/#/main?escenicid=315369155&amp;extra=%7B%22package%22:%22ece-auto-gen-5b3768c9-4f7d-434c-906f-6940626349b3%22%7D&amp;filter=%7B%22searchCriteria%22:%7B%22name%22:%22%22,%22searchTerm%22:%22%22,%22contentType%22:%22%2Fwebservice%2Fescenic%2Fpublication%2Fbnd%2Fmodel%2Fcontent-type%2Fstoryline%22,%22labels%22:%7B%22%2Fwebservice%2Fescenic%2Fcontent%2Fstate%2Fpublished%22:%7B%22title%22:%22Published%22%7D,%22org_unit:8a6a87f2-63f5-11f0-ae19-959fd20885e0%22:%7B%22title%22:%22FortWorth%22%7D,%22%2Fwebservice%2Fescenic%2Fpublication%2Fbnd%2Fmodel%2Fcontent-type%2Fstoryline%22:%7B%22title%22:%22Story%22%7D,%22creationdate%22:%22In%20the%20last%20year%22%7D,%22createdAt%22:%222026-04-10T17:18:19.689Z%22,%22dateRange%22:%7B%22creationdate%22:%7B%22start%22:%222025-04-10T06:00:00Z%22,%22end%22:%222027-04-11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</si>
  <si>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https://www.star-telegram.com/entertainment/living/article315369155.html</t>
  </si>
  <si>
    <t>Don’t Skip This Spring Cleaning Task: Deep Clean Your Mattress to Reduce Allergies and Sleep Better</t>
  </si>
  <si>
    <t>deep clean mattress, reduce allergies, mattress cleaning tips, dust mite removal</t>
  </si>
  <si>
    <t>Learn step-by-step mattress deep cleaning to reduce allergies, remove dust mites and improve sleep. Includes vacuuming, baking soda and airing tips.</t>
  </si>
  <si>
    <t>315369155</t>
  </si>
  <si>
    <t>MH-P-1720-SA-C04</t>
  </si>
  <si>
    <t>https://cue.gcp.misitemgr.com/cue-web/#/main?escenicid=315369357&amp;extra=%7B%22package%22:%22ece-auto-gen-ad8e941c-c087-424a-babb-fef4c5b153cf%22%7D</t>
  </si>
  <si>
    <t>https://www.sacbee.com/entertainment/living/home-garden/article315369357.html</t>
  </si>
  <si>
    <t>Deep Clean Your Mattress This Spring to Fight Allergies, Banish Dust Mites, and Sleep More Comfortably</t>
  </si>
  <si>
    <t>deep clean mattress, mattress cleaning tips, spring cleaning mattress, reduce allergens, dust mite removal</t>
  </si>
  <si>
    <t>Deep clean your mattress this spring to remove dust mites, allergens and odors. Follow easy steps like vacuuming, baking soda and airing for better sleep.</t>
  </si>
  <si>
    <t>315369357</t>
  </si>
  <si>
    <t>MH-P-1728</t>
  </si>
  <si>
    <t>https://cue.gcp.misitemgr.com/cue-web/#/main?escenicid=315365982&amp;extra=%7B%22package%22:%22ece-auto-gen-be33a61e-e544-439d-9fcb-9e429b08b4a0%22%7D</t>
  </si>
  <si>
    <t>https://www.miamiherald.com/living/article315365982.html</t>
  </si>
  <si>
    <t>Dutch Authorities Recover a 2,500-Year-Old Golden Helmet Stolen in a Museum Heist</t>
  </si>
  <si>
    <t>golden helmet, dacians, helmet of coțofenești, museum heist, drents museum</t>
  </si>
  <si>
    <t>Dutch authorities have recovered a 2,500-year-old golden helmet stolen in a brazen museum heist. Here’s the full story behind the Helmet of Coțofenești.</t>
  </si>
  <si>
    <t>https://docs.google.com/document/d/1aFhMVZMdlNP8shv4uLygap_9bA1bIBY-4MTrgqD3TIo/edit?usp=sharing</t>
  </si>
  <si>
    <t>315365982</t>
  </si>
  <si>
    <t>MH-P-1728-FO-C02</t>
  </si>
  <si>
    <t>https://cue.gcp.misitemgr.com/cue-web/#/main?escenicid=315365984&amp;extra=%7B%22package%22:%22ece-auto-gen-228198fb-115c-4392-b3c4-6e1f7c6bed25%22%7D</t>
  </si>
  <si>
    <t>https://www.star-telegram.com/entertainment/living/article315365984.html</t>
  </si>
  <si>
    <t>What Is the Golden Helmet of Coțofenești? Inside Romania’s Ancient Treasure Stolen in Heist</t>
  </si>
  <si>
    <t>Romania’s 2,500-year-old golden Helmet of Coțofenești is finally home — but one stolen Dacian artifact is still missing. Read the full museum heist saga here.</t>
  </si>
  <si>
    <t>315365984</t>
  </si>
  <si>
    <t>MH-P-1728-RA-C03</t>
  </si>
  <si>
    <t>https://cue.gcp.misitemgr.com/cue-web/#/main?escenicid=315365985&amp;extra=%7B%22package%22:%22ece-auto-gen-b2b479c8-a7af-4d8f-a1af-6b57e1856a72%22%7D</t>
  </si>
  <si>
    <t>https://www.newsobserver.com/living/article315365985.html</t>
  </si>
  <si>
    <t>Romania’s Most Revered National Treasure Recovered One Year After Wild Museum Heist</t>
  </si>
  <si>
    <t>museum heist, golden helmet, dacians, helmet of coțofenești, drents museum</t>
  </si>
  <si>
    <t>Romania's most revered national treasure is back. See how Dutch authorities recovered the 2,500-year-old golden helmet stolen in a daring museum heist.</t>
  </si>
  <si>
    <t>True Crime and Heist Story Consumer</t>
  </si>
  <si>
    <t>315365985</t>
  </si>
  <si>
    <t>WW-P-1731</t>
  </si>
  <si>
    <t>https://www.womansworld.com/wp-admin/post.php?post=615769&amp;action=edit</t>
  </si>
  <si>
    <t>https://www.womansworld.com/life/animals/relocated-grizzly-bear-near-yellowstone-gives-birth-to-cubs-in-conservation-milestone</t>
  </si>
  <si>
    <t>Relocated Grizzly Bear Near Yellowstone Gives Birth to Cubs in Conservation Milestone</t>
  </si>
  <si>
    <t>grizzly bear</t>
  </si>
  <si>
    <t>After being moved to a new home near Yellowstone, a grizzly bear has welcomed two cubs—and experts say it’s a big win for conservation</t>
  </si>
  <si>
    <t>https://docs.google.com/document/d/14g3jtcmr7tOnDiANSSwkCBTb-aOxKPJhz8Qt1CIDg-E/edit?tab=t.0</t>
  </si>
  <si>
    <t>WW-P-1731-MH-C02</t>
  </si>
  <si>
    <t>https://cue.gcp.misitemgr.com/cue-web/#/main?escenicid=315366209&amp;extra=%7B%22package%22:%22ece-auto-gen-47fa7b1b-1b54-4564-9031-f18d825fa3d7%22%7D</t>
  </si>
  <si>
    <t>https://www.miamiherald.com/living/article315366209.html</t>
  </si>
  <si>
    <t>This Grizzly Was Relocated Near Yellowstone In a Conservation Effort. She Just Had Cubs.</t>
  </si>
  <si>
    <t>grizzly bear, wildlife conservation, yellow stone, two cubs, conservation breakthrough</t>
  </si>
  <si>
    <t>A grizzly bear relocated near Yellowstone National Park has given birth to two cubs, offering early evidence that a multi-state conservation effort is working.</t>
  </si>
  <si>
    <t>315366209</t>
  </si>
  <si>
    <t>+175%</t>
  </si>
  <si>
    <t>WW-P-1731-KA-C03</t>
  </si>
  <si>
    <t>https://cue.gcp.misitemgr.com/cue-web/#/main?escenicid=315366212&amp;extra=%7B%22package%22:%22ece-auto-gen-f6185d7f-1e2a-4fee-a88a-a682cc6f9335%22%7D</t>
  </si>
  <si>
    <t>https://www.kansascity.com/living/article315366212.html</t>
  </si>
  <si>
    <t>Grizzly Bear Gives Birth After Relocation to Yellowstone in Conservation Breakthrough</t>
  </si>
  <si>
    <t>Wildlife officials say a relocated grizzly bear has emerged with two cubs near Yellowstone, marking a promising step for genetic diversity efforts.</t>
  </si>
  <si>
    <t>Outdoor Enthusiast &amp; National Park Visitor</t>
  </si>
  <si>
    <t>315366212</t>
  </si>
  <si>
    <t>WW-P-1731-CH-C04</t>
  </si>
  <si>
    <t>https://cue.gcp.misitemgr.com/cue-web/#/main?escenicid=315366206&amp;extra=%7B%22package%22:%22ece-auto-gen-a15991d4-3f0d-461a-9bf0-084ee9762948%22%7D</t>
  </si>
  <si>
    <t>https://www.charlotteobserver.com/living/article315366206.html</t>
  </si>
  <si>
    <t>Relocated Grizzly Bear Spotted With Cubs Near Yellowstone in Conservation Win</t>
  </si>
  <si>
    <t>A grizzly bear moved to the Yellowstone ecosystem has had two cubs, signaling progress in a conservation program aimed at strengthening populations.</t>
  </si>
  <si>
    <t>315366206</t>
  </si>
  <si>
    <t>FO-P-1735</t>
  </si>
  <si>
    <t>https://cue.gcp.misitemgr.com/cue-web/#/main?uri=https:%2F%2Fcue.gcp.misitemgr.com%2Fwebservice%2Fescenic%2Fcontent%2F315353394&amp;mimetype=x-ece%2Fstory&amp;extra=%7B%22package%22:%224e17e180-5be1-4f53-b18e-bf4c7e8a0a48%22%7D&amp;name=What_Really_Happens_When_You_Sleep_on_Your_Back_Every_Night_And_How_to_Star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-09T14:50:21.692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</si>
  <si>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https://www.star-telegram.com/entertainment/living/article315353394.html</t>
  </si>
  <si>
    <t>What Really Happens When You Sleep on Your Back Every Night (And How to Start)</t>
  </si>
  <si>
    <t>Back sleeping benefits, spinal alignment, reduce acid reflux, prevent sleep wrinkles</t>
  </si>
  <si>
    <t>Learn the research-backed benefits of sleeping on your back for chronic pain, congestion, and skin aging, with practical steps to retrain your sleep position.</t>
  </si>
  <si>
    <t>Mid-Career Professional With Back Pain</t>
  </si>
  <si>
    <t>https://docs.google.com/document/d/1NfwrQ5qB7GsXcGiG1lv3a493btpUgA2l2Mu8o6QnzzM/edit?tab=t.92vizme1cpch</t>
  </si>
  <si>
    <t>315353394</t>
  </si>
  <si>
    <t>+136%</t>
  </si>
  <si>
    <t>FO-P-1735-CH-C02</t>
  </si>
  <si>
    <t>https://cue.gcp.misitemgr.com/cue-web/#/main?uri=https:%2F%2Fcue.gcp.misitemgr.com%2Fwebservice%2Fescenic%2Fcontent%2F315353551&amp;mimetype=x-ece%2Fstory&amp;extra=%7B%22package%22:%22d61be217-5b69-47e8-8820-8bdcd4390130%22%7D&amp;name=What_Switching_to_Back_Sleeping_At_Night_Really_Does_for_Your_Body_and_Skin&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-09T14:59:26.428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</si>
  <si>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https://www.charlotteobserver.com/living/article315353551.html</t>
  </si>
  <si>
    <t>What Switching to Back Sleeping At Night Really Does for Your Body and Skin</t>
  </si>
  <si>
    <t>Back sleeping benefits, sleep posture, sleep wrinkles, spine health, skin care routine</t>
  </si>
  <si>
    <t>Switching to back sleeping at night can improve spine alignment, reduce sleep wrinkles and ease nasal congestion while preserving night skincare benefits.</t>
  </si>
  <si>
    <t>315353551</t>
  </si>
  <si>
    <t>FO-P-1735-SA-C03</t>
  </si>
  <si>
    <t>https://cue.gcp.misitemgr.com/cue-web/#/main?uri=https:%2F%2Fcue.gcp.misitemgr.com%2Fwebservice%2Fescenic%2Fcontent%2F315353669&amp;mimetype=x-ece%2Fstory&amp;extra=%7B%22package%22:%227fb6493a-c6e9-4400-a825-ed11a0d9e12c%22%7D&amp;name=What_Sleeping_on_Your_Back_Really_Does_for_Your_Body_as_You_Get_Older&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-09T15:07:49.889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</si>
  <si>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https://www.sacbee.com/entertainment/living/wellness/article315353669.html</t>
  </si>
  <si>
    <t>What Sleeping on Your Back Really Does for Your Body as You Get Older</t>
  </si>
  <si>
    <t>Back sleeping, sleep and aging, spinal alignment, knee pillow, reflux relief</t>
  </si>
  <si>
    <t>Sleeping on your back distributes weight, lowers neck and spinal strain, and can improve reflux control. Use pillows to support knees and prevent rolling.</t>
  </si>
  <si>
    <t>315353669</t>
  </si>
  <si>
    <t>+699%</t>
  </si>
  <si>
    <t>FO-P-1735-MH-C04</t>
  </si>
  <si>
    <t>https://cue.gcp.misitemgr.com/cue-web/#/main?uri=https:%2F%2Fcue.gcp.misitemgr.com%2Fwebservice%2Fescenic%2Fcontent%2F315353921&amp;mimetype=x-ece%2Fstory&amp;extra=%7B%22package%22:%228fe4c4ff-c463-4a1a-9f3f-65609f1e8a25%22%7D&amp;name=Your_Sleeping_Position_at_Night_Might_Be_Causing_Wrinkles_No_Serum_Can_Fix&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-09T15:21:26.271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</si>
  <si>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https://www.miamiherald.com/living/article315353921.html</t>
  </si>
  <si>
    <t>Your Sleeping Position at Night Might Be Causing Wrinkles No Serum Can Fix</t>
  </si>
  <si>
    <t>Sleep wrinkles, back sleeping benefits, skincare routine, prevent facial creases, sleep position</t>
  </si>
  <si>
    <t>Sleeping on your side creates permanent skin creases. Learn how back sleeping, pillow placement and habit tips can preserve your skin and reduce aging.</t>
  </si>
  <si>
    <t xml:space="preserve">Health-Savvy Millenial </t>
  </si>
  <si>
    <t>315353921</t>
  </si>
  <si>
    <t>KA-P-1739</t>
  </si>
  <si>
    <t>https://cue.gcp.misitemgr.com/cue-web/#/main?uri=https:%2F%2Fcue.gcp.misitemgr.com%2Fwebservice%2Fescenic%2Fcontainer%2F51385dd7-3373-11f1-ba17-6591074a8eef&amp;mimetype=x-ece%2Fcontainer&amp;extra=%7B%22package%22:%220d80405a-e1ab-4749-b6b8-c0d5cc3322fc%22%7D</t>
  </si>
  <si>
    <t>https://www.kansascity.com/living/article315343062.html</t>
  </si>
  <si>
    <t>How One $5 Rotisserie Chicken Becomes Five Meals If You Know the Right Tricks</t>
  </si>
  <si>
    <t>Rotisserie chicken, meal prep, Costco chicken, stretch meals, budget dinners</t>
  </si>
  <si>
    <t>Discover how one $5 rotisserie chicken can cover most of your week: serve, shred for tacos and bowls, make soups and simmer the carcass for rich homemade stock.</t>
  </si>
  <si>
    <t>https://docs.google.com/document/d/1x7G1uXsVZa6YHuNfV_IStj8KYsgfAweL8kEK6d3AUKE/edit?tab=t.tupa506zkbg5#heading=h.vbrrlcy107hm</t>
  </si>
  <si>
    <t>315343062</t>
  </si>
  <si>
    <t>KA-P-1739-FO-C02</t>
  </si>
  <si>
    <t>https://cue.gcp.misitemgr.com/cue-web/#/main?uri=https:%2F%2Fcue.gcp.misitemgr.com%2Fwebservice%2Fescenic%2Fcontainer%2F83c143c7-3374-11f1-ba17-6591074a8eef&amp;mimetype=x-ece%2Fcontainer&amp;extra=%7B%22package%22:%2211f34b68-2135-43dc-9093-86d9ef055a90%22%7D</t>
  </si>
  <si>
    <t>https://www.star-telegram.com/entertainment/living/article315343192.html</t>
  </si>
  <si>
    <t>Turn One Rotisserie Chicken Into 3 Easy Family Dinners This Week, Plus A Bonus</t>
  </si>
  <si>
    <t>315343192</t>
  </si>
  <si>
    <t>KA-P-1739-RA-C03</t>
  </si>
  <si>
    <t>https://cue.gcp.misitemgr.com/cue-web/#/main?uri=https:%2F%2Fcue.gcp.misitemgr.com%2Fwebservice%2Fescenic%2Fcontainer%2F6dceec06-337a-11f1-ba17-6591074a8eef&amp;mimetype=x-ece%2Fcontainer&amp;extra=%7B%22package%22:%225c01c9aa-e746-4d22-a743-d33bfd830441%22%7D</t>
  </si>
  <si>
    <t>https://www.newsobserver.com/living/article315343941.html</t>
  </si>
  <si>
    <t>How to Turn One Rotisserie Chicken Into 4 Easy and Healthy Dinners This Week</t>
  </si>
  <si>
    <t>First Time Meal Prepper</t>
  </si>
  <si>
    <t>315343941</t>
  </si>
  <si>
    <t>KA-P-1739-MH-C04</t>
  </si>
  <si>
    <t>https://cue.gcp.misitemgr.com/cue-web/#/main?uri=https:%2F%2Fcue.gcp.misitemgr.com%2Fwebservice%2Fescenic%2Fcontainer%2Fdd96afef-337b-11f1-b652-49b556786073&amp;mimetype=x-ece%2Fcontainer&amp;extra=%7B%22package%22:%225e905152-793b-48e0-b382-fba5cebc7541%22%7D</t>
  </si>
  <si>
    <t>https://www.miamiherald.com/living/article315344129.html</t>
  </si>
  <si>
    <t>How One Rotisserie Chicken Becomes 5 Meals for Under $7: Minimal Cooking Required</t>
  </si>
  <si>
    <t>Cost-Conscious Retiree</t>
  </si>
  <si>
    <t>315344129</t>
  </si>
  <si>
    <t>MH-P-1743</t>
  </si>
  <si>
    <t>https://cue.gcp.misitemgr.com/cue-web/#/main?escenicid=315367809&amp;extra=%7B%22package%22:%22ece-auto-gen-f3423ab6-0339-4c55-bdb9-c7c5a4e7ca3a%22%7D</t>
  </si>
  <si>
    <t>https://www.miamiherald.com/living/article315367809.html</t>
  </si>
  <si>
    <t>Outnumbered Chimpanzees Launch Brutal Civil War Against Larger Rival Faction in Uganda</t>
  </si>
  <si>
    <t>chimps, chimp civil war, chimpanzee civil war</t>
  </si>
  <si>
    <t>Inside the chimpanzee civil war in Uganda: how an outnumbered Western faction is methodically dismantling the larger Central cluster attack by attack.</t>
  </si>
  <si>
    <t>https://docs.google.com/document/d/1q2vAxRP57o5Hq4RHTybO2rtjbiwkCh5aw91dzzKaJcg/edit?usp=sharing</t>
  </si>
  <si>
    <t>315367809</t>
  </si>
  <si>
    <t>+427%</t>
  </si>
  <si>
    <t>+88%</t>
  </si>
  <si>
    <t>MH-P-1743-KA-C02</t>
  </si>
  <si>
    <t>https://cue.gcp.misitemgr.com/cue-web/#/main?escenicid=315367811&amp;extra=%7B%22package%22:%22ece-auto-gen-9da342a6-0d7a-488d-8151-86b813ca90a5%22%7D</t>
  </si>
  <si>
    <t>https://www.kansascity.com/living/article315367811.html</t>
  </si>
  <si>
    <t>What a Chimpanzee Civil War in Uganda Teaches Us About Preventing Human Conflict</t>
  </si>
  <si>
    <t>chimpanzee civil war, ngogo chimps, chimp civil war</t>
  </si>
  <si>
    <t>A chimpanzee civil war in Uganda is reshaping how scientists think about peace, conflict and the fragile social bonds that hold communities together.</t>
  </si>
  <si>
    <t>315367811</t>
  </si>
  <si>
    <t>MH-P-1743-FO-C03</t>
  </si>
  <si>
    <t>https://cue.gcp.misitemgr.com/cue-web/#/main?escenicid=315367812&amp;extra=%7B%22package%22:%22ece-auto-gen-a25568db-3cc1-4728-882a-bfcdfc6971d3%22%7D</t>
  </si>
  <si>
    <t>https://www.star-telegram.com/entertainment/living/article315367812.html</t>
  </si>
  <si>
    <t>How Uganda’s Largest Wild Chimpanzee Community Splintered Into a Deadly Civil War</t>
  </si>
  <si>
    <t>chimp, chimpanzee, ngogo chimps, chimp civil war</t>
  </si>
  <si>
    <t>Discover how the Ngogo chimpanzee civil war split Uganda’s largest chimp community in two, leaving dozens dead after years of unprecedented violence.</t>
  </si>
  <si>
    <t>315367812</t>
  </si>
  <si>
    <t>MH-P-1746</t>
  </si>
  <si>
    <t>https://cue.gcp.misitemgr.com/cue-web/#/main?escenicid=315367111&amp;extra=%7B%22package%22:%22ece-auto-gen-0fb3d0fa-3f20-4ed8-b4a0-4c04b56a2253%22%7D</t>
  </si>
  <si>
    <t>https://www.miamiherald.com/entertainment/article315367111.html</t>
  </si>
  <si>
    <t>When Do Crumbl Donuts Come Out? What the Company Has Said So Far, Plus Rumored Flavors</t>
  </si>
  <si>
    <t>crumbl donuts, crumbl cookies, doughnuts, release timing, statement</t>
  </si>
  <si>
    <t>Crumbl confirmed it’s testing donuts, but when will they actually launch? Here’s what the company has said so far about timing and plans.</t>
  </si>
  <si>
    <t>https://docs.google.com/document/d/1FesGUvloGZ5QC4FfIc9KHbY7xubqUuIcc0rqgMIkAWM/edit?tab=t.0</t>
  </si>
  <si>
    <t>315367111</t>
  </si>
  <si>
    <t>MH-P-1746-CH-C02</t>
  </si>
  <si>
    <t>https://cue.gcp.misitemgr.com/cue-web/#/main?escenicid=315367117&amp;extra=%7B%22package%22:%22ece-auto-gen-bb8a700f-c38f-4613-bb47-efea4e5ced7a%22%7D</t>
  </si>
  <si>
    <t>https://www.charlotteobserver.com/entertainment/article315367117.html</t>
  </si>
  <si>
    <t>When Will Crumbl Release Donuts? Here’s Everything We Know About the Timeline</t>
  </si>
  <si>
    <t>Crumbl has confirmed it’s testing donuts, but fans are still wondering when they’ll actually launch. Here’s what the company has said so far about timing.</t>
  </si>
  <si>
    <t>Social Media-Savvy Food Enthusiast</t>
  </si>
  <si>
    <t>315367117</t>
  </si>
  <si>
    <t>MH-P-1746-SA-C03</t>
  </si>
  <si>
    <t>https://cue.gcp.misitemgr.com/cue-web/#/main?escenicid=315367119&amp;extra=%7B%22package%22:%22ece-auto-gen-c20291d7-df37-4242-861e-69b254374096%22%7D</t>
  </si>
  <si>
    <t>https://www.sacbee.com/entertainment/article315367119.html</t>
  </si>
  <si>
    <t>Are Crumbl Donuts Real? Here’s What We Know About Testing and Release Timing</t>
  </si>
  <si>
    <t>When will Crumbl donuts come out? The company has confirmed testing is underway, but says a release is still a long way off depending on feedback and development.</t>
  </si>
  <si>
    <t>315367119</t>
  </si>
  <si>
    <t>MH-P-1746-LS-C04</t>
  </si>
  <si>
    <t>https://www.lifeandstylemag.com/wp-admin/post.php?post=737277&amp;action=edit</t>
  </si>
  <si>
    <t>https://www.lifeandstylemag.com/posts/when-will-crumbl-donuts-be-available-heres-the-truth/</t>
  </si>
  <si>
    <t>Crumbl Donuts: When They’re Coming, Testing Updates, and What to Expect</t>
  </si>
  <si>
    <t>crumbl donuts</t>
  </si>
  <si>
    <t>Fans are asking when Crumbl donuts will be available — here’s what we know about testing, timelines and a possible release</t>
  </si>
  <si>
    <t>WW-P-1750</t>
  </si>
  <si>
    <t>https://www.womansworld.com/wp-admin/post.php?post=615841&amp;action=edit</t>
  </si>
  <si>
    <t>https://www.womansworld.com/life/animals/wolf-escapes-zoo-in-south-korea-forcing-massive-search-with-300-people-and-drones</t>
  </si>
  <si>
    <t>Wolf Escapes Zoo in South Korea, Forcing Massive Search With 300+ People and Drones</t>
  </si>
  <si>
    <t>wolf south korea</t>
  </si>
  <si>
    <t>A wolf escape in South Korea has led to drones, military personnel, and police joining a massive search effort still underway</t>
  </si>
  <si>
    <t>Viral News Browser / Trending Story Consumer</t>
  </si>
  <si>
    <t>https://docs.google.com/document/d/1ZSoIgMfrPfV3zM_1HgFqbiMFaFylvORc_Wvys3UExOM/edit?tab=t.0</t>
  </si>
  <si>
    <t>WW-P-1750-MH-C02</t>
  </si>
  <si>
    <t>https://cue.gcp.misitemgr.com/cue-web/#/main?escenicid=315369624&amp;extra=%7B%22package%22:%22ece-auto-gen-19991c76-36f3-4e9d-9ef5-be12ddbe6597%22%7D</t>
  </si>
  <si>
    <t>https://www.miamiherald.com/living/article315369624.html</t>
  </si>
  <si>
    <t>How Did a Wolf Escape From a Zoo in South Korea? Here’s What Happened and Everything We Know</t>
  </si>
  <si>
    <t>wolf escape, O-World Theme Park, daejeon wolf, zoo escape south korea</t>
  </si>
  <si>
    <t>A wolf that escaped from a zoo in South Korea has triggered a massive search operation involving hundreds of people, drones and school closures.</t>
  </si>
  <si>
    <t>315369624</t>
  </si>
  <si>
    <t>WW-P-1750-KA-C03</t>
  </si>
  <si>
    <t>https://cue.gcp.misitemgr.com/cue-web/#/main?escenicid=315369621&amp;extra=%7B%22package%22:%22ece-auto-gen-d13c2064-5a1c-483b-ae09-1eba4e4a4ed7%22%7D</t>
  </si>
  <si>
    <t>https://www.kansascity.com/living/article315369621.html</t>
  </si>
  <si>
    <t>Authorities Deploy Drones and Military After Wolf Escapes Zoo in South Korea</t>
  </si>
  <si>
    <t>Officials are searching for a wolf that escaped from a South Korea zoo, prompting school closures and widespread emergency response efforts.</t>
  </si>
  <si>
    <t>315369621</t>
  </si>
  <si>
    <t>WW-P-1750-CH-C04</t>
  </si>
  <si>
    <t>https://cue.gcp.misitemgr.com/cue-web/#/main?escenicid=315369637&amp;extra=%7B%22package%22:%22ece-auto-gen-a828d615-9eec-4718-a1de-8ec362525d2f%22%7D</t>
  </si>
  <si>
    <t>https://www.charlotteobserver.com/living/article315369637.html</t>
  </si>
  <si>
    <t>Massive Search in South Korea After Wolf Digs Under Enclosure and Escapes Zoo</t>
  </si>
  <si>
    <t>A wolf escaped from a South Korea zoo after literally digging its way out — and despite drones, police, and hundreds of searchers, it’s still on the loose.</t>
  </si>
  <si>
    <t>315369637</t>
  </si>
  <si>
    <t>MH-P-1754</t>
  </si>
  <si>
    <t>https://cue.gcp.misitemgr.com/cue-web/#/main?escenicid=315370069&amp;extra=%7B%22package%22:%22ece-auto-gen-9ac8faf1-b020-48f4-ae74-3975dbb07dd9%22%7D</t>
  </si>
  <si>
    <t>https://www.miamiherald.com/entertainment/article315370069.html</t>
  </si>
  <si>
    <t>Whitney Leavitt's Viral Soda Order Is Now a Signature Drink at Cool Sips in Manhattan</t>
  </si>
  <si>
    <t>whitney leavitt, dirty soda, what is a dirty soda, dirty soda recipes, cool sips</t>
  </si>
  <si>
    <t>Whitney Leavitt's viral dirty soda is now ‘The Whitney’ at Cool Sips in Manhattan. Discover the recipe behind the Mormon Wives star's signature drink.</t>
  </si>
  <si>
    <t>https://docs.google.com/document/d/1aBWK-ADBSnbeB9AYQnwMgN-DJdJalbVdB0f1NChwPjM/edit?usp=sharing</t>
  </si>
  <si>
    <t>315370069</t>
  </si>
  <si>
    <t>MH-P-1754-KA-C02</t>
  </si>
  <si>
    <t>https://cue.gcp.misitemgr.com/cue-web/#/main?escenicid=315370072&amp;extra=%7B%22package%22:%22ece-auto-gen-cb6e5557-65fd-4ce5-a2af-bc443fd4829d%22%7D</t>
  </si>
  <si>
    <t>https://www.kansascity.com/entertainment/article315370072.html</t>
  </si>
  <si>
    <t>The Dirty Soda Craze Goes National as Whitney Leavitt Joins NYC's Cool Sips Chain</t>
  </si>
  <si>
    <t>dirty soda, whitney leavitt, what is a dirty soda, dirty soda recipes, cool sips</t>
  </si>
  <si>
    <t>Whitney Leavitt brings her viral dirty soda to Manhattan's Cool Sips. Learn what a dirty soda is, how to make "The Whitney," and why Utah started the craze.</t>
  </si>
  <si>
    <t>Food &amp; Beverage Trend Follower</t>
  </si>
  <si>
    <t>315370072</t>
  </si>
  <si>
    <t>MH-P-1754-CH-C03</t>
  </si>
  <si>
    <t>https://cue.gcp.misitemgr.com/cue-web/#/main?escenicid=315370074&amp;extra=%7B%22package%22:%22ece-auto-gen-6a2b356a-7046-41aa-97b6-401cc4125c29%22%7D</t>
  </si>
  <si>
    <t>https://www.charlotteobserver.com/entertainment/article315370074.html</t>
  </si>
  <si>
    <t>What Is Dirty Soda? ‘Mormon Wives’ Star Whitney Leavitt Brings the Craze to Manhattan</t>
  </si>
  <si>
    <t>what is a dirty soda, whitney leavitt, dirty soda, dirty soda recipes, cool sips</t>
  </si>
  <si>
    <t>What is a dirty soda? Whitney Leavitt, Cool Sips' new Brand Officer, breaks down the viral Utah drink and shares her own signature recipe at the NYC chain.</t>
  </si>
  <si>
    <t>315370074</t>
  </si>
  <si>
    <t>MH-P-1754-LS-C04</t>
  </si>
  <si>
    <t>https://www.lifeandstylemag.com/wp-admin/post.php?post=737281&amp;action=edit</t>
  </si>
  <si>
    <t>https://www.lifeandstylemag.com/posts/whitney-leavitt-dirty-soda-recipe-cool-sips/</t>
  </si>
  <si>
    <t>Whitney Leavitt Unveils 'The Whitney' Signature Dirty Soda Recipe at Cool Sips in NYC</t>
  </si>
  <si>
    <t xml:space="preserve">whitney leavitt  </t>
  </si>
  <si>
    <t>Curious what a dirty soda is? Whitney Leavitt's signature Cool Sips drink blends club soda, pineapple, peach, vanilla, lime and raspberry. Get the recipe.</t>
  </si>
  <si>
    <t>MH-P-1758</t>
  </si>
  <si>
    <t>https://cue.gcp.misitemgr.com/cue-web/#/main?escenicid=315371750&amp;extra=%7B%22package%22:%22ece-auto-gen-4edb0b78-32d1-4b91-b791-bb8e5b7a649f%22%7D&amp;filter=%7B%22searchCriteria%22:%7B%22name%22:%22%22,%22searchTerm%22:%22%22,%22labels%22:%7B%22org_unit:8a8f26f5-63f5-11f0-ae19-959fd20885e0%22:%7B%22title%22:%22KansasCity%22%7D,%22creationdate%22:%22From%2004%2F10%2F2025%20to%2004%2F11%2F2027%22%7D,%22createdAt%22:%222026-04-10T20:24:39.590Z%22,%22dateRange%22:%7B%22creationdate%22:%7B%22start%22:%222025-04-10T06:00:00Z%22,%22end%22:%222027-04-11T06:00:00Z%22%7D%7D,%22daysBefore%22:%7B%22creationdate%22:%22365%22%7D,%22facetSummary%22:%22Time-span%20(creationdate):%20From%2004%2F10%2F2025%20to%2004%2F11%2F2027%22,%22priority%22:-1,%22panelName%22:%22Search%22,%22presentation%22:%22%22,%22sorting%22:%22%22,%22customFilters%22:%5B%5D,%22customFacetStrings%22:%7B%7D,%22orgUnit%22:%22org_unit:8a8f26f5-63f5-11f0-ae19-959fd20885e0%22%7D%7D</t>
  </si>
  <si>
    <t>https://www.miamiherald.com/living/article315371750.html</t>
  </si>
  <si>
    <t>Pests in Your Garden? Here’s the Plants You Need to Remove to Stop Infestations Fast</t>
  </si>
  <si>
    <t>garden pests, plants that attract pests, roses aphids, tomato hornworms, garden pest prevention</t>
  </si>
  <si>
    <t>Discover six common garden plants—roses, tomatoes, marigolds, brassicas, watermelons and grapevines—that often attract pests and how to stop infestations fast.</t>
  </si>
  <si>
    <t>https://docs.google.com/document/d/1p97Soo8SsgiigSf04dtDG_QMHZPFr1NDjJrmwyQc9dk/edit?tab=t.0</t>
  </si>
  <si>
    <t>315371750</t>
  </si>
  <si>
    <t>MH-P-1758-KA-C02</t>
  </si>
  <si>
    <t>https://cue.gcp.misitemgr.com/cue-web/#/main?escenicid=315371985&amp;extra=%7B%22package%22:%22ece-auto-gen-d9195c1a-fc82-4133-b12e-becaf2e50429%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-10T20:39:59.047Z%22,%22dateRange%22:%7B%22creationdate%22:%7B%22start%22:%222025-04-10T06:00:00Z%22,%22end%22:%222027-04-11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</si>
  <si>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https://www.kansascity.com/living/article315371985.html</t>
  </si>
  <si>
    <t>Spring Gardening Alert: Pests in Your Yard? Remove These Plants Before They Spread Further</t>
  </si>
  <si>
    <t>garden pests, plants that attract pests, rose aphids, tomato pests, spotted lanternfly</t>
  </si>
  <si>
    <t>Learn which common plants — roses, tomatoes, marigolds, brassicas, watermelon and grapevines — attract pests and how to prevent infestations in your yard.</t>
  </si>
  <si>
    <t>315371985</t>
  </si>
  <si>
    <t>MH-P-1758-FO-C03</t>
  </si>
  <si>
    <t>https://cue.gcp.misitemgr.com/cue-web/#/main?escenicid=315372326&amp;extra=%7B%22package%22:%22ece-auto-gen-39793568-2046-4f1c-9d57-9131a58cab47%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creationdate%22:%22In%20the%20last%20year%22%7D,%22createdAt%22:%222026-04-10T21:06:06.891Z%22,%22dateRange%22:%7B%22creationdate%22:%7B%22start%22:%222025-04-10T06:00:00Z%22,%22end%22:%222027-04-11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6a87f2-63f5-11f0-ae19-959fd20885e0%22%7D%7D</t>
  </si>
  <si>
    <t>https://www.star-telegram.com/entertainment/home-garden/article315372326.html</t>
  </si>
  <si>
    <t>Spring Has Arrived—Pests in Your Garden? These Are the Plants You Need to Get Rid of Fast</t>
  </si>
  <si>
    <t>tomato pests, garden pest control, remove pest-attracting plants, tomato aphids</t>
  </si>
  <si>
    <t>Learn why marigolds, tomatoes, roses and grapevines can draw pests such as aphids, spider mites and spotted lanternfly and how to reduce infestations.</t>
  </si>
  <si>
    <t>First-Time Millennial/Gen-Z Gardener</t>
  </si>
  <si>
    <t>315372326</t>
  </si>
  <si>
    <t>MH-P-1758-CO-C04</t>
  </si>
  <si>
    <t>https://cue.gcp.misitemgr.com/cue-web/#/main?escenicid=315372599&amp;extra=%7B%22package%22:%22ece-auto-gen-b4f40a83-4558-4fe6-9ca6-0e24d0ccbb73%22%7D</t>
  </si>
  <si>
    <t>https://www.coralspringsflnews.com/lifestyle-entertainment/article315372599.html</t>
  </si>
  <si>
    <t>Pests in Your Garden? Experts Say These Are the Problem Plants You Should Remove ASAP</t>
  </si>
  <si>
    <t>garden pests, tomato pests, aphids, whiteflies, hornworms</t>
  </si>
  <si>
    <t>Discover which common garden plants—tomatoes, brassicas, marigolds and roses—are inviting aphids, beetles and more, plus steps to tackle them this weekend.</t>
  </si>
  <si>
    <t>Suburban Weekend Gardener</t>
  </si>
  <si>
    <t>315372599</t>
  </si>
  <si>
    <t>UW-P-1762</t>
  </si>
  <si>
    <t>https://www.usmagazine.com/wp-admin/post.php?post=4306325&amp;action=edit</t>
  </si>
  <si>
    <t>https://www.usmagazine.com/celebrity-news/news/parents-charged-after-toddler-reaches-into-wolf-enclosure-at-zoo/</t>
  </si>
  <si>
    <t>1-Year-Old Reaches Into Wolf Exhibit While Parents Sit Nearby, Charges Filed</t>
  </si>
  <si>
    <t>toddler wolf enclosure</t>
  </si>
  <si>
    <t>https://docs.google.com/document/d/1B_yrmoHc9x9syg5dUtjl9kHXdZ53VjG_Rqilh72T3Pc/edit?tab=t.0</t>
  </si>
  <si>
    <t>+195%</t>
  </si>
  <si>
    <t>UW-P-1762-MH-C02</t>
  </si>
  <si>
    <t>https://cue.gcp.misitemgr.com/cue-web/#/main?escenicid=315370684&amp;extra=%7B%22package%22:%22ece-auto-gen-76a37298-50b4-4f1e-9b50-d8c7e3d8d19c%22%7D</t>
  </si>
  <si>
    <t>https://www.miamiherald.com/living/article315370684.html</t>
  </si>
  <si>
    <t>toddler reaches wolf enclosure, parents charged misdemeanor, zoo safety, hershey</t>
  </si>
  <si>
    <t>315370684</t>
  </si>
  <si>
    <t>UW-P-1762-CH-C03</t>
  </si>
  <si>
    <t>https://cue.gcp.misitemgr.com/cue-web/#/main?escenicid=315370689&amp;extra=%7B%22package%22:%22ece-auto-gen-e5aac426-1e86-4860-8299-0d1fb9d062e5%22%7D</t>
  </si>
  <si>
    <t>https://www.charlotteobserver.com/living/article315370689.html</t>
  </si>
  <si>
    <t>Pennsylvania Zoo Incident: Parents Charged After Toddler Reaches Into Wolf Exhibit</t>
  </si>
  <si>
    <t>315370689</t>
  </si>
  <si>
    <t>UW-P-1762-MMC-C04</t>
  </si>
  <si>
    <t>https://modmomsclubstg.wpenginepowered.com/wp-admin/post.php?post=337606&amp;action=edit</t>
  </si>
  <si>
    <t>https://modmomsclubstg.wpenginepowered.com/lifestyle-entertainment/a-1-year-old-slipped-into-a-wolf-enclosure-at-the-zoo-while-parents-were-on-phones/</t>
  </si>
  <si>
    <t>A 1-Year-Old Slipped Into a Wolf Enclosure at the Zoo While Parents Were on Phones</t>
  </si>
  <si>
    <t>Vigilant Parent of Young Children</t>
  </si>
  <si>
    <t>KA-P-1766</t>
  </si>
  <si>
    <t>https://cue.gcp.misitemgr.com/cue-web/#/main?uri=https:%2F%2Fcue.gcp.misitemgr.com%2Fwebservice%2Fescenic%2Fcontent%2F315366864&amp;mimetype=x-ece%2Fstory&amp;extra=%7B%22package%22:%22cb633cb5-a644-4f45-abc8-eec61a44a8f7%22%7D&amp;name=Janai_Norman_s_Viral_Baby_Kick_Clip_Resurfaces_Days_Before_GMA_Exit&amp;filter=%7B%22searchCriteria%22:%7B%22name%22:%22%22,%22searchTerm%22:%22samantha%20agate%22,%22labels%22:%7B%22org_unit:89fde369-63f5-11f0-ae19-959fd20885e0%22:%7B%22title%22:%22Belleville%22%7D,%22creationdate%22:%22From%2004%2F10%2F2025%20to%2004%2F11%2F2027%22%7D,%22createdAt%22:%222026-04-10T15:14:42.275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</si>
  <si>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https://www.kansascity.com/entertainment/article315366864.html</t>
  </si>
  <si>
    <t>News Anchor’s Baby Kicks on Camera — But She Confuses It for Costar Poking Her in Viral Clip</t>
  </si>
  <si>
    <t>news anchor, baby, janai norman</t>
  </si>
  <si>
    <t>GMA’s Janai Norman had a hilarious response to her baby kicking her in her pregnant belly in a throwback video snapped while on set with colleague Kenneth Moton</t>
  </si>
  <si>
    <t>https://docs.google.com/document/d/12i7mBCrJcnzMEFuAqs2FoQIvB6CzxRpN6QSLUMfJDQg/edit?tab=t.0</t>
  </si>
  <si>
    <t>315366864</t>
  </si>
  <si>
    <t>+664%</t>
  </si>
  <si>
    <t>+861%</t>
  </si>
  <si>
    <t>KA-P-1766-MH-C02</t>
  </si>
  <si>
    <t>https://cue.gcp.misitemgr.com/cue-web/#/main?uri=https:%2F%2Fcue.gcp.misitemgr.com%2Fwebservice%2Fescenic%2Fcontent%2F315366856&amp;mimetype=x-ece%2Fstory&amp;extra=%7B%22package%22:%226bc9ac40-ac57-4758-b2e6-801dabfc0cc4%22%7D&amp;name=Janai_Norman_s_Baby_Kicked_Her_on_Air_and_Her_Reaction_Is_Pure_Gold&amp;filter=%7B%22searchCriteria%22:%7B%22name%22:%22%22,%22searchTerm%22:%22samantha%22,%22labels%22:%7B%22org_unit:89fde369-63f5-11f0-ae19-959fd20885e0%22:%7B%22title%22:%22Belleville%22%7D,%22creationdate%22:%22From%2004%2F10%2F2025%20to%2004%2F11%2F2027%22%7D,%22createdAt%22:%222026-04-10T15:14:24.189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</si>
  <si>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https://www.miamiherald.com/entertainment/article315366856.html</t>
  </si>
  <si>
    <t>Former GMA Anchor Janai Norman’s Viral Pregnancy Moment Resurfaces Alongside Emotional Departure</t>
  </si>
  <si>
    <t>janai norman, gma, pregnancy</t>
  </si>
  <si>
    <t>Broadcaster Janai Norman said an unexpected farewell to ‘Good Morning America’ just a few days after a funny video from her pregnancy went viral on TikTok</t>
  </si>
  <si>
    <t>315366856</t>
  </si>
  <si>
    <t>+1382%</t>
  </si>
  <si>
    <t>KA-P-1766-CH-C03</t>
  </si>
  <si>
    <t>https://cue.gcp.misitemgr.com/cue-web/#/main?uri=https:%2F%2Fcue.gcp.misitemgr.com%2Fwebservice%2Fescenic%2Fcontent%2F315366857&amp;mimetype=x-ece%2Fstory&amp;extra=%7B%22package%22:%2270bee7a3-936e-4668-8656-f6648c681c95%22%7D&amp;name=Janai_Norman_s_GMA_Exit_Sparks_Emotional_Colleague_Tributes&amp;filter=%7B%22searchCriteria%22:%7B%22name%22:%22%22,%22searchTerm%22:%22samantha%22,%22labels%22:%7B%22org_unit:89fde369-63f5-11f0-ae19-959fd20885e0%22:%7B%22title%22:%22Belleville%22%7D,%22creationdate%22:%22From%2004%2F10%2F2025%20to%2004%2F11%2F2027%22%7D,%22createdAt%22:%222026-04-10T15:25:10.202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</si>
  <si>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https://www.charlotteobserver.com/entertainment/article315366857.html</t>
  </si>
  <si>
    <t>Janai Norman’s ‘GMA’ Exit Sparks Emotional Tributes From Costars on the Heels of Viral Video</t>
  </si>
  <si>
    <t>janai norman, gma exit</t>
  </si>
  <si>
    <t>Janai Norman’s colleagues rallied around her with emotional messages of support after she announced she was leaving ‘GMA’ via an Instagram video</t>
  </si>
  <si>
    <t>Morning Show and Pop Culture Enthusiast</t>
  </si>
  <si>
    <t>315366857</t>
  </si>
  <si>
    <t>+612%</t>
  </si>
  <si>
    <t>SA-P-1769</t>
  </si>
  <si>
    <t>https://cue.gcp.misitemgr.com/cue-web/#/main?uri=https:%2F%2Fcue.gcp.misitemgr.com%2Fwebservice%2Fescenic%2Fcontainer%2Fca15dc01-34f8-11f1-808b-b11963bf45c5&amp;mimetype=x-ece%2Fcontainer&amp;extra=%7B%22package%22:%22b027c15f-e808-4cd7-8e15-d92a8089dc0c%22%7D&amp;filter=%7B%22searchCriteria%22:%7B%22name%22:%22%22,%22searchTerm%22:%22samantha%22,%22labels%22:%7B%22org_unit:89fde369-63f5-11f0-ae19-959fd20885e0%22:%7B%22title%22:%22Belleville%22%7D,%22creationdate%22:%22From%2004%2F10%2F2025%20to%2004%2F11%2F2027%22%7D,%22createdAt%22:%222026-04-10T20:02:00.851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</si>
  <si>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https://www.sacbee.com/entertainment/article315368441.html</t>
  </si>
  <si>
    <t>What Are Dirty Sodas? Mormon Wives’ Whitney Leavitt’s Recipe Puts Her Own Spin on the Drink Craze</t>
  </si>
  <si>
    <t>dirty soda, whitney leavitt, mormon wives, cool sips</t>
  </si>
  <si>
    <t>‘Secret Lives of Mormon Wives’ star Whitney Leavitt revealed her recipe for her favorite dirty soda and here’s how you can make the drink at home tonight</t>
  </si>
  <si>
    <t>https://docs.google.com/document/d/1ZVVcKpVfsC173m2YmoUzeQIkvtvttw-XD0ADDtq1_2M/edit?tab=t.0</t>
  </si>
  <si>
    <t>315368441</t>
  </si>
  <si>
    <t>SA-P-1769-FO-C02</t>
  </si>
  <si>
    <t>https://cue.gcp.misitemgr.com/cue-web/#/main?uri=https:%2F%2Fcue.gcp.misitemgr.com%2Fwebservice%2Fescenic%2Fcontainer%2Fbc069e54-34f8-11f1-808b-b11963bf45c5&amp;mimetype=x-ece%2Fcontainer&amp;extra=%7B%22package%22:%22bb74a12d-5786-4ead-862c-3aac1a2e4faf%22%7D&amp;filter=%7B%22searchCriteria%22:%7B%22name%22:%22%22,%22searchTerm%22:%22samantha%20agate%22,%22labels%22:%7B%22org_unit:89fde369-63f5-11f0-ae19-959fd20885e0%22:%7B%22title%22:%22Belleville%22%7D,%22creationdate%22:%22From%2004%2F10%2F2025%20to%2004%2F11%2F2027%22%7D,%22createdAt%22:%222026-04-10T20:05:02.870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</si>
  <si>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https://www.star-telegram.com/entertainment/article315368438.html</t>
  </si>
  <si>
    <t>Whitney Leavitt Reveals Recipe for Favorite Dirty Soda — and It’s a Unique Blend of Fruit Flavors</t>
  </si>
  <si>
    <t>whitney leavitt, dirty soda, mormon wives</t>
  </si>
  <si>
    <t>Whitney Leavitt has been contributing to the dirty soda craze, bringing the phenomenon to NYC and introducing fans to her favorite beverage combination</t>
  </si>
  <si>
    <t>315368438</t>
  </si>
  <si>
    <t>SA-P-1769-UW-C03</t>
  </si>
  <si>
    <t>https://www.usmagazine.com/wp-admin/post.php?post=4305961&amp;action=edit</t>
  </si>
  <si>
    <t>https://www.usmagazine.com/celebrity-news/news/what-is-mormon-wives-whitney-leavitts-dirty-soda-recipe/</t>
  </si>
  <si>
    <t>What Is Mormon Wives’ Whitney Leavitt’s Go-To Dirty Soda Recipe? How to Make Her Signature Drink</t>
  </si>
  <si>
    <t>whitney leavitt dirty soda recipe</t>
  </si>
  <si>
    <t>Mormon Wives' star Whitney Leavitt shared the fruit-forward recipe for her favorite dirty soda, and it's made with a few simple ingredients</t>
  </si>
  <si>
    <t>DIY Foodie &amp; Beverage Trebd Explorer</t>
  </si>
  <si>
    <t>MH-P-1772</t>
  </si>
  <si>
    <t>https://cue.gcp.misitemgr.com/cue-web/#/main?uri=https:%2F%2Fcue.gcp.misitemgr.com%2Fwebservice%2Fescenic%2Fcontainer%2Fa5cba3f3-3509-11f1-a2a8-57a0020b57dc&amp;mimetype=x-ece%2Fcontainer&amp;extra=%7B%22package%22:%22c3bcb91e-f618-4ee1-9d7a-e52d66e6c599%22%7D&amp;filter=%7B%22searchCriteria%22:%7B%22name%22:%22%22,%22searchTerm%22:%22samantha%20agate%22,%22labels%22:%7B%22org_unit:89fde369-63f5-11f0-ae19-959fd20885e0%22:%7B%22title%22:%22Belleville%22%7D,%22creationdate%22:%22From%2004%2F10%2F2025%20to%2004%2F11%2F2027%22%7D,%22createdAt%22:%222026-04-10T20:38:57.590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</si>
  <si>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https://www.miamiherald.com/entertainment/article315370044.html</t>
  </si>
  <si>
    <t>Neil Patrick Harris Puts Doritos in His PB&amp;J Sandwich — and Husband David Burtka Has Thoughts</t>
  </si>
  <si>
    <t>neil patrick harris, sandwich, doritos</t>
  </si>
  <si>
    <t>The internet is divided over Neil Patrick Harris’ viral Doritos and peanut butter sandwich, a favorite of his for the umami flavor combination and crunch</t>
  </si>
  <si>
    <t>https://docs.google.com/document/d/1podSML0Fd9zUOU5hPFBOmMu9F6NqD978kmoBEHghF9g/edit?tab=t.0</t>
  </si>
  <si>
    <t>315370044</t>
  </si>
  <si>
    <t>MH-P-1772-KA-C02</t>
  </si>
  <si>
    <t>https://cue.gcp.misitemgr.com/cue-web/#/main?uri=https:%2F%2Fcue.gcp.misitemgr.com%2Fwebservice%2Fescenic%2Fcontainer%2Fd2bfa9df-3509-11f1-a2a8-57a0020b57dc&amp;mimetype=x-ece%2Fcontainer&amp;extra=%7B%22package%22:%228f5f8a13-68b8-43b9-a6e3-0089b07dc2e1%22%7D&amp;filter=%7B%22searchCriteria%22:%7B%22name%22:%22%22,%22searchTerm%22:%22samantha%22,%22labels%22:%7B%22org_unit:89fde369-63f5-11f0-ae19-959fd20885e0%22:%7B%22title%22:%22Belleville%22%7D,%22creationdate%22:%22From%2004%2F10%2F2025%20to%2004%2F11%2F2027%22%7D,%22createdAt%22:%222026-04-10T20:38:47.557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</si>
  <si>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https://www.kansascity.com/entertainment/article315370063.html</t>
  </si>
  <si>
    <t>What Is Neil Patrick Harris’ Viral Doritos Sandwich? Everything You Need to Know</t>
  </si>
  <si>
    <t>neil patrick harris, doritos, sandwich</t>
  </si>
  <si>
    <t>Neil Patrick Harris sandwich craze is sweeping social media, with many commenting on the actor’s preference to eat a combination of peanut butter and Doritos</t>
  </si>
  <si>
    <t>315370063</t>
  </si>
  <si>
    <t>MH-P-1772-UW-C03</t>
  </si>
  <si>
    <t>https://www.usmagazine.com/wp-admin/post.php?post=4306079&amp;action=edit</t>
  </si>
  <si>
    <t>https://www.usmagazine.com/celebrity-news/news/neil-patrick-harris-sparks-debate-over-doritos-sandwich/</t>
  </si>
  <si>
    <t>Neil Patrick Harris Sparks Debate After Putting Doritos in His Peanut Butter and Jelly Sandwich</t>
  </si>
  <si>
    <t>neil patrick harris doritos sandwich</t>
  </si>
  <si>
    <t>Neil Patrick Harris' sandwich recipe includes nacho cheese Doritos and peanut butter, a unique combination that sent social media into a frenzy</t>
  </si>
  <si>
    <t>Pop Culure Savvy Social Media Scroller</t>
  </si>
  <si>
    <t>MH-P-1775</t>
  </si>
  <si>
    <t>https://cue.gcp.misitemgr.com/cue-web/#/main?escenicid=315371739&amp;extra=%7B%22package%22:%22ece-auto-gen-ca04817f-f3a0-494b-8956-414946b6bb6f%22%7D</t>
  </si>
  <si>
    <t>https://www.miamiherald.com/entertainment/article315371739.html</t>
  </si>
  <si>
    <t>Khloé Kardashian's Daughter Makes Shocking ‘Sugary’ Confession in New Late-Night Vlog</t>
  </si>
  <si>
    <t>khloe kardashian, khloe kardashian daughter, true thompson, late-night snack</t>
  </si>
  <si>
    <t>Khloé Kardashian’s daughter True dropped a bombshell in her late-night snack vlog: she doesn’t like cake, cookies, or cupcakes. Watch mom’s reaction here</t>
  </si>
  <si>
    <t>https://docs.google.com/document/d/1nUdFMRwmDFr2bZZzFQTkiNIRAM9fIF1OBduxtUXCDFk/edit?usp=sharing</t>
  </si>
  <si>
    <t>315371739</t>
  </si>
  <si>
    <t>MH-P-1775-SA-C02</t>
  </si>
  <si>
    <t>https://cue.gcp.misitemgr.com/cue-web/#/main?escenicid=315371740&amp;extra=%7B%22package%22:%22ece-auto-gen-24f637bc-d005-4bdf-bb65-b1d9d97a1063%22%7D</t>
  </si>
  <si>
    <t>https://www.sacbee.com/entertainment/article315371740.html</t>
  </si>
  <si>
    <t>Khloé Kardashian's Daughter True Roasts Her New Khloud Protein Chips. ‘Too Flavorful’</t>
  </si>
  <si>
    <t>Khloé Kardashian’s daughter True Thompson reviewed her mom’s Khloud Protein Chips in a late-night snack vlog, and her honest takes are going viral</t>
  </si>
  <si>
    <t>Pop Culture &amp; Trending Content Consumer</t>
  </si>
  <si>
    <t>315371740</t>
  </si>
  <si>
    <t>MH-P-1775-UW-C03</t>
  </si>
  <si>
    <t>https://www.usmagazine.com/wp-admin/post.php?post=4306487&amp;action=edit</t>
  </si>
  <si>
    <t>https://www.usmagazine.com/food/news/khloe-kardashians-daughter-shares-new-apple-snack-recipe/</t>
  </si>
  <si>
    <t>Khloé Kardashian's Daughter True Shares Unique Sparkling Apple Snack Recipe</t>
  </si>
  <si>
    <t xml:space="preserve">khloe kardashian </t>
  </si>
  <si>
    <t>Watch Khloé Kardashian's daughter True Thompson take over the kitchen in an adorable late-night snack vlog, making a sparkling apple treat for her mom</t>
  </si>
  <si>
    <t>MH-P-1775-MMC-C04</t>
  </si>
  <si>
    <t>https://modmomsclubstg.wpenginepowered.com/wp-admin/post.php?post=337609&amp;action=edit</t>
  </si>
  <si>
    <t>https://modmomsclubstg.wpenginepowered.com/lifestyle-entertainment/food/khloe-kardashian-daughter-true-late-night-snack-vlog/</t>
  </si>
  <si>
    <t>Khloé Kardashian Films Daughter True Making Her a Sweet Late-Night Snack in New Vlog</t>
  </si>
  <si>
    <t>See why Khloé Kardashian's daughter True Thompson is melting hearts with a late-night snack vlog featuring apples, sparkling water and a mom-daughter duo</t>
  </si>
  <si>
    <t>Celebrity-Following Millennial Parent</t>
  </si>
  <si>
    <t>https://cue.gcp.misitemgr.com/cue-web/#/main?escenicid=315393074&amp;extra=%7B%22package%22:%22ece-auto-gen-3482e217-8876-41ce-9736-7c50e8cbac5e%22%7D</t>
  </si>
  <si>
    <t>https://www.miamiherald.com/living/article315393074.html</t>
  </si>
  <si>
    <t>The Surprising Ways Spring Cleaning Can Boost Your Mood, Sharpen Focus, and Clear Your Mind</t>
  </si>
  <si>
    <t>spring cleaning benefits,mental clarity,decluttering tips,reduce stress,improve focus</t>
  </si>
  <si>
    <t>Discover how spring cleaning reduces visual clutter, lowers stress, and triggers small dopamine rewards to boost focus and mental clarity in daily life.</t>
  </si>
  <si>
    <t>https://docs.google.com/document/d/1SaYFD-TzBxN1Lo1BCEK2LLWh25K2LbyLSybR8e3L1D0/edit?tab=t.0</t>
  </si>
  <si>
    <t>315393074</t>
  </si>
  <si>
    <t>MH-P-1775-CH-C02</t>
  </si>
  <si>
    <t>https://cue.gcp.misitemgr.com/cue-web/#/main?escenicid=315393580&amp;extra=%7B%22package%22:%22ece-auto-gen-e84ccdd3-8544-42ba-9e5d-6deac080ae4b%22%7D</t>
  </si>
  <si>
    <t>https://www.coralspringsflnews.com/lifestyle-entertainment/article315393580.html</t>
  </si>
  <si>
    <t>Struggling to Focus?  Spring Cleaning Routine Can Boost Your Mood and Clarity</t>
  </si>
  <si>
    <t>spring cleaning, mental health, decluttering, reduce stress, home organization</t>
  </si>
  <si>
    <t>Discover how spring cleaning reduces visual clutter, lowers stress and boosts focus. Simple room-by-room tasks can improve mood and increase motivation.</t>
  </si>
  <si>
    <t>315393580</t>
  </si>
  <si>
    <t>MH-P-1775-SA-C03</t>
  </si>
  <si>
    <t>https://cue.gcp.misitemgr.com/cue-web/#/main?escenicid=315393835&amp;extra=%7B%22package%22:%22ece-auto-gen-fcf52003-9bed-46ba-8e00-a9df2f9c4eeb%22%7D&amp;filter=%7B%22searchCriteria%22:%7B%22name%22:%22%22,%22searchTerm%22:%22%22,%22labels%22:%7B%22org_unit:8a8f26f5-63f5-11f0-ae19-959fd20885e0%22:%7B%22title%22:%22KansasCity%22%7D,%22creationdate%22:%22From%2004%2F13%2F2025%20to%2004%2F14%2F2027%22%7D,%22createdAt%22:%222026-04-13T15:57:50.239Z%22,%22dateRange%22:%7B%22creationdate%22:%7B%22start%22:%222025-04-13T06:00:00Z%22,%22end%22:%222027-04-14T06:00:00Z%22%7D%7D,%22daysBefore%22:%7B%22creationdate%22:%22365%22%7D,%22facetSummary%22:%22Time-span%20(creationdate):%20From%2004%2F13%2F2025%20to%2004%2F14%2F2027%22,%22priority%22:-1,%22panelName%22:%22Search%22,%22presentation%22:%22%22,%22sorting%22:%22%22,%22customFilters%22:%5B%5D,%22customFacetStrings%22:%7B%7D,%22orgUnit%22:%22org_unit:8a8f26f5-63f5-11f0-ae19-959fd20885e0%22%7D%7D</t>
  </si>
  <si>
    <t>https://www.sacbee.com/entertainment/living/article315393835.html</t>
  </si>
  <si>
    <t>Want Better Focus Fast? Spring Cleaning Reset Can Boost Your Mood in a Day</t>
  </si>
  <si>
    <t>spring cleaning,mental health,decluttering,focus boost,mood improvement</t>
  </si>
  <si>
    <t>Spring cleaning reduces visual clutter, lowers stress and gives a dopamine-fueled boost to focus and motivation with small, manageable tasks.</t>
  </si>
  <si>
    <t>315393835</t>
  </si>
  <si>
    <t>MH-P-1775-CO-C04</t>
  </si>
  <si>
    <t>https://cue.gcp.misitemgr.com/cue-web/#/main?escenicid=315394864&amp;extra=%7B%22package%22:%22ece-auto-gen-e039bdde-c207-4563-b925-149db3697e1b%22%7D&amp;filter=%7B%22searchCriteria%22:%7B%22name%22:%22%22,%22searchTerm%22:%22alliso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3917ae-63f5-11f0-ae19-959fd20885e0%22:%7B%22title%22:%22Charlotte%22%7D,%22creationdate%22:%22In%20the%20last%20year%22%7D,%22createdAt%22:%222026-04-13T16:59:07.349Z%22,%22dateRange%22:%7B%22creationdate%22:%7B%22start%22:%222025-04-13T06:00:00Z%22,%22end%22:%222027-04-14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3917ae-63f5-11f0-ae19-959fd20885e0%22%7D%7D</t>
  </si>
  <si>
    <t>https://www.charlotteobserver.com/living/article315394864.html</t>
  </si>
  <si>
    <t>How Household Clutter May Be Affecting Your Family’s Mood, Focus, and Stress</t>
  </si>
  <si>
    <t>spring cleaning,decluttering benefits,reduce stress,improve focus,home organizatio</t>
  </si>
  <si>
    <t>Discover how modest spring cleaning and decluttering can reduce stress, boost mood and improve focus for parents and kids in just a few hours at home.</t>
  </si>
  <si>
    <t>Health-Conscious Parent Managing a Busy Household</t>
  </si>
  <si>
    <t>315394864</t>
  </si>
  <si>
    <t>CH-P-1779</t>
  </si>
  <si>
    <t>https://cue.gcp.misitemgr.com/cue-web/#/main?uri=https:%2F%2Fcue.gcp.misitemgr.com%2Fwebservice%2Fescenic%2Fcontent%2F315357194&amp;mimetype=x-ece%2Fstory&amp;extra=%7B%22package%22:%228d0a74ec-f7dc-46f6-8f2a-327d3059ad53%22%7D&amp;name=What_Really_Happens_When_You_Add_Fermented_Foods_to_Your_Diet_Every_Week&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-09T18:33:30.166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</si>
  <si>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https://www.charlotteobserver.com/living/article315357194.html</t>
  </si>
  <si>
    <t>What Really Happens When You Add Fermented Foods to Your Diet Every Week</t>
  </si>
  <si>
    <t>Fermented foods, gut health, kimchi, kefir, kombucha</t>
  </si>
  <si>
    <t>Adding fermented foods weekly boosts microbiome diversity, improves digestion and reduces bloating—start with yogurt, kimchi or kefir for lasting gut benefits.</t>
  </si>
  <si>
    <t>Wellness Curious Young Professional</t>
  </si>
  <si>
    <t>https://docs.google.com/document/d/1x7G1uXsVZa6YHuNfV_IStj8KYsgfAweL8kEK6d3AUKE/edit?tab=t.9xgeidnju6r3#heading=h.mv8znjixi60o</t>
  </si>
  <si>
    <t>315357194</t>
  </si>
  <si>
    <t>CH-P-1779-KA-C02</t>
  </si>
  <si>
    <t>https://cue.gcp.misitemgr.com/cue-web/#/main?uri=https:%2F%2Fcue.gcp.misitemgr.com%2Fwebservice%2Fescenic%2Fcontent%2F315367715&amp;mimetype=x-ece%2Fstory&amp;extra=%7B%22package%22:%2237ee6c2e-2644-4feb-8c31-c196820f7db8%22%7D&amp;name=What_Really_Happens_When_Your_Family_Starts_Eating_Fermented_Foods_Every_Week&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-10T15:27:41.769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</si>
  <si>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https://www.kansascity.com/living/article315367715.html</t>
  </si>
  <si>
    <t>What Really Happens When Your Family Starts Eating Fermented Foods Every Week</t>
  </si>
  <si>
    <t>315367715</t>
  </si>
  <si>
    <t>CH-P-1779-SA-C03</t>
  </si>
  <si>
    <t>https://cue.gcp.misitemgr.com/cue-web/#/main?uri=https:%2F%2Fcue.gcp.misitemgr.com%2Fwebservice%2Fescenic%2Fcontent%2F315357030&amp;mimetype=x-ece%2Fstory&amp;extra=%7B%22package%22:%22365c44f4-fd43-411b-a699-20fdc521c5c7%22%7D&amp;name=What_Really_Happens_to_Inflammation_When_You_Start_Eating_Fermented_Foods_Every_Week&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-09T18:23:51.918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</si>
  <si>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https://www.sacbee.com/entertainment/living/wellness/article315357030.html</t>
  </si>
  <si>
    <t>What Really Happens to Inflammation When You Start Eating Fermented Foods Every Week</t>
  </si>
  <si>
    <t>Health Conscious Adult</t>
  </si>
  <si>
    <t>315357030</t>
  </si>
  <si>
    <t>MH-P-1782</t>
  </si>
  <si>
    <t>https://cue.gcp.misitemgr.com/cue-web/#/main?uri=https:%2F%2Fcue.gcp.misitemgr.com%2Fwebservice%2Fescenic%2Fcontent%2F315369964&amp;mimetype=x-ece%2Fstory&amp;extra=%7B%22package%22:%22b10dcd9c-1819-47f3-b19e-ae2dbb1e2d16%22%7D&amp;name=Jelly_Roll_s_Blood_Test_Results_Are_a_Wake-Up_Call_What_Blood_Tests_Should_Your_Family_Actually_Be_Getting&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-10T18:12:45.421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</si>
  <si>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https://www.miamiherald.com/living/wellness/article315369964.html</t>
  </si>
  <si>
    <t>Jelly Roll’s Blood Test Results Are a Wake-Up Call: What Blood Tests Should Your Family Actually Be Getting?</t>
  </si>
  <si>
    <t>Jelly Roll, men's health, blood work tests, A1C testing, fasting insulin, testosterone levels</t>
  </si>
  <si>
    <t>Jelly Roll’s alarming labs show why families should ask for A1C, fasting insulin, testosterone, thyroid and lipid panels during routine checkups at the doctor.</t>
  </si>
  <si>
    <t>Mid-Life Woman who makes family health decisions</t>
  </si>
  <si>
    <t>https://docs.google.com/document/d/14df42NvOf7iQ1eOtDuvU05ArIIFmyDbC8e9XoU2w8a8/edit?tab=t.3z23zj6w3l91#heading=h.r108ys343mar</t>
  </si>
  <si>
    <t>315369964</t>
  </si>
  <si>
    <t>+7477%</t>
  </si>
  <si>
    <t>+3660%</t>
  </si>
  <si>
    <t>MH-P-1782-CH-C02</t>
  </si>
  <si>
    <t>https://cue.gcp.misitemgr.com/cue-web/#/main?uri=https:%2F%2Fcue.gcp.misitemgr.com%2Fwebservice%2Fescenic%2Fcontent%2F315369663&amp;mimetype=x-ece%2Fstory&amp;extra=%7B%22package%22:%2296f00adf-426c-416d-935d-be01f4dcb6b2%22%7D&amp;name=Jelly_Roll_s_Blood_Work_Was_So_Bad_Doctors_Asked_How_Are_You_Alive_What_Blood_Tests_Should_You_Ask_For&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-10T17:51:03.460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</si>
  <si>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https://www.charlotteobserver.com/living/wellness/article315369663.html</t>
  </si>
  <si>
    <t>Jelly Roll’s Blood Work Completely Shocked His Doctors: What Blood Tests Should You Ask For?</t>
  </si>
  <si>
    <t>A1C test, fasting insulin, testosterone test, lipid panel, thyroid (TSH), Jelly Roll, blood work</t>
  </si>
  <si>
    <t>Find out why fasting insulin, A1C, testosterone and thyroid tests matter, how they detect hidden risk, and tips for getting them covered by insurance.</t>
  </si>
  <si>
    <t>Doctor-Avoidant Mid-Life Man</t>
  </si>
  <si>
    <t>315369663</t>
  </si>
  <si>
    <t>MH-P-1782-FO-C03</t>
  </si>
  <si>
    <t>https://cue.gcp.misitemgr.com/cue-web/#/main?uri=https:%2F%2Fcue.gcp.misitemgr.com%2Fwebservice%2Fescenic%2Fcontent%2F315369338&amp;mimetype=x-ece%2Fstory&amp;extra=%7B%22package%22:%22ceaed54f-3735-4ad7-9b27-637baa93ba88%22%7D&amp;name=Jelly_Roll_s_Blood_Work_Was_So_Bad_Doctors_Asked_How_Are_You_Alive_What_Your_Results_Might_Be_Missing&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-10T17:38:17.134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</si>
  <si>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https://www.star-telegram.com/entertainment/living/article315369338.html</t>
  </si>
  <si>
    <t>Jelly Roll’s Blood Work Was So Bad Doctors Asked “How Are You Alive?”: What Your Results Might Be Missing</t>
  </si>
  <si>
    <t>Jelly Roll’s alarming blood work shows standard panels can miss A1C, fasting insulin and testosterone. Learn which tests to request at your next checkup.</t>
  </si>
  <si>
    <t>315369338</t>
  </si>
  <si>
    <t>+4265%</t>
  </si>
  <si>
    <t>Men's Health</t>
  </si>
  <si>
    <t>MH-P-1782-UW-C04</t>
  </si>
  <si>
    <t>https://www.usmagazine.com/wp-admin/post.php?post=4305939&amp;action=edit</t>
  </si>
  <si>
    <t>https://www.usmagazine.com/celebrity-body/news/jelly-rolls-alarming-blood-work-what-yours-may-be-saying/</t>
  </si>
  <si>
    <t>Jelly Roll’s Blood Work Shocked Doctors. What Are Your Results Really Telling You?</t>
  </si>
  <si>
    <t>Jelly Roll's blood panel revealed dangerously high insulin, low testosterone and elevated A1C. Here's what your bloodwork is telling you</t>
  </si>
  <si>
    <t>Jelly Roll Fan Following Health Journey</t>
  </si>
  <si>
    <t>WW-P-1786</t>
  </si>
  <si>
    <t>https://www.womansworld.com/wp-admin/post.php?post=616100&amp;action=edit</t>
  </si>
  <si>
    <t>https://www.womansworld.com/life/animals/worlds-oldest-gorilla-celebrates-69th-birthday-after-more-than-65-years-at-one-zoo</t>
  </si>
  <si>
    <t>World’s Oldest Gorilla Celebrates 69th Birthday After More Than 65 Years at One Zoo</t>
  </si>
  <si>
    <t>oldest gorilla</t>
  </si>
  <si>
    <t>The world’s oldest gorilla just turned 69, and her life story spans decades, continents and generations of descendants</t>
  </si>
  <si>
    <t>https://docs.google.com/document/d/1zOBl8gWvH27n2JxG2SrIGpmAqeqFYM-9dnoCxSCIyhM/edit?tab=t.0</t>
  </si>
  <si>
    <t>WW-P-1786-MH-C02</t>
  </si>
  <si>
    <t>https://cue.gcp.misitemgr.com/cue-web/#/main?escenicid=315392600&amp;extra=%7B%22package%22:%22ece-auto-gen-c0934d97-7469-4b3f-aa8b-4d77fce7f57e%22%7D</t>
  </si>
  <si>
    <t>https://www.miamiherald.com/living/article315392600.html</t>
  </si>
  <si>
    <t>Fatou the Gorilla Turns 69, Becoming One of the Oldest Gorillas Ever in Captivity</t>
  </si>
  <si>
    <t>world’s oldest gorilla, 69th birthday, world’s guiness record, berlin zoo</t>
  </si>
  <si>
    <t>Fatou, the world’s oldest gorilla in captivity, just turned 69 — nearly doubling her species’ lifespan and still going strong at the Berlin Zoo.</t>
  </si>
  <si>
    <t>315392600</t>
  </si>
  <si>
    <t>WW-P-1786-KA-C03</t>
  </si>
  <si>
    <t>https://cue.gcp.misitemgr.com/cue-web/#/main?escenicid=315392602&amp;extra=%7B%22package%22:%22ece-auto-gen-f16259c4-361a-40c6-98ba-ea2ac9ebe58f%22%7D</t>
  </si>
  <si>
    <t>https://www.kansascity.com/living/article315392602.html</t>
  </si>
  <si>
    <t>Meet Fatou, the World’s Oldest Gorilla, Celebrating Her 69th Birthday at Berlin Zoo</t>
  </si>
  <si>
    <t>At 69 years old, Fatou is the oldest gorilla in captivity, outliving most of her species by decades — and still celebrating birthdays in Berlin.</t>
  </si>
  <si>
    <t>315392602</t>
  </si>
  <si>
    <t>WW-P-1786-CH-C04</t>
  </si>
  <si>
    <t>https://cue.gcp.misitemgr.com/cue-web/#/main?escenicid=315392603&amp;extra=%7B%22package%22:%22ece-auto-gen-c6f92f36-56d5-4103-8188-dda424657d5d%22%7D</t>
  </si>
  <si>
    <t>https://www.charlotteobserver.com/living/article315392603.html</t>
  </si>
  <si>
    <t>Meet the 69-Year-Old Gorilla Who Has Outlived Nearly Every Other of Her Kind</t>
  </si>
  <si>
    <t>At 69 years old, Fatou has outlived most gorillas by decades, making her the oldest in captivity and a rare example of extreme longevity.</t>
  </si>
  <si>
    <t>315392603</t>
  </si>
  <si>
    <t>MH-P-1790</t>
  </si>
  <si>
    <t>https://cue.gcp.misitemgr.com/cue-web/#/main?escenicid=315392632&amp;extra=%7B%22package%22:%22ece-auto-gen-94bc918a-6e78-4d21-9b0c-0ef2a87931df%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-04-13T13:56:51.546Z%22,%22dateRange%22:%7B%22creationdate%22:%7B%22start%22:%222025-04-10T07:00:00Z%22,%22end%22:%222027-04-11T07: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t>
  </si>
  <si>
    <t>https://www.miamiherald.com/living/article315392632.html</t>
  </si>
  <si>
    <t>Meet the Horned Lizard: The Toad-Like Reptile That Shoots Blood From Its Eyes</t>
  </si>
  <si>
    <t>horned lizards, lizard that shoots blood, greater short-horned lizard, phrynosoma hernandesi</t>
  </si>
  <si>
    <t>Discover why these horned lizards shoot blood from its eyes, how this bizarre defense works, and which predators trigger this jaw-dropping survival trick.</t>
  </si>
  <si>
    <t>https://docs.google.com/document/d/1VV7OnoNGlVbRYNwPlqdjNjlI-2Xlb0uBRIKXtBciEM4/edit?usp=sharing</t>
  </si>
  <si>
    <t>315392632</t>
  </si>
  <si>
    <t>MH-P-1790-KA-C02</t>
  </si>
  <si>
    <t>https://cue.gcp.misitemgr.com/cue-web/#/main?escenicid=315392640&amp;extra=%7B%22package%22:%22ece-auto-gen-d2ab769b-9119-4746-a8e8-82618670f60c%22%7D</t>
  </si>
  <si>
    <t>https://www.kansascity.com/living/article315392640.html</t>
  </si>
  <si>
    <t>This Horned Lizard Feasts on Toxic Ants and Blasts Their Venom From Its Eyeballs</t>
  </si>
  <si>
    <t>horned lizard, greater short-horned lizard, phrynosoma hernandesi, horned lizard shooting blood</t>
  </si>
  <si>
    <t>The horned lizard that shoots blood from its eyes owes its power to harvester ants. Find out how horny toads weaponize formic acid against large predators.</t>
  </si>
  <si>
    <t>Western U.S. Outdoor Enthusiast and Wildlife Observer</t>
  </si>
  <si>
    <t>315392640</t>
  </si>
  <si>
    <t>MH-P-1790-WW-C03</t>
  </si>
  <si>
    <t>https://www.womansworld.com/wp-admin/post.php?post=616101&amp;action=edit</t>
  </si>
  <si>
    <t>https://www.womansworld.com/life/animals/this-wyoming-horny-toad-lizard-has-one-of-the-most-bizarre-defensive-strategies</t>
  </si>
  <si>
    <t>This Wyoming ‘Horny Toad’ Lizard Has One of the Most Bizarre Defensive Strategies</t>
  </si>
  <si>
    <t>horny toad lizard</t>
  </si>
  <si>
    <t>How does the ‘horny toad’ lizard fend off large predators? By eating toxic ants and spraying their chemicals through its eyes. Discover the wild details.</t>
  </si>
  <si>
    <t>Curiosity-Driven Social Scroller</t>
  </si>
  <si>
    <t>UW-P-1793</t>
  </si>
  <si>
    <t>https://www.usmagazine.com/wp-admin/post.php?post=4307706&amp;action=edit</t>
  </si>
  <si>
    <t>https://www.usmagazine.com/celebrity-news/news/who-is-slayyyter-the-coachella-star-everyones-talking-about/</t>
  </si>
  <si>
    <t>Who Is Slayyyter? Meet the Artist Behind Coachella’s Viral Mojave Stage Crowd</t>
  </si>
  <si>
    <t>slayyyter coachella</t>
  </si>
  <si>
    <t>Slayyyter’s Coachella debut drew a massive crowd and went viral online — here’s everything to know about the rising pop star</t>
  </si>
  <si>
    <t>Gen Z/Young Millennial Pop Culture Enthusiast</t>
  </si>
  <si>
    <t>https://docs.google.com/document/d/1Lepmgupg65pWw1zJe2rzeuhTF5Z63XLCfW7csW8r3V4/edit?tab=t.0</t>
  </si>
  <si>
    <t>UW-P-1793-MH-C02</t>
  </si>
  <si>
    <t>https://cue.gcp.misitemgr.com/cue-web/#/main?escenicid=315393800&amp;extra=%7B%22package%22:%22ece-auto-gen-2697e6e8-02bd-419b-a22f-632f7cb43ed1%22%7D</t>
  </si>
  <si>
    <t>https://www.miamiherald.com/entertainment/article315393800.html</t>
  </si>
  <si>
    <t>Slayyyter’s Packed Coachella Set Has Everyone Asking the Same Question: Is She the Next Big Thing?</t>
  </si>
  <si>
    <t>slayyyter, coachella, the worst girl in america, next big pop star, music, viral</t>
  </si>
  <si>
    <t>From making music in a closet to commanding a massive Coachella crowd, Slayyyter’s glow-up is officially the internet’s latest obsession.</t>
  </si>
  <si>
    <t>315393800</t>
  </si>
  <si>
    <t>+220%</t>
  </si>
  <si>
    <t>UW-P-1793-KA-C03</t>
  </si>
  <si>
    <t>https://cue.gcp.misitemgr.com/cue-web/#/main?escenicid=315393802&amp;extra=%7B%22package%22:%22ece-auto-gen-0e4ff148-8544-4382-acc2-7aab6f52a145%22%7D</t>
  </si>
  <si>
    <t>https://www.kansascity.com/entertainment/article315393802.html</t>
  </si>
  <si>
    <t>Who Is Slayyyter? Everything You Need to Know About the Singer Behind the Viral Coachella Set</t>
  </si>
  <si>
    <t>Slayyyter’s Coachella set is blowing up online — and her journey from SoundCloud uploads to festival main-stage energy is even wilder.</t>
  </si>
  <si>
    <t>315393802</t>
  </si>
  <si>
    <t>UW-P-1793-SA-C04</t>
  </si>
  <si>
    <t>https://cue.gcp.misitemgr.com/cue-web/#/main?escenicid=315393806&amp;extra=%7B%22package%22:%22ece-auto-gen-5d63f431-a609-481b-91f5-924be5e8993e%22%7D</t>
  </si>
  <si>
    <t>https://www.sacbee.com/entertainment/article315393806.html</t>
  </si>
  <si>
    <t>Slayyyter Almost Quit Music — Now the Singer Is Drawing Massive Coachella Crowds</t>
  </si>
  <si>
    <t>She almost quit music… and now she’s got Coachella screaming every lyric. Here’s how Slayyyter turned DIY chaos into a viral moment.</t>
  </si>
  <si>
    <t>315393806</t>
  </si>
  <si>
    <t>UW-P-1793-LS-C05</t>
  </si>
  <si>
    <t>https://www.lifeandstylemag.com/wp-admin/post.php?post=737286&amp;action=edit</t>
  </si>
  <si>
    <t>https://www.lifeandstylemag.com/posts/meet-slayyyter-the-viral-singer-who-just-made-her-coachella-debut/</t>
  </si>
  <si>
    <t>From SoundCloud to Coachella: How Slayyyter Became a Viral Sensation</t>
  </si>
  <si>
    <t>Slayyyter’s viral Coachella set has everyone talking — from her SoundCloud beginnings to her biggest stage yet</t>
  </si>
  <si>
    <t>MH-P-1798</t>
  </si>
  <si>
    <t>https://cue.gcp.misitemgr.com/cue-web/#/main?escenicid=315393934&amp;extra=%7B%22package%22:%22ece-auto-gen-85e2be2d-19f8-456e-b38a-b5327c5472b3%22%7D</t>
  </si>
  <si>
    <t>https://www.miamiherald.com/entertainment/article315393934.html</t>
  </si>
  <si>
    <t>Rory McIlroy Convinces Superstitious Parents to Attend Masters, Delivers Emotional Victory</t>
  </si>
  <si>
    <t>rory mcilroy parents, rory mcilroy mom, 2026 masters</t>
  </si>
  <si>
    <t>Rory McIlroy's parents almost skipped the 2026 Masters, fearing they were bad luck. See why they're thrilled they showed up to watch him make history.</t>
  </si>
  <si>
    <t>https://docs.google.com/document/d/1J1zsJL6ylUM5AAWisdFriJwXeOsPpQZ5SGCo_4oYiC8/edit?usp=sharing</t>
  </si>
  <si>
    <t>315393934</t>
  </si>
  <si>
    <t>MH-P-1798-CH-C02</t>
  </si>
  <si>
    <t>https://cue.gcp.misitemgr.com/cue-web/#/main?escenicid=315393937&amp;extra=%7B%22package%22:%22ece-auto-gen-60f6eae2-6047-4942-bdec-12fd3d684e83%22%7D</t>
  </si>
  <si>
    <t>https://www.charlotteobserver.com/entertainment/article315393937.html</t>
  </si>
  <si>
    <t>Rory McIlroy Dedicates 2026 Masters Victory to His Parents: ‘I Owe Everything to You’</t>
  </si>
  <si>
    <t>rory mcilroy, rory mcilroy parents, rory mcilroy mom, 2026 masters</t>
  </si>
  <si>
    <t>Rory McIlroy tearfully thanked his parents after the 2026 Masters win they nearly missed. Read his emotional green jacket ceremony tribute to mom and dad.</t>
  </si>
  <si>
    <t>Family-Oriented Parent</t>
  </si>
  <si>
    <t>315393937</t>
  </si>
  <si>
    <t>MH-P-1798-UW-C03</t>
  </si>
  <si>
    <t>https://www.usmagazine.com/wp-admin/post.php?post=4307743&amp;action=edit</t>
  </si>
  <si>
    <t>https://www.usmagazine.com/sports/news/rory-mcilroys-mom-goes-viral-with-custom-purse-at-masters/</t>
  </si>
  <si>
    <t>Rory McIlroy's Mom Goes Viral With Custom Purse Featuring Son's Grand Slam Headline</t>
  </si>
  <si>
    <t>rory mcilroy mom, rory mcilroy parents, 2026 masters</t>
  </si>
  <si>
    <t>See why Rory McIlroy's mom went viral at the 2026 Masters, and hear the tearful tribute he gave his parents after winning a second straight green jacket</t>
  </si>
  <si>
    <t>Casual Sports Browser and Social-Trending Content Consumer</t>
  </si>
  <si>
    <t>https://cue.gcp.misitemgr.com/cue-web/#/main?escenicid=315395253&amp;extra=%7B%22package%22:%22ece-auto-gen-5299a33f-cdbf-4eac-817d-9b7ce44bd3fb%22%7D&amp;filter=%7B%22searchCriteria%22:%7B%22name%22:%22%22,%22searchTerm%22:%22alliso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-13T17:59:27.914Z%22,%22dateRange%22:%7B%22creationdate%22:%7B%22start%22:%222025-04-13T06:00:00Z%22,%22end%22:%222027-04-14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</si>
  <si>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https://www.miamiherald.com/living/home-garden/article315395253.html</t>
  </si>
  <si>
    <t>Affordable Bathroom Upgrades That Make Your Space Feel Like a Luxury Spa This Spring</t>
  </si>
  <si>
    <t>affordable bathroom upgrades, spa-like bathroom, spring bathroom refresh, showerhead swap, bathroom plants</t>
  </si>
  <si>
    <t>Transform your bathroom into a spa-like retreat this spring with affordable upgrades: new showerhead, warm lighting, plush towels, plants and declutter tips.</t>
  </si>
  <si>
    <t>https://docs.google.com/document/d/17iaORRrkIXeJjgDTJM6z_iqXbNzsUUuX6oPUkccDwIM/edit?tab=t.0#heading=h.kbe84wtklhc2</t>
  </si>
  <si>
    <t>315395253</t>
  </si>
  <si>
    <t>https://cue.gcp.misitemgr.com/cue-web/#/main?escenicid=315395904&amp;extra=%7B%22package%22:%22ece-auto-gen-37552154-43ed-4e67-ac95-3f9f73d75b19%22%7D&amp;filter=%7B%22searchCriteria%22:%7B%22name%22:%22%22,%22searchTerm%22:%22alliso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creationdate%22:%22In%20the%20last%20year%22%7D,%22createdAt%22:%222026-04-13T18:16:39.304Z%22,%22dateRange%22:%7B%22creationdate%22:%7B%22start%22:%222025-04-13T06:00:00Z%22,%22end%22:%222027-04-14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</si>
  <si>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https://www.sacbee.com/entertainment/living/article315395904.html</t>
  </si>
  <si>
    <t>Budget-Friendly Bathroom Finds That Instantly Make Your Space Feel Like a Spa</t>
  </si>
  <si>
    <t>budget spa bathroom, showerhead upgrade, hotel-style towels, bathroom lighting, bathroom plants</t>
  </si>
  <si>
    <t>Transform your bathroom into a spa with simple swaps: new showerhead, warm LED lighting, plush towels, plants, matching bottles and decluttering tips.</t>
  </si>
  <si>
    <t>315395904</t>
  </si>
  <si>
    <t>https://cue.gcp.misitemgr.com/cue-web/#/main?escenicid=315396018&amp;extra=%7B%22package%22:%22ece-auto-gen-af89ff15-1903-47c4-aef0-500550723670%22%7D</t>
  </si>
  <si>
    <t>https://www.charlotteobserver.com/living/home-garden/article315396018.html</t>
  </si>
  <si>
    <t>No Renovation Needed: Budget Bathroom Finds That Deliver Spa-Level Calm</t>
  </si>
  <si>
    <t>budget bathroom ideas, spa bathroom on a budget, showerhead upgrade, bathroom lighting tips</t>
  </si>
  <si>
    <t>Create a spa-like bathroom this spring without renovating. Try showerhead upgrades, warm LEDs, plush towels, greenery and simple styling to refresh your space.</t>
  </si>
  <si>
    <t>315396018</t>
  </si>
  <si>
    <t>https://cue.gcp.misitemgr.com/cue-web/#/main?escenicid=315396168&amp;extra=%7B%22package%22:%22ece-auto-gen-edd8fd66-b25c-44d7-b883-497af9bb3432%22%7D&amp;filter=%7B%22searchCriteria%22:%7B%22name%22:%22%22,%22searchTerm%22:%22alliso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-13T18:36:45.843Z%22,%22dateRange%22:%7B%22creationdate%22:%7B%22start%22:%222025-04-13T06:00:00Z%22,%22end%22:%222027-04-14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</si>
  <si>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https://www.coralspringsflnews.com/lifestyle-entertainment/article315396168.html</t>
  </si>
  <si>
    <t>Easy Bathroom Refresh Ideas That Create a Spa-Like Feel Without Spending a Fortune</t>
  </si>
  <si>
    <t>bathroom refresh, spa-like bathroom, budget bathroom upgrades, decanting products, swap hardware</t>
  </si>
  <si>
    <t>Transform your bathroom into a spa-like retreat with budget-friendly swaps: decanting, hardware updates, greenery, soft lighting, plush towels, and smarter storage.</t>
  </si>
  <si>
    <t>Budget-Conscious Millennial Homeowner</t>
  </si>
  <si>
    <t>315396168</t>
  </si>
  <si>
    <t>KA-P-1805</t>
  </si>
  <si>
    <t>https://cue.gcp.misitemgr.com/cue-web/#/main?uri=https:%2F%2Fcue.gcp.misitemgr.com%2Fwebservice%2Fescenic%2Fcontent%2F315392972&amp;mimetype=x-ece%2Fstory&amp;extra=%7B%22package%22:%22f0be0408-4dc5-49be-86e1-75906bce271e%22%7D&amp;name=What_is_cockroach_pair_bonding_Everything_you_need_to_know_about_the_wing-eating_ritual&amp;filter=%7B%22searchCriteria%22:%7B%22name%22:%22%22,%22searchTerm%22:%22samantha%22,%22labels%22:%7B%22org_unit:89fde369-63f5-11f0-ae19-959fd20885e0%22:%7B%22title%22:%22Belleville%22%7D,%22creationdate%22:%22From%2004%2F13%2F2025%20to%2004%2F14%2F2027%22%7D,%22createdAt%22:%222026-04-13T14:55:37.871Z%22,%22dateRange%22:%7B%22creationdate%22:%7B%22start%22:%222025-04-13T04:00:00Z%22,%22end%22:%222027-04-14T04:00:00Z%22%7D%7D,%22daysBefore%22:%7B%22creationdate%22:%22365%22%7D,%22facetSummary%22:%22Time-span%20(creationdate):%20From%2004%2F13%2F2025%20to%2004%2F14%2F2027%22,%22priority%22:-1,%22panelName%22:%22%22,%22presentation%22:%22%22,%22sorting%22:%22%22,%22customFilters%22:%5B%5D,%22customFacetStrings%22:%7B%7D,%22orgUnit%22:%22org_unit:89fde369-63f5-11f0-ae19-959fd20885e0%22%7D%7D</t>
  </si>
  <si>
    <t>https://www.kansascity.com/living/article315392972.html</t>
  </si>
  <si>
    <t>Why Do Some Cockroaches Eat Each Other’s Wings? Everything You Need to Know About the Ritual</t>
  </si>
  <si>
    <t>cockroaches, pair bonding</t>
  </si>
  <si>
    <t>Some cockroaches in Asia have a rather unique process of mating, involving them to eat each other’s wings before nesting and protecting their offspring</t>
  </si>
  <si>
    <t>https://docs.google.com/document/d/18QK_sCFb_ULqfNnnowffMj2v4Kd-A77pcZusUVL4wjQ/edit?tab=t.0</t>
  </si>
  <si>
    <t>315392972</t>
  </si>
  <si>
    <t>KA-P-1805-CH-C02</t>
  </si>
  <si>
    <t>https://cue.gcp.misitemgr.com/cue-web/#/main?uri=https:%2F%2Fcue.gcp.misitemgr.com%2Fwebservice%2Fescenic%2Fcontent%2F315392966&amp;mimetype=x-ece%2Fstory&amp;extra=%7B%22package%22:%2277e6925e-9ef1-4c07-a694-f301a5d85eac%22%7D&amp;name=These_Cockroaches_Eat_Each_Other_s_Wings_Then_Mate_for_Life&amp;filter=%7B%22searchCriteria%22:%7B%22name%22:%22%22,%22searchTerm%22:%22samantha%20agate%22,%22labels%22:%7B%22org_unit:89fde369-63f5-11f0-ae19-959fd20885e0%22:%7B%22title%22:%22Belleville%22%7D,%22creationdate%22:%22From%2004%2F13%2F2025%20to%2004%2F14%2F2027%22%7D,%22createdAt%22:%222026-04-13T14:57:42.491Z%22,%22dateRange%22:%7B%22creationdate%22:%7B%22start%22:%222025-04-13T04:00:00Z%22,%22end%22:%222027-04-14T04:00:00Z%22%7D%7D,%22daysBefore%22:%7B%22creationdate%22:%22365%22%7D,%22facetSummary%22:%22Time-span%20(creationdate):%20From%2004%2F13%2F2025%20to%2004%2F14%2F2027%22,%22priority%22:-1,%22panelName%22:%22%22,%22presentation%22:%22%22,%22sorting%22:%22%22,%22customFilters%22:%5B%5D,%22customFacetStrings%22:%7B%7D,%22orgUnit%22:%22org_unit:89fde369-63f5-11f0-ae19-959fd20885e0%22%7D%7D</t>
  </si>
  <si>
    <t>https://www.charlotteobserver.com/living/article315392966.html</t>
  </si>
  <si>
    <t>These Cockroaches Shockingly Eat Each Other’s Wings — Then They Decide to Mate for Life</t>
  </si>
  <si>
    <t xml:space="preserve">cockroaches, mating, pair bonding </t>
  </si>
  <si>
    <t>Researchers found that Salganea taiwanensis cockroaches bite off each other’s wings before they begin forging an unbreakable bond for life with their mates</t>
  </si>
  <si>
    <t>Parent or Educator Looking for Engaging Learning Content</t>
  </si>
  <si>
    <t>315392966</t>
  </si>
  <si>
    <t>KA-P-1805-MH-C03</t>
  </si>
  <si>
    <t>https://cue.gcp.misitemgr.com/cue-web/#/main?uri=https:%2F%2Fcue.gcp.misitemgr.com%2Fwebservice%2Fescenic%2Fcontent%2F315392963&amp;mimetype=x-ece%2Fstory&amp;extra=%7B%22package%22:%2237186451-5b61-4781-a519-514a23f847a4%22%7D&amp;name=These_Cockroaches_Eat_Each_Other_s_Wings_and_It_s_Actually_a_Love_Story&amp;filter=%7B%22searchCriteria%22:%7B%22name%22:%22%22,%22searchTerm%22:%22samantha%20agate%22,%22labels%22:%7B%22org_unit:89fde369-63f5-11f0-ae19-959fd20885e0%22:%7B%22title%22:%22Belleville%22%7D,%22creationdate%22:%22From%2004%2F13%2F2025%20to%2004%2F14%2F2027%22%7D,%22createdAt%22:%222026-04-13T14:58:02.793Z%22,%22dateRange%22:%7B%22creationdate%22:%7B%22start%22:%222025-04-13T04:00:00Z%22,%22end%22:%222027-04-14T04:00:00Z%22%7D%7D,%22daysBefore%22:%7B%22creationdate%22:%22365%22%7D,%22facetSummary%22:%22Time-span%20(creationdate):%20From%2004%2F13%2F2025%20to%2004%2F14%2F2027%22,%22priority%22:-1,%22panelName%22:%22%22,%22presentation%22:%22%22,%22sorting%22:%22%22,%22customFilters%22:%5B%5D,%22customFacetStrings%22:%7B%7D,%22orgUnit%22:%22org_unit:89fde369-63f5-11f0-ae19-959fd20885e0%22%7D%7D</t>
  </si>
  <si>
    <t>https://www.miamiherald.com/living/article315392963.html</t>
  </si>
  <si>
    <t>Cockroaches That Eat Each Other’s Wings May Be the Insect World’s Most Committed Partners</t>
  </si>
  <si>
    <t>cockroaches, wings, mating</t>
  </si>
  <si>
    <t>These cockroaches have an interesting way of showing their unwavering commitment to each other, biting off their partner’s wings before producing offspring</t>
  </si>
  <si>
    <t>315392963</t>
  </si>
  <si>
    <t>+279%</t>
  </si>
  <si>
    <t>MH-P-1808</t>
  </si>
  <si>
    <t>https://cue.gcp.misitemgr.com/cue-web/#/main?uri=https:%2F%2Fcue.gcp.misitemgr.com%2Fwebservice%2Fescenic%2Fcontent%2F315393076&amp;mimetype=x-ece%2Fstory&amp;extra=%7B%22package%22:%2293fa2c8f-0056-4fdd-86c9-a2bd92ca4e45%22%7D&amp;name=What_is_Oscar_Mayer_s_Maple_Bourbon_Bacon_Everything_you_need_to_know_about_the_new_flavor</t>
  </si>
  <si>
    <t>https://www.miamiherald.com/living/article315393076.html</t>
  </si>
  <si>
    <t>What Is Oscar Mayer’s New Bacon Flavor? Everything You Need to Know About the Unique Pairing</t>
  </si>
  <si>
    <t>oscar mayer, maple bourbon bacon</t>
  </si>
  <si>
    <t>Oscar Mayer recently launched the unique Maple Bourbon Bacon, the brand’s first new bacon flavor in five years in collaboration with Evan Williams Bourbon</t>
  </si>
  <si>
    <t>https://docs.google.com/document/d/1zw0hdzZob3dmX5m4T7VWrvSB8UlYT1mIZdEcxRGK1Wk/edit?tab=t.0</t>
  </si>
  <si>
    <t>315393076</t>
  </si>
  <si>
    <t>MH-P-1808-KA-C02</t>
  </si>
  <si>
    <t>https://cue.gcp.misitemgr.com/cue-web/#/main?uri=https:%2F%2Fcue.gcp.misitemgr.com%2Fwebservice%2Fescenic%2Fcontent%2F315392989&amp;mimetype=x-ece%2Fstory&amp;extra=%7B%22package%22:%22670f9396-228c-4203-acb7-b9d15b98d174%22%7D&amp;name=Oscar_Mayer_Launches_Maple_Bourbon_Bacon_Its_First_New_Flavor_in_5_Years</t>
  </si>
  <si>
    <t>https://www.kansascity.com/living/article315392989.html</t>
  </si>
  <si>
    <t>Oscar Mayer Launches the Brand’s Most Unique Bacon Flavor Yet — Its 1st in 5 Years</t>
  </si>
  <si>
    <t>Oscar Mayer just released a creative new bacon flavor involving a popular alcohol brand that has left everyone debating online about the special pairing</t>
  </si>
  <si>
    <t>Home Cook and Grocery Deal Hunter</t>
  </si>
  <si>
    <t>315392989</t>
  </si>
  <si>
    <t>MH-P-1808-UW-C03</t>
  </si>
  <si>
    <t>https://www.usmagazine.com/wp-admin/post.php?post=4307607&amp;action=edit</t>
  </si>
  <si>
    <t>https://www.usmagazine.com/food/news/oscar-mayers-maple-bourbon-bacon-flavor-divides-internet/</t>
  </si>
  <si>
    <t>Oscar Mayer's New Maple Bourbon Bacon Flavor Has the Internet Completely Divided</t>
  </si>
  <si>
    <t>oscar mayer maple bourbon bacon</t>
  </si>
  <si>
    <t>Oscar Mayer's Maple Bourbon Bacon Flavor Divides Internet</t>
  </si>
  <si>
    <t>WW-P-1811</t>
  </si>
  <si>
    <t>https://www.womansworld.com/wp-admin/post.php?post=616117&amp;action=edit</t>
  </si>
  <si>
    <t>https://www.womansworld.com/life/animals/orphaned-baby-animals-flood-austin-wildlife-rescue?preview=true&amp;p=616117</t>
  </si>
  <si>
    <t xml:space="preserve">Orphaned Baby Animals Flood Austin Wildlife Rescue: Tiny Lives on the Edge of Survival        </t>
  </si>
  <si>
    <t>orphaned baby animals austin</t>
  </si>
  <si>
    <t>Austin Wildlife Rescue has seen a surge in baby animal births since the weather got warmer, and here's how you can help ensure they are properly cared for</t>
  </si>
  <si>
    <t>Animal Lover &amp; Potential Volunteer</t>
  </si>
  <si>
    <t>https://docs.google.com/document/d/12va_oCQcjTeh-bN33Pc7xsbFPwsmyUTOkhpzIv82zYw/edit?tab=t.0</t>
  </si>
  <si>
    <t>WW-P-1811-KA-C02</t>
  </si>
  <si>
    <r>
      <rPr>
        <color rgb="FF1155CC"/>
        <u/>
      </rPr>
      <t>https://cue.gcp.misitemgr.com/cue-web/#/main?uri=https:%2F%2Fcue.gcp.misitemgr.com%2Fwebservice%2Fescenic%2Fcontent%2F315392952&amp;mimetype=x-ece%2Fstory&amp;extra=%7B%22package%22:%2216561feb-f263-4e23-874f-5d4d782e0b1a%22%7D&amp;name=Austin_Wildlife_Rescue_Overwhelmed_as_Baby_Animal_Season_Arrives_Early_in_Central_Texas&amp;filter=%7B%22searchCriteria%22:%7B%22name%22:%22%22</t>
    </r>
    <r>
      <rPr/>
      <t>,%22searchTerm%22:%22samantha%20agate%22,%22labels%22:%7B%22org_unit:89fde369-63f5-11f0-ae19-959fd20885e0%22:%7B%22title%22:%22Belleville%22%7D,%22creationdate%22:%22From%2004%2F13%2F2025%20to%2004%2F14%2F2027%22%7D,%22createdAt%22:%222026-04-13T16:15:00.137Z%22,%22dateRange%22:%7B%22creationdate%22:%7B%22start%22:%222025-04-13T04:00:00Z%22,%22end%22:%222027-04-14T04:00:00Z%22%7D%7D,%22daysBefore%22:%7B%22creationdate%22:%22365%22%7D,%22facetSummary%22:%22Time-span%20(creationdate):%20From%2004%2F13%2F2025%20to%2004%2F14%2F2027%22,%22priority%22:-1,%22panelName%22:%22%22,%22presentation%22:%22%22,%22sorting%22:%22%22,%22customFilters%22:%5B%5D,%22customFacetStrings%22:%7B%7D,%22orgUnit%22:%22org_unit:89fde369-63f5-11f0-ae19-959fd20885e0%22%7D%7D</t>
    </r>
  </si>
  <si>
    <t>https://www.kansascity.com/living/article315392952.html</t>
  </si>
  <si>
    <t>Austin Wildlife Rescue Overwhelmed as Baby Animal Season Arrives Early in Central Texas</t>
  </si>
  <si>
    <t>austin wildlife rescue, baby animals, texas</t>
  </si>
  <si>
    <t>Austin Wildlife Rescue is asking for the public’s help amid a surge in births of baby animals in the region due to warmer temperatures this past winter</t>
  </si>
  <si>
    <t>315392952</t>
  </si>
  <si>
    <t>WW-P-1811-FO-C03</t>
  </si>
  <si>
    <t>https://cue.gcp.misitemgr.com/cue-web/#/main?uri=https:%2F%2Fcue.gcp.misitemgr.com%2Fwebservice%2Fescenic%2Fcontent%2F315392932&amp;mimetype=x-ece%2Fstory&amp;extra=%7B%22package%22:%2203b4a33a-fa8e-4d1b-8142-b1fbb26ee183%22%7D&amp;name=Baby_Animal_Season_Hit_Central_Texas_Early_This_Year_and_Rescuers_Are_Overwhelmed&amp;filter=%7B%22searchCriteria%22:%7B%22name%22:%22%22,%22searchTerm%22:%22samantha%22,%22labels%22:%7B%22org_unit:89fde369-63f5-11f0-ae19-959fd20885e0%22:%7B%22title%22:%22Belleville%22%7D,%22creationdate%22:%22From%2004%2F13%2F2025%20to%2004%2F14%2F2027%22%7D,%22createdAt%22:%222026-04-13T16:15:35.989Z%22,%22dateRange%22:%7B%22creationdate%22:%7B%22start%22:%222025-04-13T04:00:00Z%22,%22end%22:%222027-04-14T04:00:00Z%22%7D%7D,%22daysBefore%22:%7B%22creationdate%22:%22365%22%7D,%22facetSummary%22:%22Time-span%20(creationdate):%20From%2004%2F13%2F2025%20to%2004%2F14%2F2027%22,%22priority%22:-1,%22panelName%22:%22%22,%22presentation%22:%22%22,%22sorting%22:%22%22,%22customFilters%22:%5B%5D,%22customFacetStrings%22:%7B%7D,%22orgUnit%22:%22org_unit:89fde369-63f5-11f0-ae19-959fd20885e0%22%7D%7D</t>
  </si>
  <si>
    <t>https://www.star-telegram.com/entertainment/article315392932.html</t>
  </si>
  <si>
    <t>Why Austin Wildlife Rescue Is Seeing a Record Surge of Orphaned Baby Animals This Spring</t>
  </si>
  <si>
    <t>baby animals, austin wildlife rescue, orphaned animals</t>
  </si>
  <si>
    <t>Austin Wildlife Rescue is experiencing an overwhelming number of animal rescues as baby animals are being born and orphaned at a staggering rate this spring</t>
  </si>
  <si>
    <t>315392932</t>
  </si>
  <si>
    <t>MH-P-1814</t>
  </si>
  <si>
    <t>https://cue.gcp.misitemgr.com/cue-web/#/main?uri=https:%2F%2Fcue.gcp.misitemgr.com%2Fwebservice%2Fescenic%2Fcontainer%2Fa85f7457-34ec-11f1-a2a8-57a0020b57dc&amp;mimetype=x-ece%2Fcontainer&amp;extra=%7B%22package%22:%2230ff9117-e574-42e8-af66-e2f8b212ef8a%22%7D&amp;filter=%7B%22searchCriteria%22:%7B%22name%22:%22%22,%22searchTerm%22:%22samantha%20agate%22,%22labels%22:%7B%22org_unit:89fde369-63f5-11f0-ae19-959fd20885e0%22:%7B%22title%22:%22Belleville%22%7D,%22creationdate%22:%22From%2004%2F10%2F2025%20to%2004%2F11%2F2027%22%7D,%22createdAt%22:%222026-04-10T18:35:14.805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</si>
  <si>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https://www.miamiherald.com/entertainment/article315367129.html</t>
  </si>
  <si>
    <t>Why Dolly Parton Has Been Secretly Covered in Pastel Tattoos for Years — and What They Represent</t>
  </si>
  <si>
    <t>dolly parton tatoos</t>
  </si>
  <si>
    <t>Dolly Parton has several pastel tattoos on her body, but the public has not ever seen them and she’s kept some details about them rather close to her chest</t>
  </si>
  <si>
    <t>https://docs.google.com/document/d/1wF3JGYPBn4Q1bW-crKcp2QOsLAykkplsZ-XwKKFvqj4/edit?tab=t.0</t>
  </si>
  <si>
    <t>315367129</t>
  </si>
  <si>
    <t>+325%</t>
  </si>
  <si>
    <t>MH-P-1814-FO-C02</t>
  </si>
  <si>
    <t>https://cue.gcp.misitemgr.com/cue-web/#/main?uri=https:%2F%2Fcue.gcp.misitemgr.com%2Fwebservice%2Fescenic%2Fcontainer%2Fa7edc6a5-34ec-11f1-a2a8-57a0020b57dc&amp;mimetype=x-ece%2Fcontainer&amp;extra=%7B%22package%22:%226ae74441-8232-42d0-a067-25475de311b1%22%7D&amp;filter=%7B%22searchCriteria%22:%7B%22name%22:%22%22,%22searchTerm%22:%22samantha%20agate%22,%22labels%22:%7B%22org_unit:89fde369-63f5-11f0-ae19-959fd20885e0%22:%7B%22title%22:%22Belleville%22%7D,%22creationdate%22:%22From%2004%2F10%2F2025%20to%2004%2F11%2F2027%22%7D,%22createdAt%22:%222026-04-10T18:35:01.481Z%22,%22dateRange%22:%7B%22creationdate%22:%7B%22start%22:%222025-04-10T04:00:00Z%22,%22end%22:%222027-04-11T04:00:00Z%22%7D%7D,%22daysBefore%22:%7B%22creationdate%22:%22365%22%7D,%22facetSummary%22:%22Time-span%20(creationdate):%20From%2004%2F10%2F2025%20to%2004%2F11%2F2027%22,%22priority%22:-1,%22panelName%22:%22%22,%22presentation%22:%22%22,%22sorting%22:%22%22,%22customFilters%22:%5B%5D,%22customFacetStrings%22:%7B%7D,%22orgUnit%22:%22org_unit:89fde369-63f5-11f0-ae19-959fd20885e0%22%7D%7D</t>
  </si>
  <si>
    <t>https://www.star-telegram.com/entertainment/article315367128.html</t>
  </si>
  <si>
    <t>What Kind of Hidden Tattoos Does Dolly Parton Have? Everything to Know About Her Ink</t>
  </si>
  <si>
    <t>dolly parton tattoos</t>
  </si>
  <si>
    <t>Dolly Parton has revealed some details about her colorful tattoos over the years after fans speculated about her body ink due to her keeping it hidden</t>
  </si>
  <si>
    <t>315367128</t>
  </si>
  <si>
    <t>MH-P-1814-UW-C03</t>
  </si>
  <si>
    <t>https://www.usmagazine.com/wp-admin/post.php?post=4305806&amp;action=edit</t>
  </si>
  <si>
    <t>https://www.usmagazine.com/stylish/news/dolly-parton-has-secret-tattoos-quotes-about-her-ink/</t>
  </si>
  <si>
    <t>Dolly Parton Has Several Secret Tattoos: What She's Revealed About Her Hidden Ink Over the Years</t>
  </si>
  <si>
    <t>Dolly Parton has opened up on several occasions about her dainty pastel tattoos that she keeps hidden underneath her iconic outfits on stage</t>
  </si>
  <si>
    <t>Devoted Dolly Parton and Country Music Fan</t>
  </si>
  <si>
    <t>KA-P-1817</t>
  </si>
  <si>
    <t>https://cue.gcp.misitemgr.com/cue-web/#/main?escenicid=315395552&amp;extra=%7B%22package%22:%22ece-auto-gen-1363cfd2-c89b-41bc-98b2-5a6058559e08%22%7D</t>
  </si>
  <si>
    <t>https://www.kansascity.com/entertainment/article315395552.html</t>
  </si>
  <si>
    <t>Dylan Dreyer Opens Up About the Bloody Accident That Derailed Her Family’s Disney Trip</t>
  </si>
  <si>
    <t>dylan dreyer, dylan dreyer kids, parenting fail</t>
  </si>
  <si>
    <t>Today's Dylan Dreyer shares the shocking parenting fail that unfolded in her Disney hotel room. Discover how a simple shower turned into a mother’s nightmare</t>
  </si>
  <si>
    <t>https://docs.google.com/document/d/1-6LpJMeyb98NSH5p6OuMaxgLqEqxm4_8ecCNph-LRAg/edit?usp=sharing</t>
  </si>
  <si>
    <t>315395552</t>
  </si>
  <si>
    <t>+321%</t>
  </si>
  <si>
    <t>+206%</t>
  </si>
  <si>
    <t>KA-P-1817-SA-C02</t>
  </si>
  <si>
    <t>https://cue.gcp.misitemgr.com/cue-web/#/main?escenicid=315395556&amp;extra=%7B%22package%22:%22ece-auto-gen-67debf0d-e764-4f41-a0d6-f67423e8ad7c%22%7D</t>
  </si>
  <si>
    <t>https://www.sacbee.com/entertainment/article315395556.html</t>
  </si>
  <si>
    <t>Dylan Dreyer Recalls Her Chaotic Disney Trip After Son Knocked His Teeth Backward</t>
  </si>
  <si>
    <t>Dylan Dreyer's Disney vacation with her kids took a bloody turn after one of them jumped between beds. Learn how the meteorologist handled the scary accident.</t>
  </si>
  <si>
    <t>Morning Show &amp; Celebrity Lifestyle Follower</t>
  </si>
  <si>
    <t>315395556</t>
  </si>
  <si>
    <t>KA-P-1817-UW-C03</t>
  </si>
  <si>
    <t>https://www.usmagazine.com/wp-admin/post.php?post=4308013&amp;action=edit</t>
  </si>
  <si>
    <t>https://www.usmagazine.com/celebrity-moms/news/dylan-dreyer-details-sons-bloody-scene-during-disney-trip/</t>
  </si>
  <si>
    <t>Dylan Dreyer Details the ‘Bloody’ Scene Waiting for Her After Her Son's Disney Accident</t>
  </si>
  <si>
    <t xml:space="preserve">dylan dreyer </t>
  </si>
  <si>
    <t>Dylan Dreyer opens up about the bloody Disney disaster that turned her family vacation into complete chaos. Find out what happened to her son's front teeth</t>
  </si>
  <si>
    <t>KA-P-1817-MMC-C04</t>
  </si>
  <si>
    <t>https://modmomsclubstg.wpenginepowered.com/wp-admin/post.php?post=337611&amp;action=edit</t>
  </si>
  <si>
    <t>https://modmomsclubstg.wpenginepowered.com/parenting/dylan-dreyer-kids-bloody-scene-disney-vacation/</t>
  </si>
  <si>
    <t>Dylan Dreyer Recalls the Chaotic ‘Murder Scene’ That Unfolded on Her Disney Vacation</t>
  </si>
  <si>
    <t>Dylan Dreyer reveals the gruesome ‘murder scene’ she walked into during her family Disney vacation. Read how her son's knocked-out teeth were saved.</t>
  </si>
  <si>
    <t>Relatable Parent in the Trenches</t>
  </si>
  <si>
    <t>UW-P-1821</t>
  </si>
  <si>
    <t>https://www.usmagazine.com/wp-admin/post.php?post=4308037&amp;action=edit</t>
  </si>
  <si>
    <t>https://www.usmagazine.com/celebrity-news/news/when-niall-horan-caddied-for-rory-mcilroy-and-fell-on-live-tv/</t>
  </si>
  <si>
    <t>Remember When Niall Horan Caddied for Rory McIlroy and Wiped Out on Live TV?</t>
  </si>
  <si>
    <t>rory mcilroy niall horan</t>
  </si>
  <si>
    <t>Niall Horan once caddied for Rory McIlroy in 2015 — and a slip on pine straw became one of the Masters’ most viral celebrity moments</t>
  </si>
  <si>
    <t>https://docs.google.com/document/d/1VAc0PqfOYnr1A6ZVHMeKMGdBzaWZEytekJWfjJUmo6s/edit?tab=t.0</t>
  </si>
  <si>
    <t>UW-P-1821-MH-C02</t>
  </si>
  <si>
    <t>https://cue.gcp.misitemgr.com/cue-web/#/main?escenicid=315395781&amp;extra=%7B%22package%22:%22ece-auto-gen-3f668ac9-63db-4e8f-abd8-720b56ad5984%22%7D</t>
  </si>
  <si>
    <t>https://www.miamiherald.com/entertainment/article315395781.html</t>
  </si>
  <si>
    <t>That Time Niall Horan Caddied for Rory McIlroy and Accidentally Went Viral at the 2015 Masters</t>
  </si>
  <si>
    <t>rory mcilroy, niall horan, 2026 masters, oh no niall, one direction, viral clip</t>
  </si>
  <si>
    <t>Before Rory McIlroy became a Masters legend, he teamed up with Niall Horan at Augusta — creating a viral caddie moment fans still revisit today.</t>
  </si>
  <si>
    <t>315395781</t>
  </si>
  <si>
    <t>UW-P-1821-KA-C03</t>
  </si>
  <si>
    <t>https://cue.gcp.misitemgr.com/cue-web/#/main?escenicid=315395782&amp;extra=%7B%22package%22:%22ece-auto-gen-bf6513c3-202a-4855-ac1a-fa2f90cfca13%22%7D</t>
  </si>
  <si>
    <t>https://www.kansascity.com/entertainment/article315395782.html</t>
  </si>
  <si>
    <t>Rory McIlroy’s Viral Niall Horan Caddie Moment Resurfaces After Masters Victory: ‘Oh No, Niall’</t>
  </si>
  <si>
    <t>Rory McIlroy’s 2015 Masters Par-3 contest with Niall Horan went viral after an on-camera slip — and the clip is trending again after his 2026 win.</t>
  </si>
  <si>
    <t>315395782</t>
  </si>
  <si>
    <t>UW-P-1821-CH-C04</t>
  </si>
  <si>
    <t>https://cue.gcp.misitemgr.com/cue-web/#/main?escenicid=315395784&amp;extra=%7B%22package%22:%22ece-auto-gen-73b18f8d-8972-4093-8702-582a234344d3%22%7D</t>
  </si>
  <si>
    <t>https://www.charlotteobserver.com/entertainment/article315395784.html</t>
  </si>
  <si>
    <t>The Niall Horan Caddie Clip With Rory McIlroy That Fans Still Can’t Stop Watching</t>
  </si>
  <si>
    <t>Niall Horan once caddied for Rory McIlroy at Augusta, leading to a viral moment that resurfaced after McIlroy’s historic Masters victory.</t>
  </si>
  <si>
    <t>Millennial/Gen-Z Pop Culture &amp; Entertainment Browser</t>
  </si>
  <si>
    <t>315395784</t>
  </si>
  <si>
    <t>+91%</t>
  </si>
  <si>
    <t>MH-P-1825</t>
  </si>
  <si>
    <t>https://cue.gcp.misitemgr.com/cue-web/#/main?escenicid=315396865&amp;extra=%7B%22package%22:%22ece-auto-gen-ce1cb31e-8420-447b-891c-021f29bb7be7%22%7D</t>
  </si>
  <si>
    <t>https://www.miamiherald.com/living/article315396865.html</t>
  </si>
  <si>
    <t>Easy Spring Outdoor Makeover Ideas for Your Front Porch, Patio, and Backyard That Boosts Curb Appeal</t>
  </si>
  <si>
    <t>spring outdoor makeover, front porch ideas, patio styling, backyard curb appeal, seasonal greenery</t>
  </si>
  <si>
    <t>Refresh your front porch, patio and backyard with cleaning, layered greenery, cozy patio styling, smart lighting and simple landscaping for instant curb appeal.</t>
  </si>
  <si>
    <t>https://docs.google.com/document/d/1s2AXZD3iHnHoarkVdseVjnk4YJgPbMQhNM_DjUx1di4/edit?tab=t.0</t>
  </si>
  <si>
    <t>315396865</t>
  </si>
  <si>
    <t>MH-P-1825-CO-C02</t>
  </si>
  <si>
    <t>https://cue.gcp.misitemgr.com/cue-web/#/main?escenicid=315397076&amp;extra=%7B%22package%22:%22ece-auto-gen-176f6a73-62b3-467f-869d-f9b3dde4ecdd%22%7D</t>
  </si>
  <si>
    <t>https://www.coralspringsflnews.com/lifestyle-entertainment/article315397076.html</t>
  </si>
  <si>
    <t>Easy Spring Outdoor Curb Appeal Upgrades That Instantly Boost Your Home’s First Impression This Spring</t>
  </si>
  <si>
    <t>spring outdoor decorating, curb appeal tips, porch staging, front door paint, seasonal planters</t>
  </si>
  <si>
    <t>Boost curb appeal with zero-cost cleaning, fresh door paint, coordinated colors, layered greenery, and simple lighting to make your porch and patio buyer-ready.</t>
  </si>
  <si>
    <t>Budget-Conscious Homeowner Prepping to Sell</t>
  </si>
  <si>
    <t>315397076</t>
  </si>
  <si>
    <t>MH-P-1825-SA-C03</t>
  </si>
  <si>
    <t>https://cue.gcp.misitemgr.com/cue-web/#/main?escenicid=315397361&amp;extra=%7B%22package%22:%22ece-auto-gen-c195f608-8338-4fef-be06-94b71b0f04ea%22%7D</t>
  </si>
  <si>
    <t>https://www.sacbee.com/entertainment/living/article315397361.html</t>
  </si>
  <si>
    <t>The Ultimate Spring Outdoor Makeover Guide for Front Porches, Patios and Backyard Spaces</t>
  </si>
  <si>
    <t>spring porch makeover, patio refresh ideas, backyard styling, outdoor curb appeal, layered greenery</t>
  </si>
  <si>
    <t>Transform your front porch, patio and backyard in a weekend with cleaning, layered greenery, lighting and small budget swaps for big curb appeal.</t>
  </si>
  <si>
    <t>315397361</t>
  </si>
  <si>
    <t>MH-P-1825-CH-C04</t>
  </si>
  <si>
    <t>https://cue.gcp.misitemgr.com/cue-web/#/main?uri=https:%2F%2Fcue.gcp.misitemgr.com%2Fwebservice%2Fescenic%2Fcontainer%2F53a3dac1-3773-11f1-a098-6708d3b68b83&amp;mimetype=x-ece%2Fcontainer&amp;extra=%7B%22package%22:%22ece-auto-gen-196b7c75-56b7-4f86-937e-d33dad517cf7%22%7D</t>
  </si>
  <si>
    <t>https://www.charlotteobserver.com/living/article315397483.html</t>
  </si>
  <si>
    <t>Easy Spring Patio Makeover Ideas That Instantly Transform Your Outdoor Space Into a Cozy, Stylish Living Area</t>
  </si>
  <si>
    <t>spring patio makeover, front porch ideas, outdoor seating, curb appeal, porch lighting</t>
  </si>
  <si>
    <t>Refresh your front porch and patio with easy spring updates: clean surfaces, layered plants, new hardware, cozy seating and warm lighting for instant curb appeal.</t>
  </si>
  <si>
    <t>315397483</t>
  </si>
  <si>
    <t>MH-P-1829</t>
  </si>
  <si>
    <t>https://cue.gcp.misitemgr.com/cue-web/#/main?escenicid=315397655&amp;extra=%7B%22package%22:%22ece-auto-gen-5c772d82-686f-4c69-a908-1143df25d260%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-13T20:45:19.590Z%22,%22dateRange%22:%7B%22creationdate%22:%7B%22start%22:%222025-04-13T06:00:00Z%22,%22end%22:%222027-04-14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</si>
  <si>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https://www.miamiherald.com/living/home-garden/article315397655.html</t>
  </si>
  <si>
    <t>Space-Saving Functional Furniture Ideas That Keep Your Home Organized and Clutter-Free</t>
  </si>
  <si>
    <t>space-saving furniture, multifunctional furniture, downsizing tips, small home organization, storage solutions</t>
  </si>
  <si>
    <t>Discover multifunctional furniture ideas—extendable tables, storage beds, wall desks—and practical storage tips to keep your smaller home organized and clutter-free.</t>
  </si>
  <si>
    <t>Downsizing Empty-Nester or Retiree</t>
  </si>
  <si>
    <t>https://docs.google.com/document/d/1rsCDmAnlUaZozQIyr7BBF_X7XIQOR1Zn7CCItvrBrFU/edit?tab=t.0</t>
  </si>
  <si>
    <t>315397655</t>
  </si>
  <si>
    <t>MH-P-1829-CO-C02</t>
  </si>
  <si>
    <t>https://cue.gcp.misitemgr.com/cue-web/#/main?escenicid=315398202&amp;extra=%7B%22package%22:%22ece-auto-gen-0c911998-bb98-4686-b48c-442453a4f7ea%22%7D</t>
  </si>
  <si>
    <t>https://www.coralspringsflnews.com/lifestyle-entertainment/article315398202.html</t>
  </si>
  <si>
    <t>Genius Functional Furniture Ideas That Maximize Space and Hide Clutter in Plain Sight</t>
  </si>
  <si>
    <t>space saving furniture, small apartment furniture, transformable furniture, Murphy bed, storage ottoman</t>
  </si>
  <si>
    <t>Discover space-saving furniture ideas for studios and one-bedrooms: Murphy beds, fold-away desks, storage ottomans and clever pieces that hide clutter and add function.</t>
  </si>
  <si>
    <t>First-Time Small-Space Renter</t>
  </si>
  <si>
    <t>315398202</t>
  </si>
  <si>
    <t>MH-P-1829-SA-C03</t>
  </si>
  <si>
    <t>https://cue.gcp.misitemgr.com/cue-web/#/main?escenicid=315407334&amp;extra=%7B%22package%22:%22ece-auto-gen-95f2caab-a464-4c39-8182-691ac17aa9b3%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creationdate%22:%22In%20the%20last%20year%22%7D,%22createdAt%22:%222026-04-14T17:14:50.940Z%22,%22dateRange%22:%7B%22creationdate%22:%7B%22start%22:%222025-04-14T06:00:00Z%22,%22end%22:%222027-04-15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</si>
  <si>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https://www.sacbee.com/entertainment/living/home-garden/article315407334.html</t>
  </si>
  <si>
    <t>Functional Furniture Ideas for Small Spaces That Maximize Storage and Keep Your Home Organized</t>
  </si>
  <si>
    <t>functional furniture, small space storage, storage ottoman, Murphy bed, wall-mounted shelves</t>
  </si>
  <si>
    <t>Discover functional furniture ideas that maximize storage and keep small apartments and homes organized with transformable pieces and smart room-by-room tips.</t>
  </si>
  <si>
    <t>315407334</t>
  </si>
  <si>
    <t>MH-P-1829-CH-C04</t>
  </si>
  <si>
    <t>https://cue.gcp.misitemgr.com/cue-web/#/main?escenicid=315407370&amp;extra=%7B%22package%22:%22ece-auto-gen-fb3edec1-37f6-46ad-90d5-f98f025312e8%22%7D</t>
  </si>
  <si>
    <t>https://www.charlotteobserver.com/living/home-garden/article315407370.html</t>
  </si>
  <si>
    <t>Smart Functional Furniture Ideas That Double Your Space and Keep Every Room Clutter- Free and Organized</t>
  </si>
  <si>
    <t>multifunctional furniture, storage ottoman, hidden storage furniture, space-saving furniture, living room</t>
  </si>
  <si>
    <t>Discover multifunctional furniture ideas — from storage ottomans to Murphy beds — that free floor space and keep every room neat and clutter-free.</t>
  </si>
  <si>
    <t>315407370</t>
  </si>
  <si>
    <t>MH-P-1833</t>
  </si>
  <si>
    <t>https://cue.gcp.misitemgr.com/cue-web/#/main?escenicid=315397234&amp;extra=%7B%22package%22:%22ece-auto-gen-4d8a6fa7-2a0f-4c4f-91bd-0d0859281aae%22%7D</t>
  </si>
  <si>
    <t>https://www.miamiherald.com/entertainment/article315397234.html</t>
  </si>
  <si>
    <t>This Parakeet Went ‘Snorkeling’ in the Ocean—and the Internet Can’t Look Away</t>
  </si>
  <si>
    <t>parakeet, bird snorkeling, bahamas, tiktok viral, bebe</t>
  </si>
  <si>
    <t>A viral video shows a pet parakeet “snorkeling” underwater in a custom-built mini submarine—and the internet is equal parts obsessed and confused.</t>
  </si>
  <si>
    <t>https://docs.google.com/document/d/1u_kBwD0nRv1AtWgyFHinj76fKiqxk3jeVLqZXOR2aZE/edit?tab=t.0</t>
  </si>
  <si>
    <t>315397234</t>
  </si>
  <si>
    <t>MH-P-1833-KA-C02</t>
  </si>
  <si>
    <t>https://cue.gcp.misitemgr.com/cue-web/#/main?escenicid=315397226&amp;extra=%7B%22package%22:%22ece-auto-gen-ffd678ca-17d9-4ea6-99c2-01d0eb9e6c6c%22%7D</t>
  </si>
  <si>
    <t>https://www.kansascity.com/entertainment/article315397226.html</t>
  </si>
  <si>
    <t>A Pet Parakeet Just Went Underwater in a Tiny Submarine—and It’s Going Viral</t>
  </si>
  <si>
    <t>A tiny bird, a homemade submarine and nearly 600,000 likes—here’s the story behind the viral video of a parakeet exploring underwater in the Bahamas.</t>
  </si>
  <si>
    <t>315397226</t>
  </si>
  <si>
    <t>MH-P-1833-CH-C03</t>
  </si>
  <si>
    <t>https://cue.gcp.misitemgr.com/cue-web/#/main?escenicid=315397229&amp;extra=%7B%22package%22:%22ece-auto-gen-6e87f4ca-2b9e-4594-93d6-326c6ec51603%22%7D</t>
  </si>
  <si>
    <t>https://www.charlotteobserver.com/entertainment/article315397229.html</t>
  </si>
  <si>
    <t>This Bird Is ‘Snorkeling’ in the Bahamas and the Internet Is Completely Obsessed</t>
  </si>
  <si>
    <t>This parakeet didn’t just go viral—it went underwater. Inside the internet’s obsession with Bebe, the bird spotted “snorkeling” in a custom device.</t>
  </si>
  <si>
    <t>315397229</t>
  </si>
  <si>
    <t>MH-P-1833-MMC-C04</t>
  </si>
  <si>
    <t>https://modmomsclubstg.wpenginepowered.com/wp-admin/post.php?post=337613&amp;action=edit</t>
  </si>
  <si>
    <t>https://modmomsclubstg.wpenginepowered.com/lifestyle-entertainment/meet-bebe-the-parakeet-who-went-underwater-in-a-tiny-submarine-and-broke-the-internet/</t>
  </si>
  <si>
    <t>Meet Bebe, the Parakeet Who Went Underwater in a Tiny Submarine and Broke the Internet</t>
  </si>
  <si>
    <t>parakeet, bird snorkeling</t>
  </si>
  <si>
    <t>The internet can’t stop watching a parakeet “snorkel” in the ocean. Here’s what to know about the viral video, the device and the debate it sparked.</t>
  </si>
  <si>
    <t>Devoted Pet Owner &amp; Animal Enthusiast</t>
  </si>
  <si>
    <t>MH-P-1837</t>
  </si>
  <si>
    <t>https://cue.gcp.misitemgr.com/cue-web/#/main?escenicid=315397169&amp;extra=%7B%22package%22:%22ece-auto-gen-0e1ef000-2b61-4a4e-9b65-1742936c280c%22%7D</t>
  </si>
  <si>
    <t>https://www.miamiherald.com/entertainment/article315397169.html</t>
  </si>
  <si>
    <t>Billie Eilish's Mom Shares the Spicy Noodle Recipe Her Grammy-Winning Kids Can't Resist</t>
  </si>
  <si>
    <t>billie eilish mom, maggie baird, recipe book, billie eilish and finneas</t>
  </si>
  <si>
    <t>Billie Eilish's mom Maggie Baird is sharing the spicy vegan noodle dish that's become a household legend. Here’s the recipe Billie loads with chili flakes</t>
  </si>
  <si>
    <t>Young Billie Eilish and Finneas Fan</t>
  </si>
  <si>
    <t>https://docs.google.com/document/d/1sVfbszegEQ1oufEUPRMJcMm63t-68I9IQIVguqYjmEY/edit?usp=sharing</t>
  </si>
  <si>
    <t>315397169</t>
  </si>
  <si>
    <t>MH-P-1837-SA-C02</t>
  </si>
  <si>
    <t>https://cue.gcp.misitemgr.com/cue-web/#/main?escenicid=315397171&amp;extra=%7B%22package%22:%22ece-auto-gen-185efd13-1bd8-42ea-b0ef-f3a01e305b8c%22%7D</t>
  </si>
  <si>
    <t>https://www.sacbee.com/entertainment/article315397171.html</t>
  </si>
  <si>
    <t>Maggie Baird Writes Recipe Book to Pass Down Family History to Her Grammy-Winning Kids</t>
  </si>
  <si>
    <t>Billie Eilish's mom, Maggie Baird, turned decades of family recipes into a storybook cookbook for her kids. Find out which dish Billie has made entirely her own</t>
  </si>
  <si>
    <t>315397171</t>
  </si>
  <si>
    <t>Cooking</t>
  </si>
  <si>
    <t>MH-P-1837-UW-C03</t>
  </si>
  <si>
    <t>https://www.usmagazine.com/wp-admin/post.php?post=4308296&amp;action=edit</t>
  </si>
  <si>
    <t>https://www.usmagazine.com/food/news/billie-eilishs-mom-reveals-singers-favorite-noodle-recipe/</t>
  </si>
  <si>
    <t>Billie Eilish's Mom Reveals Singer's Favorite Spicy Noodle Dish. Here’s the Recipe</t>
  </si>
  <si>
    <t>billie eilish mom</t>
  </si>
  <si>
    <t>Billie Eilish's mom, Maggie Baird, shares the spicy vegan noodle recipe that's been a family favorite for decades. Get the ingredient list and recipe here</t>
  </si>
  <si>
    <t>Plant-Based Lifestyle Enthusiast</t>
  </si>
  <si>
    <t>MH-P-1837-LS-C04</t>
  </si>
  <si>
    <t>https://www.lifeandstylemag.com/wp-admin/post.php?post=737298&amp;action=edit</t>
  </si>
  <si>
    <t>https://www.lifeandstylemag.com/posts/billie-eilish-and-finneas-to-guest-star-on-moms-cooking-show/</t>
  </si>
  <si>
    <t>Billie Eilish and Finneas to Guest Star on Mom's New ‘Climate Kitchen’ Cooking Show</t>
  </si>
  <si>
    <t>billie eilish and finneas, billie eilish mom, maggie baird, climate kitchen</t>
  </si>
  <si>
    <t>Billie Eilish's mom Maggie Baird is launching a new cooking show called Climate Kitchen — and Billie and Finneas will appear as guests. Get the details</t>
  </si>
  <si>
    <t>CH-P-1841</t>
  </si>
  <si>
    <t>https://cue.gcp.misitemgr.com/cue-web/#/main?uri=https:%2F%2Fcue.gcp.misitemgr.com%2Fwebservice%2Fescenic%2Fcontent%2F315395766&amp;mimetype=x-ece%2Fstory&amp;extra=%7B%22package%22:%22c7bb8dd8-a3f6-4583-a79c-462a7cc4ec31%22%7D&amp;name=Anne_Hathaway_s_Favorite_Dinner_Is_Surprisingly_Simple_and_Her_Dessert_Rule_Is_Iconic&amp;filter=%7B%22searchCriteria%22:%7B%22name%22:%22%22,%22searchTerm%22:%22samantha%20agate%22,%22labels%22:%7B%22org_unit:89fde369-63f5-11f0-ae19-959fd20885e0%22:%7B%22title%22:%22Belleville%22%7D,%22creationdate%22:%22From%2004%2F13%2F2025%20to%2004%2F14%2F2027%22%7D,%22createdAt%22:%222026-04-13T19:58:44.939Z%22,%22dateRange%22:%7B%22creationdate%22:%7B%22start%22:%222025-04-13T04:00:00Z%22,%22end%22:%222027-04-14T04:00:00Z%22%7D%7D,%22daysBefore%22:%7B%22creationdate%22:%22365%22%7D,%22facetSummary%22:%22Time-span%20(creationdate):%20From%2004%2F13%2F2025%20to%2004%2F14%2F2027%22,%22priority%22:-1,%22panelName%22:%22%22,%22presentation%22:%22%22,%22sorting%22:%22%22,%22customFilters%22:%5B%5D,%22customFacetStrings%22:%7B%7D,%22orgUnit%22:%22org_unit:89fde369-63f5-11f0-ae19-959fd20885e0%22%7D%7D</t>
  </si>
  <si>
    <t>https://www.charlotteobserver.com/entertainment/article315395766.html</t>
  </si>
  <si>
    <t>Anne Hathaway’s Favorite Dinner Is Surprisingly Simple — and Her Dessert Rule Is Iconic</t>
  </si>
  <si>
    <t>anne hathaway, dinner</t>
  </si>
  <si>
    <t>Anne Hathaway revealed her favorite dish to eat for dinner, and it’s a Mediterranean take that only requires a few ingredients you may already have on hand</t>
  </si>
  <si>
    <t>https://docs.google.com/document/d/18KHQaG4fJ1qOaTNhRF-dEzrnVgSNTFW44COR65blK8k/edit?tab=t.0</t>
  </si>
  <si>
    <t>315395766</t>
  </si>
  <si>
    <t>CH-P-1841-MH-C02</t>
  </si>
  <si>
    <t>https://cue.gcp.misitemgr.com/cue-web/#/main?uri=https:%2F%2Fcue.gcp.misitemgr.com%2Fwebservice%2Fescenic%2Fcontent%2F315395768&amp;mimetype=x-ece%2Fstory&amp;extra=%7B%22package%22:%2215ea6d3d-e94b-481d-855c-682192985c93%22%7D&amp;name=What_is_Anne_Hathaway_s_favorite_3-ingredient_dinner_Everything_you_need_to_know&amp;filter=%7B%22searchCriteria%22:%7B%22name%22:%22%22,%22searchTerm%22:%22samantha%20agate%22,%22labels%22:%7B%22org_unit:89fde369-63f5-11f0-ae19-959fd20885e0%22:%7B%22title%22:%22Belleville%22%7D,%22creationdate%22:%22From%2004%2F13%2F2025%20to%2004%2F14%2F2027%22%7D,%22createdAt%22:%222026-04-13T20:03:35.640Z%22,%22dateRange%22:%7B%22creationdate%22:%7B%22start%22:%222025-04-13T04:00:00Z%22,%22end%22:%222027-04-14T04:00:00Z%22%7D%7D,%22daysBefore%22:%7B%22creationdate%22:%22365%22%7D,%22facetSummary%22:%22Time-span%20(creationdate):%20From%2004%2F13%2F2025%20to%2004%2F14%2F2027%22,%22priority%22:-1,%22panelName%22:%22%22,%22presentation%22:%22%22,%22sorting%22:%22%22,%22customFilters%22:%5B%5D,%22customFacetStrings%22:%7B%7D,%22orgUnit%22:%22org_unit:89fde369-63f5-11f0-ae19-959fd20885e0%22%7D%7D</t>
  </si>
  <si>
    <t>https://www.miamiherald.com/entertainment/article315395768.html</t>
  </si>
  <si>
    <t>What Is Anne Hathaway’s Favorite 3-Ingredient Dinner? Everything You Need to Know</t>
  </si>
  <si>
    <t>Anne Hathaway’s favorite dinner is all about simplicity and the ‘Devil Wears Prada’ actress made it known she doesn’t like skipping out on dessert either</t>
  </si>
  <si>
    <t>315395768</t>
  </si>
  <si>
    <t>CH-P-1841-UW-C03</t>
  </si>
  <si>
    <t>https://www.usmagazine.com/wp-admin/post.php?post=4308034&amp;action=edit</t>
  </si>
  <si>
    <t>https://www.usmagazine.com/?p=4308034&amp;preview=true</t>
  </si>
  <si>
    <t>Anne Hathaway Reveals Her 3-Ingredient Go-To Dinner and Iconic Dessert Philosophy</t>
  </si>
  <si>
    <t>anne hathaway dinner</t>
  </si>
  <si>
    <t>Anne Hathaway shared the simple dinner with minimal ingredients she has been loving lately and her insightful philosophy on ordering dessert</t>
  </si>
  <si>
    <t>Celebrity &amp; Pop Culture Enthusiast</t>
  </si>
  <si>
    <t>MH-P-1844</t>
  </si>
  <si>
    <t>https://cue.gcp.misitemgr.com/cue-web/#/main?escenicid=315408300&amp;extra=%7B%22package%22:%22ece-auto-gen-b0425158-3eef-4be5-8baa-43a500676ad0%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-14T18:05:45.552Z%22,%22dateRange%22:%7B%22creationdate%22:%7B%22start%22:%222025-04-13T06:00:00Z%22,%22end%22:%222027-04-14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</si>
  <si>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https://www.miamiherald.com/living/article315408300.html</t>
  </si>
  <si>
    <t>These Yard Tools Can Cut Your Weekend Work in Half—What to Know Before Buying</t>
  </si>
  <si>
    <t>self-propelled mower, battery leaf blower, string trimmer, smart sprinkler controller</t>
  </si>
  <si>
    <t>Learn which smart yard upgrades like smart sprinkler controllers and long-handled weeders deliver big time savings so weekend lawn care becomes faster and less exhausting.</t>
  </si>
  <si>
    <t>https://docs.google.com/document/d/1IYHewRHBJ7Yv9g0zQoFBgRFF10kRvgk0H7A2qjjwyL8/edit?tab=t.0</t>
  </si>
  <si>
    <t>315408300</t>
  </si>
  <si>
    <t>CH-P-1844</t>
  </si>
  <si>
    <t>https://cue.gcp.misitemgr.com/cue-web/#/main?escenicid=315408671&amp;extra=%7B%22package%22:%22ece-auto-gen-596bcc4d-f26a-4dd0-9710-97e503e15ac5%22%7D</t>
  </si>
  <si>
    <t>https://www.charlotteobserver.com/living/article315408671.html</t>
  </si>
  <si>
    <t>Cut Your Yard Work in Half With These Simple Tool Upgrades More Homeowners Are Using</t>
  </si>
  <si>
    <t>battery leaf blower, string trimmer, pressure washer, long-handled weeder, electric hedge trimmer</t>
  </si>
  <si>
    <t>Discover tool upgrades like self-propelled mowers, mulching blades and smart sprinkler controllers that cut yard work time in half and save your weekends.</t>
  </si>
  <si>
    <t>Time-Strapped Suburban Homeowner</t>
  </si>
  <si>
    <t>315408671</t>
  </si>
  <si>
    <t>https://cue.gcp.misitemgr.com/cue-web/#/main?escenicid=315408852&amp;extra=%7B%22package%22:%22ece-auto-gen-18bc68dc-728f-4fc2-a5fc-7ef3f857adbe%22%7D&amp;filter=%7B%22searchCriteria%22:%7B%22name%22:%22%22,%22searchTerm%22:%22%22,%22labels%22:%7B%22org_unit:8a8f26f5-63f5-11f0-ae19-959fd20885e0%22:%7B%22title%22:%22KansasCity%22%7D,%22creationdate%22:%22In%20the%20last%20year%22%7D,%22createdAt%22:%222026-04-14T18:35:31.894Z%22,%22dateRange%22:%7B%22creationdate%22:%7B%22start%22:%222025-04-14T06:00:00Z%22,%22end%22:%222027-04-15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t>
  </si>
  <si>
    <t>https://www.coralspringsflnews.com/lifestyle-entertainment/article315408852.html</t>
  </si>
  <si>
    <t>Make Spring Yard Work Easier With Tools That Save Time, Effort, and Energy in the Heat</t>
  </si>
  <si>
    <t>self-propelled mower, battery leaf blower, string trimmer, smart sprinkler controller, mulching blade</t>
  </si>
  <si>
    <t>Reclaim your weekends with nine time-saving yard tools—from self-propelled mowers to smart sprinkler controllers—that cut effort and speed up spring maintenance.</t>
  </si>
  <si>
    <t>315408852</t>
  </si>
  <si>
    <t>https://cue.gcp.misitemgr.com/cue-web/#/main?escenicid=315409141&amp;extra=%7B%22package%22:%22ece-auto-gen-d8ca0fcc-8f6f-46b6-8434-52e36d932348%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creationdate%22:%22In%20the%20last%20year%22%7D,%22createdAt%22:%222026-04-14T18:52:58.217Z%22,%22dateRange%22:%7B%22creationdate%22:%7B%22start%22:%222025-04-14T06:00:00Z%22,%22end%22:%222027-04-15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</si>
  <si>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https://www.sacbee.com/entertainment/living/home-garden/article315411341.html</t>
  </si>
  <si>
    <t>Spring Yard Work Is Getting Easier With These Tools That Save Time, Effort, and Energy in the Heat</t>
  </si>
  <si>
    <t>First-Time Homeowner Building a Tool Arsenal</t>
  </si>
  <si>
    <t>315411341</t>
  </si>
  <si>
    <t>WW-P-1848</t>
  </si>
  <si>
    <t>https://www.womansworld.com/wp-admin/post.php?post=616137&amp;action=edit</t>
  </si>
  <si>
    <t>https://www.womansworld.com/wellness/sleep/what-really-happens-to-your-familys-sleep-when-phones-stay-out-of-the-bedroom</t>
  </si>
  <si>
    <t>What Really Happens to Your Family's Sleep When Phones Stay Out of the Bedroom</t>
  </si>
  <si>
    <t>phone in bedroom sleep</t>
  </si>
  <si>
    <t>Research shows sleeping with your phone in the bedroom costs families an hour of sleep a week. Here's what changes when phones stay outside.</t>
  </si>
  <si>
    <t>Concerned Parent of Teens</t>
  </si>
  <si>
    <t>https://docs.google.com/document/d/1NfwrQ5qB7GsXcGiG1lv3a493btpUgA2l2Mu8o6QnzzM/edit?tab=t.ix66d8pp7dkx</t>
  </si>
  <si>
    <t>WW-P-1848-CH-C02</t>
  </si>
  <si>
    <t>https://cue.gcp.misitemgr.com/cue-web/#/main?uri=https:%2F%2Fcue.gcp.misitemgr.com%2Fwebservice%2Fescenic%2Fcontent%2F315394947&amp;mimetype=x-ece%2Fstory&amp;extra=%7B%22package%22:%22e7bfd50e-ef85-4233-8403-373e987db54e%22%7D&amp;name=The_Real_Reason_Sleeping_Next_to_Your_Phone_Is_Wrecking_Your_Rest_Here_s_The_Simple_Fix&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-13T16:53:02.139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</si>
  <si>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https://www.charlotteobserver.com/living/article315394947.html</t>
  </si>
  <si>
    <t>The Real Reason Sleeping Next to Your Phone Is Wrecking Your Rest: Here’s The Simple Fix</t>
  </si>
  <si>
    <t>Screen time before bed, insomnia prevention, sleep hygiene tips, wearable sleep data, night mode lighting, phone affecting rest</t>
  </si>
  <si>
    <t>Charge your phone outside the bedroom and use a separate alarm. Small changes reduce nighttime scrolling, lower cortisol and boost sleep tracked by wearables.</t>
  </si>
  <si>
    <t>315394947</t>
  </si>
  <si>
    <t>WW-P-1848-MH-C03</t>
  </si>
  <si>
    <t>https://cue.gcp.misitemgr.com/cue-web/#/main?uri=https:%2F%2Fcue.gcp.misitemgr.com%2Fwebservice%2Fescenic%2Fcontent%2F315394425&amp;mimetype=x-ece%2Fstory&amp;extra=%7B%22package%22:%22181353e5-8a93-4e4a-a4e1-6de87df78dd1%22%7D&amp;name=What_Really_Happens_to_Your_Sleep_When_You_Stop_Charging_Your_Phone_by_Your_Bed&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-13T16:19:13.635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</si>
  <si>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https://www.miamiherald.com/living/article315394425.html</t>
  </si>
  <si>
    <t>What Really Happens to Your Sleep When You Stop Charging Your Phone by Your Bed</t>
  </si>
  <si>
    <t>Phone in bedroom, sleep quality, charge phone elsewhere, screen time before bed, sleep hygiene</t>
  </si>
  <si>
    <t>Moving your phone out of the bedroom can boost sleep quality, cut insomnia risk and add minutes of nightly rest by reducing stimulation and midnight grabs.</t>
  </si>
  <si>
    <t xml:space="preserve">Health-Minded Millenial </t>
  </si>
  <si>
    <t>315394425</t>
  </si>
  <si>
    <t>WW-P-1848-KA-C04</t>
  </si>
  <si>
    <t>https://cue.gcp.misitemgr.com/cue-web/#/main?uri=https:%2F%2Fcue.gcp.misitemgr.com%2Fwebservice%2Fescenic%2Fcontainer%2F124656e3-375a-11f1-808b-b11963bf45c5&amp;mimetype=x-ece%2Fcontainer&amp;extra=%7B%22package%22:%220a19503d-6e5f-4cd7-90eb-10692881c514%22%7D</t>
  </si>
  <si>
    <t>https://www.kansascity.com/living/article315395037.html</t>
  </si>
  <si>
    <t>Phone out of bedroom, sleep quality, reduce nighttime phone use, sleep habits</t>
  </si>
  <si>
    <t>Proactive Retiree Managing Sleep Issues</t>
  </si>
  <si>
    <t>315395037</t>
  </si>
  <si>
    <t>KA-P-1852</t>
  </si>
  <si>
    <t>https://cue.gcp.misitemgr.com/cue-web/#/main?uri=https:%2F%2Fcue.gcp.misitemgr.com%2Fwebservice%2Fescenic%2Fcontent%2F315371105&amp;mimetype=x-ece%2Fstory&amp;extra=%7B%22package%22:%229ebd33f2-e876-4ed8-8561-0e6bcb756ff9%22%7D&amp;name=Your_HSA_Is_a_Stealth_IRA_and_Most_People_Have_No_Idea_How_to_Use_It_The_Smart_Way&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-13T14:14:19.530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</si>
  <si>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https://www.kansascity.com/living/article315371105.html</t>
  </si>
  <si>
    <t>Your HSA Is a Stealth IRA and Most People Have No Idea How to Use It The Smart Way</t>
  </si>
  <si>
    <t>HSA benefits, stealth IRA, 2026 HSA limits, high-deductible health plan</t>
  </si>
  <si>
    <t>Unlock your HSA’s triple tax advantage with 2026 limits, catch-up rules, HDHP criteria and tips for preserving receipts for future tax-free withdrawals.</t>
  </si>
  <si>
    <t>Mid-Career Professional</t>
  </si>
  <si>
    <t>https://docs.google.com/document/d/1uBWvz-sGBh4URdnas_1cQH5ZCNSyO9_JY_ZDqKXcdaw/edit?tab=t.aaqktfbwmzgx</t>
  </si>
  <si>
    <t>315371105</t>
  </si>
  <si>
    <t>KA-P-1852-FO-C02</t>
  </si>
  <si>
    <t>https://cue.gcp.misitemgr.com/cue-web/#/main?uri=https:%2F%2Fcue.gcp.misitemgr.com%2Fwebservice%2Fescenic%2Fcontent%2F315393136&amp;mimetype=x-ece%2Fstory&amp;extra=%7B%22package%22:%22eb25b380-5c88-4484-bc46-1eadbd199ac9%22%7D&amp;name=All_Pre-Retirees_Between_55_and_64_Should_Be_Making_This_Smart_HSA_Move_Right_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-13T14:37:47.892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</si>
  <si>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https://www.star-telegram.com/entertainment/living/article315393136.html</t>
  </si>
  <si>
    <t>All Pre-Retirees Between 55 and 64 Should Be Making This Smart HSA Move Right Now</t>
  </si>
  <si>
    <t>HSA retirement strategy, Medicare enrollment timing, HSA catch-up contribution, pre-retiree HSA rules</t>
  </si>
  <si>
    <t>If you’re 55–64, learn how HSA tax perks, 2026 limits and Medicare timing affect retirement savings—and why stopping contributions six months early matters.</t>
  </si>
  <si>
    <t>Pre-Retiree</t>
  </si>
  <si>
    <t>315393136</t>
  </si>
  <si>
    <t>KA-P-1852-MH-C03</t>
  </si>
  <si>
    <t>https://cue.gcp.misitemgr.com/cue-web/#/main?uri=https:%2F%2Fcue.gcp.misitemgr.com%2Fwebservice%2Fescenic%2Fcontent%2F315393355&amp;mimetype=x-ece%2Fstory&amp;extra=%7B%22package%22:%22eb82914e-1faa-4f68-8596-655b038ee322%22%7D&amp;name=The_Only_Savings_Account_That_s_Never_Taxed_and_How_to_Use_It_Like_a_Retirement_Accoun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-13T14:49:27.389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</si>
  <si>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Your HSA Is The Only Savings Account That’s Never Taxed: How to Use It Like a Retirement Account</t>
  </si>
  <si>
    <t>HSA retirement strategy, direct primary care HSA, IRS Notice 2026-5, HSA reimbursement rules, HSA tax-free withdrawals</t>
  </si>
  <si>
    <t>Learn how HSAs now have expanded access in 2026, new contribution limits, reimbursement rules and using your HSA as a tax-advantaged retirement backup.</t>
  </si>
  <si>
    <t>KA-P-1852-CH-C04</t>
  </si>
  <si>
    <t>https://cue.gcp.misitemgr.com/cue-web/#/main?uri=https:%2F%2Fcue.gcp.misitemgr.com%2Fwebservice%2Fescenic%2Fcontent%2F315393446&amp;mimetype=x-ece%2Fstory&amp;extra=%7B%22package%22:%22b7f80b61-a4ba-4754-97f6-9c00cc9e1962%22%7D&amp;name=The_Savings_Account_Most_Self-Employed_People_Don_t_Realize_They_Qualify_For_2026_HSA_Acces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-13T15:00:27.280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</si>
  <si>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https://www.charlotteobserver.com/living/article315393446.html</t>
  </si>
  <si>
    <t>The Savings Account Most Self-Employed People Don’t Realize They Qualify For: 2026 HSA Access</t>
  </si>
  <si>
    <t>HSA contribution limits 2026, freelancers health savings account, DPC HSA eligibility, IRS Revenue Procedure 2025-19, catch-up contribution</t>
  </si>
  <si>
    <t>Freelancers and gig workers on ACA bronze or catastrophic plans may now open HSAs for 2026; know limits, catch-up rules, Medicare timing, and documentation tips.</t>
  </si>
  <si>
    <t>self-employed person or gig worker</t>
  </si>
  <si>
    <t>315393446</t>
  </si>
  <si>
    <t>WW-P-1856</t>
  </si>
  <si>
    <t>https://www.womansworld.com/wp-admin/post.php?post=616342&amp;action=edit</t>
  </si>
  <si>
    <t>https://www.womansworld.com/life/animals/these-tiny-tiger-cubs-could-help-save-their-species-and-you-can-name-one</t>
  </si>
  <si>
    <t>These Tiny Tiger Cubs Could Help Save Their Species—And You Can Name One</t>
  </si>
  <si>
    <t>tiger cubs</t>
  </si>
  <si>
    <t>These 2.5-pound tiger cubs are a big deal for conservation—and you can be part of their story by helping choose a name</t>
  </si>
  <si>
    <t>https://docs.google.com/document/d/1DEXKsbPmDC1moXQDZwC6zPBcZiaP3XQDbxEcqaYOJFY/edit?tab=t.0</t>
  </si>
  <si>
    <t>WW-P-1856-MH-C02</t>
  </si>
  <si>
    <t>https://cue.gcp.misitemgr.com/cue-web/#/main?escenicid=315404256&amp;extra=%7B%22package%22:%22ece-auto-gen-213c6e7b-8136-4841-8f62-33ae88a64dfb%22%7D</t>
  </si>
  <si>
    <t>https://www.miamiherald.com/living/article315404256.html</t>
  </si>
  <si>
    <t>The Dallas Zoo Just Welcomed Two Rare Tiger Cubs — Here’s How You Can Name One</t>
  </si>
  <si>
    <t>sumatran tiger cubs, dallas zoo, tiger naming contest, conservation donations</t>
  </si>
  <si>
    <t>Two critically endangered Sumatran tiger cubs were just born at the Dallas Zoo — and the public is being asked to help name one in a unique conservation fundraiser.</t>
  </si>
  <si>
    <t>315404256</t>
  </si>
  <si>
    <t>+704%</t>
  </si>
  <si>
    <t>WW-P-1856-KA-C03</t>
  </si>
  <si>
    <t>https://cue.gcp.misitemgr.com/cue-web/#/main?escenicid=315404252&amp;extra=%7B%22package%22:%22ece-auto-gen-33cd88cb-f36e-4e0e-8b64-3863c1fdc125%22%7D</t>
  </si>
  <si>
    <t>https://www.kansascity.com/living/article315404252.html</t>
  </si>
  <si>
    <t>One of These Rare Tiger Cubs Still Doesn’t Have a Name — And You Can Change That</t>
  </si>
  <si>
    <t>The Dallas Zoo just welcomed two rare tiger cubs, and you can help name one while supporting conservation efforts for a species with fewer than 600 left in the wild.</t>
  </si>
  <si>
    <t>315404252</t>
  </si>
  <si>
    <t>WW-P-1856-FO-C04</t>
  </si>
  <si>
    <t>https://cue.gcp.misitemgr.com/cue-web/#/main?escenicid=315404259&amp;extra=%7B%22package%22:%22ece-auto-gen-dd3b7688-8109-4bca-b5db-20a17fdba768%22%7D</t>
  </si>
  <si>
    <t>https://www.star-telegram.com/entertainment/living/article315404259.html</t>
  </si>
  <si>
    <t>This Tiny Tiger Cub’s Name Is Still Up for Debate — And the Public Gets to Decide</t>
  </si>
  <si>
    <t>A pair of tiny Sumatran tiger cubs have arrived — and now the zoo is letting the public decide one cub’s name through a donation-based vote.</t>
  </si>
  <si>
    <t>Social-First Trend Scroller</t>
  </si>
  <si>
    <t>315404259</t>
  </si>
  <si>
    <t>MH-P-1860</t>
  </si>
  <si>
    <t>https://cue.gcp.misitemgr.com/cue-web/#/main?escenicid=315405092&amp;extra=%7B%22package%22:%22ece-auto-gen-91431973-c593-44f2-aaa7-a39544e86e5e%22%7D</t>
  </si>
  <si>
    <t>https://www.miamiherald.com/entertainment/article315405092.html</t>
  </si>
  <si>
    <t>Sting Reflects on the ‘Privilege’ of Bringing His Musical to the Metropolitan Opera House</t>
  </si>
  <si>
    <t>sting, the last ship, metropolitan opera house, sting musical the last ship, the last ship musical</t>
  </si>
  <si>
    <t>Sting brings his musical ‘The Last Ship’ to the Metropolitan Opera House, calling the nine-show New York run an "immense privilege" he won't take lightly.</t>
  </si>
  <si>
    <t>Working-Class Community Identity Seeker</t>
  </si>
  <si>
    <t>https://docs.google.com/document/d/1nyarAoAl47ym_dqcaj08zw5hnqkc7cAX_K4OVbXnCGg/edit?usp=sharing</t>
  </si>
  <si>
    <t>315405092</t>
  </si>
  <si>
    <t>MH-P-1860-SA-C02</t>
  </si>
  <si>
    <t>https://cue.gcp.misitemgr.com/cue-web/#/main?escenicid=315405091&amp;extra=%7B%22package%22:%22ece-auto-gen-37fb44ce-16f7-448a-a136-03e75a2c5f4a%22%7D</t>
  </si>
  <si>
    <t>https://www.sacbee.com/entertainment/article315405091.html</t>
  </si>
  <si>
    <t>Sting and Shaggy Are Teaming Up Again — This Time on the Metropolitan Opera Stage</t>
  </si>
  <si>
    <t>Sting and Shaggy team up in ‘The Last Ship’ musical at the Metropolitan Opera House — here's how the bio-opera honors the town that raised him.</t>
  </si>
  <si>
    <t>Classic Rock &amp; Pop Culture Enthusiast</t>
  </si>
  <si>
    <t>315405091</t>
  </si>
  <si>
    <t>MH-P-1860-WW-C03</t>
  </si>
  <si>
    <t>https://www.womansworld.com/wp-admin/post.php?post=616372&amp;action=edit</t>
  </si>
  <si>
    <t>https://www.womansworld.com/entertainment/celebrities/sting-spent-decades-running-from-his-hometown-his-new-musical-brings-him-back</t>
  </si>
  <si>
    <t>Sting Spent Decades Running From His Hometown. His New Musical Brings Him Back.</t>
  </si>
  <si>
    <t xml:space="preserve">sting </t>
  </si>
  <si>
    <t>From a shipyard town to the Metropolitan Opera House: Sting reveals why staging ‘The Last Ship’ in New York feels like a heartfelt, much-needed homecoming.</t>
  </si>
  <si>
    <t>WW-P-1863</t>
  </si>
  <si>
    <t>https://www.womansworld.com/wp-admin/post.php?post=616394&amp;action=edit</t>
  </si>
  <si>
    <t>https://www.womansworld.com/life/animals/escaped-zoo-wolf-finally-spotted-after-5-days-on-the-run-in-south-korea-but-its-still-not-captured</t>
  </si>
  <si>
    <t>Escaped Zoo Wolf Finally Spotted After 5 Days on the Run in South Korea—But It’s Still Not Captured</t>
  </si>
  <si>
    <t>wolf</t>
  </si>
  <si>
    <t>After 5 days missing, the escaped zoo wolf has finally been spotted — but it still hasn’t been captured despite a massive search</t>
  </si>
  <si>
    <t>https://docs.google.com/document/d/18EmX1VzJBXuOASN9iqv1K9IO0oyPmAeRCYjDbFa3k-A/edit?tab=t.0</t>
  </si>
  <si>
    <t>WW-P-1863-MH-C02</t>
  </si>
  <si>
    <t>https://cue.gcp.misitemgr.com/cue-web/#/main?escenicid=315405793&amp;extra=%7B%22package%22:%22ece-auto-gen-504b03e6-8858-454f-ae43-ed2fe4bcf521%22%7D&amp;filter=%7B%22searchCriteria%22:%7B%22name%22:%22%22,%22searchTerm%22:%22wolf%22,%22labels%22:%7B%22org_unit:8acc2ff9-63f5-11f0-ae19-959fd20885e0%22:%7B%22title%22:%22Miami%22%7D,%22creationdate%22:%22From%2004%2F14%2F2025%20to%2004%2F15%2F2027%22%7D,%22createdAt%22:%222026-04-14T15:39:07.795Z%22,%22dateRange%22:%7B%22creationdate%22:%7B%22start%22:%222025-04-14T04:00:00Z%22,%22end%22:%222027-04-15T04:00:00Z%22%7D%7D,%22daysBefore%22:%7B%22creationdate%22:%22365%22%7D,%22facetSummary%22:%22Time-span%20(creationdate):%20From%2004%2F14%2F2025%20to%2004%2F15%2F2027%22,%22priority%22:-1,%22panelName%22:%22Search%22,%22presentation%22:%22%22,%22sorting%22:%22%22,%22customFilters%22:%5B%5D,%22customFacetStrings%22:%7B%7D,%22orgUnit%22:%22org_unit:8acc2ff9-63f5-11f0-ae19-959fd20885e0%22%7D%7D</t>
  </si>
  <si>
    <t>https://www.miamiherald.com/living/article315405793.html</t>
  </si>
  <si>
    <t>Runaway Zoo Wolf Finally Located After 5 Days Missing — Then Manages to Evade Capture Once Again</t>
  </si>
  <si>
    <t>zoo wolf, south korea wolf, 5 days missing, neukgu, evade capture</t>
  </si>
  <si>
    <t>After 5 days missing, an escaped zoo wolf in South Korea has finally been spotted — but despite drones and traps, it still managed to evade capture again.</t>
  </si>
  <si>
    <t>315405793</t>
  </si>
  <si>
    <t>WW-P-1863-KA-C03</t>
  </si>
  <si>
    <t>https://cue.gcp.misitemgr.com/cue-web/#/main?escenicid=315405791&amp;extra=%7B%22package%22:%22ece-auto-gen-d5de0755-e2a6-479a-8584-a78373a1ebd1%22%7D&amp;filter=%7B%22searchCriteria%22:%7B%22name%22:%22%22,%22searchTerm%22:%22wolf%22,%22labels%22:%7B%22org_unit:8acc2ff9-63f5-11f0-ae19-959fd20885e0%22:%7B%22title%22:%22Miami%22%7D,%22creationdate%22:%22From%2004%2F14%2F2025%20to%2004%2F15%2F2027%22%7D,%22createdAt%22:%222026-04-14T15:39:25.998Z%22,%22dateRange%22:%7B%22creationdate%22:%7B%22start%22:%222025-04-14T04:00:00Z%22,%22end%22:%222027-04-15T04:00:00Z%22%7D%7D,%22daysBefore%22:%7B%22creationdate%22:%22365%22%7D,%22facetSummary%22:%22Time-span%20(creationdate):%20From%2004%2F14%2F2025%20to%2004%2F15%2F2027%22,%22priority%22:-1,%22panelName%22:%22Search%22,%22presentation%22:%22%22,%22sorting%22:%22%22,%22customFilters%22:%5B%5D,%22customFacetStrings%22:%7B%7D,%22orgUnit%22:%22org_unit:8acc2ff9-63f5-11f0-ae19-959fd20885e0%22%7D%7D</t>
  </si>
  <si>
    <t>https://www.kansascity.com/living/article315405791.html</t>
  </si>
  <si>
    <t>After 5 Days on the Loose, Escaped Zoo Wolf Is Finally Spotted — But the Search Is Still Ongoing</t>
  </si>
  <si>
    <t>The escaped zoo wolf has finally been seen after 5 days on the run, sparking a renewed search effort involving drones, police and military teams.</t>
  </si>
  <si>
    <t>315405791</t>
  </si>
  <si>
    <t>WW-P-1863-CH-C04</t>
  </si>
  <si>
    <t>https://cue.gcp.misitemgr.com/cue-web/#/main?escenicid=315405815&amp;extra=%7B%22package%22:%22ece-auto-gen-7edda390-01b2-4b7d-b5d7-1b5ce2a87817%22%7D&amp;filter=%7B%22searchCriteria%22:%7B%22name%22:%22%22,%22searchTerm%22:%22wolf%22,%22labels%22:%7B%22org_unit:8acc2ff9-63f5-11f0-ae19-959fd20885e0%22:%7B%22title%22:%22Miami%22%7D,%22creationdate%22:%22From%2004%2F14%2F2025%20to%2004%2F15%2F2027%22%7D,%22createdAt%22:%222026-04-14T15:39:29.444Z%22,%22dateRange%22:%7B%22creationdate%22:%7B%22start%22:%222025-04-14T04:00:00Z%22,%22end%22:%222027-04-15T04:00:00Z%22%7D%7D,%22daysBefore%22:%7B%22creationdate%22:%22365%22%7D,%22facetSummary%22:%22Time-span%20(creationdate):%20From%2004%2F14%2F2025%20to%2004%2F15%2F2027%22,%22priority%22:-1,%22panelName%22:%22Search%22,%22presentation%22:%22%22,%22sorting%22:%22%22,%22customFilters%22:%5B%5D,%22customFacetStrings%22:%7B%7D,%22orgUnit%22:%22org_unit:8acc2ff9-63f5-11f0-ae19-959fd20885e0%22%7D%7D</t>
  </si>
  <si>
    <t>https://www.charlotteobserver.com/living/article315405815.html</t>
  </si>
  <si>
    <t>Wolf That Escaped Zoo Finally Spotted After 5 Days — Drones and Traps Still Unable to Catch It</t>
  </si>
  <si>
    <t>Authorities finally spotted the runaway zoo wolf after 5 days missing, but the animal continues to evade capture despite a massive search operation.</t>
  </si>
  <si>
    <t>Viral Story Enthusias</t>
  </si>
  <si>
    <t>315405815</t>
  </si>
  <si>
    <t>KA-P-1867</t>
  </si>
  <si>
    <t>https://cue.gcp.misitemgr.com/cue-web/#/main?escenicid=315406338&amp;extra=%7B%22package%22:%22ece-auto-gen-2bea7b5b-b564-482d-9ba9-958112188a6f%22%7D</t>
  </si>
  <si>
    <t>https://www.kansascity.com/entertainment/article315406338.html</t>
  </si>
  <si>
    <t>Jason Kelce and Wife Kylie Adopt German Shepherd Puppy — But Can't Agree on a Name</t>
  </si>
  <si>
    <t>jason and kylie kelce, jason kelce, german shepherd puppy</t>
  </si>
  <si>
    <t>Jason and Kylie Kelce adopted a German Shepherd puppy, but the couple still can’t agree on a name. Find out what they’re calling the adorable puppy now.</t>
  </si>
  <si>
    <t>https://docs.google.com/document/d/1c9cUQLZbW2CjYUIzg6hB3brrxvCkov3_rwlpE-yJ-7g/edit?usp=sharing</t>
  </si>
  <si>
    <t>315406338</t>
  </si>
  <si>
    <t>+254%</t>
  </si>
  <si>
    <t>KA-P-1867-FO-C02</t>
  </si>
  <si>
    <t>https://cue.gcp.misitemgr.com/cue-web/#/main?escenicid=315406345&amp;extra=%7B%22package%22:%22ece-auto-gen-d5df19d6-3099-49f4-84db-ad15c019e90e%22%7D</t>
  </si>
  <si>
    <t>https://www.star-telegram.com/entertainment/article315406345.html</t>
  </si>
  <si>
    <t>Jason and Kylie Kelce’s New German Shepherd Puppy Has Already Gone Through Four Names</t>
  </si>
  <si>
    <t>See why Jason and Kylie Kelce’s new German Shepherd puppy has sparked a hilarious naming debate on their podcasts. Here’s what their daughter Wyatt thinks.</t>
  </si>
  <si>
    <t>Pop Culture and Podcast Consumer</t>
  </si>
  <si>
    <t>315406345</t>
  </si>
  <si>
    <t>+625%</t>
  </si>
  <si>
    <t>KA-P-1867-UW-C03</t>
  </si>
  <si>
    <t>https://www.usmagazine.com/wp-admin/post.php?post=4309039&amp;action=edit</t>
  </si>
  <si>
    <t>https://www.usmagazine.com/celebrity-news/news/jason-kelces-puppy-names-have-kylie-rethinking-everything/</t>
  </si>
  <si>
    <t>Jason Kelce's Puppy-Naming Instincts Have Wife Kylie Kelce Questioning Everything</t>
  </si>
  <si>
    <t>jason kelce</t>
  </si>
  <si>
    <t>Kylie Kelce is spilling the tea on all the wild German Shepherd puppy names Jason Kelce pitched — and why she shut every single one of them down</t>
  </si>
  <si>
    <t>Celebrity-Following Sports Parent</t>
  </si>
  <si>
    <t>KA-P-1867-LS-C04</t>
  </si>
  <si>
    <t>https://www.lifeandstylemag.com/wp-admin/post.php?post=737302&amp;action=edit</t>
  </si>
  <si>
    <t>https://www.lifeandstylemag.com/posts/kylie-kelce-shuts-down-jason-kelces-unique-puppy-name-ideas/</t>
  </si>
  <si>
    <t>Jason Kelce Wants to Name New Puppy ‘Gunda’ — But His Wife and Kids Don't Like It</t>
  </si>
  <si>
    <t>kylie kelce</t>
  </si>
  <si>
    <t>Jason Kelce wants to give the family's new German Shepherd puppy a German-inspired name, but Kylie Kelce (and their four kids) aren't on board with it</t>
  </si>
  <si>
    <t>Dog Owner and Animal Rescue Advocate</t>
  </si>
  <si>
    <t>MH-P-1871</t>
  </si>
  <si>
    <t>https://cue.gcp.misitemgr.com/cue-web/#/main?uri=https:%2F%2Fcue.gcp.misitemgr.com%2Fwebservice%2Fescenic%2Fcontent%2F315371127&amp;mimetype=x-ece%2Fstory&amp;extra=%7B%22package%22:%2283832cf8-9e09-4d5c-b517-55f32ff0d3e4%22%7D&amp;name=Your_Perfect_Day_in_Savannah_Ghost_Tours_Go-Cups_and_Grand_Square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-10T20:23:10.830Z%22,%22dateRange%22:%7B%22creationdate%22:%7B%22start%22:%222025-04-10T04:00:00Z%22,%22end%22:%222027-04-11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</si>
  <si>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https://www.miamiherald.com/living/travel/article315371127.html</t>
  </si>
  <si>
    <t>Savannah Georgia day trip, Historic District walking tour, Savannah squares, River Street Savannah, Savannah day trip</t>
  </si>
  <si>
    <t>Discover Savannah in a day: walk Bull Street through grand squares, enjoy Southern lunch, grab a to-go cup on River Street and join a haunted evening tour.</t>
  </si>
  <si>
    <t>https://docs.google.com/document/d/1EiqyUoNBkOIWpugOtz01UHrnawRbEfvjK5N7un2ubjs/edit?tab=t.0</t>
  </si>
  <si>
    <t>315371127</t>
  </si>
  <si>
    <t>MH-P-1871-RA-C02</t>
  </si>
  <si>
    <t>https://cue.gcp.misitemgr.com/cue-web/#/main?uri=https:%2F%2Fcue.gcp.misitemgr.com%2Fwebservice%2Fescenic%2Fcontent%2F315371108&amp;mimetype=x-ece%2Fstory&amp;extra=%7B%22package%22:%22737ced1f-069b-43e4-8db6-9f457179e36a%22%7D&amp;name=Your_Perfect_Day_in_Savannah_A_Morning-to-Night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3c7e02-63f5-11f0-ae19-959fd20885e0%22:%7B%22title%22:%22Raleigh%22%7D,%22%2Fwebservice%2Fescenic%2Fsection%2F71149%22:%7B%22pathInfo%22:%22heraldsun%22,%22title%22:%22Living%22%7D,%22creationdate%22:%22In%20the%20last%20year%22%7D,%22createdAt%22:%222026-04-10T20:10:17.951Z%22,%22dateRange%22:%7B%22creationdate%22:%7B%22start%22:%222025-04-10T04:00:00Z%22,%22end%22:%222027-04-11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71149%22,%22orgUnit%22:%22org_unit:8b3c7e02-63f5-11f0-ae19-959fd20885e0%22%7D%7D</t>
  </si>
  <si>
    <t>https://www.heraldsun.com/living/article315371108.html</t>
  </si>
  <si>
    <t>Your Perfect Day in Savannah: A Morning-to-Night Itinerary for History, Food and More</t>
  </si>
  <si>
    <t>Spend one perfect day in Savannah, Georgia: stroll the 22 squares, eat at The Pirate House, explore River Street, dine at The Grey and finish with a ghost tour.</t>
  </si>
  <si>
    <t>Weekend Trip Planner (30s–40s Couple or Friend Group)</t>
  </si>
  <si>
    <t>315371108</t>
  </si>
  <si>
    <t>+825%</t>
  </si>
  <si>
    <t>https://cue.gcp.misitemgr.com/cue-web/#/main?uri=https:%2F%2Fcue.gcp.misitemgr.com%2Fwebservice%2Fescenic%2Fcontent%2F315371084&amp;mimetype=x-ece%2Fstory&amp;extra=%7B%22package%22:%225654ac75-c92d-45b3-acd5-c56d6f2b54d5%22%7D&amp;name=How_to_Spend_One_Perfect_Day_in_Savannah_Georgia&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22db80-63f5-11f0-ae19-959fd20885e0%22:%7B%22title%22:%22MyrtleBeach%22%7D,%22%2Fwebservice%2Fescenic%2Fsection%2F15086%22:%7B%22pathInfo%22:%22myrtlebeachonline%22,%22title%22:%22Living%22%7D,%22creationdate%22:%22In%20the%20last%20year%22%7D,%22createdAt%22:%222026-04-10T19:45:22.008Z%22,%22dateRange%22:%7B%22creationdate%22:%7B%22start%22:%222025-04-10T04:00:00Z%22,%22end%22:%222027-04-11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15086%22,%22orgUnit%22:%22org_unit:8b22db80-63f5-11f0-ae19-959fd20885e0%22%7D%7D</t>
  </si>
  <si>
    <t>https://www.myrtlebeachonline.com/living/travel/article315371084.html</t>
  </si>
  <si>
    <t>How to Spend One Perfect Day in Savannah, Georgia from Ghost Tours to Southern Cooking</t>
  </si>
  <si>
    <t>Discover how to spend a day in Savannah with a morning walk through Johnson Square, lunch at The Pirate House, River Street views, and an evening ghost tour.</t>
  </si>
  <si>
    <t>315371084</t>
  </si>
  <si>
    <t>WW-P-1874</t>
  </si>
  <si>
    <t>https://www.womansworld.com/wp-admin/post.php?post=616211&amp;action=edit</t>
  </si>
  <si>
    <t>https://www.womansworld.com/life/5-perfect-days-in-savannah-georgia-ghost-tours-great-food-and-southern-charm</t>
  </si>
  <si>
    <t>5 Perfect Days in Savannah, Georgia: Ghost Tours, Great Food and Southern Charm</t>
  </si>
  <si>
    <t>5 days in Savannah</t>
  </si>
  <si>
    <t>Savannah travel guide outlining a 5 day plan to explore historic squares, Bonaventure Cemetery, Tybee Island and top dining spots</t>
  </si>
  <si>
    <t>WW-P-1874-MH-C02</t>
  </si>
  <si>
    <t>https://cue.gcp.misitemgr.com/cue-web/#/main?uri=https:%2F%2Fcue.gcp.misitemgr.com%2Fwebservice%2Fescenic%2Fcontent%2F315397230&amp;mimetype=x-ece%2Fstory&amp;extra=%7B%22package%22:%22b40db16c-415b-4def-a6f1-252e507ebdd2%22%7D&amp;name=Your_Perfect_5-Day_Savannah_Itinerary_Square_by_Squar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-13T20:17:26.487Z%22,%22dateRange%22:%7B%22creationdate%22:%7B%22start%22:%222025-04-13T04:00:00Z%22,%22end%22:%222027-04-14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</si>
  <si>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https://www.miamiherald.com/living/travel/article315397230.html</t>
  </si>
  <si>
    <t>Your Perfect 5-Day Savannah Itinerary, From the Historic District to Tybee Island</t>
  </si>
  <si>
    <t>Savannah itinerary, Savannah Historic District, Forsyth Park, Tybee Island, Bonaventure Cemetery, 5 days in Savannah</t>
  </si>
  <si>
    <t>Plan a five-day Savannah getaway: stroll the 22 squares, visit SCAD Museum, climb Tybee Island Lighthouse, taste local Southern cuisine and take a ghost tour.</t>
  </si>
  <si>
    <t>Weekend-Trip-Planning Couple (Ages 30–50)</t>
  </si>
  <si>
    <t>315397230</t>
  </si>
  <si>
    <t>WW-P-1874-FO-C03</t>
  </si>
  <si>
    <t>https://cue.gcp.misitemgr.com/cue-web/#/main?uri=https:%2F%2Fcue.gcp.misitemgr.com%2Fwebservice%2Fescenic%2Fcontent%2F315397231&amp;mimetype=x-ece%2Fstory&amp;extra=%7B%22package%22:%22a61754b4-6826-4276-9f73-eb862ddcc767%22%7D&amp;name=Your_Family_s_5-Day_Guide_to_Savannah_Georgia_With_Kid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-13T19:54:20.112Z%22,%22dateRange%22:%7B%22creationdate%22:%7B%22start%22:%222025-04-13T04:00:00Z%22,%22end%22:%222027-04-14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t>
  </si>
  <si>
    <t>https://www.star-telegram.com/entertainment/living/travel/article315397231.html</t>
  </si>
  <si>
    <t>Your Family’s 5-Day Guide to Savannah, Georgia With Kids-Friendly Eats, Activities and More</t>
  </si>
  <si>
    <t>Plan a 5-day family trip from DFW to Savannah, Georgia: historic squares, Tybee Island, ghost tours, Forsyth Park, Leopold’s Ice Cream and kid-friendly museums.</t>
  </si>
  <si>
    <t>Savannah family guide, Savannah with kids, Savannah historic district, Tybee Island day trip, Forsyth Park, 5 days in Savannah</t>
  </si>
  <si>
    <t>315397231</t>
  </si>
  <si>
    <t>MH-P-1877</t>
  </si>
  <si>
    <t>https://cue.gcp.misitemgr.com/cue-web/#/main?uri=https:%2F%2Fcue.gcp.misitemgr.com%2Fwebservice%2Fescenic%2Fcontent%2F315394694&amp;mimetype=x-ece%2Fstory&amp;extra=%7B%22package%22:%22273d557e-b8b6-480e-aa56-05e5f69a5240%22%7D&amp;name=Your_3-Day_Savannah_Itinerary_A_Walkable_Southern_Discovery&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section%2F4990%22:%7B%22pathInfo%22:%22miamiherald%22,%22title%22:%22Living%22%7D,%22creationdate%22:%22In%20the%20last%20year%22%7D,%22createdAt%22:%222026-04-13T17:37:35.374Z%22,%22dateRange%22:%7B%22creationdate%22:%7B%22start%22:%222025-04-13T04:00:00Z%22,%22end%22:%222027-04-14T04:00:00Z%22%7D%7D,%22daysBefore%22:%7B%22creationdate%22:%22365%22%7D,%22facetSummary%22:%22Document%20Type:%20Story,%20Time-span%20(creationdate):%20In%20the%20last%20year,%20Sections:%20Living%22,%22priority%22:-1,%22panelName%22:%22Search%22,%22presentation%22:%22%22,%22sorting%22:%22%22,%22customFilters%22:%5B%5D,%22customFacetStrings%22:%7B%7D,%22sections%22:%22%2Fwebservice%2Fescenic%2Fsection%2F4990%22,%22orgUnit%22:%22org_unit:8acc2ff9-63f5-11f0-ae19-959fd20885e0%22%7D%7D</t>
  </si>
  <si>
    <t>https://www.miamiherald.com/living/travel/article315394694.html</t>
  </si>
  <si>
    <t>Your 3-Day Savannah Itinerary: A Walkable Southern Discovery of History, Food and Adventure</t>
  </si>
  <si>
    <t>Savannah itinerary, Historic District, Forsyth Park, Tybee Island, Bonaventure Cemetery, weekend in Savannah</t>
  </si>
  <si>
    <t>Discover a walkable three-day Savannah itinerary: Historic District squares, Forsyth Park, SCAD, Bonaventure Cemetery and a Tybee Island beach afternoon.</t>
  </si>
  <si>
    <t>315394694</t>
  </si>
  <si>
    <t>https://cue.gcp.misitemgr.com/cue-web/#/main?uri=https:%2F%2Fcue.gcp.misitemgr.com%2Fwebservice%2Fescenic%2Fcontent%2F315394688&amp;mimetype=x-ece%2Fstory&amp;extra=%7B%22package%22:%22b88afca4-03b0-46d8-a467-4652f769afff%22%7D&amp;name=Your_Family_s_3-Day_Savannah_Road_Trip_A_Kid-Friendly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22db80-63f5-11f0-ae19-959fd20885e0%22:%7B%22title%22:%22MyrtleBeach%22%7D,%22%2Fwebservice%2Fescenic%2Fsection%2F15086%22:%7B%22pathInfo%22:%22myrtlebeachonline%22,%22title%22:%22Living%22%7D,%22creationdate%22:%22In%20the%20last%20year%22%7D,%22createdAt%22:%222026-04-13T17:19:43.689Z%22,%22dateRange%22:%7B%22creationdate%22:%7B%22start%22:%222025-04-13T04:00:00Z%22,%22end%22:%222027-04-14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15086%22,%22orgUnit%22:%22org_unit:8b22db80-63f5-11f0-ae19-959fd20885e0%22%7D%7D</t>
  </si>
  <si>
    <t>https://www.myrtlebeachonline.com/living/travel/article315394688.html</t>
  </si>
  <si>
    <t>Your Family’s 3-Day Savannah Road Trip: A Kid-Friendly Guide to Landmarks, Beaches, and More</t>
  </si>
  <si>
    <t>Savannah road trip, family-friendly Savannah, Savannah with kids, Tybee Island day trip, Forsyth Park, weekend in Savannah</t>
  </si>
  <si>
    <t>Plan a 3-day family-friendly Savannah road trip with kids: historic squares, Forsyth Park, River Street, Bonaventure Cemetery and a day at nearby Tybee Island.</t>
  </si>
  <si>
    <t>Southeast-Based Parent Planning a Family Road Trip</t>
  </si>
  <si>
    <t>315394688</t>
  </si>
  <si>
    <t>https://cue.gcp.misitemgr.com/cue-web/#/main?uri=https:%2F%2Fcue.gcp.misitemgr.com%2Fwebservice%2Fescenic%2Fcontainer%2F4cad8057-3756-11f1-99a4-6ff1da0045e1&amp;mimetype=x-ece%2Fcontainer&amp;extra=%7B%22package%22:%222ca5b9a5-d2f0-4dd5-b2d6-8feb883d926a%22%7D</t>
  </si>
  <si>
    <t>https://www.charlotteobserver.com/living/travel/article315394680.html</t>
  </si>
  <si>
    <t>Walk, Bike and Explore: An Active Weekend Guide to Can’t-Miss Attractions in Savannah, Georgia</t>
  </si>
  <si>
    <t>Savannah walking guide, historic squares, Forsyth Park, Tybee Island, Savannah bike rentals, weekend in Savannah</t>
  </si>
  <si>
    <t>Plan an active three-day weekend in Savannah: walk the Historic District, run Forsyth Park, visit Bonaventure Cemetery and relax on Tybee Island beaches.</t>
  </si>
  <si>
    <t>315394680</t>
  </si>
  <si>
    <t>WW-P-1880</t>
  </si>
  <si>
    <t>https://www.womansworld.com/wp-admin/post.php?post=616398&amp;action=edit</t>
  </si>
  <si>
    <t>https://www.womansworld.com/life/smart-solo-travel-how-to-see-the-world-on-a-budget-without-sacrificing-safety?preview=true&amp;p=616398</t>
  </si>
  <si>
    <t>Smart Solo Travel: How to See the World on a Budget Without Sacrificing Safety</t>
  </si>
  <si>
    <t>solo budget travel</t>
  </si>
  <si>
    <t>Budget solo travel safety advice on travel insurance, sharing itineraries and avoiding late arrivals, plus booking and money-saving tactics</t>
  </si>
  <si>
    <t>https://docs.google.com/document/d/1gOJTFsOkRrZtSH4usa0rqjbawwHw4qzpoXTTmcoaOl8/edit?tab=t.0</t>
  </si>
  <si>
    <t>WW-P-1880-MH-C02</t>
  </si>
  <si>
    <t>https://cue.gcp.misitemgr.com/cue-web/#/main?uri=https:%2F%2Fcue.gcp.misitemgr.com%2Fwebservice%2Fescenic%2Fcontent%2F315406311&amp;mimetype=x-ece%2Fstory&amp;extra=%7B%22package%22:%2226d86ef4-61bf-4ca4-9b4c-b56bcc3c9258%22%7D&amp;name=Your_First_Solo_Trip_How_to_Do_It_Cheap_and_Safe&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section%2F4990%22:%7B%22pathInfo%22:%22miamiherald%22,%22title%22:%22Living%22%7D,%22creationdate%22:%22In%20the%20last%20year%22%7D,%22createdAt%22:%222026-04-14T16:10:20.231Z%22,%22dateRange%22:%7B%22creationdate%22:%7B%22start%22:%222025-04-14T04:00:00Z%22,%22end%22:%222027-04-15T04:00:00Z%22%7D%7D,%22daysBefore%22:%7B%22creationdate%22:%22365%22%7D,%22facetSummary%22:%22Document%20Type:%20Story,%20Time-span%20(creationdate):%20In%20the%20last%20year,%20Sections:%20Living%22,%22priority%22:-1,%22panelName%22:%22Search%22,%22presentation%22:%22%22,%22sorting%22:%22%22,%22customFilters%22:%5B%5D,%22customFacetStrings%22:%7B%7D,%22sections%22:%22%2Fwebservice%2Fescenic%2Fsection%2F4990%22,%22orgUnit%22:%22org_unit:8acc2ff9-63f5-11f0-ae19-959fd20885e0%22%7D%7D</t>
  </si>
  <si>
    <t>Your First Solo Trip: How to Plan Flights, Accommodations and More Cheaply and Safely</t>
  </si>
  <si>
    <t>solo budget travel, budget solo travel tips, how to travel alone cheap, safe solo travel on a budget, solo travel for beginners</t>
  </si>
  <si>
    <t>Learn how to plan your first solo trip on a budget with safety tips, booking hacks, hostel advice, packing light and a free pre-trip safety checklist.</t>
  </si>
  <si>
    <t>First-Time Solo Traveler in Their 20s-30s</t>
  </si>
  <si>
    <t>WW-P-1880-CH-C03</t>
  </si>
  <si>
    <t>https://cue.gcp.misitemgr.com/cue-web/#/main?uri=https:%2F%2Fcue.gcp.misitemgr.com%2Fwebservice%2Fescenic%2Fcontent%2F315406417&amp;mimetype=x-ece%2Fstory&amp;extra=%7B%22package%22:%229e2eaaaf-4746-496c-8aad-ef7d33760822%22%7D&amp;name=How_to_Travel_Alone_on_a_Budget_Without_Sacrificing_Safety&amp;filter=%7B%22searchCriteria%22:%7B%22name%22:%22%22,%22searchTerm%22:%22%22,%22contentType%22:%22%2Fwebservice%2Fescenic%2Fpublication%2Fbnd%2Fmodel%2Fcontent-type%2Fstoryline%22,%22labels%22:%7B%22%2Fwebservice%2Fescenic%2Fpublication%2Fbnd%2Fmodel%2Fcontent-type%2Fstoryline%22:%7B%22title%22:%22Story%22%7D,%22org_unit:8a3917ae-63f5-11f0-ae19-959fd20885e0%22:%7B%22title%22:%22Charlotte%22%7D,%22%2Fwebservice%2Fescenic%2Fsection%2F7884%22:%7B%22pathInfo%22:%22charlotteobserver%22,%22title%22:%22Living%22%7D,%22creationdate%22:%22In%20the%20last%20year%22%7D,%22createdAt%22:%222026-04-14T16:27:46.542Z%22,%22dateRange%22:%7B%22creationdate%22:%7B%22start%22:%222025-04-14T04:00:00Z%22,%22end%22:%222027-04-15T04:00:00Z%22%7D%7D,%22daysBefore%22:%7B%22creationdate%22:%22365%22%7D,%22facetSummary%22:%22Document%20Type:%20Story,%20Time-span%20(creationdate):%20In%20the%20last%20year,%20Sections:%20Living%22,%22priority%22:-1,%22panelName%22:%22Search%22,%22presentation%22:%22%22,%22sorting%22:%22%22,%22customFilters%22:%5B%5D,%22customFacetStrings%22:%7B%7D,%22sections%22:%22%2Fwebservice%2Fescenic%2Fsection%2F7884%22,%22orgUnit%22:%22org_unit:8a3917ae-63f5-11f0-ae19-959fd20885e0%22%7D%7D</t>
  </si>
  <si>
    <t>How to Travel Alone on a Budget Without Sacrificing Safety: Flights, Accommodations, and More</t>
  </si>
  <si>
    <t>Discover how to cut costs and stay safe as a solo traveler: affordable flights, hostel choices, travel insurance, money tips, and savvy packing strategies.</t>
  </si>
  <si>
    <t>UW-P-1883</t>
  </si>
  <si>
    <t>https://www.usmagazine.com/wp-admin/post.php?post=4309230&amp;action=edit</t>
  </si>
  <si>
    <t>https://www.usmagazine.com/entertainment/news/when-is-the-lyrid-meteor-shower-2026-heres-how-to-watch/</t>
  </si>
  <si>
    <t>When Is the Lyrid Meteor Shower 2026? Peak Night, Visibility &amp; How to Watch</t>
  </si>
  <si>
    <t>lyrid meteor shower</t>
  </si>
  <si>
    <t>April’s Lyrids are back in 2026, lighting up the night sky with fast streaks of light and one of the most reliable spring meteor displays</t>
  </si>
  <si>
    <t>https://docs.google.com/document/d/1BGGqQmczq6NXt-2h2KFVKok8-2Hb5b2DVfE2JkzQFcA/edit?tab=t.0</t>
  </si>
  <si>
    <t>UW-P-1883-WW-C02</t>
  </si>
  <si>
    <t>https://www.womansworld.com/wp-admin/post.php?post=616446&amp;action=edit</t>
  </si>
  <si>
    <t>https://www.womansworld.com/life/horoscopes/how-to-see-the-lyrid-meteor-shower-in-2026-peak-dates-times-and-best-viewing-guide</t>
  </si>
  <si>
    <t>How to See the Lyrid Meteor Shower in 2026: Peak Dates, Times and Best Viewing Guide</t>
  </si>
  <si>
    <t>The Lyrid meteor shower returns in late April 2026, one of the oldest known sky shows with shooting stars and ideal viewing conditions</t>
  </si>
  <si>
    <t>Discovery-Platform Scroller / Trending-Topic Seeker</t>
  </si>
  <si>
    <t>UW-P-1883-MH-C03</t>
  </si>
  <si>
    <t>https://cue.gcp.misitemgr.com/cue-web/#/main?escenicid=315407575&amp;extra=%7B%22package%22:%22ece-auto-gen-9d65ab46-44db-46fa-bf55-24b438eb4872%22%7D</t>
  </si>
  <si>
    <t>https://www.lifeandstylemag.com/posts/when-is-the-lyrid-meteor-shower-2026-what-you-need-to-know/</t>
  </si>
  <si>
    <t>April Lyrid Meteor Shower 2026: Exact Peak Night and How to Catch the Fireballs</t>
  </si>
  <si>
    <t>lyrid meteor shower, april 2026, shooting stars, northern hemisphere</t>
  </si>
  <si>
    <t>The Lyrid meteor shower returns in 2026 with peak viewing on April 21–22. Here’s when, where, and how to see April’s shooting stars at their best.</t>
  </si>
  <si>
    <t>UW-P-1883-LS-C04</t>
  </si>
  <si>
    <t>https://www.lifeandstylemag.com/wp-admin/post.php?post=737308&amp;action=edit</t>
  </si>
  <si>
    <t>When Is the Lyrid Meteor Shower 2026? Everything You Need to Know About the April Peak</t>
  </si>
  <si>
    <t>The Lyrids light up April 2026 skies with fast, bright meteors — and this year’s viewing conditions make it especially worth staying up for</t>
  </si>
  <si>
    <t>MH-P-1887</t>
  </si>
  <si>
    <t>https://cue.gcp.misitemgr.com/cue-web/#/main?escenicid=315409893&amp;extra=%7B%22package%22:%22ece-auto-gen-afe774ef-6f18-4b0c-bca5-d8cc2f6cfa3e%22%7D</t>
  </si>
  <si>
    <t>https://www.miamiherald.com/living/home-garden/article315409893.html</t>
  </si>
  <si>
    <t>Do These 7 Gardening Tasks Now—Before the Summer Heat Makes Yard Work Miserable</t>
  </si>
  <si>
    <t>summer yard prep, irrigation check, mulch for moisture, prune flowering plants, sharpen garden tools</t>
  </si>
  <si>
    <t>Get your yard ready for summer: check irrigation, prune after blooms, add mulch, test soil, sharpen tools and prevent weeds for a low-effort, heat-ready landscape.</t>
  </si>
  <si>
    <t xml:space="preserve"> Trend Hunter B2C (The Curious Optimizer)</t>
  </si>
  <si>
    <t>https://docs.google.com/document/d/1skdoWGROG6U_5G084yc7_tUvHc8GXNXGLHgt76rf09E/edit?tab=t.0</t>
  </si>
  <si>
    <t>315409893</t>
  </si>
  <si>
    <t>https://cue.gcp.misitemgr.com/cue-web/#/main?escenicid=315410128&amp;extra=%7B%22package%22:%22ece-auto-gen-08c28b9f-9242-438b-a4e9-b59ed6b27676%22%7D</t>
  </si>
  <si>
    <t>https://www.coralspringsflnews.com/lifestyle-entertainment/article315410128.html</t>
  </si>
  <si>
    <t xml:space="preserve">Don’t Wait for the Heat Wave: 7 Gardening Tasks That Will Help Protect Your Yard This Summer </t>
  </si>
  <si>
    <t>prepare yard for heat wave, irrigation timers, cool season grass fertilizer, soil pH test, lawn edging</t>
  </si>
  <si>
    <t>Get your yard ready before the heat: check irrigation, prune, mulch, fertilize, weed, sharpen tools and test soil to protect your landscape this summer.</t>
  </si>
  <si>
    <t>315410128</t>
  </si>
  <si>
    <t>https://cue.gcp.misitemgr.com/cue-web/#/main?escenicid=315411341&amp;extra=%7B%22package%22:%22ece-auto-gen-c82d42fb-f612-4454-abb6-df5341bf356b%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creationdate%22:%22In%20the%20last%20year%22%7D,%22createdAt%22:%222026-04-14T21:07:34.846Z%22,%22dateRange%22:%7B%22creationdate%22:%7B%22start%22:%222025-04-14T06:00:00Z%22,%22end%22:%222027-04-15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</si>
  <si>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If You Do Nothing Else This Spring, Do These 7 Gardening Tasks Before Summer Heat Destroys Your Yard</t>
  </si>
  <si>
    <t>spring lawn care, irrigation check, mulch benefits, weed prevention, soil testing</t>
  </si>
  <si>
    <t>Prep these spring gardening tasks—check irrigation, mulch, pull weeds, sharpen tools, test soil, prune, and fertilize—to save water and protect your yard.</t>
  </si>
  <si>
    <t>Budget-Conscious Retiree or Semi-Retiree</t>
  </si>
  <si>
    <t>https://cue.gcp.misitemgr.com/cue-web/#/main?escenicid=315411548&amp;extra=%7B%22package%22:%22ece-auto-gen-51ff0ff4-10ea-4211-84d8-f4ba5d867f1c%22%7D</t>
  </si>
  <si>
    <t>https://www.charlotteobserver.com/living/home-garden/article315411548.html</t>
  </si>
  <si>
    <t>Before Temperatures Soar in Charlotte, Do These 7 Gardening Tasks or Risk Losing Your Entire Summer Lawn</t>
  </si>
  <si>
    <t>pre-summer lawn checklist, Charlotte lawn care, irrigation inspection, mulch garden beds, soil testing</t>
  </si>
  <si>
    <t>Complete these seven pre-summer tasks in Charlotte — inspect irrigation, prune, mulch, test soil and sharpen tools — to keep your lawn healthy through the heat.</t>
  </si>
  <si>
    <t>Established Suburban Homeowner Protecting Their Investment</t>
  </si>
  <si>
    <t>315411548</t>
  </si>
  <si>
    <t>MH-P-1891</t>
  </si>
  <si>
    <t>https://cue.gcp.misitemgr.com/cue-web/#/main?escenicid=315407940&amp;extra=%7B%22package%22:%22ece-auto-gen-5a9f52c5-c964-4d59-aade-d3bf65d5d0cd%22%7D</t>
  </si>
  <si>
    <t>https://www.miamiherald.com/entertainment/article315407940.html</t>
  </si>
  <si>
    <t>Rory McIlroy's Heart Rate Dropped to 105 BPM Before Draining His Winning Masters Putt</t>
  </si>
  <si>
    <t>rory mcilroy, rory mcilroy masters, 2026 masters, rory mcilroy whoop, whoop data</t>
  </si>
  <si>
    <t>Ice in his veins? Rory McIlroy’s heart rate fell to 105 bpm as he tapped in to win the 2026 Masters. Discover the Whoop data behind his icy-calm composure.</t>
  </si>
  <si>
    <t>Weekend Golfer and Sports Fan</t>
  </si>
  <si>
    <t>https://docs.google.com/document/d/1KeRWDmtd88Ra6tzo-PL7eXUGDABGx8gPPVQwI2tJ7ik/edit?usp=sharing</t>
  </si>
  <si>
    <t>315407940</t>
  </si>
  <si>
    <t>+97%</t>
  </si>
  <si>
    <t>+420%</t>
  </si>
  <si>
    <t>MH-P-1891-KA-C02</t>
  </si>
  <si>
    <t>https://cue.gcp.misitemgr.com/cue-web/#/main?escenicid=315407945&amp;extra=%7B%22package%22:%22ece-auto-gen-f59b4d07-9a76-4976-b68d-c25ce5e13fb7%22%7D</t>
  </si>
  <si>
    <t>https://www.kansascity.com/entertainment/article315407945.html</t>
  </si>
  <si>
    <t>Rory McIlroy's Heart Rate Spiked to 150 BPM After Sinking His Final Putt at the Masters</t>
  </si>
  <si>
    <t>Rory McIlroy’s heart rate spiked to 150 bpm after sinking his final putt at the 2026 Masters. See the Whoop data behind his euphoric (and historic) celebration.</t>
  </si>
  <si>
    <t>315407945</t>
  </si>
  <si>
    <t>-29%</t>
  </si>
  <si>
    <t>MH-P-1891-UW-C03</t>
  </si>
  <si>
    <t>https://www.usmagazine.com/wp-admin/post.php?post=4309285&amp;action=edit</t>
  </si>
  <si>
    <t>https://www.usmagazine.com/sports/news/rory-mcilroy-celebrated-a-little-too-hard-after-masters-win/</t>
  </si>
  <si>
    <t>Whoop Data Reveals Just How Hard Rory McIlroy Celebrated After His Historic Masters Win</t>
  </si>
  <si>
    <t>rory mcilroy</t>
  </si>
  <si>
    <t>Rory McIlroy posted elite recovery scores all week at the 2026 Masters — then celebrated so hard his Whoop score tanked to. His Whoop data tells the story</t>
  </si>
  <si>
    <t>Fitness Tech Enthusiast</t>
  </si>
  <si>
    <t>WW-P-1894</t>
  </si>
  <si>
    <t>https://www.womansworld.com/wp-admin/post.php?post=616204&amp;action=edit</t>
  </si>
  <si>
    <t>https://www.womansworld.com/life/animals/chesney-the-kangaroo-escaped-in-wisconsin-and-an-entire-town-brought-him-home</t>
  </si>
  <si>
    <t>Kangaroo Named After Kenny Chesney Escapes in Wisconsin—and an Entire Town Brings Him Home</t>
  </si>
  <si>
    <t>Chesney the Kangaroo Escaped in Wisconsin</t>
  </si>
  <si>
    <t>A kangaroo named after Kenny Chesney escaped a Wisconsin farm after hopping the fence and sent the whole town on a chase to find him</t>
  </si>
  <si>
    <t>Feel-Good Content Seeker/Social Media Scroller</t>
  </si>
  <si>
    <t>https://docs.google.com/document/d/1_qc-1QJEh-o75uszmmf6wYZ4P_vAwyc_Ci34YKmXABw/edit?tab=t.0</t>
  </si>
  <si>
    <t>WW-P-1894-MH-C02</t>
  </si>
  <si>
    <t>https://cue.gcp.misitemgr.com/cue-web/#/main?uri=https:%2F%2Fcue.gcp.misitemgr.com%2Fwebservice%2Fescenic%2Fcontainer%2F22da5940-3767-11f1-808b-b11963bf45c5&amp;mimetype=x-ece%2Fcontainer&amp;extra=%7B%22package%22:%2297560b35-7ad6-492f-a0d6-51c40cd093c2%22%7D&amp;filter=%7B%22searchCriteria%22:%7B%22name%22:%22%22,%22searchTerm%22:%22SAMANTHA%22,%22labels%22:%7B%22org_unit:89fde369-63f5-11f0-ae19-959fd20885e0%22:%7B%22title%22:%22Belleville%22%7D,%22creationdate%22:%22From%2004%2F14%2F2025%20to%2004%2F15%2F2027%22%7D,%22createdAt%22:%222026-04-14T14:31:14.223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</si>
  <si>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https://www.miamiherald.com/living/article315396186.html</t>
  </si>
  <si>
    <t>A Heat-Sensing Drone Helped Track Down an Escaped Kangaroo in a Small Wisconsin Town</t>
  </si>
  <si>
    <t>kangaroo escape, drone, wisconsin</t>
  </si>
  <si>
    <t>A heat-sensing drone turned out to be the most vital piece of equipment in the search for a 40-pound kangaroo who escaped his Wisconsin farm enclosure</t>
  </si>
  <si>
    <t>315396186</t>
  </si>
  <si>
    <t>WW-P-1894-CH-C03</t>
  </si>
  <si>
    <t>https://cue.gcp.misitemgr.com/cue-web/#/main?uri=https:%2F%2Fcue.gcp.misitemgr.com%2Fwebservice%2Fescenic%2Fcontainer%2F2100900a-3767-11f1-808b-b11963bf45c5&amp;mimetype=x-ece%2Fcontainer&amp;extra=%7B%22package%22:%22dca6e625-11fc-4895-a180-e9bc19f2c69d%22%7D&amp;filter=%7B%22searchCriteria%22:%7B%22name%22:%22%22,%22searchTerm%22:%22SAMANTHA%22,%22labels%22:%7B%22org_unit:89fde369-63f5-11f0-ae19-959fd20885e0%22:%7B%22title%22:%22Belleville%22%7D,%22creationdate%22:%22From%2004%2F14%2F2025%20to%2004%2F15%2F2027%22%7D,%22createdAt%22:%222026-04-14T14:31:26.650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</si>
  <si>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https://www.charlotteobserver.com/living/article315396184.html</t>
  </si>
  <si>
    <t>Kangaroo’s Escape From Farm Had a Whole Wisconsin Town on the Chase of a Lifetime</t>
  </si>
  <si>
    <t>chesney the kangaroo, wisconsin, missing kangaroo</t>
  </si>
  <si>
    <t>A fast-moving kangaroo made his break from his enclosure at a Wisconsin farm, leading a whole town to gather to search for him over the course of several days</t>
  </si>
  <si>
    <t>315396184</t>
  </si>
  <si>
    <t>FO-P-1897</t>
  </si>
  <si>
    <t>https://cue.gcp.misitemgr.com/cue-web/#/main?uri=https:%2F%2Fcue.gcp.misitemgr.com%2Fwebservice%2Fescenic%2Fcontainer%2F29652d74-376f-11f1-a2a8-57a0020b57dc&amp;mimetype=x-ece%2Fcontainer&amp;extra=%7B%22package%22:%22701e0527-3fd0-4679-bdba-71207fa6b30e%22%7D&amp;filter=%7B%22searchCriteria%22:%7B%22name%22:%22%22,%22searchTerm%22:%22samantha%20agate%22,%22labels%22:%7B%22org_unit:89fde369-63f5-11f0-ae19-959fd20885e0%22:%7B%22title%22:%22Belleville%22%7D,%22creationdate%22:%22From%2004%2F14%2F2025%20to%2004%2F15%2F2027%22%7D,%22createdAt%22:%222026-04-14T15:38:26.567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</si>
  <si>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https://www.star-telegram.com/entertainment/article315397087.html</t>
  </si>
  <si>
    <t>Meet the ‘Frankenbird’: High Schoolers Built Robot Grouse to Save a Struggling Species</t>
  </si>
  <si>
    <t>frankenbird, robot grouse</t>
  </si>
  <si>
    <t>A group of Wyoming high school students built robot grouses, which they deemed as ‘frankenbirds,’ to help save one of the most threatened bird species</t>
  </si>
  <si>
    <t>Wildlife Conservation Enthusiast</t>
  </si>
  <si>
    <t>https://docs.google.com/document/d/19CyrebNr5Vg_ca5ro5eN3dexlGb2LsTOSeowtwGokhY/edit?tab=t.0</t>
  </si>
  <si>
    <t>315397087</t>
  </si>
  <si>
    <t>FO-P-1897-KA-C02</t>
  </si>
  <si>
    <t>https://cue.gcp.misitemgr.com/cue-web/#/main?uri=https:%2F%2Fcue.gcp.misitemgr.com%2Fwebservice%2Fescenic%2Fcontainer%2F27ced5e1-376f-11f1-a2a8-57a0020b57dc&amp;mimetype=x-ece%2Fcontainer&amp;extra=%7B%22package%22:%227fed6aeb-7a33-4a8d-a7e6-7df5b36c06f8%22%7D&amp;filter=%7B%22searchCriteria%22:%7B%22name%22:%22%22,%22searchTerm%22:%22samantha%20%22,%22labels%22:%7B%22org_unit:89fde369-63f5-11f0-ae19-959fd20885e0%22:%7B%22title%22:%22Belleville%22%7D,%22creationdate%22:%22From%2004%2F14%2F2025%20to%2004%2F15%2F2027%22%7D,%22createdAt%22:%222026-04-14T15:39:15.045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</si>
  <si>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https://www.kansascity.com/living/article315397086.html</t>
  </si>
  <si>
    <t>Robot Birds Have Entered National Park in Conservation Effort Led by High School Students</t>
  </si>
  <si>
    <t>robot birds, national park, conservation, grouse</t>
  </si>
  <si>
    <t>In an effort to save the sage grouse species, conservationists have built intricate robot birds and deployed them in vulnerable areas to aid reproduction</t>
  </si>
  <si>
    <t>315397086</t>
  </si>
  <si>
    <t>FO-P-1897-MH-C03</t>
  </si>
  <si>
    <t>https://cue.gcp.misitemgr.com/cue-web/#/main?uri=https:%2F%2Fcue.gcp.misitemgr.com%2Fwebservice%2Fescenic%2Fcontainer%2F3372e0ca-376f-11f1-a2a8-57a0020b57dc&amp;mimetype=x-ece%2Fcontainer&amp;extra=%7B%22package%22:%22b4566fbc-3e23-4f60-a088-7deba8356e2e%22%7D&amp;filter=%7B%22searchCriteria%22:%7B%22name%22:%22%22,%22searchTerm%22:%22samantha%22,%22labels%22:%7B%22org_unit:89fde369-63f5-11f0-ae19-959fd20885e0%22:%7B%22title%22:%22Belleville%22%7D,%22creationdate%22:%22From%2004%2F14%2F2025%20to%2004%2F15%2F2027%22%7D,%22createdAt%22:%222026-04-14T15:38:53.473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</si>
  <si>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https://www.miamiherald.com/living/article315397089.html</t>
  </si>
  <si>
    <t>Why Are There Robot Birds in Grand Teton National Park? Inside Effort to Solve Wildlife Crisis</t>
  </si>
  <si>
    <t>sage grouse, robot birds</t>
  </si>
  <si>
    <t>The introduction of robot birds around Grand Teton National Park has sparked curiosity about ongoing conservation efforts aimed to solve a gouse crisis</t>
  </si>
  <si>
    <t>315397089</t>
  </si>
  <si>
    <t>KA-P-1900</t>
  </si>
  <si>
    <t>https://cue.gcp.misitemgr.com/cue-web/#/main?uri=https:%2F%2Fcue.gcp.misitemgr.com%2Fwebservice%2Fescenic%2Fcontent%2F315408807&amp;mimetype=x-ece%2Fstory&amp;extra=%7B%22package%22:%22b1669218-35a9-4d2f-833b-f8ec2229ce73%22%7D&amp;name=Astronaut_Christina_Koch_s_Dog_Sadie_Steals_the_Show_After_Moon_Mission&amp;filter=%7B%22searchCriteria%22:%7B%22name%22:%22%22,%22searchTerm%22:%22samantha%22,%22labels%22:%7B%22org_unit:89fde369-63f5-11f0-ae19-959fd20885e0%22:%7B%22title%22:%22Belleville%22%7D,%22creationdate%22:%22From%2004%2F14%2F2025%20to%2004%2F15%2F2027%22%7D,%22createdAt%22:%222026-04-14T20:18:10.242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</si>
  <si>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https://www.kansascity.com/living/article315408807.html</t>
  </si>
  <si>
    <t>Astronaut Christina Koch’s Dog Sadie Steals the Show in Emotional Reunion After Moon Mission</t>
  </si>
  <si>
    <t>christina koch, astronaut, dog, moon</t>
  </si>
  <si>
    <t>Astronaut Christina Koch shared a touching video via Instagram of her reuniting with her dog, Sadie, after returning home from the Artemis II moon mission</t>
  </si>
  <si>
    <t>https://docs.google.com/document/d/1Sc4ILCdKtlGqqTQMDaR7m_JKdkDuEfEUvx66WIX5dlc/edit?tab=t.0</t>
  </si>
  <si>
    <t>315408807</t>
  </si>
  <si>
    <t>KA-P-1900-MH-C02</t>
  </si>
  <si>
    <t>https://cue.gcp.misitemgr.com/cue-web/#/main?uri=https:%2F%2Fcue.gcp.misitemgr.com%2Fwebservice%2Fescenic%2Fcontent%2F315408764&amp;mimetype=x-ece%2Fstory&amp;extra=%7B%22package%22:%22abbbc653-e385-41d0-bb4a-8dbf43ac2895%22%7D&amp;name=Who_is_Christina_Koch_What_to_know_about_the_Artemis_II_astronaut_s_viral_dog_reunion&amp;filter=%7B%22searchCriteria%22:%7B%22name%22:%22%22,%22searchTerm%22:%22samantha%22,%22labels%22:%7B%22org_unit:89fde369-63f5-11f0-ae19-959fd20885e0%22:%7B%22title%22:%22Belleville%22%7D,%22creationdate%22:%22From%2004%2F14%2F2025%20to%2004%2F15%2F2027%22%7D,%22createdAt%22:%222026-04-14T20:01:56.640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</si>
  <si>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https://www.miamiherald.com/living/article315408764.html</t>
  </si>
  <si>
    <t>What Happened When This Artemis II Astronaut Reunited With Her Dog After Moon Mission?</t>
  </si>
  <si>
    <t>christina koch, artemis ii, astronaut, dog</t>
  </si>
  <si>
    <t>Astronaut Christina Koch’s dog was so happy to see her walk back through the door after the Artemis II mission, and the whole thing was captured on video</t>
  </si>
  <si>
    <t>315408764</t>
  </si>
  <si>
    <t>KA-P-1900-WW-C03</t>
  </si>
  <si>
    <t>https://www.womansworld.com/wp-admin/post.php?post=616496&amp;action=edit</t>
  </si>
  <si>
    <t>https://www.womansworld.com/life/animals/astronaut-christina-koch-reunites-with-her-dog?preview=true&amp;p=616496</t>
  </si>
  <si>
    <t xml:space="preserve">Artemis II Astronaut Christina Koch’s Reunion With Her Dog Sadie Will Make You Cry	</t>
  </si>
  <si>
    <t>astronaut christina koch reunites with dog</t>
  </si>
  <si>
    <t>Astronaut Christina Koch shared a heartfelt video returning home to her dog, Sadie, after the Artemis II mission returned back to Earth</t>
  </si>
  <si>
    <t>Space Enthusiast &amp; Artemis Mission Follower</t>
  </si>
  <si>
    <t>MH-P-1903</t>
  </si>
  <si>
    <t>https://cue.gcp.misitemgr.com/cue-web/#/main?uri=https:%2F%2Fcue.gcp.misitemgr.com%2Fwebservice%2Fescenic%2Fcontent%2F315407708&amp;mimetype=x-ece%2Fstory&amp;extra=%7B%22package%22:%22d8e4396b-5d9f-41c3-93a4-6f77653cc8fe%22%7D&amp;name=A_Pilot_Landed_a_1940s_Seaplane_on_One_of_Phoenix_s_Busiest_Streets_Everyone_Walked_Away&amp;filter=%7B%22searchCriteria%22:%7B%22name%22:%22%22,%22searchTerm%22:%22saman%22,%22labels%22:%7B%22org_unit:89fde369-63f5-11f0-ae19-959fd20885e0%22:%7B%22title%22:%22Belleville%22%7D,%22creationdate%22:%22From%2004%2F14%2F2025%20to%2004%2F15%2F2027%22%7D,%22createdAt%22:%222026-04-14T20:53:15.355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</si>
  <si>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https://www.miamiherald.com/living/article315407708.html</t>
  </si>
  <si>
    <t>Veteran Pilot Breaks Silence After Landing Plane on Busy Phoenix Street Due to Malfunction</t>
  </si>
  <si>
    <t>pilot, plane landing, phoenix</t>
  </si>
  <si>
    <t>A seaplane pilot made the executive decision to land a plane on a busy street in Phoenix, Arizona, after experiencing what appeared to be an engine malfunction</t>
  </si>
  <si>
    <t>https://docs.google.com/document/d/1tsOz6E0rzvwoKfwwCL0AT2ugTe6zf2bz-0HllF_m7F0/edit?tab=t.0</t>
  </si>
  <si>
    <t>315407708</t>
  </si>
  <si>
    <t>MH-P-1903-FO-C02</t>
  </si>
  <si>
    <t>https://cue.gcp.misitemgr.com/cue-web/#/main?uri=https:%2F%2Fcue.gcp.misitemgr.com%2Fwebservice%2Fescenic%2Fcontent%2F315407696&amp;mimetype=x-ece%2Fstory&amp;extra=%7B%22package%22:%220c793959-a440-45f6-b9f4-397ddc976e03%22%7D&amp;name=Veteran_Pilot_Lands_Plane_on_Busy_Phoenix_Street_After_Engine_Failure&amp;filter=%7B%22searchCriteria%22:%7B%22name%22:%22%22,%22searchTerm%22:%22samant%22,%22labels%22:%7B%22org_unit:89fde369-63f5-11f0-ae19-959fd20885e0%22:%7B%22title%22:%22Belleville%22%7D,%22creationdate%22:%22From%2004%2F14%2F2025%20to%2004%2F15%2F2027%22%7D,%22createdAt%22:%222026-04-14T20:53:29.450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</si>
  <si>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https://www.star-telegram.com/entertainment/article315407696.html</t>
  </si>
  <si>
    <t>Pilot and Passengers Speak Out Following Emergency Plane Landing on Phoenix Street</t>
  </si>
  <si>
    <t>pilot, passengers, emergency plane landing</t>
  </si>
  <si>
    <t>An experienced seaplane pilot and two passengers spoke out publicly after they were involved in a scary emergency landing on a Phoenix, Arizona, street</t>
  </si>
  <si>
    <t>Aviation Enthusiast/Recreational Pilot</t>
  </si>
  <si>
    <t>315407696</t>
  </si>
  <si>
    <t>MH-P-1903-CH-C03</t>
  </si>
  <si>
    <t>https://cue.gcp.misitemgr.com/cue-web/#/main?uri=https:%2F%2Fcue.gcp.misitemgr.com%2Fwebservice%2Fescenic%2Fcontent%2F315407690&amp;mimetype=x-ece%2Fstory&amp;extra=%7B%22package%22:%22a9d19f31-ee6c-4bf7-b43b-6fe6080f7535%22%7D&amp;name=Pilot_lands_plane_on_busy_Phoenix_street_without_hitting_a_single_car&amp;filter=%7B%22searchCriteria%22:%7B%22name%22:%22%22,%22searchTerm%22:%22samantha%22,%22labels%22:%7B%22org_unit:89fde369-63f5-11f0-ae19-959fd20885e0%22:%7B%22title%22:%22Belleville%22%7D,%22creationdate%22:%22From%2004%2F14%2F2025%20to%2004%2F15%2F2027%22%7D,%22createdAt%22:%222026-04-14T20:53:34.505Z%22,%22dateRange%22:%7B%22creationdate%22:%7B%22start%22:%222025-04-14T04:00:00Z%22,%22end%22:%222027-04-15T04:00:00Z%22%7D%7D,%22daysBefore%22:%7B%22creationdate%22:%22365%22%7D,%22facetSummary%22:%22Time-span%20(creationdate):%20From%2004%2F14%2F2025%20to%2004%2F15%2F2027%22,%22priority%22:-1,%22panelName%22:%22%22,%22presentation%22:%22%22,%22sorting%22:%22%22,%22customFilters%22:%5B%5D,%22customFacetStrings%22:%7B%7D,%22orgUnit%22:%22org_unit:89fde369-63f5-11f0-ae19-959fd20885e0%22%7D%7D</t>
  </si>
  <si>
    <t>https://www.charlotteobserver.com/living/article315407690.html</t>
  </si>
  <si>
    <t>Pilot Lands Seaplane on Busy Phoenix Street Without Hitting a Single Car or Person</t>
  </si>
  <si>
    <t>pilot, seaplane, phoenix, plane landing</t>
  </si>
  <si>
    <t>Pilot Mike Tragarz pulled off a miracle when he successfully landed his plane on a busy street after a technical malfunction</t>
  </si>
  <si>
    <t>315407690</t>
  </si>
  <si>
    <t>UW-P-1906</t>
  </si>
  <si>
    <t>https://www.usmagazine.com/wp-admin/post.php?post=4308193&amp;action=edit</t>
  </si>
  <si>
    <t>https://www.usmagazine.com/celebrity-news/news/kathy-bates-lost-100-pounds-after-70-what-her-journey-revealed/</t>
  </si>
  <si>
    <t>The Secret to Cleaning Patio Furniture So It Looks Brand New Again Without Replacing a Thing</t>
  </si>
  <si>
    <t>weight loss after 70</t>
  </si>
  <si>
    <t>Kathy Bates lost 100 pounds after a diabetes diagnosis at 70. Here's what her journey reveals about weight loss later in life</t>
  </si>
  <si>
    <t>Healrh Curious Reader Drawn by Celeb Hook</t>
  </si>
  <si>
    <t>https://docs.google.com/document/d/14df42NvOf7iQ1eOtDuvU05ArIIFmyDbC8e9XoU2w8a8/edit?tab=t.2qwji1sqe4qn</t>
  </si>
  <si>
    <t>UW-P-1906-FO-C02</t>
  </si>
  <si>
    <t>https://cue.gcp.misitemgr.com/cue-web/#/main?uri=https:%2F%2Fcue.gcp.misitemgr.com%2Fwebservice%2Fescenic%2Fcontainer%2F981c1143-377a-11f1-99a4-6ff1da0045e1&amp;mimetype=x-ece%2Fcontainer&amp;extra=%7B%22package%22:%227076318a-cd65-45f1-a165-5d10a33bff38%22%7D</t>
  </si>
  <si>
    <t>https://www.star-telegram.com/entertainment/living/article315398217.html</t>
  </si>
  <si>
    <t>Kathy Bates Lost 100 Pounds After 70 and Science Backs Every Part of Her Approach: Here’s What She Did</t>
  </si>
  <si>
    <t>Kathy Bates weight loss, weight loss after 70, Ozempic older adults, lifestyle changes for seniors</t>
  </si>
  <si>
    <t>Discover how Kathy Bates combined gradual lifestyle changes, protein focus and exercise to lose weight after 70, with GLP-1 medication as a final aid.</t>
  </si>
  <si>
    <t>315398217</t>
  </si>
  <si>
    <t>+381%</t>
  </si>
  <si>
    <t>UW-P-1906-SA-C03</t>
  </si>
  <si>
    <t>https://cue.gcp.misitemgr.com/cue-web/#/main?uri=https:%2F%2Fcue.gcp.misitemgr.com%2Fwebservice%2Fescenic%2Fcontainer%2F6c16a2e2-3775-11f1-99a4-6ff1da0045e1&amp;mimetype=x-ece%2Fcontainer&amp;extra=%7B%22originalLink%22:%7B%22uri%22:%7B%22string%22:%22https:%2F%2Fcue.gcp.misitemgr.com%2Fwebservice%2Fescenic%2Fcontent%2F315397653%22,%22$class%22:%22URI%22%7D,%22mimetype%22:%7B%22string%22:%22x-ece%2Fstory%22,%22$class%22:%22cue.core.MIMEType%22%7D,%22$class%22:%22cue.core.Link%22%7D%7D</t>
  </si>
  <si>
    <t>https://www.sacbee.com/entertainment/living/wellness/article315397653.html</t>
  </si>
  <si>
    <t>How Kathy Bates Lost 100 Pounds After 70: What’s Different About Weight Loss Journeys Later in Life</t>
  </si>
  <si>
    <t>Kathy Bates weight loss, weight loss after 70, Ozempic for seniors, senior weight loss tips, diabetes management</t>
  </si>
  <si>
    <t>Kathy Bates lost 100 pounds after 70 through walking, cutting junk food and patience, using Ozempic only for the final pounds while prioritizing muscle and protein.</t>
  </si>
  <si>
    <t>Proactive Adult Managing Weight or Health</t>
  </si>
  <si>
    <t>315397653</t>
  </si>
  <si>
    <t>UW-P-1906-MH-C04</t>
  </si>
  <si>
    <t>https://cue.gcp.misitemgr.com/cue-web/#/main?uri=https:%2F%2Fcue.gcp.misitemgr.com%2Fwebservice%2Fescenic%2Fcontainer%2Fdd02302e-3777-11f1-99a4-6ff1da0045e1&amp;mimetype=x-ece%2Fcontainer&amp;extra=%7B%22package%22:%22c774604a-c415-492d-9f3d-62a91c30cb4b%22%7D</t>
  </si>
  <si>
    <t>https://www.miamiherald.com/living/article315397929.html</t>
  </si>
  <si>
    <t>If Kathy Bates Lost 100 Pounds After 70 With Walking, Patience and Determination, You Can Too</t>
  </si>
  <si>
    <t>Kathy Bates weight loss, weight loss after 70, walking for weight loss, diabetes motivation, Ozempic as support</t>
  </si>
  <si>
    <t>Kathy Bates lost 100 pounds after 70 using walking, simple diet changes and patience — GLP‑1 drugs as a late support, plus research-backed tips for older adults.</t>
  </si>
  <si>
    <t>315397929</t>
  </si>
  <si>
    <t>KA-P-1910</t>
  </si>
  <si>
    <t>https://cue.gcp.misitemgr.com/cue-web/#/main?uri=https:%2F%2Fcue.gcp.misitemgr.com%2Fwebservice%2Fescenic%2Fcontent%2F315406030&amp;mimetype=x-ece%2Fstory&amp;extra=%7B%22package%22:%2249232f6f-2a4a-412c-9668-dcdb57a54b11%22%7D&amp;name=Tick-Borne_Illness_in_Kids_Is_Spreading_Across_the_U_S_What_Every_Parent_Needs_to_Know_This_Season&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-14T15:46:07.766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</si>
  <si>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https://www.kansascity.com/living/article315406030.html</t>
  </si>
  <si>
    <t>Tick-Borne Illness in Kids Is Spreading Across the U.S. — What Every Parent Needs to Know This Season</t>
  </si>
  <si>
    <t>Tick repellents for kids, permethrin clothing treatment, oil of lemon eucalyptus, daily tick checks, Powassan virus</t>
  </si>
  <si>
    <t>Tick season runs April–September. Protect kids with EPA repellents, permethrin-treated clothing, routine tick checks, showering, and quick removal techniques.</t>
  </si>
  <si>
    <t>Outdoor Active Parent of Kids</t>
  </si>
  <si>
    <t>https://docs.google.com/document/d/1rN5QsedpvUev0XTG06dcPuRoRHSamZPZvqQHY_8gb-o/edit?tab=t.ocsr1q5dxuc</t>
  </si>
  <si>
    <t>315406030</t>
  </si>
  <si>
    <t>+40%</t>
  </si>
  <si>
    <t>KA-P-1910-FO-C02</t>
  </si>
  <si>
    <t>https://cue.gcp.misitemgr.com/cue-web/#/main?uri=https:%2F%2Fcue.gcp.misitemgr.com%2Fwebservice%2Fescenic%2Fcontent%2F315406996&amp;mimetype=x-ece%2Fstory&amp;extra=%7B%22package%22:%22fae0aed2-e670-4ff2-9f15-1726805fa3e6%22%7D&amp;name=Tick-Borne_Illness_Has_More_Than_Doubled_in_the_U_S_What_You_Need_to_Know_to_Stay_Safe_This_Season&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-14T16:45:01.119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</si>
  <si>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https://www.star-telegram.com/entertainment/living/article315406996.html</t>
  </si>
  <si>
    <t>Tick-Borne Illness Has More Than Doubled in the U.S. — What You Need to Know to Stay Safe This Season</t>
  </si>
  <si>
    <t>Tick-borne illness, Lyme disease, tick prevention, seasonal safety</t>
  </si>
  <si>
    <t>With positive Lyme tests in all 50 states and rising tick-borne risks, follow expert guidance on repellents, checks, and landscape steps to reduce your exposure.</t>
  </si>
  <si>
    <t>315406996</t>
  </si>
  <si>
    <t>KA-P-1910-RA-C03</t>
  </si>
  <si>
    <t>https://cue.gcp.misitemgr.com/cue-web/#/main?uri=https:%2F%2Fcue.gcp.misitemgr.com%2Fwebservice%2Fescenic%2Fcontent%2F315406173&amp;mimetype=x-ece%2Fstory&amp;extra=%7B%22package%22:%22bdfb49a7-f748-4ea2-ae41-d09df1f336c8%22%7D&amp;name=Tick_Season_Is_Getting_Worse_Each_Year_How_to_Protect_Your_Yard_and_Family_Right_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-14T15:55:57.949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</si>
  <si>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https://www.newsobserver.com/living/article315406173.html</t>
  </si>
  <si>
    <t>Tick Season Is Getting Worse Each Year — How to Protect Your Yard and Family Right Now</t>
  </si>
  <si>
    <t>Tick prevention, yard tick control, Lyme disease risk, Midwest tick season, pet tick checks</t>
  </si>
  <si>
    <t>Tick season is now longer and riskier than ever. Learn yard fixes, pet checks, repellents and timing for treatments to protect your family before the peak.</t>
  </si>
  <si>
    <t>Suburban or Rural Homeowner</t>
  </si>
  <si>
    <t>315406173</t>
  </si>
  <si>
    <t>KA-P-1910-SA-C04</t>
  </si>
  <si>
    <t>https://cue.gcp.misitemgr.com/cue-web/#/main?uri=https:%2F%2Fcue.gcp.misitemgr.com%2Fwebservice%2Fescenic%2Fcontent%2F315407150&amp;mimetype=x-ece%2Fstory&amp;extra=%7B%22package%22:%2257a71f96-b999-405b-94d8-3569af097bb6%22%7D&amp;name=These_Natural_Tick_Repellents_Are_Backed_by_Peer-Reviewed_Research_Here_s_What_to_K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-14T16:52:45.530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</si>
  <si>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https://www.sacbee.com/entertainment/living/article315407150.html</t>
  </si>
  <si>
    <t>These Natural Tick Repellents Are Backed by Peer-Reviewed Research — Here’s What to Know</t>
  </si>
  <si>
    <t>Natural tick repellents, oil of lemon eucalyptus, OLE, peer-reviewed tick studies, tick prevention</t>
  </si>
  <si>
    <t>Find out which natural repellents research supports — OLE, spearmint, clove and more — and practical steps for layering protection and removing ticks safely</t>
  </si>
  <si>
    <t>Nature-Engaged Wellness Seeker</t>
  </si>
  <si>
    <t>315407150</t>
  </si>
  <si>
    <t>https://cue.gcp.misitemgr.com/cue-web/#/main?escenicid=315412524&amp;extra=%7B%22package%22:%22ece-auto-gen-14461c64-67db-449b-bdfa-b234c3804e31%22%7D</t>
  </si>
  <si>
    <t>https://www.miamiherald.com/living/article315412524.html</t>
  </si>
  <si>
    <t>patio furniture cleaning, outdoor furniture care, DIY cleaning tips, remove mildew</t>
  </si>
  <si>
    <t>Restore dirty patio furniture fast using a hose, dish soap, vinegar and baking soda. Follow material-specific steps for plastic, metal, wood, wicker and cushions.</t>
  </si>
  <si>
    <t>https://docs.google.com/document/d/1bYBrw7IyjqUfNcKSEgKFFAEd7D9j7bVm-9F79fRhjyA/edit?tab=t.0</t>
  </si>
  <si>
    <t>315412524</t>
  </si>
  <si>
    <t>https://cue.gcp.misitemgr.com/cue-web/#/main?escenicid=315421627&amp;extra=%7B%22package%22:%22ece-auto-gen-82124362-2a9b-4e2b-a6c2-219c0cfd6396%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creationdate%22:%22In%20the%20last%20year%22%7D,%22createdAt%22:%222026-04-15T17:53:17.103Z%22,%22dateRange%22:%7B%22creationdate%22:%7B%22start%22:%222025-04-15T06:00:00Z%22,%22end%22:%222027-04-16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</si>
  <si>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https://www.sacbee.com/entertainment/living/article315421627.html</t>
  </si>
  <si>
    <t>How to Clean Outdoor Furniture So It Looks Fresh, Bright, and Brand New Again Without Replacing a Thing</t>
  </si>
  <si>
    <t>restore outdoor furniture, wood furniture care, clean wicker furniture, DIY patio cleaning</t>
  </si>
  <si>
    <t>Refresh your patio with simple DIY cleaning: rinse, soap and vinegar solutions, plus material-specific tips for wood, wicker, metal, plastic and cushions.</t>
  </si>
  <si>
    <t>Entertaining-Focused Empty Nester or Retiree</t>
  </si>
  <si>
    <t>315421627</t>
  </si>
  <si>
    <t>https://cue.gcp.misitemgr.com/cue-web/#/main?escenicid=315422014&amp;extra=%7B%22package%22:%22ece-auto-gen-f520a132-b288-4f85-9834-187ef96b5e6e%22%7D</t>
  </si>
  <si>
    <t>https://www.charlotteobserver.com/living/article315422014.html</t>
  </si>
  <si>
    <t>The Trick That Makes Dirty, Faded Patio Furniture Look Like You Just Bought It</t>
  </si>
  <si>
    <t>patio furniture cleaning, outdoor furniture restoration, spring cleaning tips, remove mildew</t>
  </si>
  <si>
    <t>Revive grimy patio furniture with a hose, dish soap, vinegar and simple material-specific steps for plastic, wood, metal, wicker and cushions.</t>
  </si>
  <si>
    <t>315422014</t>
  </si>
  <si>
    <t>https://cue.gcp.misitemgr.com/cue-web/#/main?escenicid=315422258&amp;extra=%7B%22package%22:%22ece-auto-gen-e98da2c0-c6ed-444f-8335-f1343fbb55d5%22%7D</t>
  </si>
  <si>
    <t>https://www.star-telegram.com/entertainment/living/article315422258.html</t>
  </si>
  <si>
    <t>How to Instantly Transform Old, Faded Patio Furniture Into Something That Looks Brand New</t>
  </si>
  <si>
    <t>cleaning patio furniture, outdoor furniture restoration, remove mildew, DIY patio makeover, revive faded furniture</t>
  </si>
  <si>
    <t>Revive faded patio furniture with warm soapy water, white vinegar for mildew, plus material-specific tips for wood, wicker, plastic and metal. Fast, cheap, effective fixes.</t>
  </si>
  <si>
    <t>315422258</t>
  </si>
  <si>
    <t>MH-P-1918</t>
  </si>
  <si>
    <t>https://cue.gcp.misitemgr.com/cue-web/#/main?escenicid=315417690&amp;extra=%7B%22package%22:%22ece-auto-gen-bc9ef3ea-c944-48bb-8562-4b5294e2c4b0%22%7D</t>
  </si>
  <si>
    <t>https://www.miamiherald.com/entertainment/article315417690.html</t>
  </si>
  <si>
    <t>Influencer Clavicular Abruptly Exits ‘60 Minutes’ Interview After Reporter Brings Up Incels</t>
  </si>
  <si>
    <t>clavicular, looksmaxxing, incel, 60 minutes australia, braden peters</t>
  </si>
  <si>
    <t>Braden Peters, known online as Clavicular, abruptly ended his ‘60 Minutes Australia’ interview when the conversation turned to incels. Here’s what went down.</t>
  </si>
  <si>
    <t>Young Male Social Media Consumer (18-28)</t>
  </si>
  <si>
    <t>https://docs.google.com/document/d/17KmlvmSIbTS-sJa-xFqwgqnfsfMumy6ghpWEtKioe9w/edit?usp=sharing</t>
  </si>
  <si>
    <t>315417690</t>
  </si>
  <si>
    <t>+276%</t>
  </si>
  <si>
    <t>MH-P-1918-KA-C02</t>
  </si>
  <si>
    <t>https://cue.gcp.misitemgr.com/cue-web/#/main?escenicid=315417697&amp;extra=%7B%22package%22:%22ece-auto-gen-26d06e7f-01e4-47a5-9a0f-88b45b793ae0%22%7D</t>
  </si>
  <si>
    <t>https://www.kansascity.com/entertainment/article315417697.html</t>
  </si>
  <si>
    <t>Influencer Clavicular Shuts Down ‘60 Minutes’ Interview Over Andrew Tate Question</t>
  </si>
  <si>
    <t>Braden Peters, aka Clavicular, ended his ‘60 Minutes Australia’ interview after questions about incels and Andrew Tate. Here’s how the tense moment played out</t>
  </si>
  <si>
    <t>Media-Literate Culture Watcher / News Junkie</t>
  </si>
  <si>
    <t>315417697</t>
  </si>
  <si>
    <t>+639%</t>
  </si>
  <si>
    <t>MH-P-1918-UW-C03</t>
  </si>
  <si>
    <t>https://www.usmagazine.com/wp-admin/post.php?post=4310048&amp;action=edit</t>
  </si>
  <si>
    <t>https://www.usmagazine.com/celebrity-news/news/looksmaxxing-influencer-clavicular-storms-off-60-minutes/</t>
  </si>
  <si>
    <t>‘Looksmaxxing’ Influencer Clavicular Walks Off ‘60 Minutes’ After Being Asked About Incels</t>
  </si>
  <si>
    <t xml:space="preserve">clavicular </t>
  </si>
  <si>
    <t>‘Looksmaxxing’ influencer Clavicular walked off ‘60 Minutes Australia’ after being asked if he identifies as an incel. See how the tense interview unfolded</t>
  </si>
  <si>
    <t>MH-P-1918-LS-C04</t>
  </si>
  <si>
    <t>https://www.lifeandstylemag.com/wp-admin/post.php?post=737316&amp;action=edit</t>
  </si>
  <si>
    <t>https://www.lifeandstylemag.com/posts/influencer-clavicular-goes-viral-again-after-awkward-interview/</t>
  </si>
  <si>
    <t>‘Looksmaxxing’ Star Clavicular Ends Interview Over Incel and Andrew Tate Questions</t>
  </si>
  <si>
    <t>clavicular</t>
  </si>
  <si>
    <t>Clavicular, real name Braden Peters, cut his ‘60 Minutes Australia’ interview short after being pressed on incels and Andrew Tate. Here's what happened.</t>
  </si>
  <si>
    <t>WW-P-1922</t>
  </si>
  <si>
    <t>https://www.womansworld.com/wp-admin/post.php?post=616695&amp;action=edit</t>
  </si>
  <si>
    <t>https://www.womansworld.com/life/animals/a-spider-smaller-than-a-pencil-eraser-was-just-filmed-for-the-first-time-ever</t>
  </si>
  <si>
    <t>A Spider Smaller Than a Pencil Eraser Was Just Filmed for the First Time Ever</t>
  </si>
  <si>
    <t>tiny spider</t>
  </si>
  <si>
    <t>A newly discovered spider species just made its on-camera debut. Scientists captured the first-ever footage of the tiny 3mm arachnid in Spain</t>
  </si>
  <si>
    <t>https://docs.google.com/document/d/1luJtV7SBw6iQQkVf5qCZXGoaSjxhOyFJ01ESxQO0SGM/edit?tab=t.0</t>
  </si>
  <si>
    <t>WW-P-1922-MH-C02</t>
  </si>
  <si>
    <t>https://cue.gcp.misitemgr.com/cue-web/#/main?escenicid=315418396&amp;extra=%7B%22package%22:%22ece-auto-gen-fd37febb-cad8-45e1-9aef-071073435c7f%22%7D</t>
  </si>
  <si>
    <t>https://www.miamiherald.com/living/article315418396.html</t>
  </si>
  <si>
    <t>A Nearly Invisible Spider Was Just Filmed for the First Time After Being Discovered in 2024</t>
  </si>
  <si>
    <t>tiny spider, caught on camera, newly discovered, first time ever, cryptodrassus michaeli</t>
  </si>
  <si>
    <t>Scientists have released the first video of a newly discovered spider species — a 3mm ground spider that’s nearly impossible to spot in the wild.</t>
  </si>
  <si>
    <t>315418396</t>
  </si>
  <si>
    <t>WW-P-1922-KA-C03</t>
  </si>
  <si>
    <t>https://cue.gcp.misitemgr.com/cue-web/#/main?escenicid=315418400&amp;extra=%7B%22package%22:%22ece-auto-gen-f63bc95e-358c-4ccf-8cb5-c97db28f5eba%22%7D</t>
  </si>
  <si>
    <t>https://www.kansascity.com/living/article315418400.html</t>
  </si>
  <si>
    <t>A Spider So Small You’d Miss It Was Just Captured on Video for the First Time Ever</t>
  </si>
  <si>
    <t>This tiny spider was only identified in 2024 — and now it’s been filmed for the first time, offering scientists a rare look at its behavior.</t>
  </si>
  <si>
    <t>Curiosity-Driven Science Enthusiast</t>
  </si>
  <si>
    <t>315418400</t>
  </si>
  <si>
    <t>WW-P-1922-CH-C04</t>
  </si>
  <si>
    <t>https://cue.gcp.misitemgr.com/cue-web/#/main?escenicid=315418402&amp;extra=%7B%22package%22:%22ece-auto-gen-9c9e552a-a12a-42a5-a0b8-e5fc843f3f93%22%7D</t>
  </si>
  <si>
    <t>https://www.charlotteobserver.com/living/article315418402.html</t>
  </si>
  <si>
    <t>A Tiny Spider Smaller Than a Grain of Rice Was Finally Filmed in the Wild for the First Time</t>
  </si>
  <si>
    <t>The first video of a newly discovered spider species is here — and it’s giving researchers their earliest look at how the tiny arachnid moves.</t>
  </si>
  <si>
    <t>Everything to Know</t>
  </si>
  <si>
    <t>315418402</t>
  </si>
  <si>
    <t>MH-P-1926</t>
  </si>
  <si>
    <t>https://cue.gcp.misitemgr.com/cue-web/#/main?escenicid=315419247&amp;extra=%7B%22package%22:%22ece-auto-gen-254c6713-b960-4a52-8490-2256bb4024de%22%7D</t>
  </si>
  <si>
    <t>https://www.miamiherald.com/entertainment/article315419247.html</t>
  </si>
  <si>
    <t>Taylor Momsen Hopes for ‘Superpowers’ After Poisonous Spider Bite Sends Her to Hospital</t>
  </si>
  <si>
    <t>taylor momsen, the pretty reckless, spider bite, acdc tour, taylor momsen bat</t>
  </si>
  <si>
    <t>A "massive" venomous spider took a chunk out of Taylor Momsen's leg in Mexico City. See how the singer's AC/DC tour took yet another extremely bizarre turn.</t>
  </si>
  <si>
    <t>Pop Culture &amp; Entertainment Enthusiast</t>
  </si>
  <si>
    <t>https://docs.google.com/document/d/1vpCwW1RX4E5ahlkgsiUwzAcOLvQ7qFumx7Mq5hFDcmw/edit?usp=sharing</t>
  </si>
  <si>
    <t>315419247</t>
  </si>
  <si>
    <t>MH-P-1926-CH-C02</t>
  </si>
  <si>
    <t>https://cue.gcp.misitemgr.com/cue-web/#/main?escenicid=315419257&amp;extra=%7B%22package%22:%22ece-auto-gen-1c88ad54-6102-4f74-81fd-1538fa28baaa%22%7D</t>
  </si>
  <si>
    <t>https://www.charlotteobserver.com/entertainment/article315419257.html</t>
  </si>
  <si>
    <t>Taylor Momsen Says a ‘Massive Spider’ Took a ‘Chunk’ Out of Her Leg During ACDC Tour</t>
  </si>
  <si>
    <t>The Pretty Reckless singer Taylor Momsen was bitten by a venomous spider in Mexico City. Discover how the AC/DC tour star landed in the hospital again.</t>
  </si>
  <si>
    <t>Classic Rock Fan &amp; Concert-Goer</t>
  </si>
  <si>
    <t>315419257</t>
  </si>
  <si>
    <t>MH-P-1926-UW-C03</t>
  </si>
  <si>
    <t>https://www.usmagazine.com/wp-admin/post.php?post=4310242&amp;action=edit</t>
  </si>
  <si>
    <t>https://www.usmagazine.com/celebrity-news/news/taylor-momsen-hospitalized-after-poisonous-spider-bite/</t>
  </si>
  <si>
    <t>Taylor Momsen Hospitalized for Poisonous Spider Bite Two Years After Bat Attack</t>
  </si>
  <si>
    <t xml:space="preserve">taylor momsen </t>
  </si>
  <si>
    <t>Taylor Momsen was hospitalized after a poisonous spider bite on the AC/DC tour — just two years after a bat attacked her mid-concert. See the wild update</t>
  </si>
  <si>
    <t>UW-P-1929</t>
  </si>
  <si>
    <t>https://www.usmagazine.com/wp-admin/post.php?post=4310278&amp;action=edit</t>
  </si>
  <si>
    <t>https://www.usmagazine.com/food/news/chick-fil-a-gives-you-free-ice-cream-for-ditching-your-phone/</t>
  </si>
  <si>
    <t>This Chick-fil-A In Maryland Gives You Free Ice Cream for Ditching Your Phone</t>
  </si>
  <si>
    <t>chick-fil-a</t>
  </si>
  <si>
    <t>One Chick-fil-A is offering free ice cream if you put your phone away during your meal — and the idea is sparking conversation online</t>
  </si>
  <si>
    <t>https://docs.google.com/document/d/1L8J-z4Jbsf7dvA1DlClKigghLEIm69gL99vzf9KWy8s/edit?tab=t.0</t>
  </si>
  <si>
    <t>UW-P-1929-MH-C02</t>
  </si>
  <si>
    <t>https://cue.gcp.misitemgr.com/cue-web/#/main?escenicid=315419578&amp;extra=%7B%22package%22:%22ece-auto-gen-5858a18f-fea3-41c8-8e03-67db287b0521%22%7D</t>
  </si>
  <si>
    <t>https://www.miamiherald.com/entertainment/article315419578.html</t>
  </si>
  <si>
    <t>This Chick-fil-A In Maryland Is Rewarding Phone-Free Meals With Free Ice Cream Cones</t>
  </si>
  <si>
    <t>chick-fil-a, chick-fil-a cell phone coop challenge, maryland, phone-free meals, free ice cream cones</t>
  </si>
  <si>
    <t>A Chick-fil-A in Maryland is offering free ice cream to customers who put their phones away during meals. Here’s how the phone-free challenge works.</t>
  </si>
  <si>
    <t>315419578</t>
  </si>
  <si>
    <t>UW-P-1929-CH-C03</t>
  </si>
  <si>
    <t>https://cue.gcp.misitemgr.com/cue-web/#/main?escenicid=315419596&amp;extra=%7B%22package%22:%22ece-auto-gen-a2f30f66-d23c-4fe9-b4b5-01f92e280854%22%7D</t>
  </si>
  <si>
    <t>https://www.charlotteobserver.com/entertainment/article315419596.html</t>
  </si>
  <si>
    <t>Chick-fil-A Tests Phone-Free Dining With Free Ice Cream Incentive for Customers: What to Know</t>
  </si>
  <si>
    <t>Put your phone in a “coop” and get free ice cream. One Chick-fil-A location is testing a phone-free dining challenge that’s going viral online.</t>
  </si>
  <si>
    <t>315419596</t>
  </si>
  <si>
    <t>UW-P-1929-MMC-C04</t>
  </si>
  <si>
    <t>https://modmomsclubstg.wpenginepowered.com/wp-admin/post.php?post=337620&amp;action=edit</t>
  </si>
  <si>
    <t>https://modmomsclubstg.wpenginepowered.com/lifestyle-entertainment/food/this-chick-fil-a-will-give-your-family-free-ice-cream-for-ditching-your-phones-at-the-table/</t>
  </si>
  <si>
    <t>This Chick-fil-A Will Give Your Family Free Ice Cream for Ditching Your Phones at the Table</t>
  </si>
  <si>
    <t>A Chick-fil-A location is rewarding phone-free meals with free dessert. Here’s how the “Cell Phone Coop Challenge” works.</t>
  </si>
  <si>
    <t>Screen-Conscious Parent</t>
  </si>
  <si>
    <t>MH-P-1933</t>
  </si>
  <si>
    <t>https://cue.gcp.misitemgr.com/cue-web/#/main?escenicid=315421529&amp;extra=%7B%22package%22:%22ece-auto-gen-fc6c29c2-049d-4731-b2dc-e09e404d784e%22%7D</t>
  </si>
  <si>
    <t>https://www.miamiherald.com/living/article315421529.html</t>
  </si>
  <si>
    <t>Tiny New Spider Species Named After Pink Floyd's ‘The Wall’ for Its Wall-Loving Habitat</t>
  </si>
  <si>
    <t>new spider species, new species, pink floyd, pink floyd the wall</t>
  </si>
  <si>
    <t>Scientists discovered a new spider species named after Pink Floyd’s ‘The Wall’ album. The tiny wall-dwelling spider in Colombia thrives in urban environments.</t>
  </si>
  <si>
    <t>https://docs.google.com/document/d/1WQpreF5YgkPVdFNmP0z9YiI0UjU1YpyEI3-04_CnysU/edit?usp=sharing</t>
  </si>
  <si>
    <t>315421529</t>
  </si>
  <si>
    <t>MH-P-1933-KA-C02</t>
  </si>
  <si>
    <t>https://cue.gcp.misitemgr.com/cue-web/#/main?escenicid=315421525&amp;extra=%7B%22package%22:%22ece-auto-gen-3b7e8a01-5ace-4451-a560-6f5960083d1a%22%7D</t>
  </si>
  <si>
    <t>https://www.kansascity.com/living/article315421525.html</t>
  </si>
  <si>
    <t>New Spider Species Named After Pink Floyd Isn’t the Band’s First Animal Tribute</t>
  </si>
  <si>
    <t>Scientists named a new spider species after Pink Floyd, but it’s not the first animal species tribute. A unique pink shrimp also pays tribute to ‘The Wall.’</t>
  </si>
  <si>
    <t>Classic Rock Enthusiast &amp; Pop Culture Curious Reader</t>
  </si>
  <si>
    <t>315421525</t>
  </si>
  <si>
    <t>MH-P-1933-CH-C03</t>
  </si>
  <si>
    <t>https://cue.gcp.misitemgr.com/cue-web/#/main?escenicid=315421523&amp;extra=%7B%22package%22:%22ece-auto-gen-6251a5f2-0d9b-4419-8f5f-f205a547d645%22%7D</t>
  </si>
  <si>
    <t>https://www.charlotteobserver.com/living/article315421523.html</t>
  </si>
  <si>
    <t>This Spider Named After Pink Floyd Uses Urban Lights to Hunt Insects. It’s a New Species</t>
  </si>
  <si>
    <t>pink floyd, spider species, new species, new spider species, pink floyd the wall</t>
  </si>
  <si>
    <t>A new spider species named after Pink Floyd’s ‘The Wall’ has been discovered in Colombia, where the tiny spider lives on walls and hunts insects near lights.</t>
  </si>
  <si>
    <t>Urban Homeowner Concerned About Pests and Wildlife</t>
  </si>
  <si>
    <t>315421523</t>
  </si>
  <si>
    <t>CH-P-1936</t>
  </si>
  <si>
    <t>https://cue.gcp.misitemgr.com/cue-web/#/main?uri=https:%2F%2Fcue.gcp.misitemgr.com%2Fwebservice%2Fescenic%2Fcontainer%2F1a57d91e-382b-11f1-a2a8-57a0020b57dc&amp;mimetype=x-ece%2Fcontainer&amp;extra=%7B%22package%22:%22740e1f94-c515-45e1-900f-6828ba30363e%22%7D</t>
  </si>
  <si>
    <t>https://www.charlotteobserver.com/entertainment/article315408214.html</t>
  </si>
  <si>
    <t>What Did Hannah Einbinder Take From the ‘Hacks’ Set After Filming the Final Season?</t>
  </si>
  <si>
    <t>hannah einbinder, hacks</t>
  </si>
  <si>
    <t>The ‘Hacks’ cast did not want to leave the final season of the show empty-handed, as stars Hannah Einbinder and Jean Smart decided to take some things from set</t>
  </si>
  <si>
    <t>https://docs.google.com/document/d/1AJZ3ZUSw6saHBF-Il0SLdAW5k8ccLaoZzJbQosQNMss/edit?tab=t.0</t>
  </si>
  <si>
    <t>315408214</t>
  </si>
  <si>
    <t>CH-P-1936-MH-C02</t>
  </si>
  <si>
    <t>https://cue.gcp.misitemgr.com/cue-web/#/main?uri=https:%2F%2Fcue.gcp.misitemgr.com%2Fwebservice%2Fescenic%2Fcontainer%2F9be6baac-3829-11f1-a2a8-57a0020b57dc&amp;mimetype=x-ece%2Fcontainer&amp;extra=%7B%22package%22:%226afbd8e7-0d61-4135-908d-5b804ce18ca2%22%7D</t>
  </si>
  <si>
    <t>https://www.miamiherald.com/entertainment/article315408028.html</t>
  </si>
  <si>
    <t>Sam Champion Asks Hannah Einbinder If She Robbed the Louvre While Filming ‘Hacks’ in Paris</t>
  </si>
  <si>
    <t>sam champion, hannah einbinder, hacks, louvre</t>
  </si>
  <si>
    <t>Hannah Einbinder had a hilarious response when she was asked if she had any involvement in the Louvre heist while filming season 5 of ‘Hacks’ in Paris</t>
  </si>
  <si>
    <t>Pop Culture Casual Browser</t>
  </si>
  <si>
    <t>315408028</t>
  </si>
  <si>
    <t>CH-P-1936-KA-C03</t>
  </si>
  <si>
    <t>https://cue.gcp.misitemgr.com/cue-web/#/main?uri=https:%2F%2Fcue.gcp.misitemgr.com%2Fwebservice%2Fescenic%2Fcontainer%2F8d1a1fae-3829-11f1-a2a8-57a0020b57dc&amp;mimetype=x-ece%2Fcontainer&amp;extra=%7B%22package%22:%22d439b409-e1df-4600-9595-6595e4a004bc%22%7D</t>
  </si>
  <si>
    <t>https://www.kansascity.com/entertainment/article315408023.html</t>
  </si>
  <si>
    <t>‘Hacks’ Stars Reveal How Real Louvre Heist Disrupted Filming of the Final Season</t>
  </si>
  <si>
    <t>hacks, final season, louvre heist</t>
  </si>
  <si>
    <t>The ‘Hacks’ production had to adapt to some changes while filming season 5 immediately after the Louvre heist, cast members revealed on ‘Good Morning America’</t>
  </si>
  <si>
    <t>315408023</t>
  </si>
  <si>
    <t>Museums &amp; Galleries</t>
  </si>
  <si>
    <t>MH-P-1939</t>
  </si>
  <si>
    <t>https://cue.gcp.misitemgr.com/cue-web/#/main?uri=https:%2F%2Fcue.gcp.misitemgr.com%2Fwebservice%2Fescenic%2Fcontainer%2Fdf4a7b73-382d-11f1-a2a8-57a0020b57dc&amp;mimetype=x-ece%2Fcontainer&amp;extra=%7B%22package%22:%22802632bc-f96b-4638-b996-0b5b18512eba%22%7D&amp;filter=%7B%22searchCriteria%22:%7B%22name%22:%22%22,%22searchTerm%22:%22samantha%22,%22labels%22:%7B%22org_unit:89fde369-63f5-11f0-ae19-959fd20885e0%22:%7B%22title%22:%22Belleville%22%7D,%22creationdate%22:%22From%2004%2F15%2F2025%20to%2004%2F16%2F2027%22%7D,%22createdAt%22:%222026-04-15T15:08:19.542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</si>
  <si>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https://www.miamiherald.com/living/article315408611.html</t>
  </si>
  <si>
    <t>What Happened When a Cloud Jaguar Was Seen in Honduras After More Than 10 Years? Everything to Know</t>
  </si>
  <si>
    <t>cloud jaguar, honduras</t>
  </si>
  <si>
    <t>Conservationists are thrilled after spotting an extremely rare cloud jaguar walking through the misty mountains of Honduras for the first time in 10 years</t>
  </si>
  <si>
    <t>https://docs.google.com/document/d/1ptPlg9eca8MHhKhmSLLzMjReC_CVY7vb_GxJfctBztk/edit?tab=t.0</t>
  </si>
  <si>
    <t>315408611</t>
  </si>
  <si>
    <t>MH-P-1939-WW-C02</t>
  </si>
  <si>
    <t>https://www.womansworld.com/wp-admin/post.php?post=616485&amp;action=edit</t>
  </si>
  <si>
    <t>https://www.womansworld.com/life/animals/shocking-jaguar-sighting-in-a-misty-honduras-forest-has-conservationists-celebrating</t>
  </si>
  <si>
    <t>Shocking Jaguar Sighting in a Misty Honduras Forest Has Conservationists Celebrating</t>
  </si>
  <si>
    <t>jaguar honduras forest</t>
  </si>
  <si>
    <t>A rare jaguar was spotted at a high altitude in a Honduras forest, and the sighting is huge news for conservationists trying to preserve the species</t>
  </si>
  <si>
    <t>MH-P-1939-UW-C03</t>
  </si>
  <si>
    <t>https://www.usmagazine.com/wp-admin/post.php?post=4309306&amp;action=edit</t>
  </si>
  <si>
    <t>https://www.usmagazine.com/entertainment/news/cloud-jaguar-seen-in-honduras-for-1st-time-in-over-a-decade/</t>
  </si>
  <si>
    <t>Rare ‘Cloud Jaguar’ Spotted in Honduras Mountains for the 1st Time in Over a Decade</t>
  </si>
  <si>
    <t>cloud jaguar honduras</t>
  </si>
  <si>
    <t>A rare 'cloud jaguar' was captured on camera in Honduras, giving hope to conservationalists monitoring wildlife corridors in Central America</t>
  </si>
  <si>
    <t>FO-P-1942</t>
  </si>
  <si>
    <t>https://cue.gcp.misitemgr.com/cue-web/#/main?uri=https:%2F%2Fcue.gcp.misitemgr.com%2Fwebservice%2Fescenic%2Fcontent%2F315420010&amp;mimetype=x-ece%2Fstory&amp;extra=%7B%22package%22:%22b92d1acf-f797-4b0a-b3f9-d6c1e7637780%22%7D&amp;name=What_is_the_giant_Digger_shovel_going_viral_on_TikTok_Everything_you_need_to_know&amp;filter=%7B%22searchCriteria%22:%7B%22name%22:%22%22,%22searchTerm%22:%22samantha%22,%22labels%22:%7B%22org_unit:89fde369-63f5-11f0-ae19-959fd20885e0%22:%7B%22title%22:%22Belleville%22%7D,%22creationdate%22:%22From%2004%2F15%2F2025%20to%2004%2F16%2F2027%22%7D,%22createdAt%22:%222026-04-15T17:30:36.623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</si>
  <si>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https://www.star-telegram.com/entertainment/article315420010.html</t>
  </si>
  <si>
    <t>What Is the Real Reason a 50-Foot Shovel Is Going Viral on TikTok? Everything to Know</t>
  </si>
  <si>
    <t>giant shovel, tiktok, digger, tom cruise</t>
  </si>
  <si>
    <t>TikTok videos about a giant shovel are confusing social media users, but the real explanation behind the online phenomenon reveals a genius marketing ploy</t>
  </si>
  <si>
    <t>https://docs.google.com/document/d/1nEoviiSJ3DXsldyTHfL5lvAlNeUU4ZCK9zhBmgq_0k8/edit?tab=t.0</t>
  </si>
  <si>
    <t>315420010</t>
  </si>
  <si>
    <t>FO-P-1942-KA-C02</t>
  </si>
  <si>
    <t>https://cue.gcp.misitemgr.com/cue-web/#/main?uri=https:%2F%2Fcue.gcp.misitemgr.com%2Fwebservice%2Fescenic%2Fcontent%2F315420006&amp;mimetype=x-ece%2Fstory&amp;extra=%7B%22package%22:%22acc40e74-019b-4296-8ab5-80cf1ecf3af0%22%7D&amp;name=Giant_50-Foot_Shovel_in_California_Goes_Viral_as_Tom_Cruise_Movie_Marketing_Stunt&amp;filter=%7B%22searchCriteria%22:%7B%22name%22:%22%22,%22searchTerm%22:%22%22,%22labels%22:%7B%22org_unit:89fde369-63f5-11f0-ae19-959fd20885e0%22:%7B%22title%22:%22Belleville%22%7D,%22creationdate%22:%22From%2004%2F15%2F2025%20to%2004%2F16%2F2027%22%7D,%22createdAt%22:%222026-04-15T17:23:20.348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</si>
  <si>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https://www.kansascity.com/entertainment/article315420006.html</t>
  </si>
  <si>
    <t>Giant 50-Foot Shovel in California Goes Viral as Tom Cruise Movie Marketing Stunt</t>
  </si>
  <si>
    <t>giant shovel, tom cruise, digger, california</t>
  </si>
  <si>
    <t>An upcoming Tom Cruise film is getting some major promotion near Coachella Valley in the form of a giant shovel, months before its long-awaited release</t>
  </si>
  <si>
    <t>315420006</t>
  </si>
  <si>
    <t>FO-P-1942-UW-C03</t>
  </si>
  <si>
    <t>https://www.usmagazine.com/wp-admin/post.php?post=4310317&amp;action=edit</t>
  </si>
  <si>
    <t>https://www.usmagazine.com/entertainment/news/why-is-a-giant-shovel-going-viral-tom-cruise-is-involved/</t>
  </si>
  <si>
    <t xml:space="preserve">Why Is a 24,000-Lb Shovel Going Viral on TikTok? Tom Cruise’s Connection to Giant Statue Revealed </t>
  </si>
  <si>
    <t>giant shovel tom cruise</t>
  </si>
  <si>
    <t>A giant shovel is going viral from videos via TikTok and Tom Cruise is involved in the fascinating lore — everything to know about the massive statue</t>
  </si>
  <si>
    <t xml:space="preserve">TikTok Savvy Pop Culture Consumer </t>
  </si>
  <si>
    <t>MH-P-1945</t>
  </si>
  <si>
    <t>https://cue.gcp.misitemgr.com/cue-web/#/main?escenicid=315422665&amp;extra=%7B%22package%22:%22ece-auto-gen-34db6d74-c2ff-4349-92e3-3a559222d1ed%22%7D&amp;filter=%7B%22searchCriteria%22:%7B%22name%22:%22%22,%22searchTerm%22:%22alliso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-15T19:23:05.163Z%22,%22dateRange%22:%7B%22creationdate%22:%7B%22start%22:%222025-04-15T06:00:00Z%22,%22end%22:%222027-04-16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</si>
  <si>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https://www.miamiherald.com/living/article315422665.html</t>
  </si>
  <si>
    <t>These Simple Beauty Tricks Instantly Make You Look More Awake (Even on No Sleep Days)</t>
  </si>
  <si>
    <t>no sleep makeup, instant awake tricks, brightening inner eye corners, lash curling</t>
  </si>
  <si>
    <t>Short, targeted beauty moves — from curling lashes to inner-eye shimmer and undereye blush — that make you look rested in under a minute, even after no sleep.</t>
  </si>
  <si>
    <t>https://docs.google.com/document/d/1-mTua-ydEU_rZdAsD3VzcSP4cNsvF1oBwC9h76oTyTM/edit?tab=t.0</t>
  </si>
  <si>
    <t>315422665</t>
  </si>
  <si>
    <t>https://www.womansworld.com/wp-admin/post.php?post=616789&amp;action=edit</t>
  </si>
  <si>
    <t>https://www.womansworld.com/beauty/makeup/simple-beauty-tricks-that-instantly-make-you-look-more-awake-and-refreshed-in-minutes</t>
  </si>
  <si>
    <t>Simple Beauty Tricks That Instantly Make You Look More Awake and Refreshed in Minutes</t>
  </si>
  <si>
    <t>beauty hack, beauty trick, no sleep makeup, instant awake tricks, brightening inner eye corners, lash curling</t>
  </si>
  <si>
    <t>Discover these simple yet genius beauty tricks that instantly make you look more awake and refreshed in no time</t>
  </si>
  <si>
    <t>https://cue.gcp.misitemgr.com/cue-web/#/main?escenicid=315423888&amp;extra=%7B%22package%22:%22ece-auto-gen-911ed821-ad56-42f7-a3b3-c89dd3398ada%22%7D</t>
  </si>
  <si>
    <t>https://www.sacbee.com/entertainment/living/article315423888.html</t>
  </si>
  <si>
    <t>How to Look More Awake in Minutes Using Easy Beauty Tricks That Instantly Refresh Your Entire Face</t>
  </si>
  <si>
    <t>look awake fast, under-eye concealer tips, curl lashes trick, quick beauty routine, face mist refresh</t>
  </si>
  <si>
    <t>Look polished for video calls in under a minute: curl lashes, dab inner-corner concealer, tap highlight, brush brows, hydrate lips and mist for instant refresh.</t>
  </si>
  <si>
    <t>Busy Working Professional</t>
  </si>
  <si>
    <t>315423888</t>
  </si>
  <si>
    <t>https://cue.gcp.misitemgr.com/cue-web/#/main?escenicid=315424348&amp;extra=%7B%22package%22:%22ece-auto-gen-07a8f394-063b-43d8-8c59-997def083d11%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-15T20:24:57.080Z%22,%22dateRange%22:%7B%22creationdate%22:%7B%22start%22:%222025-04-15T06:00:00Z%22,%22end%22:%222027-04-16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</si>
  <si>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https://www.coralspringsflnews.com/lifestyle-entertainment/article315424348.html</t>
  </si>
  <si>
    <t>The Fast Beauty Tricks That Instantly Make You Look Like You Got a Full Night’s Sleep Even If You Didn’t</t>
  </si>
  <si>
    <t>beauty hacks, look rested fast, brighten inner corners, curl lashes</t>
  </si>
  <si>
    <t>Discover expert-backed, minutes-long beauty tricks—inner corner highlights, lash curling, light concealer, and hydration—to make you look rested.</t>
  </si>
  <si>
    <t>Beauty-Curious Gen Z / Young Millennial Discovery Scroller</t>
  </si>
  <si>
    <t>315424348</t>
  </si>
  <si>
    <t>UW-P-1949</t>
  </si>
  <si>
    <t>https://www.usmagazine.com/wp-admin/post.php?post=4310578&amp;action=edit</t>
  </si>
  <si>
    <t>https://www.usmagazine.com/entertainment/news/remember-when-dad-snuck-into-water-park-for-sons-birthday/</t>
  </si>
  <si>
    <t>Remember This Dad Who Snuck His Son Into a Water Park? The Viral Video Is Back Again</t>
  </si>
  <si>
    <t>dad water park son</t>
  </si>
  <si>
    <t>A viral 2025 CCTV video of a dad sneaking his son into the water park he worked at for a birthday surprise is going viral again in 2026</t>
  </si>
  <si>
    <t>https://docs.google.com/document/d/1RVOGZ2EPGmjbFSazCt4uNuPAXiKBiOKHYFyP06UtGAs/edit?tab=t.0</t>
  </si>
  <si>
    <t>UW-P-1949-MH-C02</t>
  </si>
  <si>
    <t>https://cue.gcp.misitemgr.com/cue-web/#/main?escenicid=315421950&amp;extra=%7B%22package%22:%22ece-auto-gen-1450310f-8a0c-4b6a-917c-dd971ce373be%22%7D</t>
  </si>
  <si>
    <t>https://www.miamiherald.com/entertainment/article315421950.html</t>
  </si>
  <si>
    <t>Remember When a Dad Snuck Into the Water Park He Worked At for His Son’s Birthday? It’s Viral Again</t>
  </si>
  <si>
    <t>dad snuck into water park, son birthday, viral video, cctv, daily mail</t>
  </si>
  <si>
    <t>Remember this dad who snuck his son into a closed water park? The emotional CCTV footage first surfaced in 2025 and is trending again.</t>
  </si>
  <si>
    <t>315421950</t>
  </si>
  <si>
    <t>UW-P-1949-KA-C03</t>
  </si>
  <si>
    <t>https://cue.gcp.misitemgr.com/cue-web/#/main?escenicid=315421974&amp;extra=%7B%22package%22:%22ece-auto-gen-8f1896e6-afa8-478b-bb50-240a63d5d05a%22%7D</t>
  </si>
  <si>
    <t>https://www.kansascity.com/entertainment/article315421974.html</t>
  </si>
  <si>
    <t>Dad Secretly Let His Son Into the Water Park He Worked At — Viral Video Resurfaces</t>
  </si>
  <si>
    <t>A water park employee secretly brought his son inside after hours for a birthday surprise — and the viral video from 2025 is back online.</t>
  </si>
  <si>
    <t>315421974</t>
  </si>
  <si>
    <t>UW-P-1949-FO-C04</t>
  </si>
  <si>
    <t>https://cue.gcp.misitemgr.com/cue-web/#/main?escenicid=315421980&amp;extra=%7B%22package%22:%22ece-auto-gen-342ef6ec-6eb7-4747-9973-2b09e1d1ae3a%22%7D</t>
  </si>
  <si>
    <t>https://www.star-telegram.com/entertainment/article315421980.html</t>
  </si>
  <si>
    <t>This Water Park Break-In by a Dad for His Son’s Birthday Is Going Viral Again</t>
  </si>
  <si>
    <t>This CCTV clip of a dad sneaking his son into his workplace water park first went viral in 2025 and is now resurfacing again in 2026.</t>
  </si>
  <si>
    <t>Viral Content Consumer and Social Share</t>
  </si>
  <si>
    <t>315421980</t>
  </si>
  <si>
    <t>UW-P-1953</t>
  </si>
  <si>
    <t>https://www.usmagazine.com/wp-admin/post.php?post=4310337&amp;action=edit</t>
  </si>
  <si>
    <t>https://www.usmagazine.com/?p=4310337&amp;preview=true</t>
  </si>
  <si>
    <t>2 Courtside Seats at Toronto Raptors Game Are Covered in Ice — and They Belong to Drake</t>
  </si>
  <si>
    <t>drake raptors seats</t>
  </si>
  <si>
    <t>Two courtside seats at a recent Toronto Raptors game were deliberately covered in ice and frost by staff, and they actually belong to rapper Drake</t>
  </si>
  <si>
    <t>https://docs.google.com/document/d/1szCM5qiPvwQxM-rjgpLY0GIOTDdUSk5zgRD1twsXSro/edit?tab=t.0</t>
  </si>
  <si>
    <t>UW-P-1953-MH-C02</t>
  </si>
  <si>
    <t>https://cue.gcp.misitemgr.com/cue-web/#/main?uri=https:%2F%2Fcue.gcp.misitemgr.com%2Fwebservice%2Fescenic%2Fcontainer%2F56757366-38e5-11f1-ba11-3718854a5f2f&amp;mimetype=x-ece%2Fcontainer&amp;extra=%7B%22package%22:%22fce70843-060f-4660-b559-2cfe31ad68ca%22%7D&amp;filter=%7B%22searchCriteria%22:%7B%22name%22:%22%22,%22searchTerm%22:%22samantha%22,%22labels%22:%7B%22org_unit:89fde369-63f5-11f0-ae19-959fd20885e0%22:%7B%22title%22:%22Belleville%22%7D,%22creationdate%22:%22From%2004%2F15%2F2025%20to%2004%2F16%2F2027%22%7D,%22createdAt%22:%222026-04-15T18:48:11.808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</si>
  <si>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https://www.miamiherald.com/entertainment/article315420192.html</t>
  </si>
  <si>
    <t>Drake’s Frozen Raptors Seats Fuel ‘Iceman’ Album Rollout Buzz After Months of Speculation</t>
  </si>
  <si>
    <t>drake, iceman, toronto raptors, album</t>
  </si>
  <si>
    <t>Drake’s fans took notice of a not-so-subtle promotion for his upcoming album at a Toronto Raptors game involving two courtside seats completely covered in ice</t>
  </si>
  <si>
    <t>Hip-Hop and Pop Culture Enthusiast</t>
  </si>
  <si>
    <t>315420192</t>
  </si>
  <si>
    <t>UW-P-1953-CH-C03</t>
  </si>
  <si>
    <t>https://cue.gcp.misitemgr.com/cue-web/#/main?uri=https:%2F%2Fcue.gcp.misitemgr.com%2Fwebservice%2Fescenic%2Fcontainer%2F2388fec4-38e6-11f1-ba11-3718854a5f2f&amp;mimetype=x-ece%2Fcontainer&amp;extra=%7B%22package%22:%2270c2752f-c9bb-4cde-8c7e-958465431e7c%22%7D&amp;filter=%7B%22searchCriteria%22:%7B%22name%22:%22%22,%22searchTerm%22:%22samantha%20ag%22,%22labels%22:%7B%22org_unit:89fde369-63f5-11f0-ae19-959fd20885e0%22:%7B%22title%22:%22Belleville%22%7D,%22creationdate%22:%22From%2004%2F15%2F2025%20to%2004%2F16%2F2027%22%7D,%22createdAt%22:%222026-04-15T18:47:56.388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</si>
  <si>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https://www.charlotteobserver.com/entertainment/article315420362.html</t>
  </si>
  <si>
    <t>What Was the Reason 2 Courtside Seats Were Frozen at Toronto Raptors Game? How Drake Is Involved</t>
  </si>
  <si>
    <t>toronto raptors, drake</t>
  </si>
  <si>
    <t>The Toronto Raptors organization hinted at Drake’s upcoming album release by freezing his courtside seats in ice, a nod to the name of the future project</t>
  </si>
  <si>
    <t>Google Discover Browser</t>
  </si>
  <si>
    <t>315420362</t>
  </si>
  <si>
    <t>MH-P-1956</t>
  </si>
  <si>
    <t>https://cue.gcp.misitemgr.com/cue-web/#/main?escenicid=315423248&amp;extra=%7B%22package%22:%22ece-auto-gen-4e4f3fcc-d00b-44dc-9e86-f80866c3a09d%22%7D</t>
  </si>
  <si>
    <t>https://www.miamiherald.com/entertainment/article315423248.html</t>
  </si>
  <si>
    <t>‘The Little Rascals’ Star Bug Hall Arrested in Ohio Over Missed Court Appearance</t>
  </si>
  <si>
    <t>bug hall, brandon bug hall, the little rascals, bug hall arrested, alfalfa</t>
  </si>
  <si>
    <t>Brandon ‘Bug’ Hall went from playing Alfalfa in ‘The Little Rascals’ to a vow of poverty in Arkansas. Now the actor has been arrested in Ohio. Learn more here</t>
  </si>
  <si>
    <t>https://docs.google.com/document/d/1XlgXYqnqlurf6UpyTRUXWYnXMsEhSOmZfu8B59UnsyA/edit?usp=sharing</t>
  </si>
  <si>
    <t>315423248</t>
  </si>
  <si>
    <t>+607%</t>
  </si>
  <si>
    <t>+257%</t>
  </si>
  <si>
    <t>MH-P-1956-KA-C02</t>
  </si>
  <si>
    <t>https://cue.gcp.misitemgr.com/cue-web/#/main?escenicid=315423257&amp;extra=%7B%22package%22:%22ece-auto-gen-5a45d6a1-f22f-42b7-8f9a-2fc96e60fedf%22%7D</t>
  </si>
  <si>
    <t>https://www.kansascity.com/entertainment/article315423257.html</t>
  </si>
  <si>
    <t>Remember Alfalfa? Beloved ‘The Little Rascals’ Star’s Life Has Taken a Wild Turn</t>
  </si>
  <si>
    <t>alfalfa, the little rascals, bug hall, brandon bug hall, bug hall arrested</t>
  </si>
  <si>
    <t>Brandon ‘Bug’ Hall traded Hollywood for an off-grid life in Arkansas — now ‘The Little Rascals’ star, who played Alfalfa, is making news after an arrest in Ohio</t>
  </si>
  <si>
    <t>315423257</t>
  </si>
  <si>
    <t>MH-P-1956-UW-C03</t>
  </si>
  <si>
    <t>https://www.usmagazine.com/wp-admin/post.php?post=4310711&amp;action=edit</t>
  </si>
  <si>
    <t>https://www.usmagazine.com/crime-news/news/bug-hall-alfalfa-in-the-little-rascals-arrested-in-ohio/</t>
  </si>
  <si>
    <t>Brandon Bug Hall Who Played Alfalfa in The Little Rascals Arrested in Ohio</t>
  </si>
  <si>
    <t xml:space="preserve">bug hall </t>
  </si>
  <si>
    <t>Brandon ‘Bug’ Hall, who played Alfalfa in ‘The Little Rascals,’ was arrested in Ohio for failing to appear in court. Here’s what led to the actor's arrest</t>
  </si>
  <si>
    <t>WW-P-1959</t>
  </si>
  <si>
    <t>https://www.womansworld.com/wp-admin/post.php?post=616763&amp;action=edit</t>
  </si>
  <si>
    <t>https://www.womansworld.com/life/animals/meet-linh-mai-the-first-baby-elephant-born-at-the-national-zoo-in-nearly-25-years</t>
  </si>
  <si>
    <t>Meet Linh Mai, the First Baby Elephant Born at the National Zoo in Nearly 25 Years</t>
  </si>
  <si>
    <t>baby elephant</t>
  </si>
  <si>
    <t>The National Zoo’s first baby elephant in decades is finally here. Linh Mai, rejected at birth, is now ready to meet visitors</t>
  </si>
  <si>
    <t>https://docs.google.com/document/d/1WuZBtR__8i5MM9Y1mUHu2qHIZd03O8rjNpWvOqHliJ0/edit?tab=t.0</t>
  </si>
  <si>
    <t>WW-P-1959-MH-C02</t>
  </si>
  <si>
    <t>https://cue.gcp.misitemgr.com/cue-web/#/main?escenicid=315423497&amp;extra=%7B%22package%22:%22ece-auto-gen-5327155d-f783-481f-b87c-fc614daadff1%22%7D</t>
  </si>
  <si>
    <t>https://www.miamiherald.com/living/article315423497.html</t>
  </si>
  <si>
    <t>Baby Elephant Linh Mai Was Rejected by Her Mother — Now She’s the National Zoo’s Biggest New Star</t>
  </si>
  <si>
    <t>linh mai, baby elephant, national zoo, smithsonian, rejected at birth, 25 years</t>
  </si>
  <si>
    <t>A critically endangered baby elephant has arrived at the National Zoo for the first time in 25 years. Meet Linh Mai before her Earth Day debut.</t>
  </si>
  <si>
    <t>Google Discover (The Discover Browser)</t>
  </si>
  <si>
    <t>315423497</t>
  </si>
  <si>
    <t>WW-P-1959-KA-C03</t>
  </si>
  <si>
    <t>https://cue.gcp.misitemgr.com/cue-web/#/main?escenicid=315423500&amp;extra=%7B%22package%22:%22ece-auto-gen-da66f88c-9ff0-44be-be2c-2e0630422c05%22%7D</t>
  </si>
  <si>
    <t>https://www.kansascity.com/living/article315423500.html</t>
  </si>
  <si>
    <t>National Zoo’s First Baby Elephant in 25 Years Was Rejected — Now She’s Ready to Meet Visitors</t>
  </si>
  <si>
    <t>Meet Linh Mai, the first baby elephant born at the National Zoo in nearly 25 years. Rejected by her mother, she’s now thriving ahead of her public debut.</t>
  </si>
  <si>
    <t>Science &amp; Discovery (The Wonder-Driven Science Enthusiast)</t>
  </si>
  <si>
    <t>315423500</t>
  </si>
  <si>
    <t>WW-P-1959-CH-C04</t>
  </si>
  <si>
    <t>https://cue.gcp.misitemgr.com/cue-web/#/main?escenicid=315423501&amp;extra=%7B%22package%22:%22ece-auto-gen-3d047a63-e643-406b-a83a-65b677d624be%22%7D</t>
  </si>
  <si>
    <t>https://www.charlotteobserver.com/living/article315423501.html</t>
  </si>
  <si>
    <t>National Zoo’s First Baby Elephant Birth In 25 Years: Everything You Need to Know</t>
  </si>
  <si>
    <t>A critically endangered baby elephant was born at the National Zoo for the first time in decades. After being rejected at birth, Linh Mai is now growing fast.</t>
  </si>
  <si>
    <t>315423501</t>
  </si>
  <si>
    <t>MH-P-1963</t>
  </si>
  <si>
    <t>https://cue.gcp.misitemgr.com/cue-web/#/main?escenicid=315425201</t>
  </si>
  <si>
    <t>https://www.miamiherald.com/living/home-garden/article315425201.html</t>
  </si>
  <si>
    <t>The Outdoor Home Checks Most Homeowners Forget That Could End Up Costing Thousands Later</t>
  </si>
  <si>
    <t>home exterior maintenance, gutter cleaning, roof inspection, HVAC spring check, attic ventilation</t>
  </si>
  <si>
    <t>Avoid surprise repair bills by checking gutters, roof, vents and HVAC each season. Simple exterior maintenance can prevent costly home emergencies later.</t>
  </si>
  <si>
    <t>Cost-Conscious Retiree on a Fixed Income</t>
  </si>
  <si>
    <t>https://docs.google.com/document/d/1N8DMQa6Kdog843UQHv8UxJpHTAIPKk_AqM4It2eGwfM/edit?tab=t.0</t>
  </si>
  <si>
    <t>315425201</t>
  </si>
  <si>
    <t>https://cue.gcp.misitemgr.com/cue-web/#/main?escenicid=315425424&amp;extra=%7B%22package%22:%22ece-auto-gen-a76b7129-b203-4668-9f85-3a9351553901%22%7D</t>
  </si>
  <si>
    <t>https://www.charlotteobserver.com/living/home-garden/article315425424.html</t>
  </si>
  <si>
    <t>These Outdoor Home Checks Could Save You Thousands—But Most Homeowners Skip Them Every Year</t>
  </si>
  <si>
    <t>outdoor home maintenance, gutter cleaning, roof inspection, HVAC spring check, soffit vent cleaning</t>
  </si>
  <si>
    <t>Learn outdoor home checks—from gutters to soffit vents—that prevent water damage, lower energy bills and avoid costly repairs with just a few hours this spring.</t>
  </si>
  <si>
    <t>315425424</t>
  </si>
  <si>
    <t>https://cue.gcp.misitemgr.com/cue-web/#/main?escenicid=315425452&amp;extra=%7B%22package%22:%22ece-auto-gen-c62bcf27-dc47-4fb5-84eb-c940ac509465%22%7D</t>
  </si>
  <si>
    <t>https://www.coralspringsflnews.com/lifestyle-entertainment/article315425452.html</t>
  </si>
  <si>
    <t>The Outdoor Home Checks That Could Save You Thousands in Repairs (But Most Homeowners Overlook Them)</t>
  </si>
  <si>
    <t>outdoor home maintenance, gutter cleaning, roof inspection, soffit vents, weep hole cleaning</t>
  </si>
  <si>
    <t>Learn the essential outdoor home checks — gutters, roof, vents, caulking and lighting — that prevent water damage and costly repairs before they start.</t>
  </si>
  <si>
    <t>315425452</t>
  </si>
  <si>
    <t>https://cue.gcp.misitemgr.com/cue-web/#/main?escenicid=315425868&amp;extra=%7B%22package%22:%22ece-auto-gen-4fe80ef9-4b9b-41f2-b181-7a7dfdf90d94%22%7D</t>
  </si>
  <si>
    <t>https://www.star-telegram.com/entertainment/home-garden/article315425868.html</t>
  </si>
  <si>
    <t>Simple Outdoor Home Checks That Could Save Homeowners Thousands in Preventable Repairs</t>
  </si>
  <si>
    <t>home exterior maintenance, gutter inspection, roof check, HVAC spring tune-up, soffit vent cleaning</t>
  </si>
  <si>
    <t>Save money with easy spring maintenance: clean gutters, check shingles, clear weep holes and vents, and tune up HVAC to avoid expensive emergency repairs.</t>
  </si>
  <si>
    <t>Weekend DIY Enthusiast and Suburban Parent</t>
  </si>
  <si>
    <t>315425868</t>
  </si>
  <si>
    <t>MH-P-1967</t>
  </si>
  <si>
    <t xml:space="preserve"> https://cue.gcp.misitemgr.com/cue-web/#/main?uri=https:%2F%2Fcue.gcp.misitemgr.com%2Fwebservice%2Fescenic%2Fcontent%2F315423709&amp;mimetype=x-ece%2Fstory&amp;extra=%7B%22package%22:%2290f9bfd3-f70d-4ae2-82ca-d0742be0362f%22%7D&amp;name=Tornadoes_Tear_Apart_Michigan_Dairy_Farm_Sending_Hundreds_of_Cows_Into_the_Night&amp;filter=%7B%22searchCriteria%22:%7B%22name%22:%22%22,%22searchTerm%22:%22samantha%22,%22labels%22:%7B%22org_unit:89fde369-63f5-11f0-ae19-959fd20885e0%22:%7B%22title%22:%22Belleville%22%7D,%22creationdate%22:%22From%2004%2F15%2F2025%20to%2004%2F16%2F2027%22%7D,%22createdAt%22:%222026-04-15T20:32:51.550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</si>
  <si>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https://www.miamiherald.com/living/article315423709.html</t>
  </si>
  <si>
    <t>Tornadoes Tear Apart Michigan Dairy Farm, Sending Hundreds of Cows Into the Night</t>
  </si>
  <si>
    <t>tornado, dairy farm, michigan, cows</t>
  </si>
  <si>
    <t>Dairy cows are missing in Michigan after a tornado caused severe damage to a farm, and now the whole town is on the lookout for the livestock</t>
  </si>
  <si>
    <t>https://docs.google.com/document/d/15NvZxmYCyquDuKeRejrRePScOFsWgLxkhNwlItu_di8/edit?tab=t.0</t>
  </si>
  <si>
    <t>315423709</t>
  </si>
  <si>
    <t>MH-P-1967-KA-C02</t>
  </si>
  <si>
    <t>https://cue.gcp.misitemgr.com/cue-web/#/main?uri=https:%2F%2Fcue.gcp.misitemgr.com%2Fwebservice%2Fescenic%2Fcontent%2F315423703&amp;mimetype=x-ece%2Fstory&amp;extra=%7B%22package%22:%22c7679028-6a41-47ff-b9c1-85fd17503403%22%7D&amp;name=Michigan_Tornadoes_Free_Hundreds_of_Cows_as_Farming_Community_Rallies_to_Help&amp;filter=%7B%22searchCriteria%22:%7B%22name%22:%22%22,%22searchTerm%22:%22samantha%22,%22labels%22:%7B%22org_unit:89fde369-63f5-11f0-ae19-959fd20885e0%22:%7B%22title%22:%22Belleville%22%7D,%22creationdate%22:%22From%2004%2F15%2F2025%20to%2004%2F16%2F2027%22%7D,%22createdAt%22:%222026-04-15T20:33:25.345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</si>
  <si>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https://www.kansascity.com/living/article315423703.html</t>
  </si>
  <si>
    <t>Michigan Tornadoes Lead Hundreds of Cows to Escape as Farming Community Rallies to Help</t>
  </si>
  <si>
    <t>michigan, tornados, cows, farm</t>
  </si>
  <si>
    <t>A Michigan community is on the lookout after hundreds of dairy cows disappeared into the night when a storm hit the area and did damage to their farm</t>
  </si>
  <si>
    <t>315423703</t>
  </si>
  <si>
    <t>MH-P-1967-CH-C03</t>
  </si>
  <si>
    <t>https://cue.gcp.misitemgr.com/cue-web/#/main?uri=https:%2F%2Fcue.gcp.misitemgr.com%2Fwebservice%2Fescenic%2Fcontent%2F315423705&amp;mimetype=x-ece%2Fstory&amp;extra=%7B%22package%22:%22ecccb008-f716-405e-8e18-ef9d5d4cdf36%22%7D&amp;name=Hundreds_of_Cows_Roam_Free_After_Tornadoes_Destroy_Michigan_Dairy_Farm&amp;filter=%7B%22searchCriteria%22:%7B%22name%22:%22%22,%22searchTerm%22:%22samantha%22,%22labels%22:%7B%22org_unit:89fde369-63f5-11f0-ae19-959fd20885e0%22:%7B%22title%22:%22Belleville%22%7D,%22creationdate%22:%22From%2004%2F15%2F2025%20to%2004%2F16%2F2027%22%7D,%22createdAt%22:%222026-04-15T20:32:37.782Z%22,%22dateRange%22:%7B%22creationdate%22:%7B%22start%22:%222025-04-15T04:00:00Z%22,%22end%22:%222027-04-16T04:00:00Z%22%7D%7D,%22daysBefore%22:%7B%22creationdate%22:%22365%22%7D,%22facetSummary%22:%22Time-span%20(creationdate):%20From%2004%2F15%2F2025%20to%2004%2F16%2F2027%22,%22priority%22:-1,%22panelName%22:%22%22,%22presentation%22:%22%22,%22sorting%22:%22%22,%22customFilters%22:%5B%5D,%22customFacetStrings%22:%7B%7D,%22orgUnit%22:%22org_unit:89fde369-63f5-11f0-ae19-959fd20885e0%22%7D%7D</t>
  </si>
  <si>
    <t>https://www.charlotteobserver.com/living/article315423705.html</t>
  </si>
  <si>
    <t>Hundreds of Cows Go Missing After Tornadoes Destroy Michigan Dairy Farm, Community Begins Search</t>
  </si>
  <si>
    <t>michigan, tornado, cows, farm</t>
  </si>
  <si>
    <t>A Michigan dairy farm is searching for hundreds of cows who went missing after a tornado pillaged through the town, and the community is helping them out</t>
  </si>
  <si>
    <t>Animal Welfare-Conscious General Reader</t>
  </si>
  <si>
    <t>315423705</t>
  </si>
  <si>
    <t>MH-P-1970</t>
  </si>
  <si>
    <t>https://cue.gcp.misitemgr.com/cue-web/#/main?escenicid=315426203&amp;extra=%7B%22package%22:%22ece-auto-gen-7f3ab84e-3f81-4ad6-80f0-962f5580ec64%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-16T18:07:26.460Z%22,%22dateRange%22:%7B%22creationdate%22:%7B%22start%22:%222025-04-15T06:00:00Z%22,%22end%22:%222027-04-16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</si>
  <si>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https://www.miamiherald.com/living/article315426203.html</t>
  </si>
  <si>
    <t>The Face Steps That Make You Look More Put Together Before You Leave the House</t>
  </si>
  <si>
    <t>quick skincare routine, vitamin C serum, moisturizer tips, sunscreen for face, eye cream benefits</t>
  </si>
  <si>
    <t>Use vitamin C serum, moisturizer, eye cream, sunscreen and a mist to create a polished, put-together look in minutes without a full face of makeup.</t>
  </si>
  <si>
    <t>Busy Professional Woman</t>
  </si>
  <si>
    <t>https://docs.google.com/document/d/1AASP164LqYQaXKXFMBFKIoQJLCF0NK4W-ubfMRrW_Tc/edit?tab=t.0</t>
  </si>
  <si>
    <t>315426203</t>
  </si>
  <si>
    <t>https://cue.gcp.misitemgr.com/cue-web/#/main?escenicid=315435655&amp;extra=%7B%22package%22:%22ece-auto-gen-f3f9c098-8412-4c93-ad7c-a7d3e35bb01c%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-16T18:20:40.183Z%22,%22dateRange%22:%7B%22creationdate%22:%7B%22start%22:%222025-04-16T06:00:00Z%22,%22end%22:%222027-04-17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</si>
  <si>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https://www.kansascity.com/living/article315435655.html</t>
  </si>
  <si>
    <t>The Simple Face Steps That Instantly Make You Look More Polished Before You Walk Out the Door</t>
  </si>
  <si>
    <t>vitamin C serum,hydrator moisturizer,eye cream,hydrating mist,toner</t>
  </si>
  <si>
    <t>Use vitamin C serum, moisturizer, eye cream, toner, sunscreen and a hydrating mist to brighten, even tone and instantly make your skin look more polished.</t>
  </si>
  <si>
    <t>315435655</t>
  </si>
  <si>
    <t>https://cue.gcp.misitemgr.com/cue-web/#/main?escenicid=315435872&amp;extra=%7B%22package%22:%22ece-auto-gen-0921e30f-b995-4e54-9dad-71559ecc3c57%22%7D&amp;filter=%7B%22searchCriteria%22:%7B%22name%22:%22%22,%22searchTerm%22:%22alliso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creationdate%22:%22In%20the%20last%20year%22%7D,%22createdAt%22:%222026-04-16T18:29:02.081Z%22,%22dateRange%22:%7B%22creationdate%22:%7B%22start%22:%222025-04-16T06:00:00Z%22,%22end%22:%222027-04-17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</si>
  <si>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https://www.sacbee.com/entertainment/living/article315435872.html</t>
  </si>
  <si>
    <t>The Easy Face Steps That Instantly Pull Your Entire Look Together Before You Leave the House</t>
  </si>
  <si>
    <t>vitamin C serum, moisturizers, under-eye treatments, face mist, toner</t>
  </si>
  <si>
    <t>Discover six dermatologist-backed face steps — vitamin C, moisturizer, eye cream, toner, sunscreen and mist — to brighten, hydrate and finish your look fast.</t>
  </si>
  <si>
    <t>315435872</t>
  </si>
  <si>
    <t>https://www.womansworld.com/wp-admin/post.php?post=617039&amp;action=edit</t>
  </si>
  <si>
    <t>The Beauty Routine That Instantly Makes You Look More Polished Before You Even Leave the House</t>
  </si>
  <si>
    <t>skin, skincare, hyrdating skin, dermatology, dermatologists, skincare routine</t>
  </si>
  <si>
    <t>A simple 6-step skincare routine using vitamin C, moisturizer, and sunscreen helps brighten skin, even tone, and create a polished look</t>
  </si>
  <si>
    <t>MH-P-1974</t>
  </si>
  <si>
    <t>https://cue.gcp.misitemgr.com/cue-web/#/main?escenicid=315430569&amp;extra=%7B%22package%22:%22ece-auto-gen-337146ce-0042-4588-9c9b-7cda6da5a3ea%22%7D</t>
  </si>
  <si>
    <t>https://www.miamiherald.com/entertainment/article315430569.html</t>
  </si>
  <si>
    <t>Netflix's ‘Beef’ Season 2 Turns the Gen Z vs. Millennial Divide Into Must-Watch Drama</t>
  </si>
  <si>
    <t>beef season 2, netflix beef, beef season 2 cast, lee sung jin</t>
  </si>
  <si>
    <t>Netflix's ‘Beef’ Season 2 pits a millennial couple against a Gen Z couple in a dark workplace comedy. See how a real argument inspired the whole thing</t>
  </si>
  <si>
    <t>Gen Z Streaming-First Viewer</t>
  </si>
  <si>
    <t>https://docs.google.com/document/d/1-20OuqcQqSuG6r4tEJlcmiNrZ0nRirsWfMO7HQk39Fo/edit?usp=sharing</t>
  </si>
  <si>
    <t>315430569</t>
  </si>
  <si>
    <t>MH-P-1974-SA-C02</t>
  </si>
  <si>
    <t>https://cue.gcp.misitemgr.com/cue-web/#/main?escenicid=315430574&amp;extra=%7B%22package%22:%22ece-auto-gen-67b3b756-7478-48b7-85bd-989bda90b625%22%7D</t>
  </si>
  <si>
    <t>https://www.sacbee.com/entertainment/article315430574.html</t>
  </si>
  <si>
    <t>‘Beef’ Creator Lee Sung Jin Reveals the Heated Couples Argument That Inspired Season 2</t>
  </si>
  <si>
    <t>‘Beef’ Season 2 creator Lee Sung Jin reveals the real argument that inspired the new Netflix season starring Oscar Isaac and Carey Mulligan. Season 2 out now</t>
  </si>
  <si>
    <t>315430574</t>
  </si>
  <si>
    <t>MH-P-1974-UW-C03</t>
  </si>
  <si>
    <t>https://www.usmagazine.com/wp-admin/post.php?post=4311262&amp;action=edit</t>
  </si>
  <si>
    <t>https://www.usmagazine.com/entertainment/news/what-is-netflixs-beef-season-2-about-everything-to-know/</t>
  </si>
  <si>
    <t>What Is Netflix's ‘Beef’ Season 2 About? Everything You Need to Know Before Tuning In</t>
  </si>
  <si>
    <t>beef season 2</t>
  </si>
  <si>
    <t>From a real couples argument to a Gen Z vs. millennial rivalry, ‘Beef’ Season 2 is here. See why Lee Sung Jin calls it the "inverse" of the first season</t>
  </si>
  <si>
    <t>MH-P-1974-LS-C04</t>
  </si>
  <si>
    <t>https://www.lifeandstylemag.com/wp-admin/post.php?post=737323&amp;action=edit</t>
  </si>
  <si>
    <t>https://www.lifeandstylemag.com/posts/netflixs-beef-season-2-cast-everything-you-need-to-know/</t>
  </si>
  <si>
    <t>Netflix's ‘Beef’ Season 2 Stars Oscar Isaac and Carey Mulligan as a Crumbling Couple</t>
  </si>
  <si>
    <t>beef season 2 cast</t>
  </si>
  <si>
    <t>Oscar Isaac, Carey Mulligan, Charles Melton and Cailee Spaeny star in ‘Beef’ Season 2 on Netflix. Here’s everything viewers need to know before tuning in.</t>
  </si>
  <si>
    <t>KA-P-1978</t>
  </si>
  <si>
    <t>https://cue.gcp.misitemgr.com/cue-web/#/main?uri=https:%2F%2Fcue.gcp.misitemgr.com%2Fwebservice%2Fescenic%2Fcontent%2F315409319&amp;mimetype=x-ece%2Fstory&amp;extra=%7B%22package%22:%22542350db-4d17-4607-9219-92583bf03ff2%22%7D&amp;name=Harrison_Ford_Gets_USD4_640_Month_From_Social_Security_Here_s_Why_This_Is_A_Financial_Wake-Up_Call&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-14T18:59:09.926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</si>
  <si>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https://www.kansascity.com/living/article315409319.html</t>
  </si>
  <si>
    <t>Harrison Ford Gets $4,640/Month From Social Security: Here’s Why This Is A Financial Wake-Up Call</t>
  </si>
  <si>
    <t>Social Security benefits, Harrison Ford Social Security, retirement claiming strategy, SSA benefit calculator, delaying retirement</t>
  </si>
  <si>
    <t>Harrison Ford’s $4,640/month Social Security highlights gaps in claiming strategy, 35-year earnings, COLA and Medicare costs you should address before retiring.</t>
  </si>
  <si>
    <t>Millenial/Gen X Skeptic</t>
  </si>
  <si>
    <t>https://docs.google.com/document/d/14df42NvOf7iQ1eOtDuvU05ArIIFmyDbC8e9XoU2w8a8/edit?tab=t.1eg7ry5r73z8</t>
  </si>
  <si>
    <t>315409319</t>
  </si>
  <si>
    <t>+9014%</t>
  </si>
  <si>
    <t>+3127%</t>
  </si>
  <si>
    <t>KA-P-1978-SA-C02</t>
  </si>
  <si>
    <t>https://cue.gcp.misitemgr.com/cue-web/#/main?uri=https:%2F%2Fcue.gcp.misitemgr.com%2Fwebservice%2Fescenic%2Fcontent%2F315410056&amp;mimetype=x-ece%2Fstory&amp;extra=%7B%22package%22:%2267713186-f5e7-47c9-842c-b469be45fbea%22%7D&amp;name=Harrison_Ford_s_Social_Security_Check_Is_USD4_640_Here_s_Why_Yours_Probably_Isn_t_and_What_To_Do_About_I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-14T19:44:15.055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</si>
  <si>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https://www.sacbee.com/entertainment/living/wellness/article315410056.html</t>
  </si>
  <si>
    <t>Harrison Ford’s Social Security Check Is $4,640 — Here’s Why Yours Probably Isn’t and What To Do About It</t>
  </si>
  <si>
    <t>Social Security claiming age, delay benefits, full retirement age, Social Security tips</t>
  </si>
  <si>
    <t>If you’re 55–67, you can boost your Social Security by delaying claiming, replacing zero years, and using SSA calculators to model benefits before you decide.</t>
  </si>
  <si>
    <t>Pre-Retiree Planner</t>
  </si>
  <si>
    <t>315410056</t>
  </si>
  <si>
    <t>KA-P-1978-MH-C03</t>
  </si>
  <si>
    <t>https://cue.gcp.misitemgr.com/cue-web/#/main?uri=https:%2F%2Fcue.gcp.misitemgr.com%2Fwebservice%2Fescenic%2Fcontent%2F315409612&amp;mimetype=x-ece%2Fstory&amp;extra=%7B%22package%22:%221c7ae0d1-61c5-4d8e-b626-20f885e2359e%22%7D&amp;name=Harrison_Ford_s_Social_Security_Check_is_More_Than_Double_The_Average_American_s_What_You_re_Missing&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-14T19:16:10.448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</si>
  <si>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https://www.miamiherald.com/living/article315409612.html</t>
  </si>
  <si>
    <t>Harrison Ford’s Social Security Check Is More Than Double the Average American’s: What You’re Missing</t>
  </si>
  <si>
    <t>Harrison Ford Social Security, estimated benefit, retirement claiming age, SSA benefits</t>
  </si>
  <si>
    <t>Harrison Ford’s estimated $4,640 check highlights how claiming age, earnings history and COLA choices can change your Social Security by tens of thousands.</t>
  </si>
  <si>
    <t>315409612</t>
  </si>
  <si>
    <t>KA-P-1978-WW-C04</t>
  </si>
  <si>
    <t>https://www.womansworld.com/wp-admin/post.php?post=616510&amp;action=edit</t>
  </si>
  <si>
    <t>https://www.womansworld.com/life/money/harrison-fords-social-security-check-is-the-financial-wake-up-call-every-woman-needs</t>
  </si>
  <si>
    <t>Harrison Ford's Social Security Check Is The Financial Wake-Up Call Every Woman Needs</t>
  </si>
  <si>
    <t>social securtity</t>
  </si>
  <si>
    <t>Harrison Ford collects an estimated $4,640/month in Social Security. Here's what the average American gets and the best time to claim</t>
  </si>
  <si>
    <t>CH-P-1982</t>
  </si>
  <si>
    <t>https://cue.gcp.misitemgr.com/cue-web/#/main?uri=https:%2F%2Fcue.gcp.misitemgr.com%2Fwebservice%2Fescenic%2Fcontent%2F315421896&amp;mimetype=x-ece%2Fstory&amp;extra=%7B%22package%22:%221627c160-4e07-42b1-8490-646641a2668b%22%7D&amp;name=Is_Your_Nightly_Melatonin_Habit_Doing_More_Harm_Than_Good_Here_s_What_Doctors_Want_You_to_K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17:52:30.815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</si>
  <si>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https://www.charlotteobserver.com/living/article315421896.html</t>
  </si>
  <si>
    <t>Is Your Nightly Melatonin Habit Doing More Harm Than Good? Here’s What Doctors Want You to Know</t>
  </si>
  <si>
    <t>Melatonin risks, chronic melatonin use, heart failure risk, insomnia treatment, sleep supplements</t>
  </si>
  <si>
    <t>If you take melatonin nightly, findings tie long-term use to heart concerns. Read what to discuss with your doctor and evidence-backed natural sleep options.</t>
  </si>
  <si>
    <t>Health-Conscious Adult Managing Sleep Issues</t>
  </si>
  <si>
    <t>https://docs.google.com/document/d/1NfwrQ5qB7GsXcGiG1lv3a493btpUgA2l2Mu8o6QnzzM/edit?tab=t.74ohs4gjjz00</t>
  </si>
  <si>
    <t>315421896</t>
  </si>
  <si>
    <t>CH-P-1982-SA-C02</t>
  </si>
  <si>
    <t>https://cue.gcp.misitemgr.com/cue-web/#/main?uri=https:%2F%2Fcue.gcp.misitemgr.com%2Fwebservice%2Fescenic%2Fcontent%2F315421600&amp;mimetype=x-ece%2Fstory&amp;extra=%7B%22package%22:%22aa845588-4614-403c-a88f-c6bc4b4597ea%22%7D&amp;name=What_Really_Happens_When_You_Take_Melatonin_Every_Night_What_Research_Says_About_Risks_and_Alternative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17:35:00.704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</si>
  <si>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https://www.sacbee.com/entertainment/living/article315421600.html</t>
  </si>
  <si>
    <t>What Really Happens When You Take Melatonin Every Night: What Research Says About Risks and Alternatives</t>
  </si>
  <si>
    <t>Melatonin risks, long-term melatonin use, melatonin heart failure, melatonin alternatives, sleep hygiene</t>
  </si>
  <si>
    <t>New research links long-term melatonin use to worse outcomes, including heart risks. Learn about pediatric concerns, dosage variability and safer sleep alternatives.</t>
  </si>
  <si>
    <t>Health-Savvy Millenial</t>
  </si>
  <si>
    <t>315421600</t>
  </si>
  <si>
    <t>CH-P-1982-KA-C03</t>
  </si>
  <si>
    <t>https://cue.gcp.misitemgr.com/cue-web/#/main?uri=https:%2F%2Fcue.gcp.misitemgr.com%2Fwebservice%2Fescenic%2Fcontent%2F315420590&amp;mimetype=x-ece%2Fstory&amp;extra=%7B%22package%22:%22536ac8d6-5a9a-444f-949c-28be713d4f26%22%7D&amp;name=Is_Melatonin_Really_Safe_for_Kids_What_New_Expert_Guidelines_Want_Parents_to_Know_Right_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16:27:23.818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</si>
  <si>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https://www.kansascity.com/living/wellness/article315420590.html</t>
  </si>
  <si>
    <t>s Melatonin Really Safe for Kids? What New Expert Guidelines Want Parents to Know Right Now</t>
  </si>
  <si>
    <t>Melatonin for kids, pediatric sleep, sleep hygiene, pediatrician advice, melatonin safety</t>
  </si>
  <si>
    <t>Nearly 1 in 5 school-age children use melatonin. New guidelines say treat it as medication and consult a pediatrician before giving it to typically developing kids.</t>
  </si>
  <si>
    <t>Concered parent of kids</t>
  </si>
  <si>
    <t>315420590</t>
  </si>
  <si>
    <t>CH-P-1982-FO-C04</t>
  </si>
  <si>
    <t>https://cue.gcp.misitemgr.com/cue-web/#/main?uri=https:%2F%2Fcue.gcp.misitemgr.com%2Fwebservice%2Fescenic%2Fcontent%2F315420910&amp;mimetype=x-ece%2Fstory&amp;extra=%7B%22package%22:%227ada8633-c6cd-480a-aedc-70bff4f27fb2%22%7D&amp;name=Preliminary_Research_Links_Long-Term_Melatonin_Use_to_Increased_Heart_Failure_Risk_What_To_Know&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16:50:59.113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</si>
  <si>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https://www.star-telegram.com/entertainment/living/wellness/article315420910.html</t>
  </si>
  <si>
    <t>Preliminary Research Links Long-Term Melatonin Use to Increased Heart Failure Risk: What To Know</t>
  </si>
  <si>
    <t>Melatonin risks, long-term melatonin, heart failure risk, insomnia treatment, over-the-counter supplements</t>
  </si>
  <si>
    <t>Research finds long-term melatonin users face increased heart failure risk; understand dosage variability, child ingestion dangers, and alternative options.</t>
  </si>
  <si>
    <t>315420910</t>
  </si>
  <si>
    <t>KA-P-1986</t>
  </si>
  <si>
    <t>https://cue.gcp.misitemgr.com/cue-web/#/main?uri=https:%2F%2Fcue.gcp.misitemgr.com%2Fwebservice%2Fescenic%2Fcontent%2F315423893&amp;mimetype=x-ece%2Fstory&amp;extra=%7B%22package%22:%22fe188cdd-5916-477b-88d6-72783c620ec1%22%7D&amp;name=Did_You_Know_You_Can_Forage_Your_Own_Fridge_Here_s_How_Empty_Nesters_Are_Saving_Money_on_Grocerie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19:52:11.498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</si>
  <si>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https://www.kansascity.com/living/article315423893.html</t>
  </si>
  <si>
    <t>Did You Know You Can Forage Your Own Fridge? Here’s How Empty Nesters Are Saving Money on Groceries</t>
  </si>
  <si>
    <t>Fridge foraging, reduce food waste, empty nesters, save on groceries, fridge clean out meals</t>
  </si>
  <si>
    <t>Fridge foraging helps households shrink food waste and stretch budgets—use leftover vegetables, proteins and grains to make satisfying, no-waste meals.</t>
  </si>
  <si>
    <t>Cost-Conscious Retiree/Empty Nester</t>
  </si>
  <si>
    <t>https://docs.google.com/document/d/1rN5QsedpvUev0XTG06dcPuRoRHSamZPZvqQHY_8gb-o/edit?tab=t.wztfzfh9k3h6</t>
  </si>
  <si>
    <t>315423893</t>
  </si>
  <si>
    <t>KA-P-1986-CH-C02</t>
  </si>
  <si>
    <t>https://cue.gcp.misitemgr.com/cue-web/#/main?uri=https:%2F%2Fcue.gcp.misitemgr.com%2Fwebservice%2Fescenic%2Fcontent%2F315424250&amp;mimetype=x-ece%2Fstory&amp;extra=%7B%22package%22:%22e4989427-739c-4ae0-9a9d-dd5bdc3d5ca3%22%7D&amp;name=Snack_Plates_Kitchen_Sink_Sandwiches_and_More_Here_s_What_Fridge_Foraging_Actually_Looks_Like_in_2026&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20:10:25.351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</si>
  <si>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https://www.charlotteobserver.com/living/article315424250.html</t>
  </si>
  <si>
    <t>Snack Plates, Kitchen Sink Sandwiches and More: Here’s What Fridge Foraging Actually Looks Like in 2026</t>
  </si>
  <si>
    <t>Fridge foraging, kitchen sink sandwich, food waste reduction, snack plates, fridge cleanout meals</t>
  </si>
  <si>
    <t>Learn how fridge foraging—kitchen sink sandwiches, snack plates and cleanout bowls—reduces household food waste and saves hundreds on grocery bills in 2026.</t>
  </si>
  <si>
    <t>Sustainabilty Minded Millenial or Gen Z</t>
  </si>
  <si>
    <t>315424250</t>
  </si>
  <si>
    <t>KA-P-1986-MH-C03</t>
  </si>
  <si>
    <t>https://cue.gcp.misitemgr.com/cue-web/#/main?uri=https:%2F%2Fcue.gcp.misitemgr.com%2Fwebservice%2Fescenic%2Fcontent%2F315423425&amp;mimetype=x-ece%2Fstory&amp;extra=%7B%22package%22:%220a590684-d040-4be0-92f2-2ae5a91d1b46%22%7D&amp;name=Have_You_Heard_of_Fridge_Foraging_The_Daily_Food_Strategy_That_Helps_Busy_Parents_Save_Time_and_Money&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19:20:19.941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</si>
  <si>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https://www.miamiherald.com/living/article315423425.html</t>
  </si>
  <si>
    <t>Have You Heard of Fridge Foraging? This Daily Food Strategy Helps Busy Parents Save Time and Money</t>
  </si>
  <si>
    <t>Fridge foraging, reduce food waste, family dinner hacks, save on groceries, leftover meals</t>
  </si>
  <si>
    <t>Learn fridge foraging tips to turn leftovers into easy family dinners, reduce food waste and save nearly $3,000 a year on groceries.</t>
  </si>
  <si>
    <t>Budget-Streteched Parent</t>
  </si>
  <si>
    <t>315423425</t>
  </si>
  <si>
    <t>KA-P-1986-FO-C04</t>
  </si>
  <si>
    <t>https://cue.gcp.misitemgr.com/cue-web/#/main?uri=https:%2F%2Fcue.gcp.misitemgr.com%2Fwebservice%2Fescenic%2Fcontent%2F315423291&amp;mimetype=x-ece%2Fstory&amp;extra=%7B%22package%22:%2242192c8b-03f9-4c41-8d6d-25be0a56b35f%22%7D&amp;name=There_Could_Be_Thousands_of_Dollars_Hiding_in_Your_Fridge_Turns_Out_You_Can_Forage_to_Find_It&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-15T19:12:46.615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</si>
  <si>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https://www.star-telegram.com/entertainment/living/article315423291.html</t>
  </si>
  <si>
    <t>There Could Be Thousands of Dollars Hiding in Your Fridge — Turns Out You Can Forage to Find It</t>
  </si>
  <si>
    <t>fridge foraging, reduce food waste, save on groceries, use it up meals, fridge cleanout</t>
  </si>
  <si>
    <t>Fridge foraging turns odds-and-ends into meals, cutting food waste and saving households nearly $3,000 a year by using up leftovers before shopping.</t>
  </si>
  <si>
    <t>315423291</t>
  </si>
  <si>
    <t>MH-P-1990</t>
  </si>
  <si>
    <t>https://cue.gcp.misitemgr.com/cue-web/#/main?escenicid=315431587&amp;extra=%7B%22package%22:%22ece-auto-gen-ad9bda4a-27c8-4af1-9f2e-b606382af476%22%7D</t>
  </si>
  <si>
    <t>https://www.miamiherald.com/living/article315431587.html</t>
  </si>
  <si>
    <t>A Woman Captures Rare ‘Wall of Rain’ in San Diego With Perfect Dry/Wet Line</t>
  </si>
  <si>
    <t>wall of rain, san diego rain, precipitation shaft, Hannah Ford, dry/wet line</t>
  </si>
  <si>
    <t>A San Diego woman captured a rare “wall of rain” with a sharp line between dry and soaked ground. The surreal video is now going viral.</t>
  </si>
  <si>
    <t>Nature &amp; Discovery (The Curious Explorer)</t>
  </si>
  <si>
    <t>https://docs.google.com/document/d/19mmZoodHn-ujgUABr1MJwRUWQpl6Mx1vidxBYK80gnY/edit?tab=t.0</t>
  </si>
  <si>
    <t>315431587</t>
  </si>
  <si>
    <t>MH-P-1990-KA-C02</t>
  </si>
  <si>
    <t>https://cue.gcp.misitemgr.com/cue-web/#/main?escenicid=315431595&amp;extra=%7B%22package%22:%22ece-auto-gen-19f4a551-971b-40e2-bfb0-961cd4c09f82%22%7D</t>
  </si>
  <si>
    <t>https://www.kansascity.com/living/article315431595.html</t>
  </si>
  <si>
    <t>She Thought a Hydrant Burst — Then Saw a ‘Wall of Rain’ Heading Her Way</t>
  </si>
  <si>
    <t>This viral video shows a rare ‘wall of rain’ moving across San Diego, creating a striking divide between dry land and heavy downpour.</t>
  </si>
  <si>
    <t>315431595</t>
  </si>
  <si>
    <t>MH-P-1990-SA-C03</t>
  </si>
  <si>
    <t>https://cue.gcp.misitemgr.com/cue-web/#/main?escenicid=315431591&amp;extra=%7B%22package%22:%22ece-auto-gen-e83ed656-b56d-4147-b52c-56ccf36b765e%22%7D</t>
  </si>
  <si>
    <t>https://www.sacbee.com/entertainment/living/article315431591.html</t>
  </si>
  <si>
    <t>‘That Is the Weirdest Rain I’ve Ever Seen’: Viral Clip Shows Rare Weather Event In San Diego</t>
  </si>
  <si>
    <t>A woman filmed a bizarre weather moment in San Diego where one step meant dry and the next meant soaking rain. Here’s what caused it.</t>
  </si>
  <si>
    <t>315431591</t>
  </si>
  <si>
    <t>MH-P-1993</t>
  </si>
  <si>
    <t>https://cue.gcp.misitemgr.com/cue-web/#/main?escenicid=315432055&amp;extra=%7B%22package%22:%22ece-auto-gen-9ee3eb5f-a3bf-4f08-a1a2-b2725863f5f5%22%7D</t>
  </si>
  <si>
    <t>https://www.miamiherald.com/living/article315432055.html</t>
  </si>
  <si>
    <t>A Baby Zebra Was Picked on by Her Herd — Until a Gentle Giraffe Came to Her Rescue</t>
  </si>
  <si>
    <t>baby zebra, zebra and giraffe, bakari and kurtsie, wild adventures theme park</t>
  </si>
  <si>
    <t>A baby zebra named Kurtsie was bullied by her herd until a gentle giraffe named Bakari stepped in. See how their unlikely friendship formed at Wild Adventures.</t>
  </si>
  <si>
    <t>https://docs.google.com/document/d/1rCBow2pIXLR4tP1d_wLOzaUB5WX3qlxGuq4arFZx7ZA/edit?usp=sharing</t>
  </si>
  <si>
    <t>315432055</t>
  </si>
  <si>
    <t>+266%</t>
  </si>
  <si>
    <t>+94%</t>
  </si>
  <si>
    <t>MH-P-1993-CH-C02</t>
  </si>
  <si>
    <t>https://cue.gcp.misitemgr.com/cue-web/#/main?escenicid=315432060&amp;extra=%7B%22package%22:%22ece-auto-gen-02f67114-264d-4aa7-870d-3b32f2f3aaa1%22%7D</t>
  </si>
  <si>
    <t>https://www.charlotteobserver.com/living/article315432060.html</t>
  </si>
  <si>
    <t>How a Giraffe's Loyalty to a Baby Zebra Created One of Nature's Most Unlikely Friendships</t>
  </si>
  <si>
    <t>giraffe and zebra, bakari and kurtsie, baby zebra, wild adventures theme park</t>
  </si>
  <si>
    <t>A baby zebra was picked on by her herd — so she chose a 2,500-pound giraffe as her new best friend. See the unlikely duo melting hearts at Wild Adventures</t>
  </si>
  <si>
    <t>Animal Lover &amp; Feel-Good Content Sharer</t>
  </si>
  <si>
    <t>315432060</t>
  </si>
  <si>
    <t>MH-P-1993-UW-C03</t>
  </si>
  <si>
    <t>https://www.usmagazine.com/wp-admin/post.php?post=4311358&amp;action=edit</t>
  </si>
  <si>
    <t>https://www.usmagazine.com/celebrity-news/news/bullied-baby-zebra-finds-best-friend-in-a-gentle-giraffe/</t>
  </si>
  <si>
    <t>Bullied Baby Zebra Finds an Unlikely Best Friend in a 2,500-Pound Gentle Giraffe</t>
  </si>
  <si>
    <t>baby zebra</t>
  </si>
  <si>
    <t>Bakari the giraffe and Kurtsie the baby zebra have formed one of nature's sweetest bonds at Wild Adventures Theme Park. Discover how their friendship began</t>
  </si>
  <si>
    <t>MH-P-1993-WW-C04</t>
  </si>
  <si>
    <t>https://www.womansworld.com/wp-admin/post.php?post=616925&amp;action=edit</t>
  </si>
  <si>
    <t>https://www.womansworld.com/life/animals/meet-bakari-and-kurtsie-the-giraffe-and-baby-zebra-whose-bond-is-melting-hearts-online</t>
  </si>
  <si>
    <t>Meet Bakari and Kurtsie: The Giraffe and Baby Zebra Whose Bond Is Melting Hearts Online</t>
  </si>
  <si>
    <t>bakari the giraffe</t>
  </si>
  <si>
    <t>She was bullied by her herd. He was a curious 2,500-pound giraffe. Now Kurtsie and Bakari are the sweetest duo at Georgia's Wild Adventures Theme Park</t>
  </si>
  <si>
    <t>MH-P-1997</t>
  </si>
  <si>
    <t>https://cue.gcp.misitemgr.com/cue-web/#/main?escenicid=315432513&amp;extra=%7B%22package%22:%22ece-auto-gen-92210276-fae6-46ee-8814-190463995281%22%7D&amp;filter=%7B%22searchCriteria%22:%7B%22name%22:%22%22,%22searchTerm%22:%22bts%22,%22labels%22:%7B%22org_unit:8acc2ff9-63f5-11f0-ae19-959fd20885e0%22:%7B%22title%22:%22Miami%22%7D,%22creationdate%22:%22From%2004%2F16%2F2025%20to%2004%2F17%2F2027%22%7D,%22createdAt%22:%222026-04-16T15:17:51.477Z%22,%22dateRange%22:%7B%22creationdate%22:%7B%22start%22:%222025-04-16T04:00:00Z%22,%22end%22:%222027-04-17T04:00:00Z%22%7D%7D,%22daysBefore%22:%7B%22creationdate%22:%22365%22%7D,%22facetSummary%22:%22Time-span%20(creationdate):%20From%2004%2F16%2F2025%20to%2004%2F17%2F2027%22,%22priority%22:-1,%22panelName%22:%22Search%22,%22presentation%22:%22%22,%22sorting%22:%22%22,%22customFilters%22:%5B%5D,%22customFacetStrings%22:%7B%7D,%22orgUnit%22:%22org_unit:8acc2ff9-63f5-11f0-ae19-959fd20885e0%22%7D%7D</t>
  </si>
  <si>
    <t>https://www.miamiherald.com/entertainment/article315432513.html</t>
  </si>
  <si>
    <t>BTS Comeback Helps Drive Record 2.06 Million Tourists to South Korea in March</t>
  </si>
  <si>
    <t>south korea tourism, bts comeback, march 2026 arrivals, korean culture</t>
  </si>
  <si>
    <t>South Korea welcomed a record 2.06 million visitors in March 2026, with BTS’s comeback helping drive a major tourism and spending boom.</t>
  </si>
  <si>
    <t>https://docs.google.com/document/d/1H9YVD15hQNgVqJUaZ84bcRIh4Rz2obAllbB_Mk3rLvQ/edit?tab=t.0</t>
  </si>
  <si>
    <t>315432513</t>
  </si>
  <si>
    <t>MH-P-1997-KA-C02</t>
  </si>
  <si>
    <t>https://cue.gcp.misitemgr.com/cue-web/#/main?escenicid=315432519&amp;extra=%7B%22package%22:%22ece-auto-gen-829e6f0d-0d19-43d6-b3dd-a78e445b4bff%22%7D&amp;filter=%7B%22searchCriteria%22:%7B%22name%22:%22%22,%22searchTerm%22:%22bts%22,%22labels%22:%7B%22org_unit:8acc2ff9-63f5-11f0-ae19-959fd20885e0%22:%7B%22title%22:%22Miami%22%7D,%22creationdate%22:%22From%2004%2F16%2F2025%20to%2004%2F17%2F2027%22%7D,%22createdAt%22:%222026-04-16T15:18:04.569Z%22,%22dateRange%22:%7B%22creationdate%22:%7B%22start%22:%222025-04-16T04:00:00Z%22,%22end%22:%222027-04-17T04:00:00Z%22%7D%7D,%22daysBefore%22:%7B%22creationdate%22:%22365%22%7D,%22facetSummary%22:%22Time-span%20(creationdate):%20From%2004%2F16%2F2025%20to%2004%2F17%2F2027%22,%22priority%22:-1,%22panelName%22:%22Search%22,%22presentation%22:%22%22,%22sorting%22:%22%22,%22customFilters%22:%5B%5D,%22customFacetStrings%22:%7B%7D,%22orgUnit%22:%22org_unit:8acc2ff9-63f5-11f0-ae19-959fd20885e0%22%7D%7D</t>
  </si>
  <si>
    <t>https://www.kansascity.com/entertainment/article315432519.html</t>
  </si>
  <si>
    <t>A BTS comeback is helping fuel record tourism in South Korea, with millions of visitors and billions in spending reported in early 2026.</t>
  </si>
  <si>
    <t>315432519</t>
  </si>
  <si>
    <t>MH-P-1997-CH-C03</t>
  </si>
  <si>
    <t>https://cue.gcp.misitemgr.com/cue-web/#/main?escenicid=315432521&amp;extra=%7B%22package%22:%22ece-auto-gen-a2f3ffd1-d84b-4ccd-a836-7ce84ae751c8%22%7D&amp;filter=%7B%22searchCriteria%22:%7B%22name%22:%22%22,%22searchTerm%22:%22bts%22,%22labels%22:%7B%22org_unit:8acc2ff9-63f5-11f0-ae19-959fd20885e0%22:%7B%22title%22:%22Miami%22%7D,%22creationdate%22:%22From%2004%2F16%2F2025%20to%2004%2F17%2F2027%22%7D,%22createdAt%22:%222026-04-16T15:18:08.635Z%22,%22dateRange%22:%7B%22creationdate%22:%7B%22start%22:%222025-04-16T04:00:00Z%22,%22end%22:%222027-04-17T04:00:00Z%22%7D%7D,%22daysBefore%22:%7B%22creationdate%22:%22365%22%7D,%22facetSummary%22:%22Time-span%20(creationdate):%20From%2004%2F16%2F2025%20to%2004%2F17%2F2027%22,%22priority%22:-1,%22panelName%22:%22Search%22,%22presentation%22:%22%22,%22sorting%22:%22%22,%22customFilters%22:%5B%5D,%22customFacetStrings%22:%7B%7D,%22orgUnit%22:%22org_unit:8acc2ff9-63f5-11f0-ae19-959fd20885e0%22%7D%7D</t>
  </si>
  <si>
    <t>https://www.charlotteobserver.com/entertainment/article315432521.html</t>
  </si>
  <si>
    <t>BTS Reunion Sparks Tourism Boom as South Korea Hits Record Visitor Numbers</t>
  </si>
  <si>
    <t>South Korea just hit a tourism record — and BTS’s long-awaited return is playing a major role in bringing fans from around the world.</t>
  </si>
  <si>
    <t>315432521</t>
  </si>
  <si>
    <t>MH-P-2000</t>
  </si>
  <si>
    <t>https://www.womansworld.com/wp-admin/post.php?post=616967&amp;action=edit</t>
  </si>
  <si>
    <t>https://www.womansworld.com/life/animals/meet-black-pearl-the-viral-mini-therapy-horse-playing-piano-for-kids-in-hospitals</t>
  </si>
  <si>
    <t>Meet Black Pearl, the Viral Mini Therapy Horse Playing Piano for Kids in Hospitals</t>
  </si>
  <si>
    <t>black pearl</t>
  </si>
  <si>
    <t>A miniature therapy horse named Black Pearl is going viral for playing piano during hospital visits, bringing smiles to kids in tough moments</t>
  </si>
  <si>
    <t>https://docs.google.com/document/d/1QXO7o3rexej516HUyQLt_JWNAtgOH-N5atSm23QHd0o/edit?tab=t.0</t>
  </si>
  <si>
    <t>MH-P-2000-MH-C02</t>
  </si>
  <si>
    <t>https://cue.gcp.misitemgr.com/cue-web/#/main?escenicid=315434776&amp;extra=%7B%22package%22:%22ece-auto-gen-aa19544d-b21f-45c4-a341-227d9a40c8ef%22%7D</t>
  </si>
  <si>
    <t>https://www.miamiherald.com/entertainment/article315434776.html</t>
  </si>
  <si>
    <t>This Tiny Therapy Horse Plays Keyboard for Hospital Patients—and the Internet Loves It</t>
  </si>
  <si>
    <t>viral mini therapy horse, horse playing piano, black pearl, comfort kids</t>
  </si>
  <si>
    <t>A miniature therapy horse named Black Pearl is going viral for playing the keyboard during hospital visits, bringing joy to kids and families.</t>
  </si>
  <si>
    <t>315434776</t>
  </si>
  <si>
    <t>MH-P-2000-KA-C03</t>
  </si>
  <si>
    <t>https://cue.gcp.misitemgr.com/cue-web/#/main?escenicid=315434782&amp;extra=%7B%22package%22:%22ece-auto-gen-676cdaff-0a1a-4f1f-a8fd-aa7aa5a7de21%22%7D</t>
  </si>
  <si>
    <t>https://www.kansascity.com/entertainment/article315434782.html</t>
  </si>
  <si>
    <t>This Mini Horse Plays Keyboard for Hospital Patients—and It’s Going Viral</t>
  </si>
  <si>
    <t>Black Pearl, a 17-year-old mini horse, is capturing hearts by playing piano for children in hospitals across Southern California.</t>
  </si>
  <si>
    <t>Feel-Good Content Seeker / Social Media Discovery Reader</t>
  </si>
  <si>
    <t>315434782</t>
  </si>
  <si>
    <t>MH-P-2000-SA-C04</t>
  </si>
  <si>
    <t>https://cue.gcp.misitemgr.com/cue-web/#/main?escenicid=315434789&amp;extra=%7B%22package%22:%22ece-auto-gen-05e526e5-8d7c-45e3-9442-26ddd832db13%22%7D</t>
  </si>
  <si>
    <t>https://www.sacbee.com/entertainment/article315434789.html</t>
  </si>
  <si>
    <t>Viral Mini Therapy Horse Plays Piano to Comfort Kids in Southern California Hospitals</t>
  </si>
  <si>
    <t>This viral mini therapy horse plays keyboard for kids during hospital visits, turning stressful moments into something joyful and memorable.</t>
  </si>
  <si>
    <t>Entertainment &amp; Trending (The Watercooler Insider)</t>
  </si>
  <si>
    <t>315434789</t>
  </si>
  <si>
    <t>MH-P-2004</t>
  </si>
  <si>
    <t>https://cue.gcp.misitemgr.com/cue-web/#/main?escenicid=315444190&amp;extra=%7B%22package%22:%22ece-auto-gen-a7a48ca5-1711-47fd-80a5-2cd2b2636c6f%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-04-17T14:31:43.658Z%22,%22dateRange%22:%7B%22creationdate%22:%7B%22start%22:%222025-04-16T06:00:00Z%22,%22end%22:%222027-04-17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</si>
  <si>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How to Clean Your Outdoor Patio This Spring So It Actually Looks Clean</t>
  </si>
  <si>
    <t>cleaning outdoor patio, spring patio cleaning, pressure washing tips, natural patio cleaners, patio maintenance</t>
  </si>
  <si>
    <t>Reclaim your outdoor space with simple spring patio cleaning: sweep, pressure wash or scrub, use safe natural cleaners, treat stains and inspect for damage.</t>
  </si>
  <si>
    <t>https://docs.google.com/document/d/1o-1Pgf0JOqpb4mQZg4biUHGKTVjASkhvgWOkA3TqqbQ/edit?tab=t.0</t>
  </si>
  <si>
    <t>MH-P-2004-SA-C02</t>
  </si>
  <si>
    <t>https://cue.gcp.misitemgr.com/cue-web/#/main?name=GettyImages-116428554.jpg&amp;uri=https:%2F%2Fcue.gcp.misitemgr.com%2Fwebservice%2Fescenic%2Fcontent%2F315444527&amp;mimetype=x-ece%2Fpicture&amp;extra=%7B%22package%22:%22ec9a0a7f-2ee2-4207-85ee-198d9e396639%22%7D</t>
  </si>
  <si>
    <t>The Best Way to Clean Your Outdoor Patio for a Noticeably Better Finish</t>
  </si>
  <si>
    <t>patio cleaning, spring patio maintenance, pressure washing tips, outdoor deck care</t>
  </si>
  <si>
    <t>Get your patio party-ready with step-by-step spring cleaning: sweeping, spot treatment, pressure washing tips and safe cleaners for pets and kids.</t>
  </si>
  <si>
    <t>Suburban Homeowner Prepping for Entertaining Season</t>
  </si>
  <si>
    <t>MH-P-2004-CH-C03</t>
  </si>
  <si>
    <t>https://cue.gcp.misitemgr.com/cue-web/#/main?escenicid=315444613&amp;extra=%7B%22package%22:%22ece-auto-gen-278b6fc1-1a47-4814-9ff7-101df2471430%22%7D</t>
  </si>
  <si>
    <t>How to Clean Your Outdoor Patio So It Looks Professionally Done</t>
  </si>
  <si>
    <t>patio cleaning, outdoor patio care, spring patio maintenance, pressure washing tips</t>
  </si>
  <si>
    <t>Reclaim your outdoor patio with a simple step-by-step deep clean: sweep, pressure wash or scrub, use safe cleaners, inspect for damage and finish with a final rinse.</t>
  </si>
  <si>
    <t>MH-P-2004-FO-C04</t>
  </si>
  <si>
    <t>https://cue.gcp.misitemgr.com/cue-web/#/main?escenicid=315444854&amp;extra=%7B%22package%22:%22ece-auto-gen-9d1cb10e-d2c7-42e0-b4b1-dce8e73338be%22%7D</t>
  </si>
  <si>
    <t>The Simple Cleaning Method That Makes Any Outdoor Patio Shine Again</t>
  </si>
  <si>
    <t>clean outdoor patio, pressure washing patio, patio stain removal, budget patio upkeep</t>
  </si>
  <si>
    <t>Learn easy, low-cost patio cleaning methods using soap, vinegar and baking soda, plus inspection tips to prevent costly repairs and keep your outdoor space looking great.</t>
  </si>
  <si>
    <t>Budget-Minded Retiree or First-Time Homeowner Tackling DIY Maintenance</t>
  </si>
  <si>
    <t>https://cue.gcp.misitemgr.com/cue-web/#/main?escenicid=315436866&amp;extra=%7B%22package%22:%22ece-auto-gen-837d8554-b04d-4992-a4f1-47c49f694ac6%22%7D</t>
  </si>
  <si>
    <t>https://www.miamiherald.com/living/article315436866.html</t>
  </si>
  <si>
    <t>Lowe's Employees Rescue 7 Newborn Kittens Found on a High Shelf in the Garden Center</t>
  </si>
  <si>
    <t>newborn kittens, lowe’s, garden center, kitten rescue</t>
  </si>
  <si>
    <t>Seven adorable newborn kittens were rescued from a high shelf inside a Lowe's Garden Center. Meet the rescue kittens now named after hardware store supplies</t>
  </si>
  <si>
    <t>https://docs.google.com/document/d/1q9ljvA5afSIuShEMrQ9xYjkDmTX74dYeFJ7rYbLn0cs/edit?usp=sharing</t>
  </si>
  <si>
    <t>315436866</t>
  </si>
  <si>
    <t>MH-P-2004-KA-C02</t>
  </si>
  <si>
    <t>https://cue.gcp.misitemgr.com/cue-web/#/main?escenicid=315436877&amp;extra=%7B%22package%22:%22ece-auto-gen-f072b907-27b1-49b7-8c95-7d2104486d79%22%7D</t>
  </si>
  <si>
    <t>https://www.kansascity.com/living/article315436877.html</t>
  </si>
  <si>
    <t>Rescue Kittens Get Hardware-Themed Names After Being Found on a Lowe's Shelf</t>
  </si>
  <si>
    <t>rescue kittens, lowe’s, garden center, kitten rescue</t>
  </si>
  <si>
    <t>Seven rescue kittens named Forklift, Pallet, and Lowe were found living on a shelf in a Pennsylvania Lowe's. Discover the adorable story behind their rescue</t>
  </si>
  <si>
    <t>Animal Lover &amp; Potential Adopter</t>
  </si>
  <si>
    <t>315436877</t>
  </si>
  <si>
    <t>https://cue.gcp.misitemgr.com/cue-web/#/main?escenicid=315436882&amp;extra=%7B%22package%22:%22ece-auto-gen-39dbb060-2742-4199-8b0e-38c8773a8ba7%22%7D</t>
  </si>
  <si>
    <t>https://www.charlotteobserver.com/living/article315436882.html</t>
  </si>
  <si>
    <t>Two Adorable Litters of Kittens Found Living on a Lowe’s Shelf Prepare for Adoption</t>
  </si>
  <si>
    <t>adorable kittens, lowe’s, garden center, kitten rescue</t>
  </si>
  <si>
    <t>Two feral cats gave birth on the top shelf of a Lowe's Garden Center. See how employees rescued seven adorable newborn kittens — and what they named them</t>
  </si>
  <si>
    <t>315436882</t>
  </si>
  <si>
    <t>MH-P-2004-WW-C04</t>
  </si>
  <si>
    <t>https://www.womansworld.com/wp-admin/post.php?post=617055&amp;action=edit</t>
  </si>
  <si>
    <t>https://www.womansworld.com/life/animals/lowes-employees-had-to-use-a-forklift-to-rescue-7-newborn-kittens-from-a-high-shelf</t>
  </si>
  <si>
    <t>Lowe's Employees Had to Use a Forklift to Rescue 7 Newborn Kittens From a High Shelf</t>
  </si>
  <si>
    <t>Lowe's employees used a forklift to rescue seven newborn kittens hidden in boxes on a top shelf. See the adorable kittens and their hardware-themed names</t>
  </si>
  <si>
    <t>Feel-Good Content Scroller &amp; Social Sharer</t>
  </si>
  <si>
    <t>MH-P-2012</t>
  </si>
  <si>
    <t>https://cue.gcp.misitemgr.com/cue-web/#/main?escenicid=315436957&amp;extra=%7B%22package%22:%22ece-auto-gen-3018515b-60a9-4bc2-ad13-af73774faa37%22%7D</t>
  </si>
  <si>
    <t>https://www.miamiherald.com/entertainment/article315436957.html</t>
  </si>
  <si>
    <t>Pilots Were Caught Meowing and Barking Over the Radio — The FAA Was Not Amused</t>
  </si>
  <si>
    <t>pilots meowing, pilots barking, dca airport, air traffic controller, viral clip, faa review</t>
  </si>
  <si>
    <t>Audio of pilots meowing and barking over an air traffic control radio has gone viral, prompting a response from controllers and an FAA investigation.</t>
  </si>
  <si>
    <t>Viral Content Consumer / Social Media Browser</t>
  </si>
  <si>
    <t>https://docs.google.com/document/d/1s95nv_Q4_TC6j_xTEJma-hmVeme5fAL4JNVLfNHLP-Y/edit?tab=t.0</t>
  </si>
  <si>
    <t>315436957</t>
  </si>
  <si>
    <t>MH-P-2012-KA-C02</t>
  </si>
  <si>
    <t>https://cue.gcp.misitemgr.com/cue-web/#/main?escenicid=315436965&amp;extra=%7B%22package%22:%22ece-auto-gen-0dfb9a99-b5ca-41e7-baf2-535956659b5a%22%7D</t>
  </si>
  <si>
    <t>https://www.kansascity.com/entertainment/article315436965.html</t>
  </si>
  <si>
    <t>Pilots Made Animal Noises Over the Radio as a Joke—Now the Clip Is Going Viral Everywhere</t>
  </si>
  <si>
    <t>Pilots were caught meowing over a busy airport radio channel, sparking a viral clip, a sharp controller response and an FAA review.</t>
  </si>
  <si>
    <t>315436965</t>
  </si>
  <si>
    <t>MH-P-2012-CH-C03</t>
  </si>
  <si>
    <t>https://cue.gcp.misitemgr.com/cue-web/#/main?escenicid=315436967&amp;extra=%7B%22package%22:%22ece-auto-gen-b8d0e2da-582e-4baa-a6bf-de024880fa26%22%7D</t>
  </si>
  <si>
    <t>https://www.charlotteobserver.com/entertainment/article315436967.html</t>
  </si>
  <si>
    <t>The Viral Pilot ‘Meowing’ and ‘Barking’ Audio Is Real — and the FAA Is Now Investigating</t>
  </si>
  <si>
    <t>A bizarre radio exchange featuring pilots meowing has gone viral, drawing a sharp response from air traffic control and scrutiny from the FAA.</t>
  </si>
  <si>
    <t>315436967</t>
  </si>
  <si>
    <t>MH-P-2012-LS-C04</t>
  </si>
  <si>
    <t>https://www.lifeandstylemag.com/wp-admin/post.php?post=737331&amp;action=edit</t>
  </si>
  <si>
    <t>https://www.lifeandstylemag.com/posts/air-traffic-control-calls-out-pilots-meowing-and-barking-on-radio/</t>
  </si>
  <si>
    <t>What Started as Pilots Meowing on the Radio Turned Into a Viral Moment—and an FAA Investigation</t>
  </si>
  <si>
    <t>pilots meowing</t>
  </si>
  <si>
    <t>Pilots meowing and barking over an emergency radio channel has the internet laughing—but the FAA is taking a closer look</t>
  </si>
  <si>
    <t>KA-P-2016</t>
  </si>
  <si>
    <t>https://cue.gcp.misitemgr.com/cue-web/#/main?uri=https:%2F%2Fcue.gcp.misitemgr.com%2Fwebservice%2Fescenic%2Fcontent%2F315436987&amp;mimetype=x-ece%2Fstory&amp;extra=%7B%22package%22:%22c33859e6-4c39-4a8f-969b-f1644b9cbd22%22%7D&amp;name=What_is_Carrie_Underwood_s_Tiffany_gift_to_American_Idol_contestants_Everything_you_need_to_know&amp;filter=%7B%22searchCriteria%22:%7B%22name%22:%22%22,%22searchTerm%22:%22samantha%22,%22labels%22:%7B%22org_unit:89fde369-63f5-11f0-ae19-959fd20885e0%22:%7B%22title%22:%22Belleville%22%7D,%22creationdate%22:%22From%2004%2F16%2F2025%20to%2004%2F17%2F2027%22%7D,%22createdAt%22:%222026-04-16T20:31:03.994Z%22,%22dateRange%22:%7B%22creationdate%22:%7B%22start%22:%222025-04-16T04:00:00Z%22,%22end%22:%222027-04-17T04:00:00Z%22%7D%7D,%22daysBefore%22:%7B%22creationdate%22:%22365%22%7D,%22facetSummary%22:%22Time-span%20(creationdate):%20From%2004%2F16%2F2025%20to%2004%2F17%2F2027%22,%22priority%22:-1,%22panelName%22:%22%22,%22presentation%22:%22%22,%22sorting%22:%22%22,%22customFilters%22:%5B%5D,%22customFacetStrings%22:%7B%7D,%22orgUnit%22:%22org_unit:89fde369-63f5-11f0-ae19-959fd20885e0%22%7D%7D</t>
  </si>
  <si>
    <t>https://www.kansascity.com/entertainment/article315436987.html</t>
  </si>
  <si>
    <t>What Gift Did Carrie Underwood Give to the ‘American Idol’ Contestants? Everything You Need to Know</t>
  </si>
  <si>
    <t>carrie underwood, american idol, contestants</t>
  </si>
  <si>
    <t>Carrie Underwood made a sweet gesture for the ‘American Idol’ contestants who remain in the singing competition, and they were blown away by the lush gift</t>
  </si>
  <si>
    <t>https://docs.google.com/document/d/1z0R-SS8Jzstw8ztqIC4t89MBujeQ_zFT6LPq_uKVT9k/edit?tab=t.0</t>
  </si>
  <si>
    <t>315436987</t>
  </si>
  <si>
    <t>KA-P-2016-FO-C02</t>
  </si>
  <si>
    <t>https://cue.gcp.misitemgr.com/cue-web/#/main?uri=https:%2F%2Fcue.gcp.misitemgr.com%2Fwebservice%2Fescenic%2Fcontent%2F315436939&amp;mimetype=x-ece%2Fstory&amp;extra=%7B%22package%22:%22884de79d-f23b-492c-bf7f-1857491a1ca9%22%7D&amp;name=Carrie_Underwood_Sent_Tiffany_Co_Gifts_to_Idol_s_Top_11_See_Their_Reactions&amp;filter=%7B%22searchCriteria%22:%7B%22name%22:%22%22,%22searchTerm%22:%22samantha%22,%22labels%22:%7B%22org_unit:89fde369-63f5-11f0-ae19-959fd20885e0%22:%7B%22title%22:%22Belleville%22%7D,%22creationdate%22:%22From%2004%2F16%2F2025%20to%2004%2F17%2F2027%22%7D,%22createdAt%22:%222026-04-16T20:30:49.381Z%22,%22dateRange%22:%7B%22creationdate%22:%7B%22start%22:%222025-04-16T04:00:00Z%22,%22end%22:%222027-04-17T04:00:00Z%22%7D%7D,%22daysBefore%22:%7B%22creationdate%22:%22365%22%7D,%22facetSummary%22:%22Time-span%20(creationdate):%20From%2004%2F16%2F2025%20to%2004%2F17%2F2027%22,%22priority%22:-1,%22panelName%22:%22%22,%22presentation%22:%22%22,%22sorting%22:%22%22,%22customFilters%22:%5B%5D,%22customFacetStrings%22:%7B%7D,%22orgUnit%22:%22org_unit:89fde369-63f5-11f0-ae19-959fd20885e0%22%7D%7D</t>
  </si>
  <si>
    <t>https://www.star-telegram.com/entertainment/article315436939.html</t>
  </si>
  <si>
    <t>Carrie Underwood Sent Tiffany &amp; Co. Gifts to Idol’s Top 11 — See Their Priceless Reactions</t>
  </si>
  <si>
    <t>carrie underwood, tiffany, american idol, gifts</t>
  </si>
  <si>
    <t>Carrie Underwood balled out on gifts from Tiffany &amp; Co. for the ‘American Idol’ contestants this season, according to social media posts from the cast</t>
  </si>
  <si>
    <t>Young Creative or Aspiring Performer</t>
  </si>
  <si>
    <t>315436939</t>
  </si>
  <si>
    <t>KA-P-2016-UW-C03</t>
  </si>
  <si>
    <r>
      <rPr>
        <color rgb="FF1155CC"/>
        <u/>
      </rPr>
      <t>https://www.usmagazine.com/wp-admin/post.php?post=4311764&amp;action=edit</t>
    </r>
  </si>
  <si>
    <t>https://www.usmagazine.com/?p=4311764&amp;preview=true</t>
  </si>
  <si>
    <t xml:space="preserve">Carrie Underwood Sends Gifts and Notes to ‘American Idol’ Contestants Weeks After Getting Booed        </t>
  </si>
  <si>
    <t>carrie underwood american idol</t>
  </si>
  <si>
    <t>Carrie Underwood sweetly gave the 'American Idol' contestants gifts to mark their journey in the competition after dishing out constructive feedback</t>
  </si>
  <si>
    <t xml:space="preserve">Country Music Fan </t>
  </si>
  <si>
    <t>CH-P-2019</t>
  </si>
  <si>
    <t>https://cue.gcp.misitemgr.com/cue-web/#/main?uri=https:%2F%2Fcue.gcp.misitemgr.com%2Fwebservice%2Fescenic%2Fcontent%2F315433397&amp;mimetype=x-ece%2Fstory&amp;extra=%7B%22package%22:%22f64aa8fc-8c64-4d8f-b06a-04da5ca4588d%22%7D&amp;name=7_Surprising_Reasons_You_re_Still_Waking_Up_Exhausted_After_a_Full_Night_of_Sleep&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-16T15:57:14.971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</si>
  <si>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https://www.charlotteobserver.com/living/article315433397.html</t>
  </si>
  <si>
    <t>7 Surprising Reasons You’re Still Waking Up Exhausted After a Full Night of Sleep</t>
  </si>
  <si>
    <t>Waking up exhausted, late-night eating, alcohol and sleep, pillow for neck pain, sleep schedule consistency</t>
  </si>
  <si>
    <t>Discover 7 common reasons you wake up exhausted despite eight hours: allergens, late meals, alcohol, light, inconsistent schedules, dehydration and poor pillows.</t>
  </si>
  <si>
    <t>https://docs.google.com/document/d/1NfwrQ5qB7GsXcGiG1lv3a493btpUgA2l2Mu8o6QnzzM/edit?tab=t.deuo163k8q3d</t>
  </si>
  <si>
    <t>315433397</t>
  </si>
  <si>
    <t>CH-P-2019-MH-C02</t>
  </si>
  <si>
    <t>https://cue.gcp.misitemgr.com/cue-web/#/main?uri=https:%2F%2Fcue.gcp.misitemgr.com%2Fwebservice%2Fescenic%2Fcontent%2F315434674&amp;mimetype=x-ece%2Fstory&amp;extra=%7B%22package%22:%22771d8214-2396-4d69-ab19-7e3262632ef8%22%7D&amp;name=You_re_Getting_8_Hours_of_Sleep_So_Why_Are_You_Tired_Every_Morning_Parents_7_Reasons_You_Overlook&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-16T17:16:32.131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</si>
  <si>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https://www.miamiherald.com/living/article315434674.html</t>
  </si>
  <si>
    <t>You’re Getting 8 Hours of Sleep — So Why Are You Tired Every Morning, Parents? 7 Reasons You Overlook</t>
  </si>
  <si>
    <t>Sleep quality for parents, why tired after 8 hours, improve parental sleep, sleep hygiene tips</t>
  </si>
  <si>
    <t>Got eight hours yet still tired? Discover 7 common culprits like digestion, pillow support, alcohol, allergens, blue light, hydration and simple fixes.</t>
  </si>
  <si>
    <t>Exhausted Parent</t>
  </si>
  <si>
    <t>315434674</t>
  </si>
  <si>
    <t>CH-P-2019-KA-C03</t>
  </si>
  <si>
    <t>https://cue.gcp.misitemgr.com/cue-web/#/main?uri=https:%2F%2Fcue.gcp.misitemgr.com%2Fwebservice%2Fescenic%2Fcontent%2F315435066&amp;mimetype=x-ece%2Fstory&amp;extra=%7B%22package%22:%22bc8592be-a1b1-4991-939c-cdeadcb7f070%22%7D&amp;name=Doctors_Say_These_7_Things_Could_Be_Why_You_Wake_Up_Tired_Even_After_a_Full_Night_of_Sleep&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-16T17:38:35.754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</si>
  <si>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https://www.kansascity.com/living/article315435066.html</t>
  </si>
  <si>
    <t>Doctors Say These 7 Things Could Be Why You Wake Up Tired Even After a Full Night of Sleep</t>
  </si>
  <si>
    <t>Waking up tired, sleep quality tips, older adults sleep, REM sleep loss, sleep timing</t>
  </si>
  <si>
    <t>Find fixes for fatigue after a full night’s sleep: review meds, try ergonomic pillows, dim lights, reduce allergens, adjust meals, alcohol, schedule and fluids.</t>
  </si>
  <si>
    <t>Health Aware Retiree</t>
  </si>
  <si>
    <t>315435066</t>
  </si>
  <si>
    <t>CH-P-2019-FO-C04</t>
  </si>
  <si>
    <t>https://cue.gcp.misitemgr.com/cue-web/#/main?uri=https:%2F%2Fcue.gcp.misitemgr.com%2Fwebservice%2Fescenic%2Fcontent%2F315435382&amp;mimetype=x-ece%2Fstory&amp;extra=%7B%22package%22:%22dc57766b-24a0-4bca-bcb1-53031b8b4228%22%7D&amp;name=If_You_re_Sleepmaxxing_and_Still_Tired_These_7_Overlooked_Variables_Could_Be_Why&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-16T17:55:12.108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</si>
  <si>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https://www.star-telegram.com/entertainment/living/article315435382.html</t>
  </si>
  <si>
    <t>If You’re Sleepmaxxing and Still Tired, These 7 Overlooked Variables Could Be Why</t>
  </si>
  <si>
    <t>Sleep quality, sleepmaxxing, blackout curtains, light exposure, melatonin</t>
  </si>
  <si>
    <t>Sleepmaxxing but fatigued? Address melatonin suppression, sleep position, late eating, alcohol effects and inconsistent timing to boost sleep quality.</t>
  </si>
  <si>
    <t>315435382</t>
  </si>
  <si>
    <t>UW-P-2023</t>
  </si>
  <si>
    <t>https://www.usmagazine.com/wp-admin/post.php?post=4311911&amp;action=edit</t>
  </si>
  <si>
    <t>https://www.usmagazine.com/celebrity-news/news/what-to-know-about-the-disc-replacement-surgery-pink-had/</t>
  </si>
  <si>
    <t>Pink Rang in New Year's Eve 2026 With a Neck Surgery: What to Know About Cervical Disc Replacement</t>
  </si>
  <si>
    <t>disc replacement surgery</t>
  </si>
  <si>
    <t>Pink rang in 2026 from a hospital bed after cervical disc replacement surgery — what to know about the procedure and recovery involve</t>
  </si>
  <si>
    <t>Pink Fan</t>
  </si>
  <si>
    <t>https://docs.google.com/document/d/14df42NvOf7iQ1eOtDuvU05ArIIFmyDbC8e9XoU2w8a8/edit?tab=t.bbn5sggdkbhe</t>
  </si>
  <si>
    <t>Surgery</t>
  </si>
  <si>
    <t>UW-P-2023-MH-C03</t>
  </si>
  <si>
    <t>https://cue.gcp.misitemgr.com/cue-web/#/main?uri=https:%2F%2Fcue.gcp.misitemgr.com%2Fwebservice%2Fescenic%2Fcontent%2F315437574&amp;mimetype=x-ece%2Fstory&amp;extra=%7B%22package%22:%22b504d9d4-203a-474c-9789-391de69d62f3%22%7D&amp;name=Pink_s_2026_Neck_Surgery_Explained_What_Is_Cervical_Disc_Replacement_and_Who_Qualifies&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-16T20:16:16.980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</si>
  <si>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https://www.miamiherald.com/living/article315437574.html</t>
  </si>
  <si>
    <t>Pink’s 2026 Neck Surgery Explained: What Is Cervical Disc Replacement and Who Qualifies?</t>
  </si>
  <si>
    <t>Cervical disc replacement, Pink neck surgery, neck surgery recovery, disc replacement vs fusion, cervical spine procedure</t>
  </si>
  <si>
    <t>Discover what the cervical disc replacement procedure involves, candidacy criteria, and recovery timelines after Pink revealed her two new neck discs.</t>
  </si>
  <si>
    <t>UW-P-2023-SA-C02</t>
  </si>
  <si>
    <t>https://cue.gcp.misitemgr.com/cue-web/#/main?uri=https:%2F%2Fcue.gcp.misitemgr.com%2Fwebservice%2Fescenic%2Fcontent%2F315437709&amp;mimetype=x-ece%2Fstory&amp;extra=%7B%22package%22:%22debeae32-88ae-408f-b72b-18fd697aa342%22%7D&amp;name=Pink_Had_Cervical_Disc_Replacement_Surgery_in_2026_Here_s_What_That_Means_for_People_With_Chronic_Neck_Pain&amp;filter=%7B%22searchCriteria%22:%7B%22name%22:%22%22,%22searchTerm%22:%22Allison%22,%22contentType%22:%22%2Fwebservice%2Fescenic%2Fpublication%2Fmcclatchy-newsroom%2Fmodel%2Fcontent-type%2Fstory%20%2Fwebservice%2Fescenic%2Fpublication%2Fmcclatchy-newsroom%2Fmodel%2Fcontent-type%2Fstoryline%22,%22labels%22:%7B%22%2Fwebservice%2Fescenic%2Fpublication%2Fmcclatchy-newsroom%2Fmodel%2Fcontent-type%2Fstory%22:%7B%22title%22:%22Classic%20Story%22%7D,%22%2Fwebservice%2Fescenic%2Fpublication%2Fmcclatchy-newsroom%2Fmodel%2Fcontent-type%2Fstoryline%22:%7B%22title%22:%22Story%22%7D,%22%2Fwebservice%2Fescenic%2Fcontent%2Fstate%2Fany-published%2F%22:%7B%22title%22:%22Published%22%7D,%22%2Fwebservice%2Fescenic%2Fperson%2F23145%22:%7B%22title%22:%22Allison%20Palmer%22%7D%7D,%22createdAt%22:%222026-04-16T20:26:49.689Z%22,%22dateRange%22:%7B%7D,%22daysBefore%22:%7B%7D,%22facetSummary%22:%22Document%20Type:%20Classic%20Story,%20Story,%20Time-span%20(creationdate):%20,%20Author:%20Allison%20Palmer,%20States:%20Published%22,%22priority%22:-1,%22panelName%22:%22Search%22,%22presentation%22:%22%22,%22sorting%22:%22%22,%22customFilters%22:%5B%5D,%22customFacetStrings%22:%7B%7D,%22state%22:%22%2Fwebservice%2Fescenic%2Fcontent%2Fstate%2Fany-published%2F%22,%22authors%22:%22%2Fwebservice%2Fescenic%2Fperson%2F23145%22%7D,%22savedSearch%22:%22Allison%20Published%20Stories-apalmer@mcclatchy.com%22%7D</t>
  </si>
  <si>
    <t>https://www.sacbee.com/entertainment/living/wellness/article315437709.html</t>
  </si>
  <si>
    <t>Pink Had Cervical Disc Replacement Surgery in 2026: Here’s What That Means for People With Chronic Neck Pain</t>
  </si>
  <si>
    <t>Disc replacement, neck pain treatment, cervical spine surgery, recovery timeline, degenerative disc disease</t>
  </si>
  <si>
    <t>Singer Pink’s cervical disc replacement highlights options for chronic neck pain. Learn how the procedure works, recovery timelines and candidacy criteria.</t>
  </si>
  <si>
    <t>Mid-Life Adult with Neck or Back pain</t>
  </si>
  <si>
    <t>MH-P-2026</t>
  </si>
  <si>
    <t>https://cue.gcp.misitemgr.com/cue-web/#/main?escenicid=315443827&amp;extra=%7B%22package%22:%22ece-auto-gen-65cb5aa5-bac3-4cd7-a63a-8d169edc13d0%22%7D</t>
  </si>
  <si>
    <t>https://www.miamiherald.com/living/article315443827.html</t>
  </si>
  <si>
    <t>Escaped Zoo Wolf Neukgu Captured Safe After 9 Days on the Run as Nationwide Search End</t>
  </si>
  <si>
    <t>neukgu wolf, south korean wolf, runaway wolf, 9 day search, captured alive</t>
  </si>
  <si>
    <t>A zoo wolf named Neukgu has been safely captured after nine days on the run in South Korea, following a massive search involving drones, police and rescue teams.</t>
  </si>
  <si>
    <t>Animal-Loving Casual News Browser</t>
  </si>
  <si>
    <t>https://docs.google.com/document/d/1H9ZbZDisCUKF0hCy86AVVVBo94t6iuX0eQDSd2ObIkE/edit?tab=t.0</t>
  </si>
  <si>
    <t>MH-P-2026-CH-C02</t>
  </si>
  <si>
    <t>https://cue.gcp.misitemgr.com/cue-web/#/main?escenicid=315443830&amp;extra=%7B%22package%22:%22ece-auto-gen-d20fde8d-8df7-49be-9bff-538cab8e1dc1%22%7D</t>
  </si>
  <si>
    <t>https://www.charlotteobserver.com/living/article315443830.html</t>
  </si>
  <si>
    <t>What Happened to the Escaped Zoo Wolf? Neukgu Found Safe After 9 Days on the Run</t>
  </si>
  <si>
    <t>After nine days on the loose, escaped wolf Neukgu has been found alive and in stable condition, ending a nationwide search that had millions watching.</t>
  </si>
  <si>
    <t>MH-P-2026-FO-C03</t>
  </si>
  <si>
    <t>https://cue.gcp.misitemgr.com/cue-web/#/main?escenicid=315443831&amp;extra=%7B%22package%22:%22ece-auto-gen-c1f36620-84b7-42c7-851d-c380763b886b%22%7D</t>
  </si>
  <si>
    <t>https://www.star-telegram.com/entertainment/living/article315443831.html</t>
  </si>
  <si>
    <t>Neukgu the Runaway Zoo Wolf Found Alive After 9 Days—Now Recovering After Dramatic Search</t>
  </si>
  <si>
    <t>South Korea’s escaped zoo wolf Neukgu has been safely captured after a dramatic nine-day search, with officials confirming he is recovering well.</t>
  </si>
  <si>
    <t>MH-P-2029</t>
  </si>
  <si>
    <t>https://cue.gcp.misitemgr.com/cue-web/#/main?escenicid=315443865&amp;extra=%7B%22package%22:%22ece-auto-gen-cb5735cb-cb00-475a-ae62-67078d715691%22%7D</t>
  </si>
  <si>
    <t>https://www.miamiherald.com/living/article315443865.html</t>
  </si>
  <si>
    <t>Family Credits Their Dog Fillmore With Saving Their Lives After Early Morning Fire</t>
  </si>
  <si>
    <t>house fire, hero dog, garage fire, orange county fire authority</t>
  </si>
  <si>
    <t>A hero dog named Fillmore saved his family from a garage fire in Orange County when smoke alarms failed to sound. Read the full story.</t>
  </si>
  <si>
    <t>https://docs.google.com/document/d/1f3jyJ64KGV-WGn6wRR_5oyhU0ALu9QHRnIM1Rflb4Xo/edit?usp=sharing</t>
  </si>
  <si>
    <t>MH-P-2029-KA-C02</t>
  </si>
  <si>
    <t>https://cue.gcp.misitemgr.com/cue-web/#/main?escenicid=315443866&amp;extra=%7B%22package%22:%22ece-auto-gen-49966051-b156-4eac-8f2d-77743e277e57%22%7D</t>
  </si>
  <si>
    <t>https://www.kansascity.com/living/article315443866.html</t>
  </si>
  <si>
    <t>Hero Dog's Relentless Barking at 4 a.m. Alerts Family to Fully Engulfed Garage Fire</t>
  </si>
  <si>
    <t>hero dog, house fire, garage fire, orange county fire authority</t>
  </si>
  <si>
    <t>When smoke alarms failed, hero dog Fillmore barked until his family woke up. Learn how this German shorthaired pointer outsmarted a house fire.</t>
  </si>
  <si>
    <t>MH-P-2029-SA-C03</t>
  </si>
  <si>
    <t>https://cue.gcp.misitemgr.com/cue-web/#/main?escenicid=315443867&amp;extra=%7B%22package%22:%22ece-auto-gen-d88f41bd-ef07-4ec3-b13d-4342926003e4%22%7D</t>
  </si>
  <si>
    <t>https://www.sacbee.com/entertainment/living/article315443867.html</t>
  </si>
  <si>
    <t>Firefighters Praise Hero Dog Fillmore for Alerting Family to Garage Fire in Orange County</t>
  </si>
  <si>
    <t>The Orange County Fire Authority is praising a hero dog named Fillmore, whose barking alerted his sleeping family to a deadly garage fire.</t>
  </si>
  <si>
    <t>MH-P-2029-WW-C04</t>
  </si>
  <si>
    <t>https://www.womansworld.com/wp-admin/post.php?post=617139&amp;action=edit</t>
  </si>
  <si>
    <t>Hero Dog Fillmore Saves Sleeping Family After Smoke Alarms Miss Raging Garage Fire</t>
  </si>
  <si>
    <t>hero dog</t>
  </si>
  <si>
    <t>No smoke alarm? No problem — hero dog Fillmore took matters into his own paws when a garage fire threatened his Orange County family overnight</t>
  </si>
  <si>
    <t>Pet-Owning Family Member</t>
  </si>
  <si>
    <t>MH-P-2033</t>
  </si>
  <si>
    <t>https://cue.gcp.misitemgr.com/cue-web/#/main?escenicid=315444455&amp;extra=%7B%22package%22:%22ece-auto-gen-69a9f790-91d6-4872-88da-3549a966adb4%22%7D</t>
  </si>
  <si>
    <t>https://www.miamiherald.com/entertainment/article315444455.html</t>
  </si>
  <si>
    <t>K-Pop’s Biggest Labels Are Joining Forces to Build a Coachella Rival Called ‘Fanomenon’</t>
  </si>
  <si>
    <t>fanomenon, k-pop festival, hybe, sm entertainment, jyp entertainment</t>
  </si>
  <si>
    <t>K-pop’s biggest agencies are exploring a joint global festival that could bring top artists together on one stage and compete with major events like Coachella.</t>
  </si>
  <si>
    <t>https://docs.google.com/document/d/1R7gYC_6H1OH7ALzLiV20ZN1v4wg3I3mTNYxTnHFxkGg/edit?tab=t.0</t>
  </si>
  <si>
    <t>MH-P-2033-KA-C02</t>
  </si>
  <si>
    <t>https://cue.gcp.misitemgr.com/cue-web/#/main?escenicid=315444443&amp;extra=%7B%22package%22:%22ece-auto-gen-8017ed71-bb51-4bd1-9ee1-bc6e33263fb3%22%7D</t>
  </si>
  <si>
    <t>https://www.kansascity.com/entertainment/article315444443.html</t>
  </si>
  <si>
    <t>HYBE, SM, YG and JYP in Talks to Launch Massive ‘K-Pop Coachella’ Event Called ‘Fanomenon’</t>
  </si>
  <si>
    <t>HYBE, SM, YG and JYP are in talks to launch a global K-pop festival called “Fanomenon,” aiming to rival Coachella and unite the industry’s biggest stars.</t>
  </si>
  <si>
    <t>Gen Z/Millennial K-Pop Fan</t>
  </si>
  <si>
    <t>MH-P-2033-CH-C03</t>
  </si>
  <si>
    <t>https://cue.gcp.misitemgr.com/cue-web/#/main?escenicid=315444459&amp;extra=%7B%22package%22:%22ece-auto-gen-e532e162-a247-429a-96dd-83ca24ecb005%22%7D</t>
  </si>
  <si>
    <t>https://www.charlotteobserver.com/entertainment/article315444459.html</t>
  </si>
  <si>
    <t>K-Pop’s Biggest Labels Join Forces to Plan Coachella-Style Global Festival</t>
  </si>
  <si>
    <t>A new K-pop mega festival called “Fanomenon” could launch as early as 2027, with HYBE, SM, YG and JYP teaming up to go global.</t>
  </si>
  <si>
    <t>MH-P-2033-SA-C04</t>
  </si>
  <si>
    <t>https://cue.gcp.misitemgr.com/cue-web/#/main?escenicid=315444456&amp;extra=%7B%22package%22:%22ece-auto-gen-ab8ed6ee-353f-4ff8-a788-9800e052f045%22%7D</t>
  </si>
  <si>
    <t>https://www.sacbee.com/entertainment/article315444456.html</t>
  </si>
  <si>
    <t>BTS, aespa, BLACKPINK and Stray Kids Could Share One Stage at New Festival</t>
  </si>
  <si>
    <t>The companies behind BTS, BLACKPINK and Stray Kids are in early talks to create a global festival designed to rival Coachella.</t>
  </si>
  <si>
    <t>MH-P-2037</t>
  </si>
  <si>
    <t>https://cue.gcp.misitemgr.com/cue-web/#/main?escenicid=315445597&amp;extra=%7B%22package%22:%22ece-auto-gen-4289a4e6-b609-49fa-8ba4-07a5c34a8562%22%7D</t>
  </si>
  <si>
    <t>The Easiest Low-Maintenance Plants That Keep Growing Strong Even If You Forget About Them for a While</t>
  </si>
  <si>
    <t>low-maintenance houseplants, easy indoor plants, neglect-tolerant plants, best plants for beginners</t>
  </si>
  <si>
    <t>Discover six easy low-maintenance houseplants—snake plant, pothos, aloe vera and more—that bring style and survive neglect for busy home decorators.</t>
  </si>
  <si>
    <t>Homeowner Focused on Décor and Lifestyle Upgrades</t>
  </si>
  <si>
    <t>https://docs.google.com/document/d/1Ujy8BBjAcUM6Ujf5ShMX44WeR-LnNciS651MQg0dO7o/edit?tab=t.0</t>
  </si>
  <si>
    <t>https://cue.gcp.misitemgr.com/cue-web/#/main?escenicid=315446530&amp;extra=%7B%22package%22:%22ece-auto-gen-3d8c3c9a-c44b-4eb6-8c86-7b43e635e697%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creationdate%22:%22In%20the%20last%20year%22%7D,%22createdAt%22:%222026-04-17T17:30:36.084Z%22,%22dateRange%22:%7B%22creationdate%22:%7B%22start%22:%222025-04-17T04:00:00Z%22,%22end%22:%222027-04-18T04: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b55ab54-63f5-11f0-ae19-959fd20885e0%22%7D%7D</t>
  </si>
  <si>
    <t>These Hard-to-Kill Plants Will Keep Thriving Even If You Don’t Have Time to Water Them Every Day</t>
  </si>
  <si>
    <t>hard-to-kill houseplants, low maintenance plants, best indoor plants</t>
  </si>
  <si>
    <t>Discover forgiving, low-maintenance houseplants like aloe vera, snake plant and pothos that thrive with minimal watering and simple light care.</t>
  </si>
  <si>
    <t>MH-P-2037-CH-C03</t>
  </si>
  <si>
    <t>https://cue.gcp.misitemgr.com/cue-web/#/main?escenicid=315447003&amp;extra=%7B%22package%22:%22ece-auto-gen-871ebfc5-86e5-4e6f-bf9a-0cddd08cbf01%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3917ae-63f5-11f0-ae19-959fd20885e0%22:%7B%22title%22:%22Charlotte%22%7D,%22creationdate%22:%22In%20the%20last%20year%22%7D,%22createdAt%22:%222026-04-17T17:48:58.614Z%22,%22dateRange%22:%7B%22creationdate%22:%7B%22start%22:%222025-04-17T04:00:00Z%22,%22end%22:%222027-04-18T04: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3917ae-63f5-11f0-ae19-959fd20885e0%22%7D%7D</t>
  </si>
  <si>
    <t>These Low-Effort Plants Somehow Stay Perfect With Almost No Watering</t>
  </si>
  <si>
    <t>ow maintenance houseplants, drought tolerant plants, snake plant, pothos, aloe vera</t>
  </si>
  <si>
    <t>Discover six hardy plants—snake plant, pothos, aloe vera and more—that tolerate skipped waterings and thrive indoors or outdoors with minimal care.</t>
  </si>
  <si>
    <t>MH-P-2037-FO-C04</t>
  </si>
  <si>
    <t>https://cue.gcp.misitemgr.com/cue-web/#/main?escenicid=315447839&amp;extra=%7B%22package%22:%22ece-auto-gen-ec96ea83-04ba-4090-b2eb-3af7ac265e56%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3917ae-63f5-11f0-ae19-959fd20885e0%22:%7B%22title%22:%22Charlotte%22%7D,%22creationdate%22:%22In%20the%20last%20year%22%7D,%22createdAt%22:%222026-04-17T18:47:10.881Z%22,%22dateRange%22:%7B%22creationdate%22:%7B%22start%22:%222025-04-17T04:00:00Z%22,%22end%22:%222027-04-18T04: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3917ae-63f5-11f0-ae19-959fd20885e0%22%7D%7D</t>
  </si>
  <si>
    <t>Hard-to-Kill Houseplants That Stay Green Even If You Forget to Water Them</t>
  </si>
  <si>
    <t>hard-to-kill houseplants,low-maintenance plants,snake plant,pothos,money tree</t>
  </si>
  <si>
    <t>Discover hard-to-kill houseplants like snake plant, pothos and money tree that stay green even if you forget to water them. Perfect for busy apartment living.</t>
  </si>
  <si>
    <t>Busy Young Professional / First-Time Plant Parent</t>
  </si>
  <si>
    <t>CH-P-2041</t>
  </si>
  <si>
    <t>https://cue.gcp.misitemgr.com/cue-web/#/main?uri=https:%2F%2Fcue.gcp.misitemgr.com%2Fwebservice%2Fescenic%2Fcontainer%2F02054d38-39bd-11f1-adf4-afd3c043f684&amp;mimetype=x-ece%2Fcontainer&amp;extra=%7B%22package%22:%22c800e214-6e3d-42c1-af16-d18af0ea0adb%22%7D</t>
  </si>
  <si>
    <t>https://www.charlotteobserver.com/entertainment/article315435363.html</t>
  </si>
  <si>
    <t>Dave Chappelle Saved His Ohio Town’s Public Radio Station — and the Community Rallied Behind Him</t>
  </si>
  <si>
    <t>dave chappelle, ohio, radio station</t>
  </si>
  <si>
    <t>Comedian Dave Chappelle was determined to save a radio station in his small Ohio town, investing in its future and keeping it afloat with a generous act</t>
  </si>
  <si>
    <t>Nature and Discover (The Curious Explorer)</t>
  </si>
  <si>
    <t>https://docs.google.com/document/d/1pHHzIGAicV7ro-pP-IFwmI2JS_eoRUyb2OtKXWUhc14/edit?tab=t.0</t>
  </si>
  <si>
    <t>CH-P-2041-MH-C02</t>
  </si>
  <si>
    <t>https://cue.gcp.misitemgr.com/cue-web/#/main?uri=https:%2F%2Fcue.gcp.misitemgr.com%2Fwebservice%2Fescenic%2Fcontainer%2F757d260b-39d1-11f1-a1cf-8390d5affa00&amp;mimetype=x-ece%2Fcontainer&amp;extra=%7B%22package%22:%22990e5e41-da96-4dd5-9766-a4ea287c870d%22%7D</t>
  </si>
  <si>
    <t>https://www.miamiherald.com/entertainment/article315437635.html</t>
  </si>
  <si>
    <t>Instead of Just Writing a Check, Dave Chappelle Restored a Building to Keep His Town’s Radio Station</t>
  </si>
  <si>
    <t>Dave Chappelle decided to restore an old school building in his Ohio town to help relocate a local radio station and prevent it from moving to another city</t>
  </si>
  <si>
    <t>CH-P-2041-KA-C03</t>
  </si>
  <si>
    <t>https://cue.gcp.misitemgr.com/cue-web/#/main?uri=https:%2F%2Fcue.gcp.misitemgr.com%2Fwebservice%2Fescenic%2Fcontainer%2F94247072-39d1-11f1-a1cf-8390d5affa00&amp;mimetype=x-ece%2Fcontainer&amp;extra=%7B%22package%22:%2208cd80de-a53c-4622-906d-7bdb44d7b93f%22%7D</t>
  </si>
  <si>
    <t>https://www.kansascity.com/entertainment/article315437647.html</t>
  </si>
  <si>
    <t>Dave Chappelle Restores a Historic Ohio School to Save WYSO Public Radio Station</t>
  </si>
  <si>
    <t>dave chappelle, radio station</t>
  </si>
  <si>
    <t>An Ohio community rallied around comedian Dave Chappelle in support when he decided to save a beloved local radio station from having to relocate elsewhere</t>
  </si>
  <si>
    <t>CH-P-2044</t>
  </si>
  <si>
    <t>https://cue.gcp.misitemgr.com/cue-web/#/main?uri=https:%2F%2Fcue.gcp.misitemgr.com%2Fwebservice%2Fescenic%2Fcontent%2F315442802&amp;mimetype=x-ece%2Fstory&amp;extra=%7B%22package%22:%22bcdf6895-9db0-4b37-ad47-6d8469d6e71f%22%7D&amp;name=Wild_turkey_roams_Manhattan_for_over_a_year_earning_fans_worldwide</t>
  </si>
  <si>
    <t>https://www.charlotteobserver.com/living/article315442802.html</t>
  </si>
  <si>
    <t>A Wild Turkey Has Been Roaming Manhattan for Over a Year, Earning Fans Worldwide</t>
  </si>
  <si>
    <t>wild turkey, manhattan</t>
  </si>
  <si>
    <t>A wild turkey has been strolling through the streets of Manhattan for more than a year, becoming one of the city’s most famous residents and capturing hearts</t>
  </si>
  <si>
    <t>https://docs.google.com/document/d/1AH4qDvwAulIRhtxjl_oWgq_yhgjXvYWtBo9kADXGLrI/edit?tab=t.0</t>
  </si>
  <si>
    <t>CH-P-2044-MH-C02</t>
  </si>
  <si>
    <t>https://cue.gcp.misitemgr.com/cue-web/#/main?uri=https:%2F%2Fcue.gcp.misitemgr.com%2Fwebservice%2Fescenic%2Fcontent%2F315442794&amp;mimetype=x-ece%2Fstory&amp;extra=%7B%22package%22:%22619e39a5-3303-47d1-9074-8ebaaf25e96b%22%7D&amp;name=Meet_Astoria_the_Wild_Turkey_Who_Took_Over_Manhattan_and_Became_NYC_s_New_Star</t>
  </si>
  <si>
    <t>https://www.miamiherald.com/living/article315442794.html</t>
  </si>
  <si>
    <t>Meet Astoria, the Wild Turkey Who Took Over Manhattan and Became NYC’s Biggest Star</t>
  </si>
  <si>
    <t>astoria the turkey, wild turkey, manhattan</t>
  </si>
  <si>
    <t>A wild turkey named Astoria has been spotted all over NYC, gaining a massive following on social media from those who stay up to date on her whereabouts</t>
  </si>
  <si>
    <t>Nostalgic New Yorker</t>
  </si>
  <si>
    <t>CH-P-2044-KA-C03</t>
  </si>
  <si>
    <t>https://cue.gcp.misitemgr.com/cue-web/#/main?uri=https:%2F%2Fcue.gcp.misitemgr.com%2Fwebservice%2Fescenic%2Fcontent%2F315444086&amp;mimetype=x-ece%2Fstory&amp;extra=%7B%22package%22:%229e978fa3-c147-4451-b142-e53e2c7dee20%22%7D&amp;name=Astoria_the_wild_turkey_loose_in_NYC_for_over_a_year_Everything_you_need_to_know</t>
  </si>
  <si>
    <t>https://www.kansascity.com/living/article315444086.html</t>
  </si>
  <si>
    <t>Astoria the Wild Turkey Loose in NYC for Over a Year: Everything You Need to Know</t>
  </si>
  <si>
    <t>wild turkey, nyc, astoria the turkey</t>
  </si>
  <si>
    <t>Astoria, a viral wild turkey roaming the streets of New York City, has equally captivated both residents and tourists in her travels across the five boroughs</t>
  </si>
  <si>
    <t>CH-P-2044-UW-C04</t>
  </si>
  <si>
    <r>
      <rPr>
        <color rgb="FF1155CC"/>
        <u/>
      </rPr>
      <t>https://www.usmagazine.com/wp-admin/post.php?post=4311929&amp;action=edit</t>
    </r>
  </si>
  <si>
    <t>https://www.usmagazine.com/entertainment/news/wild-turkey-becomes-celebrity-roaming-manhattan-streets/</t>
  </si>
  <si>
    <t xml:space="preserve">Wild Turkey Named Astoria Becomes Unlikely Celebrity Roaming Manhattan Streets for Over a Year </t>
  </si>
  <si>
    <t>wild turkey manhattan</t>
  </si>
  <si>
    <t>A wild turkey named Astoria has been traveling across Manhattan by herself, growing a huge fanbase throughout NYC and on social media</t>
  </si>
  <si>
    <t>FO-P-2048</t>
  </si>
  <si>
    <t>https://cue.gcp.misitemgr.com/cue-web/#/main?uri=https:%2F%2Fcue.gcp.misitemgr.com%2Fwebservice%2Fescenic%2Fcontent%2F315442839&amp;mimetype=x-ece%2Fstory&amp;extra=%7B%22package%22:%22205c6d81-8b8d-4f00-b09c-6d43f389066d%22%7D&amp;name=480_Ducks_Are_Up_for_Adoption_in_California_and_the_Response_Is_Everything&amp;filter=%7B%22searchCriteria%22:%7B%22name%22:%22%22,%22searchTerm%22:%22samantha%22,%22labels%22:%7B%22org_unit:89fde369-63f5-11f0-ae19-959fd20885e0%22:%7B%22title%22:%22Belleville%22%7D,%22creationdate%22:%22From%2004%2F17%2F2025%20to%2004%2F18%2F2027%22%7D,%22createdAt%22:%222026-04-17T15:52:36.182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</si>
  <si>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https://www.star-telegram.com/entertainment/article315442839.html</t>
  </si>
  <si>
    <t>480 Ducks Are Now Up for Adoption in California as Community Rallies to Save Them</t>
  </si>
  <si>
    <t>ducks, california, animal rescue</t>
  </si>
  <si>
    <t>Nearly 500 ducks were brought to Riverside County Animal Services for a second chance at life after being surrendered by a sanctuary struggling to care for them</t>
  </si>
  <si>
    <t>Viral Content Social Seeker</t>
  </si>
  <si>
    <t>https://docs.google.com/document/d/1eGGvsAbc_d-FpHSlcrVdEnvuI6N0yKthO51GO6H2eeo/edit?tab=t.0</t>
  </si>
  <si>
    <t>FO-P-2048-CH-C02</t>
  </si>
  <si>
    <t>https://cue.gcp.misitemgr.com/cue-web/#/main?uri=https:%2F%2Fcue.gcp.misitemgr.com%2Fwebservice%2Fescenic%2Fcontent%2F315444378&amp;mimetype=x-ece%2Fstory&amp;extra=%7B%22package%22:%2208294126-ccbe-4011-835b-cb7982fe8bf6%22%7D&amp;name=480_ducks_up_for_adoption_in_Riverside_County_Everything_you_need_to_know&amp;filter=%7B%22searchCriteria%22:%7B%22name%22:%22%22,%22searchTerm%22:%22saman%22,%22labels%22:%7B%22org_unit:89fde369-63f5-11f0-ae19-959fd20885e0%22:%7B%22title%22:%22Belleville%22%7D,%22creationdate%22:%22From%2004%2F17%2F2025%20to%2004%2F18%2F2027%22%7D,%22createdAt%22:%222026-04-17T15:52:47.811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</si>
  <si>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https://www.charlotteobserver.com/living/article315444378.html</t>
  </si>
  <si>
    <t>480 Ducks Are Up for Adoption in Riverside County: Everything You Need to Know About Them</t>
  </si>
  <si>
    <t>ducks, adoption, riverside county</t>
  </si>
  <si>
    <t>A group of 480 ducks are now up for adoption in Riverside County after being resuced from an animal sanctuary deemed unfit to care for such a large group</t>
  </si>
  <si>
    <t>FO-P-2048-KA-C03</t>
  </si>
  <si>
    <t>https://cue.gcp.misitemgr.com/cue-web/#/main?uri=https:%2F%2Fcue.gcp.misitemgr.com%2Fwebservice%2Fescenic%2Fcontent%2F315442837&amp;mimetype=x-ece%2Fstory&amp;extra=%7B%22package%22:%2253604f65-29db-4c27-af64-e22fb933fe29%22%7D&amp;name=Nearly_500_Ducks_Need_Homes_After_Riverside_County_Sanctuary_Rescue&amp;filter=%7B%22searchCriteria%22:%7B%22name%22:%22%22,%22searchTerm%22:%22samantha%22,%22labels%22:%7B%22org_unit:89fde369-63f5-11f0-ae19-959fd20885e0%22:%7B%22title%22:%22Belleville%22%7D,%22creationdate%22:%22From%2004%2F17%2F2025%20to%2004%2F18%2F2027%22%7D,%22createdAt%22:%222026-04-17T15:56:28.860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</si>
  <si>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https://www.kansascity.com/living/article315442837.html</t>
  </si>
  <si>
    <t>Nearly 500 Ducks Need Homes After Riverside County Sanctuary Rescue Due to Overcrowding Concerns</t>
  </si>
  <si>
    <t>Adoption efforts are continuing for 480 ducks as authorities monitor the situation and work through ongoing assessments related to an animal sanctuary rescue</t>
  </si>
  <si>
    <t>Animal Welfare Advocate</t>
  </si>
  <si>
    <t>FO-P-2048-UW-C04</t>
  </si>
  <si>
    <r>
      <rPr>
        <color rgb="FF1155CC"/>
        <u/>
      </rPr>
      <t>https://www.usmagazine.com/wp-admin/post.php?post=4311745&amp;action=edit</t>
    </r>
  </si>
  <si>
    <t>https://www.usmagazine.com/celebrity-news/news/ducks-removed-from-animal-sanctuary-after-improper-care/</t>
  </si>
  <si>
    <t xml:space="preserve">Nearly 500 Ducks Removed From Animal Sanctuary After Overcrowding Concerns and Improper Care        </t>
  </si>
  <si>
    <t>ducks animal sanctuary</t>
  </si>
  <si>
    <t>A California community is stepping up after nearly 500 ducks were moved from a sanctuary unfit to care for them and placed at an animal rescue</t>
  </si>
  <si>
    <t>MH-P-2052</t>
  </si>
  <si>
    <t>https://cue.gcp.misitemgr.com/cue-web/#/main?escenicid=315445319&amp;extra=%7B%22package%22:%22ece-auto-gen-7b228453-2c33-4189-872a-ba36282c26ad%22%7D</t>
  </si>
  <si>
    <t>https://www.miamiherald.com/entertainment/article315445319.html</t>
  </si>
  <si>
    <t>Vermont Hires Maureen Magarity in First-Ever Division I Married Couple Coaching Duo</t>
  </si>
  <si>
    <t>vermont basketball, maureen magarity, vermont catamounts, vermont women’s basketball, vermont men’s basketball</t>
  </si>
  <si>
    <t>Maureen Magarity joins Vermont women's basketball as head coach, creating the first-ever married coaching duo in NCAA Division I history with John Becker</t>
  </si>
  <si>
    <t>https://docs.google.com/document/d/1FMDYf_iYSIGC831aIbyv_fz72SZc81632l9ZE99MJ9w/edit?usp=sharing</t>
  </si>
  <si>
    <t>MH-P-2052-KA-C02</t>
  </si>
  <si>
    <t>https://cue.gcp.misitemgr.com/cue-web/#/main?escenicid=315445320&amp;extra=%7B%22package%22:%22ece-auto-gen-4adf8a6e-7e0d-4c2c-9c93-0e4fc0867110%22%7D</t>
  </si>
  <si>
    <t>https://www.kansascity.com/entertainment/article315445320.html</t>
  </si>
  <si>
    <t>Maureen Magarity and John Becker to Become First Married Couple to Lead D-I Programs</t>
  </si>
  <si>
    <t>maureen magarity, vermont catamounts, vermont women’s basketball, john becker, vermont men’s basketball</t>
  </si>
  <si>
    <t>Vermont Catamounts women's basketball coach Maureen Magarity and men's coach John Becker are making NCAA history as the first married Division I duo</t>
  </si>
  <si>
    <t>College Basketball Enthusiast</t>
  </si>
  <si>
    <t>MH-P-2052-UW-C03</t>
  </si>
  <si>
    <t>https://www.usmagazine.com/wp-admin/post.php?post=4312749&amp;action=edit</t>
  </si>
  <si>
    <t>Vermont Couple Makes NCAA History as First Married Duo to Lead Division I Basketball Teams</t>
  </si>
  <si>
    <t>ncaa history</t>
  </si>
  <si>
    <t>Maureen Magarity joins husband John Becker at Vermont, forming the first married couple to coach a school's men's and women's Division I basketball teams</t>
  </si>
  <si>
    <t>MH-P-2052-MMC-C04</t>
  </si>
  <si>
    <t>https://modmomsclubstg.wpenginepowered.com/wp-admin/post.php?post=337624&amp;action=edit</t>
  </si>
  <si>
    <t>https://modmomsclubstg.wpenginepowered.com/lifestyle-entertainment/vermont-basketball-maureen-magarity-coach-with-husband/</t>
  </si>
  <si>
    <t>Vermont's New Hire Makes Maureen Magarity and John Becker a Historic D-I Coaching Couple</t>
  </si>
  <si>
    <t>Vermont women's basketball has a new head coach — and she's married to the men's coach. Maureen Magarity is making NCAA Division I history at Vermont</t>
  </si>
  <si>
    <t>Working Mother Navigating Career and Family</t>
  </si>
  <si>
    <t>MH-P-2056</t>
  </si>
  <si>
    <t>https://cue.gcp.misitemgr.com/cue-web/#/main?escenicid=315445609&amp;extra=%7B%22package%22:%22ece-auto-gen-b461af96-4716-43b4-9e7a-be8b8938a4a2%22%7D</t>
  </si>
  <si>
    <t>https://www.miamiherald.com/living/article315445609.html</t>
  </si>
  <si>
    <t>Viral Octopus Clip Debunked: What Research Actually Shows About Female Octopuses Throwing at Males</t>
  </si>
  <si>
    <t>octopus throwing, female octopuses, jervis bay, viral ai video, animal behavior</t>
  </si>
  <si>
    <t>A viral AI video showed female octopuses throwing rocks—but real research confirms octopuses do hurl debris underwater. Here’s what scientists actually found.</t>
  </si>
  <si>
    <t>https://docs.google.com/document/d/1ipK7AF3RsDN77b9Py3D6FxBQbQOD0X3kLfoMCcvY3EA/edit?tab=t.0</t>
  </si>
  <si>
    <t>MH-P-2056-KA-C02</t>
  </si>
  <si>
    <t>https://cue.gcp.misitemgr.com/cue-web/#/main?escenicid=315445610&amp;extra=%7B%22package%22:%22ece-auto-gen-28560be1-c4ea-4290-8bf1-c4718722696e%22%7D</t>
  </si>
  <si>
    <t>https://www.kansascity.com/living/article315445610.html</t>
  </si>
  <si>
    <t>Do Octopuses Throw Rocks at Each Other? The Real Science Behind the Viral AI Video</t>
  </si>
  <si>
    <t>Do female octopuses throw things at each other? Yes—but not just in aggression. A real study reveals den cleaning, feeding, and social behavior behind the strikes.</t>
  </si>
  <si>
    <t>MH-P-2056-CH-C03</t>
  </si>
  <si>
    <t>https://cue.gcp.misitemgr.com/cue-web/#/main?escenicid=315445611&amp;extra=%7B%22package%22:%22ece-auto-gen-71c9fbda-7b1f-44fd-a8ae-d1890e766d6b%22%7D</t>
  </si>
  <si>
    <t>https://www.charlotteobserver.com/living/article315445611.html</t>
  </si>
  <si>
    <t>Viral Octopus Video Explained: The Real Study Behind Octopuses Throwing Objects Underwater</t>
  </si>
  <si>
    <t>A 2022 study filmed wild octopuses throwing shells, silt, and algae—sometimes hitting others. But the behavior is more complex than viral videos suggest.</t>
  </si>
  <si>
    <t>Social Media Fact-Checker</t>
  </si>
  <si>
    <t>MH-P-2056-FO-C04</t>
  </si>
  <si>
    <t>https://cue.gcp.misitemgr.com/cue-web/#/main?escenicid=315445613&amp;extra=%7B%22package%22:%22ece-auto-gen-b6d6c749-e9b0-4ab0-879c-d090209125a6%22%7D</t>
  </si>
  <si>
    <t>https://www.star-telegram.com/entertainment/living/article315445613.html</t>
  </si>
  <si>
    <t>Yes, Octopuses Really Throw Things at Each Other — But Not Exactly Like the Viral Video Shows</t>
  </si>
  <si>
    <t>Do female octopuses throw things at males? Yes—but scientists say the behavior is more complex than viral videos suggest.</t>
  </si>
  <si>
    <t>KA-P-2060</t>
  </si>
  <si>
    <t>https://cue.gcp.misitemgr.com/cue-web/#/main?uri=https:%2F%2Fcue.gcp.misitemgr.com%2Fwebservice%2Fescenic%2Fcontent%2F315443132&amp;mimetype=x-ece%2Fstory&amp;extra=%7B%22package%22:%220683579b-f4fe-4714-90e2-9b1ff504bfca%22%7D&amp;name=Meet_Yuji_the_1_4-Pound_Baby_Monkey_Clinging_to_a_Stuffed_Dog_at_Guadalajara_Zoo&amp;filter=%7B%22searchCriteria%22:%7B%22name%22:%22%22,%22searchTerm%22:%22samantha%20agate%22,%22labels%22:%7B%22org_unit:89fde369-63f5-11f0-ae19-959fd20885e0%22:%7B%22title%22:%22Belleville%22%7D,%22creationdate%22:%22From%2004%2F17%2F2025%20to%2004%2F18%2F2027%22%7D,%22createdAt%22:%222026-04-17T17:49:00.681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</si>
  <si>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https://www.kansascity.com/living/article315443132.html</t>
  </si>
  <si>
    <t>Meet Yuji, the 1.4-Pound Baby Monkey Clinging to a Stuffed Dog at Guadalajara Zoo</t>
  </si>
  <si>
    <t>yuji, baby monkey, guadalajara zoo</t>
  </si>
  <si>
    <t>Yuji, a baby monkey that weighs less than two pounds, has developed quite an affinity for stuffed animals at the Guadalajara Zoo in Mexico after birth</t>
  </si>
  <si>
    <t>Social Media Savvy Animal Lover</t>
  </si>
  <si>
    <t>https://docs.google.com/document/d/1q1p9GVw5XItT0QlIb3rgxALaB1yPx0tpx6i01Lw_NU0/edit?tab=t.0</t>
  </si>
  <si>
    <t>KA-P-2060-CH-C02</t>
  </si>
  <si>
    <t>https://cue.gcp.misitemgr.com/cue-web/#/main?uri=https:%2F%2Fcue.gcp.misitemgr.com%2Fwebservice%2Fescenic%2Fcontainer%2Ffaa42030-3a79-11f1-b8a7-196adc1efc0d&amp;mimetype=x-ece%2Fcontainer&amp;extra=%7B%22originalLink%22:%7B%22uri%22:%7B%22string%22:%22https:%2F%2Fcue.gcp.misitemgr.com%2Fwebservice%2Fescenic%2Fcontent%2F315445962%22,%22$class%22:%22URI%22%7D,%22mimetype%22:%7B%22string%22:%22x-ece%2Fstory%22,%22$class%22:%22cue.core.MIMEType%22%7D,%22$class%22:%22cue.core.Link%22%7D%7D&amp;filter=%7B%22searchCriteria%22:%7B%22name%22:%22%22,%22searchTerm%22:%22samantha%20agate%22,%22labels%22:%7B%22org_unit:89fde369-63f5-11f0-ae19-959fd20885e0%22:%7B%22title%22:%22Belleville%22%7D,%22creationdate%22:%22From%2004%2F17%2F2025%20to%2004%2F18%2F2027%22%7D,%22createdAt%22:%222026-04-17T17:49:12.698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</si>
  <si>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https://www.charlotteobserver.com/living/article315445962.html</t>
  </si>
  <si>
    <t>Yuji, the Baby Patas Monkey Clinging to a Stuffed Toy: Everything You Need to Know</t>
  </si>
  <si>
    <t>yuji, baby monkey, patas</t>
  </si>
  <si>
    <t>Yuji the baby monkey has turned to stuffed animals for comfort and love after his mother rejected him at birth and he’s forced to adapt to a life without her</t>
  </si>
  <si>
    <t>KA-P-2060-MH-C03</t>
  </si>
  <si>
    <t>https://cue.gcp.misitemgr.com/cue-web/#/main?uri=https:%2F%2Fcue.gcp.misitemgr.com%2Fwebservice%2Fescenic%2Fcontent%2F315443112&amp;mimetype=x-ece%2Fstory&amp;extra=%7B%22package%22:%220d8e3653-1619-4a9b-98e5-69546c227719%22%7D&amp;name=Baby_Monkey_Yuji_Clings_to_a_Stuffed_Dog_Every_Day_After_His_Mom_Couldn_t_Hold_Him&amp;filter=%7B%22searchCriteria%22:%7B%22name%22:%22%22,%22searchTerm%22:%22samantha%20agate%22,%22labels%22:%7B%22org_unit:89fde369-63f5-11f0-ae19-959fd20885e0%22:%7B%22title%22:%22Belleville%22%7D,%22creationdate%22:%22From%2004%2F17%2F2025%20to%2004%2F18%2F2027%22%7D,%22createdAt%22:%222026-04-17T17:49:27.965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</si>
  <si>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https://www.miamiherald.com/living/article315443112.html</t>
  </si>
  <si>
    <t>Baby Monkey Yuji Cuddles With a Stuffed Animal Every Day After His Mom Couldn’t Hold Him</t>
  </si>
  <si>
    <t>baby monkey, yuji</t>
  </si>
  <si>
    <t>Guadalajara Zoo is nursing a baby monkey named Yuji after his mother was unable to hold him and bond with him, instead giving him stuffed animals for comfort</t>
  </si>
  <si>
    <t>KA-P-2060-WW-C04</t>
  </si>
  <si>
    <t>https://www.womansworld.com/wp-admin/post.php?post=617135&amp;action=edit</t>
  </si>
  <si>
    <t>https://www.womansworld.com/life/animals/baby-monkey-yuji-clings-to-a-stuffed-dog-for-comfort</t>
  </si>
  <si>
    <t>Baby Monkey Yuji Clings to a Stuffed Dog for Comfort After Separation From Mother</t>
  </si>
  <si>
    <t>Baby Monkey Yuji Clings to a Stuffed Dog for Comfort</t>
  </si>
  <si>
    <t>A six-week-old monkey named Yuji is winning the internet with photos of him cuddling with a stuffed dog, but the story behind the images is heartbreaking</t>
  </si>
  <si>
    <t>Nature and Discovery (The Curious Explorer)</t>
  </si>
  <si>
    <t>MH-P-2064</t>
  </si>
  <si>
    <t>https://cue.gcp.misitemgr.com/cue-web/#/main?escenicid=315447259&amp;extra=%7B%22package%22:%22ece-auto-gen-92f4eb42-2200-4cf8-86da-3254625fc5c0%22%7D</t>
  </si>
  <si>
    <t>https://www.miamiherald.com/entertainment/article315447259.html</t>
  </si>
  <si>
    <t>Reese Witherspoon Urges Women to Join the ‘AI Revolution’ Now Before It's Too Late</t>
  </si>
  <si>
    <t>reese witherspoon, artificial intelligence, ai revolution</t>
  </si>
  <si>
    <t>Reese Witherspoon is urging women to join the AI revolution before it's too late — but not everyone agrees. Here's what sparked the debate online</t>
  </si>
  <si>
    <t>Environmentally and Ethically Skeptical News Consumer</t>
  </si>
  <si>
    <t>https://docs.google.com/document/d/1bDpasTEPds2VtLGK3dPqbwVWTdm4J8rrExzLLt8Kvs4/edit?usp=sharing</t>
  </si>
  <si>
    <t>MH-P-2064-CH-C02</t>
  </si>
  <si>
    <t>https://cue.gcp.misitemgr.com/cue-web/#/main?escenicid=315447266&amp;extra=%7B%22package%22:%22ece-auto-gen-36a65d7a-b32b-4951-b77e-12878b738e50%22%7D</t>
  </si>
  <si>
    <t>https://www.charlotteobserver.com/entertainment/article315447266.html</t>
  </si>
  <si>
    <t>Reese Witherspoon's Push for Women to Embrace AI Gets Mixed Reactions From Fans</t>
  </si>
  <si>
    <t>Is the AI revolution leaving women behind, or are women choosing to opt out? Reese Witherspoon sparked a heated debate with one Instagram video</t>
  </si>
  <si>
    <t>MH-P-2064-UW-C03</t>
  </si>
  <si>
    <t>https://www.usmagazine.com/wp-admin/post.php?post=4313074&amp;action=edit</t>
  </si>
  <si>
    <t>Reese Witherspoon Doubles Down on AI After Her Wake-Up Call for Women Sparks Backlash</t>
  </si>
  <si>
    <t>reese witherspoon</t>
  </si>
  <si>
    <t>Reese Witherspoon says women are 25% less likely to use AI than men — and she wants to change that. Not all of her followers are on board, though</t>
  </si>
  <si>
    <t>MH-P-2064-LS-C04</t>
  </si>
  <si>
    <t>https://www.lifeandstylemag.com/wp-admin/post.php?post=737349&amp;action=edit</t>
  </si>
  <si>
    <t>https://www.lifeandstylemag.com/posts/reese-witherspoon-ai-comments-spark-heated-debate/</t>
  </si>
  <si>
    <t>Reese Witherspoon Sparks Online Debate After Urging Women to Join the ‘AI Revolution’</t>
  </si>
  <si>
    <t>Reese Witherspoon says women are falling behind in the AI revolution, but her viral Instagram video is drawing serious pushback from fans</t>
  </si>
  <si>
    <t>CH-P-2068</t>
  </si>
  <si>
    <t>https://cue.gcp.misitemgr.com/cue-web/#/main?uri=https:%2F%2Fcue.gcp.misitemgr.com%2Fwebservice%2Fescenic%2Fcontainer%2F5345f54a-3a7e-11f1-b8a7-196adc1efc0d&amp;mimetype=x-ece%2Fcontainer&amp;extra=%7B%22package%22:%22c82b18f6-35fc-493a-a817-9162b643830d%22%7D&amp;filter=%7B%22searchCriteria%22:%7B%22name%22:%22%22,%22searchTerm%22:%22samantha%22,%22labels%22:%7B%22org_unit:89fde369-63f5-11f0-ae19-959fd20885e0%22:%7B%22title%22:%22Belleville%22%7D,%22creationdate%22:%22From%2004%2F17%2F2025%20to%2004%2F18%2F2027%22%7D,%22createdAt%22:%222026-04-17T18:55:39.003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</si>
  <si>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https://www.charlotteobserver.com/entertainment/article315446344.html</t>
  </si>
  <si>
    <t>Rockies Pitcher Shows Up in the Wrong Jersey and Doesn’t Notice Until the National Anthem</t>
  </si>
  <si>
    <t>rockies, pitcher, jersey</t>
  </si>
  <si>
    <t>Colorado Rockies pitcher Brennan Bernardino got the shock of a lifetime when he took the field in the wrong jersey during a game and his teammates laughed</t>
  </si>
  <si>
    <t>https://docs.google.com/document/d/1BV-EdhqjB1v48u1XnWUj9mw-MZCQTRJuuHLCftRcMgI/edit?tab=t.0</t>
  </si>
  <si>
    <t>CH-P-2068-MH-C02</t>
  </si>
  <si>
    <t>https://cue.gcp.misitemgr.com/cue-web/#/main?uri=https:%2F%2Fcue.gcp.misitemgr.com%2Fwebservice%2Fescenic%2Fcontainer%2F790a89ab-3a7e-11f1-b8a7-196adc1efc0d&amp;mimetype=x-ece%2Fcontainer&amp;extra=%7B%22package%22:%220523cb2e-4a63-4bb7-a101-35c535689679%22%7D&amp;filter=%7B%22searchCriteria%22:%7B%22name%22:%22%22,%22searchTerm%22:%22saman%22,%22labels%22:%7B%22org_unit:89fde369-63f5-11f0-ae19-959fd20885e0%22:%7B%22title%22:%22Belleville%22%7D,%22creationdate%22:%22From%2004%2F17%2F2025%20to%2004%2F18%2F2027%22%7D,%22createdAt%22:%222026-04-17T18:56:00.542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</si>
  <si>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https://www.miamiherald.com/entertainment/article315446354.html</t>
  </si>
  <si>
    <t>Did Rockies Pitcher Brennan Bernardino Really Wear the Wrong Jersey to a Game? Breaking Down Video</t>
  </si>
  <si>
    <t>colorado rockies, jersey, pitcher</t>
  </si>
  <si>
    <t>Relief pitcher on the Colorado Rockies Brennan Bernardino got social media talking after he wore the wrong-colored jersey during an MLB game and had to change</t>
  </si>
  <si>
    <t>Social Media Trend Tracker &amp; Culture Sharer</t>
  </si>
  <si>
    <t>CH-P-2068-UW-C03</t>
  </si>
  <si>
    <r>
      <rPr>
        <color rgb="FF1155CC"/>
        <u/>
      </rPr>
      <t>https://www.usmagazine.com/wp-admin/post.php?post=4312940&amp;action=edit</t>
    </r>
  </si>
  <si>
    <t>https://www.usmagazine.com/?p=4312940&amp;preview=true</t>
  </si>
  <si>
    <t>Rockies Pitcher Brennan Bernardino Wears the Wrong Jersey During Game, Forced to Change</t>
  </si>
  <si>
    <t>brennan bernardino rockies</t>
  </si>
  <si>
    <t>Colorado Rockies pitcher Brennan Bernardino walked onto the field in the wrong jersey during a game and was forced to sprint to change before first pitch</t>
  </si>
  <si>
    <t>MH-P-2071</t>
  </si>
  <si>
    <t>https://cue.gcp.misitemgr.com/cue-web/#/main?escenicid=315447873&amp;extra=%7B%22package%22:%22ece-auto-gen-f1a876e5-0c95-4d1d-ac3c-35cb35ed54b7%22%7D</t>
  </si>
  <si>
    <t>https://www.miamiherald.com/living/article315447873.html</t>
  </si>
  <si>
    <t>Can AI Help Humans Talk to Animals? Scientists Say We’re Getting Closer to Decoding Their Communication</t>
  </si>
  <si>
    <t>animal communication, ai animal translator, decoding animal sounds, dolphin whale parrots</t>
  </si>
  <si>
    <t>Scientists are using AI to study how animals communicate, from dogs learning words to whales exchanging calls—but real translation is still a work in progress.</t>
  </si>
  <si>
    <t>https://docs.google.com/document/d/1eqhbSWs6E6M_xhYGeTDp64kF8hG6sgF1wZNBLJwS9VQ/edit?tab=t.0</t>
  </si>
  <si>
    <t>MH-P-2071-KA-C02</t>
  </si>
  <si>
    <t>https://cue.gcp.misitemgr.com/cue-web/#/main?escenicid=315447872&amp;extra=%7B%22package%22:%22ece-auto-gen-90488247-807f-4047-993b-4ff474e67afa%22%7D</t>
  </si>
  <si>
    <t>https://www.kansascity.com/living/article315447872.html</t>
  </si>
  <si>
    <t>Talking to Animals May Soon Be Possible Thanks to AI—But Scientists Say We’re Not There Yet</t>
  </si>
  <si>
    <t>New research shows animals are more expressive than we thought, and AI is helping decode their signals—though a true translator isn’t here yet.</t>
  </si>
  <si>
    <t>MH-P-2071-CH-C03</t>
  </si>
  <si>
    <t>https://cue.gcp.misitemgr.com/cue-web/#/main?escenicid=315447889&amp;extra=%7B%22package%22:%22ece-auto-gen-3a78e0fe-8b8e-4b66-9836-371f2de0ff47%22%7D</t>
  </si>
  <si>
    <t>https://www.charlotteobserver.com/living/article315447889.html</t>
  </si>
  <si>
    <t>From Dogs to Whales, Scientists Are Using AI to Decode Animal Communication—Here’s What They’ve Found</t>
  </si>
  <si>
    <t>AI is helping researchers better understand animal communication, but turning those signals into human language remains a challenge.</t>
  </si>
  <si>
    <t>MH-P-2071-LS-C04</t>
  </si>
  <si>
    <t>https://www.lifeandstylemag.com/wp-admin/post.php?post=737354&amp;action=edit</t>
  </si>
  <si>
    <t>Could We One Day Talk to Animals? New Research on AI and Animal Communication Explained</t>
  </si>
  <si>
    <t>talk to animals</t>
  </si>
  <si>
    <t>Studies on dogs, whales, and more show how animals communicate—and how AI may help humans understand them better</t>
  </si>
  <si>
    <t>MH-P-2071-MMC-C05</t>
  </si>
  <si>
    <t>https://modmomsclubstg.wpenginepowered.com/wp-admin/post.php?post=337629&amp;action=edit</t>
  </si>
  <si>
    <t>Are We Close to an Animal Translator? Scientists Explain</t>
  </si>
  <si>
    <t>animal translator</t>
  </si>
  <si>
    <t>Scientists are making progress decoding animal sounds and behavior, though a real “talk to animals” device is still far off.</t>
  </si>
  <si>
    <t>MH-P-2076</t>
  </si>
  <si>
    <t>https://cue.gcp.misitemgr.com/cue-web/#/main?escenicid=315449086&amp;extra=%7B%22package%22:%22ece-auto-gen-a5d08c81-02b8-4890-bc5b-0632d924ce04%22%7D</t>
  </si>
  <si>
    <t>https://www.miamiherald.com/living/article315449086.html</t>
  </si>
  <si>
    <t>Chimps Love Crystals Just as Much as Humans. Scientists Are Trying to Figure Out Why</t>
  </si>
  <si>
    <t>chimps, chimpanzees, crystals, quartz and calcite, frontiers in psychology</t>
  </si>
  <si>
    <t>Scientists studying chimpanzees and crystals found that our closest relatives share our ancient fascination with quartz and calcite, per Frontiers in Psychology</t>
  </si>
  <si>
    <t>https://docs.google.com/document/d/13wviKyu0C_EN9ckE6DpqcC58_7lrHW0y1huQUfcZ8s0/edit?usp=sharing</t>
  </si>
  <si>
    <t>MH-P-2076-KA-C02</t>
  </si>
  <si>
    <t>https://cue.gcp.misitemgr.com/cue-web/#/main?escenicid=315449087&amp;extra=%7B%22package%22:%22ece-auto-gen-07313cd5-8779-4c13-8824-e67bb992560f%22%7D</t>
  </si>
  <si>
    <t>https://www.kansascity.com/living/article315449087.html</t>
  </si>
  <si>
    <t>Chimpanzees Love Crystals So Much They Had to Be Bribed With Bananas to Return Them</t>
  </si>
  <si>
    <t>Chimpanzees at a Spanish rescue center chose crystals over ordinary rocks — and scientists had to bribe them with bananas and yogurt to get them back.</t>
  </si>
  <si>
    <t>Science-Curious Social Scroller</t>
  </si>
  <si>
    <t>MH-P-2076-FO-C03</t>
  </si>
  <si>
    <t>https://cue.gcp.misitemgr.com/cue-web/#/main?escenicid=315449090&amp;extra=%7B%22package%22:%22ece-auto-gen-f57fc96e-12f4-4f7e-9a65-e19a13d0281d%22%7D</t>
  </si>
  <si>
    <t>https://www.star-telegram.com/entertainment/living/article315449090.html</t>
  </si>
  <si>
    <t>The Human Obsession With Crystals May Be Written Into Our Ancient Primate DNA, Study Finds</t>
  </si>
  <si>
    <t>primate dna, chimpanzees, chimps, crystals, quartz and calcite</t>
  </si>
  <si>
    <t>A new Frontiers in Psychology study found chimps are drawn to quartz and calcite crystals — and the reason may be rooted in millions of years of primate DNA</t>
  </si>
  <si>
    <t>MH-P-2076-WW-C04</t>
  </si>
  <si>
    <t>https://www.womansworld.com/wp-admin/post.php?post=617352&amp;action=edit</t>
  </si>
  <si>
    <t>Crystals Have Captivated Humans for 780000 Years Turns Out Chimps Feel the Same Way</t>
  </si>
  <si>
    <t>Why are humans so drawn to crystals? A new study in Frontiers in Psychology suggests the answer lies in what chimpanzees do when no one is watching</t>
  </si>
  <si>
    <t>MH-P-2080</t>
  </si>
  <si>
    <t>https://cue.gcp.misitemgr.com/cue-web/#/main?uri=https:%2F%2Fcue.gcp.misitemgr.com%2Fwebservice%2Fescenic%2Fcontent%2F315448948&amp;mimetype=x-ece%2Fstory&amp;extra=%7B%22package%22:%22010ae495-804c-4daf-bcfe-ddadc3702c24%22%7D&amp;name=Everything_to_Know_About_Timmy_the_Stranded_Whale_That_Has_the_World_Watching&amp;filter=%7B%22searchCriteria%22:%7B%22name%22:%22%22,%22searchTerm%22:%22samantha%22,%22labels%22:%7B%22org_unit:89fde369-63f5-11f0-ae19-959fd20885e0%22:%7B%22title%22:%22Belleville%22%7D,%22creationdate%22:%22From%2004%2F17%2F2025%20to%2004%2F18%2F2027%22%7D,%22createdAt%22:%222026-04-17T20:29:50.794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</si>
  <si>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https://www.miamiherald.com/living/article315448948.html</t>
  </si>
  <si>
    <t>Everything to Know About ‘Timmy,’ the Stranded Whale That Has the World Watching</t>
  </si>
  <si>
    <t>stranded whale, timmy</t>
  </si>
  <si>
    <t>A dramatic rescue mission is underway regarding a vulnerable humpback whale who is trapped on a sandbank in the Baltic Sea, trying to find its way back home</t>
  </si>
  <si>
    <t>https://docs.google.com/document/d/1vhN5IBIvXulvO68CZv_tDYk3nhFfFnBGLqbOJdiWIH8/edit?tab=t.0</t>
  </si>
  <si>
    <t>MH-P-2080-KA-C02</t>
  </si>
  <si>
    <t>https://cue.gcp.misitemgr.com/cue-web/#/main?uri=https:%2F%2Fcue.gcp.misitemgr.com%2Fwebservice%2Fescenic%2Fcontent%2F315448805&amp;mimetype=x-ece%2Fstory&amp;extra=%7B%22package%22:%22b993ec22-df38-469f-a2e2-837a09e738c6%22%7D&amp;name=Donors_Fund_Dramatic_Plan_to_Save_Timmy_the_Whale_Trapped_in_Germany_s_Baltic_Sea&amp;filter=%7B%22searchCriteria%22:%7B%22name%22:%22%22,%22searchTerm%22:%22samantha%20ag%22,%22labels%22:%7B%22org_unit:89fde369-63f5-11f0-ae19-959fd20885e0%22:%7B%22title%22:%22Belleville%22%7D,%22creationdate%22:%22From%2004%2F17%2F2025%20to%2004%2F18%2F2027%22%7D,%22createdAt%22:%222026-04-17T20:30:01.017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</si>
  <si>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https://www.kansascity.com/living/article315448805.html</t>
  </si>
  <si>
    <t>Donors Fund Dramatic Plan to Save ‘Timmy’ the Whale Trapped in Germany’s Baltic Sea</t>
  </si>
  <si>
    <t>timmy the whale, baltic sea, humpback whale</t>
  </si>
  <si>
    <t>A humpback whale nicknamed Timmy became trapped on a sandbank near Lübeck, Germany, far from its natural habitat in the Atlantic Ocean and a rescue is underway</t>
  </si>
  <si>
    <t>★ Batting Avg (national O&amp;O)</t>
  </si>
  <si>
    <t>1-in-3.2</t>
  </si>
  <si>
    <t>MH-P-2080-FO-C03</t>
  </si>
  <si>
    <t>https://cue.gcp.misitemgr.com/cue-web/#/main?uri=https:%2F%2Fcue.gcp.misitemgr.com%2Fwebservice%2Fescenic%2Fcontent%2F315448829&amp;mimetype=x-ece%2Fstory&amp;extra=%7B%22package%22:%229c976ef1-ca81-4ded-95f3-bac657374e24%22%7D&amp;name=A_Stranded_Whale_Named_Timmy_Has_Germany_Attempting_an_Unprecedented_Rescue&amp;filter=%7B%22searchCriteria%22:%7B%22name%22:%22%22,%22searchTerm%22:%22samantha%20agate%22,%22labels%22:%7B%22org_unit:89fde369-63f5-11f0-ae19-959fd20885e0%22:%7B%22title%22:%22Belleville%22%7D,%22creationdate%22:%22From%2004%2F17%2F2025%20to%2004%2F18%2F2027%22%7D,%22createdAt%22:%222026-04-17T20:30:23.379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</si>
  <si>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https://www.star-telegram.com/entertainment/article315448829.html</t>
  </si>
  <si>
    <t>Stranded Whale Named Timmy Has Germany Attempting an Unprecedented Rescue Mission</t>
  </si>
  <si>
    <t>humpback whale, timmy, rescue</t>
  </si>
  <si>
    <t>People are coming together to attempt to save a humpback whale who got stuck in a sandbank in the middle of the ocean, with rescue efforts still ongoing</t>
  </si>
  <si>
    <t>MH-P-2080-CH-C04</t>
  </si>
  <si>
    <t>https://cue.gcp.misitemgr.com/cue-web/#/main?uri=https:%2F%2Fcue.gcp.misitemgr.com%2Fwebservice%2Fescenic%2Fcontent%2F315448814&amp;mimetype=x-ece%2Fstory&amp;extra=%7B%22package%22:%221fc3ad44-9776-4692-a95e-68bcb0081d2b%22%7D&amp;name=Stranded_Whale_Timmy_Sparks_Global_Debate_as_Dramatic_Rescue_Takes_Shape&amp;filter=%7B%22searchCriteria%22:%7B%22name%22:%22%22,%22searchTerm%22:%22samantha%20agate%22,%22labels%22:%7B%22org_unit:89fde369-63f5-11f0-ae19-959fd20885e0%22:%7B%22title%22:%22Belleville%22%7D,%22creationdate%22:%22From%2004%2F17%2F2025%20to%2004%2F18%2F2027%22%7D,%22createdAt%22:%222026-04-17T20:30:28.398Z%22,%22dateRange%22:%7B%22creationdate%22:%7B%22start%22:%222025-04-17T04:00:00Z%22,%22end%22:%222027-04-18T04:00:00Z%22%7D%7D,%22daysBefore%22:%7B%22creationdate%22:%22365%22%7D,%22facetSummary%22:%22Time-span%20(creationdate):%20From%2004%2F17%2F2025%20to%2004%2F18%2F2027%22,%22priority%22:-1,%22panelName%22:%22%22,%22presentation%22:%22%22,%22sorting%22:%22%22,%22customFilters%22:%5B%5D,%22customFacetStrings%22:%7B%7D,%22orgUnit%22:%22org_unit:89fde369-63f5-11f0-ae19-959fd20885e0%22%7D%7D</t>
  </si>
  <si>
    <t>https://www.charlotteobserver.com/living/article315448814.html</t>
  </si>
  <si>
    <t>Stranded Whale ‘Timmy’ Sparks Global Debate as Dramatic Rescue Takes Shape in Baltic Sea</t>
  </si>
  <si>
    <t>whale, baltic sea, rescue</t>
  </si>
  <si>
    <t>A whale is currently trapped in the middle of the sea, and people are rallying together to come up with a solution on how to get it back home with proper care</t>
  </si>
  <si>
    <t>Sciemce &amp; Discovery (The Wonder-Driven Science Enthusiast)</t>
  </si>
  <si>
    <t>SA-P-2084</t>
  </si>
  <si>
    <t>https://cue.gcp.misitemgr.com/cue-web/#/main?uri=https:%2F%2Fcue.gcp.misitemgr.com%2Fwebservice%2Fescenic%2Fcontent%2F315410330&amp;mimetype=x-ece%2Fstory&amp;extra=%7B%22package%22:%225d61696e-f8fb-4832-843e-2db4f9c1a017%22%7D&amp;name=Your_One-Day_Portland_Itinerary_A_Ready-Made_Game_Plan&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5658%22:%7B%22pathInfo%22:%22sacbee%22,%22title%22:%22Entertainment%22%7D,%22creationdate%22:%22In%20the%20last%20year%22%7D,%22createdAt%22:%222026-04-14T20:17:26.165Z%22,%22dateRange%22:%7B%22creationdate%22:%7B%22start%22:%222025-04-14T04:00:00Z%22,%22end%22:%222027-04-15T04:00:00Z%22%7D%7D,%22daysBefore%22:%7B%22creationdate%22:%22365%22%7D,%22facetSummary%22:%22Document%20Type:%20Story,%20Time-span%20(creationdate):%20In%20the%20last%20year,%20States:%20Published,%20Sections:%20Entertainment%22,%22priority%22:-1,%22panelName%22:%22Search%22,%22presentation%22:%22%22,%22sorting%22:%22%22,%22customFilters%22:%5B%5D,%22customFacetStrings%22:%7B%7D,%22state%22:%22%2Fwebservice%2Fescenic%2Fcontent%2Fstate%2Fpublished%22,%22sections%22:%22%2Fwebservice%2Fescenic%2Fsection%2F5658%22,%22orgUnit%22:%22org_unit:8b55ab54-63f5-11f0-ae19-959fd20885e0%22%7D%7D</t>
  </si>
  <si>
    <t>https://www.sacbee.com/entertainment/living/travel/article315410330.html</t>
  </si>
  <si>
    <t>Your One-Day Portland Itinerary: A Ready-Made Game Plan for Maximizing Your Trip</t>
  </si>
  <si>
    <t>1 day in Portland, Portland Oregon itinerary, Portland travel guide, what to do in Portland, Portland trip</t>
  </si>
  <si>
    <t>Spend a perfect day in Portland: Pine State Biscuits breakfast, Powell's City of Books, Pearl District art, and dinner at SE 50th and Division food cart pods.</t>
  </si>
  <si>
    <t>https://docs.google.com/document/d/1wAwllpxrHnhzjkDg_FNsXBaXyy8dwudk3lbxep33OvU/edit?tab=t.0</t>
  </si>
  <si>
    <t>SA-P-2084-FO-C02</t>
  </si>
  <si>
    <t>https://cue.gcp.misitemgr.com/cue-web/#/main?uri=https:%2F%2Fcue.gcp.misitemgr.com%2Fwebservice%2Fescenic%2Fcontent%2F315410315&amp;mimetype=x-ece%2Fstory&amp;extra=%7B%22package%22:%22b2115f90-740e-413b-b4d8-0243a1a4a0f8%22%7D&amp;name=How_to_Spend_One_Perfect_Day_in_Portland_Oregon&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-14T20:27:47.084Z%22,%22dateRange%22:%7B%22creationdate%22:%7B%22start%22:%222025-04-14T04:00:00Z%22,%22end%22:%222027-04-15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t>
  </si>
  <si>
    <t>https://www.star-telegram.com/entertainment/living/travel/article315410315.html</t>
  </si>
  <si>
    <t>How to Spend One Perfect Day in Portland, Oregon: Shopping, Dining, Art and More</t>
  </si>
  <si>
    <t>Make the most of 24 hours in Portland, Oregon: breakfast at Pine State Biscuits, Washington Park roses, Powell’s bookstore, Pearl District and food carts.</t>
  </si>
  <si>
    <t>SA-P-2084-KA-C03</t>
  </si>
  <si>
    <t>https://cue.gcp.misitemgr.com/cue-web/#/main?uri=https:%2F%2Fcue.gcp.misitemgr.com%2Fwebservice%2Fescenic%2Fcontainer%2F435bf84c-383c-11f1-83e6-b571d1b5f649&amp;mimetype=x-ece%2Fcontainer&amp;extra=%7B%22package%22:%2224847050-0c9e-4920-83c5-23e082c722b5%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-04-14T20:46:47.157Z%22,%22dateRange%22:%7B%22creationdate%22:%7B%22start%22:%222025-04-14T04:00:00Z%22,%22end%22:%222027-04-15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t>
  </si>
  <si>
    <t>https://www.kansascity.com/living/travel/article315410312.html</t>
  </si>
  <si>
    <t>Portland in a Day: A Food Lover’s Guide to Eating Your Way Through the City’s Best Bites</t>
  </si>
  <si>
    <t>Spend one day in Portland, Oregon, sampling Pine State Biscuits, browsing Powell’s City of Books, and tasting dishes at food cart pods like SE 50th &amp; Division.</t>
  </si>
  <si>
    <t>MH-P-2087</t>
  </si>
  <si>
    <t>https://cue.gcp.misitemgr.com/cue-web/#/main?uri=https:%2F%2Fcue.gcp.misitemgr.com%2Fwebservice%2Fescenic%2Fcontent%2F315419537&amp;mimetype=x-ece%2Fstory&amp;extra=%7B%22package%22:%2281fc294b-0c49-4459-8843-6a6f6540588e%22%7D&amp;name=Your_Perfect_3-Day_Portland_Itinerary_No_Overthinking_Require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-15T15:35:10.774Z%22,%22dateRange%22:%7B%22creationdate%22:%7B%22start%22:%222025-04-15T04:00:00Z%22,%22end%22:%222027-04-16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</si>
  <si>
    <t>https://www.miamiherald.com/living/travel/article315419537.html</t>
  </si>
  <si>
    <t>Your Perfect 3-Day Portland Itinerary from Hiking to Shopping, No Overthinking Required</t>
  </si>
  <si>
    <t>Portland Oregon itinerary, Portland travel guide, what to do in Portland, Portland trip, weekend in Portland</t>
  </si>
  <si>
    <t>Follow this easy 3-day Portland itinerary to hit Powell's, Pearl District, food carts and Washington Park. Perfect for first-time visitors seeking local flavor.</t>
  </si>
  <si>
    <t>MH-P-2087-KA-C02</t>
  </si>
  <si>
    <t>https://cue.gcp.misitemgr.com/cue-web/#/main?uri=https:%2F%2Fcue.gcp.misitemgr.com%2Fwebservice%2Fescenic%2Fcontent%2F315419562&amp;mimetype=x-ece%2Fstory&amp;extra=%7B%22package%22:%22797a7371-f7b2-47e6-9379-154c2cf6269c%22%7D&amp;name=3_Days_in_Portland_Oregon_A_Family_Trip_Kids_Will_Love&amp;filter=%7B%22searchCriteria%22:%7B%22name%22:%22%22,%22searchTerm%22:%22%22,%22labels%22:%7B%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-04-15T16:36:04.426Z%22,%22dateRange%22:%7B%22creationdate%22:%7B%22start%22:%222025-04-15T04:00:00Z%22,%22end%22:%222027-04-16T04:00:00Z%22%7D%7D,%22daysBefore%22:%7B%22creationdate%22:%22365%22%7D,%22facetSummary%22:%22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t>
  </si>
  <si>
    <t>https://www.kansascity.com/living/travel/article315419562.html</t>
  </si>
  <si>
    <t>3 Days, Endless Opportunities for Activity in Portland, Oregon: A Family Trip Kids Will Love</t>
  </si>
  <si>
    <t>Discover a family-friendly 3-day Portland itinerary featuring Washington Park, Portland Saturday Market, Columbia River Gorge hikes and kid-loved museums.</t>
  </si>
  <si>
    <t>Family Vacation Parent (Mid-30s–Late 40s with School-Age Kids)</t>
  </si>
  <si>
    <t>MH-P-2087-SA-C03</t>
  </si>
  <si>
    <t>https://cue.gcp.misitemgr.com/cue-web/#/main?uri=https:%2F%2Fcue.gcp.misitemgr.com%2Fwebservice%2Fescenic%2Fcontent%2F315419579&amp;mimetype=x-ece%2Fstory&amp;extra=%7B%22package%22:%224e7ff6b6-2a6d-4ccc-9d38-2070df682f9b%22%7D&amp;name=Portland_s_Farm-to-Table_Scene_and_Local_Culture_A_3-Day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-15T17:08:05.316Z%22,%22dateRange%22:%7B%22creationdate%22:%7B%22start%22:%222025-04-15T04:00:00Z%22,%22end%22:%222027-04-16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t>
  </si>
  <si>
    <t>https://www.sacbee.com/entertainment/living/travel/article315419579.html</t>
  </si>
  <si>
    <t>How to Explore Portland’s Dining, Shopping, Arts and Local Culture: A 3-Day Guide</t>
  </si>
  <si>
    <t>A 3-day Portland trip focused on local culture: Portland Saturday Market, Mississippi Avenue coffee, Alberta Arts District dining and Columbia River Gorge hikes.</t>
  </si>
  <si>
    <t>The Laid-Back Sacramento Localist</t>
  </si>
  <si>
    <t>SA-P-2090</t>
  </si>
  <si>
    <t>https://cue.gcp.misitemgr.com/cue-web/#/main?uri=https:%2F%2Fcue.gcp.misitemgr.com%2Fwebservice%2Fescenic%2Fcontainer%2Fd2a1ec24-392b-11f1-9378-5b6dc5108f62&amp;mimetype=x-ece%2Fcontainer&amp;extra=%7B%22package%22:%22a6a111b4-c5fb-4921-8c90-355adbe1b6d1%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-16T13:36:46.867Z%22,%22dateRange%22:%7B%22creationdate%22:%7B%22start%22:%222025-04-16T04:00:00Z%22,%22end%22:%222027-04-17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t>
  </si>
  <si>
    <t>https://www.sacbee.com/entertainment/living/travel/article315427645.html</t>
  </si>
  <si>
    <t>Sacramento Foodies and Bookworms, Portland Makes a Fun and Easy Five-Day Getaway</t>
  </si>
  <si>
    <t>5 days in Portland, Portland Oregon itinerary, Portland travel guide, what to do in Portland, Portland trip</t>
  </si>
  <si>
    <t>Plan a five-day Portland trip from Sacramento: explore Pearl District dining, Alberta Arts District, Stumptown coffee, Lan Su Garden and Salt &amp; Straw.</t>
  </si>
  <si>
    <t>Market: Sacramento, California</t>
  </si>
  <si>
    <t>SA-P-2090-MH-C02</t>
  </si>
  <si>
    <t>Weekend-Trip-Planning Millennial Couple</t>
  </si>
  <si>
    <t>SA-P-2090-KA-C03</t>
  </si>
  <si>
    <t>5 Days in San Antonio (kw: 5 days in San Antonio)</t>
  </si>
  <si>
    <t>How to Travel Europe on a Budget, Without Hostels (kw: budget travel Europe)</t>
  </si>
  <si>
    <t>Article Hits</t>
  </si>
  <si>
    <t>Article Misses</t>
  </si>
  <si>
    <t>Article Hit Rate</t>
  </si>
  <si>
    <t>Cluster Hits</t>
  </si>
  <si>
    <t>Cluster Misses</t>
  </si>
  <si>
    <t>Cluster Hit Rate</t>
  </si>
  <si>
    <t>Target (1-in-4)</t>
  </si>
  <si>
    <t>Articles</t>
  </si>
  <si>
    <t>Avg Weekly Output</t>
  </si>
  <si>
    <t>Avg PVs</t>
  </si>
  <si>
    <t>Cluster Diversity</t>
  </si>
  <si>
    <t>Avg Sim (Desc)</t>
  </si>
  <si>
    <t>Avg Sim (Body 400w)</t>
  </si>
  <si>
    <t>Hit Rate</t>
  </si>
  <si>
    <t>Properties</t>
  </si>
  <si>
    <t>Content Types</t>
  </si>
  <si>
    <t>Type of Asset</t>
  </si>
  <si>
    <t>Explainer</t>
  </si>
  <si>
    <t>Trend Unit</t>
  </si>
  <si>
    <t>Us Weekly Español</t>
  </si>
  <si>
    <t xml:space="preserve">Everything to Know </t>
  </si>
  <si>
    <t>Core</t>
  </si>
  <si>
    <t>Bridge</t>
  </si>
  <si>
    <t>Newsbreak</t>
  </si>
  <si>
    <t>Yahoo!</t>
  </si>
  <si>
    <t>In Touch</t>
  </si>
  <si>
    <t>Version</t>
  </si>
  <si>
    <t>Closer</t>
  </si>
  <si>
    <t>J-14</t>
  </si>
  <si>
    <t>Soaps in Depth</t>
  </si>
  <si>
    <t>First for Women</t>
  </si>
  <si>
    <t>OK! Magazine</t>
  </si>
  <si>
    <t>Lexington Herald-Leader</t>
  </si>
  <si>
    <t>Idaho Statesman</t>
  </si>
  <si>
    <t>Wichita Eagle</t>
  </si>
  <si>
    <t>Tri-City Herald</t>
  </si>
  <si>
    <t>Modesto Bee</t>
  </si>
  <si>
    <t>Fresno Bee</t>
  </si>
  <si>
    <t>Tacoma News Tribune</t>
  </si>
  <si>
    <t>Belleville News-Democrat</t>
  </si>
  <si>
    <t>Bradenton Herald</t>
  </si>
  <si>
    <t>Macon Telegraph</t>
  </si>
  <si>
    <t>Merced Sun-Star</t>
  </si>
  <si>
    <t>COUNTA of Published URL/Link</t>
  </si>
  <si>
    <t>January</t>
  </si>
  <si>
    <t>Grand Total</t>
  </si>
  <si>
    <t>By Author</t>
  </si>
  <si>
    <t>Allison Palmer Total</t>
  </si>
  <si>
    <t>Hanna Wickes Total</t>
  </si>
  <si>
    <t>Lauren J-G Total</t>
  </si>
  <si>
    <t>Lauren Schuster Total</t>
  </si>
  <si>
    <t>Ryan Brennan Total</t>
  </si>
  <si>
    <t>Date of week start (Sunday)</t>
  </si>
  <si>
    <t>COUNTA of Headline</t>
  </si>
  <si>
    <t xml:space="preserve"> Total</t>
  </si>
  <si>
    <t>February Total</t>
  </si>
  <si>
    <t>March Total</t>
  </si>
  <si>
    <t>Child-C Total</t>
  </si>
  <si>
    <t>Parent-P Total</t>
  </si>
  <si>
    <t>Month</t>
  </si>
  <si>
    <t>Target Date</t>
  </si>
  <si>
    <t>Content Title/Idea</t>
  </si>
  <si>
    <t>Content Type</t>
  </si>
  <si>
    <t>Status</t>
  </si>
  <si>
    <t>Priority</t>
  </si>
  <si>
    <t>Owner</t>
  </si>
  <si>
    <t>Homebase</t>
  </si>
  <si>
    <t>Platform</t>
  </si>
  <si>
    <t>Campaign/Series</t>
  </si>
  <si>
    <t>SEO Keywords</t>
  </si>
  <si>
    <t>Notes</t>
  </si>
  <si>
    <t>Condo or Single-Family Home</t>
  </si>
  <si>
    <t>Article</t>
  </si>
  <si>
    <t>Published</t>
  </si>
  <si>
    <t>High</t>
  </si>
  <si>
    <t>Allison</t>
  </si>
  <si>
    <t>Everyday Living</t>
  </si>
  <si>
    <t>CUE</t>
  </si>
  <si>
    <t>Homebuyers Guide</t>
  </si>
  <si>
    <t>Miami Moving Companies</t>
  </si>
  <si>
    <t>Miami Security Systems</t>
  </si>
  <si>
    <t>KCM Homebuyers Initial Content Plan</t>
  </si>
  <si>
    <t>https://www.kansascity.com/news/business/home-buyers-guide/article314746910.html</t>
  </si>
  <si>
    <t>KC</t>
  </si>
  <si>
    <t>KC Neighborhoods</t>
  </si>
  <si>
    <t>https://www.kansascity.com/news/business/home-buyers-guide/article314749321.html</t>
  </si>
  <si>
    <t>KC Condo or Single Family</t>
  </si>
  <si>
    <t>https://www.kansascity.com/news/business/home-buyers-guide/article314760348.html</t>
  </si>
  <si>
    <t>KC Home Inspections</t>
  </si>
  <si>
    <t>https://www.kansascity.com/news/business/home-buyers-guide/article314776069.html</t>
  </si>
  <si>
    <t>KC Property Taxes</t>
  </si>
  <si>
    <t>https://www.kansascity.com/news/business/home-buyers-guide/article314807018.html</t>
  </si>
  <si>
    <t>KC Competitive Offers</t>
  </si>
  <si>
    <t>World Cup Guide: Miami</t>
  </si>
  <si>
    <t>Taylor (FL)</t>
  </si>
  <si>
    <t>https://www.miamiherald.com/sports/fifa-world-cup/article314387069.html</t>
  </si>
  <si>
    <t>FIFA</t>
  </si>
  <si>
    <t>World Cup Miami: Main</t>
  </si>
  <si>
    <t>In Progress</t>
  </si>
  <si>
    <t>Medium</t>
  </si>
  <si>
    <t>https://cue.gcp.misitemgr.com/cue-web/#/main?uri=https:%2F%2Fcue.gcp.misitemgr.com%2Fwebservice%2Fescenic%2Fcontent%2F314820016&amp;mimetype=x-ece%2Fstory&amp;extra=%7B%22package%22:%2278cca8ea-79f6-4703-9cb0-143ff11dc5d9%22%7D&amp;name=Florida_s_Largest_Urban_Park_Offers_World_Cup_Visitors_a_Hidden_Escape_Just_Minutes_From_the_Action</t>
  </si>
  <si>
    <t>https://www.miamiherald.com/sports/fifa-world-cup/article314820016.html</t>
  </si>
  <si>
    <t>World Cup Miami: Oleta River State Park</t>
  </si>
  <si>
    <t>https://www.miamiherald.com/sports/fifa-world-cup/article314760602.html</t>
  </si>
  <si>
    <t>World Cup Miami: Aventura Mall</t>
  </si>
  <si>
    <t>https://cue.gcp.misitemgr.com/cue-web/#/main?uri=https:%2F%2Fcue.gcp.misitemgr.com%2Fwebservice%2Fescenic%2Fcontent%2F314819835&amp;mimetype=x-ece%2Fstory&amp;extra=%7B%22package%22:%22f7c88ff0-85bc-424f-9b6e-0883c92a21f5%22%7D&amp;name=Gulfstream_Park_Village_Guide_Where_World_Cup_2026_Fans_Can_Keep_the_Celebration_Going</t>
  </si>
  <si>
    <t>https://www.miamiherald.com/sports/fifa-world-cup/article314819835.html</t>
  </si>
  <si>
    <t>World Cup Miami: Gulfstream Park Village</t>
  </si>
  <si>
    <t>https://www.miamiherald.com/sports/fifa-world-cup/article314909198.html</t>
  </si>
  <si>
    <t>World Cup Miami: Dining Options</t>
  </si>
  <si>
    <t>https://www.miamiherald.com/sports/fifa-world-cup/article314909347.html</t>
  </si>
  <si>
    <t>World Cup Miami: Rolling Oaks Park</t>
  </si>
  <si>
    <t>https://www.miamiherald.com/sports/fifa-world-cup/article314909388.html</t>
  </si>
  <si>
    <t>World Cup Miami: Snake Creek Trail</t>
  </si>
  <si>
    <t>https://www.miamiherald.com/sports/fifa-world-cup/article314909666.html</t>
  </si>
  <si>
    <t>World Cup Miami: Calder Casino</t>
  </si>
  <si>
    <t>https://www.miamiherald.com/sports/fifa-world-cup/article314909729.html</t>
  </si>
  <si>
    <t>World Cup Miami: Miami Beach</t>
  </si>
  <si>
    <t>World Cup Guide: Kansas City</t>
  </si>
  <si>
    <t>World Cup KC: Mainbar</t>
  </si>
  <si>
    <t>World Cup KC:  FIFA Fest</t>
  </si>
  <si>
    <t>World Cup KC: Truman Sports Complex</t>
  </si>
  <si>
    <t>World Cup KC: 18th Vine District</t>
  </si>
  <si>
    <t>World Cup KC: Zoo</t>
  </si>
  <si>
    <t>World Cup KC: Boulevard</t>
  </si>
  <si>
    <t>World Cup KC: Crown Center</t>
  </si>
  <si>
    <t>World Cup KC: Plaza</t>
  </si>
  <si>
    <t>World Cup KC: Nelson Atkins</t>
  </si>
  <si>
    <t>World Cup KC: Worlds of Fun</t>
  </si>
  <si>
    <t>World Cup KC: Barbecue</t>
  </si>
  <si>
    <t>World Cup Guide: Fort Worth</t>
  </si>
  <si>
    <t>FTW</t>
  </si>
  <si>
    <t>World Cup FTW: Main</t>
  </si>
  <si>
    <t>World Cup FTW: Stockyards</t>
  </si>
  <si>
    <t>World Cup FTW: Sundance</t>
  </si>
  <si>
    <t>World Cup FTW: Cultural District</t>
  </si>
  <si>
    <t>World Cup FTW: Family Destinations</t>
  </si>
  <si>
    <t>World Cup FTW: Entertainment Districts</t>
  </si>
  <si>
    <t>World Cup FTW: Soccer Experiences</t>
  </si>
  <si>
    <t>World Cup Guide: Bay Area</t>
  </si>
  <si>
    <t>Approved</t>
  </si>
  <si>
    <t>SAC</t>
  </si>
  <si>
    <t>World Cup Bay Area: Main</t>
  </si>
  <si>
    <t>World Cup Bay Area: California's Great America</t>
  </si>
  <si>
    <t>World Cup Bay Area: 49ers Museum</t>
  </si>
  <si>
    <t>World Cup Bay Area: Shopping</t>
  </si>
  <si>
    <t>World Cup Bay Area: Dining</t>
  </si>
  <si>
    <t>World Cup Bay Area: Sports Attractions</t>
  </si>
  <si>
    <t>World Cup Bay Area: Family Attractions</t>
  </si>
  <si>
    <t>What Happens to Your Portfolio If Markets Drop 30% at Retirement?</t>
  </si>
  <si>
    <t>How to Build an Income Floor That Lasts 30 Years</t>
  </si>
  <si>
    <t>Lauran J-G</t>
  </si>
  <si>
    <t>SV</t>
  </si>
  <si>
    <t>https://cue.gcp.misitemgr.com/cue-web/#/main?escenicid=314820042&amp;extra=%7B%22package%22:%22ece-auto-gen-c52c6585-3f62-42e4-b48a-9a64fb1f202c%22%7D&amp;filter=%7B%22searchCriteria%22:%7B%22name%22:%22%22,%22searchTerm%22:%22%22,%22contentType%22:%22%2Fwebservice%2Fescenic%2Fpublication%2Fbnd%2Fmodel%2Fcontent-type%2Fstoryline%22,%22labels%22:%7B%22%2Fwebservice%2Fescenic%2Fpublication%2Fbnd%2Fmodel%2Fcontent-type%2Fstoryline%22:%7B%22title%22:%22Story%22%7D,%22org_unit:8a8f26f5-63f5-11f0-ae19-959fd20885e0%22:%7B%22title%22:%22KansasCity%22%7D,%22%2Fwebservice%2Fescenic%2Fcontent%2Fstate%2Fpublished%22:%7B%22title%22:%22Published%22%7D,%22creationdate%22:%22In%20the%20last%20year%22%7D,%22createdAt%22:%222026-02-24T17:45:40.473Z%22,%22dateRange%22:%7B%22creationdate%22:%7B%22start%22:%222025-02-24T07:00:00Z%22,%22end%22:%222027-02-25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</si>
  <si>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https://www.miamiherald.com/living/article314820042.html</t>
  </si>
  <si>
    <t>MIA</t>
  </si>
  <si>
    <t>API</t>
  </si>
  <si>
    <t>retirement income floor, guaranteed income retirement</t>
  </si>
  <si>
    <t>Educational</t>
  </si>
  <si>
    <t>Pillar content. Embed white paper Braze card.</t>
  </si>
  <si>
    <t>Is It Too Late to Refinance? What Pre-Retirees Need to Know in 2026</t>
  </si>
  <si>
    <t>CP</t>
  </si>
  <si>
    <t>https://cue.gcp.misitemgr.com/cue-web/#/main?escenicid=314821467&amp;extra=%7B%22package%22:%22ece-auto-gen-47a3210a-4e56-4c1e-a5fc-5fcb022d51f1%22%7D&amp;filter=%7B%22searchCriteria%22:%7B%22name%22:%22%22,%22searchTerm%22:%22%22,%22labels%22:%7B%22org_unit:8a8f26f5-63f5-11f0-ae19-959fd20885e0%22:%7B%22title%22:%22KansasCity%22%7D,%22creationdate%22:%22In%20the%20last%20year%22%7D,%22createdAt%22:%222026-02-24T18:47:47.404Z%22,%22dateRange%22:%7B%22creationdate%22:%7B%22start%22:%222025-02-24T07:00:00Z%22,%22end%22:%222027-02-25T07: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t>
  </si>
  <si>
    <t>https://www.miamiherald.com/living/article314821467.html</t>
  </si>
  <si>
    <t>refinancing a house 2026, mortgage refinance pre-retirement</t>
  </si>
  <si>
    <t>Decision-Trigger</t>
  </si>
  <si>
    <t>Timely + evergreen. Surfaces complexity → WP conversion.</t>
  </si>
  <si>
    <t>Roth Conversion Strategy: A Step-by-Step Guide for Ages 55–65</t>
  </si>
  <si>
    <t>The Inflation Risk Most Retirees Are Ignoring</t>
  </si>
  <si>
    <t>https://cue.gcp.misitemgr.com/cue-web/#/main?escenicid=314823045&amp;extra=%7B%22package%22:%22ece-auto-gen-3a9cbd0f-3685-408c-80e3-2fe256852605%22%7D&amp;filter=%7B%22searchCriteria%22:%7B%22name%22:%22%22,%22searchTerm%22:%22money%22,%22labels%22:%7B%22creationdate%22:%22In%20the%20last%20year%22%7D,%22createdAt%22:%222026-02-24T20:07:02.325Z%22,%22dateRange%22:%7B%22creationdate%22:%7B%22start%22:%222025-02-24T07:00:00Z%22,%22end%22:%222027-02-25T07:00:00Z%22%7D%7D,%22daysBefore%22:%7B%22creationdate%22:%22365%22%7D,%22facetSummary%22:%22Time-span%20(creationdate):%20In%20the%20last%20year%22,%22priority%22:-1,%22panelName%22:%22Search%22,%22presentation%22:%22%22,%22sorting%22:%22%22,%22customFilters%22:%5B%5D,%22customFacetStrings%22:%7B%7D%7D%7D</t>
  </si>
  <si>
    <t>https://www.miamiherald.com/living/article314823045.html</t>
  </si>
  <si>
    <t>inflation retirement risk, TIPS bonds retirement</t>
  </si>
  <si>
    <t>Pillar content. Pairs with Roth Conversion article for nurture sequence.</t>
  </si>
  <si>
    <t>How Much Does Your 401(k) Factor Into Your Mortgage Qualification?</t>
  </si>
  <si>
    <t>HSA Pitfalls That Could Cost You in Retirement</t>
  </si>
  <si>
    <t>SV (has CTA)</t>
  </si>
  <si>
    <t>https://cue.gcp.misitemgr.com/cue-web/#/main?escenicid=314840223&amp;extra=%7B%22package%22:%22ece-auto-gen-52b0740e-cacd-4c31-999f-4c9d3df5bc16%22%7D&amp;filter=%7B%22searchCriteria%22:%7B%22name%22:%22%22,%22searchTerm%22:%22retire%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-02-25T21:27:58.454Z%22,%22dateRange%22:%7B%22creationdate%22:%7B%22start%22:%222025-02-25T05:00:00Z%22,%22end%22:%222027-02-26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t>
  </si>
  <si>
    <t>HSA mistakes, health savings account retirement pitfalls</t>
  </si>
  <si>
    <t>High search volume. Emotional hook. Surfaces WP as solution.</t>
  </si>
  <si>
    <t>The Triple Tax Advantage: How to Maximize Your HSA Before Retirement</t>
  </si>
  <si>
    <t>2025 401(k) Contribution Limit Increase: What It Means for Your Retirement Timeline</t>
  </si>
  <si>
    <t>https://www.womansworld.com/life/money/how-to-find-the-right-financial-planner-when-retirement-is-around-the-corner</t>
  </si>
  <si>
    <t>MIA/WW</t>
  </si>
  <si>
    <t>best financial planners for retirement, how to choose financial advisor</t>
  </si>
  <si>
    <t>High commercial intent. Fisher Investments brand alignment opportunity.</t>
  </si>
  <si>
    <t>401k retirement income, 401k withdrawal strategy</t>
  </si>
  <si>
    <t>TIER 2 LAUNCH. Repurpose Tier 1 learnings. Watch CPL vs. Tier 1.</t>
  </si>
  <si>
    <t>pay off mortgage before retirement, mortgage retirement decision</t>
  </si>
  <si>
    <t>Strong emotional resonance. Surfaces financial complexity for WP.</t>
  </si>
  <si>
    <t>HSA vs. FSA in Retirement: Which One Actually Helps You More?</t>
  </si>
  <si>
    <r>
      <rPr>
        <color rgb="FF1155CC"/>
        <u/>
      </rPr>
      <t>https://cue.gcp.misitemgr.com/cue-web/#/main?escenicid=314824437&amp;extra=%7B%22package%22:%22ece-auto-gen-d2b38abb-b9a4-4378-9a8c-e3a9a353c947%22%7D&amp;filter=%7B%22searchCriteria%22:%7B%22name%22:%22%22</t>
    </r>
    <r>
      <rPr/>
      <t>,%22searchTerm%22:%22money%22,%22contentType%22:%22%2Fwebservice%2Fescenic%2Fpublication%2Fbnd%2Fmodel%2Fcontent-type%2Fstoryline%22,%22labels%22:%7B%22%2Fwebservice%2Fescenic%2Fcontent%2Fstate%2Fpublished%22:%7B%22title%22:%22Published%22%7D,%22org_unit:8a8f26f5-63f5-11f0-ae19-959fd20885e0%22:%7B%22title%22:%22KansasCity%22%7D,%22%2Fwebservice%2Fescenic%2Fpublication%2Fbnd%2Fmodel%2Fcontent-type%2Fstoryline%22:%7B%22title%22:%22Story%22%7D,%22creationdate%22:%22In%20the%20last%20year%22%7D,%22createdAt%22:%222026-02-25T19:30:10.602Z%22,%22dateRange%22:%7B%22creationdate%22:%7B%22start%22:%222025-02-25T07:00:00Z%22,%22end%22:%222027-02-26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r>
  </si>
  <si>
    <t>HSA vs FSA retirement, flexible spending account retirement</t>
  </si>
  <si>
    <t>Evergreen. Strong search volume. Completes HSA content cluster.</t>
  </si>
  <si>
    <t>The 3 Ingredients Every Woman 50+ Needs in Her Skincare Routine</t>
  </si>
  <si>
    <t>Retinol vs. Retinoid vs. Retinaldehyde: A Clear, No-Jargon Guide</t>
  </si>
  <si>
    <t>https://www.womansworld.com/wp-admin/post.php?post=607374&amp;action=edit</t>
  </si>
  <si>
    <r>
      <rPr>
        <color rgb="FF1155CC"/>
        <u/>
      </rPr>
      <t>https://www.miamiherald.com/living/wellness/article314819881.html</t>
    </r>
    <r>
      <rPr>
        <color rgb="FF000000"/>
      </rPr>
      <t>https://www.miamiherald.com/living/wellness/article314819881.html</t>
    </r>
  </si>
  <si>
    <t>Mindbody</t>
  </si>
  <si>
    <t>WW</t>
  </si>
  <si>
    <t>retinol vs retinoid, retinaldehyde skincare</t>
  </si>
  <si>
    <t>Premium Skincare</t>
  </si>
  <si>
    <t>https://www.womansworld.com/beauty/skin/how-to-build-a-skincare-routine-that-actually-works-after-50</t>
  </si>
  <si>
    <t>skincare routine over 50, anti-aging skincare routine</t>
  </si>
  <si>
    <t>How-To Guide</t>
  </si>
  <si>
    <t>Best Retinol Serums for Aging Skin: Tested &amp; Ranked Under $100</t>
  </si>
  <si>
    <t xml:space="preserve">Has products but need swaps for Amazon </t>
  </si>
  <si>
    <t>https://www.womansworld.com/beauty/skin/best-retinol-products-for-mature-skin-moisturizers-serums-more</t>
  </si>
  <si>
    <t>best retinol serums, retinol serum for aging skin</t>
  </si>
  <si>
    <t>Commerce Guide</t>
  </si>
  <si>
    <t>Collagen After 45: What the Science Actually Says</t>
  </si>
  <si>
    <t>The Truth About Hair Thinning After 50 (And What to Do About It)</t>
  </si>
  <si>
    <t>Products added</t>
  </si>
  <si>
    <t>hair thinning after 50, hair loss menopause</t>
  </si>
  <si>
    <t>Haircare</t>
  </si>
  <si>
    <t>The Dirty Dozen: Skincare Ingredients to Avoid After 50</t>
  </si>
  <si>
    <t>toxic skincare ingredients, ingredients to avoid skincare</t>
  </si>
  <si>
    <t>Clean Beauty</t>
  </si>
  <si>
    <t>5-Minute Makeup for Mature Skin: A Step-by-Step Morning Routine</t>
  </si>
  <si>
    <t xml:space="preserve">SV, Products added </t>
  </si>
  <si>
    <t>makeup for mature skin, 5 minute makeup over 50</t>
  </si>
  <si>
    <t>Is 'Natural' Really Better? A Dermatologist's Honest Answer</t>
  </si>
  <si>
    <t>Best Shampoos for Fine, Thinning Hair: What Actually Works</t>
  </si>
  <si>
    <t>SV, Products added</t>
  </si>
  <si>
    <t>best shampoo for thinning hair, shampoo for fine hair women</t>
  </si>
  <si>
    <t>Purple Shampoo for Gray Hair: How to Use It Without Mistakes</t>
  </si>
  <si>
    <t>How to Read a Skincare Label: Greenwashing vs. Genuinely Clean</t>
  </si>
  <si>
    <t>how to read skincare ingredients, greenwashing skincare</t>
  </si>
  <si>
    <t>EWG Verified Products That Actually Deliver Results: 2025 Guide</t>
  </si>
  <si>
    <t>Top Eye Creams for Fine Lines &amp; Puffiness: Ranked by Real Results</t>
  </si>
  <si>
    <t>K18 vs. Olaplex: Which Hair Bond Treatment Is Worth It?</t>
  </si>
  <si>
    <t>Clean Beauty Gift Guide: Products That Actually Work (Q4 2025)</t>
  </si>
  <si>
    <t>Hair Texture 101 and what the means for your thinning hair (KW: Hair Types)</t>
  </si>
  <si>
    <t>https://www.womansworld.com/beauty/hair/hair-thinning-your-hair-texture-is-a-key-factor-heres-what-to-look-for</t>
  </si>
  <si>
    <t>https://cue.gcp.misitemgr.com/cue-web/#/main?escenicid=315011131&amp;extra=%7B%22package%22:%22ece-auto-gen-2970879b-9913-4812-8434-d2ff9b2b847d%22%7D&amp;filter=%7B%22searchCriteria%22:%7B%22name%22:%22%22,%22searchTerm%22:%22beauty%22,%22labels%22:%7B%22creationdate%22:%22From%2003%2F11%2F2025%20to%2003%2F12%2F2027%22%7D,%22createdAt%22:%222026-03-11T15:05:42.115Z%22,%22dateRange%22:%7B%22creationdate%22:%7B%22start%22:%222025-03-11T04:00:00Z%22,%22end%22:%222027-03-12T05:00:00Z%22%7D%7D,%22daysBefore%22:%7B%22creationdate%22:%22365%22%7D,%22facetSummary%22:%22Time-span%20(creationdate):%20From%2003%2F11%2F2025%20to%2003%2F12%2F2027%22,%22priority%22:-1,%22panelName%22:%22Search%22,%22presentation%22:%22%22,%22sorting%22:%22%22,%22customFilters%22:%5B%5D,%22customFacetStrings%22:%7B%7D%7D%7D</t>
  </si>
  <si>
    <t>https://cue.gcp.misitemgr.com/cue-web/#/main?escenicid=315010715&amp;extra=%7B%22package%22:%22ece-auto-gen-28793f69-2d6a-43ec-ae15-846be53cd623%22%7D&amp;filter=%7B%22searchCriteria%22:%7B%22name%22:%22%22,%22searchTerm%22:%22beauty%22,%22labels%22:%7B%22creationdate%22:%22In%20the%20last%20year%22%7D,%22createdAt%22:%222026-03-11T14:31:01.823Z%22,%22dateRange%22:%7B%22creationdate%22:%7B%22start%22:%222025-03-11T04:00:00Z%22,%22end%22:%222027-03-12T05:00:00Z%22%7D%7D,%22daysBefore%22:%7B%22creationdate%22:%22365%22%7D,%22facetSummary%22:%22Time-span%20(creationdate):%20In%20the%20last%20year%22,%22priority%22:-1,%22panelName%22:%22Search%22,%22presentation%22:%22%22,%22sorting%22:%22%22,%22customFilters%22:%5B%5D,%22customFacetStrings%22:%7B%7D%7D%7D</t>
  </si>
  <si>
    <t>What Is A Roth IRA? How They Work, How To Open One (KW: Roth IRA)</t>
  </si>
  <si>
    <t>https://www.miamiherald.com/news/business/retirement-planning/article315012235.html</t>
  </si>
  <si>
    <t>https://www.star-telegram.com/entertainment/living/article315013065.html</t>
  </si>
  <si>
    <t>https://www.kansascity.com/living/article315013958.html</t>
  </si>
  <si>
    <t>Best Thinning Hair Products (KW: Thin Hair)</t>
  </si>
  <si>
    <r>
      <rPr>
        <color rgb="FF000000"/>
      </rPr>
      <t>ww:</t>
    </r>
    <r>
      <rPr>
        <color rgb="FF1155CC"/>
        <u/>
      </rPr>
      <t>https://www.womansworld.com/wp-admin/post.php?post=609800&amp;action=edit</t>
    </r>
  </si>
  <si>
    <r>
      <rPr>
        <color rgb="FF000000"/>
      </rPr>
      <t xml:space="preserve">KCM: </t>
    </r>
    <r>
      <rPr>
        <color rgb="FF1155CC"/>
        <u/>
      </rPr>
      <t>https://cue.gcp.misitemgr.com/cue-web/#/main?escenicid=315014313&amp;extra=%7B%22package%22:%22ece-auto-gen-77620243-d465-4b83-881d-02ba821b50ae%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-11T17:49:24.116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r>
  </si>
  <si>
    <r>
      <rPr>
        <color rgb="FF000000"/>
      </rPr>
      <t xml:space="preserve">MIA: </t>
    </r>
    <r>
      <rPr>
        <color rgb="FF1155CC"/>
        <u/>
      </rPr>
      <t>https://cue.gcp.misitemgr.com/cue-web/#/main?escenicid=314998168&amp;extra=%7B%22package%22:%22ece-auto-gen-b400a833-09ea-4854-b2f7-7c3e2ee7a30b%22%7D&amp;filter=%7B%22searchCriteria%22:%7B%22name%22:%22%22,%22searchTerm%22:%22%22,%22contentType%22:%22%2Fwebservice%2Fescenic%2Fpublication%2Fbnd%2Fmodel%2Fcontent-type%2Fpicture%22,%22labels%22:%7B%22org_unit:8a8f26f5-63f5-11f0-ae19-959fd20885e0%22:%7B%22title%22:%22KansasCity%22%7D,%22%2Fwebservice%2Fescenic%2Fpublication%2Fbnd%2Fmodel%2Fcontent-type%2Fpicture%22:%7B%22title%22:%22Photo%22%7D,%22creationdate%22:%22In%20the%20last%20year%22%7D,%22createdAt%22:%222026-03-10T17:41:57.403Z%22,%22dateRange%22:%7B%22creationdate%22:%7B%22start%22:%222025-03-10T06:00:00Z%22,%22end%22:%222027-03-11T07:00:00Z%22%7D%7D,%22daysBefore%22:%7B%22creationdate%22:%22365%22%7D,%22facetSummary%22:%22Document%20Type:%20Photo,%20Time-span%20(creationdate):%20In%20the%20last%20year%22,%22priority%22:-1,%22panelName%22:%22Search%22,%22presentation%22:%22%22,%22sorting%22:%22%22,%22customFilters%22:%5B%5D,%22customFacetStrings%22:%7B%7D,%22orgUnit%22:%22org_unit:8a8f26f5-63f5-11f0-ae19-959fd20885e0%22%7D%7D</t>
    </r>
  </si>
  <si>
    <t>What are some tax tips for retirement? (KW: Income Tax)</t>
  </si>
  <si>
    <t>FW: https://cue.gcp.misitemgr.com/cue-web/#/main?escenicid=315102013&amp;extra=%7B%22package%22:%22ece-auto-gen-d9309a88-1560-4679-97ed-1677b44843cc%22%7D&amp;filter=%7B%22searchCriteria%22:%7B%22name%22:%22%22,%22searchTerm%22:%22%22,%22contentType%22:%22%2Fwebservice%2Fescenic%2Fpublication%2Fbnd%2Fmodel%2Fcontent-type%2Fstoryline%22,%22labels%22:%7B%22%2Fwebservice%2Fescenic%2Fpublication%2Fbnd%2Fmodel%2Fcontent-type%2Fstoryline%22:%7B%22title%22:%22Story%22%7D,%22org_unit:8a8f26f5-63f5-11f0-ae19-959fd20885e0%22:%7B%22title%22:%22KansasCity%22%7D,%22%2Fwebservice%2Fescenic%2Fcontent%2Fstate%2Fpublished%22:%7B%22title%22:%22Published%22%7D,%22creationdate%22:%22In%20the%20last%20year%22%7D,%22createdAt%22:%222026-03-18T17:26:44.598Z%22,%22dateRange%22:%7B%22creationdate%22:%7B%22start%22:%222025-03-17T06:00:00Z%22,%22end%22:%222027-03-18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</si>
  <si>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KCM: https://cue.gcp.misitemgr.com/cue-web/#/main?escenicid=315100301&amp;extra=%7B%22package%22:%22ece-auto-gen-dfee5429-5e62-4091-8eec-788a550920d3%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-18T15:44:12.604Z%22,%22dateRange%22:%7B%22creationdate%22:%7B%22start%22:%222025-03-18T06:00:00Z%22,%22end%22:%222027-03-19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</si>
  <si>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MIA: https://cue.gcp.misitemgr.com/cue-web/#/main?escenicid=315089741&amp;extra=%7B%22package%22:%22ece-auto-gen-3f374a4c-967a-413d-8f71-0c7c0507e400%22%7D&amp;filter=%7B%22searchCriteria%22:%7B%22name%22:%22%22,%22searchTerm%22:%22%22,%22labels%22:%7B%22%2Fwebservice%2Fescenic%2Fcontent%2Fstate%2Fpublished%22:%7B%22title%22:%22Published%22%7D,%22org_unit:8a8f26f5-63f5-11f0-ae19-959fd20885e0%22:%7B%22title%22:%22KansasCity%22%7D,%22creationdate%22:%22In%20the%20last%20year%22%7D,%22createdAt%22:%222026-03-17T19:56:28.105Z%22,%22dateRange%22:%7B%22creationdate%22:%7B%22start%22:%222025-03-17T06:00:00Z%22,%22end%22:%222027-03-18T06: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</si>
  <si>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Best Anti-Aging Creams that Are Cost-Effective (KW: Anti Aging)</t>
  </si>
  <si>
    <r>
      <rPr/>
      <t>ww:</t>
    </r>
    <r>
      <rPr>
        <color rgb="FF1155CC"/>
        <u/>
      </rPr>
      <t>https://www.womansworld.com/wp-admin/post.php?post=609856&amp;action=edit</t>
    </r>
  </si>
  <si>
    <r>
      <rPr/>
      <t xml:space="preserve">KCM: </t>
    </r>
    <r>
      <rPr>
        <color rgb="FF1155CC"/>
        <u/>
      </rPr>
      <t>https://cue.gcp.misitemgr.com/cue-web/#/main?escenicid=315011740&amp;extra=%7B%22package%22:%22ece-auto-gen-facd6046-42d6-4868-be47-5c998e9e99a0%22%7D&amp;filter=%7B%22searchCriteria%22:%7B%22name%22:%22%22,%22searchTerm%22:%22%22,%22labels%22:%7B%22org_unit:8a8f26f5-63f5-11f0-ae19-959fd20885e0%22:%7B%22title%22:%22KansasCity%22%7D,%22creationdate%22:%22In%20the%20last%20year%22%7D,%22createdAt%22:%222026-03-11T15:55:33.926Z%22,%22dateRange%22:%7B%22creationdate%22:%7B%22start%22:%222025-03-11T06:00:00Z%22,%22end%22:%222027-03-12T07: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t>
    </r>
  </si>
  <si>
    <r>
      <rPr>
        <color rgb="FF000000"/>
      </rPr>
      <t xml:space="preserve">MIA: </t>
    </r>
    <r>
      <rPr>
        <color rgb="FF1155CC"/>
        <u/>
      </rPr>
      <t>https://cue.gcp.misitemgr.com/cue-web/#/main?escenicid=315000509&amp;extra=%7B%22package%22:%22ece-auto-gen-91dbd7a1-f67b-43ed-a4b6-ad0c4b8063f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-10T20:54:15.375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r>
  </si>
  <si>
    <t>What to know if you're considering a hair regrowth treatment (KW: Hair Growth)</t>
  </si>
  <si>
    <r>
      <rPr/>
      <t xml:space="preserve">ww: </t>
    </r>
    <r>
      <rPr>
        <color rgb="FF1155CC"/>
        <u/>
      </rPr>
      <t>https://www.womansworld.com/wp-admin/post.php?post=610216&amp;action=edit</t>
    </r>
    <r>
      <rPr/>
      <t xml:space="preserve"> </t>
    </r>
  </si>
  <si>
    <r>
      <rPr/>
      <t xml:space="preserve">mia: </t>
    </r>
    <r>
      <rPr>
        <color rgb="FF1155CC"/>
        <u/>
      </rPr>
      <t>https://cue.gcp.misitemgr.com/cue-web/#/main?uri=https:%2F%2Fcue.gcp.misitemgr.com%2Fwebservice%2Fescenic%2Fcontainer%2F5bc6641a-22fb-11f1-8a30-d996080f151c&amp;mimetype=x-ece%2Fcontainer&amp;extra=%7B%22package%22:%22ece-auto-gen-17e2968c-cd87-4373-b5fd-1b327eb57002%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-03-19T17:30:46.839Z%22,%22dateRange%22:%7B%22creationdate%22:%7B%22start%22:%222025-03-19T04:00:00Z%22,%22end%22:%222027-03-20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t>
    </r>
  </si>
  <si>
    <r>
      <rPr/>
      <t xml:space="preserve">kcm: </t>
    </r>
    <r>
      <rPr>
        <color rgb="FF1155CC"/>
        <u/>
      </rPr>
      <t>https://cue.gcp.misitemgr.com/cue-web/#/main?uri=https:%2F%2Fcue.gcp.misitemgr.com%2Fwebservice%2Fescenic%2Fcontainer%2F6983b226-22fb-11f1-8dd4-85110eda7de5&amp;mimetype=x-ece%2Fcontainer&amp;extra=%7B%22package%22:%22ece-auto-gen-27c579eb-52b8-431e-a726-b53459a14b0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-03-19T14:57:03.542Z%22,%22dateRange%22:%7B%22creationdate%22:%7B%22start%22:%222025-03-19T04:00:00Z%22,%22end%22:%222027-03-20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t>
    </r>
  </si>
  <si>
    <t>What is Hyaluronic Acid and how do you know if you need it (KW: Hyaluronic Acid)</t>
  </si>
  <si>
    <r>
      <rPr>
        <color rgb="FF000000"/>
      </rPr>
      <t xml:space="preserve">ww: </t>
    </r>
    <r>
      <rPr>
        <color rgb="FF1155CC"/>
        <u/>
      </rPr>
      <t>https://www.womansworld.com/wp-admin/post.php?post=609847&amp;action=edit</t>
    </r>
    <r>
      <rPr>
        <color rgb="FF000000"/>
      </rPr>
      <t xml:space="preserve"> </t>
    </r>
  </si>
  <si>
    <r>
      <rPr>
        <color rgb="FF000000"/>
      </rPr>
      <t xml:space="preserve">mia: </t>
    </r>
    <r>
      <rPr>
        <color rgb="FF1155CC"/>
        <u/>
      </rPr>
      <t>https://cue.gcp.misitemgr.com/cue-web/#/main?escenicid=315001814&amp;extra=%7B%22package%22:%22ece-auto-gen-551a1000-b7f3-4795-8ae2-6bf84bb9551c%22%7D</t>
    </r>
    <r>
      <rPr>
        <color rgb="FF000000"/>
      </rPr>
      <t xml:space="preserve"> </t>
    </r>
  </si>
  <si>
    <r>
      <rPr/>
      <t xml:space="preserve">kcm: </t>
    </r>
    <r>
      <rPr>
        <color rgb="FF1155CC"/>
        <u/>
      </rPr>
      <t>https://cue.gcp.misitemgr.com/cue-web/#/main?escenicid=315001825&amp;extra=%7B%22package%22:%22ece-auto-gen-06a72eb1-d3fc-445a-b45f-916ecdf70f81%22%7D</t>
    </r>
  </si>
  <si>
    <t>The Inflation Risk Most Retirees Are Ignoring (KW: Inflation)</t>
  </si>
  <si>
    <r>
      <rPr/>
      <t xml:space="preserve">ftw: </t>
    </r>
    <r>
      <rPr>
        <color rgb="FF1155CC"/>
        <u/>
      </rPr>
      <t>https://cue.gcp.misitemgr.com/cue-web/#/main?uri=https:%2F%2Fcue.gcp.misitemgr.com%2Fwebservice%2Fescenic%2Fcontainer%2F2491fe49-2233-11f1-879e-8784efaee08b&amp;mimetype=x-ece%2Fcontainer&amp;extra=%7B%22package%22:%22ece-auto-gen-4221d8df-78f4-41ee-a17f-f933d48da161%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6008%22:%7B%22pathInfo%22:%22star-telegram:%20News%20%2F%22,%22title%22:%22Business%22%7D,%22creationdate%22:%22In%20the%20last%20year%22%7D,%22createdAt%22:%222026-03-18T15:43:16.520Z%22,%22dateRange%22:%7B%22creationdate%22:%7B%22start%22:%222025-03-18T04:00:00Z%22,%22end%22:%222027-03-19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6008%22,%22orgUnit%22:%22org_unit:8a6a87f2-63f5-11f0-ae19-959fd20885e0%22%7D%7D</t>
    </r>
  </si>
  <si>
    <r>
      <rPr/>
      <t xml:space="preserve">mia: </t>
    </r>
    <r>
      <rPr>
        <color rgb="FF1155CC"/>
        <u/>
      </rPr>
      <t xml:space="preserve">https://cue.gcp.misitemgr.com/cue-web/#/main?escenicid=315089613&amp;extra=%7B%22package%22:%22ece-auto-gen-594ac4e4-dd15-433c-a894-1f8e347c1e16%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5020%22:%7B%22pathInfo%22:%22miamiherald:%20News%20%2F%22,%22title%22:%22Business%22%7D,%22creationdate%22:%22In%20the%20last%20year%22%7D,%22createdAt%22:%222026-03-17T19:35:10.234Z%22,%22dateRange%22:%7B%22creationdate%22:%7B%22start%22:%222025-03-17T04:00:00Z%22,%22end%22:%222027-03-18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5020%22,%22orgUnit%22:%22org_unit:8acc2ff9-63f5-11f0-ae19-959fd20885e0%22%7D%7D </t>
    </r>
  </si>
  <si>
    <r>
      <rPr/>
      <t xml:space="preserve">kcm: </t>
    </r>
    <r>
      <rPr>
        <color rgb="FF1155CC"/>
        <u/>
      </rPr>
      <t xml:space="preserve">https://cue.gcp.misitemgr.com/cue-web/#/main?uri=https:%2F%2Fcue.gcp.misitemgr.com%2Fwebservice%2Fescenic%2Fcontainer%2F1ab34a58-2233-11f1-879e-8784efaee08b&amp;mimetype=x-ece%2Fcontainer&amp;extra=%7B%22package%22:%22ece-auto-gen-34a50693-f853-4eed-99ae-ed95eaf701e2%22%7D </t>
    </r>
  </si>
  <si>
    <t>Roth Conversion Strategy: A Step-by-Step Guide for Using Your Roth IRA (KW: Roth IRA)</t>
  </si>
  <si>
    <t>https://cue.gcp.misitemgr.com/cue-web/#/main?escenicid=315027602&amp;extra=%7B%22package%22:%22ece-auto-gen-65eb76af-8211-425c-ab53-0e3aefe16fa0%22%7D&amp;filter=%7B%22searchCriteria%22:%7B%22name%22:%22%22,%22searchTerm%22:%22Retirement%22,%22contentType%22:%22%2Fwebservice%2Fescenic%2Fpublication%2Fmcclatchy-newsroom%2Fmodel%2Fcontent-type%2Fstoryline%22,%22labels%22:%7B%22%2Fwebservice%2Fescenic%2Fpublication%2Fmcclatchy-newsroom%2Fmodel%2Fcontent-type%2Fstoryline%22:%7B%22title%22:%22Story%22%7D,%22%2Fwebservice%2Fescenic%2Fcontent%2Fstate%2Fpublished%22:%7B%22title%22:%22Published%22%7D,%22%2Fwebservice%2Fescenic%2Fperson%2F25705%22:%7B%22title%22:%22Lauren%20Jarvis-Gibson%22%7D,%22%2Fwebservice%2Fescenic%2Fperson%2F25701%22:%7B%22title%22:%22Lauren%20Schuster%22%7D,%22%2Fwebservice%2Fescenic%2Fperson%2F23145%22:%7B%22title%22:%22Allison%20Palmer%22%7D,%22creationdate%22:%22In%20the%20last%20year%22%7D,%22createdAt%22:%222026-03-12T16:02:09.610Z%22,%22dateRange%22:%7B%22creationdate%22:%7B%22start%22:%222025-03-09T05:00:00Z%22,%22end%22:%222027-03-10T05:00:00Z%22%7D%7D,%22daysBefore%22:%7B%22creationdate%22:%22365%22%7D,%22facetSummary%22:%22Document%20Type:%20Story,%20Time-span%20(creationdate):%20In%20the%20last%20year,%20States:%20Published%22,%22priority%22:-1,%22panelName%22:%22Search%22,%22presentation%22:%22%22,%22sorting%22:%22%22,%22customFilters%22:%5B%5D,%22customFacetStrings%22:%7B%22author%22:%22%2Fwebservice%2Fescenic%2Fperson%2F25705%20%2Fwebservice%2Fescenic%2Fperson%2F25701%20%2Fwebservice%2Fescenic%2Fperson%2F23145%22%7D,%22state%22:%22%2Fwebservice%2Fescenic%2Fcontent%2Fstate%2Fpublished%22%7D,%22savedSearch%22:%22Content%20Team-apalmer@mcclatchy.com%22%7D</t>
  </si>
  <si>
    <t>https://cue.gcp.misitemgr.com/cue-web/#/main?uri=https:%2F%2Fcue.gcp.misitemgr.com%2Fwebservice%2Fescenic%2Fcontainer%2F42aae595-1e27-11f1-a8a1-03a0e69fd3db&amp;mimetype=x-ece%2Fcontainer&amp;extra=%7B%22package%22:%22ece-auto-gen-eb2ea377-e7f2-4994-9fe5-ea5d26440e4b%22%7D</t>
  </si>
  <si>
    <t>https://cue.gcp.misitemgr.com/cue-web/#/main?escenicid=315027409&amp;extra=%7B%22package%22:%22ece-auto-gen-71b14f48-12fb-496d-8df3-b2981c64ed7a%22%7D&amp;filter=%7B%22searchCriteria%22:%7B%22name%22:%22%22,%22searchTerm%22:%22Retirement%22,%22contentType%22:%22%2Fwebservice%2Fescenic%2Fpublication%2Fmcclatchy-newsroom%2Fmodel%2Fcontent-type%2Fstoryline%22,%22labels%22:%7B%22%2Fwebservice%2Fescenic%2Fpublication%2Fmcclatchy-newsroom%2Fmodel%2Fcontent-type%2Fstoryline%22:%7B%22title%22:%22Story%22%7D,%22%2Fwebservice%2Fescenic%2Fcontent%2Fstate%2Fpublished%22:%7B%22title%22:%22Published%22%7D,%22%2Fwebservice%2Fescenic%2Fperson%2F25705%22:%7B%22title%22:%22Lauren%20Jarvis-Gibson%22%7D,%22%2Fwebservice%2Fescenic%2Fperson%2F25701%22:%7B%22title%22:%22Lauren%20Schuster%22%7D,%22%2Fwebservice%2Fescenic%2Fperson%2F23145%22:%7B%22title%22:%22Allison%20Palmer%22%7D,%22creationdate%22:%22In%20the%20last%20year%22%7D,%22createdAt%22:%222026-03-12T15:52:23.853Z%22,%22dateRange%22:%7B%22creationdate%22:%7B%22start%22:%222025-03-09T05:00:00Z%22,%22end%22:%222027-03-10T05:00:00Z%22%7D%7D,%22daysBefore%22:%7B%22creationdate%22:%22365%22%7D,%22facetSummary%22:%22Document%20Type:%20Story,%20Time-span%20(creationdate):%20In%20the%20last%20year,%20States:%20Published%22,%22priority%22:-1,%22panelName%22:%22Search%22,%22presentation%22:%22%22,%22sorting%22:%22%22,%22customFilters%22:%5B%5D,%22customFacetStrings%22:%7B%22author%22:%22%2Fwebservice%2Fescenic%2Fperson%2F25705%20%2Fwebservice%2Fescenic%2Fperson%2F25701%20%2Fwebservice%2Fescenic%2Fperson%2F23145%22%7D,%22state%22:%22%2Fwebservice%2Fescenic%2Fcontent%2Fstate%2Fpublished%22%7D,%22savedSearch%22:%22Content%20Team-apalmer@mcclatchy.com%22%7D</t>
  </si>
  <si>
    <t>What Happens to Your Portfolio If Markets Drop 30% at Retirement? (KW: Retirement)</t>
  </si>
  <si>
    <t>ftw: https://cue.gcp.misitemgr.com/cue-web/#/main?escenicid=315105704&amp;extra=%7B%22package%22:%22ece-auto-gen-d9dd7ef8-0e98-4665-a766-2debd5d450b8%22%7D&amp;filter=%7B%22searchCriteria%22:%7B%22name%22:%22%22,%22searchTerm%22:%22money%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-19T18:28:51.218Z%22,%22dateRange%22:%7B%22creationdate%22:%7B%22start%22:%222025-03-18T06:00:00Z%22,%22end%22:%222027-03-19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</si>
  <si>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mia: https://cue.gcp.misitemgr.com/cue-web/#/main?escenicid=315105499&amp;extra=%7B%22package%22:%22ece-auto-gen-d27169f9-b625-4512-a6dc-f0dff6d7ecf9%22%7D&amp;filter=%7B%22searchCriteria%22:%7B%22name%22:%22%22,%22searchTerm%22:%22%22,%22contentType%22:%22%2Fwebservice%2Fescenic%2Fpublication%2Fbnd%2Fmodel%2Fcontent-type%2Fstoryline%22,%22labels%22:%7B%22%2Fwebservice%2Fescenic%2Fpublication%2Fbnd%2Fmodel%2Fcontent-type%2Fstoryline%22:%7B%22title%22:%22Story%22%7D,%22org_unit:8a8f26f5-63f5-11f0-ae19-959fd20885e0%22:%7B%22title%22:%22KansasCity%22%7D,%22%2Fwebservice%2Fescenic%2Fcontent%2Fstate%2Fpublished%22:%7B%22title%22:%22Published%22%7D,%22creationdate%22:%22In%20the%20last%20year%22%7D,%22createdAt%22:%222026-03-18T21:05:24.109Z%22,%22dateRange%22:%7B%22creationdate%22:%7B%22start%22:%222025-03-18T06:00:00Z%22,%22end%22:%222027-03-19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t>
  </si>
  <si>
    <t>kcm: https://cue.gcp.misitemgr.com/cue-web/#/main?escenicid=315105712&amp;extra=%7B%22package%22:%22ece-auto-gen-f381c1b2-4b1c-4417-8edc-8630aa15dc6a%22%7D&amp;filter=%7B%22searchCriteria%22:%7B%22name%22:%22%22,%22searchTerm%22:%22%22,%22labels%22:%7B%22org_unit:8a8f26f5-63f5-11f0-ae19-959fd20885e0%22:%7B%22title%22:%22KansasCity%22%7D,%22creationdate%22:%22In%20the%20last%20year%22%7D,%22createdAt%22:%222026-03-19T18:59:05.942Z%22,%22dateRange%22:%7B%22creationdate%22:%7B%22start%22:%222025-03-19T06:00:00Z%22,%22end%22:%222027-03-20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t>
  </si>
  <si>
    <t>Which neighborhoods in Fort Worth are right for you?</t>
  </si>
  <si>
    <t>https://docs.google.com/document/d/1ZrDvrhffIQBoVSKLjRLV78kShNPRTpwv2PFZg5gzO9U/edit?tab=t.0</t>
  </si>
  <si>
    <t>Homebuyers Guides</t>
  </si>
  <si>
    <t>Texas Homebuyers Assistance Programs: Loans, Grants &amp; Down Payment Help</t>
  </si>
  <si>
    <t>Which Fort Worth neighborhoods have the best schools?</t>
  </si>
  <si>
    <t>The Home Inspection Process in Fort Worth: What Buyers Need to Know</t>
  </si>
  <si>
    <t>Fort Worth Real Estate Market Trends: What Buyers Should Watch</t>
  </si>
  <si>
    <t>Understanding Property Taxes in Tarrant County</t>
  </si>
  <si>
    <t>Creature Feature Pitches</t>
  </si>
  <si>
    <t>Date</t>
  </si>
  <si>
    <t>Day of Week</t>
  </si>
  <si>
    <t>Week</t>
  </si>
  <si>
    <t>Article 1 - Title</t>
  </si>
  <si>
    <t>Article 1 - Source</t>
  </si>
  <si>
    <t>Article 1 - Original Views</t>
  </si>
  <si>
    <t>Article 1 - Published</t>
  </si>
  <si>
    <t>Article 1 - Rewrite Score</t>
  </si>
  <si>
    <t>Article 2 - Title</t>
  </si>
  <si>
    <t>Article 2 - Source</t>
  </si>
  <si>
    <t>Article 2 - Original Views</t>
  </si>
  <si>
    <t>Article 2 - Published</t>
  </si>
  <si>
    <t>Article 2 - Rewrite Score</t>
  </si>
  <si>
    <t>Writer Assigned</t>
  </si>
  <si>
    <t>Draft Due Date</t>
  </si>
  <si>
    <t>Monday</t>
  </si>
  <si>
    <t>Week 1</t>
  </si>
  <si>
    <t>‘Big boy’ — weighing 525 pounds — found hiding under California home after wildfire</t>
  </si>
  <si>
    <t>OnlyFans' Annie Knight ‘Bleeding’ After Sleeping With 583 Men in 6 Hours</t>
  </si>
  <si>
    <t>Not Started</t>
  </si>
  <si>
    <t>Tuesday</t>
  </si>
  <si>
    <t>Bill Belichick's Girlfriend Jordon Hudson Stuns in Vintage-Style Bikini</t>
  </si>
  <si>
    <t>OnlyFans’ Lily Phillips Reveals How Much Money She Makes From Sex Challenges</t>
  </si>
  <si>
    <t>Wednesday</t>
  </si>
  <si>
    <t>Kylie Jenner and J. Lo’s Celebrity Hair Stylist Jesus Guerrero Dies</t>
  </si>
  <si>
    <t>Virginia Giuffre, a crusader for Jeffrey Epstein victims, dies at 41</t>
  </si>
  <si>
    <t>Thursday</t>
  </si>
  <si>
    <t>The Rise Of The Competitive-Sex Trend. They’re sleeping with hundreds of men a day — and earning millions. Creators and experts explore the implications of turning sex stunts into a revenue stream</t>
  </si>
  <si>
    <t>The Real Reason 24-Year-Old Jordon Hudson Is Dating Bill Belichick: Source</t>
  </si>
  <si>
    <t>Friday</t>
  </si>
  <si>
    <t>Hundreds at Alligator Alcatraz have no criminal charges or convictions, records show</t>
  </si>
  <si>
    <t>Jennifer Love Hewitt Shows Off her Curves in Gorgeous Little Black Dress on Red Carpet</t>
  </si>
  <si>
    <t>Week 2</t>
  </si>
  <si>
    <t>Cop beats Homeland Security agent in ‘parking lot rage’ at CA Costco, lawyer says</t>
  </si>
  <si>
    <t>Homeowner guns down 19-year-old installing fiber optic cable, Texas cops say</t>
  </si>
  <si>
    <t>Elizabeth Hurley Debuts New Relationship With Billy Ray Cyrus</t>
  </si>
  <si>
    <t>Tom Hardy Details Health Woes: ‘Not Going to Get Better’</t>
  </si>
  <si>
    <t>Bill Belichick's Girlfriend Jordon Hudson Pays Off Millions Owed on Homes</t>
  </si>
  <si>
    <t>‘Like a machine gun’: 4 dead, 20 injured in mass shooting in Beaufort County, SC</t>
  </si>
  <si>
    <t>Hilton Head Island Packet</t>
  </si>
  <si>
    <t>Every Naked Dress That Heated Up the 2025 Grammys Red Carpet</t>
  </si>
  <si>
    <t>Jordon Hudson References Taylor Swift While Questioning Bill Belichick Breakup</t>
  </si>
  <si>
    <t>Why Colin Farrell Is Putting Son, 21, in Long-Term Care Facility</t>
  </si>
  <si>
    <t>‘Rare’ silver creature spotted in snowy Colorado wilderness. See the striking photo</t>
  </si>
  <si>
    <t>Week 3</t>
  </si>
  <si>
    <t>Tiffany Trump posted a photo of her baby — and a lot of people had the same comment</t>
  </si>
  <si>
    <t>Johnny Bananas Shares Golf Cart Video Days After Fatal John Elway Crash</t>
  </si>
  <si>
    <t>Jennifer Lopez Shares Photos of Severe Facial Injury From AMAs Rehearsals</t>
  </si>
  <si>
    <t>Danica Patrick Shows Off Her Toned Physique in Skin-Baring Burning Man Outfits</t>
  </si>
  <si>
    <t>Massive sea creature makes eye contact with boaters off California. See it stare</t>
  </si>
  <si>
    <t>Celebrity Chef Anne Burrell's Body Found Next to Dozens of Pills: Report</t>
  </si>
  <si>
    <t>Beauty Influencer Known for Eating Cosmetic Products Dies at 24</t>
  </si>
  <si>
    <t>Kim Kardashian Stuck Dealing With ‘Emotional Distress’ Legal Battle at Jeff Bezos’ Wedding (Exclusive)</t>
  </si>
  <si>
    <t>Sydney Sweeney’s Body Evolution: 30 Pound Weight Gain, More</t>
  </si>
  <si>
    <t>‘Panicked’ driver reports injured dog along road — but it wasn’t what it seemed</t>
  </si>
  <si>
    <t>Week 4</t>
  </si>
  <si>
    <t>‘Gentle’ dog struggled in Florida shelter — then came ‘love at first sight’</t>
  </si>
  <si>
    <t>Fitness Influencer Killed by Estranged Husband While on a Date: Report</t>
  </si>
  <si>
    <t>s Who Have Come Out as Bisexual</t>
  </si>
  <si>
    <t>Us Weekly Star</t>
  </si>
  <si>
    <t>Fast Times at Ridgemont High’s Phoebe Cates’ Unexpected Success Outside Hollywood: Where Is She Now?</t>
  </si>
  <si>
    <t>Miami’s Billionaire Bunker, home to Bezos and Ivanka, has a very unpleasant problem</t>
  </si>
  <si>
    <t>Cave guide enters unknown passage for first time — and helps make ancient discovery</t>
  </si>
  <si>
    <t>Dog was near death when children found him — and became heroes. Meet Sweetness</t>
  </si>
  <si>
    <t>Billy Baldwin on ‘Embarrassing’ Sex Scene With Sharon Stone in ‘Sliver’</t>
  </si>
  <si>
    <t>Kendra Wilkinson Admits to Having a 'Sex Problem' After Dating Hugh Hefner</t>
  </si>
  <si>
    <t>Brittany Mahomes Rocks Barbie Pink Swimsuit 1 Month Postpartum</t>
  </si>
  <si>
    <t>Week 5</t>
  </si>
  <si>
    <t>Former Gov. Roy Cooper makes NC Senate bid official, setting up competitive race</t>
  </si>
  <si>
    <t>Raleigh News &amp; Observer</t>
  </si>
  <si>
    <t>Dog with ‘goofy charm’ gets his happy ending after nearly 700 days at Michigan shelter</t>
  </si>
  <si>
    <t>Senior shelter dog overlooked for a year finds ‘perfect’ home with familiar face</t>
  </si>
  <si>
    <t>Struggling cat wouldn’t go near people at Indiana shelter — until she saw familiar face</t>
  </si>
  <si>
    <t>‘Sweet’ dogs were adopted together, but it didn’t work out. They need a new home</t>
  </si>
  <si>
    <t>Grieving cat lost her kittens at Texas shelter. Then came a ‘freezing’ tiny baby</t>
  </si>
  <si>
    <t>Shelter dog waited 3 years for a home. Now, the ‘true cuddle queen’ has a fresh start</t>
  </si>
  <si>
    <t>-Leader At least 8 dead in ‘historic’ Kentucky flooding. Emergency disaster declared</t>
  </si>
  <si>
    <t>Lexington Herald</t>
  </si>
  <si>
    <t>Kansas dad sensed daughter was killed in Israeli embassy staff shooting: ‘Panic’</t>
  </si>
  <si>
    <t>The Kansas City Star</t>
  </si>
  <si>
    <t>Noah Cyrus Performs Nearly Naked in Nipple-Baring Dress at Stagecoach</t>
  </si>
  <si>
    <t>https://docs.google.com/document/d/1wKQSyJd8nd4FaSN7rHetVRFhBENed3IOB1c06FVyn_w/edit?tab=t.0</t>
  </si>
  <si>
    <t>Status Legend</t>
  </si>
  <si>
    <t>Priority Legend</t>
  </si>
  <si>
    <t>Owner Legend</t>
  </si>
  <si>
    <t>Vertical Legend</t>
  </si>
  <si>
    <t>Idea</t>
  </si>
  <si>
    <t>Pitched</t>
  </si>
  <si>
    <t>Low</t>
  </si>
  <si>
    <t>Hanna</t>
  </si>
  <si>
    <t>Assigned</t>
  </si>
  <si>
    <t>Ryan</t>
  </si>
  <si>
    <t>Review</t>
  </si>
  <si>
    <t>Scheduled</t>
  </si>
  <si>
    <t>Sara</t>
  </si>
  <si>
    <t>On Hold</t>
  </si>
  <si>
    <t>L&amp;E Content Metrics - Week of 12/28</t>
  </si>
  <si>
    <t>Pageviews</t>
  </si>
  <si>
    <t>Day of Month</t>
  </si>
  <si>
    <t>Days in Month</t>
  </si>
  <si>
    <t>Metric</t>
  </si>
  <si>
    <t>Actual</t>
  </si>
  <si>
    <t>WoW</t>
  </si>
  <si>
    <t>Pacing as of Jan 4</t>
  </si>
  <si>
    <t>Jan Forecast</t>
  </si>
  <si>
    <t>SOD</t>
  </si>
  <si>
    <t>Total</t>
  </si>
  <si>
    <t>Sessions</t>
  </si>
  <si>
    <t>L&amp;E Content Metrics - Week of 2/8</t>
  </si>
  <si>
    <t>Pacing as of Feb 15</t>
  </si>
  <si>
    <t>Feb Forecast</t>
  </si>
  <si>
    <t>% Wow</t>
  </si>
  <si>
    <t>Total Published Articles</t>
  </si>
  <si>
    <t>Sessions from Social</t>
  </si>
  <si>
    <t>% sessions from Social</t>
  </si>
  <si>
    <t>Pageviews from Social</t>
  </si>
  <si>
    <t>% PV from Social</t>
  </si>
  <si>
    <t>Avg PV/Story</t>
  </si>
  <si>
    <t>ModMoms</t>
  </si>
  <si>
    <t>LS</t>
  </si>
  <si>
    <t>Creature Features -- Miami internal syndication</t>
  </si>
  <si>
    <t>Kansas City -- Sports internal syndication</t>
  </si>
  <si>
    <t>The Commons</t>
  </si>
  <si>
    <t>Notes/ ACTION ITEMS</t>
  </si>
  <si>
    <t>PRODUCTION</t>
  </si>
  <si>
    <t>Total Articles</t>
  </si>
  <si>
    <t xml:space="preserve">    - Articles</t>
  </si>
  <si>
    <t xml:space="preserve">    - Galleries</t>
  </si>
  <si>
    <t xml:space="preserve">    - Video Pages</t>
  </si>
  <si>
    <t>Posts per Day</t>
  </si>
  <si>
    <t>Sessions per Post - Using Univ</t>
  </si>
  <si>
    <t>Sessions per Day - Using Univ</t>
  </si>
  <si>
    <t xml:space="preserve">On Site Page Views - GA4 </t>
  </si>
  <si>
    <t xml:space="preserve">  Views</t>
  </si>
  <si>
    <t xml:space="preserve">  Views per Post</t>
  </si>
  <si>
    <t xml:space="preserve">  Views per Day</t>
  </si>
  <si>
    <t>SESSIONS - GA4</t>
  </si>
  <si>
    <t xml:space="preserve">  SEARCH</t>
  </si>
  <si>
    <t xml:space="preserve">  SOCIAL</t>
  </si>
  <si>
    <t>Social pageviews</t>
  </si>
  <si>
    <t xml:space="preserve">  EMAIL</t>
  </si>
  <si>
    <t xml:space="preserve">  REFERRAL</t>
  </si>
  <si>
    <t xml:space="preserve">  DIRECT</t>
  </si>
  <si>
    <t xml:space="preserve">  UNASSIGNED (FORMERLY OTHER) </t>
  </si>
  <si>
    <t xml:space="preserve">  SYNDICATION</t>
  </si>
  <si>
    <t xml:space="preserve">  BROWSER</t>
  </si>
  <si>
    <t xml:space="preserve">  PAID</t>
  </si>
  <si>
    <t>CHARTBEAT</t>
  </si>
  <si>
    <t xml:space="preserve">  Total Engagement Time (Min)</t>
  </si>
  <si>
    <t xml:space="preserve">  Avg Engagement Time</t>
  </si>
  <si>
    <t xml:space="preserve">  Page Views</t>
  </si>
  <si>
    <t xml:space="preserve">  Quality Views</t>
  </si>
  <si>
    <t xml:space="preserve">  Uniques</t>
  </si>
  <si>
    <t xml:space="preserve">  Recirculation</t>
  </si>
  <si>
    <t>SOCIAL</t>
  </si>
  <si>
    <t>Facebook</t>
  </si>
  <si>
    <t xml:space="preserve">  Facebook Sessions</t>
  </si>
  <si>
    <t xml:space="preserve">  Facebook Posts</t>
  </si>
  <si>
    <t xml:space="preserve">  Facebook Impressions</t>
  </si>
  <si>
    <t xml:space="preserve">  Facebook Non-Fan Impressions</t>
  </si>
  <si>
    <t xml:space="preserve">  Facebook Engagements</t>
  </si>
  <si>
    <t xml:space="preserve">  Average Post Clicks</t>
  </si>
  <si>
    <t xml:space="preserve">  Facebook CTR</t>
  </si>
  <si>
    <t>Instagram</t>
  </si>
  <si>
    <t xml:space="preserve">  Instagram Sessions</t>
  </si>
  <si>
    <t xml:space="preserve">  Instagram Posts </t>
  </si>
  <si>
    <t xml:space="preserve">  Average Likeshop Post Clicks</t>
  </si>
  <si>
    <t xml:space="preserve">  Instagram Impressions</t>
  </si>
  <si>
    <t xml:space="preserve">  Instagram Engagements</t>
  </si>
  <si>
    <t xml:space="preserve">  Instagram Video Views</t>
  </si>
  <si>
    <t>SYNDICATION</t>
  </si>
  <si>
    <t>VIDEO</t>
  </si>
  <si>
    <t>Engagement time</t>
  </si>
  <si>
    <t>Avg engagement time/active user (seconds)</t>
  </si>
  <si>
    <t>Avg engagement time/session (seconds)</t>
  </si>
  <si>
    <t>COUNTA of Asset_ID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</si>
</sst>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
    <numFmt numFmtId="165" formatCode="m/d/yyyy"/>
    <numFmt numFmtId="166" formatCode="m/d"/>
    <numFmt numFmtId="167" formatCode="0.0%"/>
    <numFmt numFmtId="168" formatCode="mmm yyyy"/>
    <numFmt numFmtId="169" formatCode="MM/DD/YYYY"/>
    <numFmt numFmtId="170" formatCode="yyyy-mm-dd"/>
    <numFmt numFmtId="171" formatCode="mmmm yyyy"/>
    <numFmt numFmtId="172" formatCode="m&quot;/&quot;d"/>
  </numFmts>
  <fonts count="79">
    <font>
      <sz val="10.0"/>
      <color rgb="FF000000"/>
      <name val="Arial"/>
      <scheme val="minor"/>
    </font>
    <font>
      <sz val="14.0"/>
      <color theme="1"/>
      <name val="Arial"/>
      <scheme val="minor"/>
    </font>
    <font>
      <sz val="13.0"/>
      <color theme="1"/>
      <name val="Arial"/>
      <scheme val="minor"/>
    </font>
    <font>
      <sz val="13.0"/>
      <color theme="1"/>
      <name val="Calibri"/>
    </font>
    <font>
      <color theme="1"/>
      <name val="Arial"/>
      <scheme val="minor"/>
    </font>
    <font>
      <sz val="11.0"/>
      <color theme="1"/>
      <name val="Arial"/>
      <scheme val="minor"/>
    </font>
    <font>
      <u/>
      <color rgb="FF0000FF"/>
    </font>
    <font>
      <u/>
      <color rgb="FF0000FF"/>
    </font>
    <font>
      <color theme="1"/>
      <name val="Arial"/>
    </font>
    <font>
      <u/>
      <color rgb="FF0000FF"/>
    </font>
    <font>
      <u/>
      <color rgb="FF0000FF"/>
    </font>
    <font>
      <u/>
      <color rgb="FF0000FF"/>
    </font>
    <font>
      <u/>
      <sz val="11.0"/>
      <color rgb="FF0000FF"/>
      <name val="Calibri"/>
    </font>
    <font>
      <u/>
      <sz val="11.0"/>
      <color rgb="FF0000FF"/>
      <name val="Calibri"/>
    </font>
    <font>
      <u/>
      <color rgb="FF0000FF"/>
    </font>
    <font>
      <u/>
      <color rgb="FF0000FF"/>
    </font>
    <font>
      <u/>
      <color rgb="FF0000FF"/>
    </font>
    <font>
      <u/>
      <sz val="11.0"/>
      <color rgb="FF0000FF"/>
      <name val="Calibri"/>
    </font>
    <font>
      <sz val="10.0"/>
      <color rgb="FF000000"/>
      <name val="Arial"/>
    </font>
    <font>
      <u/>
      <sz val="11.0"/>
      <color rgb="FF000000"/>
      <name val="Inter"/>
    </font>
    <font>
      <u/>
      <sz val="11.0"/>
      <color rgb="FF000000"/>
      <name val="Arial"/>
    </font>
    <font>
      <sz val="10.0"/>
      <color rgb="FF1D1F25"/>
      <name val="Arial"/>
    </font>
    <font>
      <sz val="9.0"/>
      <color rgb="FF000000"/>
      <name val="Arial"/>
    </font>
    <font>
      <color rgb="FF000000"/>
      <name val="Arial"/>
    </font>
    <font>
      <sz val="10.0"/>
      <color rgb="FF1D1F25"/>
      <name val="&quot;Inter Display&quot;"/>
    </font>
    <font>
      <u/>
      <color theme="1"/>
      <name val="Arial"/>
      <scheme val="minor"/>
    </font>
    <font>
      <sz val="10.0"/>
      <color rgb="FF000000"/>
      <name val="Inter"/>
    </font>
    <font>
      <u/>
      <color rgb="FF0000FF"/>
    </font>
    <font>
      <sz val="11.0"/>
      <color rgb="FF000000"/>
      <name val="Arial"/>
    </font>
    <font>
      <sz val="11.0"/>
      <color theme="1"/>
      <name val="Arial"/>
    </font>
    <font>
      <u/>
      <color rgb="FF1155CC"/>
      <name val="Arial"/>
    </font>
    <font>
      <u/>
      <color rgb="FF1155CC"/>
      <name val="Arial"/>
    </font>
    <font>
      <u/>
      <color rgb="FF1155CC"/>
      <name val="Arial"/>
    </font>
    <font>
      <u/>
      <color rgb="FF0000FF"/>
      <name val="Arial"/>
    </font>
    <font/>
    <font>
      <u/>
      <color rgb="FF1155CC"/>
      <name val="Arial"/>
    </font>
    <font>
      <u/>
      <color rgb="FF1155CC"/>
      <name val="Arial"/>
    </font>
    <font>
      <u/>
      <color rgb="FF1155CC"/>
      <name val="Arial"/>
    </font>
    <font>
      <u/>
      <sz val="10.0"/>
      <color rgb="FF000000"/>
    </font>
    <font>
      <u/>
      <sz val="11.0"/>
      <color rgb="FF0000FF"/>
      <name val="Arial"/>
    </font>
    <font>
      <u/>
      <sz val="11.0"/>
      <color rgb="FF1155CC"/>
      <name val="Arial"/>
    </font>
    <font>
      <u/>
      <color rgb="FF1155CC"/>
      <name val="Arial"/>
    </font>
    <font>
      <sz val="10.0"/>
      <color rgb="FF000000"/>
      <name val="Hind"/>
    </font>
    <font>
      <u/>
      <color rgb="FF1155CC"/>
      <name val="Arial"/>
    </font>
    <font>
      <u/>
      <color rgb="FF1155CC"/>
      <name val="Arial"/>
    </font>
    <font>
      <color rgb="FF000000"/>
      <name val="Arial"/>
      <scheme val="minor"/>
    </font>
    <font>
      <u/>
      <sz val="11.0"/>
      <color rgb="FF0000FF"/>
    </font>
    <font>
      <b/>
      <color theme="1"/>
      <name val="Arial"/>
      <scheme val="minor"/>
    </font>
    <font>
      <b/>
      <sz val="11.0"/>
      <color rgb="FFFFFFFF"/>
      <name val="Arial"/>
      <scheme val="minor"/>
    </font>
    <font>
      <sz val="11.0"/>
      <color theme="1"/>
      <name val="Calibri"/>
    </font>
    <font>
      <u/>
      <sz val="11.0"/>
      <color theme="1"/>
      <name val="Calibri"/>
    </font>
    <font>
      <u/>
      <sz val="14.0"/>
      <color theme="1"/>
      <name val="Times New Roman"/>
    </font>
    <font>
      <u/>
      <sz val="14.0"/>
      <color rgb="FF1155CC"/>
      <name val="Times New Roman"/>
    </font>
    <font>
      <u/>
      <sz val="14.0"/>
      <color rgb="FF1155CC"/>
      <name val="Times New Roman"/>
    </font>
    <font>
      <u/>
      <sz val="14.0"/>
      <color rgb="FF1155CC"/>
      <name val="Times New Roman"/>
    </font>
    <font>
      <u/>
      <sz val="14.0"/>
      <color rgb="FF1155CC"/>
      <name val="Times New Roman"/>
    </font>
    <font>
      <u/>
      <sz val="14.0"/>
      <color rgb="FF1155CC"/>
      <name val="Times New Roman"/>
    </font>
    <font>
      <sz val="14.0"/>
      <color theme="1"/>
      <name val="Times New Roman"/>
    </font>
    <font>
      <u/>
      <sz val="11.0"/>
      <color theme="1"/>
      <name val="Calibri"/>
    </font>
    <font>
      <u/>
      <sz val="11.0"/>
      <color theme="1"/>
      <name val="Calibri"/>
    </font>
    <font>
      <u/>
      <sz val="14.0"/>
      <color rgb="FF0000FF"/>
      <name val="Times New Roman"/>
    </font>
    <font>
      <b/>
      <sz val="9.0"/>
      <color rgb="FF1F2937"/>
      <name val="Arial"/>
    </font>
    <font>
      <sz val="9.0"/>
      <color rgb="FF1F2937"/>
      <name val="Arial"/>
    </font>
    <font>
      <b/>
      <sz val="9.0"/>
      <color rgb="FF1A6B8A"/>
      <name val="Arial"/>
    </font>
    <font>
      <i/>
      <sz val="9.0"/>
      <color rgb="FF1F2937"/>
      <name val="Arial"/>
    </font>
    <font>
      <b/>
      <sz val="9.0"/>
      <color rgb="FFC8962E"/>
      <name val="Arial"/>
    </font>
    <font>
      <b/>
      <i/>
      <u/>
      <color rgb="FF0000FF"/>
    </font>
    <font>
      <b/>
      <sz val="9.0"/>
      <color rgb="FF3D6B58"/>
      <name val="Arial"/>
    </font>
    <font>
      <color rgb="FF1D1C1D"/>
      <name val="Arial"/>
      <scheme val="minor"/>
    </font>
    <font>
      <color rgb="FF0000FF"/>
    </font>
    <font>
      <u/>
      <sz val="21.0"/>
      <color theme="1"/>
      <name val="Arial"/>
      <scheme val="minor"/>
    </font>
    <font>
      <b/>
      <sz val="14.0"/>
      <color theme="1"/>
      <name val="Arial"/>
      <scheme val="minor"/>
    </font>
    <font>
      <b/>
      <color theme="1"/>
      <name val="Arial"/>
    </font>
    <font>
      <b/>
      <sz val="11.0"/>
      <color theme="1"/>
      <name val="Libre Franklin"/>
    </font>
    <font>
      <sz val="11.0"/>
      <color theme="1"/>
      <name val="Libre Franklin"/>
    </font>
    <font>
      <color theme="1"/>
      <name val="Libre Franklin"/>
    </font>
    <font>
      <i/>
      <color theme="1"/>
      <name val="Arial"/>
    </font>
    <font>
      <b/>
      <i/>
      <color theme="1"/>
      <name val="Arial"/>
    </font>
    <font>
      <b/>
      <color rgb="FFFFFFFF"/>
      <name val="Arial"/>
    </font>
  </fonts>
  <fills count="41">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EA4335"/>
        <bgColor rgb="FFEA4335"/>
      </patternFill>
    </fill>
    <fill>
      <patternFill patternType="solid">
        <fgColor rgb="FF92C47C"/>
        <bgColor rgb="FF92C47C"/>
      </patternFill>
    </fill>
    <fill>
      <patternFill patternType="solid">
        <fgColor theme="0"/>
        <bgColor theme="0"/>
      </patternFill>
    </fill>
    <fill>
      <patternFill patternType="solid">
        <fgColor rgb="FFFF0000"/>
        <bgColor rgb="FFFF0000"/>
      </patternFill>
    </fill>
    <fill>
      <patternFill patternType="solid">
        <fgColor rgb="FF4472C4"/>
        <bgColor rgb="FF4472C4"/>
      </patternFill>
    </fill>
    <fill>
      <patternFill patternType="solid">
        <fgColor rgb="FFE8EFF7"/>
        <bgColor rgb="FFE8EFF7"/>
      </patternFill>
    </fill>
    <fill>
      <patternFill patternType="solid">
        <fgColor rgb="FFFDF6E7"/>
        <bgColor rgb="FFFDF6E7"/>
      </patternFill>
    </fill>
    <fill>
      <patternFill patternType="solid">
        <fgColor rgb="FFE8F5EF"/>
        <bgColor rgb="FFE8F5EF"/>
      </patternFill>
    </fill>
    <fill>
      <patternFill patternType="solid">
        <fgColor rgb="FFF9E8EF"/>
        <bgColor rgb="FFF9E8EF"/>
      </patternFill>
    </fill>
    <fill>
      <patternFill patternType="solid">
        <fgColor rgb="FFE7E6E6"/>
        <bgColor rgb="FFE7E6E6"/>
      </patternFill>
    </fill>
    <fill>
      <patternFill patternType="solid">
        <fgColor rgb="FFFFD7D7"/>
        <bgColor rgb="FFFFD7D7"/>
      </patternFill>
    </fill>
    <fill>
      <patternFill patternType="solid">
        <fgColor rgb="FFFFF4D7"/>
        <bgColor rgb="FFFFF4D7"/>
      </patternFill>
    </fill>
    <fill>
      <patternFill patternType="solid">
        <fgColor rgb="FFC6E0B4"/>
        <bgColor rgb="FFC6E0B4"/>
      </patternFill>
    </fill>
    <fill>
      <patternFill patternType="solid">
        <fgColor rgb="FFD7F4D7"/>
        <bgColor rgb="FFD7F4D7"/>
      </patternFill>
    </fill>
    <fill>
      <patternFill patternType="solid">
        <fgColor rgb="FFFFE699"/>
        <bgColor rgb="FFFFE699"/>
      </patternFill>
    </fill>
    <fill>
      <patternFill patternType="solid">
        <fgColor rgb="FFF4B084"/>
        <bgColor rgb="FFF4B084"/>
      </patternFill>
    </fill>
    <fill>
      <patternFill patternType="solid">
        <fgColor rgb="FF9DC3E6"/>
        <bgColor rgb="FF9DC3E6"/>
      </patternFill>
    </fill>
    <fill>
      <patternFill patternType="solid">
        <fgColor rgb="FFA9D08E"/>
        <bgColor rgb="FFA9D08E"/>
      </patternFill>
    </fill>
    <fill>
      <patternFill patternType="solid">
        <fgColor rgb="FF70AD47"/>
        <bgColor rgb="FF70AD47"/>
      </patternFill>
    </fill>
    <fill>
      <patternFill patternType="solid">
        <fgColor rgb="FFD9D9D9"/>
        <bgColor rgb="FFD9D9D9"/>
      </patternFill>
    </fill>
    <fill>
      <patternFill patternType="solid">
        <fgColor rgb="FFD9EAD3"/>
        <bgColor rgb="FFD9EAD3"/>
      </patternFill>
    </fill>
    <fill>
      <patternFill patternType="solid">
        <fgColor rgb="FFFCE8B2"/>
        <bgColor rgb="FFFCE8B2"/>
      </patternFill>
    </fill>
    <fill>
      <patternFill patternType="solid">
        <fgColor rgb="FFB7E1CD"/>
        <bgColor rgb="FFB7E1CD"/>
      </patternFill>
    </fill>
    <fill>
      <patternFill patternType="solid">
        <fgColor rgb="FFF4C7C3"/>
        <bgColor rgb="FFF4C7C3"/>
      </patternFill>
    </fill>
    <fill>
      <patternFill patternType="solid">
        <fgColor rgb="FFCCCCCC"/>
        <bgColor rgb="FFCCCCCC"/>
      </patternFill>
    </fill>
    <fill>
      <patternFill patternType="solid">
        <fgColor rgb="FFEAD1DC"/>
        <bgColor rgb="FFEAD1DC"/>
      </patternFill>
    </fill>
    <fill>
      <patternFill patternType="solid">
        <fgColor rgb="FFF46524"/>
        <bgColor rgb="FFF46524"/>
      </patternFill>
    </fill>
    <fill>
      <patternFill patternType="solid">
        <fgColor rgb="FFFFE6DD"/>
        <bgColor rgb="FFFFE6DD"/>
      </patternFill>
    </fill>
    <fill>
      <patternFill patternType="solid">
        <fgColor rgb="FFCCA677"/>
        <bgColor rgb="FFCCA677"/>
      </patternFill>
    </fill>
    <fill>
      <patternFill patternType="solid">
        <fgColor rgb="FFF8F2EB"/>
        <bgColor rgb="FFF8F2EB"/>
      </patternFill>
    </fill>
    <fill>
      <patternFill patternType="solid">
        <fgColor rgb="FFFFE599"/>
        <bgColor rgb="FFFFE599"/>
      </patternFill>
    </fill>
    <fill>
      <patternFill patternType="solid">
        <fgColor rgb="FFBDBDBD"/>
        <bgColor rgb="FFBDBDBD"/>
      </patternFill>
    </fill>
    <fill>
      <patternFill patternType="solid">
        <fgColor rgb="FFF3F3F3"/>
        <bgColor rgb="FFF3F3F3"/>
      </patternFill>
    </fill>
    <fill>
      <patternFill patternType="solid">
        <fgColor rgb="FFB6D7A8"/>
        <bgColor rgb="FFB6D7A8"/>
      </patternFill>
    </fill>
    <fill>
      <patternFill patternType="solid">
        <fgColor rgb="FFE6B8AF"/>
        <bgColor rgb="FFE6B8AF"/>
      </patternFill>
    </fill>
    <fill>
      <patternFill patternType="solid">
        <fgColor rgb="FFFCE5CD"/>
        <bgColor rgb="FFFCE5CD"/>
      </patternFill>
    </fill>
    <fill>
      <patternFill patternType="solid">
        <fgColor rgb="FF4285F4"/>
        <bgColor rgb="FF4285F4"/>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CBD5E1"/>
      </left>
      <right style="thin">
        <color rgb="FFCBD5E1"/>
      </right>
      <top style="thin">
        <color rgb="FFCBD5E1"/>
      </top>
      <bottom style="thin">
        <color rgb="FFCBD5E1"/>
      </bottom>
    </border>
    <border>
      <left style="thin">
        <color rgb="FFE5E7EB"/>
      </left>
      <right style="thin">
        <color rgb="FFE5E7EB"/>
      </right>
      <top style="thin">
        <color rgb="FFE5E7EB"/>
      </top>
      <bottom style="thin">
        <color rgb="FFE5E7EB"/>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6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shrinkToFit="0" vertical="bottom" wrapText="0"/>
    </xf>
    <xf borderId="1" fillId="2" fontId="3" numFmtId="0" xfId="0" applyAlignment="1" applyBorder="1" applyFill="1" applyFont="1">
      <alignment horizontal="center" readingOrder="0" shrinkToFit="0" vertical="bottom" wrapText="0"/>
    </xf>
    <xf borderId="0" fillId="0" fontId="3" numFmtId="0" xfId="0" applyAlignment="1" applyFont="1">
      <alignment horizontal="center" vertical="bottom"/>
    </xf>
    <xf borderId="0" fillId="0" fontId="3" numFmtId="0" xfId="0" applyAlignment="1" applyFont="1">
      <alignment horizontal="center" shrinkToFit="0" vertical="bottom" wrapText="0"/>
    </xf>
    <xf borderId="0" fillId="0" fontId="2" numFmtId="0" xfId="0" applyAlignment="1" applyFont="1">
      <alignment horizontal="center" readingOrder="0" shrinkToFit="0"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shrinkToFit="0" wrapText="0"/>
    </xf>
    <xf borderId="1" fillId="2" fontId="7" numFmtId="0" xfId="0" applyAlignment="1" applyBorder="1" applyFont="1">
      <alignment readingOrder="0" shrinkToFit="0" wrapText="0"/>
    </xf>
    <xf borderId="0" fillId="0" fontId="8" numFmtId="3" xfId="0" applyAlignment="1" applyFont="1" applyNumberFormat="1">
      <alignment horizontal="right" vertical="bottom"/>
    </xf>
    <xf borderId="0" fillId="0" fontId="8" numFmtId="164" xfId="0" applyAlignment="1" applyFont="1" applyNumberFormat="1">
      <alignment horizontal="right" vertical="bottom"/>
    </xf>
    <xf borderId="0" fillId="0" fontId="4" numFmtId="165" xfId="0" applyAlignment="1" applyFont="1" applyNumberFormat="1">
      <alignment readingOrder="0"/>
    </xf>
    <xf borderId="0" fillId="0" fontId="4" numFmtId="3" xfId="0" applyAlignment="1" applyFont="1" applyNumberFormat="1">
      <alignment readingOrder="0"/>
    </xf>
    <xf borderId="0" fillId="0" fontId="4" numFmtId="0" xfId="0" applyAlignment="1" applyFont="1">
      <alignment readingOrder="0" shrinkToFit="0" wrapText="0"/>
    </xf>
    <xf borderId="0" fillId="0" fontId="9" numFmtId="0" xfId="0" applyAlignment="1" applyFont="1">
      <alignment readingOrder="0"/>
    </xf>
    <xf borderId="0" fillId="3" fontId="4" numFmtId="0" xfId="0" applyAlignment="1" applyFill="1" applyFont="1">
      <alignment readingOrder="0"/>
    </xf>
    <xf borderId="0" fillId="3" fontId="4" numFmtId="0" xfId="0" applyAlignment="1" applyFont="1">
      <alignment horizontal="left" readingOrder="0"/>
    </xf>
    <xf borderId="0" fillId="0" fontId="10" numFmtId="0" xfId="0" applyAlignment="1" applyFont="1">
      <alignment readingOrder="0" shrinkToFit="0" wrapText="0"/>
    </xf>
    <xf borderId="0" fillId="2" fontId="11" numFmtId="0" xfId="0" applyAlignment="1" applyFont="1">
      <alignment readingOrder="0" shrinkToFit="0" wrapText="0"/>
    </xf>
    <xf borderId="0" fillId="0" fontId="12" numFmtId="0" xfId="0" applyAlignment="1" applyFont="1">
      <alignment readingOrder="0" shrinkToFit="0" wrapText="0"/>
    </xf>
    <xf borderId="0" fillId="0" fontId="13" numFmtId="0" xfId="0" applyAlignment="1" applyFont="1">
      <alignment readingOrder="0"/>
    </xf>
    <xf borderId="0" fillId="0" fontId="4" numFmtId="0" xfId="0" applyFont="1"/>
    <xf borderId="0" fillId="0" fontId="14" numFmtId="0" xfId="0" applyAlignment="1" applyFont="1">
      <alignment readingOrder="0"/>
    </xf>
    <xf borderId="1" fillId="2" fontId="15" numFmtId="0" xfId="0" applyAlignment="1" applyBorder="1" applyFont="1">
      <alignment readingOrder="0" shrinkToFit="0" wrapText="0"/>
    </xf>
    <xf borderId="0" fillId="0" fontId="16" numFmtId="3" xfId="0" applyAlignment="1" applyFont="1" applyNumberFormat="1">
      <alignment readingOrder="0" shrinkToFit="0" wrapText="0"/>
    </xf>
    <xf borderId="0" fillId="0" fontId="4" numFmtId="0" xfId="0" applyAlignment="1" applyFont="1">
      <alignment shrinkToFit="0" wrapText="0"/>
    </xf>
    <xf borderId="1" fillId="0" fontId="17" numFmtId="0" xfId="0" applyAlignment="1" applyBorder="1" applyFont="1">
      <alignment readingOrder="0" shrinkToFit="0" vertical="bottom" wrapText="0"/>
    </xf>
    <xf borderId="0" fillId="0" fontId="4" numFmtId="14" xfId="0" applyAlignment="1" applyFont="1" applyNumberFormat="1">
      <alignment readingOrder="0"/>
    </xf>
    <xf borderId="0" fillId="0" fontId="18"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18" numFmtId="0" xfId="0" applyAlignment="1" applyFont="1">
      <alignment readingOrder="0"/>
    </xf>
    <xf borderId="0" fillId="0" fontId="20" numFmtId="0" xfId="0" applyAlignment="1" applyFont="1">
      <alignment readingOrder="0"/>
    </xf>
    <xf borderId="0" fillId="3" fontId="21" numFmtId="0" xfId="0" applyAlignment="1" applyFont="1">
      <alignment readingOrder="0"/>
    </xf>
    <xf borderId="0" fillId="0" fontId="22" numFmtId="0" xfId="0" applyAlignment="1" applyFont="1">
      <alignment readingOrder="0" shrinkToFit="0" wrapText="0"/>
    </xf>
    <xf borderId="0" fillId="0" fontId="23" numFmtId="0" xfId="0" applyAlignment="1" applyFont="1">
      <alignment readingOrder="0" shrinkToFit="0" wrapText="0"/>
    </xf>
    <xf borderId="0" fillId="0" fontId="8" numFmtId="164" xfId="0" applyAlignment="1" applyFont="1" applyNumberFormat="1">
      <alignment horizontal="right" readingOrder="0" vertical="bottom"/>
    </xf>
    <xf quotePrefix="1" borderId="0" fillId="0" fontId="4" numFmtId="0" xfId="0" applyAlignment="1" applyFont="1">
      <alignment readingOrder="0" shrinkToFit="0" wrapText="0"/>
    </xf>
    <xf borderId="0" fillId="0" fontId="4" numFmtId="164" xfId="0" applyAlignment="1" applyFont="1" applyNumberFormat="1">
      <alignment readingOrder="0"/>
    </xf>
    <xf borderId="0" fillId="0" fontId="8" numFmtId="0" xfId="0" applyAlignment="1" applyFont="1">
      <alignment horizontal="right" vertical="bottom"/>
    </xf>
    <xf borderId="1" fillId="2" fontId="4" numFmtId="0" xfId="0" applyAlignment="1" applyBorder="1" applyFont="1">
      <alignment readingOrder="0" shrinkToFit="0" wrapText="0"/>
    </xf>
    <xf borderId="0" fillId="3" fontId="24" numFmtId="0" xfId="0" applyAlignment="1" applyFont="1">
      <alignment readingOrder="0"/>
    </xf>
    <xf borderId="1" fillId="2" fontId="4" numFmtId="0" xfId="0" applyAlignment="1" applyBorder="1" applyFont="1">
      <alignment shrinkToFit="0" wrapText="0"/>
    </xf>
    <xf borderId="0" fillId="0" fontId="25" numFmtId="0" xfId="0" applyAlignment="1" applyFont="1">
      <alignment readingOrder="0"/>
    </xf>
    <xf borderId="0" fillId="0" fontId="18" numFmtId="0" xfId="0" applyAlignment="1" applyFont="1">
      <alignment readingOrder="0" shrinkToFit="0" wrapText="0"/>
    </xf>
    <xf borderId="0" fillId="0" fontId="18" numFmtId="0" xfId="0" applyAlignment="1" applyFont="1">
      <alignment readingOrder="0" shrinkToFit="0" wrapText="0"/>
    </xf>
    <xf borderId="0" fillId="0" fontId="26" numFmtId="0" xfId="0" applyAlignment="1" applyFont="1">
      <alignment readingOrder="0"/>
    </xf>
    <xf borderId="0" fillId="2" fontId="27" numFmtId="0" xfId="0" applyAlignment="1" applyFont="1">
      <alignment readingOrder="0" shrinkToFit="0" wrapText="0"/>
    </xf>
    <xf borderId="0" fillId="0" fontId="8" numFmtId="0" xfId="0" applyAlignment="1" applyFont="1">
      <alignment vertical="bottom"/>
    </xf>
    <xf borderId="0" fillId="0" fontId="8" numFmtId="0" xfId="0" applyAlignment="1" applyFont="1">
      <alignment readingOrder="0" vertical="bottom"/>
    </xf>
    <xf quotePrefix="1" borderId="0" fillId="3" fontId="4" numFmtId="0" xfId="0" applyAlignment="1" applyFont="1">
      <alignment readingOrder="0"/>
    </xf>
    <xf quotePrefix="1" borderId="0" fillId="4" fontId="4" numFmtId="0" xfId="0" applyAlignment="1" applyFill="1" applyFont="1">
      <alignment readingOrder="0"/>
    </xf>
    <xf quotePrefix="1" borderId="0" fillId="5" fontId="4" numFmtId="0" xfId="0" applyAlignment="1" applyFill="1" applyFont="1">
      <alignment readingOrder="0"/>
    </xf>
    <xf borderId="0" fillId="0" fontId="28" numFmtId="0" xfId="0" applyAlignment="1" applyFont="1">
      <alignment readingOrder="0"/>
    </xf>
    <xf borderId="0" fillId="0" fontId="29" numFmtId="0" xfId="0" applyAlignment="1" applyFont="1">
      <alignment readingOrder="0" vertical="bottom"/>
    </xf>
    <xf borderId="0" fillId="0" fontId="5" numFmtId="165" xfId="0" applyAlignment="1" applyFont="1" applyNumberFormat="1">
      <alignment readingOrder="0"/>
    </xf>
    <xf borderId="0" fillId="0" fontId="23" numFmtId="0" xfId="0" applyAlignment="1" applyFont="1">
      <alignment readingOrder="0"/>
    </xf>
    <xf borderId="0" fillId="0" fontId="8" numFmtId="0" xfId="0" applyAlignment="1" applyFont="1">
      <alignment shrinkToFit="0" vertical="bottom" wrapText="0"/>
    </xf>
    <xf borderId="0" fillId="3" fontId="30" numFmtId="0" xfId="0" applyAlignment="1" applyFont="1">
      <alignment shrinkToFit="0" vertical="bottom" wrapText="0"/>
    </xf>
    <xf borderId="1" fillId="2" fontId="31" numFmtId="0" xfId="0" applyAlignment="1" applyBorder="1" applyFont="1">
      <alignment shrinkToFit="0" vertical="bottom" wrapText="0"/>
    </xf>
    <xf borderId="0" fillId="3" fontId="8" numFmtId="0" xfId="0" applyAlignment="1" applyFont="1">
      <alignment vertical="bottom"/>
    </xf>
    <xf borderId="0" fillId="3" fontId="8" numFmtId="0" xfId="0" applyAlignment="1" applyFont="1">
      <alignment vertical="bottom"/>
    </xf>
    <xf borderId="0" fillId="3" fontId="8" numFmtId="0" xfId="0" applyAlignment="1" applyFont="1">
      <alignment horizontal="right" vertical="bottom"/>
    </xf>
    <xf borderId="0" fillId="3" fontId="8" numFmtId="165" xfId="0" applyAlignment="1" applyFont="1" applyNumberFormat="1">
      <alignment horizontal="right" vertical="bottom"/>
    </xf>
    <xf borderId="0" fillId="3" fontId="8" numFmtId="0" xfId="0" applyAlignment="1" applyFont="1">
      <alignment shrinkToFit="0" vertical="bottom" wrapText="0"/>
    </xf>
    <xf borderId="0" fillId="3" fontId="32" numFmtId="0" xfId="0" applyAlignment="1" applyFont="1">
      <alignment vertical="bottom"/>
    </xf>
    <xf borderId="0" fillId="3" fontId="8" numFmtId="0" xfId="0" applyAlignment="1" applyFont="1">
      <alignment readingOrder="0" vertical="bottom"/>
    </xf>
    <xf quotePrefix="1" borderId="0" fillId="0" fontId="4" numFmtId="0" xfId="0" applyAlignment="1" applyFont="1">
      <alignment readingOrder="0"/>
    </xf>
    <xf borderId="0" fillId="0" fontId="8" numFmtId="0" xfId="0" applyAlignment="1" applyFont="1">
      <alignment vertical="bottom"/>
    </xf>
    <xf borderId="0" fillId="0" fontId="8" numFmtId="0" xfId="0" applyAlignment="1" applyFont="1">
      <alignment horizontal="right" readingOrder="0" vertical="bottom"/>
    </xf>
    <xf borderId="0" fillId="0" fontId="8" numFmtId="165" xfId="0" applyAlignment="1" applyFont="1" applyNumberFormat="1">
      <alignment horizontal="right" readingOrder="0" vertical="bottom"/>
    </xf>
    <xf borderId="0" fillId="0" fontId="8" numFmtId="0" xfId="0" applyAlignment="1" applyFont="1">
      <alignment readingOrder="0" shrinkToFit="0" vertical="bottom" wrapText="0"/>
    </xf>
    <xf borderId="0" fillId="0" fontId="33" numFmtId="0" xfId="0" applyAlignment="1" applyFont="1">
      <alignment readingOrder="0" vertical="bottom"/>
    </xf>
    <xf borderId="0" fillId="3" fontId="4" numFmtId="0" xfId="0" applyAlignment="1" applyFont="1">
      <alignment readingOrder="0"/>
    </xf>
    <xf borderId="0" fillId="0" fontId="4" numFmtId="0" xfId="0" applyAlignment="1" applyFont="1">
      <alignment readingOrder="0"/>
    </xf>
    <xf borderId="1" fillId="2" fontId="34" numFmtId="0" xfId="0" applyAlignment="1" applyBorder="1" applyFont="1">
      <alignment readingOrder="0" shrinkToFit="0" wrapText="0"/>
    </xf>
    <xf borderId="0" fillId="6" fontId="4" numFmtId="0" xfId="0" applyAlignment="1" applyFill="1" applyFont="1">
      <alignment readingOrder="0"/>
    </xf>
    <xf borderId="0" fillId="0" fontId="35" numFmtId="0" xfId="0" applyAlignment="1" applyFont="1">
      <alignment shrinkToFit="0" vertical="bottom" wrapText="0"/>
    </xf>
    <xf borderId="1" fillId="2" fontId="36" numFmtId="0" xfId="0" applyAlignment="1" applyBorder="1" applyFont="1">
      <alignment shrinkToFit="0" vertical="bottom" wrapText="0"/>
    </xf>
    <xf borderId="0" fillId="0" fontId="37" numFmtId="0" xfId="0" applyAlignment="1" applyFont="1">
      <alignment shrinkToFit="0" vertical="bottom" wrapText="0"/>
    </xf>
    <xf borderId="0" fillId="0" fontId="0" numFmtId="0" xfId="0" applyAlignment="1" applyFont="1">
      <alignment readingOrder="0" shrinkToFit="0" wrapText="0"/>
    </xf>
    <xf borderId="0" fillId="0" fontId="38" numFmtId="0" xfId="0" applyAlignment="1" applyFont="1">
      <alignment readingOrder="0" shrinkToFit="0" wrapText="0"/>
    </xf>
    <xf borderId="0" fillId="0" fontId="4" numFmtId="0" xfId="0" applyAlignment="1" applyFont="1">
      <alignment readingOrder="0"/>
    </xf>
    <xf borderId="0" fillId="0" fontId="39" numFmtId="0" xfId="0" applyAlignment="1" applyFont="1">
      <alignment readingOrder="0"/>
    </xf>
    <xf borderId="0" fillId="0" fontId="40" numFmtId="0" xfId="0" applyAlignment="1" applyFont="1">
      <alignment vertical="bottom"/>
    </xf>
    <xf borderId="0" fillId="2" fontId="41" numFmtId="0" xfId="0" applyAlignment="1" applyFont="1">
      <alignment readingOrder="0" shrinkToFit="0" vertical="bottom" wrapText="0"/>
    </xf>
    <xf borderId="0" fillId="3" fontId="42" numFmtId="0" xfId="0" applyAlignment="1" applyFont="1">
      <alignment horizontal="left" readingOrder="0"/>
    </xf>
    <xf borderId="0" fillId="2" fontId="43" numFmtId="0" xfId="0" applyAlignment="1" applyFont="1">
      <alignment shrinkToFit="0" vertical="bottom" wrapText="0"/>
    </xf>
    <xf borderId="0" fillId="2" fontId="23" numFmtId="0" xfId="0" applyAlignment="1" applyFont="1">
      <alignment shrinkToFit="0" vertical="bottom" wrapText="0"/>
    </xf>
    <xf borderId="0" fillId="2" fontId="44" numFmtId="0" xfId="0" applyAlignment="1" applyFont="1">
      <alignment shrinkToFit="0" vertical="bottom" wrapText="0"/>
    </xf>
    <xf borderId="0" fillId="0" fontId="8" numFmtId="165" xfId="0" applyAlignment="1" applyFont="1" applyNumberFormat="1">
      <alignment horizontal="right" vertical="bottom"/>
    </xf>
    <xf borderId="0" fillId="0" fontId="0" numFmtId="0" xfId="0" applyAlignment="1" applyFont="1">
      <alignment readingOrder="0"/>
    </xf>
    <xf borderId="0" fillId="7" fontId="4" numFmtId="0" xfId="0" applyAlignment="1" applyFill="1" applyFont="1">
      <alignment readingOrder="0"/>
    </xf>
    <xf borderId="0" fillId="7" fontId="8" numFmtId="0" xfId="0" applyAlignment="1" applyFont="1">
      <alignment readingOrder="0" vertical="bottom"/>
    </xf>
    <xf borderId="0" fillId="7" fontId="4" numFmtId="0" xfId="0" applyFont="1"/>
    <xf borderId="0" fillId="6" fontId="8" numFmtId="0" xfId="0" applyAlignment="1" applyFont="1">
      <alignment readingOrder="0" vertical="bottom"/>
    </xf>
    <xf borderId="0" fillId="6" fontId="4" numFmtId="0" xfId="0" applyAlignment="1" applyFont="1">
      <alignment readingOrder="0" shrinkToFit="0" wrapText="0"/>
    </xf>
    <xf borderId="0" fillId="3" fontId="4" numFmtId="0" xfId="0" applyFont="1"/>
    <xf borderId="0" fillId="6" fontId="4" numFmtId="0" xfId="0" applyFont="1"/>
    <xf borderId="0" fillId="0" fontId="45" numFmtId="0" xfId="0" applyAlignment="1" applyFont="1">
      <alignment readingOrder="0"/>
    </xf>
    <xf borderId="0" fillId="0" fontId="4" numFmtId="166" xfId="0" applyAlignment="1" applyFont="1" applyNumberFormat="1">
      <alignment readingOrder="0"/>
    </xf>
    <xf borderId="0" fillId="0" fontId="8" numFmtId="0" xfId="0" applyAlignment="1" applyFont="1">
      <alignment readingOrder="0" shrinkToFit="0" wrapText="0"/>
    </xf>
    <xf borderId="0" fillId="0" fontId="23" numFmtId="0" xfId="0" applyAlignment="1" applyFont="1">
      <alignment readingOrder="0" shrinkToFit="0" wrapText="0"/>
    </xf>
    <xf borderId="0" fillId="0" fontId="4" numFmtId="0" xfId="0" applyAlignment="1" applyFont="1">
      <alignment readingOrder="0" shrinkToFit="0" wrapText="0"/>
    </xf>
    <xf borderId="0" fillId="2" fontId="46" numFmtId="0" xfId="0" applyAlignment="1" applyFont="1">
      <alignment readingOrder="0" shrinkToFit="0" wrapText="0"/>
    </xf>
    <xf borderId="0" fillId="2" fontId="4" numFmtId="0" xfId="0" applyAlignment="1" applyFont="1">
      <alignment shrinkToFit="0" wrapText="0"/>
    </xf>
    <xf borderId="0" fillId="0" fontId="8" numFmtId="165" xfId="0" applyAlignment="1" applyFont="1" applyNumberFormat="1">
      <alignment readingOrder="0" vertical="bottom"/>
    </xf>
    <xf borderId="0" fillId="0" fontId="4" numFmtId="0" xfId="0" applyAlignment="1" applyFont="1">
      <alignment horizontal="left" readingOrder="0"/>
    </xf>
    <xf borderId="0" fillId="0" fontId="4" numFmtId="0" xfId="0" applyAlignment="1" applyFont="1">
      <alignment horizontal="left"/>
    </xf>
    <xf borderId="2" fillId="0" fontId="4" numFmtId="0" xfId="0" applyAlignment="1" applyBorder="1" applyFont="1">
      <alignment readingOrder="0"/>
    </xf>
    <xf borderId="3" fillId="0" fontId="4" numFmtId="0" xfId="0" applyAlignment="1" applyBorder="1" applyFont="1">
      <alignment readingOrder="0"/>
    </xf>
    <xf borderId="4" fillId="0" fontId="4" numFmtId="0" xfId="0" applyAlignment="1" applyBorder="1" applyFont="1">
      <alignment readingOrder="0"/>
    </xf>
    <xf borderId="2" fillId="0" fontId="47" numFmtId="0" xfId="0" applyAlignment="1" applyBorder="1" applyFont="1">
      <alignment readingOrder="0"/>
    </xf>
    <xf borderId="3" fillId="0" fontId="47" numFmtId="0" xfId="0" applyAlignment="1" applyBorder="1" applyFont="1">
      <alignment readingOrder="0"/>
    </xf>
    <xf borderId="4" fillId="0" fontId="47" numFmtId="0" xfId="0" applyAlignment="1" applyBorder="1" applyFont="1">
      <alignment readingOrder="0"/>
    </xf>
    <xf borderId="5" fillId="0" fontId="4" numFmtId="0" xfId="0" applyAlignment="1" applyBorder="1" applyFont="1">
      <alignment readingOrder="0"/>
    </xf>
    <xf borderId="0" fillId="0" fontId="4" numFmtId="0" xfId="0" applyAlignment="1" applyFont="1">
      <alignment readingOrder="0"/>
    </xf>
    <xf borderId="0" fillId="0" fontId="4" numFmtId="9" xfId="0" applyAlignment="1" applyFont="1" applyNumberFormat="1">
      <alignment readingOrder="0"/>
    </xf>
    <xf borderId="6" fillId="0" fontId="4" numFmtId="9" xfId="0" applyAlignment="1" applyBorder="1" applyFont="1" applyNumberFormat="1">
      <alignment readingOrder="0"/>
    </xf>
    <xf borderId="5" fillId="0" fontId="4" numFmtId="0" xfId="0" applyAlignment="1" applyBorder="1" applyFont="1">
      <alignment readingOrder="0"/>
    </xf>
    <xf borderId="6" fillId="0" fontId="4" numFmtId="167" xfId="0" applyAlignment="1" applyBorder="1" applyFont="1" applyNumberFormat="1">
      <alignment readingOrder="0"/>
    </xf>
    <xf borderId="7" fillId="0" fontId="4" numFmtId="0" xfId="0" applyAlignment="1" applyBorder="1" applyFont="1">
      <alignment readingOrder="0"/>
    </xf>
    <xf borderId="8" fillId="0" fontId="4" numFmtId="0" xfId="0" applyAlignment="1" applyBorder="1" applyFont="1">
      <alignment readingOrder="0"/>
    </xf>
    <xf borderId="9" fillId="0" fontId="4" numFmtId="167" xfId="0" applyAlignment="1" applyBorder="1" applyFont="1" applyNumberFormat="1">
      <alignment readingOrder="0"/>
    </xf>
    <xf borderId="7" fillId="0" fontId="4" numFmtId="0" xfId="0" applyAlignment="1" applyBorder="1" applyFont="1">
      <alignment readingOrder="0"/>
    </xf>
    <xf borderId="8" fillId="0" fontId="4" numFmtId="9" xfId="0" applyAlignment="1" applyBorder="1" applyFont="1" applyNumberFormat="1">
      <alignment readingOrder="0"/>
    </xf>
    <xf borderId="9" fillId="0" fontId="4" numFmtId="9" xfId="0" applyAlignment="1" applyBorder="1" applyFont="1" applyNumberFormat="1">
      <alignment readingOrder="0"/>
    </xf>
    <xf borderId="0" fillId="0" fontId="4" numFmtId="167" xfId="0" applyAlignment="1" applyFont="1" applyNumberFormat="1">
      <alignment readingOrder="0"/>
    </xf>
    <xf borderId="0" fillId="0" fontId="4" numFmtId="165" xfId="0" applyFont="1" applyNumberFormat="1"/>
    <xf borderId="0" fillId="0" fontId="4" numFmtId="164" xfId="0" applyFont="1" applyNumberFormat="1"/>
    <xf borderId="0" fillId="0" fontId="4" numFmtId="14" xfId="0" applyFont="1" applyNumberFormat="1"/>
    <xf borderId="0" fillId="0" fontId="8" numFmtId="0" xfId="0" applyAlignment="1" applyFont="1">
      <alignment horizontal="center" readingOrder="0" vertical="bottom"/>
    </xf>
    <xf borderId="1" fillId="8" fontId="48" numFmtId="0" xfId="0" applyAlignment="1" applyBorder="1" applyFill="1" applyFont="1">
      <alignment horizontal="center" shrinkToFit="0" vertical="center" wrapText="1"/>
    </xf>
    <xf borderId="1" fillId="8" fontId="48" numFmtId="0" xfId="0" applyAlignment="1" applyBorder="1" applyFont="1">
      <alignment horizontal="center" readingOrder="0" shrinkToFit="0" vertical="center" wrapText="1"/>
    </xf>
    <xf borderId="1" fillId="8" fontId="48" numFmtId="0" xfId="0" applyAlignment="1" applyBorder="1" applyFont="1">
      <alignment horizontal="center" readingOrder="0" shrinkToFit="0" vertical="center" wrapText="0"/>
    </xf>
    <xf borderId="1" fillId="0" fontId="49" numFmtId="168" xfId="0" applyAlignment="1" applyBorder="1" applyFont="1" applyNumberFormat="1">
      <alignment readingOrder="0" shrinkToFit="0" vertical="top" wrapText="1"/>
    </xf>
    <xf borderId="1" fillId="0" fontId="49" numFmtId="169" xfId="0" applyAlignment="1" applyBorder="1" applyFont="1" applyNumberFormat="1">
      <alignment readingOrder="0" shrinkToFit="0" vertical="top" wrapText="1"/>
    </xf>
    <xf borderId="1" fillId="0" fontId="50" numFmtId="0" xfId="0" applyAlignment="1" applyBorder="1" applyFont="1">
      <alignment horizontal="center" readingOrder="0" shrinkToFit="0" vertical="top" wrapText="1"/>
    </xf>
    <xf borderId="1" fillId="0" fontId="49" numFmtId="0" xfId="0" applyAlignment="1" applyBorder="1" applyFont="1">
      <alignment readingOrder="0" shrinkToFit="0" vertical="top" wrapText="1"/>
    </xf>
    <xf borderId="1" fillId="0" fontId="49" numFmtId="0" xfId="0" applyAlignment="1" applyBorder="1" applyFont="1">
      <alignment shrinkToFit="0" vertical="top" wrapText="1"/>
    </xf>
    <xf borderId="1" fillId="0" fontId="49" numFmtId="0" xfId="0" applyAlignment="1" applyBorder="1" applyFont="1">
      <alignment horizontal="center" shrinkToFit="0" vertical="bottom" wrapText="1"/>
    </xf>
    <xf borderId="1" fillId="0" fontId="51" numFmtId="0" xfId="0" applyAlignment="1" applyBorder="1" applyFont="1">
      <alignment horizontal="center" shrinkToFit="0" wrapText="1"/>
    </xf>
    <xf borderId="0" fillId="0" fontId="52" numFmtId="0" xfId="0" applyAlignment="1" applyFont="1">
      <alignment horizontal="center" shrinkToFit="0" wrapText="0"/>
    </xf>
    <xf borderId="1" fillId="0" fontId="53" numFmtId="0" xfId="0" applyAlignment="1" applyBorder="1" applyFont="1">
      <alignment horizontal="center" shrinkToFit="0" wrapText="1"/>
    </xf>
    <xf borderId="0" fillId="0" fontId="54" numFmtId="0" xfId="0" applyAlignment="1" applyFont="1">
      <alignment horizontal="center" shrinkToFit="0" wrapText="0"/>
    </xf>
    <xf borderId="1" fillId="0" fontId="55" numFmtId="0" xfId="0" applyAlignment="1" applyBorder="1" applyFont="1">
      <alignment horizontal="center" shrinkToFit="0" wrapText="1"/>
    </xf>
    <xf borderId="1" fillId="0" fontId="56" numFmtId="0" xfId="0" applyAlignment="1" applyBorder="1" applyFont="1">
      <alignment horizontal="center" shrinkToFit="0" wrapText="0"/>
    </xf>
    <xf borderId="1" fillId="0" fontId="57" numFmtId="0" xfId="0" applyAlignment="1" applyBorder="1" applyFont="1">
      <alignment horizontal="center" shrinkToFit="0" wrapText="1"/>
    </xf>
    <xf borderId="1" fillId="0" fontId="49" numFmtId="0" xfId="0" applyAlignment="1" applyBorder="1" applyFont="1">
      <alignment readingOrder="0" shrinkToFit="0" vertical="top" wrapText="0"/>
    </xf>
    <xf borderId="1" fillId="0" fontId="58" numFmtId="0" xfId="0" applyAlignment="1" applyBorder="1" applyFont="1">
      <alignment readingOrder="0" shrinkToFit="0" vertical="top" wrapText="0"/>
    </xf>
    <xf borderId="1" fillId="0" fontId="59" numFmtId="0" xfId="0" applyAlignment="1" applyBorder="1" applyFont="1">
      <alignment readingOrder="0" shrinkToFit="0" vertical="top" wrapText="1"/>
    </xf>
    <xf borderId="1" fillId="0" fontId="57" numFmtId="0" xfId="0" applyAlignment="1" applyBorder="1" applyFont="1">
      <alignment horizontal="center" readingOrder="0" shrinkToFit="0" vertical="center" wrapText="0"/>
    </xf>
    <xf borderId="1" fillId="0" fontId="60" numFmtId="0" xfId="0" applyAlignment="1" applyBorder="1" applyFont="1">
      <alignment horizontal="center" readingOrder="0" shrinkToFit="0" vertical="center" wrapText="1"/>
    </xf>
    <xf borderId="1" fillId="0" fontId="49" numFmtId="0" xfId="0" applyAlignment="1" applyBorder="1" applyFont="1">
      <alignment shrinkToFit="0" vertical="top" wrapText="0"/>
    </xf>
    <xf borderId="1" fillId="0" fontId="49" numFmtId="0" xfId="0" applyAlignment="1" applyBorder="1" applyFont="1">
      <alignment horizontal="left"/>
    </xf>
    <xf borderId="1" fillId="0" fontId="49" numFmtId="0" xfId="0" applyAlignment="1" applyBorder="1" applyFont="1">
      <alignment horizontal="center" shrinkToFit="0" vertical="bottom" wrapText="1"/>
    </xf>
    <xf borderId="1" fillId="0" fontId="57" numFmtId="0" xfId="0" applyAlignment="1" applyBorder="1" applyFont="1">
      <alignment horizontal="center" shrinkToFit="0" vertical="bottom" wrapText="1"/>
    </xf>
    <xf borderId="10" fillId="9" fontId="61" numFmtId="0" xfId="0" applyAlignment="1" applyBorder="1" applyFill="1" applyFont="1">
      <alignment shrinkToFit="0" wrapText="1"/>
    </xf>
    <xf borderId="10" fillId="0" fontId="61" numFmtId="0" xfId="0" applyAlignment="1" applyBorder="1" applyFont="1">
      <alignment shrinkToFit="0" wrapText="1"/>
    </xf>
    <xf borderId="10" fillId="0" fontId="62" numFmtId="0" xfId="0" applyAlignment="1" applyBorder="1" applyFont="1">
      <alignment shrinkToFit="0" wrapText="1"/>
    </xf>
    <xf borderId="10" fillId="0" fontId="63" numFmtId="0" xfId="0" applyAlignment="1" applyBorder="1" applyFont="1">
      <alignment horizontal="center" shrinkToFit="0" wrapText="1"/>
    </xf>
    <xf borderId="10" fillId="0" fontId="64" numFmtId="0" xfId="0" applyAlignment="1" applyBorder="1" applyFont="1">
      <alignment shrinkToFit="0" wrapText="1"/>
    </xf>
    <xf borderId="10" fillId="0" fontId="65" numFmtId="0" xfId="0" applyAlignment="1" applyBorder="1" applyFont="1">
      <alignment horizontal="center" shrinkToFit="0" wrapText="1"/>
    </xf>
    <xf borderId="10" fillId="0" fontId="62" numFmtId="0" xfId="0" applyAlignment="1" applyBorder="1" applyFont="1">
      <alignment horizontal="left" shrinkToFit="0" vertical="center" wrapText="1"/>
    </xf>
    <xf borderId="10" fillId="0" fontId="63" numFmtId="0" xfId="0" applyAlignment="1" applyBorder="1" applyFont="1">
      <alignment horizontal="center" shrinkToFit="0" vertical="center" wrapText="1"/>
    </xf>
    <xf borderId="10" fillId="0" fontId="64" numFmtId="0" xfId="0" applyAlignment="1" applyBorder="1" applyFont="1">
      <alignment horizontal="left" shrinkToFit="0" vertical="center" wrapText="1"/>
    </xf>
    <xf borderId="10" fillId="0" fontId="65" numFmtId="0" xfId="0" applyAlignment="1" applyBorder="1" applyFont="1">
      <alignment horizontal="center" shrinkToFit="0" vertical="center" wrapText="1"/>
    </xf>
    <xf borderId="0" fillId="0" fontId="66" numFmtId="0" xfId="0" applyAlignment="1" applyFont="1">
      <alignment readingOrder="0" shrinkToFit="0" wrapText="0"/>
    </xf>
    <xf borderId="10" fillId="0" fontId="61" numFmtId="0" xfId="0" applyAlignment="1" applyBorder="1" applyFont="1">
      <alignment shrinkToFit="0" wrapText="1"/>
    </xf>
    <xf borderId="11" fillId="0" fontId="61" numFmtId="0" xfId="0" applyAlignment="1" applyBorder="1" applyFont="1">
      <alignment shrinkToFit="0" wrapText="1"/>
    </xf>
    <xf borderId="11" fillId="0" fontId="62" numFmtId="0" xfId="0" applyAlignment="1" applyBorder="1" applyFont="1">
      <alignment shrinkToFit="0" wrapText="1"/>
    </xf>
    <xf borderId="11" fillId="0" fontId="63" numFmtId="0" xfId="0" applyAlignment="1" applyBorder="1" applyFont="1">
      <alignment horizontal="center" shrinkToFit="0" wrapText="1"/>
    </xf>
    <xf borderId="11" fillId="0" fontId="62" numFmtId="0" xfId="0" applyAlignment="1" applyBorder="1" applyFont="1">
      <alignment horizontal="center" shrinkToFit="0" wrapText="1"/>
    </xf>
    <xf borderId="11" fillId="0" fontId="67" numFmtId="0" xfId="0" applyAlignment="1" applyBorder="1" applyFont="1">
      <alignment horizontal="center" shrinkToFit="0" wrapText="1"/>
    </xf>
    <xf borderId="11" fillId="0" fontId="65" numFmtId="0" xfId="0" applyAlignment="1" applyBorder="1" applyFont="1">
      <alignment horizontal="center" shrinkToFit="0" wrapText="1"/>
    </xf>
    <xf borderId="11" fillId="0" fontId="62" numFmtId="0" xfId="0" applyAlignment="1" applyBorder="1" applyFont="1">
      <alignment horizontal="left" shrinkToFit="0" vertical="center" wrapText="1"/>
    </xf>
    <xf borderId="11" fillId="10" fontId="61" numFmtId="0" xfId="0" applyAlignment="1" applyBorder="1" applyFill="1" applyFont="1">
      <alignment shrinkToFit="0" wrapText="1"/>
    </xf>
    <xf borderId="11" fillId="11" fontId="61" numFmtId="0" xfId="0" applyAlignment="1" applyBorder="1" applyFill="1" applyFont="1">
      <alignment shrinkToFit="0" wrapText="1"/>
    </xf>
    <xf borderId="11" fillId="12" fontId="61" numFmtId="0" xfId="0" applyAlignment="1" applyBorder="1" applyFill="1" applyFont="1">
      <alignment shrinkToFit="0" wrapText="1"/>
    </xf>
    <xf borderId="0" fillId="0" fontId="4" numFmtId="168" xfId="0" applyAlignment="1" applyFont="1" applyNumberFormat="1">
      <alignment readingOrder="0"/>
    </xf>
    <xf borderId="0" fillId="0" fontId="4" numFmtId="0" xfId="0" applyAlignment="1" applyFont="1">
      <alignment readingOrder="0" shrinkToFit="0" wrapText="1"/>
    </xf>
    <xf borderId="0" fillId="0" fontId="68" numFmtId="0" xfId="0" applyAlignment="1" applyFont="1">
      <alignment readingOrder="0"/>
    </xf>
    <xf borderId="0" fillId="0" fontId="69" numFmtId="0" xfId="0" applyAlignment="1" applyFont="1">
      <alignment readingOrder="0"/>
    </xf>
    <xf borderId="0" fillId="0" fontId="70" numFmtId="0" xfId="0" applyAlignment="1" applyFont="1">
      <alignment readingOrder="0"/>
    </xf>
    <xf borderId="0" fillId="0" fontId="4" numFmtId="170" xfId="0" applyAlignment="1" applyFont="1" applyNumberFormat="1">
      <alignment readingOrder="0"/>
    </xf>
    <xf borderId="0" fillId="0" fontId="71" numFmtId="0" xfId="0" applyFont="1"/>
    <xf borderId="0" fillId="0" fontId="71" numFmtId="0" xfId="0" applyAlignment="1" applyFont="1">
      <alignment readingOrder="0"/>
    </xf>
    <xf borderId="1" fillId="13" fontId="49" numFmtId="0" xfId="0" applyAlignment="1" applyBorder="1" applyFill="1" applyFont="1">
      <alignment horizontal="left"/>
    </xf>
    <xf borderId="1" fillId="14" fontId="49" numFmtId="0" xfId="0" applyAlignment="1" applyBorder="1" applyFill="1" applyFont="1">
      <alignment horizontal="left"/>
    </xf>
    <xf borderId="1" fillId="2" fontId="49" numFmtId="0" xfId="0" applyAlignment="1" applyBorder="1" applyFont="1">
      <alignment horizontal="left"/>
    </xf>
    <xf borderId="1" fillId="15" fontId="49" numFmtId="0" xfId="0" applyAlignment="1" applyBorder="1" applyFill="1" applyFont="1">
      <alignment horizontal="left"/>
    </xf>
    <xf borderId="1" fillId="16" fontId="49" numFmtId="0" xfId="0" applyAlignment="1" applyBorder="1" applyFill="1" applyFont="1">
      <alignment horizontal="left"/>
    </xf>
    <xf borderId="1" fillId="17" fontId="49" numFmtId="0" xfId="0" applyAlignment="1" applyBorder="1" applyFill="1" applyFont="1">
      <alignment horizontal="left"/>
    </xf>
    <xf borderId="1" fillId="18" fontId="49" numFmtId="0" xfId="0" applyAlignment="1" applyBorder="1" applyFill="1" applyFont="1">
      <alignment horizontal="left"/>
    </xf>
    <xf borderId="1" fillId="19" fontId="49" numFmtId="0" xfId="0" applyAlignment="1" applyBorder="1" applyFill="1" applyFont="1">
      <alignment horizontal="left"/>
    </xf>
    <xf borderId="1" fillId="20" fontId="49" numFmtId="0" xfId="0" applyAlignment="1" applyBorder="1" applyFill="1" applyFont="1">
      <alignment horizontal="left"/>
    </xf>
    <xf borderId="1" fillId="21" fontId="49" numFmtId="0" xfId="0" applyAlignment="1" applyBorder="1" applyFill="1" applyFont="1">
      <alignment horizontal="left"/>
    </xf>
    <xf borderId="1" fillId="22" fontId="49" numFmtId="0" xfId="0" applyAlignment="1" applyBorder="1" applyFill="1" applyFont="1">
      <alignment horizontal="left"/>
    </xf>
    <xf borderId="1" fillId="23" fontId="49" numFmtId="0" xfId="0" applyAlignment="1" applyBorder="1" applyFill="1" applyFont="1">
      <alignment horizontal="left"/>
    </xf>
    <xf borderId="0" fillId="24" fontId="72" numFmtId="0" xfId="0" applyAlignment="1" applyFill="1" applyFont="1">
      <alignment horizontal="center" vertical="bottom"/>
    </xf>
    <xf borderId="0" fillId="24" fontId="8" numFmtId="0" xfId="0" applyAlignment="1" applyFont="1">
      <alignment vertical="bottom"/>
    </xf>
    <xf borderId="1" fillId="0" fontId="8" numFmtId="171" xfId="0" applyAlignment="1" applyBorder="1" applyFont="1" applyNumberFormat="1">
      <alignment vertical="bottom"/>
    </xf>
    <xf borderId="12" fillId="0" fontId="73" numFmtId="0" xfId="0" applyAlignment="1" applyBorder="1" applyFont="1">
      <alignment horizontal="center" vertical="bottom"/>
    </xf>
    <xf borderId="13" fillId="0" fontId="34" numFmtId="0" xfId="0" applyBorder="1" applyFont="1"/>
    <xf borderId="1" fillId="0" fontId="73" numFmtId="0" xfId="0" applyAlignment="1" applyBorder="1" applyFont="1">
      <alignment horizontal="center" vertical="bottom"/>
    </xf>
    <xf borderId="1" fillId="3" fontId="8" numFmtId="0" xfId="0" applyAlignment="1" applyBorder="1" applyFont="1">
      <alignment vertical="bottom"/>
    </xf>
    <xf borderId="0" fillId="0" fontId="8" numFmtId="3" xfId="0" applyAlignment="1" applyFont="1" applyNumberFormat="1">
      <alignment horizontal="center" vertical="bottom"/>
    </xf>
    <xf borderId="0" fillId="25" fontId="8" numFmtId="10" xfId="0" applyAlignment="1" applyFill="1" applyFont="1" applyNumberFormat="1">
      <alignment horizontal="center" vertical="bottom"/>
    </xf>
    <xf borderId="0" fillId="0" fontId="8" numFmtId="0" xfId="0" applyAlignment="1" applyFont="1">
      <alignment horizontal="center" vertical="bottom"/>
    </xf>
    <xf borderId="1" fillId="0" fontId="8" numFmtId="0" xfId="0" applyAlignment="1" applyBorder="1" applyFont="1">
      <alignment vertical="bottom"/>
    </xf>
    <xf borderId="0" fillId="26" fontId="8" numFmtId="10" xfId="0" applyAlignment="1" applyFill="1" applyFont="1" applyNumberFormat="1">
      <alignment horizontal="center" vertical="bottom"/>
    </xf>
    <xf borderId="0" fillId="27" fontId="8" numFmtId="10" xfId="0" applyAlignment="1" applyFill="1" applyFont="1" applyNumberFormat="1">
      <alignment horizontal="center" vertical="bottom"/>
    </xf>
    <xf borderId="1" fillId="0" fontId="72" numFmtId="0" xfId="0" applyAlignment="1" applyBorder="1" applyFont="1">
      <alignment vertical="bottom"/>
    </xf>
    <xf borderId="0" fillId="26" fontId="8" numFmtId="10" xfId="0" applyAlignment="1" applyFont="1" applyNumberFormat="1">
      <alignment horizontal="right" vertical="bottom"/>
    </xf>
    <xf borderId="0" fillId="26" fontId="8" numFmtId="3" xfId="0" applyAlignment="1" applyFont="1" applyNumberFormat="1">
      <alignment horizontal="right" vertical="bottom"/>
    </xf>
    <xf borderId="0" fillId="27" fontId="8" numFmtId="10" xfId="0" applyAlignment="1" applyFont="1" applyNumberFormat="1">
      <alignment horizontal="right" vertical="bottom"/>
    </xf>
    <xf borderId="0" fillId="25" fontId="8" numFmtId="10" xfId="0" applyAlignment="1" applyFont="1" applyNumberFormat="1">
      <alignment horizontal="right" vertical="bottom"/>
    </xf>
    <xf borderId="1" fillId="0" fontId="73" numFmtId="172" xfId="0" applyAlignment="1" applyBorder="1" applyFont="1" applyNumberFormat="1">
      <alignment horizontal="center" vertical="bottom"/>
    </xf>
    <xf borderId="1" fillId="0" fontId="74" numFmtId="0" xfId="0" applyAlignment="1" applyBorder="1" applyFont="1">
      <alignment vertical="bottom"/>
    </xf>
    <xf borderId="1" fillId="0" fontId="74" numFmtId="0" xfId="0" applyAlignment="1" applyBorder="1" applyFont="1">
      <alignment horizontal="right" vertical="bottom"/>
    </xf>
    <xf borderId="1" fillId="27" fontId="74" numFmtId="10" xfId="0" applyAlignment="1" applyBorder="1" applyFont="1" applyNumberFormat="1">
      <alignment horizontal="right" vertical="bottom"/>
    </xf>
    <xf borderId="1" fillId="0" fontId="74" numFmtId="3" xfId="0" applyAlignment="1" applyBorder="1" applyFont="1" applyNumberFormat="1">
      <alignment horizontal="right" vertical="bottom"/>
    </xf>
    <xf borderId="1" fillId="25" fontId="74" numFmtId="10" xfId="0" applyAlignment="1" applyBorder="1" applyFont="1" applyNumberFormat="1">
      <alignment horizontal="right" vertical="bottom"/>
    </xf>
    <xf borderId="1" fillId="26" fontId="74" numFmtId="10" xfId="0" applyAlignment="1" applyBorder="1" applyFont="1" applyNumberFormat="1">
      <alignment horizontal="right" vertical="bottom"/>
    </xf>
    <xf borderId="1" fillId="0" fontId="74" numFmtId="10" xfId="0" applyAlignment="1" applyBorder="1" applyFont="1" applyNumberFormat="1">
      <alignment horizontal="right" vertical="bottom"/>
    </xf>
    <xf borderId="1" fillId="0" fontId="74" numFmtId="3" xfId="0" applyAlignment="1" applyBorder="1" applyFont="1" applyNumberFormat="1">
      <alignment horizontal="center" vertical="bottom"/>
    </xf>
    <xf borderId="1" fillId="0" fontId="74" numFmtId="10" xfId="0" applyAlignment="1" applyBorder="1" applyFont="1" applyNumberFormat="1">
      <alignment horizontal="center" vertical="bottom"/>
    </xf>
    <xf borderId="1" fillId="0" fontId="74" numFmtId="0" xfId="0" applyAlignment="1" applyBorder="1" applyFont="1">
      <alignment horizontal="center" vertical="bottom"/>
    </xf>
    <xf borderId="1" fillId="0" fontId="75" numFmtId="3" xfId="0" applyAlignment="1" applyBorder="1" applyFont="1" applyNumberFormat="1">
      <alignment horizontal="right" vertical="bottom"/>
    </xf>
    <xf borderId="1" fillId="0" fontId="75" numFmtId="10" xfId="0" applyAlignment="1" applyBorder="1" applyFont="1" applyNumberFormat="1">
      <alignment horizontal="right" vertical="bottom"/>
    </xf>
    <xf borderId="1" fillId="0" fontId="75" numFmtId="0" xfId="0" applyAlignment="1" applyBorder="1" applyFont="1">
      <alignment horizontal="center" vertical="bottom"/>
    </xf>
    <xf borderId="0" fillId="28" fontId="72" numFmtId="0" xfId="0" applyAlignment="1" applyFill="1" applyFont="1">
      <alignment horizontal="center" readingOrder="0" vertical="bottom"/>
    </xf>
    <xf borderId="0" fillId="28" fontId="8" numFmtId="0" xfId="0" applyAlignment="1" applyFont="1">
      <alignment vertical="bottom"/>
    </xf>
    <xf borderId="0" fillId="0" fontId="8" numFmtId="164" xfId="0" applyAlignment="1" applyFont="1" applyNumberFormat="1">
      <alignment vertical="bottom"/>
    </xf>
    <xf borderId="0" fillId="3" fontId="72" numFmtId="0" xfId="0" applyAlignment="1" applyFont="1">
      <alignment vertical="bottom"/>
    </xf>
    <xf borderId="0" fillId="24" fontId="72" numFmtId="0" xfId="0" applyAlignment="1" applyFont="1">
      <alignment vertical="bottom"/>
    </xf>
    <xf borderId="0" fillId="29" fontId="72" numFmtId="0" xfId="0" applyAlignment="1" applyFill="1" applyFont="1">
      <alignment vertical="bottom"/>
    </xf>
    <xf borderId="0" fillId="29" fontId="8" numFmtId="0" xfId="0" applyAlignment="1" applyFont="1">
      <alignment vertical="bottom"/>
    </xf>
    <xf borderId="0" fillId="30" fontId="72" numFmtId="0" xfId="0" applyAlignment="1" applyFill="1" applyFont="1">
      <alignment vertical="bottom"/>
    </xf>
    <xf borderId="0" fillId="30" fontId="8" numFmtId="0" xfId="0" applyAlignment="1" applyFont="1">
      <alignment vertical="bottom"/>
    </xf>
    <xf borderId="0" fillId="30" fontId="8" numFmtId="0" xfId="0" applyAlignment="1" applyFont="1">
      <alignment vertical="bottom"/>
    </xf>
    <xf borderId="0" fillId="3" fontId="8" numFmtId="0" xfId="0" applyAlignment="1" applyFont="1">
      <alignment vertical="bottom"/>
    </xf>
    <xf borderId="0" fillId="3" fontId="8" numFmtId="3" xfId="0" applyAlignment="1" applyFont="1" applyNumberFormat="1">
      <alignment horizontal="right" vertical="bottom"/>
    </xf>
    <xf borderId="0" fillId="31" fontId="8" numFmtId="0" xfId="0" applyAlignment="1" applyFill="1" applyFont="1">
      <alignment vertical="bottom"/>
    </xf>
    <xf borderId="0" fillId="31" fontId="8" numFmtId="3" xfId="0" applyAlignment="1" applyFont="1" applyNumberFormat="1">
      <alignment horizontal="right" vertical="bottom"/>
    </xf>
    <xf borderId="0" fillId="31" fontId="8" numFmtId="0" xfId="0" applyAlignment="1" applyFont="1">
      <alignment vertical="bottom"/>
    </xf>
    <xf borderId="0" fillId="3" fontId="76" numFmtId="0" xfId="0" applyAlignment="1" applyFont="1">
      <alignment horizontal="right" vertical="bottom"/>
    </xf>
    <xf borderId="0" fillId="3" fontId="76" numFmtId="3" xfId="0" applyAlignment="1" applyFont="1" applyNumberFormat="1">
      <alignment horizontal="right" vertical="bottom"/>
    </xf>
    <xf borderId="0" fillId="31" fontId="8" numFmtId="0" xfId="0" applyAlignment="1" applyFont="1">
      <alignment horizontal="right" vertical="bottom"/>
    </xf>
    <xf borderId="0" fillId="3" fontId="8" numFmtId="0" xfId="0" applyAlignment="1" applyFont="1">
      <alignment horizontal="right" vertical="bottom"/>
    </xf>
    <xf borderId="0" fillId="31" fontId="8" numFmtId="3" xfId="0" applyAlignment="1" applyFont="1" applyNumberFormat="1">
      <alignment vertical="bottom"/>
    </xf>
    <xf borderId="0" fillId="3" fontId="72" numFmtId="0" xfId="0" applyAlignment="1" applyFont="1">
      <alignment vertical="bottom"/>
    </xf>
    <xf borderId="0" fillId="3" fontId="72" numFmtId="3" xfId="0" applyAlignment="1" applyFont="1" applyNumberFormat="1">
      <alignment horizontal="right" vertical="bottom"/>
    </xf>
    <xf borderId="0" fillId="32" fontId="72" numFmtId="0" xfId="0" applyAlignment="1" applyFill="1" applyFont="1">
      <alignment vertical="bottom"/>
    </xf>
    <xf borderId="0" fillId="32" fontId="8" numFmtId="0" xfId="0" applyAlignment="1" applyFont="1">
      <alignment vertical="bottom"/>
    </xf>
    <xf borderId="0" fillId="33" fontId="8" numFmtId="0" xfId="0" applyAlignment="1" applyFill="1" applyFont="1">
      <alignment vertical="bottom"/>
    </xf>
    <xf borderId="0" fillId="34" fontId="72" numFmtId="0" xfId="0" applyAlignment="1" applyFill="1" applyFont="1">
      <alignment vertical="bottom"/>
    </xf>
    <xf borderId="0" fillId="35" fontId="77" numFmtId="0" xfId="0" applyAlignment="1" applyFill="1" applyFont="1">
      <alignment vertical="bottom"/>
    </xf>
    <xf borderId="0" fillId="36" fontId="8" numFmtId="0" xfId="0" applyAlignment="1" applyFill="1" applyFont="1">
      <alignment vertical="bottom"/>
    </xf>
    <xf borderId="0" fillId="37" fontId="72" numFmtId="0" xfId="0" applyAlignment="1" applyFill="1" applyFont="1">
      <alignment vertical="bottom"/>
    </xf>
    <xf borderId="0" fillId="38" fontId="77" numFmtId="0" xfId="0" applyAlignment="1" applyFill="1" applyFont="1">
      <alignment vertical="bottom"/>
    </xf>
    <xf borderId="0" fillId="33" fontId="8" numFmtId="0" xfId="0" applyAlignment="1" applyFont="1">
      <alignment vertical="bottom"/>
    </xf>
    <xf borderId="0" fillId="39" fontId="72" numFmtId="0" xfId="0" applyAlignment="1" applyFill="1" applyFont="1">
      <alignment vertical="bottom"/>
    </xf>
    <xf borderId="0" fillId="40" fontId="78" numFmtId="0" xfId="0" applyAlignment="1" applyFill="1" applyFont="1">
      <alignment vertical="bottom"/>
    </xf>
    <xf borderId="0" fillId="40" fontId="8" numFmtId="0" xfId="0" applyAlignment="1" applyFont="1">
      <alignment vertical="bottom"/>
    </xf>
  </cellXfs>
  <cellStyles count="1">
    <cellStyle xfId="0" name="Normal" builtinId="0"/>
  </cellStyles>
  <dxfs count="15">
    <dxf>
      <font>
        <b/>
      </font>
      <fill>
        <patternFill patternType="solid">
          <fgColor rgb="FFB7E1CD"/>
          <bgColor rgb="FFB7E1CD"/>
        </patternFill>
      </fill>
      <border/>
    </dxf>
    <dxf>
      <font/>
      <fill>
        <patternFill patternType="none"/>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5">
    <tableStyle count="3" pivot="0" name="Sheet9-style">
      <tableStyleElement dxfId="2" type="headerRow"/>
      <tableStyleElement dxfId="3" type="firstRowStripe"/>
      <tableStyleElement dxfId="4" type="secondRowStripe"/>
    </tableStyle>
    <tableStyle count="3" pivot="0" name="Sheet9-style 2">
      <tableStyleElement dxfId="5" type="headerRow"/>
      <tableStyleElement dxfId="3" type="firstRowStripe"/>
      <tableStyleElement dxfId="6" type="secondRowStripe"/>
    </tableStyle>
    <tableStyle count="3" pivot="0" name="Sheet9-style 3">
      <tableStyleElement dxfId="7" type="headerRow"/>
      <tableStyleElement dxfId="3" type="firstRowStripe"/>
      <tableStyleElement dxfId="8" type="secondRowStripe"/>
    </tableStyle>
    <tableStyle count="3" pivot="0" name="Sheet9-style 4">
      <tableStyleElement dxfId="7" type="headerRow"/>
      <tableStyleElement dxfId="3" type="firstRowStripe"/>
      <tableStyleElement dxfId="8" type="secondRowStripe"/>
    </tableStyle>
    <tableStyle count="12" table="0" name="Google Sheets Pivot Table Style">
      <tableStyleElement dxfId="10" type="wholeTable"/>
      <tableStyleElement dxfId="11" type="firstRowSubheading"/>
      <tableStyleElement dxfId="11" type="secondRowSubheading"/>
      <tableStyleElement dxfId="11" type="thirdRowSubheading"/>
      <tableStyleElement dxfId="12" type="firstColumnSubheading"/>
      <tableStyleElement dxfId="12" type="secondColumnSubheading"/>
      <tableStyleElement dxfId="12" type="thirdColumnSubheading"/>
      <tableStyleElement dxfId="12" type="headerRow"/>
      <tableStyleElement dxfId="13" type="firstSubtotalRow"/>
      <tableStyleElement dxfId="13" type="secondSubtotalRow"/>
      <tableStyleElement dxfId="13" type="thirdSubtotalRow"/>
      <tableStyleElement dxfId="14" type="totalRow"/>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pivotCacheDefinition" Target="pivotCache/pivotCacheDefinition1.xml"/><Relationship Id="rId21" Type="http://schemas.openxmlformats.org/officeDocument/2006/relationships/worksheet" Target="worksheets/sheet17.xml"/><Relationship Id="rId23"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Hit Rate vs Target (1-in-4)</a:t>
            </a:r>
          </a:p>
        </c:rich>
      </c:tx>
      <c:overlay val="0"/>
    </c:title>
    <c:plotArea>
      <c:layout/>
      <c:lineChart>
        <c:ser>
          <c:idx val="0"/>
          <c:order val="0"/>
          <c:tx>
            <c:strRef>
              <c:f>Trends!$D$1</c:f>
            </c:strRef>
          </c:tx>
          <c:spPr>
            <a:ln cmpd="sng">
              <a:solidFill>
                <a:srgbClr val="4285F4"/>
              </a:solidFill>
            </a:ln>
          </c:spPr>
          <c:marker>
            <c:symbol val="none"/>
          </c:marker>
          <c:cat>
            <c:strRef>
              <c:f>Trends!$A$2:$A$11</c:f>
            </c:strRef>
          </c:cat>
          <c:val>
            <c:numRef>
              <c:f>Trends!$D$2:$D$11</c:f>
              <c:numCache/>
            </c:numRef>
          </c:val>
          <c:smooth val="0"/>
        </c:ser>
        <c:ser>
          <c:idx val="1"/>
          <c:order val="1"/>
          <c:tx>
            <c:strRef>
              <c:f>Trends!$G$1</c:f>
            </c:strRef>
          </c:tx>
          <c:spPr>
            <a:ln cmpd="sng">
              <a:solidFill>
                <a:srgbClr val="EA4335"/>
              </a:solidFill>
            </a:ln>
          </c:spPr>
          <c:marker>
            <c:symbol val="none"/>
          </c:marker>
          <c:cat>
            <c:strRef>
              <c:f>Trends!$A$2:$A$11</c:f>
            </c:strRef>
          </c:cat>
          <c:val>
            <c:numRef>
              <c:f>Trends!$G$2:$G$11</c:f>
              <c:numCache/>
            </c:numRef>
          </c:val>
          <c:smooth val="0"/>
        </c:ser>
        <c:ser>
          <c:idx val="2"/>
          <c:order val="2"/>
          <c:tx>
            <c:strRef>
              <c:f>Trends!$H$1</c:f>
            </c:strRef>
          </c:tx>
          <c:spPr>
            <a:ln cmpd="sng" w="9525">
              <a:solidFill>
                <a:srgbClr val="FBBC04"/>
              </a:solidFill>
              <a:prstDash val="dash"/>
            </a:ln>
          </c:spPr>
          <c:marker>
            <c:symbol val="none"/>
          </c:marker>
          <c:cat>
            <c:strRef>
              <c:f>Trends!$A$2:$A$11</c:f>
            </c:strRef>
          </c:cat>
          <c:val>
            <c:numRef>
              <c:f>Trends!$H$2:$H$11</c:f>
              <c:numCache/>
            </c:numRef>
          </c:val>
          <c:smooth val="0"/>
        </c:ser>
        <c:axId val="342078347"/>
        <c:axId val="1043107665"/>
      </c:lineChart>
      <c:catAx>
        <c:axId val="3420783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a:t>
                </a:r>
              </a:p>
            </c:rich>
          </c:tx>
          <c:overlay val="0"/>
        </c:title>
        <c:numFmt formatCode="General" sourceLinked="1"/>
        <c:majorTickMark val="none"/>
        <c:minorTickMark val="none"/>
        <c:spPr/>
        <c:txPr>
          <a:bodyPr/>
          <a:lstStyle/>
          <a:p>
            <a:pPr lvl="0">
              <a:defRPr b="0">
                <a:solidFill>
                  <a:srgbClr val="000000"/>
                </a:solidFill>
                <a:latin typeface="+mn-lt"/>
              </a:defRPr>
            </a:pPr>
          </a:p>
        </c:txPr>
        <c:crossAx val="1043107665"/>
      </c:catAx>
      <c:valAx>
        <c:axId val="1043107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Hit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2078347"/>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Pivot!$A$30</c:f>
            </c:strRef>
          </c:tx>
          <c:spPr>
            <a:ln cmpd="sng">
              <a:solidFill>
                <a:srgbClr val="4285F4"/>
              </a:solidFill>
            </a:ln>
          </c:spPr>
          <c:marker>
            <c:symbol val="none"/>
          </c:marker>
          <c:cat>
            <c:strRef>
              <c:f>Pivot!$B$28:$C$28</c:f>
            </c:strRef>
          </c:cat>
          <c:val>
            <c:numRef>
              <c:f>Pivot!$B$30:$C$30</c:f>
              <c:numCache/>
            </c:numRef>
          </c:val>
          <c:smooth val="0"/>
        </c:ser>
        <c:ser>
          <c:idx val="1"/>
          <c:order val="1"/>
          <c:tx>
            <c:strRef>
              <c:f>Pivot!$A$31</c:f>
            </c:strRef>
          </c:tx>
          <c:spPr>
            <a:ln cmpd="sng">
              <a:solidFill>
                <a:srgbClr val="EA4335"/>
              </a:solidFill>
            </a:ln>
          </c:spPr>
          <c:marker>
            <c:symbol val="none"/>
          </c:marker>
          <c:cat>
            <c:strRef>
              <c:f>Pivot!$B$28:$C$28</c:f>
            </c:strRef>
          </c:cat>
          <c:val>
            <c:numRef>
              <c:f>Pivot!$B$31:$D$31</c:f>
              <c:numCache/>
            </c:numRef>
          </c:val>
          <c:smooth val="0"/>
        </c:ser>
        <c:axId val="1771157349"/>
        <c:axId val="1504248584"/>
      </c:lineChart>
      <c:catAx>
        <c:axId val="17711573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04248584"/>
      </c:catAx>
      <c:valAx>
        <c:axId val="1504248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115734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Pivot!$A$39</c:f>
            </c:strRef>
          </c:tx>
          <c:spPr>
            <a:ln cmpd="sng">
              <a:solidFill>
                <a:srgbClr val="4285F4"/>
              </a:solidFill>
            </a:ln>
          </c:spPr>
          <c:marker>
            <c:symbol val="none"/>
          </c:marker>
          <c:cat>
            <c:strRef>
              <c:f>Pivot!$B$37:$C$37</c:f>
            </c:strRef>
          </c:cat>
          <c:val>
            <c:numRef>
              <c:f>Pivot!$B$39:$C$39</c:f>
              <c:numCache/>
            </c:numRef>
          </c:val>
          <c:smooth val="0"/>
        </c:ser>
        <c:ser>
          <c:idx val="1"/>
          <c:order val="1"/>
          <c:tx>
            <c:strRef>
              <c:f>Pivot!$A$40</c:f>
            </c:strRef>
          </c:tx>
          <c:spPr>
            <a:ln cmpd="sng">
              <a:solidFill>
                <a:srgbClr val="EA4335"/>
              </a:solidFill>
            </a:ln>
          </c:spPr>
          <c:marker>
            <c:symbol val="none"/>
          </c:marker>
          <c:cat>
            <c:strRef>
              <c:f>Pivot!$B$37:$C$37</c:f>
            </c:strRef>
          </c:cat>
          <c:val>
            <c:numRef>
              <c:f>Pivot!$B$40:$C$40</c:f>
              <c:numCache/>
            </c:numRef>
          </c:val>
          <c:smooth val="0"/>
        </c:ser>
        <c:axId val="27971389"/>
        <c:axId val="1899432826"/>
      </c:lineChart>
      <c:catAx>
        <c:axId val="27971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99432826"/>
      </c:catAx>
      <c:valAx>
        <c:axId val="18994328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97138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4d96d603-e167-4f15-9097-777f0bdf1926}">
    <Anchor>
      <Comment id="{2636a20f-450e-4798-8aef-d565252653e5}"/>
    </Anchor>
    <History>
      <Event time="2026-03-11T20:37:58.00" id="{856c09c6-337d-4f79-9a8c-b0a5ec697c31}">
        <Attribution userId="placeholder@email.com" userName="Kathy Vetter" userProvider="google-sheets"/>
        <Anchor>
          <Comment id="{2636a20f-450e-4798-8aef-d565252653e5}"/>
        </Anchor>
        <Create/>
      </Event>
      <Event time="2026-03-11T20:37:58.00" id="{004f6780-2892-47b9-931c-7b0024ef9115}">
        <Attribution userId="placeholder@email.com" userName="Kathy Vetter" userProvider="google-sheets"/>
        <Anchor>
          <Comment id="{2636a20f-450e-4798-8aef-d565252653e5}"/>
        </Anchor>
        <Assign userId="cpalo@mcclatchy.com" userName="cpalo@mcclatchy.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6667500" cy="3810000"/>
    <xdr:graphicFrame>
      <xdr:nvGraphicFramePr>
        <xdr:cNvPr id="1" name="Chart 1" title="Weekly Hit Rate vs Target (1-in-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657225</xdr:colOff>
      <xdr:row>21</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657225</xdr:colOff>
      <xdr:row>47</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ris Palo" id="{d362e93e-27eb-49ef-9630-93f267ee27cb}" providerId="google-sheets"/>
  <x18tc:person displayName="Kathy Vetter" id="{94ca21a2-c54c-46bc-a6bc-cfd4500a1277}" providerId="google-sheets"/>
  <x18tc:person displayName="cpalo@mcclatchy.com" id="{bd017d29-b89f-4d9f-9b83-628ecf6268ac}" userId="cpalo@mcclatchy.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999" sheet="Data"/>
  </cacheSource>
  <cacheFields>
    <cacheField name="Asset_ID" numFmtId="0">
      <sharedItems>
        <s v="LS-P-002"/>
        <s v="LS-P-006-MMC-C02"/>
        <s v="LS-P-008"/>
        <s v="LS-P-008-MMC-C02"/>
        <s v="MMC-P-010"/>
        <s v="MMC-P-010-LS-C02"/>
        <s v="MMC-P-012"/>
        <s v="MMC-P-012-LS-C02"/>
        <s v="MMC-P-014"/>
        <s v="MMC-P-014-LS-C02"/>
        <s v="MMC-P-016"/>
        <s v="MMC-P-016-LS-C02"/>
        <s v="MMC-P-018"/>
        <s v="MMC-P-018-LS-C02"/>
        <s v="MMC-P-020"/>
        <s v="MMC-P-020-LS-C02"/>
        <s v="LS-P-022"/>
        <s v="LS-P-022-MMC-C02"/>
        <s v="LS-P-024"/>
        <s v="LS-P-024-MMC-C02"/>
        <s v="LS-P-026"/>
        <s v="LS-P-026-MMC-C02"/>
        <s v="LS-P-028"/>
        <s v="LS-P-028-MMC-C02"/>
        <s v="LS-P-030"/>
        <s v="LS-P-030-MMC-C02"/>
        <s v="LS-P-032"/>
        <s v="LS-P-032-MMC-C02"/>
        <s v="LS-P-034"/>
        <s v="LS-P-034-MMC-C02"/>
        <s v="MMC-P-036"/>
        <s v="MMC-P-036-LS-C02"/>
        <s v="LS-P-038"/>
        <s v="LS-P-038-MMC-C02"/>
        <s v="LS-P-040"/>
        <s v="LS-P-040-MMC-C02"/>
        <s v="LS-P-042"/>
        <s v="LS-P-042-MMC-C02"/>
        <s v="LS-P-044"/>
        <s v="LS-P-044-MMC-C02"/>
        <s v="LS-P-046"/>
        <s v="LS-P-046-MMC-C02"/>
        <s v="LS-P-048"/>
        <s v="LS-P-048-MMC-C02"/>
        <s v="LS-P-050"/>
        <s v="LS-P-050-MMC-C02"/>
        <s v="MMC-P-049"/>
        <s v="MMC-P-054"/>
        <s v="MMC-P-054-LS-C02"/>
        <s v="MMC-P-056"/>
        <s v="MMC-P-056-LS-C02"/>
        <s v="LS-P-058"/>
        <s v="LS-P-058-MMC-C02"/>
        <s v="LS-P-060"/>
        <s v="LS-P-060-MMC-C02"/>
        <s v="LS-P-062"/>
        <s v="LS-P-062-MMC-C02"/>
        <s v="MMC-P-064"/>
        <s v="MMC-P-064-LS-C02"/>
        <s v="LS-P-062-MMC-C03"/>
        <s v="LS-P-068"/>
        <s v="LS-P-068-MMC-C02"/>
        <s v="LS-P-070"/>
        <s v="MMC-P-067"/>
        <s v="LS-P-072"/>
        <s v="LS-P-072-MMC-C02"/>
        <s v="LS-P-074"/>
        <s v="LS-P-074-MMC-C02"/>
        <s v="LS-P-076"/>
        <s v="LS-P-076-MMC-C02"/>
        <s v="LS-P-078"/>
        <s v="LS-P-078-MMC-C02"/>
        <s v="LS-P-080"/>
        <s v="LS-P-080-MMC-C02"/>
        <s v="LS-P-082"/>
        <s v="LS-P-082-MMC-C02"/>
        <s v="LS-P-084"/>
        <s v="LS-P-084-MMC-C02"/>
        <s v="LS-P-086"/>
        <s v="LS-P-086-MMC-C02"/>
        <s v="LS-P-088"/>
        <s v="LS-P-088-MMC-C02"/>
        <s v="LS-P-090"/>
        <s v="LS-P-090-MMC-C02"/>
        <s v="LS-P-092"/>
        <s v="LS-P-092-MMC-C02"/>
        <s v="LS-P-094"/>
        <s v="LS-P-094-MMC-C02"/>
        <s v="LS-P-096"/>
        <s v="LS-P-096-MMC-C02"/>
        <s v="LS-P-098"/>
        <s v="LS-P-098-MMC-C02"/>
        <s v="MMC-P-100"/>
        <s v="MMC-P-100-LS-C02"/>
        <s v="LS-P-102"/>
        <s v="LS-P-102-MMC-C02"/>
        <s v="LS-P-104"/>
        <s v="LS-P-104-MMC-C02"/>
        <s v="LS-P-106"/>
        <s v="LS-P-106-MMC-C02"/>
        <s v="LS-P-108"/>
        <s v="LS-P-108-MMC-C02"/>
        <s v="LS-P-110"/>
        <s v="LS-P-110-MMC-C02"/>
        <s v="LS-P-112"/>
        <s v="LS-P-112-MMC-C02"/>
        <s v="LS-P-114"/>
        <s v="LS-P-114-MMC-C02"/>
        <s v="MMC-P-116"/>
        <s v="MMC-P-116-LS-C02"/>
        <s v="LS-P-118"/>
        <s v="LS-P-118-MMC-C02"/>
        <s v="LS-P-120"/>
        <s v="LS-P-120-MMC-C02"/>
        <s v="LS-P-122"/>
        <s v="LS-P-122-MMC-C02"/>
        <s v="LS-P-124"/>
        <s v="LS-P-124-MMC-C02"/>
        <s v="LS-P-126"/>
        <s v="LS-P-126-MMC-C02"/>
        <s v="MMC-P-128"/>
        <s v="MMC-P-128-LS-C02"/>
        <s v="LS-P-130"/>
        <s v="LS-P-130-MMC-C02"/>
        <s v="LS-P-132"/>
        <s v="LS-P-132-MMC-C02"/>
        <s v="LS-P-134"/>
        <s v="LS-P-134-LS-C02"/>
        <s v="LS-P-136"/>
        <s v="LS-P-136-MMC-C02"/>
        <s v="LS-P-138"/>
        <s v="LS-P-138-MMC-C02"/>
        <s v="LS-P-136-MMC-C03"/>
        <s v="LS-P-142"/>
        <s v="LS-P-142-MMC-C02"/>
        <s v="LS-P-144"/>
        <s v="LS-P-144-MMC-C02"/>
        <s v="LS-P-146"/>
        <s v="LS-P-146-MMC-C02"/>
        <s v="LS-P-148"/>
        <s v="LS-P-148-MMC-C02"/>
        <s v="LS-P-150"/>
        <s v="LS-P-150-MMC-C02"/>
        <s v="LS-P-152"/>
        <s v="LS-P-152-MMC-C02"/>
        <s v="MMC-P-154"/>
        <s v="MMC-P-154-LS-C02"/>
        <s v="LS-P-156"/>
        <s v="LS-P-156-MMC-C02"/>
        <s v="LS-P-158"/>
        <s v="LS-P-158-MMC-C02"/>
        <s v="LS-P-160"/>
        <s v="LS-P-160-MMC-C02"/>
        <s v="LS-P-162"/>
        <s v="LS-P-162-MMC-C02"/>
        <s v="LS-P-164"/>
        <s v="LS-P-164-MMC-C02"/>
        <s v="LS-P-166"/>
        <s v="LS-P-166-MMC-C02"/>
        <s v="LS-P-168"/>
        <s v="LS-P-168-MMC-C02"/>
        <s v="LS-P-170"/>
        <s v="LS-P-170-MMC-C03"/>
        <s v="LS-P-170-MMC-C02"/>
        <s v="LS-P-174"/>
        <s v="LS-P-174-MMC-C02"/>
        <s v="LS-P-176"/>
        <s v="LS-P-176-MMC-C02"/>
        <s v="LS-P-178"/>
        <s v="LS-P-178-MMC-C02"/>
        <s v="LS-P-180"/>
        <s v="LS-P-180-MMC-C02"/>
        <s v="LS-P-182"/>
        <s v="LS-P-182-MMC-C02"/>
        <s v="LS-P-184"/>
        <s v="LS-P-184-MMC-C02"/>
        <s v="LS-P-186"/>
        <s v="LS-P-186-MMC-C02"/>
        <s v="LS-P-188"/>
        <s v="LS-P-188-MMC-C02"/>
        <s v="LS-P-190"/>
        <s v="LS-P-190-MMC-C02"/>
        <s v="MH-P-192"/>
        <s v="MH-P-192-KA-C02"/>
        <s v="MH-P-194"/>
        <s v="MH-P-194-KA-C02"/>
        <s v="MH-P-196"/>
        <s v="MH-P-196-KA-C02"/>
        <s v="LS-P-198"/>
        <s v="LS-P-198-MMC-C02"/>
        <s v="LS-P-200"/>
        <s v="LS-P-200-MMC-C02"/>
        <s v="MH-P-202"/>
        <s v="MH-P-202-KA-C02"/>
        <s v="MH-P-204"/>
        <s v="MH-P-204-KA-C02"/>
        <s v="LS-P-206"/>
        <s v="LS-P-200-MMC-C03"/>
        <s v="MH-P-208"/>
        <s v="MH-P-208-MMC-C02"/>
        <s v="LS-P-210"/>
        <s v="LS-P-210-MMC-C02"/>
        <s v="MH-P-212"/>
        <s v="MH-P-212-KA-C02"/>
        <s v="MH-P-214"/>
        <s v="MH-P-214-KA-C02"/>
        <s v="MH-P-216"/>
        <s v="MH-P-216-KA-C02"/>
        <s v="MH-P-218"/>
        <s v="MH-P-218-KA-C02"/>
        <s v="LS-P-216"/>
        <s v="LS-P-216-MMC-C02"/>
        <s v="MH-P-222"/>
        <s v="MH-P-222-KA-C02"/>
        <s v="MH-P-224"/>
        <s v="MH-P-224-KA-C02"/>
        <s v="LS-P-226"/>
        <s v="LS-P-226-MMC-C02"/>
        <s v="MH-P-228"/>
        <s v="MH-P-228-KA-C02"/>
        <s v="MH-P-230"/>
        <s v="MH-P-230-KA-C02"/>
        <s v="MH-P-232"/>
        <s v="MH-P-232-KA-C02"/>
        <s v="LS-P-234"/>
        <s v="LS-P-234-MMC-C02"/>
        <s v="MH-P-236"/>
        <s v="MH-P-236-KA-C02"/>
        <s v="MH-P-238"/>
        <s v="MH-P-238-KA-C02"/>
        <s v="LS-P-240"/>
        <s v="LS-P-240-MMC-C02"/>
        <s v="MH-P-242"/>
        <s v="MH-P-242-KA-C02"/>
        <s v="MH-P-244"/>
        <s v="MH-P-244-KA-C02"/>
        <s v="KA-P-242"/>
        <s v="KA-P-242-MH-C02"/>
        <s v="LS-P-248"/>
        <s v="LS-P-248-MMC-C02"/>
        <s v="MH-P-250"/>
        <s v="MH-P-250-KA-C02"/>
        <s v="MH-P-252"/>
        <s v="MH-P-252-KA-C02"/>
        <s v="MH-P-254"/>
        <s v="MH-P-254-KA-C02"/>
        <s v="MH-P-256"/>
        <s v="MH-P-256-KA-C02"/>
        <s v="MH-P-258"/>
        <s v="MH-P-258-KA-C02"/>
        <s v="MH-P-260"/>
        <s v="MH-P-260-KA-C02"/>
        <s v="MH-P-262"/>
        <s v="MH-P-262-KA-C02"/>
        <s v="MH-P-265"/>
        <s v="MH-P-265-KA-C02"/>
        <s v="MH-P-266"/>
        <s v="MH-P-266-KA-C02"/>
        <s v="MH-P-266-CH-C03"/>
        <s v="MH-P-269"/>
        <s v="MH-P-269-KA-C02"/>
        <s v="MH-P-269-CH-C03"/>
        <s v="MH-P-272"/>
        <s v="MH-P-272-KA-C02"/>
        <s v="MH-P-274"/>
        <s v="MH-P-274-KA-C02"/>
        <s v="MH-P-274-CH-C03"/>
        <s v="MH-P-277"/>
        <s v="MH-P-277-KA-C02"/>
        <s v="MH-P-277-CH-C03"/>
        <s v="MH-P-280"/>
        <s v="MH-P-280-KA-C02"/>
        <s v="MH-P-280-CH-C03"/>
        <s v="MH-P-283"/>
        <s v="MH-P-283-KA-C02"/>
        <s v="MH-P-283-CH-C03"/>
        <s v="MH-P-286"/>
        <s v="MH-P-286-KA-C02"/>
        <s v="MH-P-288"/>
        <s v="MH-P-288-KA-C02"/>
        <s v="MH-P-288-CH-C03"/>
        <s v="MH-P-291"/>
        <s v="MH-P-291-KA-C02"/>
        <s v="MH-P-293"/>
        <s v="MH-P-293-KA-C02"/>
        <s v="MH-P-293-CH-C03"/>
        <s v="MH-P-296"/>
        <s v="MH-P-296-KA-C02"/>
        <s v="MH-P-296-CH-C03"/>
        <s v="MH-P-299"/>
        <s v="MH-P-299-KA-C02"/>
        <s v="MH-P-299-CH-C03"/>
        <s v="MH-P-302"/>
        <s v="MH-P-302-KA-C02"/>
        <s v="MH-P-302-CH-C03"/>
        <s v="MH-P-305"/>
        <s v="MH-P-305-KA-C02"/>
        <s v="MH-P-307"/>
        <s v="MH-P-307-KA-C02"/>
        <s v="MH-P-307-CH-C03"/>
        <s v="MH-P-310"/>
        <s v="MH-P-310-KA-C02"/>
        <s v="MH-P-310-CH-C03"/>
        <s v="MH-P-315"/>
        <s v="MH-P-315-KA-C02"/>
        <s v="MH-P-315-CH-C03"/>
        <s v="MH-P-318"/>
        <s v="MH-P-318-KA-C02"/>
        <s v="MH-P-318-CH-C03"/>
        <s v="MH-P-321"/>
        <s v="MH-P-321-KA-C02"/>
        <s v="MH-P-323"/>
        <s v="MH-P-323-KA-C02"/>
        <s v="MH-P-323-CH-C03"/>
        <s v="MH-P-326"/>
        <s v="MH-P-326-KA-C02"/>
        <s v="MH-P-326-CH-C03"/>
        <s v="KA-P-323"/>
        <s v="KA-P-323-MH-C02"/>
        <s v="MH-P-331"/>
        <s v="MH-P-331-KA-C02"/>
        <s v="MH-P-331-CH-C03"/>
        <s v="MH-P-334"/>
        <s v="MH-P-334-KA-C02"/>
        <s v="MH-P-334-CH-C03"/>
        <s v="MH-P-337"/>
        <s v="MH-P-337-KA-C02"/>
        <s v="MH-P-337-CH-C03"/>
        <s v="MH-P-340"/>
        <s v="MH-P-340-KA-C02"/>
        <s v="MH-P-340-CH-C03"/>
        <s v="WW-P-343"/>
        <s v="WW-P-343-MH-C02"/>
        <s v="WW-P-343-KA-C03"/>
        <s v="WW-P-343-CH-C04"/>
        <s v="MH-P-347"/>
        <s v="MH-P-347-KA-C02"/>
        <s v="MH-P-347-CH-C03"/>
        <s v="KA-P-350"/>
        <s v="KA-P-350-MH-C02"/>
        <s v="MH-P-352"/>
        <s v="MH-P-352-KA-C02"/>
        <s v="MH-P-352-CH-C03"/>
        <s v="MH-P-355"/>
        <s v="MH-P-355-KA-C02"/>
        <s v="MH-P-355-CH-C03"/>
        <s v="MH-P-358"/>
        <s v="MH-P-358-KA-C02"/>
        <s v="MH-P-358-CH-C03"/>
        <s v="MH-P-361"/>
        <s v="MH-P-361-KA-C02"/>
        <s v="MH-P-361-CH-C03"/>
        <s v="MH-P-364"/>
        <s v="MH-P-364-KA-C02"/>
        <s v="MH-P-364-CH-C03"/>
        <s v="MH-P-364-WW-C04"/>
        <s v="MH-P-368"/>
        <s v="MH-P-368-KA-C02"/>
        <s v="KA-P-364"/>
        <s v="KA-P-364-MH-C02"/>
        <s v="MH-P-372"/>
        <s v="MH-P-372-KA-C02"/>
        <s v="MH-P-372-CH-C03"/>
        <s v="MH-P-375"/>
        <s v="MH-P-375-KA-C02"/>
        <s v="MH-P-375-CH-C03"/>
        <s v="MH-P-375-WW-C04"/>
        <s v="MH-P-379"/>
        <s v="MH-P-379-KA-C02"/>
        <s v="MH-P-379-CH-C03"/>
        <s v="MH-P-382"/>
        <s v="MH-P-382-KA-C02"/>
        <s v="MH-P-382-CH-C03"/>
        <s v="MH-P-385"/>
        <s v="MH-P-385-KA-C02"/>
        <s v="MH-P-385-CH-C03"/>
        <s v="MH-P-388"/>
        <s v="MH-P-388-KA-C02"/>
        <s v="MH-P-388-CH-C03"/>
        <s v="MH-P-391"/>
        <s v="MH-P-391-KA-C02"/>
        <s v="MH-P-391-CH-C03"/>
        <s v="MH-P-394"/>
        <s v="MH-P-394-KA-C02"/>
        <s v="MH-P-394-CH-C03"/>
        <s v="MH-P-397"/>
        <s v="MH-P-397-KA-C02"/>
        <s v="MH-P-397-CH-C03"/>
        <s v="MH-P-400"/>
        <s v="MH-P-400-KA-C02"/>
        <s v="MH-P-400-CH-C03"/>
        <s v="MH-P-400-UW-C04"/>
        <s v="MH-P-404"/>
        <s v="MH-P-404-KA-C02"/>
        <s v="MH-P-404-CH-C03"/>
        <s v="UW-P-407"/>
        <s v="UW-P-407-MH-C02"/>
        <s v="UW-P-407-KA-C03"/>
        <s v="UW-P-407-CH-C04"/>
        <s v="MH-P-411"/>
        <s v="MH-P-411-KA-C02"/>
        <s v="MH-P-411-CH-C03"/>
        <s v="MH-P-414"/>
        <s v="MH-P-414-KA-C02"/>
        <s v="MH-P-414-CH-C03"/>
        <s v="UW-P-417"/>
        <s v="UW-P-417-MH-C02"/>
        <s v="UW-P-417-KA-C03"/>
        <s v="UW-P-417-CH-C04"/>
        <s v="MH-P-421"/>
        <s v="MH-P-421-KA-C02"/>
        <s v="MH-P-421-CH-C03"/>
        <s v="MH-P-421-WW-C04"/>
        <s v="MH-P-425"/>
        <s v="MH-P-425-KA-C02"/>
        <s v="MH-P-425-CH-C03"/>
        <s v="MH-P-425-WW-C04"/>
        <s v="MH-P-429"/>
        <s v="MH-P-429-KA-C02"/>
        <s v="MH-P-429-CH-C03"/>
        <s v="MH-P-429-WW-C04"/>
        <s v="MH-P-433"/>
        <s v="MH-P-433-KA-C02"/>
        <s v="MH-P-433-CH-C03"/>
        <s v="MH-P-433-WW-C04"/>
        <s v="MH-P-437"/>
        <s v="MH-P-437-KA-C02"/>
        <s v="MH-P-437-CH-C03"/>
        <s v="MH-P-440"/>
        <s v="MH-P-440-KA-C02"/>
        <s v="MH-P-440-CH-C03"/>
        <s v="MH-P-443"/>
        <s v="MH-P-443-KA-C02"/>
        <s v="MH-P-443-CH-C03"/>
        <s v="MH-P-446"/>
        <s v="MH-P-446-KA-C02"/>
        <s v="MH-P-448"/>
        <s v="MH-P-448-KA-C02"/>
        <s v="MH-P-450"/>
        <s v="MH-P-450-KA-C02"/>
        <s v="MH-P-450-CH-C03"/>
        <s v="MH-P-453"/>
        <s v="MH-P-453-KA-C02"/>
        <s v="MH-P-453-CH-C03"/>
        <s v="MH-P-456"/>
        <s v="MH-P-456-KA-C02"/>
        <s v="MH-P-458"/>
        <s v="MH-P-458-KA-C02"/>
        <s v="MH-P-458-CH-C03"/>
        <s v="MH-P-461"/>
        <s v="MH-P-461-KA-C02"/>
        <s v="MH-P-461-CH-C03"/>
        <s v="MH-P-467"/>
        <s v="MH-P-467-KA-C02"/>
        <s v="MH-P-467-CH-C03"/>
        <s v="MH-P-467-UW-C04"/>
        <s v="MH-P-471"/>
        <s v="MH-P-471-KA-C02"/>
        <s v="MH-P-471-CH-C03"/>
        <s v="MH-P-471-KA-C04"/>
        <s v="MH-P-471-CH-C05"/>
        <s v="MH-P-471-UW-C06"/>
        <s v="MH-P-475"/>
        <s v="MH-P-475-KA-C02"/>
        <s v="MH-P-475-CH-C03"/>
        <s v="MH-P-475-WW-C04"/>
        <s v="MH-P-479"/>
        <s v="MH-P-479-KA-C02"/>
        <s v="MH-P-479-CH-C03"/>
        <s v="MH-P-479-UW-C04"/>
        <s v="MH-P-483"/>
        <s v="MH-P-483-KA-C02"/>
        <s v="MH-P-483-CH-C03"/>
        <s v="MH-P-483-WW-C04"/>
        <s v="MH-P-487"/>
        <s v="MH-P-487-KA-C02"/>
        <s v="MH-P-489"/>
        <s v="MH-P-489-KA-C02"/>
        <s v="MH-P-489-CH-C03"/>
        <s v="MH-P-492"/>
        <s v="MH-P-492-KA-C02"/>
        <s v="MH-P-494"/>
        <s v="MH-P-494-KA-C02"/>
        <s v="MH-P-494-CH-C03"/>
        <s v="MH-P-494-UW-C04"/>
        <s v="MH-P-498"/>
        <s v="MH-P-498-KA-C02"/>
        <s v="MH-P-500"/>
        <s v="MH-P-500-KA-C02"/>
        <s v="MH-P-500-CH-C03"/>
        <s v="MH-P-500-LS-C04"/>
        <s v="MH-P-500-MMC-C05"/>
        <s v="MH-P-505"/>
        <s v="MH-P-505-KA-C02"/>
        <s v="MH-P-505-CH-C03"/>
        <s v="MH-P-505-LS-C04"/>
        <s v="MH-P-505-MMC-C05"/>
        <s v="MH-P-510"/>
        <s v="MH-P-510-KA-C02"/>
        <s v="MH-P-510-CH-C03"/>
        <s v="MH-P-513"/>
        <s v="MH-P-513-KA-C02"/>
        <s v="MH-P-513-CH-C03"/>
        <s v="MH-P-513-WW-C04"/>
        <s v="MH-P-517"/>
        <s v="MH-P-517-KA-C02"/>
        <s v="MH-P-517-CH-C03"/>
        <s v="MH-P-520"/>
        <s v="MH-P-520-KA-C02"/>
        <s v="MH-P-520-CH-C03"/>
        <s v="MH-P-523"/>
        <s v="MH-P-523-KA-C02"/>
        <s v="MH-P-523-CH-C03"/>
        <s v="MH-P-526"/>
        <s v="MH-P-526-KA-C02"/>
        <s v="MH-P-526-CH-C03"/>
        <s v="MH-P-529"/>
        <s v="MH-P-529-KA-C02"/>
        <s v="MH-P-529-CH-C03"/>
        <s v="MH-P-532"/>
        <s v="MH-P-532-SA-C02"/>
        <s v="MH-P-533"/>
        <s v="MH-P-533-KA-C02"/>
        <s v="MH-P-533-CH-C03"/>
        <s v="MH-P-533-LS-C04"/>
        <s v="MH-P-533-MMC-C05"/>
        <s v="MH-P-539"/>
        <s v="MH-P-539-KA-C02"/>
        <s v="MH-P-539-CH-C03"/>
        <s v="MH-P-539-LS-C04"/>
        <s v="MH-P-539-MMC-C05"/>
        <s v="MH-P-544"/>
        <s v="MH-P-544-KA-C02"/>
        <s v="UW-P-546"/>
        <s v="UW-P-546-MH-C02"/>
        <s v="UW-P-546-KA-C03"/>
        <s v="UW-P-546-CH-C04"/>
        <s v="MH-P-550"/>
        <s v="MH-P-550-KA-C02"/>
        <s v="MH-P-550-CH-C03"/>
        <s v="MH-P-550-WW-C04"/>
        <s v="UW-P-554"/>
        <s v="UW-P-554-MH-C02"/>
        <s v="UW-P-554-KA-C03"/>
        <s v="UW-P-554-CH-C04"/>
        <s v="MH-P-558"/>
        <s v="MH-P-558-KA-C02"/>
        <s v="MH-P-558-CH-C03"/>
        <s v="MH-P-558-WW-C04"/>
        <s v="MH-P-562"/>
        <s v="MH-P-562-KA-C02"/>
        <s v="MH-P-562-CH-C03"/>
        <s v="MH-P-562-WW-C04"/>
        <s v="CH-P-566"/>
        <s v="CH-P-566-SA-C02"/>
        <s v="MH-P-567"/>
        <s v="MH-P-567-KA-C02"/>
        <s v="MH-P-567-CH-C03"/>
        <s v="MH-P-567-LS-C04"/>
        <s v="MH-P-567-MMC-C05"/>
        <s v="MH-P-572"/>
        <s v="MH-P-572-KA-C02"/>
        <s v="MH-P-574"/>
        <s v="MH-P574-KA-C02"/>
        <s v="WW-P-577"/>
        <s v="WW-P-577-MH-C02"/>
        <s v="WW-P-577-KA-C03"/>
        <s v="WW-P-577-CH-C04"/>
        <s v="MH-P-581"/>
        <s v="MH-P-581-KA-C02"/>
        <s v="MH-P-581-CH-C03"/>
        <s v="MH-P-584"/>
        <s v="MH-P-584-KA-C02"/>
        <s v="MH-P-584-CH-C03"/>
        <s v="LS-P-587"/>
        <s v="LS-P-587-MMC-C02"/>
        <s v="LS-P-587-MH-C03"/>
        <s v="LS-P-587-KA-C04"/>
        <s v="LS-P-587-CH-C05"/>
        <s v="WW-P-592"/>
        <s v="WW-P-592-MH-C02"/>
        <s v="WW-P-592-KA-C03"/>
        <s v="WW-P-592-CH-C04"/>
        <s v="MH-P-596"/>
        <s v="MH-P-596-KA-C02"/>
        <s v="MH-P-596-CH-C03"/>
        <s v="MH-P-596-LS-C04"/>
        <s v="MH-P-596-MMC-C05"/>
        <s v="MH-P-595"/>
        <s v="MH-P-595-KA-C02"/>
        <s v="MH-P-595-CH-C03"/>
        <s v="MH-P-598"/>
        <s v="MH-P-598-KA-C02"/>
        <s v="MH-P-598-CH-C03"/>
        <s v="MH-P-601"/>
        <s v="MH-P-601-KA-C02"/>
        <s v="MH-P-601-CH-C03"/>
        <s v="MH-P-601-WW-C04"/>
        <s v="MH-P-605"/>
        <s v="MH-P-605-MH-C02"/>
        <s v="LS-P-606"/>
        <s v="LS-P-606-MMC-C03"/>
        <s v="LS-P-606-MH-C02"/>
        <s v="LS-P-606-KA-C04"/>
        <s v="LS-P-606-CH-C05"/>
        <s v="MH-P-611"/>
        <s v="MH-P-611-KA-C02"/>
        <s v="MH-P-611-CH-C03"/>
        <s v="MH-P-614"/>
        <s v="MH-P-614-KA-C02"/>
        <s v="MH-P-614-CH-C03"/>
        <s v="MMC-P-617"/>
        <s v="MMC-P-617-LS-C02"/>
        <s v="MMC-P-617-MH-C03"/>
        <s v="MMC-P-617-KA-C04"/>
        <s v="MMC-P-617-CH-C05"/>
        <s v="MH-P-622"/>
        <s v="MH-P-622-KA-C02"/>
        <s v="MH-P-622-CH-C03"/>
        <s v="MH-P-625"/>
        <s v="MH-P-625-KA-C02"/>
        <s v="MH-P-625-CH-C03"/>
        <s v="MH-P-625-LS-C04"/>
        <s v="MH-P-625-MMC-C05"/>
        <s v="MH-P-630"/>
        <s v="MH-P-630-KA-C02"/>
        <s v="MH-P-630-CH-C03"/>
        <s v="MH-P-633"/>
        <s v="MH-P-633-KA-C02"/>
        <s v="MH-P-633-CH-C03"/>
        <s v="MH-P-636"/>
        <s v="MH-P-636-KA-C02"/>
        <s v="MH-P-636-CH-C03"/>
        <s v="MH-P-639"/>
        <s v="MH-P-639-KA-C02"/>
        <s v="MH-P-641"/>
        <s v="MH-P-641-KA-C02"/>
        <s v="MH-P-641-CH-C03"/>
        <s v="MH-P-641-WW-C04"/>
        <s v="MH-P-645"/>
        <s v="MH-P-645-KA-C02"/>
        <s v="MH-P-645-CH-C03"/>
        <s v="MH-P-645-UW-C04"/>
        <s v="MH-P-648"/>
        <s v="MH-P-648-KA-C02"/>
        <s v="MH-P-648-CH-C03"/>
        <s v="MH-P-651"/>
        <s v="MH-P-651-KA-C02"/>
        <s v="MH-P-651-CH-C03"/>
        <s v="MH-P-651-LS-C04"/>
        <s v="MH-P-651-MMC-C05"/>
        <s v="MH-P-656"/>
        <s v="MH-P-656-KA-C02"/>
        <s v="MH-P-658"/>
        <s v="MH-P-658-KA-C02"/>
        <s v="MH-P-658-CH-C03"/>
        <s v="MH-P-658-LS-C04"/>
        <s v="MH-P-658-MMC-C05"/>
        <s v="MH-P-663"/>
        <s v="MH-P-663-KA-C02"/>
        <s v="MH-P-663-CH-C03"/>
        <s v="MH-P-666"/>
        <s v="MH-P-666-KA-C02"/>
        <s v="MH-P-668"/>
        <s v="MH-P-668-KA-C02"/>
        <s v="MH-P-668-CH-C03"/>
        <s v="MH-P-668-WW-C04"/>
        <s v="MH-P-672"/>
        <s v="MH-P-672-KA-C02"/>
        <s v="MH-P-672-CH-C03"/>
        <s v="MH-P-675"/>
        <s v="MH-P-675-KA-C02"/>
        <s v="MH-P-677"/>
        <s v="MH-P-677-KA-C02"/>
        <s v="MH-P-677-CH-C03"/>
        <s v="MH-P-680"/>
        <s v="MH-P-680-KA-C02"/>
        <s v="MH-P-680-CH-C03"/>
        <s v="MH-P-685"/>
        <s v="MH-P-685-KA-C02"/>
        <s v="MH-P-685-CH-C03"/>
        <s v="MH-P-688"/>
        <s v="MH-P-688-KA-C02"/>
        <s v="MH-P-688-CH-C03"/>
        <s v="MH-P-691"/>
        <s v="MH-P-691-KA-C02"/>
        <s v="MH-P-691-CH-C03"/>
        <s v="MH-P-691-WW-C04"/>
        <s v="MH-P-695"/>
        <s v="MH-P-695-KA-C02"/>
        <s v="MH-P-695-CH-C03"/>
        <s v="MH-P-698"/>
        <s v="MH-P-698-KA-C02"/>
        <s v="MH-P-700"/>
        <s v="MH-P-700-KA-C02"/>
        <s v="MH-P-700-CH-C03"/>
        <s v="SA-P-703"/>
        <s v="SA-P-703-MH-C02"/>
        <s v="RA-P-707"/>
        <s v="RA-P-707-FO-C02"/>
        <s v="MH-P-709"/>
        <s v="MH-P-709-KA-C02"/>
        <s v="MH-P-709-CH-C03"/>
        <s v="MH-P-709-LS-C04"/>
        <s v="MH-P-709-MMC-C05"/>
        <s v="MH-P-714"/>
        <s v="MH-P-714-KA-C02"/>
        <s v="MH-P-714-CH-C03"/>
        <s v="MH-P-714-MMC-C04"/>
        <s v="MH-P-714-LS-C05"/>
        <s v="KA-P-717"/>
        <s v="KA-P-717-SA-C02"/>
        <s v="MH-P-721"/>
        <s v="MH-P-721-KA-C02"/>
        <s v="MH-P-721-CH-C03"/>
        <s v="MH-P-721-WW-C04"/>
        <s v="MH-P-725"/>
        <s v="MH-P-725-KA-C02"/>
        <s v="MH-P-725-CH-C03"/>
        <s v="MH-P-725-MMC-C04"/>
        <s v="MH-P-729"/>
        <s v="MH-P-729-KA-C02"/>
        <s v="MH-P-729-CH-C03"/>
        <s v="MH-P-729-WW-C04"/>
        <s v="UW-P-729"/>
        <s v="UW-P-729-MH-C02"/>
        <s v="UW-P-729-KA-C03"/>
        <s v="UW-P-729-CH-C04"/>
        <s v="UW-P-729-FO-C05"/>
        <s v="MH-P-734"/>
        <s v="MH-P-734-KA-C02"/>
        <s v="MH-P-734-CH-C03"/>
        <s v="MH-P-734-UW-C04"/>
        <s v="UW-P-738"/>
        <s v="UW-P-738-MH-C02"/>
        <s v="UW-P-738-KA-C03"/>
        <s v="UW-P-738-CH-C04"/>
        <s v="MH-P-742"/>
        <s v="MH-P-742-KA-C02"/>
        <s v="MH-P-742-CH-C03"/>
        <s v="MH-P-742-FO-C04"/>
        <s v="MH-P-742-MMC-C05"/>
        <s v="MH-P-747"/>
        <s v="MH-P-747-KA-C02"/>
        <s v="MH-P-747-CH-C03"/>
        <s v="MH-P-747-LS-C04"/>
        <s v="MH-P-751"/>
        <s v="MH-P-751-KA-C02"/>
        <s v="MH-P-751-CH-C03"/>
        <s v="MH-P-751-WW-C04"/>
        <s v="MH-P-755"/>
        <s v="MH-P-755-KA-C02"/>
        <s v="MH-P-755-CH-C03"/>
        <s v="MH-P-755-FO-C04"/>
        <s v="FO-P-759"/>
        <s v="FO-P-759-MH-C02"/>
        <s v="FO-P-759-CH-C03"/>
        <s v="FO-P-759-UW-C04"/>
        <s v="FO-P-759-WW-C05"/>
        <s v="FO-P-759-UW-C06"/>
        <s v="MH-P-765"/>
        <s v="MH-P-765-KA-C02"/>
        <s v="MH-P-765-CH-C03"/>
        <s v="MH-P-765-LS-C04"/>
        <s v="UW-P-769"/>
        <s v="UW-P-769-MH-C02"/>
        <s v="UW-P-769-KA-C03"/>
        <s v="UW-P-769-CH-C04"/>
        <s v="UW-P-769-FO-C05"/>
        <s v="MH-P-774"/>
        <s v="MH-P-774-KA-C02"/>
        <s v="MH-P-774-CH-C03"/>
        <s v="MH-P-774-LS-C04"/>
        <s v="UW-P-778"/>
        <s v="UW-P-778-MH-C02"/>
        <s v="UW-P-778-KA-C03"/>
        <s v="UW-P-778-FO-C04"/>
        <s v="UW-P-782"/>
        <s v="UW-P-782-MH-C02"/>
        <s v="UW-P-782-KA-C03"/>
        <s v="UW-P-782-CH-C04"/>
        <s v="WW-P-787"/>
        <s v="WW-P-787-MH-C02"/>
        <s v="WW-P-789"/>
        <s v="WW-P-789-KA-C02"/>
        <s v="KA-P-791"/>
        <s v="KA-P-791-MH-C02"/>
        <s v="KA-P-793"/>
        <s v="KA-P-793-FO-C02"/>
        <s v="KA-P-793-MH-C03"/>
        <s v="MH-P-795"/>
        <s v="MH-P-795-KA-C02"/>
        <s v="MH-P-795-CH-C03"/>
        <s v="MH-P-798"/>
        <s v="MH-P-798-KA-C02"/>
        <s v="MH-P-798-CH-C03"/>
        <s v="MH-P-798-LS-C04"/>
        <s v="MH-P-798-MMC-C05"/>
        <s v="MH-P-803"/>
        <s v="MH-P-803-KA-C02"/>
        <s v="MH-P-803-CH-C03"/>
        <s v="MH-P-803-FO-C04"/>
        <s v="MH-P-803-WW-C05"/>
        <s v="MH-P-803-UW-C06"/>
        <s v="MH-P-808"/>
        <s v="MH-P-808-KA-C02"/>
        <s v="MH-P-808-CH-C03"/>
        <s v="MH-P-808-WW-C04"/>
        <s v="WW-P-813"/>
        <s v="MH-P-814"/>
        <s v="WW-P-815"/>
        <s v="WW-P-816"/>
        <s v="WW-P-817"/>
        <s v="WW-P-818"/>
        <s v="WW-P-819"/>
        <s v="WW-P-820"/>
        <s v="MH-P-815"/>
        <s v="MH-P-815-KA-C02"/>
        <s v="MH-P-815-FO-C03"/>
        <s v="MH-P-815-WW-C04"/>
        <s v="MH-P-819"/>
        <s v="MH-P-819-KA-C02"/>
        <s v="MH-P-819-CH-C03"/>
        <s v="MH-P-819-LS-C04"/>
        <s v="MH-P-829"/>
        <s v="MH-P-829-KA-C02"/>
        <s v="MH-P-829-CH-C03"/>
        <s v="MH-P-829-MMC-C04"/>
        <s v="WW-P-833"/>
        <s v="WW-P-833-KA-C01"/>
        <s v="WW-P-836"/>
        <s v="FO-P-839"/>
        <s v="FO-P-839-MH-C02"/>
        <s v="FO-P-839-KA-C03"/>
        <s v="MH-P-837"/>
        <s v="MH-P-838"/>
        <s v="MH-P-838-WW-C02"/>
        <s v="MH-P-840"/>
        <s v="MH-P-841"/>
        <s v="MH-P-844"/>
        <s v="MH-P-844-KA-C02"/>
        <s v="MH-P-844-CH-C03"/>
        <s v="MH-P-844-FO-C04"/>
        <s v="MH-P-847"/>
        <s v="MH-P-847-KA-C02"/>
        <s v="MH-P-847-FO-C03"/>
        <s v="MH-P-847-CH-C04"/>
        <s v="UW-P-849"/>
        <s v="UW-P-849-MH-C02"/>
        <s v="UW-P-849-KA-C03"/>
        <s v="UW-P-849-CH-C04"/>
        <s v="MH-P-854"/>
        <s v="MH-P-854-KA-C02"/>
        <s v="MH-P-854-CH-C03"/>
        <s v="MH-P-854-WW-C04"/>
        <s v="UW-P-858"/>
        <s v="UW-P-858-MH-C02"/>
        <s v="UW-P-858-CH-C03"/>
        <s v="UW-P-858-FO-C04"/>
        <s v="MH-P-862"/>
        <s v="MH-P-862-KA-C02"/>
        <s v="MH-P-862-FO-C03"/>
        <s v="MH-P-862-CH-C04"/>
        <s v="MH-P-866"/>
        <s v="MH-P-866-KA-C02"/>
        <s v="MH-P-866-CH-C03"/>
        <s v="MH-P-866-LS-C04"/>
        <s v="MH-P-872"/>
        <s v="MH-P-872-KA-C02"/>
        <s v="MH-P-872-CH-C03"/>
        <s v="MH-P-872-LS-C04"/>
        <s v="MH-P-872-MMC-C05"/>
        <s v="MH-P-877"/>
        <s v="MH-P-877-KA-C02"/>
        <s v="MH-P-877-CH-C03"/>
        <s v="MH-P-877-MMC-C04"/>
        <s v="MH-P-881"/>
        <s v="MH-P-881-KA-C02"/>
        <s v="MH-P-881-CH-C03"/>
        <s v="MH-P-881-WW-C04"/>
        <s v="MH-P-885"/>
        <s v="MH-P-885-KA-C02"/>
        <s v="MH-P-885-CH-C03"/>
        <s v="MH-P-885-UW-C04"/>
        <s v="MH-P-885-WW-C05"/>
        <s v="UW-P-890"/>
        <s v="UW-P-890-MH-C02"/>
        <s v="UW-P-890-CH-C03"/>
        <s v="UW-P-890-FO-C04"/>
        <s v="MH-P-894"/>
        <s v="MH-P-894-KA-C02"/>
        <s v="MH-P-894-CH-C03"/>
        <s v="MH-P-894-UW-C04"/>
        <s v="MH-P-894-WW-C05"/>
        <s v="WW-P-899"/>
        <s v="WW-P-899-MH-C02"/>
        <s v="WW-P-899-KA-C03"/>
        <s v="WW-P-899-CH-C04"/>
        <s v="WW-P-899-FO-C05"/>
        <s v="MH-P-904"/>
        <s v="MH-P-904-KA-C02"/>
        <s v="MH-P-904-CH-C03"/>
        <s v="MH-P-904-LS-C04"/>
        <s v="MH-P-904-MMC-C05"/>
        <s v="MH-P-910"/>
        <s v="MH-P-910-KA-C02"/>
        <s v="MH-P-910-CH-C03"/>
        <s v="MH-P-910-WW-C05"/>
        <s v="MH-P-914"/>
        <s v="MH-P-914-KA-C02"/>
        <s v="MH-P-914-FO-C03"/>
        <s v="UW-P-917"/>
        <s v="UW-P-917-MH-C02"/>
        <s v="UW-P-917-CH-C03"/>
        <s v="MH-P-920"/>
        <s v="MH-P-920-FO-C02"/>
        <s v="MH-P-920-KA-C03"/>
        <s v="SA-P-923"/>
        <s v="SA-P-923-KA-C03"/>
        <s v="SA-P-923-CH-C02"/>
        <s v="SA-P-923-FO-C04"/>
        <s v="MH-P-927"/>
        <s v="MH-P-927-KA-C02"/>
        <s v="MH-P-927-FO-C03"/>
        <s v="MH-P-927-UW-C04"/>
        <s v="WW-P-931"/>
        <s v="WW-P-931-CH-C02"/>
        <s v="WW-P-931-FO-C03"/>
        <s v="MH-P-934"/>
        <s v="MH-P-934-KA-C02"/>
        <s v="MH-P-934-CH-C03"/>
        <s v="MH-P-934-LS-C04"/>
        <s v="MH-P-938"/>
        <s v="MH-P-938-UW-C02"/>
        <s v="MH-P-938-WW-C03"/>
        <s v="LS-P-941"/>
        <s v="LS-P-941-MH-C02"/>
        <s v="LS-P-941-SA-C03"/>
        <s v="LS-P-941-FO-C04"/>
        <s v="MH-P-945"/>
        <s v="MH-P-945-KA-C02"/>
        <s v="MH-P-945-CH-C03"/>
        <s v="MH-P-945-MMC-C04"/>
        <s v="MH-P-949"/>
        <s v="MH-P-949-KA-C02"/>
        <s v="MH-P-949-CH-C03"/>
        <s v="MH-P-949-FO-C04"/>
        <s v="UW-P-953"/>
        <s v="UW-P-953-WW-C02"/>
        <s v="UW-P-953-MH-C03"/>
        <s v="MH-P-956"/>
        <s v="MH-P-956-CH-C02"/>
        <s v="MH-P-956-UW-C03"/>
        <s v="MH-P-959"/>
        <s v="MH-P-959-KA-C02"/>
        <s v="MH-P-959-WW-C03"/>
        <s v="MH-P-959-MMC-C04"/>
        <s v="MH-P-968"/>
        <s v="MH-P-968-FO-C02"/>
        <s v="MH-P-968-WW-C03"/>
        <s v="MH-P-971"/>
        <s v="MH-P-971-KA-C02"/>
        <s v="MH-P-971-UW-C03"/>
        <s v="FO-P-974"/>
        <s v="FO-P-974-MH-C02"/>
        <s v="FO-P-974-CH-C03"/>
        <s v="FO-P-974-CO-C04"/>
        <s v="MH-P-978"/>
        <s v="MH-P-978-SA-C02"/>
        <s v="MH-P-978-UW-C03"/>
        <s v="MH-P-981"/>
        <s v="MH-P-981-SA-C04"/>
        <s v="MH-P-981-MH-C03"/>
        <s v="MH-P-981-CH-C02"/>
        <s v="MH-P-985"/>
        <s v="MH-P-985-KA-C02"/>
        <s v="MH-P-985-FO-C03"/>
        <s v="MH-P-985-CH-C04"/>
        <s v="MH-P-989"/>
        <s v="MH-P-989-KA-C02"/>
        <s v="MH-P-989-LS-C03"/>
        <s v="MH-P-989-MMC-C04"/>
        <s v="MH-P-993"/>
        <s v="MH-P-993-FO-C02"/>
        <s v="MH-P-993-UW-C03"/>
        <s v="MH-P-996"/>
        <s v="MH-P-996-KA-C02"/>
        <s v="MH-P-996-CH-C03"/>
        <s v="MH-P-999"/>
        <s v="MH-P-999-CH-C02"/>
        <s v="MH-P-999-WW-C03"/>
        <s v="KA-P-1002"/>
        <s v="KA-P-1002-CH-C02"/>
      </sharedItems>
    </cacheField>
    <cacheField name="Brand Type" numFmtId="0">
      <sharedItems>
        <s v="Life &amp; Style"/>
        <s v="Mod Moms Club"/>
        <s v="Miami Herald"/>
        <s v="Kansas City Star"/>
        <s v="Charlotte Observer"/>
        <s v="Woman's World"/>
        <s v="Us Weekly"/>
        <s v="Sacramento Bee"/>
        <s v="Raleigh N&amp;O"/>
        <s v="Fort Worth Star-Telegram"/>
        <s v="Coral Springs"/>
      </sharedItems>
    </cacheField>
    <cacheField name="Content_Type" numFmtId="0">
      <sharedItems>
        <s v="Parent-P"/>
        <s v="Child-C"/>
      </sharedItems>
    </cacheField>
    <cacheField name="Parent_ID" numFmtId="0">
      <sharedItems containsBlank="1">
        <m/>
        <s v="LS-P-006"/>
        <s v="LS-P-008"/>
        <s v="MMC-P-010"/>
        <s v="MMC-P-012"/>
        <s v="MMC-P-014"/>
        <s v="MMC-P-016"/>
        <s v="MMC-P-018"/>
        <s v="MMC-P-020"/>
        <s v="LS-P-022"/>
        <s v="LS-P-024"/>
        <s v="LS-P-026"/>
        <s v="LS-P-028"/>
        <s v="LS-P-030"/>
        <s v="LS-P-032"/>
        <s v="LS-P-034"/>
        <s v="MMC-P-036"/>
        <s v="LS-P-038"/>
        <s v="LS-P-040"/>
        <s v="LS-P-042"/>
        <s v="LS-P-044"/>
        <s v="LS-P-046"/>
        <s v="LS-P-048"/>
        <s v="LS-P-050"/>
        <s v="MMC-P-054"/>
        <s v="MMC-P-056"/>
        <s v="LS-P-058"/>
        <s v="LS-P-060"/>
        <s v="LS-P-062"/>
        <s v="MMC-P-064"/>
        <s v="LS-P-068"/>
        <s v="LS-P-072"/>
        <s v="LS-P-074"/>
        <s v="LS-P-076"/>
        <s v="LS-P-078"/>
        <s v="LS-P-080"/>
        <s v="LS-P-082"/>
        <s v="LS-P-084"/>
        <s v="LS-P-086"/>
        <s v="LS-P-088"/>
        <s v="LS-P-090"/>
        <s v="LS-P-092"/>
        <s v="LS-P-094"/>
        <s v="LS-P-096"/>
        <s v="LS-P-098"/>
        <s v="MMC-P-100"/>
        <s v="LS-P-102"/>
        <s v="LS-P-104"/>
        <s v="LS-P-106"/>
        <s v="LS-P-108"/>
        <s v="LS-P-110"/>
        <s v="LS-P-112"/>
        <s v="LS-P-114"/>
        <s v="MMC-P-116"/>
        <s v="LS-P-118"/>
        <s v="LS-P-120"/>
        <s v="LS-P-122"/>
        <s v="LS-P-124"/>
        <s v="LS-P-126"/>
        <s v="MMC-P-128"/>
        <s v="LS-P-130"/>
        <s v="LS-P-132"/>
        <s v="LS-P-134"/>
        <s v="LS-P-136"/>
        <s v="LS-P-138"/>
        <s v="LS-P-142"/>
        <s v="LS-P-144"/>
        <s v="LS-P-146"/>
        <s v="LS-P-148"/>
        <s v="LS-P-150"/>
        <s v="LS-P-152"/>
        <s v="MMC-P-154"/>
        <s v="LS-P-156"/>
        <s v="LS-P-158"/>
        <s v="LS-P-160"/>
        <s v="LS-P-162"/>
        <s v="LS-P-164"/>
        <s v="LS-P-166"/>
        <s v="LS-P-168"/>
        <s v="LS-P-170"/>
        <s v="LS-P-174"/>
        <s v="LS-P-176"/>
        <s v="LS-P-178"/>
        <s v="LS-P-180"/>
        <s v="LS-P-182"/>
        <s v="LS-P-184"/>
        <s v="LS-P-186"/>
        <s v="LS-P-188"/>
        <s v="LS-P-190"/>
        <s v="MH-P-192"/>
        <s v="MH-P-194"/>
        <s v="MH-P-196"/>
        <s v="LS-P-198"/>
        <s v="LS-P-200"/>
        <s v="MH-P-202"/>
        <s v="MH-P-204"/>
        <s v="MH-P-208"/>
        <s v="LS-P-210"/>
        <s v="MH-P-212"/>
        <s v="MH-P-214"/>
        <s v="MH-P-216"/>
        <s v="MH-P-218"/>
        <s v="LS-P-216"/>
        <s v="MH-P-222"/>
        <s v="MH-P-224"/>
        <s v="LS-P-226"/>
        <s v="MH-P-228"/>
        <s v="MH-P-230"/>
        <s v="MH-P-232"/>
        <s v="LS-P-234"/>
        <s v="MH-P-236"/>
        <s v="MH-P-238"/>
        <s v="LS-P-240"/>
        <s v="MH-P-242"/>
        <s v="MH-P-244"/>
        <s v="KA-P-242"/>
        <s v="LS-P-248"/>
        <s v="MH-P-250"/>
        <s v="MH-P-252"/>
        <s v="MH-P-254"/>
        <s v="MH-P-256"/>
        <s v="MH-P-258"/>
        <s v="MH-P-260"/>
        <s v="MH-P-262"/>
        <s v="MH-P-265"/>
        <s v="MH-P-266"/>
        <s v="MH-P-269"/>
        <s v="MH-P-272"/>
        <s v="MH-P-274"/>
        <s v="MH-P-277"/>
        <s v="MH-P-280"/>
        <s v="MH-P-283"/>
        <s v="MH-P-286"/>
        <s v="MH-P-288"/>
        <s v="MH-P-291"/>
        <s v="MH-P-293"/>
        <s v="MH-P-296"/>
        <s v="MH-P-299"/>
        <s v="MH-P-302"/>
        <s v="MH-P-305"/>
        <s v="MH-P-307"/>
        <s v="MH-P-310"/>
        <s v="MH-P-315"/>
        <s v="MH-P-318"/>
        <s v="MH-P-321"/>
        <s v="MH-P-323"/>
        <s v="MH-P-326"/>
        <s v="KA-P-323"/>
        <s v="MH-P-331"/>
        <s v="MH-P-334"/>
        <s v="MH-P-337"/>
        <s v="MH-P-340"/>
        <s v="WW-P-343"/>
        <s v="MH-P-347"/>
        <s v="KA-P-350"/>
        <s v="MH-P-352"/>
        <s v="MH-P-355"/>
        <s v="MH-P-358"/>
        <s v="MH-P-361"/>
        <s v="MH-P-364"/>
        <s v="MH-P-368"/>
        <s v="KA-P-364"/>
        <s v="MH-P-372"/>
        <s v="MH-P-375"/>
        <s v="MH-P-379"/>
        <s v="MH-P-382"/>
        <s v="MH-P-385"/>
        <s v="MH-P-388"/>
        <s v="MH-P-391"/>
        <s v="MH-P-394"/>
        <s v="MH-P-397"/>
        <s v="MH-P-400"/>
        <s v="MH-P-404"/>
        <s v="UW-P-407"/>
        <s v="MH-P-411"/>
        <s v="MH-P-414"/>
        <s v="UW-P-417"/>
        <s v="MH-P-421"/>
        <s v="MH-P-425"/>
        <s v="MH-P-429"/>
        <s v="MH-P-433"/>
        <s v="MH-P-437"/>
        <s v="MH-P-440"/>
        <s v="MH-P-443"/>
        <s v="MH-P-446"/>
        <s v="MH-P-448"/>
        <s v="MH-P-450"/>
        <s v="MH-P-453"/>
        <s v="MH-P-456"/>
        <s v="MH-P-458"/>
        <s v="MH-P-461"/>
        <s v="MH-P-467"/>
        <s v="MH-P-471"/>
        <s v="MH-P-475"/>
        <s v="MH-P-479"/>
        <s v="MH-P-483"/>
        <s v="MH-P-487"/>
        <s v="MH-P-489"/>
        <s v="MH-P-492"/>
        <s v="MH-P-494"/>
        <s v="MH-P-498"/>
        <s v="MH-P-500"/>
        <s v="MH-P-505"/>
        <s v="MH-P-510"/>
        <s v="MH-P-513"/>
        <s v="MH-P-517"/>
        <s v="MH-P-520"/>
        <s v="MH-P-523"/>
        <s v="MH-P-526"/>
        <s v="MH-P-529"/>
        <s v="MH-P-532"/>
        <s v="MH-P-533"/>
        <s v="MH-P-539"/>
        <s v="MH-P-544"/>
        <s v="UW-P-546"/>
        <s v="MH-P-550"/>
        <s v="UW-P-554"/>
        <s v="MH-P-558"/>
        <s v="MH-P-562"/>
        <s v="CH-P-566"/>
        <s v="MH-P-567"/>
        <s v="MH-P-572"/>
        <s v="MH-P574"/>
        <s v="WW-P-577"/>
        <s v="MH-P-581"/>
        <s v="MH-P-584"/>
        <s v="LS-P-587"/>
        <s v="WW-P-592"/>
        <s v="MH-P-596"/>
        <s v="MH-P-595"/>
        <s v="MH-P-598"/>
        <s v="MH-P-601"/>
        <s v="MH-P-605"/>
        <s v="LS-P-606"/>
        <s v="MH-P-611"/>
        <s v="MH-P-614"/>
        <s v="MMC-P-617"/>
        <s v="MH-P-622"/>
        <s v="MH-P-625"/>
        <s v="MH-P-630"/>
        <s v="MH-P-633"/>
        <s v="MH-P-636"/>
        <s v="MH-P-639"/>
        <s v="MH-P-641"/>
        <s v="MH-P-645"/>
        <s v="MH-P-648"/>
        <s v="MH-P-651"/>
        <s v="MH-P-656"/>
        <s v="MH-P-658"/>
        <s v="MH-P-663"/>
        <s v="MH-P-666"/>
        <s v="MH-P-668"/>
        <s v="MH-P-672"/>
        <s v="MH-P-675"/>
        <s v="MH-P-677"/>
        <s v="MH-P-680"/>
        <s v="MH-P-685"/>
        <s v="MH-P-688"/>
        <s v="MH-P-691"/>
        <s v="MH-P-695"/>
        <s v="MH-P-698"/>
        <s v="MH-P-700"/>
        <s v="SA-P-703"/>
        <s v="RA-P-707"/>
        <s v="MH-P-709"/>
        <s v="MH-P-714"/>
        <s v="KA-P-717"/>
        <s v="MH-P-721"/>
        <s v="MH-P-725"/>
        <s v="MH-P-729"/>
        <s v="UW-P-729"/>
        <s v="MH-P-734"/>
        <s v="UW-P-738"/>
        <s v="MH-P-742"/>
        <s v="MH-P-747"/>
        <s v="MH-P-751"/>
        <s v="MH-P-755"/>
        <s v="FO-P-759"/>
        <s v="MH-P-765"/>
        <s v="UW-P-769"/>
        <s v="MH-P-774"/>
        <s v="UW-P-778"/>
        <s v="UW-P-782"/>
        <s v="WW-P-787"/>
        <s v="WW-P-789"/>
        <s v="KA-P-791"/>
        <s v="KA-P-793"/>
        <s v="MH-P-795"/>
        <s v="MH-P-798"/>
        <s v="MH-P-803"/>
        <s v="MH-P-808"/>
        <s v="MH-P-815"/>
        <s v="MH-P-819"/>
        <s v="MH-P-829"/>
        <s v="WW-P-833"/>
        <s v="FO-P-839"/>
        <s v="MH-P-838"/>
        <s v="MH-P-844"/>
        <s v="MH-P-847"/>
        <s v="UW-P-849"/>
        <s v="MH-P-854"/>
        <s v="UW-P-858"/>
        <s v="MH-P-862"/>
        <s v="MH-P-866"/>
        <s v="MH-P-872"/>
        <s v="MH-P-877"/>
        <s v="MH-P-881"/>
        <s v="MH-P-885"/>
        <s v="UW-P-890"/>
        <s v="MH-P-894"/>
        <s v="WW-P-899"/>
        <s v="MH-P-904"/>
        <s v="MH-P-910"/>
        <s v="MH-P-914"/>
        <s v="UW-P-917"/>
        <s v="MH-P-920"/>
        <s v="SA-P-923"/>
        <s v="MH-P-927"/>
        <s v="WW-P-931"/>
        <s v="MH-P-934"/>
        <s v="MH-P-938"/>
        <s v="LS-P-941"/>
        <s v="MH-P-945"/>
        <s v="MH-P-949"/>
        <s v="UW-P-953"/>
        <s v="MH-P-956"/>
        <s v="MH-P-959"/>
        <s v="MH-P-968"/>
        <s v="MH-P-971"/>
        <s v="FO-P-974"/>
        <s v="MH-P-978"/>
        <s v="MH-P-981"/>
        <s v="MH-P-985"/>
        <s v="MH-P-989"/>
        <s v="MH-P-993"/>
        <s v="MH-P-996"/>
        <s v="MH-P-999"/>
        <s v="KA-P-1002"/>
      </sharedItems>
    </cacheField>
    <cacheField name="Draft URL/Link" numFmtId="0">
      <sharedItems>
        <s v="https://www.lifeandstylemag.com/wp-admin/post.php?post=736061&amp;action=edit"/>
        <s v="https://modmomsclubstg.wpenginepowered.com/wp-admin/post.php?post=337048&amp;action=edit"/>
        <s v="https://www.lifeandstylemag.com/wp-admin/post.php?post=736139&amp;action=edit"/>
        <s v="https://modmomsclubstg.wpenginepowered.com/wp-admin/post.php?post=337038&amp;action=edit"/>
        <s v="https://modmomsclubstg.wpenginepowered.com/wp-admin/post.php?post=337001&amp;action=edit"/>
        <s v="https://www.lifeandstylemag.com/wp-admin/post.php?post=736114&amp;action=edit"/>
        <s v="https://modmomsclubstg.wpenginepowered.com/wp-admin/post.php?post=337004&amp;action=edit"/>
        <s v="https://www.lifeandstylemag.com/wp-admin/post.php?post=736118&amp;action=edit"/>
        <s v="https://modmomsclubstg.wpenginepowered.com/wp-admin/post.php?post=337007&amp;action=edit"/>
        <s v="https://www.lifeandstylemag.com/wp-admin/post.php?post=736123&amp;action=edit"/>
        <s v="https://modmomsclubstg.wpenginepowered.com/wp-admin/post.php?post=337016&amp;action=edit"/>
        <s v="https://www.lifeandstylemag.com/wp-admin/post.php?post=736079&amp;action=edit"/>
        <s v="https://modmomsclubstg.wpenginepowered.com/wp-admin/post.php?post=337022&amp;action=edit"/>
        <s v="https://www.lifeandstylemag.com/wp-admin/post.php?post=736095&amp;action=edit"/>
        <s v="https://modmomsclubstg.wpenginepowered.com/wp-admin/post.php?post=337027&amp;action=edit"/>
        <s v="https://www.lifeandstylemag.com/wp-admin/post.php?post=736106&amp;action=edit"/>
        <s v="https://www.lifeandstylemag.com/?p=736143&amp;preview=true"/>
        <s v="https://modmomsclubstg.wpenginepowered.com/wp-admin/post.php?post=337049&amp;action=edit"/>
        <s v="https://www.lifeandstylemag.com/wp-admin/post.php?post=736100&amp;action=edit"/>
        <s v="https://modmomsclubstg.wpenginepowered.com/wp-admin/post.php?post=337026&amp;action=edit"/>
        <s v="https://www.lifeandstylemag.com/wp-admin/post.php?post=736085&amp;action=edit"/>
        <s v="https://modmomsclubstg.wpenginepowered.com/wp-admin/post.php?post=337020&amp;action=edit"/>
        <s v="https://www.lifeandstylemag.com/wp-admin/post.php?post=736146&amp;action=edit"/>
        <s v="https://modmomsclubstg.wpenginepowered.com/wp-admin/post.php?post=337042&amp;action=edit"/>
        <s v="https://www.lifeandstylemag.com/posts/alex-warrens-grammys-performance-went-wrong-heres-why/"/>
        <s v="https://modmomsclubstg.wpenginepowered.com/lifestyle-entertainment/celebrity/alex-warrens-grammy-debut/"/>
        <s v="https://www.lifeandstylemag.com/wp-admin/post.php?post=736180&amp;action=edit"/>
        <s v="https://modmomsclubstg.wpenginepowered.com/wp-admin/post.php?post=337059&amp;action=edit"/>
        <s v="https://modmomsclubstg.wpenginepowered.com/wp-admin/post.php?post=337105&amp;action=edit"/>
        <s v="https://www.lifeandstylemag.com/wp-admin/post.php?post=736255&amp;action=edit"/>
        <s v="https://modmomsclubstg.wpenginepowered.com/wp-admin/post.php?post=337070&amp;action=edit"/>
        <s v="https://www.lifeandstylemag.com/wp-admin/post.php?post=736195&amp;action=edit"/>
        <s v="https://www.lifeandstylemag.com/wp-admin/post.php?post=736208&amp;action=edit"/>
        <s v="https://modmomsclubstg.wpenginepowered.com/wp-admin/post.php?post=337080&amp;action=edit"/>
        <s v="https://www.lifeandstylemag.com/wp-admin/post.php?post=736220&amp;action=edit"/>
        <s v="https://modmomsclubstg.wpenginepowered.com/wp-admin/post.php?post=337093&amp;action=edit"/>
        <s v="https://www.lifeandstylemag.com/wp-admin/post.php?post=736194&amp;action=edit"/>
        <s v="https://modmomsclubstg.wpenginepowered.com/wp-admin/post.php?post=337069&amp;action=edit"/>
        <s v="https://www.lifeandstylemag.com/wp-admin/post.php?post=736218&amp;action=edit"/>
        <s v="https://modmomsclubstg.wpenginepowered.com/wp-admin/post.php?post=337082&amp;action=edit"/>
        <s v="https://www.lifeandstylemag.com/wp-admin/post.php?post=736212&amp;action=edit"/>
        <s v="https://modmomsclubstg.wpenginepowered.com/wp-admin/post.php?post=337083&amp;action=edit"/>
        <s v="https://www.lifeandstylemag.com/wp-admin/post.php?post=736233&amp;action=edit"/>
        <s v="https://modmomsclubstg.wpenginepowered.com/wp-admin/post.php?post=337096&amp;action=edit"/>
        <s v="https://www.lifeandstylemag.com/wp-admin/post.php?post=736242&amp;action=edit"/>
        <s v="https://modmomsclubstg.wpenginepowered.com/wp-admin/post.php?post=337100&amp;action=edit"/>
        <s v="https://www.lifeandstylemag.com/wp-admin/post.php?post=736267&amp;action=edit"/>
        <s v="https://modmomsclubstg.wpenginepowered.com/wp-admin/post.php?post=337107&amp;action=edit"/>
        <s v="https://modmomsclubstg.wpenginepowered.com/wp-admin/post.php?post=336952&amp;action=edit"/>
        <s v="https://www.lifeandstylemag.com/wp-admin/post.php?post=736251&amp;action=edit"/>
        <s v="https://modmomsclubstg.wpenginepowered.com/wp-admin/post.php?post=336965&amp;action=edit"/>
        <s v="https://www.lifeandstylemag.com/wp-admin/post.php?post=736280&amp;action=edit"/>
        <s v="https://www.lifeandstylemag.com/wp-admin/post.php?post=736274&amp;action=edit"/>
        <s v="https://modmomsclubstg.wpenginepowered.com/wp-admin/post.php?post=337109&amp;action=edit"/>
        <s v="https://www.lifeandstylemag.com/wp-admin/post.php?post=736298&amp;action=edit"/>
        <s v="https://modmomsclubstg.wpenginepowered.com/wp-admin/post.php?post=337118&amp;action=edit"/>
        <s v="https://www.lifeandstylemag.com/wp-admin/post.php?post=736301&amp;action=edit"/>
        <s v="https://modmomsclubstg.wpenginepowered.com/wp-admin/post.php?post=337120&amp;action=edit"/>
        <s v="https://modmomsclubstg.wpenginepowered.com/wp-admin/post.php?post=337124&amp;action=edit"/>
        <s v="https://www.lifeandstylemag.com/wp-admin/post.php?post=736311&amp;action=edit"/>
        <s v="https://www.lifeandstylemag.com/wp-admin/post.php?post=736353&amp;action=edit"/>
        <s v="https://modmomsclubstg.wpenginepowered.com/wp-admin/post.php?post=337149&amp;action=edit"/>
        <s v="https://www.lifeandstylemag.com/wp-admin/post.php?post=736310&amp;action=edit"/>
        <s v="https://modmomsclubstg.wpenginepowered.com/wp-admin/post.php?post=337125&amp;action=edit"/>
        <s v="https://www.lifeandstylemag.com/wp-admin/post.php?post=736339&amp;action=edit"/>
        <s v="https://modmomsclubstg.wpenginepowered.com/wp-admin/post.php?post=337139&amp;action=edit"/>
        <s v="https://www.lifeandstylemag.com/wp-admin/post.php?post=736331&amp;action=edit"/>
        <s v="https://modmomsclubstg.wpenginepowered.com/wp-admin/post.php?post=337133&amp;action=edit"/>
        <s v="https://www.lifeandstylemag.com/wp-admin/post.php?post=736351&amp;action=edit"/>
        <s v="https://modmomsclubstg.wpenginepowered.com/wp-admin/post.php?post=337148&amp;action=edit"/>
        <s v="https://www.lifeandstylemag.com/wp-admin/post.php?post=736334&amp;action=edit"/>
        <s v="https://modmomsclubstg.wpenginepowered.com/wp-admin/post.php?post=337137&amp;action=edit"/>
        <s v="https://www.lifeandstylemag.com/wp-admin/post.php?post=736372&amp;action=edit"/>
        <s v="https://modmomsclubstg.wpenginepowered.com/wp-admin/post.php?post=337152&amp;action=edit"/>
        <s v="https://www.lifeandstylemag.com/wp-admin/post.php?post=736363&amp;action=edit"/>
        <s v="https://modmomsclubstg.wpenginepowered.com/wp-admin/post.php?post=337150&amp;action=edit"/>
        <s v="https://www.lifeandstylemag.com/wp-admin/post.php?post=736404&amp;action=edit"/>
        <s v="https://modmomsclubstg.wpenginepowered.com/wp-admin/post.php?post=337168&amp;action=edit"/>
        <s v="https://www.lifeandstylemag.com/wp-admin/post.php?post=736396&amp;action=edit"/>
        <s v="https://modmomsclubstg.wpenginepowered.com/wp-admin/post.php?post=337163&amp;action=edit"/>
        <s v="https://www.lifeandstylemag.com/wp-admin/post.php?post=736398&amp;action=edit"/>
        <s v="https://modmomsclubstg.wpenginepowered.com/wp-admin/post.php?post=337166&amp;action=edit"/>
        <s v="https://www.lifeandstylemag.com/wp-admin/post.php?post=736427&amp;action=edit"/>
        <s v="https://modmomsclubstg.wpenginepowered.com/wp-admin/post.php?post=337178&amp;action=edit"/>
        <s v="https://www.lifeandstylemag.com/wp-admin/post.php?post=736432&amp;action=edit"/>
        <s v="https://modmomsclubstg.wpenginepowered.com/wp-admin/post.php?post=337179&amp;action=edit"/>
        <s v="https://www.lifeandstylemag.com/wp-admin/post.php?post=736474&amp;action=edit"/>
        <s v="https://modmomsclubstg.wpenginepowered.com/wp-admin/post.php?post=337202&amp;action=edit"/>
        <s v="https://www.lifeandstylemag.com/wp-admin/post.php?post=736418&amp;action=edit"/>
        <s v="https://modmomsclubstg.wpenginepowered.com/wp-admin/post.php?post=337174&amp;action=edit"/>
        <s v="https://www.lifeandstylemag.com/wp-admin/post.php?post=736449&amp;action=edit"/>
        <s v="https://modmomsclubstg.wpenginepowered.com/wp-admin/post.php?post=337182&amp;action=edit"/>
        <s v="https://www.lifeandstylemag.com/wp-admin/post.php?post=736527&amp;action=edit"/>
        <s v="https://modmomsclubstg.wpenginepowered.com/wp-admin/post.php?post=337233&amp;action=edit"/>
        <s v="https://modmomsclubstg.wpenginepowered.com/wp-admin/post.php?post=337025&amp;action=edit"/>
        <s v="https://www.lifeandstylemag.com/wp-admin/post.php?post=736084&amp;action=edit"/>
        <s v="https://www.lifeandstylemag.com/wp-admin/post.php?post=736464&amp;action=edit"/>
        <s v="https://modmomsclubstg.wpenginepowered.com/wp-admin/post.php?post=337194&amp;action=edit"/>
        <s v="https://www.lifeandstylemag.com/wp-admin/post.php?post=736506&amp;action=edit"/>
        <s v="https://modmomsclubstg.wpenginepowered.com/wp-admin/post.php?post=337222&amp;action=edit"/>
        <s v="https://www.lifeandstylemag.com/wp-admin/post.php?post=736470&amp;action=edit"/>
        <s v="https://modmomsclubstg.wpenginepowered.com/wp-admin/post.php?post=337198&amp;action=edit"/>
        <s v="https://www.lifeandstylemag.com/wp-admin/post.php?post=736491&amp;action=edit"/>
        <s v="https://modmomsclubstg.wpenginepowered.com/wp-admin/post.php?post=337208&amp;action=edit"/>
        <s v="https://www.lifeandstylemag.com/wp-admin/post.php?post=736484&amp;action=edit"/>
        <s v="https://modmomsclubstg.wpenginepowered.com/wp-admin/post.php?post=337207&amp;action=edit"/>
        <s v="https://www.lifeandstylemag.com/wp-admin/post.php?post=736513&amp;action=edit"/>
        <s v="https://modmomsclubstg.wpenginepowered.com/wp-admin/post.php?post=337219&amp;action=edit"/>
        <s v="https://www.lifeandstylemag.com/wp-admin/post.php?post=736509&amp;action=edit"/>
        <s v="https://modmomsclubstg.wpenginepowered.com/wp-admin/post.php?post=337218&amp;action=edit"/>
        <s v="https://modmomsclubstg.wpenginepowered.com/wp-admin/post.php?post=337242&amp;action=edit"/>
        <s v="https://www.lifeandstylemag.com/wp-admin/post.php?post=736537&amp;action=edit"/>
        <s v="https://www.lifeandstylemag.com/wp-admin/post.php?post=736555&amp;action=edit"/>
        <s v="https://modmomsclubstg.wpenginepowered.com/wp-admin/post.php?post=337256&amp;action=edit"/>
        <s v="https://www.lifeandstylemag.com/wp-admin/post.php?post=736545&amp;action=edit"/>
        <s v="https://modmomsclubstg.wpenginepowered.com/wp-admin/post.php?post=337247&amp;action=edit"/>
        <s v="https://www.lifeandstylemag.com/wp-admin/post.php?post=736558&amp;action=edit"/>
        <s v="https://modmomsclubstg.wpenginepowered.com/wp-admin/post.php?post=337259&amp;action=edit"/>
        <s v="https://www.lifeandstylemag.com/wp-admin/post.php?post=736566&amp;action=edit"/>
        <s v="https://modmomsclubstg.wpenginepowered.com/wp-admin/post.php?post=337264&amp;action=edit"/>
        <s v="https://www.lifeandstylemag.com/wp-admin/post.php?post=736576&amp;action=edit"/>
        <s v="https://modmomsclubstg.wpenginepowered.com/wp-admin/post.php?post=337275&amp;action=edit"/>
        <s v="https://modmomsclubstg.wpenginepowered.com/wp-admin/post.php?post=337269&amp;action=edit"/>
        <s v="https://www.lifeandstylemag.com/wp-admin/post.php?post=736572&amp;action=edit"/>
        <s v="https://www.lifeandstylemag.com/wp-admin/post.php?post=736601&amp;action=edit"/>
        <s v="https://modmomsclubstg.wpenginepowered.com/wp-admin/post.php?post=337285&amp;action=edit"/>
        <s v="https://www.lifeandstylemag.com/wp-admin/post.php?post=736597&amp;action=edit"/>
        <s v="https://modmomsclubstg.wpenginepowered.com/wp-admin/post.php?post=337283&amp;action=edit"/>
        <s v="https://docs.google.com/spreadsheets/d/14_0eK46g3IEj7L_yp9FIdWwvnuYI5f-vAuP7DDhSPg8/edit?gid=0#gid=0"/>
        <s v="https://modmomsclubstg.wpenginepowered.com/wp-admin/post.php?post=337240&amp;action=edit"/>
        <s v="https://www.lifeandstylemag.com/wp-admin/post.php?post=736589&amp;action=edit"/>
        <s v="https://modmomsclubstg.wpenginepowered.com/wp-admin/post.php?post=337278&amp;action=edit"/>
        <s v="https://www.lifeandstylemag.com/wp-admin/post.php?post=736587&amp;action=edit"/>
        <s v="https://modmomsclubstg.wpenginepowered.com/wp-admin/post.php?post=337277&amp;action=edit"/>
        <s v="https://www.lifeandstylemag.com/wp-admin/post.php?post=736623&amp;action=edit"/>
        <s v="https://modmomsclubstg.wpenginepowered.com/wp-admin/post.php?post=337293&amp;action=edit"/>
        <s v="https://www.lifeandstylemag.com/wp-admin/post.php?post=736617&amp;action=edit"/>
        <s v="https://modmomsclubstg.wpenginepowered.com/wp-admin/post.php?post=337289&amp;action=edit"/>
        <s v="https://www.lifeandstylemag.com/wp-admin/post.php?post=736675&amp;action=edit"/>
        <s v="https://modmomsclubstg.wpenginepowered.com/wp-admin/post.php?post=337343&amp;action=edit"/>
        <s v="https://www.lifeandstylemag.com/wp-admin/post.php?post=736614&amp;action=edit"/>
        <s v="https://modmomsclubstg.wpenginepowered.com/wp-admin/post.php?post=337288&amp;action=edit"/>
        <s v="https://www.lifeandstylemag.com/wp-admin/post.php?post=736632&amp;action=edit"/>
        <s v="https://modmomsclubstg.wpenginepowered.com/wp-admin/post.php?post=337296&amp;action=edit"/>
        <s v="https://www.lifeandstylemag.com/wp-admin/post.php?post=736638&amp;action=edit"/>
        <s v="https://modmomsclubstg.wpenginepowered.com/wp-admin/post.php?post=337301&amp;action=edit"/>
        <s v="https://www.lifeandstylemag.com/wp-admin/post.php?post=736663&amp;action=edit"/>
        <s v="https://modmomsclubstg.wpenginepowered.com/wp-admin/post.php?post=337320&amp;action=edit"/>
        <s v="https://modmomsclubstg.wpenginepowered.com/wp-admin/post.php?post=337312&amp;action=edit"/>
        <s v="https://www.lifeandstylemag.com/wp-admin/post.php?post=736647&amp;action=edit"/>
        <s v="https://www.lifeandstylemag.com/wp-admin/post.php?post=736648&amp;action=edit"/>
        <s v="https://modmomsclubstg.wpenginepowered.com/wp-admin/post.php?post=337316&amp;action=edit"/>
        <s v="https://www.lifeandstylemag.com/wp-admin/post.php?post=736684&amp;action=edit"/>
        <s v="https://modmomsclubstg.wpenginepowered.com/wp-admin/post.php?post=337329&amp;action=edit"/>
        <s v="https://www.lifeandstylemag.com/wp-admin/post.php?post=736673&amp;action=edit"/>
        <s v="https://modmomsclubstg.wpenginepowered.com/wp-admin/post.php?post=337323&amp;action=edit"/>
        <s v="https://www.lifeandstylemag.com/wp-admin/post.php?post=736671&amp;action=edit"/>
        <s v="https://modmomsclubstg.wpenginepowered.com/wp-admin/post.php?post=337321&amp;action=edit"/>
        <s v="https://www.lifeandstylemag.com/wp-admin/post.php?post=736691&amp;action=edit"/>
        <s v="https://modmomsclubstg.wpenginepowered.com/wp-admin/post.php?post=337330&amp;action=edit"/>
        <s v="https://www.lifeandstylemag.com/wp-admin/post.php?post=736692&amp;action=edit"/>
        <s v="https://modmomsclubstg.wpenginepowered.com/wp-admin/post.php?post=337331&amp;action=edit"/>
        <s v="https://www.lifeandstylemag.com/wp-admin/post.php?post=736712&amp;action=edit"/>
        <s v="https://modmomsclubstg.wpenginepowered.com/wp-admin/post.php?post=337346&amp;action=edit"/>
        <s v="https://www.lifeandstylemag.com/wp-admin/post.php?post=736721&amp;action=edit"/>
        <s v="https://modmomsclubstg.wpenginepowered.com/wp-admin/post.php?post=337348&amp;action=edit"/>
        <s v="https://www.lifeandstylemag.com/wp-admin/post.php?post=736708&amp;action=edit"/>
        <s v="https://modmomsclubstg.wpenginepowered.com/wp-admin/post.php?post=337339&amp;action=edit"/>
        <s v="https://www.lifeandstylemag.com/wp-admin/post.php?post=736714&amp;action=edit"/>
        <s v="https://modmomsclubstg.wpenginepowered.com/wp-admin/post.php?post=337345&amp;action=edit"/>
        <s v="https://www.lifeandstylemag.com/wp-admin/post.php?post=736725&amp;action=edit"/>
        <s v="https://modmomsclubstg.wpenginepowered.com/wp-admin/post.php?post=337353&amp;action=edit"/>
        <s v="https://www.lifeandstylemag.com/wp-admin/post.php?post=736723&amp;action=edit"/>
        <s v="https://modmomsclubstg.wpenginepowered.com/wp-admin/post.php?post=337349&amp;action=edit"/>
        <s v="https://www.lifeandstylemag.com/wp-admin/post.php?post=736769&amp;action=edit"/>
        <s v="https://modmomsclubstg.wpenginepowered.com/wp-admin/post.php?post=337377&amp;action=edit"/>
        <s v="https://www.lifeandstylemag.com/wp-admin/post.php?post=736759&amp;action=edit"/>
        <s v="https://modmomsclubstg.wpenginepowered.com/wp-admin/post.php?post=337374&amp;action=edit"/>
        <s v="https://www.lifeandstylemag.com/wp-admin/post.php?post=736771&amp;action=edit"/>
        <s v="https://modmomsclubstg.wpenginepowered.com/wp-admin/post.php?post=337380&amp;action=edit"/>
        <s v="https://www.lifeandstylemag.com/wp-admin/post.php?post=736772&amp;action=edit"/>
        <s v="https://modmomsclubstg.wpenginepowered.com/wp-admin/post.php?post=337384&amp;action=edit"/>
        <s v="https://www.lifeandstylemag.com/wp-admin/post.php?post=736786&amp;action=edit"/>
        <s v="https://modmomsclubstg.wpenginepowered.com/wp-admin/post.php?post=337392&amp;action=edit"/>
        <s v="https://www.lifeandstylemag.com/wp-admin/post.php?post=736791&amp;action=edit"/>
        <s v="https://modmomsclubstg.wpenginepowered.com/wp-admin/post.php?post=337396&amp;action=edit"/>
        <s v="https://cue.gcp.misitemgr.com/cue-web/#/main?escenicid=314666394&amp;extra=%7B%22package%22:%22ece-auto-gen-14cd4850-7de7-4190-bf2e-339d8fa9dd8b%22%7D"/>
        <s v="https://cue.gcp.misitemgr.com/cue-web/#/main?escenicid=314666404&amp;extra=%7B%22package%22:%22ece-auto-gen-81e2bdb0-0054-498e-bddc-26bade77d6f2%22%7D"/>
        <s v="https://cue.gcp.misitemgr.com/cue-web/#/main?uri=https:%2F%2Fcue.gcp.misitemgr.com%2Fwebservice%2Fescenic%2Fcontainer%2F2789d641-0787-11f1-82da-7de247375464&amp;mimetype=x-ece%2Fcontainer&amp;extra=%7B%22package%22:%22ece-auto-gen-eb6c842a-a11b-410f-a354-3c4015d5"/>
        <s v="https://cue.gcp.misitemgr.com/cue-web/#/main?uri=https:%2F%2Fcue.gcp.misitemgr.com%2Fwebservice%2Fescenic%2Fcontainer%2Fe28f5327-078e-11f1-98af-65a50fabaf7f&amp;mimetype=x-ece%2Fcontainer&amp;extra=%7B%22package%22:%22ece-auto-gen-7787135f-d83f-4b5b-adca-d06b4c46"/>
        <s v="https://cue.gcp.misitemgr.com/cue-web/#/main?escenicid=314675564&amp;extra=%7B%22package%22:%22ece-auto-gen-c8dcf051-845a-45a7-be7f-c4edd23647c7%22%7D&amp;filter=%7B%22searchCriteria%22:%7B%22name%22:%22%22,%22searchTerm%22:%22%22,%22labels%22:%7B%22org_unit:8acc"/>
        <s v="https://cue.gcp.misitemgr.com/cue-web/#/main?escenicid=314675565&amp;extra=%7B%22package%22:%22ece-auto-gen-2c188b3b-ab5c-4775-9f0a-3807c00246e0%22%7D"/>
        <s v="https://www.lifeandstylemag.com/wp-admin/post.php?post=736805&amp;action=edit"/>
        <s v="https://modmomsclubstg.wpenginepowered.com/wp-admin/post.php?post=337400&amp;action=edit"/>
        <s v="https://www.lifeandstylemag.com/wp-admin/post.php?post=736810&amp;action=edit"/>
        <s v="https://modmomsclubstg.wpenginepowered.com/wp-admin/post.php?post=337404&amp;action=edit"/>
        <s v="https://cue.gcp.misitemgr.com/cue-web/#/main?escenicid=314677236&amp;extra=%7B%22package%22:%22ece-auto-gen-b7698163-c408-4a35-aad4-0379eae25790%22%7D"/>
        <s v="https://cue.gcp.misitemgr.com/cue-web/#/main?escenicid=314677239&amp;extra=%7B%22package%22:%22ece-auto-gen-cf967ac4-f258-4218-bcdc-850bc5e4b793%22%7D"/>
        <s v="https://cue.gcp.misitemgr.com/cue-web/#/main?escenicid=314675559&amp;extra=%7B%22package%22:%22ece-auto-gen-d1713a8d-f142-4d83-8c90-a69f8bfc807a%22%7D"/>
        <s v="https://cue.gcp.misitemgr.com/cue-web/#/main?escenicid=314675562&amp;extra=%7B%22package%22:%22ece-auto-gen-514d8ca0-c2e0-4e2d-946d-5604d1987327%22%7D"/>
        <s v="https://modmomsclubstg.wpenginepowered.com/wp-admin/post.php?post=337409&amp;action=edit"/>
        <s v="https://modmomsclubstg.wpenginepowered.com/lifestyle-entertainment/how-to-create-a-nancy-meyers-worthy-home-thats-finally-all-yours/"/>
        <s v="https://cue.gcp.misitemgr.com/cue-web/#/main?uri=https:%2F%2Fcue.gcp.misitemgr.com%2Fwebservice%2Fescenic%2Fcontainer%2F785adcd4-0837-11f1-a3a6-81d4cfa573f1&amp;mimetype=x-ece%2Fcontainer&amp;extra=%7B%22originalLink%22:%7B%22uri%22:%7B%22string%22:%22https:%2F%2"/>
        <s v="https://cue.gcp.misitemgr.com/cue-web/#/main?escenicid=314677783&amp;extra=%7B%22package%22:%22ece-auto-gen-c9623947-70e4-4ac0-86bf-e64aadceaa73%22%7D"/>
        <s v="https://www.lifeandstylemag.com/wp-admin/post.php?post=736818&amp;action=edit"/>
        <s v="https://modmomsclubstg.wpenginepowered.com/wp-admin/post.php?post=337408&amp;action=edit"/>
        <s v="https://cue.gcp.misitemgr.com/cue-web/#/main?escenicid=314679599&amp;extra=%7B%22package%22:%22ece-auto-gen-2702ba92-7381-4afe-a1cc-55ae9d465af4%22%7D"/>
        <s v="https://cue.gcp.misitemgr.com/cue-web/#/main?escenicid=314679600&amp;extra=%7B%22package%22:%22ece-auto-gen-2df5c923-f044-4fae-99c0-1ca3a3f8dd06%22%7D"/>
        <s v="https://cue.gcp.misitemgr.com/cue-web/#/main?escenicid=314679711&amp;extra=%7B%22package%22:%22ece-auto-gen-93d0f62f-3342-4b63-8823-067d81634f2c%22%7D"/>
        <s v="https://cue.gcp.misitemgr.com/cue-web/#/main?escenicid=314679717&amp;extra=%7B%22package%22:%22ece-auto-gen-de803d8e-668c-4458-90bc-d1bbe180fb91%22%7D"/>
        <s v="https://cue.gcp.misitemgr.com/cue-web/#/main?escenicid=314680526&amp;extra=%7B%22package%22:%22ece-auto-gen-07120410-94f6-4f14-bbfd-6b676aa5c63a%22%7D"/>
        <s v="https://cue.gcp.misitemgr.com/cue-web/#/main?escenicid=314680531&amp;extra=%7B%22package%22:%22ece-auto-gen-eea355ba-e651-453c-bf0d-b86943f51aa0%22%7D"/>
        <s v="https://cue.gcp.misitemgr.com/cue-web/#/main?escenicid=314680204&amp;extra=%7B%22package%22:%22ece-auto-gen-6e2dbd7e-e0a0-4c9b-a8b6-be8e896cbf27%22%7D"/>
        <s v="https://cue.gcp.misitemgr.com/cue-web/#/main?escenicid=314680234&amp;extra=%7B%22package%22:%22ece-auto-gen-a9ac8b60-ba68-45f0-9082-f5bd08bf0413%22%7D"/>
        <s v="https://www.lifeandstylemag.com/wp-admin/post.php?post=736841&amp;action=edit"/>
        <s v="https://modmomsclubstg.wpenginepowered.com/wp-admin/post.php?post=337416&amp;action=edit"/>
        <s v="https://cue.gcp.misitemgr.com/cue-web/#/main?escenicid=314680882&amp;extra=%7B%22package%22:%22ece-auto-gen-d86d1d02-96e5-4a19-889b-81bdbef8a6ed%22%7D"/>
        <s v="https://cue.gcp.misitemgr.com/cue-web/#/main?escenicid=314680891&amp;extra=%7B%22package%22:%22ece-auto-gen-614dbf8c-aa9f-43c2-b54a-34dce71c535d%22%7D"/>
        <s v="https://cue.gcp.misitemgr.com/cue-web/#/main?uri=https:%2F%2Fcue.gcp.misitemgr.com%2Fwebservice%2Fescenic%2Fcontainer%2Fafc521b9-08e9-11f1-a229-0958c41d8a41&amp;mimetype=x-ece%2Fcontainer&amp;extra=%7B%22package%22:%22ece-auto-gen-938bb170-833c-44c1-817b-d0f36dac"/>
        <s v="https://cue.gcp.misitemgr.com/cue-web/#/main?uri=https:%2F%2Fcue.gcp.misitemgr.com%2Fwebservice%2Fescenic%2Fcontainer%2Fb821f06f-08e9-11f1-bade-d5cb545d8a5d&amp;mimetype=x-ece%2Fcontainer&amp;extra=%7B%22package%22:%22ece-auto-gen-4785e9e5-ee31-4265-b30b-f5f7da31"/>
        <s v="https://www.lifeandstylemag.com/wp-admin/post.php?post=736833&amp;action=edit"/>
        <s v="https://modmomsclubstg.wpenginepowered.com/wp-admin/post.php?post=337413&amp;action=edit"/>
        <s v="https://cue.gcp.misitemgr.com/cue-web/#/main?escenicid=314688860&amp;extra=%7B%22package%22:%22ece-auto-gen-6bb32650-259e-417f-beca-64ca3dec6c08%22%7D"/>
        <s v="https://cue.gcp.misitemgr.com/cue-web/#/main?escenicid=314688864&amp;extra=%7B%22package%22:%22ece-auto-gen-fff50627-106e-4083-bfe0-c59e3f5141d5%22%7D"/>
        <s v="https://cue.gcp.misitemgr.com/cue-web/#/main?escenicid=314690149&amp;extra=%7B%22package%22:%22ece-auto-gen-9c955d4e-20c2-4121-b383-19741bafb07a%22%7D"/>
        <s v="https://cue.gcp.misitemgr.com/cue-web/#/main?escenicid=314690150&amp;extra=%7B%22package%22:%22ece-auto-gen-42f16833-99c3-4e57-94d3-9524d39096b3%22%7D"/>
        <s v="https://cue.gcp.misitemgr.com/cue-web/#/main?escenicid=314690151&amp;extra=%7B%22package%22:%22ece-auto-gen-fe4071a3-bc24-488d-b021-722f3d0a6a32%22%7D"/>
        <s v="https://cue.gcp.misitemgr.com/cue-web/#/main?escenicid=314690154&amp;extra=%7B%22package%22:%22ece-auto-gen-4d57c313-a018-4f0f-9256-6ee412d01317%22%7D"/>
        <s v="https://www.lifeandstylemag.com/wp-admin/post.php?post=736838&amp;action=edit"/>
        <s v="https://modmomsclubstg.wpenginepowered.com/wp-admin/post.php?post=337415&amp;action=edit"/>
        <s v="https://cue.gcp.misitemgr.com/cue-web/#/main?escenicid=314690670&amp;extra=%7B%22package%22:%22ece-auto-gen-c0d6d744-b0cb-4daa-aa2a-4a7d0cf68dbc%22%7D"/>
        <s v="https://cue.gcp.misitemgr.com/cue-web/#/main?escenicid=314690672&amp;extra=%7B%22package%22:%22ece-auto-gen-a4b54345-c13c-46d6-9d3a-6fc781cb52b2%22%7D"/>
        <s v="https://cue.gcp.misitemgr.com/cue-web/#/main?escenicid=314691563&amp;extra=%7B%22package%22:%22ece-auto-gen-c5178e26-4d7b-4f57-8f7c-8e524111a431%22%7D"/>
        <s v="https://cue.gcp.misitemgr.com/cue-web/#/main?escenicid=314691567&amp;extra=%7B%22package%22:%22ece-auto-gen-caab8d63-7f56-4310-8e85-0a9c67787a2c%22%7D"/>
        <s v="https://www.lifeandstylemag.com/wp-admin/post.php?post=736850&amp;action=edit"/>
        <s v="https://modmomsclubstg.wpenginepowered.com/wp-admin/post.php?post=337420&amp;action=edit"/>
        <s v="https://cue.gcp.misitemgr.com/cue-web/#/main?escenicid=314692726&amp;extra=%7B%22package%22:%22ece-auto-gen-f569791f-76f4-4e89-8d0e-72b5ef00d0a1%22%7D&amp;filter=%7B%22searchCriteria%22:%7B%22name%22:%22%22,%22searchTerm%22:%22%22,%22labels%22:%7B%22org_unit:8acc"/>
        <s v="https://cue.gcp.misitemgr.com/cue-web/#/main?escenicid=314692745&amp;extra=%7B%22package%22:%22ece-auto-gen-f3508e8b-a670-428f-9f39-03c01bf0a475%22%7D"/>
        <s v="https://cue.gcp.misitemgr.com/cue-web/#/main?escenicid=314692788&amp;extra=%7B%22package%22:%22ece-auto-gen-d6de9284-a010-47d2-ab01-4eca9a8d91ad%22%7D"/>
        <s v="https://cue.gcp.misitemgr.com/cue-web/#/main?escenicid=314692790&amp;extra=%7B%22package%22:%22ece-auto-gen-596acee7-44dc-4ebc-9f87-2248df79ba0f%22%7D"/>
        <s v="https://cue.gcp.misitemgr.com/cue-web/#/main?escenicid=314731087&amp;extra=%7B%22package%22:%22ece-auto-gen-01cf2300-1922-428d-ac6f-b3140d943a02%22%7D&amp;filter=%7B%22searchCriteria%22:%7B%22name%22:%22%22,%22searchTerm%22:%22%22,%22labels%22:%7B%22org_unit:89fd"/>
        <s v="https://cue.gcp.misitemgr.com/cue-web/#/main?escenicid=314732560&amp;extra=%7B%22package%22:%22ece-auto-gen-538946c6-b6d4-4fa2-ab78-2c00f36bcfc6%22%7D&amp;filter=%7B%22searchCriteria%22:%7B%22name%22:%22%22,%22searchTerm%22:%22%22,%22labels%22:%7B%22org_unit:89fd"/>
        <s v="https://www.lifeandstylemag.com/wp-admin/post.php?post=736858&amp;action=edit"/>
        <s v="https://modmomsclubstg.wpenginepowered.com/wp-admin/post.php?post=337422&amp;action=edit"/>
        <s v="https://cue.gcp.misitemgr.com/cue-web/#/main?escenicid=314694170&amp;extra=%7B%22package%22:%22ece-auto-gen-59adfc3d-ec6e-4327-b057-c0d8c2c003b6%22%7D"/>
        <s v="https://cue.gcp.misitemgr.com/cue-web/#/main?escenicid=314694179&amp;extra=%7B%22package%22:%22ece-auto-gen-d1d761f9-7062-4ec0-ad32-c1db9869ba6a%22%7D"/>
        <s v="https://cue.gcp.misitemgr.com/cue-web/#/main?escenicid=314694397&amp;extra=%7B%22package%22:%22ece-auto-gen-281ca7fc-d651-48fd-9976-1b4a98bf0d7e%22%7D"/>
        <s v="https://cue.gcp.misitemgr.com/cue-web/#/main?escenicid=314694403&amp;extra=%7B%22package%22:%22ece-auto-gen-88bbaaf9-6d17-459f-95ae-8999404951fd%22%7D"/>
        <s v="https://cue.gcp.misitemgr.com/cue-web/#/main?uri=https:%2F%2Fcue.gcp.misitemgr.com%2Fwebservice%2Fescenic%2Fcontent%2F314730187&amp;mimetype=x-ece%2Fstory&amp;extra=%7B%22package%22:%22b4a314a1-285f-40a7-89cb-56e87e70389d%22%7D&amp;name=A_Food_Lover_s_Guide_to_Arthur"/>
        <s v="https://cue.gcp.misitemgr.com/cue-web/#/main?escenicid=314732507&amp;extra=%7B%22package%22:%22ece-auto-gen-35a2f9f5-f487-4e5e-8bc7-50b9604d350c%22%7D&amp;filter=%7B%22searchCriteria%22:%7B%22name%22:%22%22,%22searchTerm%22:%22%22,%22labels%22:%7B%22creationdate%"/>
        <s v="https://cue.gcp.misitemgr.com/cue-web/#/main?escenicid=314728685&amp;extra=%7B%22package%22:%22ece-auto-gen-8f060171-f61d-41f3-b38c-2818302b587f%22%7D"/>
        <s v="https://cue.gcp.misitemgr.com/cue-web/#/main?escenicid=314728687&amp;extra=%7B%22package%22:%22ece-auto-gen-85f6e619-9aaa-488b-a3bc-e01d0afe6b41%22%7D"/>
        <s v="https://cue.gcp.misitemgr.com/cue-web/#/main?escenicid=314729214&amp;extra=%7B%22package%22:%22ece-auto-gen-014221c8-ba3d-498e-9c29-f4ff2899a134%22%7D"/>
        <s v="https://cue.gcp.misitemgr.com/cue-web/#/main?escenicid=314729216&amp;extra=%7B%22package%22:%22ece-auto-gen-6936f796-d563-42f7-9c19-19ed0cbe1465%22%7D"/>
        <s v="https://cue.gcp.misitemgr.com/cue-web/#/main?escenicid=314729790&amp;extra=%7B%22package%22:%22ece-auto-gen-4f16d7b3-965b-40d1-91e7-39fb52625025%22%7D"/>
        <s v="https://cue.gcp.misitemgr.com/cue-web/#/main?uri=https:%2F%2Fcue.gcp.misitemgr.com%2Fwebservice%2Fescenic%2Fcontainer%2F9bc0937b-0c1d-11f1-9f3d-ef785f3f6673&amp;mimetype=x-ece%2Fcontainer&amp;extra=%7B%22package%22:%22ece-auto-gen-87e3c2b0-5253-439f-bf81-bb7623a9"/>
        <s v="https://cue.gcp.misitemgr.com/cue-web/#/main?escenicid=314730900&amp;extra=%7B%22package%22:%22ece-auto-gen-555c9bbe-3b75-449e-9191-8fe64ade65f1%22%7D"/>
        <s v="https://cue.gcp.misitemgr.com/cue-web/#/main?escenicid=314730904&amp;extra=%7B%22package%22:%22ece-auto-gen-c492c236-35e9-4c7a-a068-79c5178bdd81%22%7D"/>
        <s v="https://cue.gcp.misitemgr.com/cue-web/#/main?escenicid=314735752&amp;extra=%7B%22package%22:%22ece-auto-gen-65471b4c-6c7b-4ed2-80d4-4f3ad7ac6a80%22%7D"/>
        <s v="https://cue.gcp.misitemgr.com/cue-web/#/main?escenicid=314731923&amp;extra=%7B%22package%22:%22ece-auto-gen-c6ee9665-a547-4400-ba61-0c98c2144204%22%7D"/>
        <s v="https://cue.gcp.misitemgr.com/cue-web/#/main?escenicid=314731925&amp;extra=%7B%22package%22:%22ece-auto-gen-e5fefaa3-55b5-4626-b7c2-012dbcee7b9b%22%7D"/>
        <s v="https://cue.gcp.misitemgr.com/cue-web/#/main?escenicid=314731926&amp;extra=%7B%22package%22:%22ece-auto-gen-ca220e7e-1476-4285-9dc4-4bffed8bb481%22%7D"/>
        <s v="https://cue.gcp.misitemgr.com/cue-web/#/main?escenicid=314732673&amp;extra=%7B%22package%22:%22ece-auto-gen-f5e4cce0-4dfb-49c4-8089-f51031d1ce69%22%7D"/>
        <s v="https://cue.gcp.misitemgr.com/cue-web/#/main?escenicid=314732683&amp;extra=%7B%22package%22:%22ece-auto-gen-dc5d0831-a8c3-42f3-b73f-c33ad1a8ef6f%22%7D"/>
        <s v="https://cue.gcp.misitemgr.com/cue-web/#/main?escenicid=314732691&amp;extra=%7B%22package%22:%22ece-auto-gen-3cd4b982-0dba-4cbb-8c33-04ff1e074c11%22%7D"/>
        <s v="https://cue.gcp.misitemgr.com/cue-web/#/main?escenicid=314745198&amp;extra=%7B%22package%22:%22ece-auto-gen-eea13936-c1da-4549-b175-25dcfca77e48%22%7D&amp;filter=%7B%22searchCriteria%22:%7B%22name%22:%22%22,%22searchTerm%22:%22%22,%22contentType%22:%22%2Fwebservi"/>
        <s v="https://cue.gcp.misitemgr.com/cue-web/#/main?escenicid=314745596&amp;extra=%7B%22package%22:%22ece-auto-gen-23087e4e-d99f-4776-aea8-2a4c32824ed0%22%7D&amp;filter=%7B%22searchCriteria%22:%7B%22name%22:%22%22,%22searchTerm%22:%22%22,%22contentType%22:%22%2Fwebservi"/>
        <s v="https://cue.gcp.misitemgr.com/cue-web/#/main?escenicid=314735122&amp;extra=%7B%22package%22:%22ece-auto-gen-5f2ecb42-5803-4a06-8953-5519a37473cb%22%7D"/>
        <s v="https://cue.gcp.misitemgr.com/cue-web/#/main?escenicid=314735130&amp;extra=%7B%22package%22:%22ece-auto-gen-0648594f-de3e-4a30-b9fc-743384cb3a18%22%7D"/>
        <s v="https://cue.gcp.misitemgr.com/cue-web/#/main?escenicid=314735134&amp;extra=%7B%22package%22:%22ece-auto-gen-03d97b7a-2847-4d89-8697-fa212186500c%22%7D"/>
        <s v="https://cue.gcp.misitemgr.com/cue-web/#/main?uri=https:%2F%2Fcue.gcp.misitemgr.com%2Fwebservice%2Fescenic%2Fcontainer%2F9b6dc716-0c47-11f1-bd92-cbbce79242cf&amp;mimetype=x-ece%2Fcontainer&amp;extra=%7B%22package%22:%22ece-auto-gen-c0883b51-82b8-4053-a9f5-99273481"/>
        <s v="https://cue.gcp.misitemgr.com/cue-web/#/main?uri=https:%2F%2Fcue.gcp.misitemgr.com%2Fwebservice%2Fescenic%2Fcontainer%2Fa80272b0-0c47-11f1-8882-8f68194ab9b1&amp;mimetype=x-ece%2Fcontainer&amp;extra=%7B%22package%22:%22ece-auto-gen-4627bb56-87a8-4878-a81f-e5464f19"/>
        <s v="https://cue.gcp.misitemgr.com/cue-web/#/main?uri=https:%2F%2Fcue.gcp.misitemgr.com%2Fwebservice%2Fescenic%2Fcontainer%2Fbd1a3a4c-0c47-11f1-b722-ed1f3b1f519f&amp;mimetype=x-ece%2Fcontainer&amp;extra=%7B%22package%22:%22ece-auto-gen-330ac572-4ca9-4392-8110-f288ef91"/>
        <s v="https://cue.gcp.misitemgr.com/cue-web/#/main?escenicid=314744937&amp;extra=%7B%22package%22:%22ece-auto-gen-a677769b-9dfc-46f4-9fcb-eec6499701eb%22%7D"/>
        <s v="https://cue.gcp.misitemgr.com/cue-web/#/main?escenicid=314744940&amp;extra=%7B%22package%22:%22ece-auto-gen-75b10a2c-c846-4bc2-b7a5-456dc9b72ca5%22%7D"/>
        <s v="https://cue.gcp.misitemgr.com/cue-web/#/main?escenicid=314744941&amp;extra=%7B%22package%22:%22ece-auto-gen-7f440c93-6d48-42fe-b7a4-ea9481383f22%22%7D"/>
        <s v="https://cue.gcp.misitemgr.com/cue-web/#/main?escenicid=314745127&amp;extra=%7B%22package%22:%22ece-auto-gen-09c3f5e0-9775-4e6e-9bb7-95f309753e9f%22%7D"/>
        <s v="https://cue.gcp.misitemgr.com/cue-web/#/main?escenicid=314745137&amp;extra=%7B%22package%22:%22ece-auto-gen-8c8ebdfd-1145-4386-8638-7fe04fbf003d%22%7D"/>
        <s v="https://cue.gcp.misitemgr.com/cue-web/#/main?escenicid=314745154&amp;extra=%7B%22package%22:%22ece-auto-gen-bab4a631-37a2-4357-9e50-70f7e06c1ee0%22%7D"/>
        <s v="https://cue.gcp.misitemgr.com/cue-web/#/main?escenicid=314747200&amp;extra=%7B%22package%22:%22ece-auto-gen-331f4d46-e5e0-42f7-b37b-491234512ae1%22%7D"/>
        <s v="https://cue.gcp.misitemgr.com/cue-web/#/main?escenicid=314747211&amp;extra=%7B%22package%22:%22ece-auto-gen-71acc14a-43d5-4d4e-860d-d375cf720863%22%7D"/>
        <s v="https://cue.gcp.misitemgr.com/cue-web/#/main?escenicid=314746647&amp;extra=%7B%22package%22:%22ece-auto-gen-bd48c930-a298-4995-a5eb-d0dd3ef3e7f0%22%7D"/>
        <s v="https://cue.gcp.misitemgr.com/cue-web/#/main?escenicid=314746661&amp;extra=%7B%22package%22:%22ece-auto-gen-78d502a9-0ac0-403e-9a3b-13d7dca0b6c9%22%7D"/>
        <s v="https://cue.gcp.misitemgr.com/cue-web/#/main?escenicid=314746670&amp;extra=%7B%22package%22:%22ece-auto-gen-b125f8d3-0c0a-4bce-9e9f-5e12d8dcecf1%22%7D"/>
        <s v="https://cue.gcp.misitemgr.com/cue-web/#/main?escenicid=314750364&amp;extra=%7B%22package%22:%22ece-auto-gen-f1f849e8-5b1a-48c4-9319-499c680ad1b2%22%7D "/>
        <s v="https://cue.gcp.misitemgr.com/cue-web/#/main?escenicid=314750377&amp;extra=%7B%22package%22:%22ece-auto-gen-eaa07f7e-0914-4eb4-892b-3a327409a09e%22%7D "/>
        <s v="https://cue.gcp.misitemgr.com/cue-web/#/main?escenicid=314747493&amp;extra=%7B%22package%22:%22ece-auto-gen-a17b876a-a686-44e4-af40-eb517d72bcb8%22%7D"/>
        <s v="https://cue.gcp.misitemgr.com/cue-web/#/main?escenicid=314747495&amp;extra=%7B%22package%22:%22ece-auto-gen-dfeccb83-5924-4584-a013-25a82f3a006b%22%7D"/>
        <s v="https://cue.gcp.misitemgr.com/cue-web/#/main?escenicid=314747498&amp;extra=%7B%22package%22:%22ece-auto-gen-9f808942-707b-4dcf-b796-7e5f25e7cd51%22%7D"/>
        <s v="https://cue.gcp.misitemgr.com/cue-web/#/main?escenicid=314749557&amp;extra=%7B%22package%22:%22ece-auto-gen-b050f656-bde6-466b-a3fc-ae27e37ba2b9%22%7D"/>
        <s v="https://cue.gcp.misitemgr.com/cue-web/#/main?escenicid=314749575&amp;extra=%7B%22package%22:%22ece-auto-gen-cfaffe92-b026-483d-ac11-a76b24815cf4%22%7D"/>
        <s v="https://cue.gcp.misitemgr.com/cue-web/#/main?escenicid=314749583&amp;extra=%7B%22package%22:%22ece-auto-gen-e205756d-8d17-4a97-b9b6-498d2ba1e0a2%22%7D"/>
        <s v="https://cue.gcp.misitemgr.com/cue-web/#/main?escenicid=314757497&amp;extra=%7B%22package%22:%22ece-auto-gen-74cdaf9e-30fc-4b57-a281-a919d6a62bce%22%7D"/>
        <s v="https://cue.gcp.misitemgr.com/cue-web/#/main?escenicid=314757500&amp;extra=%7B%22package%22:%22ece-auto-gen-4d570274-a3a1-4135-b7a7-1de0cf4f1d21%22%7D"/>
        <s v="https://cue.gcp.misitemgr.com/cue-web/#/main?escenicid=314757501&amp;extra=%7B%22package%22:%22ece-auto-gen-9a42a82d-e84b-4c17-ba98-47b9bd1b4e51%22%7D"/>
        <s v="https://cue.gcp.misitemgr.com/cue-web/#/main?escenicid=314757250&amp;extra=%7B%22package%22:%22ece-auto-gen-a237e263-22aa-4e76-bfd9-e63131cbf136%22%7D"/>
        <s v="https://cue.gcp.misitemgr.com/cue-web/#/main?escenicid=314757266&amp;extra=%7B%22package%22:%22ece-auto-gen-d399b0aa-7c54-4bcf-9ef6-f2826c5e2193%22%7D"/>
        <s v="https://cue.gcp.misitemgr.com/cue-web/#/main?escenicid=314757268&amp;extra=%7B%22package%22:%22ece-auto-gen-a436c766-3440-44ad-8bf3-50556104214e%22%7D"/>
        <s v="https://cue.gcp.misitemgr.com/cue-web/#/main?escenicid=314759183&amp;extra=%7B%22package%22:%22ece-auto-gen-babeb990-e45a-42af-b3f5-0d060baf0e54%22%7D"/>
        <s v="https://cue.gcp.misitemgr.com/cue-web/#/main?escenicid=314759188&amp;extra=%7B%22package%22:%22ece-auto-gen-a0f5fa81-6732-433e-8817-7a9c9ef6b4e8%22%7D"/>
        <s v="https://cue.gcp.misitemgr.com/cue-web/#/main?escenicid=314759003&amp;extra=%7B%22package%22:%22ece-auto-gen-0de6d267-eed4-4f35-a457-b3e53927f1b7%22%7D"/>
        <s v="https://cue.gcp.misitemgr.com/cue-web/#/main?escenicid=314759005&amp;extra=%7B%22package%22:%22ece-auto-gen-ee8087b5-aeb8-4533-8e40-2cb58b4061b2%22%7D"/>
        <s v="https://cue.gcp.misitemgr.com/cue-web/#/main?escenicid=314759008&amp;extra=%7B%22package%22:%22ece-auto-gen-b550d5f7-8d0b-40c5-b77f-22b73976e979%22%7D"/>
        <s v="https://cue.gcp.misitemgr.com/cue-web/#/main?escenicid=314759049&amp;extra=%7B%22package%22:%22ece-auto-gen-df90c573-ca24-4b3a-826a-d7e55ee110ee%22%7D"/>
        <s v="https://cue.gcp.misitemgr.com/cue-web/#/main?escenicid=314759062&amp;extra=%7B%22package%22:%22ece-auto-gen-b3bca3a9-ed78-4926-9fcb-da6662292037%22%7D"/>
        <s v="https://cue.gcp.misitemgr.com/cue-web/#/main?escenicid=314759095&amp;extra=%7B%22package%22:%22ece-auto-gen-2e435d1d-5fbe-41c3-8846-24b830608593%22%7D"/>
        <s v="https://cue.gcp.misitemgr.com/cue-web/#/main?escenicid=314761196&amp;extra=%7B%22package%22:%22ece-auto-gen-22e24cc4-2a12-4307-abd6-8cc84762657e%22%7D"/>
        <s v="https://cue.gcp.misitemgr.com/cue-web/#/main?escenicid=314761218&amp;extra=%7B%22package%22:%22ece-auto-gen-2dc5317e-5afd-46a6-9930-b01d736675cc%22%7D"/>
        <s v="https://cue.gcp.misitemgr.com/cue-web/#/main?escenicid=314761223&amp;extra=%7B%22package%22:%22ece-auto-gen-2841026e-7bc5-4d1d-b34e-12af239ccdce%22%7D"/>
        <s v="https://cue.gcp.misitemgr.com/cue-web/#/main?escenicid=314760934&amp;extra=%7B%22package%22:%22ece-auto-gen-e1360489-ccb0-4e7e-9b46-18875ff41035%22%7D"/>
        <s v="https://cue.gcp.misitemgr.com/cue-web/#/main?escenicid=314761002&amp;extra=%7B%22package%22:%22ece-auto-gen-23b5a661-ef07-4f19-9b69-a91dc3ae3d6d%22%7D"/>
        <s v="https://cue.gcp.misitemgr.com/cue-web/#/main?escenicid=314761010&amp;extra=%7B%22package%22:%22ece-auto-gen-ef4e4f3b-53b4-4473-8efc-4cb8341f6b48%22%7D"/>
        <s v="https://cue.gcp.misitemgr.com/cue-web/#/main?escenicid=314764031&amp;extra=%7B%22package%22:%22ece-auto-gen-e13c47e9-a27e-4a50-af3b-62dc7f19f29e%22%7D&amp;filter=%7B%22searchCriteria%22:%7B%22name%22:%22%22,%22searchTerm%22:%22%22,%22contentType%22:%22%2Fwebservi"/>
        <s v="https://cue.gcp.misitemgr.com/cue-web/#/main?uri=https:%2F%2Fcue.gcp.misitemgr.com%2Fwebservice%2Fescenic%2Fcontainer%2F6a3dd1c2-0dd4-11f1-a3e6-276c32fa6f93&amp;mimetype=x-ece%2Fcontainer&amp;extra=%7B%22package%22:%22ece-auto-gen-9e8aab65-7eae-4fc3-a1cc-54a2aef5"/>
        <s v="https://cue.gcp.misitemgr.com/cue-web/#/main?escenicid=314763649&amp;extra=%7B%22package%22:%22ece-auto-gen-07363706-545a-4594-85d6-5f2d8fa63640%22%7D"/>
        <s v="https://cue.gcp.misitemgr.com/cue-web/#/main?escenicid=314763670&amp;extra=%7B%22package%22:%22ece-auto-gen-bf9406f1-c414-49b6-ae86-6df5ae55e1c0%22%7D"/>
        <s v="https://cue.gcp.misitemgr.com/cue-web/#/main?escenicid=314763676&amp;extra=%7B%22package%22:%22ece-auto-gen-e111543e-1aca-48c3-8645-b5e296f098aa%22%7D"/>
        <s v="https://cue.gcp.misitemgr.com/cue-web/#/main?escenicid=314763163&amp;extra=%7B%22package%22:%22ece-auto-gen-17596f36-741d-4b8a-a83d-c350e3009817%22%7D"/>
        <s v="https://cue.gcp.misitemgr.com/cue-web/#/main?uri=https:%2F%2Fcue.gcp.misitemgr.com%2Fwebservice%2Fescenic%2Fcontainer%2F208902ed-0dce-11f1-bc6c-6336a4c2794c&amp;mimetype=x-ece%2Fcontainer&amp;extra=%7B%22package%22:%22ece-auto-gen-7536d5e7-a3b5-4f26-bb8c-850d86f0"/>
        <s v="https://cue.gcp.misitemgr.com/cue-web/#/main?escenicid=314763183&amp;extra=%7B%22package%22:%22ece-auto-gen-9b06cbe4-5d81-44b4-a778-817fdd6f3e2d%22%7D"/>
        <s v="https://cue.gcp.misitemgr.com/cue-web/#/main?escenicid=314775707&amp;extra=%7B%22package%22:%22ece-auto-gen-e8e2641f-e217-48ff-aa17-9ca49879b1b1%22%7D"/>
        <s v="https://cue.gcp.misitemgr.com/cue-web/#/main?escenicid=314776585&amp;extra=%7B%22package%22:%22ece-auto-gen-9e8af863-0dc4-4e2c-9593-e93174b7b94b%22%7D"/>
        <s v="https://cue.gcp.misitemgr.com/cue-web/#/main?escenicid=314772526&amp;extra=%7B%22package%22:%22ece-auto-gen-ef06e7be-5184-46e5-9c9f-dd2701a634a4%22%7D"/>
        <s v="https://cue.gcp.misitemgr.com/cue-web/#/main?escenicid=314772528&amp;extra=%7B%22package%22:%22ece-auto-gen-c5b336d5-b386-45ec-8336-01893a643051%22%7D"/>
        <s v="https://cue.gcp.misitemgr.com/cue-web/#/main?escenicid=314772533&amp;extra=%7B%22package%22:%22ece-auto-gen-968d2190-2b3c-4acf-9279-b8603902b985%22%7D"/>
        <s v="https://cue.gcp.misitemgr.com/cue-web/#/main?escenicid=314772773&amp;extra=%7B%22package%22:%22ece-auto-gen-554d146a-f5dd-4892-87b0-02afb9996a42%22%7D"/>
        <s v="https://cue.gcp.misitemgr.com/cue-web/#/main?escenicid=314772778&amp;extra=%7B%22package%22:%22ece-auto-gen-bb8fb119-7182-4368-8cac-5cdfc4800d3f%22%7D"/>
        <s v="https://cue.gcp.misitemgr.com/cue-web/#/main?escenicid=314772780&amp;extra=%7B%22package%22:%22ece-auto-gen-de560a37-631a-4048-9479-5587e49e2eb7%22%7D"/>
        <s v="https://cue.gcp.misitemgr.com/cue-web/#/main?escenicid=314774002&amp;extra=%7B%22package%22:%22ece-auto-gen-fccae9ab-d63d-464d-8c39-03e1823cd2a7%22%7D"/>
        <s v="https://cue.gcp.misitemgr.com/cue-web/#/main?escenicid=314774005&amp;extra=%7B%22package%22:%22ece-auto-gen-1adb7715-c574-4834-a4f8-b225be2e9d84%22%7D"/>
        <s v="https://cue.gcp.misitemgr.com/cue-web/#/main?escenicid=314774006&amp;extra=%7B%22package%22:%22ece-auto-gen-71ed6419-ec02-4944-9f60-0f0dfad6a4a9%22%7D"/>
        <s v="https://cue.gcp.misitemgr.com/cue-web/#/main?escenicid=314774583&amp;extra=%7B%22package%22:%22ece-auto-gen-300a08f4-5ba8-4627-ba16-85ec499c87e0%22%7D"/>
        <s v="https://cue.gcp.misitemgr.com/cue-web/#/main?escenicid=314774592&amp;extra=%7B%22package%22:%22ece-auto-gen-b4d842d0-ec81-42fd-9c05-3f69b386a6b8%22%7D"/>
        <s v="https://cue.gcp.misitemgr.com/cue-web/#/main?escenicid=314774594&amp;extra=%7B%22package%22:%22ece-auto-gen-2381bb0e-33bd-4883-98aa-6c54926156e7%22%7D"/>
        <s v="https://www.womansworld.com/wp-admin/post.php?post=606631&amp;action=edit"/>
        <s v="https://cue.gcp.misitemgr.com/cue-web/#/main?escenicid=314775982&amp;extra=%7B%22package%22:%22ece-auto-gen-06ef48ed-b042-46c5-befc-ad191af6c94d%22%7D"/>
        <s v="https://cue.gcp.misitemgr.com/cue-web/#/main?escenicid=314775989&amp;extra=%7B%22package%22:%22ece-auto-gen-10fa39d4-6de8-4dfa-bad5-41655e7324be%22%7D"/>
        <s v="https://cue.gcp.misitemgr.com/cue-web/#/main?escenicid=314776008&amp;extra=%7B%22package%22:%22ece-auto-gen-154844a5-ebee-4b28-bd22-d9da3e06be54%22%7D"/>
        <s v="https://cue.gcp.misitemgr.com/cue-web/#/main?escenicid=314776113&amp;extra=%7B%22package%22:%22ece-auto-gen-eade4f52-ff16-451d-a74f-d4dfbdea6fe9%22%7D"/>
        <s v="https://cue.gcp.misitemgr.com/cue-web/#/main?escenicid=314776120&amp;extra=%7B%22package%22:%22ece-auto-gen-52f9d04c-59b2-4760-823b-00fb25d7c22a%22%7D"/>
        <s v="https://cue.gcp.misitemgr.com/cue-web/#/main?escenicid=314776122&amp;extra=%7B%22package%22:%22ece-auto-gen-31a91547-8d69-4a83-b776-af17c32eaf8c%22%7D"/>
        <s v="https://cue.gcp.misitemgr.com/cue-web/#/main?escenicid=314806339&amp;extra=%7B%22package%22:%22ece-auto-gen-ee29d20c-2445-4522-b5e7-dd3c47cb96b7%22%7D"/>
        <s v="https://cue.gcp.misitemgr.com/cue-web/#/main?escenicid=314806449&amp;extra=%7B%22package%22:%22ece-auto-gen-46f61933-0535-44d3-9c93-2eacc318168b%22%7D"/>
        <s v="https://cue.gcp.misitemgr.com/cue-web/#/main?uri=https:%2F%2Fcue.gcp.misitemgr.com%2Fwebservice%2Fescenic%2Fcontent%2F314778250&amp;mimetype=x-ece%2Fstory&amp;extra=%7B%22package%22:%224c572409-810f-47bc-a72d-0cbcf8edd4d5%22%7D&amp;name=Inside_Myles_Garrett_and_Chloe"/>
        <s v="https://cue.gcp.misitemgr.com/cue-web/#/main?uri=https:%2F%2Fcue.gcp.misitemgr.com%2Fwebservice%2Fescenic%2Fcontainer%2Fadfb6efb-0e98-11f1-9328-7d8f67ed1c5c&amp;mimetype=x-ece%2Fcontainer&amp;extra=%7B%22package%22:%22b11ed726-c32d-4afc-afdf-41d1b3faa285%22%7D"/>
        <s v="https://cue.gcp.misitemgr.com/cue-web/#/main?uri=https:%2F%2Fcue.gcp.misitemgr.com%2Fwebservice%2Fescenic%2Fcontent%2F314778299&amp;mimetype=x-ece%2Fstory&amp;extra=%7B%22package%22:%2252712dab-8823-4cb7-9014-128090252e38%22%7D&amp;name=Myles_Garrett_s_Romantic_Momen"/>
        <s v="https://cue.gcp.misitemgr.com/cue-web/#/main?uri=https:%2F%2Fcue.gcp.misitemgr.com%2Fwebservice%2Fescenic%2Fcontainer%2F38d0856a-0e9d-11f1-bc6c-6336a4c2794c&amp;mimetype=x-ece%2Fcontainer&amp;extra=%7B%22originalLink%22:%7B%22uri%22:%7B%22string%22:%22https:%2F%2"/>
        <s v="https://cue.gcp.misitemgr.com/cue-web/#/main?uri=https:%2F%2Fcue.gcp.misitemgr.com%2Fwebservice%2Fescenic%2Fcontent%2F314778988&amp;mimetype=x-ece%2Fstory&amp;extra=%7B%22package%22:%2240848438-10c9-422f-b258-7e551cbed367%22%7D&amp;name=At_Least_16_People_Have_Died_I"/>
        <s v="https://cue.gcp.misitemgr.com/cue-web/#/main?uri=https:%2F%2Fcue.gcp.misitemgr.com%2Fwebservice%2Fescenic%2Fcontent%2F314779059&amp;mimetype=x-ece%2Fstory&amp;extra=%7B%22package%22:%22908d552d-f217-48aa-b638-4d7907814d65%22%7D&amp;name=Deadly_Avalanche_Season_Why_20"/>
        <s v="https://cue.gcp.misitemgr.com/cue-web/#/main?uri=https:%2F%2Fcue.gcp.misitemgr.com%2Fwebservice%2Fescenic%2Fcontent%2F314780507&amp;mimetype=x-ece%2Fstory&amp;extra=%7B%22package%22:%22c721e4cc-012c-458f-b5c9-4e3351b4005e%22%7D&amp;name=Woody_s_Bald_Spot_Steals_the_S"/>
        <s v="https://cue.gcp.misitemgr.com/cue-web/#/main?uri=https:%2F%2Fcue.gcp.misitemgr.com%2Fwebservice%2Fescenic%2Fcontent%2F314780514&amp;mimetype=x-ece%2Fstory&amp;extra=%7B%22package%22:%2273106ccc-cebd-49d4-9798-9c052be3f11a%22%7D&amp;name=Pixar_Debuts_Woody_s_Bald_Spot"/>
        <s v="https://cue.gcp.misitemgr.com/cue-web/#/main?uri=https:%2F%2Fcue.gcp.misitemgr.com%2Fwebservice%2Fescenic%2Fcontent%2F314780541&amp;mimetype=x-ece%2Fstory&amp;extra=%7B%22package%22:%222f749965-37ac-4681-b08a-2338ceb75837%22%7D&amp;name=Woody_s_New_Look_and_a_Star-Pa"/>
        <s v="https://cue.gcp.misitemgr.com/cue-web/#/main?escenicid=314804370&amp;extra=%7B%22package%22:%22ece-auto-gen-55fccfa7-ce0e-40e8-9d6e-6393e328a0a9%22%7D"/>
        <s v="https://cue.gcp.misitemgr.com/cue-web/#/main?escenicid=314804395&amp;extra=%7B%22package%22:%22ece-auto-gen-292bc0cd-1174-49b6-ac6b-ba13b3fdcb68%22%7D"/>
        <s v="https://cue.gcp.misitemgr.com/cue-web/#/main?escenicid=314804400&amp;extra=%7B%22package%22:%22ece-auto-gen-126744bb-e663-4195-ab37-f3ad27f38e59%22%7D"/>
        <s v="https://cue.gcp.misitemgr.com/cue-web/#/main?escenicid=314804632&amp;extra=%7B%22package%22:%22ece-auto-gen-2604f1ef-a2ae-4025-9657-84abbc1b90f0%22%7D"/>
        <s v="https://cue.gcp.misitemgr.com/cue-web/#/main?escenicid=314804634&amp;extra=%7B%22package%22:%22ece-auto-gen-7039d753-6d12-4b30-8a9e-e5e8ec32b4a3%22%7D"/>
        <s v="https://cue.gcp.misitemgr.com/cue-web/#/main?escenicid=314804675&amp;extra=%7B%22package%22:%22ece-auto-gen-292cb14f-378a-4284-840b-f6adae75e60d%22%7D"/>
        <s v="https://www.womansworld.com/wp-admin/post.php?post=606924&amp;action=edit"/>
        <s v="https://cue.gcp.misitemgr.com/cue-web/#/main?escenicid=314805568&amp;extra=%7B%22package%22:%22ece-auto-gen-b4f6934d-5a30-4ca2-aac8-632b7c2529ef%22%7D"/>
        <s v="https://cue.gcp.misitemgr.com/cue-web/#/main?escenicid=314805583&amp;extra=%7B%22package%22:%22ece-auto-gen-16cdd616-2999-4588-88ca-d4475f82bbbf%22%7D"/>
        <s v="https://cue.gcp.misitemgr.com/cue-web/#/main?escenicid=314808010&amp;extra=%7B%22package%22:%22ece-auto-gen-db39de86-c1ee-4c7a-b123-d4e1874c249c%22%7D"/>
        <s v="https://cue.gcp.misitemgr.com/cue-web/#/main?escenicid=314850271&amp;extra=%7B%22package%22:%22ece-auto-gen-b3749aea-0591-4d31-954f-ad22ec669668%22%7D"/>
        <s v="https://cue.gcp.misitemgr.com/cue-web/#/main?escenicid=314805394&amp;extra=%7B%22package%22:%22ece-auto-gen-54a67fa1-65b4-46a4-b0da-f5cd3b3d663a%22%7D&amp;filter=%7B%22searchCriteria%22:%7B%22name%22:%22%22,%22searchTerm%22:%22grismeri%22,%22labels%22:%7B%22org_u"/>
        <s v="https://cue.gcp.misitemgr.com/cue-web/#/main?escenicid=314805407&amp;extra=%7B%22package%22:%22ece-auto-gen-0c2bbd34-db96-4ee2-a63a-eca7c3442ad1%22%7D&amp;filter=%7B%22searchCriteria%22:%7B%22name%22:%22%22,%22searchTerm%22:%22grismeri%22,%22labels%22:%7B%22org_u"/>
        <s v="https://cue.gcp.misitemgr.com/cue-web/#/main?escenicid=314805418&amp;extra=%7B%22package%22:%22ece-auto-gen-d6398f17-603b-4c19-be52-12fd5b6b44a5%22%7D&amp;filter=%7B%22searchCriteria%22:%7B%22name%22:%22%22,%22searchTerm%22:%22grismeri%22,%22labels%22:%7B%22org_u"/>
        <s v="https://cue.gcp.misitemgr.com/cue-web/#/main?escenicid=314806684&amp;extra=%7B%22package%22:%22ece-auto-gen-71770909-c587-46a6-a2d5-50a1a7bddaa4%22%7D&amp;filter=%7B%22searchCriteria%22:%7B%22name%22:%22%22,%22searchTerm%22:%22%22,%22contentType%22:%22%2Fwebservi"/>
        <s v="https://cue.gcp.misitemgr.com/cue-web/#/main?escenicid=314806693&amp;extra=%7B%22package%22:%22ece-auto-gen-cea057b8-8b58-46e0-986f-d7c011084719%22%7D&amp;filter=%7B%22searchCriteria%22:%7B%22name%22:%22%22,%22searchTerm%22:%22%22,%22contentType%22:%22%2Fwebservi"/>
        <s v="https://cue.gcp.misitemgr.com/cue-web/#/main?escenicid=314806700&amp;extra=%7B%22package%22:%22ece-auto-gen-3195095a-1352-4b0b-95ac-831ab59f7351%22%7D&amp;filter=%7B%22searchCriteria%22:%7B%22name%22:%22%22,%22searchTerm%22:%22%22,%22contentType%22:%22%2Fwebservi"/>
        <s v="https://www.womansworld.com/wp-admin/post.php?post=606954&amp;action=edit"/>
        <s v="https://cue.gcp.misitemgr.com/cue-web/#/main?escenicid=314807067&amp;extra=%7B%22package%22:%22ece-auto-gen-d9466427-ef39-4547-8742-3bd0cc9ab2a5%22%7D"/>
        <s v="https://cue.gcp.misitemgr.com/cue-web/#/main?escenicid=314807068&amp;extra=%7B%22package%22:%22ece-auto-gen-c6145922-b47a-4bc7-8c7f-e34b646a5498%22%7D"/>
        <s v="https://cue.gcp.misitemgr.com/cue-web/#/main?escenicid=314807094&amp;extra=%7B%22package%22:%22ece-auto-gen-c0a70619-dba1-46ca-9f18-7be1fa8eec41%22%7D"/>
        <s v="https://cue.gcp.misitemgr.com/cue-web/#/main?escenicid=314808878&amp;extra=%7B%22package%22:%22ece-auto-gen-8a02a5b2-523a-4e37-91b0-a0123bd1385e%22%7D"/>
        <s v="https://cue.gcp.misitemgr.com/cue-web/#/main?escenicid=314808881&amp;extra=%7B%22package%22:%22ece-auto-gen-b44c06d2-40d7-431b-bc54-3580d2446f49%22%7D"/>
        <s v="https://cue.gcp.misitemgr.com/cue-web/#/main?escenicid=314808886&amp;extra=%7B%22package%22:%22ece-auto-gen-f97b39d0-3ffa-4467-8b45-cd31d9e2c64a%22%7D"/>
        <s v="https://cue.gcp.misitemgr.com/cue-web/#/main?escenicid=314810418&amp;extra=%7B%22package%22:%22ece-auto-gen-ea130ac1-887a-4ed1-a2a2-23a2b225ced8%22%7D"/>
        <s v="https://cue.gcp.misitemgr.com/cue-web/#/main?escenicid=314810426&amp;extra=%7B%22package%22:%22ece-auto-gen-00bf34af-2bc5-4d52-addb-820aff70912b%22%7D"/>
        <s v="https://cue.gcp.misitemgr.com/cue-web/#/main?escenicid=314810435&amp;extra=%7B%22package%22:%22ece-auto-gen-9b7de4d1-a253-4d94-9657-3526af6318a7%22%7D"/>
        <s v="https://cue.gcp.misitemgr.com/cue-web/#/main?escenicid=314810583&amp;extra=%7B%22package%22:%22ece-auto-gen-be1f268c-6832-4a28-bd77-ba3274a5df64%22%7D"/>
        <s v="https://cue.gcp.misitemgr.com/cue-web/#/main?escenicid=314810593&amp;extra=%7B%22package%22:%22ece-auto-gen-8680314d-061f-4839-be33-01eefeb4b9fb%22%7D"/>
        <s v="https://cue.gcp.misitemgr.com/cue-web/#/main?escenicid=314810601&amp;extra=%7B%22package%22:%22ece-auto-gen-4680be6d-48f5-405f-92c2-9dfcbb2c9f1d%22%7D"/>
        <s v="https://cue.gcp.misitemgr.com/cue-web/#/main?escenicid=314818500&amp;extra=%7B%22package%22:%22ece-auto-gen-fab36fe2-7c06-49d3-91bb-a3ba905a3c16%22%7D"/>
        <s v="https://cue.gcp.misitemgr.com/cue-web/#/main?escenicid=314818503&amp;extra=%7B%22package%22:%22ece-auto-gen-045e7e13-d225-4bb4-900b-5255c410f6fe%22%7D"/>
        <s v="https://cue.gcp.misitemgr.com/cue-web/#/main?escenicid=314818506&amp;extra=%7B%22package%22:%22ece-auto-gen-a48b5d4b-fe10-4ffc-a92a-0e7779d98115%22%7D"/>
        <s v="https://cue.gcp.misitemgr.com/cue-web/#/main?escenicid=314818504&amp;extra=%7B%22package%22:%22ece-auto-gen-5ece8b82-d251-4414-aa03-c4473463100d%22%7D"/>
        <s v="https://cue.gcp.misitemgr.com/cue-web/#/main?escenicid=314818508&amp;extra=%7B%22package%22:%22ece-auto-gen-4d10f858-572f-4ba5-8c62-87fa1aae443c%22%7D"/>
        <s v="https://cue.gcp.misitemgr.com/cue-web/#/main?escenicid=314818512&amp;extra=%7B%22package%22:%22ece-auto-gen-bd6c977d-7c80-4a91-b09e-df4eb5c169f3%22%7D"/>
        <s v="https://cue.gcp.misitemgr.com/cue-web/#/main?escenicid=314820169&amp;extra=%7B%22package%22:%22ece-auto-gen-a3596ef5-fb65-4323-ad08-c48d4dfd8e64%22%7D"/>
        <s v="https://cue.gcp.misitemgr.com/cue-web/#/main?escenicid=314820171&amp;extra=%7B%22package%22:%22ece-auto-gen-3b26852e-1857-487b-b323-712c422de214%22%7D"/>
        <s v="https://cue.gcp.misitemgr.com/cue-web/#/main?escenicid=314820173&amp;extra=%7B%22package%22:%22ece-auto-gen-be374492-704a-43a8-aaae-db5a16ed84d5%22%7D"/>
        <s v="https://cue.gcp.misitemgr.com/cue-web/#/main?escenicid=314820270&amp;extra=%7B%22package%22:%22ece-auto-gen-2620b307-ddeb-4fd8-85c0-8bb4b0c57321%22%7D"/>
        <s v="https://cue.gcp.misitemgr.com/cue-web/#/main?escenicid=314820282&amp;extra=%7B%22package%22:%22ece-auto-gen-4654c1e0-dc06-4f11-adb6-d5d0446aba2e%22%7D"/>
        <s v="https://cue.gcp.misitemgr.com/cue-web/#/main?escenicid=314820304&amp;extra=%7B%22package%22:%22ece-auto-gen-e714cfa2-d113-4db8-b958-52a25eb8ab8f%22%7D"/>
        <s v="https://www.usmagazine.com/wp-admin/post.php?post=4261637&amp;action=edit"/>
        <s v="https://cue.gcp.misitemgr.com/cue-web/#/main?escenicid=314821902&amp;extra=%7B%22package%22:%22ece-auto-gen-04c5c8fa-b6be-44fa-b7d7-16e709908da8%22%7D"/>
        <s v="https://cue.gcp.misitemgr.com/cue-web/#/main?escenicid=314821906&amp;extra=%7B%22package%22:%22ece-auto-gen-87846d2c-3c7f-4d04-8360-9eb9868e3680%22%7D"/>
        <s v="https://cue.gcp.misitemgr.com/cue-web/#/main?escenicid=314821907&amp;extra=%7B%22package%22:%22ece-auto-gen-f669ab7a-5a86-4daa-b97c-b4e573eb76b5%22%7D"/>
        <s v="https://www.usmagazine.com/wp-admin/post.php?post=4261745&amp;action=edit"/>
        <s v="https://cue.gcp.misitemgr.com/cue-web/#/main?escenicid=314822693&amp;extra=%7B%22package%22:%22ece-auto-gen-16b06ae6-1e4d-4f84-9d76-1190f017a050%22%7D"/>
        <s v="https://cue.gcp.misitemgr.com/cue-web/#/main?escenicid=314822700&amp;extra=%7B%22package%22:%22ece-auto-gen-ecd4aa3f-9a39-429f-9921-75d2d27a0c69%22%7D"/>
        <s v="https://cue.gcp.misitemgr.com/cue-web/#/main?escenicid=314822704&amp;extra=%7B%22package%22:%22ece-auto-gen-344f73d8-a43f-4f72-814f-6283de1e8df7%22%7D"/>
        <s v="https://cue.gcp.misitemgr.com/cue-web/#/main?uri=https:%2F%2Fcue.gcp.misitemgr.com%2Fwebservice%2Fescenic%2Fcontainer%2F0546e066-11c0-11f1-a030-29c1dcdd6f0f&amp;mimetype=x-ece%2Fcontainer&amp;extra=%7B%22package%22:%22ece-auto-gen-a1be9721-495f-406e-8619-b0a2216c"/>
        <s v="https://cue.gcp.misitemgr.com/cue-web/#/main?escenicid=314824244&amp;extra=%7B%22package%22:%22ece-auto-gen-eef561f2-b06d-4246-91c4-ffe0570e4ca9%22%7D"/>
        <s v="https://cue.gcp.misitemgr.com/cue-web/#/main?escenicid=314824249&amp;extra=%7B%22package%22:%22ece-auto-gen-ac5f7131-8ca2-42e5-96c9-cb75607fdd1f%22%7D"/>
        <s v="https://cue.gcp.misitemgr.com/cue-web/#/main?escenicid=314824919&amp;extra=%7B%22package%22:%22ece-auto-gen-3e7aedb0-4ce2-4642-9cba-b467aa0228b5%22%7D"/>
        <s v="https://cue.gcp.misitemgr.com/cue-web/#/main?escenicid=314824920&amp;extra=%7B%22package%22:%22ece-auto-gen-88631acf-9cc0-43c6-ac08-c956bdc2f169%22%7D"/>
        <s v="https://cue.gcp.misitemgr.com/cue-web/#/main?escenicid=314824922&amp;extra=%7B%22package%22:%22ece-auto-gen-395e403e-39f9-430f-89fd-a7506f27ce7e%22%7D"/>
        <s v="https://www.usmagazine.com/wp-admin/post.php?post=4261946&amp;action=edit"/>
        <s v="https://cue.gcp.misitemgr.com/cue-web/#/main?escenicid=314825320&amp;extra=%7B%22package%22:%22ece-auto-gen-a745500c-6804-4ca1-bf1b-c4949cee3375%22%7D"/>
        <s v="https://cue.gcp.misitemgr.com/cue-web/#/main?escenicid=314825325&amp;extra=%7B%22package%22:%22ece-auto-gen-e718b597-3930-46fa-abbc-3b972514205e%22%7D"/>
        <s v="https://cue.gcp.misitemgr.com/cue-web/#/main?escenicid=314825330&amp;extra=%7B%22package%22:%22ece-auto-gen-03ee8044-5919-465b-bbfe-0d3ce63a2af4%22%7D"/>
        <s v="https://cue.gcp.misitemgr.com/cue-web/#/main?escenicid=314834028&amp;extra=%7B%22package%22:%22ece-auto-gen-33ff79cc-cafb-4700-a04a-0e9345ca4cb2%22%7D"/>
        <s v="https://cue.gcp.misitemgr.com/cue-web/#/main?escenicid=314834030&amp;extra=%7B%22package%22:%22ece-auto-gen-d12aa1e3-3ebc-40da-b4e3-713a0038ace3%22%7D"/>
        <s v="https://cue.gcp.misitemgr.com/cue-web/#/main?escenicid=314834032&amp;extra=%7B%22package%22:%22ece-auto-gen-5378845a-3d6f-4afb-bfb1-a3be90aeb028%22%7D"/>
        <s v="https://www.womansworld.com/wp-admin/post.php?post=607376&amp;action=edit"/>
        <s v="https://cue.gcp.misitemgr.com/cue-web/#/main?uri=https:%2F%2Fcue.gcp.misitemgr.com%2Fwebservice%2Fescenic%2Fcontainer%2F7748b517-1260-11f1-9b0a-3d445c3c0766&amp;mimetype=x-ece%2Fcontainer&amp;extra=%7B%22package%22:%22ece-auto-gen-cd6693ac-7643-4d1b-8c10-e1938b38"/>
        <s v="https://cue.gcp.misitemgr.com/cue-web/#/main?uri=https:%2F%2Fcue.gcp.misitemgr.com%2Fwebservice%2Fescenic%2Fcontainer%2F842825e8-1260-11f1-9b0a-3d445c3c0766&amp;mimetype=x-ece%2Fcontainer&amp;extra=%7B%22package%22:%22ece-auto-gen-e57926b7-33e3-4220-aaeb-fc2a6b38"/>
        <s v="https://cue.gcp.misitemgr.com/cue-web/#/main?uri=https:%2F%2Fcue.gcp.misitemgr.com%2Fwebservice%2Fescenic%2Fcontainer%2F96d492b2-1260-11f1-a4af-ab8087cf49df&amp;mimetype=x-ece%2Fcontainer&amp;extra=%7B%22package%22:%22ece-auto-gen-e1cd9299-7c52-470f-a1a2-c13c42cb"/>
        <s v="https://www.womansworld.com/wp-admin/post.php?post=607396&amp;action=edit"/>
        <s v="https://cue.gcp.misitemgr.com/cue-web/#/main?escenicid=314835335&amp;extra=%7B%22package%22:%22ece-auto-gen-0a465426-4e29-4286-8e53-74b3e8bdba29%22%7D"/>
        <s v="https://cue.gcp.misitemgr.com/cue-web/#/main?escenicid=314835345&amp;extra=%7B%22package%22:%22ece-auto-gen-c1418d7a-0caa-45b7-b341-f63cd4e35439%22%7D"/>
        <s v="https://cue.gcp.misitemgr.com/cue-web/#/main?escenicid=314835348&amp;extra=%7B%22package%22:%22ece-auto-gen-b463b19b-1b68-4033-8dc3-d30b7eac4a8e%22%7D"/>
        <s v="https://www.womansworld.com/wp-admin/post.php?post=607445&amp;action=edit"/>
        <s v="https://cue.gcp.misitemgr.com/cue-web/#/main?escenicid=314836368&amp;extra=%7B%22package%22:%22ece-auto-gen-000abff3-e8ba-41b9-86df-f06b57089212%22%7D"/>
        <s v="https://cue.gcp.misitemgr.com/cue-web/#/main?escenicid=314836376&amp;extra=%7B%22package%22:%22ece-auto-gen-205d4283-a9e9-4464-b778-665a978bab45%22%7D"/>
        <s v="https://cue.gcp.misitemgr.com/cue-web/#/main?escenicid=314836388&amp;extra=%7B%22package%22:%22ece-auto-gen-ac810733-9780-454c-86a9-0573c8d6ed2c%22%7D"/>
        <s v="https://www.womansworld.com/wp-admin/post.php?post=607480&amp;action=edit"/>
        <s v="https://cue.gcp.misitemgr.com/cue-web/#/main?escenicid=314837951&amp;extra=%7B%22package%22:%22ece-auto-gen-15b9e905-7628-4ce1-b177-7965c4f5aa4b%22%7D"/>
        <s v="https://cue.gcp.misitemgr.com/cue-web/#/main?escenicid=314837966&amp;extra=%7B%22package%22:%22ece-auto-gen-6fcccdf7-83a4-456b-b30d-23750c496b93%22%7D"/>
        <s v="https://cue.gcp.misitemgr.com/cue-web/#/main?escenicid=314837971&amp;extra=%7B%22package%22:%22ece-auto-gen-362f3674-d3c7-4897-85b3-e0750c7568e2%22%7D"/>
        <s v="https://cue.gcp.misitemgr.com/cue-web/#/main?escenicid=314838607&amp;extra=%7B%22package%22:%22ece-auto-gen-785e40c7-d78f-4229-af0d-4e5a0a6114ce%22%7D"/>
        <s v="https://cue.gcp.misitemgr.com/cue-web/#/main?escenicid=314838664&amp;extra=%7B%22package%22:%22ece-auto-gen-dfa41f41-56ca-47e9-b406-a134367dac77%22%7D"/>
        <s v="https://cue.gcp.misitemgr.com/cue-web/#/main?escenicid=314838684&amp;extra=%7B%22package%22:%22ece-auto-gen-6fe91132-6dd5-4fd9-8c10-f918ab8fbff6%22%7D"/>
        <s v="https://cue.gcp.misitemgr.com/cue-web/#/main?escenicid=314839575&amp;extra=%7B%22package%22:%22ece-auto-gen-25392a7d-ba83-495a-a983-ccbc03343021%22%7D"/>
        <s v="https://cue.gcp.misitemgr.com/cue-web/#/main?escenicid=314839577&amp;extra=%7B%22package%22:%22ece-auto-gen-0a1fd38a-e9d8-4205-97df-4f21a123df87%22%7D"/>
        <s v="https://cue.gcp.misitemgr.com/cue-web/#/main?escenicid=314839584&amp;extra=%7B%22package%22:%22ece-auto-gen-1f579b20-9bba-460a-bec5-b77f45e17bdd%22%7D"/>
        <s v="https://cue.gcp.misitemgr.com/cue-web/#/main?escenicid=314848732&amp;extra=%7B%22package%22:%22ece-auto-gen-0c519fa8-528d-431e-a011-b0cc8a108f19%22%7D&amp;filter=%7B%22searchCriteria%22:%7B%22name%22:%22%22,%22searchTerm%22:%22%22,%22contentType%22:%22%2Fwebservi"/>
        <s v="https://cue.gcp.misitemgr.com/cue-web/#/main?escenicid=314848733&amp;extra=%7B%22package%22:%22ece-auto-gen-78a09cb8-9a58-4927-9688-c9e3b3b664ed%22%7D"/>
        <s v="https://cue.gcp.misitemgr.com/cue-web/#/main?escenicid=314853975&amp;extra=%7B%22package%22:%22ece-auto-gen-d6fdf2a8-9985-4d38-85ea-ea891900bfe2%22%7D"/>
        <s v="https://cue.gcp.misitemgr.com/cue-web/#/main?escenicid=314867595&amp;extra=%7B%22package%22:%22ece-auto-gen-0c60752c-8279-4a42-8e5d-66a8f82c53c7%22%7D"/>
        <s v="https://cue.gcp.misitemgr.com/cue-web/#/main?escenicid=314847811&amp;extra=%7B%22package%22:%22ece-auto-gen-a9d1c1e6-049c-4c91-8c41-7aaeed9b833b%22%7D&amp;filter=%7B%22searchCriteria%22:%7B%22name%22:%22%22,%22searchTerm%22:%22%22,%22labels%22:%7B%22org_unit:8acc"/>
        <s v="https://cue.gcp.misitemgr.com/cue-web/#/main?escenicid=314847813&amp;extra=%7B%22package%22:%22ece-auto-gen-0c6c1ff3-9cd2-4928-9ea4-b2dd01b31eee%22%7D&amp;filter=%7B%22searchCriteria%22:%7B%22name%22:%22%22,%22searchTerm%22:%22women's%20team%22,%22labels%22:%7B%2"/>
        <s v="https://cue.gcp.misitemgr.com/cue-web/#/main?escenicid=314847817&amp;extra=%7B%22package%22:%22ece-auto-gen-a7c3bfc1-f825-4f8f-8dfb-353e3e60e8cf%22%7D&amp;filter=%7B%22searchCriteria%22:%7B%22name%22:%22%22,%22searchTerm%22:%22us%20women's%22,%22labels%22:%7B%22o"/>
        <s v="https://cue.gcp.misitemgr.com/cue-web/#/main?escenicid=314853629&amp;extra=%7B%22package%22:%22ece-auto-gen-d127ee9c-2430-4c45-8b2e-21e838df7c02%22%7D"/>
        <s v="https://cue.gcp.misitemgr.com/cue-web/#/main?escenicid=314853643&amp;extra=%7B%22package%22:%22ece-auto-gen-67bfd3bb-79fb-45f7-ad8a-983d44c787d4%22%7D"/>
        <s v="https://cue.gcp.misitemgr.com/cue-web/#/main?escenicid=314851664&amp;extra=%7B%22package%22:%22ece-auto-gen-2cd8cf60-93fb-4c59-bfb7-7e78b90dd1e8%22%7D"/>
        <s v="https://cue.gcp.misitemgr.com/cue-web/#/main?escenicid=314851669&amp;extra=%7B%22package%22:%22ece-auto-gen-070d925b-521e-425f-bab0-2fb39ee45b5d%22%7D"/>
        <s v="https://cue.gcp.misitemgr.com/cue-web/#/main?escenicid=314851668&amp;extra=%7B%22package%22:%22ece-auto-gen-b808da99-3344-4178-879a-87ed5422c260%22%7D&amp;filter=%7B%22searchCriteria%22:%7B%22name%22:%22%22,%22searchTerm%22:%22%22,%22labels%22:%7B%22org_unit:8acc"/>
        <s v="https://cue.gcp.misitemgr.com/cue-web/#/main?escenicid=314853476&amp;extra=%7B%22package%22:%22ece-auto-gen-97257817-52ba-4ce8-8153-da238f195252%22%7D"/>
        <s v="https://cue.gcp.misitemgr.com/cue-web/#/main?escenicid=314853478&amp;extra=%7B%22package%22:%22ece-auto-gen-30a12ea9-971b-4489-bb5b-0ed360b6ce75%22%7D"/>
        <s v="https://cue.gcp.misitemgr.com/cue-web/#/main?escenicid=314853484&amp;extra=%7B%22package%22:%22ece-auto-gen-ade3b881-9658-4ee5-9882-97a9a007b3b7%22%7D"/>
        <s v="https://cue.gcp.misitemgr.com/cue-web/#/main?escenicid=314862366&amp;extra=%7B%22package%22:%22ece-auto-gen-93e7661d-67a6-41c3-9355-5e79ebb6e243%22%7D&amp;filter=%7B%22searchCriteria%22:%7B%22name%22:%22%22,%22searchTerm%22:%22women's%20hockey%22,%22labels%22:%7B"/>
        <s v="https://cue.gcp.misitemgr.com/cue-web/#/main?escenicid=314862369&amp;extra=%7B%22package%22:%22ece-auto-gen-94bc60c3-aaf2-4ca9-b440-4037bd9bec36%22%7D"/>
        <s v="https://cue.gcp.misitemgr.com/cue-web/#/main?escenicid=314862371&amp;extra=%7B%22package%22:%22ece-auto-gen-7dc9d9c7-b595-45e3-8a2b-00bedba3c9a3%22%7D"/>
        <s v="https://www.usmagazine.com/wp-admin/post.php?post=4264660&amp;action=edit"/>
        <s v="https://cue.gcp.misitemgr.com/cue-web/#/main?escenicid=314862188&amp;extra=%7B%22package%22:%22ece-auto-gen-0ffc7d70-1d3a-4442-83c3-3962ee76e275%22%7D"/>
        <s v="https://cue.gcp.misitemgr.com/cue-web/#/main?escenicid=314862193&amp;extra=%7B%22package%22:%22ece-auto-gen-ad30ece5-4282-45a5-9481-e99f3a89dc89%22%7D"/>
        <s v="https://cue.gcp.misitemgr.com/cue-web/#/main?escenicid=314862197&amp;extra=%7B%22package%22:%22ece-auto-gen-1545f71b-a042-4448-9fa0-50babf41ffde%22%7D"/>
        <s v="https://cue.gcp.misitemgr.com/cue-web/#/main?escenicid=314863655&amp;extra=%7B%22package%22:%22ece-auto-gen-4596b2c6-877a-4e02-b886-1d9fe4adf564%22%7D"/>
        <s v="https://cue.gcp.misitemgr.com/cue-web/#/main?escenicid=314863658&amp;extra=%7B%22package%22:%22ece-auto-gen-af449333-ac24-4d2d-ad5b-636f48b15e90%22%7D"/>
        <s v="https://cue.gcp.misitemgr.com/cue-web/#/main?escenicid=314863665&amp;extra=%7B%22package%22:%22ece-auto-gen-d54cef46-c904-4ae2-8557-704d622bdbf5%22%7D"/>
        <s v="https://www.usmagazine.com/wp-admin/post.php?post=4264835&amp;action=edit"/>
        <s v="https://cue.gcp.misitemgr.com/cue-web/#/main?escenicid=314863664&amp;extra=%7B%22package%22:%22ece-auto-gen-3e9b4a98-cedb-4fb3-a10b-3833018b21e0%22%7D"/>
        <s v="https://cue.gcp.misitemgr.com/cue-web/#/main?escenicid=314863667&amp;extra=%7B%22package%22:%22ece-auto-gen-56f6c01c-cd40-4c96-8b0a-18444b02916f%22%7D"/>
        <s v="https://cue.gcp.misitemgr.com/cue-web/#/main?escenicid=314863671&amp;extra=%7B%22package%22:%22ece-auto-gen-515c04d9-6b67-42aa-bc51-2a7ee9fae926%22%7D"/>
        <s v="https://www.womansworld.com/wp-admin/post.php?post=607940&amp;action=edit"/>
        <s v="https://cue.gcp.misitemgr.com/cue-web/#/main?escenicid=314865399&amp;extra=%7B%22package%22:%22ece-auto-gen-dcd97282-4f3a-41c8-a9c6-286ba49c4b0e%22%7D"/>
        <s v="https://cue.gcp.misitemgr.com/cue-web/#/main?escenicid=314865402&amp;extra=%7B%22package%22:%22ece-auto-gen-a50bc3a2-1199-47a1-b05a-0532a09bcf46%22%7D"/>
        <s v="https://cue.gcp.misitemgr.com/cue-web/#/main?escenicid=314865410&amp;extra=%7B%22package%22:%22ece-auto-gen-efbe3f5a-6693-48b8-9b50-7f970a5c3af6%22%7D"/>
        <s v="https://www.usmagazine.com/wp-admin/post.php?post=4265009&amp;action=edit"/>
        <s v="https://cue.gcp.misitemgr.com/cue-web/#/main?escenicid=314866098&amp;extra=%7B%22package%22:%22ece-auto-gen-cb2d71fa-fd42-4f12-be54-21015bf3d914%22%7D"/>
        <s v="https://cue.gcp.misitemgr.com/cue-web/#/main?escenicid=314866101&amp;extra=%7B%22package%22:%22ece-auto-gen-47b18421-2e3c-4b3d-9e74-87f51f159d98%22%7D"/>
        <s v="https://cue.gcp.misitemgr.com/cue-web/#/main?escenicid=314866114&amp;extra=%7B%22package%22:%22ece-auto-gen-8695b1b4-abdd-457c-bf94-5ebf93e80b34%22%7D"/>
        <s v="https://www.womansworld.com/wp-admin/post.php?post=608051&amp;action=edit"/>
        <s v="https://cue.gcp.misitemgr.com/cue-web/#/main?escenicid=314867737&amp;extra=%7B%22package%22:%22ece-auto-gen-253774f3-58ae-4e84-9c5d-ca52d1917cd7%22%7D&amp;filter=%7B%22searchCriteria%22:%7B%22name%22:%22%22,%22searchTerm%22:%22%22,%22contentType%22:%22%2Fwebservi"/>
        <s v="https://cue.gcp.misitemgr.com/cue-web/#/main?escenicid=314867733&amp;extra=%7B%22package%22:%22ece-auto-gen-f933d7ea-60bc-4ed2-bc65-af5d33336cad%22%7D&amp;filter=%7B%22searchCriteria%22:%7B%22name%22:%22%22,%22searchTerm%22:%22%22,%22labels%22:%7B%22creationdate%"/>
        <s v="https://cue.gcp.misitemgr.com/cue-web/#/main?escenicid=314892340&amp;extra=%7B%22package%22:%22ece-auto-gen-0d27e6d7-2c5a-4c06-a6c5-c26e07f3044c%22%7D"/>
        <s v="https://cue.gcp.misitemgr.com/cue-web/#/main?escenicid=314892342&amp;extra=%7B%22package%22:%22ece-auto-gen-613e246d-3eab-4a2b-b835-83ebdd5dbfd2%22%7D"/>
        <s v="https://cue.gcp.misitemgr.com/cue-web/#/main?escenicid=314892348&amp;extra=%7B%22package%22:%22ece-auto-gen-1b7804d6-0a71-491f-a1ec-6e86137b2348%22%7D"/>
        <s v="https://cue.gcp.misitemgr.com/cue-web/#/main?escenicid=314897162&amp;extra=%7B%22package%22:%22ece-auto-gen-25f96395-c3d9-4a1d-8c23-c80def1f50cf%22%7D"/>
        <s v="https://cue.gcp.misitemgr.com/cue-web/#/main?escenicid=314899510&amp;extra=%7B%22package%22:%22ece-auto-gen-359c4b04-e4ab-4ca7-95ee-6db44bfc9f20%22%7D"/>
        <s v="https://cue.gcp.misitemgr.com/cue-web/#/main?uri=https:%2F%2Fcue.gcp.misitemgr.com%2Fwebservice%2Fescenic%2Fcontainer%2F2762e37d-1646-11f1-9b0a-3d445c3c0766&amp;mimetype=x-ece%2Fcontainer&amp;extra=%7B%22originalLink%22:%7B%22uri%22:%7B%22string%22:%22https:%2F%2"/>
        <s v="https://cue.gcp.misitemgr.com/cue-web/#/main?escenicid=314892285&amp;extra=%7B%22package%22:%22ece-auto-gen-af06ebae-06ec-4e16-9d42-a85e8ff21102%22%7D"/>
        <s v="https://cue.gcp.misitemgr.com/cue-web/#/main?escenicid=314892287&amp;extra=%7B%22package%22:%22ece-auto-gen-637076fd-71c3-4778-a40d-e23289370b0c%22%7D&amp;filter=%7B%22searchCriteria%22:%7B%22name%22:%22%22,%22searchTerm%22:%22%22,%22labels%22:%7B%22org_unit:8acc"/>
        <s v="https://www.usmagazine.com/wp-admin/post.php?post=4266715&amp;action=edit"/>
        <s v="https://cue.gcp.misitemgr.com/cue-web/#/main?escenicid=314895419&amp;extra=%7B%22package%22:%22ece-auto-gen-0697ee43-2fef-40e5-a768-10c30b68c860%22%7D"/>
        <s v="https://cue.gcp.misitemgr.com/cue-web/#/main?escenicid=314895422&amp;extra=%7B%22package%22:%22ece-auto-gen-4a3ebf13-a5be-412a-aa52-40267104f395%22%7D"/>
        <s v="https://cue.gcp.misitemgr.com/cue-web/#/main?escenicid=314893802&amp;extra=%7B%22package%22:%22ece-auto-gen-0038d7e4-8e64-44fa-b1c4-89f91581f68e%22%7D"/>
        <s v="https://cue.gcp.misitemgr.com/cue-web/#/main?escenicid=314893809&amp;extra=%7B%22package%22:%22ece-auto-gen-c815f769-738d-45f5-8625-5b7dec8be399%22%7D"/>
        <s v="https://cue.gcp.misitemgr.com/cue-web/#/main?escenicid=314893810&amp;extra=%7B%22package%22:%22ece-auto-gen-ec24b731-0885-41ac-be1e-151dbdf0c90f%22%7D"/>
        <s v="https://www.lifeandstylemag.com/wp-admin/post.php?post=736937&amp;action=edit"/>
        <s v="https://modmomsclubstg.wpenginepowered.com/wp-admin/post.php?post=337430&amp;action=edit"/>
        <s v="https://cue.gcp.misitemgr.com/cue-web/#/main?escenicid=314894016&amp;extra=%7B%22package%22:%22ece-auto-gen-ceafdab8-3596-4dc2-b1fe-2e8fe5a9d5e6%22%7D"/>
        <s v="https://cue.gcp.misitemgr.com/cue-web/#/main?escenicid=314894029&amp;extra=%7B%22package%22:%22ece-auto-gen-518aa0f0-9f1d-416d-b976-ba3baf2776ab%22%7D"/>
        <s v="https://cue.gcp.misitemgr.com/cue-web/#/main?escenicid=314894030&amp;extra=%7B%22package%22:%22ece-auto-gen-c3a2be5f-6f05-4d1b-b9d3-abc2f69cb336%22%7D"/>
        <s v="https://www.lifeandstylemag.com/wp-admin/post.php?post=736939&amp;action=edit"/>
        <s v="https://modmomsclubstg.wpenginepowered.com/wp-admin/post.php?post=337434&amp;action=edit"/>
        <s v="https://cue.gcp.misitemgr.com/cue-web/#/main?escenicid=314896379&amp;extra=%7B%22package%22:%22ece-auto-gen-6adb6f15-efb6-47fc-b705-4d3c25addb07%22%7D"/>
        <s v="https://cue.gcp.misitemgr.com/cue-web/#/main?escenicid=314896387&amp;extra=%7B%22package%22:%22ece-auto-gen-e3b7d3d2-1b46-4471-8cec-522570c1fd74%22%7D"/>
        <s v="https://cue.gcp.misitemgr.com/cue-web/#/main?escenicid=314896395&amp;extra=%7B%22package%22:%22ece-auto-gen-6a60a266-c3a5-4c94-8f36-58eb8a954112%22%7D"/>
        <s v="https://cue.gcp.misitemgr.com/cue-web/#/main?escenicid=314895395&amp;extra=%7B%22package%22:%22ece-auto-gen-fd98e6a1-aeac-4628-82e9-576cbb1567d2%22%7D"/>
        <s v="https://cue.gcp.misitemgr.com/cue-web/#/main?escenicid=314895416&amp;extra=%7B%22package%22:%22ece-auto-gen-9f6ad6ee-4533-46e7-99e3-248cd9f73cbe%22%7D"/>
        <s v="https://cue.gcp.misitemgr.com/cue-web/#/main?escenicid=314895417&amp;extra=%7B%22package%22:%22ece-auto-gen-4958ef8f-7da5-4d3f-813c-276cfac81299%22%7D"/>
        <s v="https://www.womansworld.com/wp-admin/post.php?post=608361&amp;action=edit"/>
        <s v="https://cue.gcp.misitemgr.com/cue-web/#/main?escenicid=314898324&amp;extra=%7B%22package%22:%22ece-auto-gen-1c69864d-24ca-4385-ba8e-a7b87f3d91d3%22%7D"/>
        <s v="https://cue.gcp.misitemgr.com/cue-web/#/main?escenicid=314898327&amp;extra=%7B%22package%22:%22ece-auto-gen-9f3e42bb-d1db-442e-9c6b-93981bdc8928%22%7D"/>
        <s v="https://cue.gcp.misitemgr.com/cue-web/#/main?escenicid=314898331&amp;extra=%7B%22package%22:%22ece-auto-gen-f1781bb5-4f85-468f-ae31-c8caa15069f8%22%7D"/>
        <s v="https://cue.gcp.misitemgr.com/cue-web/#/main?escenicid=314904946&amp;extra=%7B%22package%22:%22ece-auto-gen-942d9b62-524b-4cbe-a620-cc6dc04f7fa6%22%7D"/>
        <s v="https://cue.gcp.misitemgr.com/cue-web/#/main?escenicid=314904954&amp;extra=%7B%22package%22:%22ece-auto-gen-69baeef5-9328-4cc5-a96c-82d84915f7cc%22%7D"/>
        <s v="https://cue.gcp.misitemgr.com/cue-web/#/main?escenicid=314904955&amp;extra=%7B%22package%22:%22ece-auto-gen-9d565bcd-2a2a-4673-aeca-3763fea27dce%22%7D"/>
        <s v="https://cue.gcp.misitemgr.com/cue-web/#/main?escenicid=314905668&amp;extra=%7B%22package%22:%22ece-auto-gen-a0a3314b-8a4d-4ebb-8f90-7cfdc582a8ee%22%7D"/>
        <s v="https://cue.gcp.misitemgr.com/cue-web/#/main?escenicid=314905671&amp;extra=%7B%22package%22:%22ece-auto-gen-25b26a71-8194-4ef9-bdf0-8d0a1e114410%22%7D"/>
        <s v="https://cue.gcp.misitemgr.com/cue-web/#/main?escenicid=314905676&amp;extra=%7B%22package%22:%22ece-auto-gen-2bc0dcca-4f25-44c8-a103-508d0b8b4e23%22%7D"/>
        <s v="https://cue.gcp.misitemgr.com/cue-web/#/main?escenicid=314905935&amp;extra=%7B%22package%22:%22ece-auto-gen-fb438c02-50b6-48a8-aedd-bbbf5c25e809%22%7D&amp;filter=%7B%22searchCriteria%22:%7B%22name%22:%22%22,%22searchTerm%22:%22alysa%20liu%22,%22labels%22:%7B%22or"/>
        <s v="https://cue.gcp.misitemgr.com/cue-web/#/main?escenicid=314905936&amp;extra=%7B%22package%22:%22ece-auto-gen-609d9f5b-7842-4a08-a3c9-8464a54809c1%22%7D&amp;filter=%7B%22searchCriteria%22:%7B%22name%22:%22%22,%22searchTerm%22:%22alysa%20liu%22,%22labels%22:%7B%22or"/>
        <s v="https://cue.gcp.misitemgr.com/cue-web/#/main?escenicid=314905939&amp;extra=%7B%22package%22:%22ece-auto-gen-80ac78ce-2d54-4dee-946f-1ac5cc678d7c%22%7D&amp;filter=%7B%22searchCriteria%22:%7B%22name%22:%22%22,%22searchTerm%22:%22alysa%20liu%22,%22labels%22:%7B%22or"/>
        <s v="https://cue.gcp.misitemgr.com/cue-web/#/main?escenicid=314906705&amp;extra=%7B%22package%22:%22ece-auto-gen-9a059587-5e58-4392-86f1-d78edc806d65%22%7D&amp;filter=%7B%22searchCriteria%22:%7B%22name%22:%22%22,%22searchTerm%22:%22selena%20gomez%22,%22labels%22:%7B%2"/>
        <s v="https://cue.gcp.misitemgr.com/cue-web/#/main?escenicid=314906708&amp;extra=%7B%22package%22:%22ece-auto-gen-6758dfaa-5229-4881-aaeb-509cbad21d14%22%7D"/>
        <s v="https://cue.gcp.misitemgr.com/cue-web/#/main?escenicid=314906712&amp;extra=%7B%22package%22:%22ece-auto-gen-948f9140-923b-4c5f-b1c3-90b7e652e07e%22%7D"/>
        <s v="https://cue.gcp.misitemgr.com/cue-web/#/main?uri=https:%2F%2Fcue.gcp.misitemgr.com%2Fwebservice%2Fescenic%2Fcontainer%2F102290fa-1727-11f1-859f-35c354a7293a&amp;mimetype=x-ece%2Fcontainer&amp;extra=%7B%22package%22:%2249cabb83-70e7-4cf3-85d0-756465899f3f%22%7D"/>
        <s v="https://cue.gcp.misitemgr.com/cue-web/#/main?escenicid=314908373&amp;extra=%7B%22package%22:%22ece-auto-gen-8aaa73eb-044e-4204-afa6-bc815d42e037%22%7D"/>
        <s v="https://cue.gcp.misitemgr.com/cue-web/#/main?escenicid=314907768&amp;extra=%7B%22package%22:%22ece-auto-gen-e97a1956-97d1-4086-994d-92ab1d2eb285%22%7D"/>
        <s v="https://cue.gcp.misitemgr.com/cue-web/#/main?escenicid=314907777&amp;extra=%7B%22package%22:%22ece-auto-gen-ef37778d-b7fc-4d47-a9a1-46e9c059d6e1%22%7D"/>
        <s v="https://cue.gcp.misitemgr.com/cue-web/#/main?escenicid=314907787&amp;extra=%7B%22package%22:%22ece-auto-gen-5244cc14-50a7-4dbc-8bcb-5345c4cd2c38%22%7D"/>
        <s v="https://www.lifeandstylemag.com/wp-admin/post.php?post=736953&amp;action=edit"/>
        <s v="https://modmomsclubstg.wpenginepowered.com/wp-admin/post.php?post=337438&amp;action=edit"/>
        <s v="https://cue.gcp.misitemgr.com/cue-web/#/main?escenicid=314907654&amp;extra=%7B%22package%22:%22ece-auto-gen-229d64c1-9dbe-41b1-bd05-091f23a6816d%22%7D"/>
        <s v="https://cue.gcp.misitemgr.com/cue-web/#/main?escenicid=314907659&amp;extra=%7B%22package%22:%22ece-auto-gen-a77c09b6-0547-4a8c-85c2-daa1637f1def%22%7D"/>
        <s v="https://cue.gcp.misitemgr.com/cue-web/#/main?escenicid=314907660&amp;extra=%7B%22package%22:%22ece-auto-gen-61b58ace-65c4-40ff-8b43-aabfc1477e19%22%7D"/>
        <s v="https://www.lifeandstylemag.com/wp-admin/post.php?post=736957&amp;action=edit"/>
        <s v="https://modmomsclubstg.wpenginepowered.com/wp-admin/post.php?post=337441&amp;action=edit"/>
        <s v="https://cue.gcp.misitemgr.com/cue-web/#/main?escenicid=314912405&amp;extra=%7B%22package%22:%22ece-auto-gen-593489ec-8e9e-4591-8899-70f35d426f77%22%7D"/>
        <s v="https://cue.gcp.misitemgr.com/cue-web/#/main?escenicid=314923540&amp;extra=%7B%22package%22:%22ece-auto-gen-8d98d7c1-9de1-4a76-95b3-ab06d3e32db4%22%7D"/>
        <s v="https://www.usmagazine.com/wp-admin/post.php?post=4268148&amp;action=edit"/>
        <s v="https://cue.gcp.misitemgr.com/cue-web/#/main?escenicid=314910168&amp;extra=%7B%22package%22:%22ece-auto-gen-19207d8b-ec23-4dfc-8567-285d338ac828%22%7D"/>
        <s v="https://cue.gcp.misitemgr.com/cue-web/#/main?escenicid=314910191&amp;extra=%7B%22package%22:%22ece-auto-gen-b3c78a67-e22d-4232-a7b6-d6c37892ac67%22%7D"/>
        <s v="https://cue.gcp.misitemgr.com/cue-web/#/main?escenicid=314910199&amp;extra=%7B%22package%22:%22ece-auto-gen-7865ecdb-f5b2-4dfd-808c-41d673af8282%22%7D"/>
        <s v="https://cue.gcp.misitemgr.com/cue-web/#/main?escenicid=314909933&amp;extra=%7B%22package%22:%22ece-auto-gen-0e9050db-4af4-4ecb-95fc-8c5c5988c1f9%22%7D"/>
        <s v="https://cue.gcp.misitemgr.com/cue-web/#/main?escenicid=314909960&amp;extra=%7B%22package%22:%22ece-auto-gen-0822229d-9848-4c1e-9656-2b0f253de3cc%22%7D"/>
        <s v="https://cue.gcp.misitemgr.com/cue-web/#/main?escenicid=314909972&amp;extra=%7B%22package%22:%22ece-auto-gen-4b7a11cf-2d1f-4356-95a4-90b9682ffeee%22%7D"/>
        <s v="https://www.womansworld.com/wp-admin/post.php?post=608568&amp;action=edit"/>
        <s v="https://www.usmagazine.com/wp-admin/post.php?post=4268404&amp;action=edit"/>
        <s v="https://cue.gcp.misitemgr.com/cue-web/#/main?escenicid=314911981&amp;extra=%7B%22package%22:%22e[…]rg_unit:8acc2ff9-63f5-11f0-ae19-959fd20885e0%22%7D%7D"/>
        <s v="https://cue.gcp.misitemgr.com/cue-web/#/main?escenicid=314911989&amp;extra=%7B%22package%22:%22e[…]rg_unit:8acc2ff9-63f5-11f0-ae19-959fd20885e0%22%7D%7D"/>
        <s v="https://cue.gcp.misitemgr.com/cue-web/#/main?escenicid=314911997&amp;extra=%7B%22package%22:%22e[…]rg_unit:8acc2ff9-63f5-11f0-ae19-959fd20885e0%22%7D%7D"/>
        <s v="https://cue.gcp.misitemgr.com/cue-web/#/main?escenicid=314920760&amp;extra=%7B%22package%22:%22ece-auto-gen-f6b18447-a2ed-4542-b9d6-a06212e2f555%22%7D"/>
        <s v="https://cue.gcp.misitemgr.com/cue-web/#/main?escenicid=314920761&amp;extra=%7B%22package%22:%22ece-auto-gen-a3254bc3-fb30-482d-8a35-78b9c6b9db01%22%7D"/>
        <s v="https://cue.gcp.misitemgr.com/cue-web/#/main?escenicid=314920762&amp;extra=%7B%22package%22:%22ece-auto-gen-edc52485-4577-436b-b7c3-2b1c9d1ceeb6%22%7D"/>
        <s v="https://www.womansworld.com/wp-admin/post.php?post=608683&amp;action=edit"/>
        <s v="https://cue.gcp.misitemgr.com/cue-web/#/main?escenicid=314922038&amp;extra=%7B%22package%22:%22ece-auto-gen-761350e6-e332-495d-9944-c97d3a1f0b0e%22%7D"/>
        <s v="https://cue.gcp.misitemgr.com/cue-web/#/main?escenicid=314922042&amp;extra=%7B%22package%22:%22ece-auto-gen-1acfbd68-6205-4f1d-850c-7140735ea40e%22%7D"/>
        <s v="https://cue.gcp.misitemgr.com/cue-web/#/main?escenicid=314922048&amp;extra=%7B%22package%22:%22ece-auto-gen-6b47c466-89a4-4c53-998a-c55dd1338d9d%22%7D"/>
        <s v="https://www.womansworld.com/wp-admin/post.php?post=608711&amp;action=edit"/>
        <s v="https://cue.gcp.misitemgr.com/cue-web/#/main?escenicid=314922214&amp;extra=%7B%22package%22:%22ece-auto-gen-8948959c-c866-4fec-b509-a2baff4ba2c6%22%7D&amp;filter=%7B%22searchCriteria%22:%7B%22name%22:%22%22,%22searchTerm%22:%22Allison%22,%22contentType%22:%22%2Fw"/>
        <s v="https://cue.gcp.misitemgr.com/cue-web/#/main?escenicid=314923832&amp;filter=%7B%22searchCriteria%22:%7B%22name%22:%22%22,%22searchTerm%22:%22Allison%22,%22contentType%22:%22%2Fwebservice%2Fescenic%2Fpublication%2Fmcclatchy-newsroom%2Fmodel%2Fcontent-type%2Fst"/>
        <s v="https://cue.gcp.misitemgr.com/cue-web/#/main?escenicid=314923500&amp;extra=%7B%22package%22:%22ece-auto-gen-b8292c8e-6314-4c67-a7d0-22e440c0c994%22%7D"/>
        <s v="https://cue.gcp.misitemgr.com/cue-web/#/main?escenicid=314923502&amp;extra=%7B%22package%22:%22ece-auto-gen-4d21ede9-232d-4b23-b7f6-1bce270873e1%22%7D"/>
        <s v="https://cue.gcp.misitemgr.com/cue-web/#/main?escenicid=314923504&amp;extra=%7B%22package%22:%22ece-auto-gen-63237884-8127-44fb-aeb8-2a934631a21b%22%7D"/>
        <s v="https://www.lifeandstylemag.com/wp-admin/post.php?post=736967&amp;action=edit"/>
        <s v="https://modmomsclubstg.wpenginepowered.com/wp-admin/post.php?post=337447&amp;action=edit"/>
        <s v="https://cue.gcp.misitemgr.com/cue-web/#/main?uri=https:%2F%2Fcue.gcp.misitemgr.com%2Fwebservice%2Fescenic%2Fcontainer%2F2031622e-1722-11f1-9b0a-3d445c3c0766&amp;mimetype=x-ece%2Fcontainer&amp;extra=%7B%22package%22:%22ece-auto-gen-9c07920e-bbd3-49b5-8989-f5f54c4b"/>
        <s v="https://cue.gcp.misitemgr.com/cue-web/#/main?escenicid=314907140&amp;extra=%7B%22package%22:%22ece-auto-gen-7cf65aff-284a-4a04-a38d-5d16c7db9065%22%7D&amp;filter=%7B%22searchCriteria%22:%7B%22name%22:%22%22,%22searchTerm%22:%22%22,%22contentType%22:%22%2Fwebservi"/>
        <s v="https://cue.gcp.misitemgr.com/cue-web/#/main?escenicid=314938836&amp;extra=%7B%22package%22:%22ece-auto-gen-5451ff90-7bb1-47ec-b3db-4a4d5b6e4a8a%22%7D"/>
        <s v="https://cue.gcp.misitemgr.com/cue-web/#/main?escenicid=314938847&amp;extra=%7B%22package%22:%22ece-auto-gen-531b76a4-9c9d-4c70-bb50-5f7695d7ecc1%22%7D"/>
        <s v="https://www.womansworld.com/wp-admin/post.php?post=608759&amp;action=edit"/>
        <s v="https://cue.gcp.misitemgr.com/cue-web/#/main?escenicid=314924579&amp;extra=%7B%22package%22:%22ece-auto-gen-c3f9700a-aa95-4d79-bbad-e7acfd3c411a%22%7D"/>
        <s v="https://cue.gcp.misitemgr.com/cue-web/#/main?escenicid=314924582&amp;extra=%7B%22package%22:%22ece-auto-gen-873d13db-34d2-4ab3-92ee-ac394406ea39%22%7D"/>
        <s v="https://cue.gcp.misitemgr.com/cue-web/#/main?escenicid=314924585&amp;extra=%7B%22package%22:%22ece-auto-gen-78ad71e9-2231-4419-b0bb-54b92a62a1ac%22%7D"/>
        <s v="https://cue.gcp.misitemgr.com/cue-web/#/main?escenicid=314924973&amp;extra=%7B%22package%22:%22ece-auto-gen-4365d1a1-e7cb-4866-98d1-0532e13a2a06%22%7D"/>
        <s v="https://cue.gcp.misitemgr.com/cue-web/#/main?escenicid=314924977&amp;extra=%7B%22package%22:%22ece-auto-gen-62ab8936-d0dd-4fe8-8d51-4bba42bbf1d3%22%7D"/>
        <s v="https://cue.gcp.misitemgr.com/cue-web/#/main?escenicid=314924981&amp;extra=%7B%22package%22:%22ece-auto-gen-3277cef9-be04-4274-bb67-d97fa4fcbfa0%22%7D"/>
        <s v="https://cue.gcp.misitemgr.com/cue-web/#/main?escenicid=314926544&amp;extra=%7B%22package%22:%22ece-auto-gen-fa9347a5-b55c-42f3-b0bd-dd6917b34a8b%22%7D"/>
        <s v="https://cue.gcp.misitemgr.com/cue-web/#/main?escenicid=314926545&amp;extra=%7B%22package%22:%22ece-auto-gen-da1a1ca6-6065-4787-a75e-d6e35711d46b%22%7D"/>
        <s v="https://cue.gcp.misitemgr.com/cue-web/#/main?escenicid=314926547&amp;extra=%7B%22package%22:%22ece-auto-gen-41f29a79-b6dc-4941-b0a3-c1e11456bac7%22%7D"/>
        <s v="https://www.lifeandstylemag.com/wp-admin/post.php?post=736974&amp;action=edit"/>
        <s v="https://modmomsclubstg.wpenginepowered.com/wp-admin/post.php?post=337451&amp;action=edit"/>
        <s v="https://cue.gcp.misitemgr.com/cue-web/#/main?escenicid=314927023&amp;extra=%7B%22package%22:%22ece-auto-gen-474a0773-e032-44bd-a84d-9f4bf177c48d%22%7D"/>
        <s v="https://cue.gcp.misitemgr.com/cue-web/#/main?escenicid=314927025&amp;extra=%7B%22package%22:%22ece-auto-gen-673e2445-8d6a-49e2-a4e3-9ff11df8b124%22%7D"/>
        <s v="https://cue.gcp.misitemgr.com/cue-web/#/main?escenicid=314927027&amp;extra=%7B%22package%22:%22ece-auto-gen-e86f4d00-f5b6-4697-bd71-27ae84ce3a58%22%7D"/>
        <s v="https://www.womansworld.com/wp-admin/post.php?post=608961&amp;action=edit"/>
        <s v="https://cue.gcp.misitemgr.com/cue-web/#/main?escenicid=314935698&amp;extra=%7B%22package%22:%22ece-auto-gen-fc92acda-7725-4080-8c8e-3bf6c863aa89%22%7D"/>
        <s v="https://cue.gcp.misitemgr.com/cue-web/#/main?escenicid=314935702&amp;extra=%7B%22package%22:%22ece-auto-gen-21b4b32b-470b-48e2-a27e-65ac49bac3eb%22%7D"/>
        <s v="https://cue.gcp.misitemgr.com/cue-web/#/main?escenicid=314935703&amp;extra=%7B%22package%22:%22ece-auto-gen-92abff68-ebcb-4d78-88e3-a85a346dc264%22%7D"/>
        <s v="https://cue.gcp.misitemgr.com/cue-web/#/main?escenicid=314935116&amp;extra=%7B%22package%22:%22ece-auto-gen-aa6c176d-d970-4344-b4c5-c3130a68801f%22%7D&amp;filter=%7B%22searchCriteria%22:%7B%22name%22:%22%22,%22searchTerm%22:%22sarah%20maas%22,%22labels%22:%7B%22o"/>
        <s v="https://cue.gcp.misitemgr.com/cue-web/#/main?escenicid=314935130&amp;extra=%7B%22package%22:%22ece-auto-gen-0af97965-68f6-43c4-97eb-86dc4373092e%22%7D"/>
        <s v="https://cue.gcp.misitemgr.com/cue-web/#/main?escenicid=314935170&amp;extra=%7B%22package%22:%22ece-auto-gen-222ecfd9-fc9e-4578-82d3-ca61ae263ce5%22%7D"/>
        <s v="https://www.lifeandstylemag.com/wp-admin/post.php?post=736979&amp;action=edit"/>
        <s v="https://cue.gcp.misitemgr.com/cue-web/#/main?escenicid=314937732&amp;extra=%7B%22package%22:%22ece-auto-gen-7b033484-ddb5-4024-84a1-26484ad5121f%22%7D"/>
        <s v="https://cue.gcp.misitemgr.com/cue-web/#/main?escenicid=314937739&amp;extra=%7B%22package%22:%22ece-auto-gen-d146b1a5-528d-45e8-8bcb-81c85d2c8f0f%22%7D"/>
        <s v="https://cue.gcp.misitemgr.com/cue-web/#/main?escenicid=314937741&amp;extra=%7B%22package%22:%22ece-auto-gen-33933589-8f34-4b89-a98f-b1a18cf0b029%22%7D"/>
        <s v="https://cue.gcp.misitemgr.com/cue-web/#/main?escenicid=314938053&amp;extra=%7B%22package%22:%22ece-auto-gen-3b90cf13-6dd2-450b-b39b-f0d5aa337d19%22%7D"/>
        <s v="https://cue.gcp.misitemgr.com/cue-web/#/main?escenicid=314938054&amp;extra=%7B%22package%22:%22ece-auto-gen-6cab670c-2bea-443f-ba45-2ba345ef7e11%22%7D"/>
        <s v="https://cue.gcp.misitemgr.com/cue-web/#/main?escenicid=314938055&amp;extra=%7B%22package%22:%22ece-auto-gen-60f00c3e-b215-4b8b-a1f6-eb90f7bc983b%22%7D"/>
        <s v="https://cue.gcp.misitemgr.com/cue-web/#/main?escenicid=314938912&amp;extra=%7B%22package%22:%22ece-auto-gen-6b6c95ad-3ae2-44aa-a6fe-7182c313fe49%22%7D"/>
        <s v="https://cue.gcp.misitemgr.com/cue-web/#/main?escenicid=314938916&amp;extra=%7B%22package%22:%22ece-auto-gen-4d1ed75c-dc74-40b3-a85e-27ea55fd2fd3%22%7D"/>
        <s v="https://cue.gcp.misitemgr.com/cue-web/#/main?escenicid=314938920&amp;extra=%7B%22package%22:%22ece-auto-gen-8b7954bc-562d-45be-a3f0-e6d97a032c8d%22%7D"/>
        <s v="https://www.womansworld.com/wp-admin/post.php?post=609069&amp;action=edit"/>
        <s v="https://cue.gcp.misitemgr.com/cue-web/#/main?uri=https:%2F%2Fcue.gcp.misitemgr.com%2Fwebservice%2Fescenic%2Fcontent%2F314937622&amp;mimetype=x-ece%2Fstory&amp;extra=%7B%22package%22:%22dbbdec83-e493-407a-a6c9-a7e7593c4205%22%7D&amp;name=Your_Grocery_Cart_Might_Be_Ful"/>
        <s v="https://cue.gcp.misitemgr.com/cue-web/#/main?escenicid=314809460&amp;extra=%7B%22package%22:%2252091b02-fe62-48cf-a14f-dc8ff2a76552%22%7D"/>
        <s v="https://www.lifeandstylemag.com/wp-admin/post.php?post=736987&amp;action=edit"/>
        <s v="https://modmomsclubstg.wpenginepowered.com/wp-admin/post.php?post=337458&amp;action=edit"/>
        <s v="https://cue.gcp.misitemgr.com/cue-web/#/main?escenicid=314940450&amp;extra=%7B%22package%22:%22ece-auto-gen-80842e9f-6c49-43bb-a6fd-480d505b9047%22%7D"/>
        <s v="https://cue.gcp.misitemgr.com/cue-web/#/main?escenicid=314940454&amp;extra=%7B%22package%22:%22ece-auto-gen-68e66ed4-12d4-48a1-907f-0686a5053909%22%7D"/>
        <s v="https://cue.gcp.misitemgr.com/cue-web/#/main?escenicid=314940464&amp;extra=%7B%22package%22:%22ece-auto-gen-7e7a5444-d22a-45c3-960b-d9956b5309e3%22%7D"/>
        <s v="https://cue.gcp.misitemgr.com/cue-web/#/main?escenicid=314941510&amp;extra=%7B%22package%22:%22ece-auto-gen-01a820fd-9934-4459-afec-03ef3fd537d4%22%7D"/>
        <s v="https://cue.gcp.misitemgr.com/cue-web/#/main?escenicid=314941513&amp;extra=%7B%22package%22:%22ece-auto-gen-11399272-ad7a-4f50-a9e5-0b797e3365ab%22%7D"/>
        <s v="https://cue.gcp.misitemgr.com/cue-web/#/main?escenicid=314941519&amp;extra=%7B%22package%22:%22ece-auto-gen-0f03407e-fa5f-44a2-8b87-44bd73cbf7b8%22%7D"/>
        <s v="https://cue.gcp.misitemgr.com/cue-web/#/main?escenicid=314949288&amp;extra=%7B%22package%22:%22ece-auto-gen-258930a6-21f3-428b-b067-07ae8d359755%22%7D"/>
        <s v="https://cue.gcp.misitemgr.com/cue-web/#/main?escenicid=314949292&amp;extra=%7B%22package%22:%22ece-auto-gen-3958a1a7-9402-4173-8482-d4c4d489a71e%22%7D"/>
        <s v="https://cue.gcp.misitemgr.com/cue-web/#/main?escenicid=314949298&amp;extra=%7B%22package%22:%22ece-auto-gen-ae1e6b96-2319-4cac-9591-666a62fd3f8c%22%7D"/>
        <s v="https://modmomsclubstg.wpenginepowered.com/wp-admin/post.php?post=337461&amp;action=edit"/>
        <s v="https://www.lifeandstylemag.com/wp-admin/post.php?post=736992&amp;action=edit"/>
        <s v="https://cue.gcp.misitemgr.com/cue-web/#/main?escenicid=314948992&amp;extra=%7B%22package%22:%22ece-auto-gen-bde9016c-34a8-419c-87f9-b5662c54ac4a%22%7D"/>
        <s v="https://cue.gcp.misitemgr.com/cue-web/#/main?escenicid=314948993&amp;extra=%7B%22package%22:%22ece-auto-gen-4966dd66-6c0e-4c60-aa9f-6eed36966af6%22%7D"/>
        <s v="https://cue.gcp.misitemgr.com/cue-web/#/main?escenicid=314948999&amp;extra=%7B%22package%22:%22ece-auto-gen-089e88ab-cf5a-406e-855b-2e82a08f6c43%22%7D"/>
        <s v="https://cue.gcp.misitemgr.com/cue-web/#/main?escenicid=314949668&amp;extra=%7B%22package%22:%22ece-auto-gen-66cfaad5-7077-4935-b122-aadb09a399e6%22%7D"/>
        <s v="https://cue.gcp.misitemgr.com/cue-web/#/main?escenicid=314949678&amp;extra=%7B%22package%22:%22ece-auto-gen-8344e49b-b9d3-446c-8eb4-0e37742e34f4%22%7D"/>
        <s v="https://cue.gcp.misitemgr.com/cue-web/#/main?escenicid=314949688&amp;extra=%7B%22package%22:%22ece-auto-gen-59507752-4abe-4d51-a9ce-efd7d59f80e2%22%7D"/>
        <s v="https://cue.gcp.misitemgr.com/cue-web/#/main?escenicid=314950136&amp;extra=%7B%22package%22:%22ece-auto-gen-59a71d36-ad2e-4109-888a-fdd845075fce%22%7D"/>
        <s v="https://cue.gcp.misitemgr.com/cue-web/#/main?escenicid=314950137&amp;extra=%7B%22package%22:%22ece-auto-gen-e67faab3-b7b1-41bd-a381-05b16c50567d%22%7D"/>
        <s v="https://cue.gcp.misitemgr.com/cue-web/#/main?escenicid=314950151&amp;extra=%7B%22package%22:%22ece-auto-gen-0e538230-ac3b-4339-9f3c-31e4e5749452%22%7D"/>
        <s v="https://www.lifeandstylemag.com/wp-admin/post.php?post=736998&amp;action=edit"/>
        <s v="https://modmomsclubstg.wpenginepowered.com/wp-admin/post.php?post=337463&amp;action=edit"/>
        <s v="https://cue.gcp.misitemgr.com/cue-web/#/main?escenicid=314951291&amp;extra=%7B%22package%22:%22ece-auto-gen-64703392-98a2-4448-a203-201041d994ff%22%7D"/>
        <s v="https://cue.gcp.misitemgr.com/cue-web/#/main?escenicid=314951301&amp;extra=%7B%22package%22:%22ece-auto-gen-63263722-0207-4dd1-96ce-d09830f561a4%22%7D"/>
        <s v="https://cue.gcp.misitemgr.com/cue-web/#/main?escenicid=314951314&amp;extra=%7B%22package%22:%22ece-auto-gen-bf28f9d6-0b56-4bcd-8bcf-f0cce36c9ec5%22%7D"/>
        <s v="https://cue.gcp.misitemgr.com/cue-web/#/main?escenicid=314951725&amp;extra=%7B%22package%22:%22ece-auto-gen-310a50be-d5ad-46f8-98a9-4e50959cac0f%22%7D"/>
        <s v="https://cue.gcp.misitemgr.com/cue-web/#/main?escenicid=314951728&amp;extra=%7B%22package%22:%22ece-auto-gen-38a1ee78-461d-4125-b9cc-8e5b1e4afa89%22%7D"/>
        <s v="https://cue.gcp.misitemgr.com/cue-web/#/main?escenicid=314951733&amp;extra=%7B%22package%22:%22ece-auto-gen-b40db3bc-d394-4435-adcb-d1e78334c1a6%22%7D"/>
        <s v="https://cue.gcp.misitemgr.com/cue-web/#/main?escenicid=314952568&amp;extra=%7B%22package%22:%22ece-auto-gen-c0f30005-bee0-4a06-886c-a0b0e2b32d70%22%7D"/>
        <s v="https://cue.gcp.misitemgr.com/cue-web/#/main?escenicid=314952572&amp;extra=%7B%22package%22:%22ece-auto-gen-afa1de61-1712-4736-8635-56f308484bc0%22%7D"/>
        <s v="https://cue.gcp.misitemgr.com/cue-web/#/main?escenicid=314952578&amp;extra=%7B%22package%22:%22ece-auto-gen-1f06972d-d758-4e9d-af3d-530019521c58%22%7D"/>
        <s v="https://cue.gcp.misitemgr.com/cue-web/#/main?escenicid=314954813&amp;extra=%7B%22package%22:%22ece-auto-gen-7ae1af58-9985-4d4a-aeb9-142888b2c991%22%7D"/>
        <s v="https://cue.gcp.misitemgr.com/cue-web/#/main?escenicid=314954820&amp;extra=%7B%22package%22:%22ece-auto-gen-054d93e2-b3d6-4dee-81ef-3731edbad8b1%22%7D"/>
        <s v="https://cue.gcp.misitemgr.com/cue-web/#/main?escenicid=314953310&amp;extra=%7B%22package%22:%22ece-auto-gen-9a0d2b11-e356-45f2-9a14-ed263998bec5%22%7D"/>
        <s v="https://cue.gcp.misitemgr.com/cue-web/#/main?escenicid=314953311&amp;extra=%7B%22package%22:%22ece-auto-gen-daaab0ff-d457-48dc-b97a-a654a3b9ab9b%22%7D"/>
        <s v="https://cue.gcp.misitemgr.com/cue-web/#/main?escenicid=314953313&amp;extra=%7B%22package%22:%22ece-auto-gen-c54140d3-afc9-41d0-99e6-5507a9fcdfa7%22%7D"/>
        <s v="https://www.womansworld.com/wp-admin/post.php?post=609296&amp;action=edit"/>
        <s v="https://cue.gcp.misitemgr.com/cue-web/#/main?escenicid=314954641&amp;extra=%7B%22package%22:%22ece-auto-gen-45eab5d9-0a04-4e5c-b257-289d8a61479b%22%7D"/>
        <s v="https://cue.gcp.misitemgr.com/cue-web/#/main?escenicid=314954647&amp;extra=%7B%22package%22:%22ece-auto-gen-baf516d9-ea6b-433e-8a43-afd6b94aa538%22%7D"/>
        <s v="https://cue.gcp.misitemgr.com/cue-web/#/main?escenicid=314954658&amp;extra=%7B%22package%22:%22ece-auto-gen-cbe92580-7bfb-4c79-ab53-b8e3f94d41cb%22%7D"/>
        <s v="https://www.usmagazine.com/wp-admin/post.php?post=4281149&amp;action=edit"/>
        <s v="https://cue.gcp.misitemgr.com/cue-web/#/main?escenicid=314979783&amp;extra=%7B%22package%22:%22ece-auto-gen-eac54954-504a-4504-a026-6be7e99064fe%22%7D"/>
        <s v="https://cue.gcp.misitemgr.com/cue-web/#/main?escenicid=314979798&amp;extra=%7B%22package%22:%22ece-auto-gen-3e8c632f-53d7-46bd-aef5-6ca695d29894%22%7D"/>
        <s v="https://cue.gcp.misitemgr.com/cue-web/#/main?escenicid=314979800&amp;extra=%7B%22package%22:%22ece-auto-gen-1f1b8147-04c5-4229-8765-5f013b79b44a%22%7D"/>
        <s v="https://cue.gcp.misitemgr.com/cue-web/#/main?escenicid=314980356&amp;extra=%7B%22package%22:%22ece-auto-gen-c62355fc-38ae-43a4-92f5-2d00b260f202%22%7D"/>
        <s v="https://cue.gcp.misitemgr.com/cue-web/#/main?escenicid=314980358&amp;extra=%7B%22package%22:%22ece-auto-gen-f6d0e4dc-4a4a-47b4-ba54-bf6348fecc44%22%7D"/>
        <s v="https://cue.gcp.misitemgr.com/cue-web/#/main?escenicid=314980360&amp;extra=%7B%22package%22:%22ece-auto-gen-9f3afd2b-a25f-449a-a1cf-a40e85c36d2f%22%7D"/>
        <s v="https://www.lifeandstylemag.com/wp-admin/post.php?post=737011&amp;action=edit"/>
        <s v="https://modmomsclubstg.wpenginepowered.com/wp-admin/post.php?post=337468&amp;action=edit"/>
        <s v="https://cue.gcp.misitemgr.com/cue-web/#/main?escenicid=314981881&amp;extra=%7B%22package%22:%22ece-auto-gen-bb092c29-4060-4b5b-9aad-0a18fcf6538d%22%7D"/>
        <s v="https://cue.gcp.misitemgr.com/cue-web/#/main?escenicid=314982376&amp;extra=%7B%22package%22:%22ece-auto-gen-eccb94d7-103d-4c4f-9915-a66e8ec29074%22%7D"/>
        <s v="https://cue.gcp.misitemgr.com/cue-web/#/main?escenicid=314980469&amp;extra=%7B%22package%22:%22ece-auto-gen-f58d439c-ad89-4357-ab21-5424f8fd8a7a%22%7D"/>
        <s v="https://cue.gcp.misitemgr.com/cue-web/#/main?escenicid=314980474&amp;extra=%7B%22package%22:%22ece-auto-gen-8311c782-4db6-45d1-a5f9-2073c7328748%22%7D"/>
        <s v="https://www.lifeandstylemag.com/wp-admin/post.php?post=737014&amp;action=edit"/>
        <s v="https://modmomsclubstg.wpenginepowered.com/wp-admin/post.php?post=337470&amp;action=edit"/>
        <s v="https://cue.gcp.misitemgr.com/cue-web/#/main?escenicid=314981510&amp;extra=%7B%22package%22:%22ece-auto-gen-cb67fd33-a551-4bcd-9116-71efacd3487d%22%7D"/>
        <s v="https://cue.gcp.misitemgr.com/cue-web/#/main?escenicid=314981516&amp;extra=%7B%22package%22:%22ece-auto-gen-66bdcb1b-1010-4d99-87b2-e0044cca0df0%22%7D"/>
        <s v="https://cue.gcp.misitemgr.com/cue-web/#/main?escenicid=314981518&amp;extra=%7B%22package%22:%22ece-auto-gen-31f45ed4-0b87-4dff-9928-c898d2c39776%22%7D"/>
        <s v="https://cue.gcp.misitemgr.com/cue-web/#/main?escenicid=314983190&amp;extra=%7B%22package%22:%22ece-auto-gen-3a5d1e38-58d3-424f-9a34-ad0a21d1f276%22%7D"/>
        <s v="https://cue.gcp.misitemgr.com/cue-web/#/main?escenicid=314985885&amp;extra=%7B%22package%22:%22ece-auto-gen-2f5546b6-bd29-497f-aaa5-8bcadd6849a2%22%7D&amp;filter=%7B%22searchCriteria%22:%7B%22name%22:%22%22,%22searchTerm%22:%22lauren%22,%22contentType%22:%22%2Fwe"/>
        <s v="https://cue.gcp.misitemgr.com/cue-web/#/main?escenicid=314982852&amp;extra=%7B%22package%22:%22ece-auto-gen-9ac422d3-84ab-4752-8d63-e458f9db37b0%22%7D&amp;filter=%7B%22searchCriteria%22:%7B%22name%22:%22%22,%22searchTerm%22:%22%22,%22labels%22:%7B%22org_unit:8acc"/>
        <s v="https://cue.gcp.misitemgr.com/cue-web/#/main?escenicid=314982866&amp;extra=%7B%22package%22:%22ece-auto-gen-e911c5d0-e721-4dc8-9dcb-508a71a05495%22%7D&amp;filter=%7B%22searchCriteria%22:%7B%22name%22:%22%22,%22searchTerm%22:%22%22,%22labels%22:%7B%22org_unit:8acc"/>
        <s v="https://cue.gcp.misitemgr.com/cue-web/#/main?escenicid=314982869&amp;extra=%7B%22package%22:%22ece-auto-gen-b8b01a46-71f2-4f4c-9524-36a65442da98%22%7D"/>
        <s v="https://www.womansworld.com/wp-admin/post.php?post=609533&amp;action=edit"/>
        <s v="https://cue.gcp.misitemgr.com/cue-web/#/main?escenicid=314982689&amp;extra=%7B%22package%22:%22ece-auto-gen-974d7a43-ab5d-455b-bf99-387f736116fb%22%7D"/>
        <s v="https://cue.gcp.misitemgr.com/cue-web/#/main?escenicid=314982714&amp;extra=%7B%22package%22:%22ece-auto-gen-3ef00646-07de-4432-9d11-0ab6d4bfab83%22%7D"/>
        <s v="https://cue.gcp.misitemgr.com/cue-web/#/main?escenicid=314982715&amp;extra=%7B%22package%22:%22ece-auto-gen-5db85076-a029-4b90-b9ca-f8808bf4131d%22%7D"/>
        <s v="https://cue.gcp.misitemgr.com/cue-web/#/main?escenicid=314986021&amp;extra=%7B%22package%22:%22ece-auto-gen-47de8b9f-bd93-430c-ba2e-d9b12268d080%22%7D"/>
        <s v="https://cue.gcp.misitemgr.com/cue-web/#/main?escenicid=314986028&amp;extra=%7B%22package%22:%22ece-auto-gen-9ce7c205-404c-4778-b7ed-73991019d2eb%22%7D"/>
        <s v="https://cue.gcp.misitemgr.com/cue-web/#/main?escenicid=314985435&amp;extra=%7B%22package%22:%22ece-auto-gen-2d94b2df-1d06-4400-9b77-822217da88fa%22%7D"/>
        <s v="https://cue.gcp.misitemgr.com/cue-web/#/main?escenicid=314985436&amp;extra=%7B%22package%22:%22ece-auto-gen-793e6033-1436-48b5-9f65-9ba1b7f40207%22%7D"/>
        <s v="https://cue.gcp.misitemgr.com/cue-web/#/main?escenicid=314985463&amp;extra=%7B%22package%22:%22ece-auto-gen-0d8a321e-08dd-463f-8e30-8b0f152a9c15%22%7D"/>
        <s v="https://cue.gcp.misitemgr.com/cue-web/#/main?escenicid=314985110&amp;extra=%7B%22package%22:%22ece-auto-gen-16a10f12-93c5-4da6-9ed8-1afac1801d73%22%7D"/>
        <s v="https://cue.gcp.misitemgr.com/cue-web/#/main?escenicid=314985111&amp;extra=%7B%22package%22:%22ece-auto-gen-03b68ebb-eab8-44cd-bf67-578e45e089d8%22%7D"/>
        <s v="https://cue.gcp.misitemgr.com/cue-web/#/main?escenicid=314985112&amp;extra=%7B%22package%22:%22ece-auto-gen-f840eccd-5c0e-49a3-9656-5c86f675a025%22%7D"/>
        <s v="https://cue.gcp.misitemgr.com/cue-web/#/main?escenicid=314993686&amp;extra=%7B%22package%22:%22ece-auto-gen-2807f31d-fb5c-4b76-9119-35000a9d283e%22%7D"/>
        <s v="https://cue.gcp.misitemgr.com/cue-web/#/main?escenicid=314993678&amp;extra=%7B%22package%22:%22ece-auto-gen-6328245d-3bef-41dd-8fc3-66cb861c97d4%22%7D"/>
        <s v="https://cue.gcp.misitemgr.com/cue-web/#/main?escenicid=314993673&amp;extra=%7B%22package%22:%22ece-auto-gen-3c6c3028-eaa5-484b-99a7-ac836b571755%22%7D"/>
        <s v="https://cue.gcp.misitemgr.com/cue-web/#/main?escenicid=314994469&amp;extra=%7B%22package%22:%22ece-auto-gen-107d1656-63d7-4004-b284-fdb672445138%22%7D"/>
        <s v="https://cue.gcp.misitemgr.com/cue-web/#/main?escenicid=314994471&amp;extra=%7B%22package%22:%22ece-auto-gen-4184843c-42a3-4bb8-9079-d5b1eab68638%22%7D"/>
        <s v="https://cue.gcp.misitemgr.com/cue-web/#/main?escenicid=314994476&amp;extra=%7B%22package%22:%22ece-auto-gen-380de107-b4b7-4d26-8e10-b01f207265a6%22%7D"/>
        <s v="https://cue.gcp.misitemgr.com/cue-web/#/main?escenicid=314995121&amp;extra=%7B%22package%22:%22ece-auto-gen-d4ae8f88-eed8-4015-bf72-c499b89c6965%22%7D"/>
        <s v="https://cue.gcp.misitemgr.com/cue-web/#/main?escenicid=314995144&amp;extra=%7B%22package%22:%22ece-auto-gen-289cf81f-9a6f-4f08-82b9-99d3b5bc2a10%22%7D"/>
        <s v="https://cue.gcp.misitemgr.com/cue-web/#/main?escenicid=314995162&amp;extra=%7B%22package%22:%22ece-auto-gen-6cf79bdb-d232-4b8b-9a92-95b3964bf095%22%7D"/>
        <s v="https://www.womansworld.com/wp-admin/post.php?post=609720&amp;action=edit"/>
        <s v="https://cue.gcp.misitemgr.com/cue-web/#/main?escenicid=314995046&amp;extra=%7B%22package%22:%22ece-auto-gen-15c681b8-5b05-458c-b387-2d3676292bad%22%7D"/>
        <s v="https://cue.gcp.misitemgr.com/cue-web/#/main?escenicid=314995049&amp;extra=%7B%22package%22:%22ece-auto-gen-6f995514-dac2-4d6d-80ed-e37f9fe5d293%22%7D"/>
        <s v="https://cue.gcp.misitemgr.com/cue-web/#/main?escenicid=314995051&amp;extra=%7B%22package%22:%22ece-auto-gen-6ff28874-3068-4611-af30-4a277a36da35%22%7D"/>
        <s v="https://cue.gcp.misitemgr.com/cue-web/#/main?escenicid=314996092&amp;extra=%7B%22package%22:%22ece-auto-gen-46f080b4-b700-42b4-b12b-04e04161ac85%22%7D"/>
        <s v="https://cue.gcp.misitemgr.com/cue-web/#/main?escenicid=314996095&amp;extra=%7B%22package%22:%22ece-auto-gen-4fa0fd25-8bd4-4818-be61-17e0f2c29fca%22%7D&amp;filter=%7B%22searchCriteria%22:%7B%22name%22:%22%22,%22searchTerm%22:%22%22,%22contentType%22:%22%2Fwebservi"/>
        <s v="https://cue.gcp.misitemgr.com/cue-web/#/main?escenicid=314994639&amp;extra=%7B%22package%22:%22ece-auto-gen-5b3a5405-b921-48fa-b204-d91605fce015%22%7D"/>
        <s v="https://cue.gcp.misitemgr.com/cue-web/#/main?escenicid=314994652&amp;extra=%7B%22package%22:%22ece-auto-gen-7d96f76c-2bb2-4d56-bb94-b7899455f2cb%22%7D"/>
        <s v="https://cue.gcp.misitemgr.com/cue-web/#/main?escenicid=314994656&amp;extra=%7B%22package%22:%22ece-auto-gen-b7134352-e757-4257-9298-3273a8357937%22%7D"/>
        <s v="https://cue.gcp.misitemgr.com/cue-web/#/main?escenicid=314951219&amp;extra=%7B%22package%22:%22ece-auto-gen-b1534bef-61db-49b2-85dd-0e9afa9f6261%22%7D"/>
        <s v="https://www.miamiherald.com/living/article314952906.html"/>
        <s v="https://cue.gcp.misitemgr.com/cue-web/#/main?escenicid=314983871&amp;extra=%7B%22package%22:%22ece-auto-gen-2b9dd03c-3f5a-4a4e-a7df-76e124a71cf8%22%7D"/>
        <s v="https://cue.gcp.misitemgr.com/cue-web/#/main?escenicid=314984947&amp;extra=%7B%22package%22:%22ece-auto-gen-96266dff-fd07-4b3b-ae85-87ac535dc249%22%7D"/>
        <s v="https://cue.gcp.misitemgr.com/cue-web/#/main?escenicid=314997457&amp;extra=%7B%22package%22:%22ece-auto-gen-7cd57e41-03c2-49f6-adeb-04cd7a805089%22%7D"/>
        <s v="https://cue.gcp.misitemgr.com/cue-web/#/main?escenicid=314997459&amp;extra=%7B%22package%22:%22ece-auto-gen-941b4262-6c1b-407d-aef8-1347b04bcc5f%22%7D"/>
        <s v="https://cue.gcp.misitemgr.com/cue-web/#/main?escenicid=314997462&amp;extra=%7B%22package%22:%22ece-auto-gen-e75b09de-7e10-419a-ab49-80b1fa3a18c3%22%7D"/>
        <s v="https://www.lifeandstylemag.com/wp-admin/post.php?post=737027&amp;action=edit"/>
        <s v="https://modmomsclubstg.wpenginepowered.com/wp-admin/post.php?post=337476&amp;action=edit"/>
        <s v="https://cue.gcp.misitemgr.com/cue-web/#/main?escenicid=314997844&amp;extra=%7B%22package%22:%22ece-auto-gen-aad50add-65c9-417a-af63-ea23ea46fca5%22%7D&amp;filter=%7B%22searchCriteria%22:%7B%22name%22:%22%22,%22searchTerm%22:%22%22,%22contentType%22:%22%2Fwebservi"/>
        <s v="https://cue.gcp.misitemgr.com/cue-web/#/main?escenicid=314997847&amp;extra=%7B%22package%22:%22ece-auto-gen-bb1aa2e2-214d-429b-9892-bb4c22234dc3%22%7D&amp;filter=%7B%22searchCriteria%22:%7B%22name%22:%22%22,%22searchTerm%22:%22%22,%22contentType%22:%22%2Fwebservi"/>
        <s v="https://cue.gcp.misitemgr.com/cue-web/#/main?escenicid=314997858&amp;extra=%7B%22package%22:%22ece-auto-gen-cba6714d-0011-4023-bec4-6a7bb4f866fd%22%7D&amp;filter=%7B%22searchCriteria%22:%7B%22name%22:%22%22,%22searchTerm%22:%22%22,%22contentType%22:%22%2Fwebservi"/>
        <s v="https://modmomsclubstg.wpenginepowered.com/wp-admin/post.php?post=337481&amp;action=edit"/>
        <s v="https://www.lifeandstylemag.com/wp-admin/post.php?post=737032&amp;action=edit"/>
        <s v="https://cue.gcp.misitemgr.com/cue-web/#/main?escenicid=314998459&amp;extra=%7B%22package%22:%22ece-auto-gen-c525b241-1b42-497f-8967-1b36f4630564%22%7D&amp;filter=%7B%22searchCriteria%22:%7B%22name%22:%22%22,%22searchTerm%22:%22Allison%22,%22contentType%22:%22%2Fw"/>
        <s v="https://cue.gcp.misitemgr.com/cue-web/#/main?escenicid=315000048&amp;extra=%7B%22package%22:%22ece-auto-gen-af168ea0-5fec-439c-bab0-13923c974aa1%22%7D&amp;filter=%7B%22searchCriteria%22:%7B%22name%22:%22%22,%22searchTerm%22:%22Allison%22,%22contentType%22:%22%2Fw"/>
        <s v="https://cue.gcp.misitemgr.com/cue-web/#/main?escenicid=314999585&amp;extra=%7B%22package%22:%22ece-auto-gen-5554adcc-d785-4ee7-bf5e-a832739f4117%22%7D"/>
        <s v="https://cue.gcp.misitemgr.com/cue-web/#/main?escenicid=314999587&amp;extra=%7B%22package%22:%22ece-auto-gen-0100555b-f77b-40f2-b8a3-f6963a30f1f2%22%7D"/>
        <s v="https://cue.gcp.misitemgr.com/cue-web/#/main?escenicid=314999589&amp;extra=%7B%22package%22:%22ece-auto-gen-f1e658b3-f5b8-4b9e-8d3a-33b260c57179%22%7D"/>
        <s v="https://www.womansworld.com/wp-admin/post.php?post=609834&amp;action=edit"/>
        <s v="https://cue.gcp.misitemgr.com/cue-web/#/main?escenicid=315009886&amp;extra=%7B%22package%22:%22ece-auto-gen-fba7fbac-6af3-471b-9ae2-c9a40f19e269%22%7D"/>
        <s v="https://cue.gcp.misitemgr.com/cue-web/#/main?escenicid=315009888&amp;extra=%7B%22package%22:%22ece-auto-gen-6f5c904a-acd2-40d3-96d7-e45d4aa578da%22%7D"/>
        <s v="https://cue.gcp.misitemgr.com/cue-web/#/main?escenicid=315009892&amp;extra=%7B%22package%22:%22ece-auto-gen-f4fd8ceb-3314-41a1-a35b-03d601629c54%22%7D"/>
        <s v="https://modmomsclubstg.wpenginepowered.com/wp-admin/post.php?post=337483&amp;action=edit"/>
        <s v="https://cue.gcp.misitemgr.com/cue-web/#/main?escenicid=315010011&amp;extra=%7B%22package%22:%22ece-auto-gen-426e7a1b-8d97-4009-9fee-83a78c8aa857%22%7D&amp;filter=%7B%22searchCriteria%22:%7B%22name%22:%22%22,%22searchTerm%22:%22%22,%22labels%22:%7B%22org_unit:8acc"/>
        <s v="https://cue.gcp.misitemgr.com/cue-web/#/main?escenicid=315010012&amp;extra=%7B%22package%22:%22ece-auto-gen-7cf02475-50e4-4d69-a7d3-9d4c2040f6d2%22%7D"/>
        <s v="https://cue.gcp.misitemgr.com/cue-web/#/main?escenicid=315010013&amp;extra=%7B%22package%22:%22ece-auto-gen-b66e063e-8594-4d37-8a8a-b123d35e9c10%22%7D"/>
        <s v="https://www.womansworld.com/wp-admin/post.php?post=609976&amp;action=edit"/>
        <s v="https://www.usmagazine.com/wp-admin/post.php?post=4275918&amp;action=edit"/>
        <s v="https://cue.gcp.misitemgr.com/cue-web/#/main?escenicid=315011090&amp;extra=%7B%22package%22:%22ece-auto-gen-df098bf5-1b4c-40f4-82ba-8446effab89f%22%7D&amp;filter=%7B%22searchCriteria%22:%7B%22name%22:%22%22,%22searchTerm%22:%22%22,%22contentType%22:%22%2Fwebservi"/>
        <s v="https://cue.gcp.misitemgr.com/cue-web/#/main?escenicid=315011096&amp;extra=%7B%22package%22:%22ece-auto-gen-ae647590-f2c3-4ade-9e81-4c20088eba3b%22%7D&amp;filter=%7B%22searchCriteria%22:%7B%22name%22:%22%22,%22searchTerm%22:%22%22,%22contentType%22:%22%2Fwebservi"/>
        <s v="https://cue.gcp.misitemgr.com/cue-web/#/main?escenicid=315011099&amp;extra=%7B%22package%22:%22ece-auto-gen-9086722f-b6c4-4b70-9fbb-0ebb2feb4e71%22%7D&amp;filter=%7B%22searchCriteria%22:%7B%22name%22:%22%22,%22searchTerm%22:%22%22,%22contentType%22:%22%2Fwebservi"/>
        <s v="https://cue.gcp.misitemgr.com/cue-web/#/main?escenicid=315011101&amp;extra=%7B%22package%22:%22ece-auto-gen-5ed493ce-5233-412c-b8b2-3eed6617e2f1%22%7D&amp;filter=%7B%22searchCriteria%22:%7B%22name%22:%22%22,%22searchTerm%22:%22%22,%22contentType%22:%22%2Fwebservi"/>
        <s v="https://cue.gcp.misitemgr.com/cue-web/#/main?escenicid=315010993&amp;extra=%7B%22package%22:%22ece-auto-gen-2f342a9c-f6f3-42c9-bedc-afbbbf772fad%22%7D"/>
        <s v="https://cue.gcp.misitemgr.com/cue-web/#/main?escenicid=315011007&amp;extra=%7B%22package%22:%22ece-auto-gen-42744f24-3fb7-4c08-b381-19b8453cf95a%22%7D"/>
        <s v="https://cue.gcp.misitemgr.com/cue-web/#/main?escenicid=315011008&amp;extra=%7B%22package%22:%22ece-auto-gen-1866383a-2c87-489d-bf4a-74a8f58e561b%22%7D"/>
        <s v="https://www.usmagazine.com/wp-admin/post.php?post=4276142&amp;action=edit"/>
        <s v="https://www.usmagazine.com/wp-admin/post.php?post=4276301&amp;action=edit"/>
        <s v="https://cue.gcp.misitemgr.com/cue-web/#/main?escenicid=315013427&amp;extra=%7B%22package%22:%22ece-auto-gen-811f8de6-f954-42bd-b68e-a791f9d4bc5a%22%7D"/>
        <s v="https://cue.gcp.misitemgr.com/cue-web/#/main?escenicid=315013428&amp;extra=%7B%22package%22:%22ece-auto-gen-61262b3c-bf59-42a6-87ff-85c90d045b53%22%7D"/>
        <s v="https://cue.gcp.misitemgr.com/cue-web/#/main?escenicid=315013438&amp;extra=%7B%22package%22:%22ece-auto-gen-01b2ca12-3278-4fd1-a1c8-31ded7760422%22%7D"/>
        <s v="https://cue.gcp.misitemgr.com/cue-web/#/main?escenicid=315013769&amp;extra=%7B%22package%22:%22ece-auto-gen-fd484460-6b71-44e0-8bb3-ec1b15c11e61%22%7D"/>
        <s v="https://cue.gcp.misitemgr.com/cue-web/#/main?escenicid=315013844&amp;extra=%7B%22package%22:%22ece-auto-gen-edd7dc6e-9a17-435b-b839-386882b5135e%22%7D"/>
        <s v="https://cue.gcp.misitemgr.com/cue-web/#/main?escenicid=315013858&amp;extra=%7B%22package%22:%22ece-auto-gen-a252e756-7ed1-4f77-9eeb-052e6b87fb0f%22%7D"/>
        <s v="https://cue.gcp.misitemgr.com/cue-web/#/main?escenicid=315013919&amp;extra=%7B%22package%22:%22ece-auto-gen-4d5e5ab3-f6f0-4ba2-8936-c23db0b418e6%22%7D"/>
        <s v="https://modmomsclubstg.wpenginepowered.com/wp-admin/post.php?post=337486&amp;action=edit"/>
        <s v="https://cue.gcp.misitemgr.com/cue-web/#/main?escenicid=315016102&amp;extra=%7B%22package%22:%22ece-auto-gen-f6f99ccf-1bf1-407f-8068-ad1b485ef9d1%22%7D"/>
        <s v="https://cue.gcp.misitemgr.com/cue-web/#/main?escenicid=315016107&amp;extra=%7B%22package%22:%22ece-auto-gen-97cdc439-835b-493a-96ab-81a2007394ce%22%7D"/>
        <s v="https://cue.gcp.misitemgr.com/cue-web/#/main?escenicid=315016113&amp;extra=%7B%22package%22:%22ece-auto-gen-4798f4ad-3302-4481-8dde-615b8ee528ef%22%7D"/>
        <s v="https://www.lifeandstylemag.com/wp-admin/post.php?post=737038&amp;action=edit"/>
        <s v="https://cue.gcp.misitemgr.com/cue-web/#/main?escenicid=315016265&amp;extra=%7B%22package%22:%22ece-auto-gen-d65f4126-d4aa-4ead-b15b-ba7a7fcf6a1a%22%7D"/>
        <s v="https://cue.gcp.misitemgr.com/cue-web/#/main?escenicid=315016274&amp;extra=%7B%22package%22:%22ece-auto-gen-33c6cba4-7360-4c0b-aacd-4e4e5e1757f9%22%7D"/>
        <s v="https://cue.gcp.misitemgr.com/cue-web/#/main?escenicid=315016283&amp;extra=%7B%22package%22:%22ece-auto-gen-9ccdaae8-f51b-4968-abea-1376c32df488%22%7D"/>
        <s v="https://www.womansworld.com/wp-admin/post.php?post=610091&amp;action=edit"/>
        <s v="https://cue.gcp.misitemgr.com/cue-web/#/main?escenicid=315025735&amp;extra=%7B%22package%22:%22ece-auto-gen-65ac734a-4d80-4543-853d-501cf2025259%22%7D"/>
        <s v="https://cue.gcp.misitemgr.com/cue-web/#/main?escenicid=315025736&amp;extra=%7B%22package%22:%22ece-auto-gen-f2663846-19bf-4032-8b64-bc9e62f9929e%22%7D"/>
        <s v="https://cue.gcp.misitemgr.com/cue-web/#/main?escenicid=315025738&amp;extra=%7B%22package%22:%22ece-auto-gen-c5eb98ce-43ef-427a-be5b-fa85f7172273%22%7D"/>
        <s v="https://cue.gcp.misitemgr.com/cue-web/#/main?escenicid=315025742&amp;extra=%7B%22package%22:%22ece-auto-gen-c1fbb551-4b3b-4b50-9e7c-212f9e4f41ea%22%7D"/>
        <s v="https://cue.gcp.misitemgr.com/cue-web/#/main?escenicid=315026074&amp;extra=%7B%22package%22:%22ece-auto-gen-b1166433-a9cd-463f-9265-213aafaa9b08%22%7D"/>
        <s v="https://cue.gcp.misitemgr.com/cue-web/#/main?escenicid=315026058&amp;extra=%7B%22package%22:%22ece-auto-gen-b8c2dc54-47d6-4a32-86cd-d53b231464c5%22%7D"/>
        <s v="https://cue.gcp.misitemgr.com/cue-web/#/main?escenicid=315026068&amp;extra=%7B%22package%22:%22ece-auto-gen-e62f1bc3-deab-4db3-9d9c-8889920bbf81%22%7D"/>
        <s v="https://www.usmagazine.com/wp-admin/post.php?post=4277246&amp;action=edit"/>
        <s v="https://www.womansworld.com/wp-admin/post.php?post=610196&amp;action=edit"/>
        <s v="https://www.usmagazine.com/wp-admin/post.php?post=4277317&amp;action=edit"/>
        <s v="https://cue.gcp.misitemgr.com/cue-web/#/main?escenicid=315027798&amp;extra=%7B%22package%22:%22ece-auto-gen-8d1cc13e-3666-4a69-b7df-ff12cbdbd0d8%22%7D"/>
        <s v="https://cue.gcp.misitemgr.com/cue-web/#/main?escenicid=315027799&amp;extra=%7B%22package%22:%22ece-auto-gen-0dca6438-b4e2-4417-9813-d22b2ddab263%22%7D"/>
        <s v="https://cue.gcp.misitemgr.com/cue-web/#/main?escenicid=315027802&amp;extra=%7B%22package%22:%22ece-auto-gen-89afffe7-95dc-443a-83e5-ef880d5a8489%22%7D"/>
        <s v="https://www.lifeandstylemag.com/wp-admin/post.php?post=737045&amp;action=edit"/>
        <s v="https://www.usmagazine.com/wp-admin/post.php?post=4277366&amp;action=edit"/>
        <s v="https://cue.gcp.misitemgr.com/cue-web/#/main?escenicid=315028073&amp;extra=%7B%22package%22:%22ece-auto-gen-8c483915-44a5-4d61-a5c0-cc95b7af4146%22%7D"/>
        <s v="https://cue.gcp.misitemgr.com/cue-web/#/main?escenicid=315028080&amp;extra=%7B%22package%22:%22ece-auto-gen-264cf50e-c5ec-497b-8f9f-80909bff0a60%22%7D"/>
        <s v="https://cue.gcp.misitemgr.com/cue-web/#/main?escenicid=315028083&amp;extra=%7B%22package%22:%22ece-auto-gen-b17363a6-3dc4-431b-aa3a-ceb023f1e5bf%22%7D"/>
        <s v="https://cue.gcp.misitemgr.com/cue-web/#/main?escenicid=315028087&amp;extra=%7B%22package%22:%22ece-auto-gen-0db94250-1a4f-4060-a1f7-6d432f55366e%22%7D"/>
        <s v="https://cue.gcp.misitemgr.com/cue-web/#/main?escenicid=315029000&amp;extra=%7B%22package%22:%22ece-auto-gen-895de390-d21b-43f8-9237-c495a1e35ce0%22%7D"/>
        <s v="https://cue.gcp.misitemgr.com/cue-web/#/main?escenicid=315029006&amp;extra=%7B%22package%22:%22ece-auto-gen-8f36378f-db89-4fea-96ba-2dc42414f22a%22%7D"/>
        <s v="https://cue.gcp.misitemgr.com/cue-web/#/main?escenicid=315029008&amp;extra=%7B%22package%22:%22ece-auto-gen-d9f4c50e-3215-4e41-a274-e0505acb2ff0%22%7D"/>
        <s v="https://modmomsclubstg.wpenginepowered.com/wp-admin/post.php?post=337491&amp;action=edit"/>
        <s v="https://www.usmagazine.com/wp-admin/post.php?post=4277564&amp;action=edit"/>
        <s v="https://cue.gcp.misitemgr.com/cue-web/#/main?escenicid=315029891&amp;extra=%7B%22package%22:%22ece-auto-gen-ce88c7c5-f497-4ade-a558-fd649984798f%22%7D"/>
        <s v="https://cue.gcp.misitemgr.com/cue-web/#/main?escenicid=315029895&amp;extra=%7B%22package%22:%22ece-auto-gen-18b25797-a101-4799-b327-1d643ff6776e%22%7D"/>
        <s v="https://cue.gcp.misitemgr.com/cue-web/#/main?escenicid=315029900&amp;extra=%7B%22package%22:%22ece-auto-gen-69434b11-2188-4b9d-9e41-cad206d20184%22%7D"/>
        <s v="https://www.usmagazine.com/wp-admin/post.php?post=4277759&amp;action=edit"/>
        <s v="https://cue.gcp.misitemgr.com/cue-web/#/main?escenicid=315032032&amp;extra=%7B%22package%22:%22ece-auto-gen-f18c0ea9-4a48-47aa-937f-8e6a7b486f1d%22%7D"/>
        <s v="https://cue.gcp.misitemgr.com/cue-web/#/main?escenicid=315032038&amp;extra=%7B%22package%22:%22ece-auto-gen-c4d122b9-aa76-42f9-a270-993487ed00dd%22%7D"/>
        <s v="https://cue.gcp.misitemgr.com/cue-web/#/main?escenicid=315032040&amp;extra=%7B%22package%22:%22ece-auto-gen-d058c91e-369b-4df8-b973-d1e2eb67aae2%22%7D"/>
        <s v="https://www.womansworld.com/wp-admin/post.php?post=609856&amp;action=edit"/>
        <s v="https://cue.gcp.misitemgr.com/cue-web/#/main?escenicid=315000509&amp;extra=%7B%22package%22:%22ece-auto-gen-91dbd7a1-f67b-43ed-a4b6-ad0c4b8063fe%22%7D&amp;filter=%7B%22searchCriteria%22:%7B%22name%22:%22%22,%22searchTerm%22:%22%22,%22contentType%22:%22%2Fwebservi"/>
        <s v="https://www.womansworld.com/wp-admin/post.php?post=609800&amp;action=edit"/>
        <s v="https://cue.gcp.misitemgr.com/cue-web/#/main?escenicid=315014313&amp;extra=%7B%22package%22:%22ece-auto-gen-77620243-d465-4b83-881d-02ba821b50ae%22%7D&amp;filter=%7B%22searchCriteria%22:%7B%22name%22:%22%22,%22searchTerm%22:%22lauren%22,%22contentType%22:%22%2Fwe"/>
        <s v="https://cue.gcp.misitemgr.com/cue-web/#/main?escenicid=315018851&amp;extra=%7B%22package%22:%22ece-auto-gen-d11b5e76-2cbd-49ee-a07a-28a5a0909197%22%7D&amp;filter=%7B%22searchCriteria%22:%7B%22name%22:%22%22,%22searchTerm%22:%22f%22,%22labels%22:%7B%22%2Fwebservic"/>
        <s v="https://cue.gcp.misitemgr.com/cue-web/#/main?escenicid=315089741&amp;extra=%7B%22package%22:%22ece-auto-gen-3f374a4c-967a-413d-8f71-0c7c0507e400%22%7D"/>
        <s v="https://cue.gcp.misitemgr.com/cue-web/#/main?escenicid=315100301&amp;extra=%7B%22package%22:%22ece-auto-gen-dfee5429-5e62-4091-8eec-788a550920d3%22%7D&amp;filter=%7B%22searchCriteria%22:%7B%22name%22:%22%22,%22searchTerm%22:%22%22,%22contentType%22:%22%2Fwebservi"/>
        <s v="https://cue.gcp.misitemgr.com/cue-web/#/main?escenicid=315102013&amp;extra=%7B%22package%22:%22ece-auto-gen-d9309a88-1560-4679-97ed-1677b44843cc%22%7D&amp;filter=%7B%22searchCriteria%22:%7B%22name%22:%22%22,%22searchTerm%22:%22%22,%22contentType%22:%22%2Fwebservi"/>
        <s v="https://cue.gcp.misitemgr.com/cue-web/#/main?escenicid=315089741&amp;extra=%7B%22package%22:%22ece-auto-gen-3f374a4c-967a-413d-8f71-0c7c0507e400%22%7D&amp;filter=%7B%22searchCriteria%22:%7B%22name%22:%22%22,%22searchTerm%22:%22%22,%22labels%22:%7B%22%2Fwebservice"/>
        <s v="https://cue.gcp.misitemgr.com/cue-web/#/main?escenicid=315031138&amp;extra=%7B%22package%22:%22ece-auto-gen-e87cc3e1-a425-47a9-bc2d-ee1fa18c7297%22%7D"/>
        <s v="https://cue.gcp.misitemgr.com/cue-web/#/main?escenicid=315031143&amp;extra=%7B%22package%22:%22ece-auto-gen-19aae70b-eac8-414b-86ba-fd912c503568%22%7D"/>
        <s v="https://cue.gcp.misitemgr.com/cue-web/#/main?escenicid=315031147&amp;extra=%7B%22package%22:%22ece-auto-gen-ce3589bb-b537-4f70-97cd-483c89b8e94a%22%7D"/>
        <s v="https://cue.gcp.misitemgr.com/cue-web/#/main?escenicid=315039561&amp;extra=%7B%22package%22:%22ece-auto-gen-f55434eb-21d7-4556-98ad-643e4646951a%22%7D"/>
        <s v="https://cue.gcp.misitemgr.com/cue-web/#/main?escenicid=315039564&amp;extra=%7B%22package%22:%22ece-auto-gen-a4e82111-350c-47bd-8d1a-9cceeed270c0%22%7D"/>
        <s v="https://cue.gcp.misitemgr.com/cue-web/#/main?escenicid=315039574&amp;extra=%7B%22package%22:%22ece-auto-gen-e8f71cfd-e4d7-4d9a-9b82-2ea96eb41dae%22%7D"/>
        <s v="https://www.lifeandstylemag.com/wp-admin/post.php?post=737052&amp;action=edit"/>
        <s v="https://modmomsclubstg.wpenginepowered.com/wp-admin/post.php?post=337495&amp;action=edit"/>
        <s v="https://cue.gcp.misitemgr.com/cue-web/#/main?escenicid=315040562&amp;extra=%7B%22package%22:%22ece-auto-gen-590a12ee-1b34-40f6-82a4-a06cbd3d5f81%22%7D"/>
        <s v="https://cue.gcp.misitemgr.com/cue-web/#/main?escenicid=315040563&amp;extra=%7B%22package%22:%22ece-auto-gen-476e534e-e277-45f5-a94f-0ba2a7330bbe%22%7D"/>
        <s v="https://cue.gcp.misitemgr.com/cue-web/#/main?escenicid=315040578&amp;extra=%7B%22package%22:%22ece-auto-gen-f6063386-cc48-4485-9a08-11e82cb2ba21%22%7D"/>
        <s v="https://cue.gcp.misitemgr.com/cue-web/#/main?escenicid=315040580&amp;extra=%7B%22package%22:%22ece-auto-gen-cca25e30-fdd5-415a-a87e-cb5ba0d56c40%22%7D"/>
        <s v="https://www.womansworld.com/wp-admin/post.php?post=610450&amp;action=edit"/>
        <s v="https://www.usmagazine.com/wp-admin/post.php?post=4278365&amp;action=edit"/>
        <s v="https://cue.gcp.misitemgr.com/cue-web/#/main?escenicid=315042644&amp;extra=%7B%22package%22:%22ece-auto-gen-19fc7a99-ee39-4660-964e-26b5f1178d7d%22%7D"/>
        <s v="https://cue.gcp.misitemgr.com/cue-web/#/main?escenicid=315042647&amp;extra=%7B%22package%22:%22ece-auto-gen-2303daa2-9db5-4622-a3c9-356a8ab2445c%22%7D"/>
        <s v="https://cue.gcp.misitemgr.com/cue-web/#/main?escenicid=315042653&amp;extra=%7B%22package%22:%22ece-auto-gen-37589d06-686f-4188-bdd4-1f752172f159%22%7D"/>
        <s v="https://www.womansworld.com/wp-admin/post.php?post=610496&amp;action=edit"/>
        <s v="https://cue.gcp.misitemgr.com/cue-web/#/main?escenicid=314819881&amp;extra=%7B%22package%22:%22ece-auto-gen-03aedcca-77bd-4be4-b227-125199c0c902%22%7D"/>
        <s v="https://cue.gcp.misitemgr.com/cue-web/#/main?escenicid=314820213&amp;extra=%7B%22package%22:%22ece-auto-gen-dd7f925b-587c-445d-962b-b1ac5ee3dc69%22%7D"/>
        <s v="https://www.womansworld.com/wp-admin/post.php?post=607252&amp;action=edit"/>
        <s v="https://www.womansworld.com/wp-admin/post.php?post=607448&amp;action=edit"/>
        <s v="https://www.womansworld.com/wp-admin/post.php?post=607404&amp;action=edit"/>
        <s v="https://www.womansworld.com/wp-admin/post.php?post=607466&amp;action=edit"/>
        <s v="https://www.womansworld.com/wp-admin/post.php?post=607506&amp;action=edit"/>
        <s v="https://www.womansworld.com/wp-admin/post.php?post=607562&amp;action=edit"/>
        <s v="https://cue.gcp.misitemgr.com/cue-web/#/main?escenicid=315040590&amp;extra=%7B%22package%22:%22ece-auto-gen-c1e94422-a3c6-4871-b2e5-44e9b779d348%22%7D&amp;filter=%7B%22searchCriteria%22:%7B%22name%22:%22%22,%22searchTerm%22:%22%22,%22contentType%22:%22%2Fwebservi"/>
        <s v="https://cue.gcp.misitemgr.com/cue-web/#/main?escenicid=315040591&amp;extra=%7B%22package%22:%22ece-auto-gen-3ea5cf40-9c9c-4a87-9cab-e3a475ae27a7%22%7D&amp;filter=%7B%22searchCriteria%22:%7B%22name%22:%22%22,%22searchTerm%22:%22%22,%22contentType%22:%22%2Fwebservi"/>
        <s v="https://cue.gcp.misitemgr.com/cue-web/#/main?escenicid=315040595&amp;extra=%7B%22package%22:%22ece-auto-gen-2e676a97-c70a-4035-acc4-6a19d7747d7a%22%7D&amp;filter=%7B%22searchCriteria%22:%7B%22name%22:%22%22,%22searchTerm%22:%22%22,%22contentType%22:%22%2Fwebservi"/>
        <s v="https://www.womansworld.com/wp-admin/post.php?post=610420&amp;action=edit"/>
        <s v="https://cue.gcp.misitemgr.com/cue-web/#/main?escenicid=315044226&amp;extra=%7B%22package%22:%22ece-auto-gen-2b171c67-c488-4854-8ae0-df9735e84d64%22%7D"/>
        <s v="https://cue.gcp.misitemgr.com/cue-web/#/main?escenicid=315044232&amp;extra=%7B%22package%22:%22ece-auto-gen-cba6ca44-9393-4f42-90bd-09e23cddc3c0%22%7D"/>
        <s v="https://cue.gcp.misitemgr.com/cue-web/#/main?escenicid=315044233&amp;extra=%7B%22package%22:%22ece-auto-gen-780e4d67-fbff-4b99-bc19-489881496f2f%22%7D"/>
        <s v="https://www.lifeandstylemag.com/wp-admin/post.php?post=737058&amp;action=edit"/>
        <s v="https://cue.gcp.misitemgr.com/cue-web/#/main?escenicid=315045067&amp;extra=%7B%22package%22:%22ece-auto-gen-58e29d5b-ceb2-4cf4-87f1-304d461bdd2f%22%7D"/>
        <s v="https://cue.gcp.misitemgr.com/cue-web/#/main?escenicid=315045071&amp;extra=%7B%22package%22:%22ece-auto-gen-46d51aed-d603-462a-b3bb-905ab3ca5909%22%7D"/>
        <s v="https://cue.gcp.misitemgr.com/cue-web/#/main?escenicid=315045073&amp;extra=%7B%22package%22:%22ece-auto-gen-d0af2ff0-2e6b-4f99-b515-aed7f426c822%22%7D"/>
        <s v="https://modmomsclubstg.wpenginepowered.com/wp-admin/post.php?post=337497&amp;action=edit"/>
        <s v="https://www.womansworld.com/wp-admin/post.php?post=609847&amp;action=edit"/>
        <s v="https://cue.gcp.misitemgr.com/cue-web/#/main?escenicid=315001814&amp;extra=%7B%22package%22:%22ece-auto-gen-551a1000-b7f3-4795-8ae2-6bf84bb9551c%22%7D"/>
        <s v="https://www.womansworld.com/wp-admin/post.php?post=610216&amp;action=edit"/>
        <s v="https://cue.gcp.misitemgr.com/cue-web/#/main?uri=https:%2F%2Fcue.gcp.misitemgr.com%2Fwebservice%2Fescenic%2Fcontainer%2F2491fe49-2233-11f1-879e-8784efaee08b&amp;mimetype=x-ece%2Fcontainer&amp;extra=%7B%22package%22:%22ece-auto-gen-4221d8df-78f4-41ee-a17f-f933d48d"/>
        <s v="https://cue.gcp.misitemgr.com/cue-web/#/main?escenicid=315089613&amp;extra=%7B%22package%22:%22ece-auto-gen-594ac4e4-dd15-433c-a894-1f8e347c1e16%22%7D&amp;filter=%7B%22searchCriteria%22:%7B%22name%22:%22%22,%22searchTerm%22:%22%22,%22contentType%22:%22%2Fwebservi"/>
        <s v="https://cue.gcp.misitemgr.com/cue-web/#/main?uri=https:%2F%2Fcue.gcp.misitemgr.com%2Fwebservice%2Fescenic%2Fcontainer%2F1ab34a58-2233-11f1-879e-8784efaee08b&amp;mimetype=x-ece%2Fcontainer&amp;extra=%7B%22package%22:%22ece-auto-gen-34a50693-f853-4eed-99ae-ed95eaf7"/>
        <s v="https://cue.gcp.misitemgr.com/cue-web/#/main?escenicid=314840223&amp;extra=%7B%22package%22:%22ece-auto-gen-52b0740e-cacd-4c31-999f-4c9d3df5bc16%22%7D&amp;filter=%7B%22searchCriteria%22:%7B%22name%22:%22%22,%22searchTerm%22:%22retire%22,%22contentType%22:%22%2Fwe"/>
        <s v="https://cue.gcp.misitemgr.com/cue-web/#/main?escenicid=314835931&amp;extra=%7B%22package%22:%22ece-auto-gen-22c16a41-010f-4e80-a72a-32f8fa36e3a3%22%7D&amp;filter=%7B%22searchCriteria%22:%7B%22name%22:%22%22,%22searchTerm%22:%22%22,%22contentType%22:%22%2Fwebservi"/>
        <s v="https://www.womansworld.com/wp-admin/post.php?post=607467&amp;action=edit"/>
        <s v="https://cue.gcp.misitemgr.com/cue-web/#/main?escenicid=314824277&amp;extra=%7B%22package%22:%22ece-auto-gen-df6ab75a-4f6d-4ddf-aba3-a2d04f0e4ce3%22%7D&amp;filter=%7B%22searchCriteria%22:%7B%22name%22:%22%22,%22searchTerm%22:%22%22,%22contentType%22:%22%2Fwebservi"/>
        <s v="https://cue.gcp.misitemgr.com/cue-web/#/main?escenicid=314821839&amp;extra=%7B%22package%22:%22ece-auto-gen-eb111972-e99b-4db3-9f62-e4d2a883ced6%22%7D&amp;filter=%7B%22searchCriteria%22:%7B%22name%22:%22%22,%22searchTerm%22:%22%22,%22contentType%22:%22%2Fwebservi"/>
        <s v="https://cue.gcp.misitemgr.com/cue-web/#/main?escenicid=315071467&amp;extra=%7B%22package%22:%22ece-auto-gen-a7be3a9b-2267-4005-8bfa-fda35c68cea0%22%7D"/>
        <s v="https://cue.gcp.misitemgr.com/cue-web/#/main?escenicid=315071468&amp;extra=%7B%22package%22:%22ece-auto-gen-21a183ee-98a6-4883-9f09-dd287c2a5b92%22%7D"/>
        <s v="https://cue.gcp.misitemgr.com/cue-web/#/main?escenicid=315071469&amp;extra=%7B%22package%22:%22ece-auto-gen-d7e04566-ad22-4fa0-acca-3797b2884e15%22%7D"/>
        <s v="https://cue.gcp.misitemgr.com/cue-web/#/main?escenicid=315071479&amp;extra=%7B%22package%22:%22ece-auto-gen-7464b8ac-b896-4939-a056-6455c2bc5bf9%22%7D"/>
        <s v="https://cue.gcp.misitemgr.com/cue-web/#/main?escenicid=315072464&amp;extra=%7B%22package%22:%22ece-auto-gen-a13b4ee5-c3e6-4964-be8a-d8049d12e876%22%7D"/>
        <s v="https://cue.gcp.misitemgr.com/cue-web/#/main?escenicid=315076117&amp;extra=%7B%22package%22:%22ece-auto-gen-ceac4770-4579-491e-a5b5-63ad3afbc8dd%22%7D"/>
        <s v="https://cue.gcp.misitemgr.com/cue-web/#/main?escenicid=315087444&amp;extra=%7B%22package%22:%22ece-auto-gen-b0153ddf-3253-4ea4-937d-50ee2023526e%22%7D&amp;filter=%7B%22searchCriteria%22:%7B%22name%22:%22%22,%22searchTerm%22:%22%22,%22contentType%22:%22%2Fwebservi"/>
        <s v="https://cue.gcp.misitemgr.com/cue-web/#/main?escenicid=315088254&amp;extra=%7B%22package%22:%22ece-auto-gen-304d2597-2850-4a1f-a714-34c39d877daa%22%7D"/>
        <s v="https://www.usmagazine.com/wp-admin/post.php?post=4281053&amp;action=edit"/>
        <s v="https://cue.gcp.misitemgr.com/cue-web/#/main?escenicid=315071886&amp;extra=%7B%22package%22:%22ece-auto-gen-3e30c1ae-2ffe-49ca-9bf8-39ddc6a53c6b%22%7D"/>
        <s v="https://cue.gcp.misitemgr.com/cue-web/#/main?escenicid=315071891&amp;extra=%7B%22package%22:%22ece-auto-gen-849b6c3d-0334-4d68-bcf3-1a6f3277279b%22%7D"/>
        <s v="https://cue.gcp.misitemgr.com/cue-web/#/main?escenicid=315071899&amp;extra=%7B%22package%22:%22ece-auto-gen-303a1806-3d89-47e2-99a4-9b5f06721e26%22%7D"/>
        <s v="https://cue.gcp.misitemgr.com/cue-web/#/main?escenicid=315072527&amp;extra=%7B%22package%22:%22ece-auto-gen-37563319-adad-43ed-a14b-3240b90a9d82%22%7D"/>
        <s v="https://cue.gcp.misitemgr.com/cue-web/#/main?escenicid=315072533&amp;extra=%7B%22package%22:%22ece-auto-gen-ed32130f-8730-4727-9f01-a966f7c2b6ad%22%7D"/>
        <s v="https://cue.gcp.misitemgr.com/cue-web/#/main?escenicid=315072538&amp;extra=%7B%22package%22:%22ece-auto-gen-82176801-13dc-42b9-a35f-bd47c384b690%22%7D"/>
        <s v="https://www.womansworld.com/wp-admin/post.php?post=610786&amp;action=edit"/>
        <s v="https://www.usmagazine.com/wp-admin/post.php?post=4281293&amp;action=edit"/>
        <s v="https://cue.gcp.misitemgr.com/cue-web/#/main?escenicid=315073662&amp;extra=%7B%22package%22:%22ece-auto-gen-1b6c0bdc-4d45-4007-88cc-ce96650a5c34%22%7D"/>
        <s v="https://cue.gcp.misitemgr.com/cue-web/#/main?escenicid=315073663&amp;extra=%7B%22package%22:%22ece-auto-gen-c6b00c57-e6d5-4426-a578-bbe6f497f4b9%22%7D"/>
        <s v="https://cue.gcp.misitemgr.com/cue-web/#/main?escenicid=315073668&amp;extra=%7B%22package%22:%22ece-auto-gen-569e6abe-69ca-4d05-a418-f40ec73cbb48%22%7D"/>
        <s v="https://cue.gcp.misitemgr.com/cue-web/#/main?escenicid=315074676&amp;extra=%7B%22package%22:%22ece-auto-gen-41e7e95f-f7e8-4cdb-a93c-d8874d419022%22%7D"/>
        <s v="https://cue.gcp.misitemgr.com/cue-web/#/main?escenicid=315074712&amp;extra=%7B%22package%22:%22ece-auto-gen-ebfc1be8-d732-49b5-8f25-61f12e00990c%22%7D"/>
        <s v="https://cue.gcp.misitemgr.com/cue-web/#/main?escenicid=315074732&amp;extra=%7B%22package%22:%22ece-auto-gen-ad2e1a03-7280-4ee2-ab37-4fb0c22ceccb%22%7D"/>
        <s v="https://cue.gcp.misitemgr.com/cue-web/#/main?escenicid=315074751&amp;extra=%7B%22package%22:%22ece-auto-gen-8c754c8e-714a-45a8-8cb7-07cc787a7b11%22%7D"/>
        <s v="https://cue.gcp.misitemgr.com/cue-web/#/main?escenicid=315074633&amp;extra=%7B%22package%22:%22ece-auto-gen-388b2074-51d2-4dfe-99af-5b254fbe062e%22%7D"/>
        <s v="https://cue.gcp.misitemgr.com/cue-web/#/main?escenicid=315074640&amp;extra=%7B%22package%22:%22ece-auto-gen-8a8be1c6-e557-43c7-8e9b-e6de1914fb77%22%7D"/>
        <s v="https://cue.gcp.misitemgr.com/cue-web/#/main?escenicid=315074646&amp;extra=%7B%22package%22:%22ece-auto-gen-3caaf187-e168-47b2-b07e-11cfd7cfdcd8%22%7D"/>
        <s v="https://www.lifeandstylemag.com/wp-admin/post.php?post=737069&amp;action=edit"/>
        <s v="https://cue.gcp.misitemgr.com/cue-web/#/main?escenicid=315075548&amp;extra=%7B%22package%22:%22ece-auto-gen-e535d891-1154-4b55-a194-d8290efa5471%22%7D"/>
        <s v="https://cue.gcp.misitemgr.com/cue-web/#/main?escenicid=315075558&amp;extra=%7B%22package%22:%22ece-auto-gen-38f523bd-adb9-44e0-88fe-154e814e2a14%22%7D"/>
        <s v="https://cue.gcp.misitemgr.com/cue-web/#/main?escenicid=315075570&amp;extra=%7B%22package%22:%22ece-auto-gen-e4ff40d2-c0b8-4630-94df-107505ef4c68%22%7D"/>
        <s v="https://www.lifeandstylemag.com/wp-admin/post.php?post=737074&amp;action=edit"/>
        <s v="https://modmomsclubstg.wpenginepowered.com/wp-admin/post.php?post=337501&amp;action=edit"/>
        <s v="https://cue.gcp.misitemgr.com/cue-web/#/main?escenicid=315075346&amp;extra=%7B%22package%22:%22ece-auto-gen-297d6ca6-1649-4473-bab8-ab0aea0409b3%22%7D"/>
        <s v="https://cue.gcp.misitemgr.com/cue-web/#/main?escenicid=315075354&amp;extra=%7B%22package%22:%22ece-auto-gen-183a8e83-d217-4514-9649-8f33e1b68b5f%22%7D"/>
        <s v="https://cue.gcp.misitemgr.com/cue-web/#/main?escenicid=315075358&amp;extra=%7B%22package%22:%22ece-auto-gen-a0416bb1-2bc9-4fa0-b73e-e7964d673bd8%22%7D"/>
        <s v="https://modmomsclubstg.wpenginepowered.com/wp-admin/post.php?post=337500&amp;action=edit"/>
        <s v="https://cue.gcp.misitemgr.com/cue-web/#/main?escenicid=315084118&amp;extra=%7B%22package%22:%22ece-auto-gen-25d5db18-d557-42e6-9a32-f457498d3e77%22%7D"/>
        <s v="https://cue.gcp.misitemgr.com/cue-web/#/main?escenicid=315084119&amp;extra=%7B%22package%22:%22ece-auto-gen-4436ea07-85bc-4d9c-8b7f-365cff05b707%22%7D"/>
        <s v="https://cue.gcp.misitemgr.com/cue-web/#/main?escenicid=315084127&amp;extra=%7B%22package%22:%22ece-auto-gen-7ae0fe0c-226c-417f-9113-5f9791075fb4%22%7D"/>
        <s v="https://www.womansworld.com/wp-admin/post.php?post=610982&amp;action=edit"/>
        <s v="https://cue.gcp.misitemgr.com/cue-web/#/main?escenicid=315084828&amp;extra=%7B%22package%22:%22ece-auto-gen-8563e4f5-f03e-48ab-85dd-3c4495ff353f%22%7D&amp;filter=%7B%22searchCriteria%22:%7B%22name%22:%22%22,%22searchTerm%22:%22%22,%22labels%22:%7B%22org_unit:8acc"/>
        <s v="https://cue.gcp.misitemgr.com/cue-web/#/main?escenicid=315084831&amp;extra=%7B%22package%22:%22ece-auto-gen-9806cfb1-e8bd-49b3-8699-99100dea7d5a%22%7D"/>
        <s v="https://cue.gcp.misitemgr.com/cue-web/#/main?escenicid=315084834&amp;extra=%7B%22package%22:%22ece-auto-gen-f83c1ae5-124f-4001-bb64-b7b38336791e%22%7D"/>
        <s v="https://www.usmagazine.com/wp-admin/post.php?post=4282362&amp;action=edit"/>
        <s v="https://www.womansworld.com/wp-admin/post.php?post=610992&amp;action=edit"/>
        <s v="https://www.usmagazine.com/wp-admin/post.php?post=4282369&amp;action=edit"/>
        <s v="https://cue.gcp.misitemgr.com/cue-web/#/main?escenicid=315085144&amp;extra=%7B%22package%22:%22ece-auto-gen-80072d68-ebeb-49c2-ba79-a0b846d8027f%22%7D"/>
        <s v="https://cue.gcp.misitemgr.com/cue-web/#/main?escenicid=315085147&amp;extra=%7B%22package%22:%22ece-auto-gen-8de9588a-11e5-496a-ba90-e1b8b3f02be7%22%7D"/>
        <s v="https://cue.gcp.misitemgr.com/cue-web/#/main?escenicid=315085162&amp;extra=%7B%22package%22:%22ece-auto-gen-b1890a88-5909-4951-a8ba-7ed633caed29%22%7D"/>
        <s v="https://cue.gcp.misitemgr.com/cue-web/#/main?escenicid=315085935&amp;extra=%7B%22package%22:%22ece-auto-gen-be9bb4a4-817d-491f-b762-07c6d14072b8%22%7D"/>
        <s v="https://cue.gcp.misitemgr.com/cue-web/#/main?escenicid=315085940&amp;extra=%7B%22package%22:%22ece-auto-gen-c2c916c1-b787-4265-abf7-4b3ec2d305ce%22%7D"/>
        <s v="https://cue.gcp.misitemgr.com/cue-web/#/main?escenicid=315085942&amp;extra=%7B%22package%22:%22ece-auto-gen-5b035091-422e-43fd-91ad-8488c483168e%22%7D"/>
        <s v="https://www.usmagazine.com/wp-admin/post.php?post=4282655&amp;action=edit"/>
        <s v="https://www.womansworld.com/wp-admin/post.php?post=611078&amp;action=edit"/>
        <s v="https://www.womansworld.com/wp-admin/post.php?post=611067&amp;action=edit"/>
        <s v="https://cue.gcp.misitemgr.com/cue-web/#/main?escenicid=315087037&amp;extra=%7B%22package%22:%22ece-auto-gen-154b1a6d-401e-4332-98ee-3058a813e6c3%22%7D"/>
        <s v="https://cue.gcp.misitemgr.com/cue-web/#/main?escenicid=315087057&amp;extra=%7B%22package%22:%22ece-auto-gen-a027d0df-098e-4689-bdbc-d5a883a2693e%22%7D"/>
        <s v="https://cue.gcp.misitemgr.com/cue-web/#/main?escenicid=315087064&amp;extra=%7B%22package%22:%22ece-auto-gen-071df49b-14e6-449e-87a4-897da429567f%22%7D"/>
        <s v="https://cue.gcp.misitemgr.com/cue-web/#/main?escenicid=315087068&amp;extra=%7B%22package%22:%22ece-auto-gen-b1092700-ac5d-4926-834f-ff2a79b05cb9%22%7D"/>
        <s v="https://cue.gcp.misitemgr.com/cue-web/#/main?escenicid=315089171&amp;extra=%7B%22package%22:%22ece-auto-gen-4f814880-5d4d-466a-ac4a-c3c8658cae4d%22%7D"/>
        <s v="https://cue.gcp.misitemgr.com/cue-web/#/main?escenicid=315089172&amp;extra=%7B%22package%22:%22ece-auto-gen-d82d6905-3e8d-49ec-b4da-5ac914373f99%22%7D"/>
        <s v="https://cue.gcp.misitemgr.com/cue-web/#/main?escenicid=315089173&amp;extra=%7B%22package%22:%22ece-auto-gen-d73e2f91-e694-455d-9cc7-4c42e400d88f%22%7D"/>
        <s v="https://www.lifeandstylemag.com/wp-admin/post.php?post=737090&amp;action=edit"/>
        <s v="https://modmomsclubstg.wpenginepowered.com/wp-admin/post.php?post=337506&amp;action=edit"/>
        <s v="https://cue.gcp.misitemgr.com/cue-web/#/main?escenicid=315099244&amp;extra=%7B%22package%22:%22ece-auto-gen-f3927d53-6377-4de1-b6a3-ff4b1df3ed92%22%7D"/>
        <s v="https://cue.gcp.misitemgr.com/cue-web/#/main?escenicid=315099247&amp;extra=%7B%22package%22:%22ece-auto-gen-e1e54fca-9241-4615-8945-8e64e0ea8d36%22%7D"/>
        <s v="https://cue.gcp.misitemgr.com/cue-web/#/main?escenicid=315099250&amp;extra=%7B%22package%22:%22ece-auto-gen-7004c883-98da-44e7-9594-dbb3a93f3df7%22%7D"/>
        <s v="https://www.womansworld.com/wp-admin/post.php?post=611253&amp;action=edit"/>
        <s v="https://cue.gcp.misitemgr.com/cue-web/#/main?escenicid=315100453&amp;extra=%7B%22package%22:%22ece-auto-gen-84bd6de9-f239-44de-b1eb-3980a3e8983f%22%7D"/>
        <s v="https://cue.gcp.misitemgr.com/cue-web/#/main?escenicid=315100457&amp;extra=%7B%22package%22:%22ece-auto-gen-1b866259-34f0-486d-ba69-7c26f59ad4b1%22%7D"/>
        <s v="https://cue.gcp.misitemgr.com/cue-web/#/main?escenicid=315100481&amp;extra=%7B%22package%22:%22ece-auto-gen-cba234b6-b4eb-47a7-992b-14504ce3f572%22%7D"/>
        <s v="https://www.usmagazine.com/wp-admin/post.php?post=4283907&amp;action=edit"/>
        <s v="https://cue.gcp.misitemgr.com/cue-web/#/main?escenicid=315102476&amp;extra=%7B%22package%22:%22ece-auto-gen-f363dac5-4e18-4f2f-a852-10257f73c5a6%22%7D"/>
        <s v="https://cue.gcp.misitemgr.com/cue-web/#/main?escenicid=315102483&amp;extra=%7B%22package%22:%22ece-auto-gen-74bdc150-97ba-4828-99bc-f3e2adfb38d0%22%7D"/>
        <s v="https://cue.gcp.misitemgr.com/cue-web/#/main?escenicid=315105499&amp;extra=%7B%22package%22:%22ece-auto-gen-d27169f9-b625-4512-a6dc-f0dff6d7ecf9%22%7D"/>
        <s v="https://cue.gcp.misitemgr.com/cue-web/#/main?escenicid=315105704&amp;extra=%7B%22package%22:%22ece-auto-gen-d9dd7ef8-0e98-4665-a766-2debd5d450b8%22%7D"/>
        <s v="https://cue.gcp.misitemgr.com/cue-web/#/main?escenicid=315105712&amp;extra=%7B%22package%22:%22ece-auto-gen-f381c1b2-4b1c-4417-8edc-8630aa15dc6a%22%7D&amp;filter=%7B%22searchCriteria%22:%7B%22name%22:%22%22,%22searchTerm%22:%22financial%22,%22contentType%22:%22%2"/>
        <s v="https://cue.gcp.misitemgr.com/cue-web/#/main?escenicid=315100505&amp;extra=%7B%22package%22:%22ece-auto-gen-deb306c9-39aa-439d-b2b1-997bd666248f%22%7D&amp;filter=%7B%22searchCriteria%22:%7B%22name%22:%22%22,%22searchTerm%22:%22Allison%22,%22contentType%22:%22%2Fw"/>
        <s v="https://cue.gcp.misitemgr.com/cue-web/#/main?escenicid=315100995&amp;extra=%7B%22package%22:%22ece-auto-gen-f05cbd8b-c7e4-4bfe-aa2a-5217a98737ad%22%7D&amp;filter=%7B%22searchCriteria%22:%7B%22name%22:%22%22,%22searchTerm%22:%22Allison%22,%22contentType%22:%22%2Fw"/>
        <s v="https://cue.gcp.misitemgr.com/cue-web/#/main?escenicid=315102168&amp;extra=%7B%22package%22:%22ece-auto-gen-478d6b82-7c04-4e57-8730-41584d653c10%22%7D&amp;filter=%7B%22searchCriteria%22:%7B%22name%22:%22%22,%22searchTerm%22:%22Allison%22,%22contentType%22:%22%2Fw"/>
        <s v="https://cue.gcp.misitemgr.com/cue-web/#/main?escenicid=315103856&amp;extra=%7B%22package%22:%22ece-auto-gen-12c65149-d547-433b-a1e2-4b1283544253%22%7D&amp;filter=%7B%22searchCriteria%22:%7B%22name%22:%22%22,%22searchTerm%22:%22Allison%22,%22contentType%22:%22%2Fw"/>
        <s v="https://cue.gcp.misitemgr.com/cue-web/#/main?escenicid=315089378&amp;extra=%7B%22package%22:%22ece-auto-gen-8c002d3d-f138-4a03-a4fa-89f8f2ed55f1%22%7D"/>
        <s v="https://cue.gcp.misitemgr.com/cue-web/#/main?escenicid=315089380&amp;extra=%7B%22package%22:%22ece-auto-gen-4c8a84d2-7e0b-424a-a914-050134c422f6%22%7D"/>
        <s v="https://cue.gcp.misitemgr.com/cue-web/#/main?escenicid=315089381&amp;extra=%7B%22package%22:%22ece-auto-gen-096fc706-20b4-4580-a3f2-e40ddf13c6c7%22%7D"/>
        <s v="https://www.usmagazine.com/wp-admin/post.php?post=4283383&amp;action=edit"/>
        <s v="https://www.womansworld.com/wp-admin/post.php?post=611355&amp;action=edit"/>
        <s v="https://cue.gcp.misitemgr.com/cue-web/#/main?escenicid=315104461&amp;extra=%7B%22package%22:%22ece-auto-gen-44a5dcb4-21b2-40b6-920b-0ab52da259b9%22%7D"/>
        <s v="https://cue.gcp.misitemgr.com/cue-web/#/main?escenicid=315104466&amp;extra=%7B%22package%22:%22ece-auto-gen-34626241-ffa4-45d9-963a-91dff4fd36d8%22%7D"/>
        <s v="https://cue.gcp.misitemgr.com/cue-web/#/main?escenicid=315112806&amp;extra=%7B%22package%22:%22ece-auto-gen-a3074cbe-bf99-4463-98b0-f3d5b02338e1%22%7D&amp;filter=%7B%22searchCriteria%22:%7B%22name%22:%22%22,%22searchTerm%22:%22bts%22,%22labels%22:%7B%22org_unit:8"/>
        <s v="https://cue.gcp.misitemgr.com/cue-web/#/main?escenicid=315112809&amp;extra=%7B%22package%22:%22ece-auto-gen-d444d85b-1956-4e87-a4d4-5f85c1d843d8%22%7D&amp;filter=%7B%22searchCriteria%22:%7B%22name%22:%22%22,%22searchTerm%22:%22bts%22,%22labels%22:%7B%22org_unit:8"/>
        <s v="https://cue.gcp.misitemgr.com/cue-web/#/main?escenicid=315112811&amp;extra=%7B%22package%22:%22ece-auto-gen-a336d926-1abc-42dd-a3b9-3a9e8f710882%22%7D&amp;filter=%7B%22searchCriteria%22:%7B%22name%22:%22%22,%22searchTerm%22:%22bts%22,%22labels%22:%7B%22org_unit:8"/>
        <s v="https://www.lifeandstylemag.com/wp-admin/post.php?post=737108&amp;action=edit"/>
        <s v="https://cue.gcp.misitemgr.com/cue-web/#/main?escenicid=315113909&amp;extra=%7B%22package%22:%22ece-auto-gen-aa30a7c7-380d-4df6-8111-f796b07a17ce%22%7D"/>
        <s v="https://www.usmagazine.com/wp-admin/post.php?post=4284804&amp;action=edit"/>
        <s v="https://www.womansworld.com/wp-admin/post.php?post=611535&amp;action=edit"/>
        <s v="https://www.lifeandstylemag.com/wp-admin/post.php?post=737105&amp;action=edit"/>
        <s v="https://cue.gcp.misitemgr.com/cue-web/#/main?escenicid=315112684&amp;extra=%7B%22package%22:%22ece-auto-gen-463b8c14-1fc3-4c89-995a-44ab4354923d%22%7D"/>
        <s v="https://cue.gcp.misitemgr.com/cue-web/#/main?escenicid=315112692&amp;extra=%7B%22package%22:%22ece-auto-gen-fc196c17-f63c-4a86-b7cd-b1b6b5a7cc23%22%7D"/>
        <s v="https://cue.gcp.misitemgr.com/cue-web/#/main?escenicid=315112694&amp;extra=%7B%22package%22:%22ece-auto-gen-2d10cff7-ed7e-465c-bbac-f316fa28826b%22%7D"/>
        <s v="https://cue.gcp.misitemgr.com/cue-web/#/main?escenicid=315114593&amp;extra=%7B%22package%22:%22ece-auto-gen-bc1cf2f7-3037-4d1c-9586-a6b1ee26e686%22%7D"/>
        <s v="https://cue.gcp.misitemgr.com/cue-web/#/main?escenicid=315114625&amp;extra=%7B%22package%22:%22ece-auto-gen-09713225-0e2d-41fb-ad1c-99667bb2ce79%22%7D"/>
        <s v="https://cue.gcp.misitemgr.com/cue-web/#/main?escenicid=315114627&amp;extra=%7B%22package%22:%22ece-auto-gen-1683404e-d4ba-4d35-afaf-bb1ebee9960d%22%7D"/>
        <s v="https://modmomsclubstg.wpenginepowered.com/wp-admin/post.php?post=337510&amp;action=edit"/>
        <s v="https://cue.gcp.misitemgr.com/cue-web/#/main?escenicid=315115592&amp;extra=%7B%22package%22:%22ece-auto-gen-0825c91a-3d36-4cc6-895e-2ba5018f457f%22%7D"/>
        <s v="https://cue.gcp.misitemgr.com/cue-web/#/main?escenicid=315115638&amp;extra=%7B%22package%22:%22ece-auto-gen-55dbf886-685c-45c9-9b06-0728fb71f555%22%7D"/>
        <s v="https://cue.gcp.misitemgr.com/cue-web/#/main?escenicid=315115646&amp;extra=%7B%22package%22:%22ece-auto-gen-a7c81a78-174c-41b7-a362-a15c57302e8a%22%7D"/>
        <s v="https://cue.gcp.misitemgr.com/cue-web/#/main?escenicid=315115654&amp;extra=%7B%22package%22:%22ece-auto-gen-3b3b4708-6057-498a-ad46-d25197682011%22%7D"/>
        <s v="https://www.usmagazine.com/wp-admin/post.php?post=4285148&amp;action=edit"/>
        <s v="https://www.womansworld.com/wp-admin/post.php?post=611617&amp;action=edit"/>
        <s v="https://cue.gcp.misitemgr.com/cue-web/#/main?escenicid=315116151&amp;extra=%7B%22package%22:%22ece-auto-gen-073f099f-bc08-4672-9e70-a4a71d948330%22%7D"/>
        <s v="https://cue.gcp.misitemgr.com/cue-web/#/main?escenicid=315117262&amp;extra=%7B%22package%22:%22ece-auto-gen-93977bf0-c1ad-49de-aef4-f06ef6062a64%22%7D"/>
        <s v="https://cue.gcp.misitemgr.com/cue-web/#/main?escenicid=315117266&amp;extra=%7B%22package%22:%22ece-auto-gen-dae67c06-22d8-4e82-8ed8-59ea4cf3df15%22%7D"/>
        <s v="https://www.usmagazine.com/wp-admin/post.php?post=4285285&amp;action=edit"/>
        <s v="https://cue.gcp.misitemgr.com/cue-web/#/main?escenicid=315125789&amp;extra=%7B%22package%22:%22ece-auto-gen-fdf07a52-e9ec-4589-8dc7-eed5904d4910%22%7D"/>
        <s v="https://cue.gcp.misitemgr.com/cue-web/#/main?escenicid=315125796&amp;extra=%7B%22package%22:%22ece-auto-gen-2a505daa-3544-4927-bdee-3d22af38e9c6%22%7D"/>
        <s v="https://www.womansworld.com/wp-admin/post.php?post=611713&amp;action=edit"/>
        <s v="https://modmomsclubstg.wpenginepowered.com/wp-admin/post.php?post=337513&amp;action=edit"/>
        <s v="https://cue.gcp.misitemgr.com/cue-web/#/main?escenicid=315127486&amp;extra=%7B%22package%22:%22ece-auto-gen-b9933afe-a07d-48dc-a008-bab088a35bed%22%7D"/>
        <s v="https://cue.gcp.misitemgr.com/cue-web/#/main?escenicid=315127491&amp;extra=%7B%22package%22:%22ece-auto-gen-f1179c7f-35e6-4136-8e7e-1c1753aa76bc%22%7D"/>
        <s v="https://www.womansworld.com/wp-admin/post.php?post=611765&amp;action=edit"/>
        <s v="https://cue.gcp.misitemgr.com/cue-web/#/main?escenicid=315127812&amp;extra=%7B%22package%22:%22ece-auto-gen-dbdd1a02-1abd-43e6-a5af-99b6ed00e04c%22%7D&amp;filter=%7B%22searchCriteria%22:%7B%22name%22:%22%22,%22searchTerm%22:%22%22,%22contentType%22:%22%2Fwebservi"/>
        <s v="https://cue.gcp.misitemgr.com/cue-web/#/main?escenicid=315127816&amp;extra=%7B%22package%22:%22ece-auto-gen-a6478f5a-b242-4b5e-8d6a-eb74091e3a43%22%7D&amp;filter=%7B%22searchCriteria%22:%7B%22name%22:%22%22,%22searchTerm%22:%22%22,%22contentType%22:%22%2Fwebservi"/>
        <s v="https://www.usmagazine.com/wp-admin/post.php?post=4285948&amp;action=edit"/>
        <s v="https://cue.gcp.misitemgr.com/cue-web/#/main?escenicid=315129190&amp;extra=%7B%22package%22:%22ece-auto-gen-d1dd5d9d-14c0-4c3d-becc-f66e1c4345d6%22%7D"/>
        <s v="https://cue.gcp.misitemgr.com/cue-web/#/main?escenicid=315129189&amp;extra=%7B%22package%22:%22ece-auto-gen-10a270e4-7e01-4a27-93ec-89476e3c7b06%22%7D"/>
        <s v="https://cue.gcp.misitemgr.com/cue-web/#/main?escenicid=315129194&amp;extra=%7B%22package%22:%22ece-auto-gen-68667460-6816-4933-9ad3-39f9bf718b60%22%7D"/>
        <s v="https://cue.gcp.misitemgr.com/cue-web/#/main?uri=https:%2F%2Fcue.gcp.misitemgr.com%2Fwebservice%2Fescenic%2Fcontainer%2Ffb3e4415-23c4-11f1-8e74-13d6e99c1b83&amp;mimetype=x-ece%2Fcontainer&amp;extra=%7B%22package%22:%222e4f4ca3-b72f-48ac-bf59-d05efd52f51a%22%7D&amp;fi"/>
        <s v="https://cue.gcp.misitemgr.com/cue-web/#/main?uri=https:%2F%2Fcue.gcp.misitemgr.com%2Fwebservice%2Fescenic%2Fcontainer%2Fb9e57c8e-2464-11f1-85ba-9b42304dedff&amp;mimetype=x-ece%2Fcontainer&amp;extra=%7B%22package%22:%22ece-auto-gen-03f3b000-16b4-482c-9ce0-c13480dd"/>
        <s v="https://cue.gcp.misitemgr.com/cue-web/#/main?uri=https:%2F%2Fcue.gcp.misitemgr.com%2Fwebservice%2Fescenic%2Fcontainer%2Fbe7034bf-2464-11f1-ac5b-614df0cdfc2d&amp;mimetype=x-ece%2Fcontainer&amp;extra=%7B%22package%22:%22ece-auto-gen-a5974140-2c56-4495-a579-6946d549"/>
        <s v="https://www.usmagazine.com/wp-admin/post.php?post=4285874&amp;action=edit"/>
        <s v="https://cue.gcp.misitemgr.com/cue-web/#/main?escenicid=315113711&amp;extra=%7B%22package%22:%22ece-auto-gen-6c760a87-55e4-49a4-9250-07433e53e2eb%22%7D&amp;filter=%7B%22searchCriteria%22:%7B%22name%22:%22%22,%22searchTerm%22:%22Allison%22,%22labels%22:%7B%22%2Fweb"/>
        <s v="https://cue.gcp.misitemgr.com/cue-web/#/main?uri=https:%2F%2Fcue.gcp.misitemgr.com%2Fwebservice%2Fescenic%2Fcontainer%2F9f41b7be-23ab-11f1-8e74-13d6e99c1b83&amp;mimetype=x-ece%2Fcontainer&amp;extra=%7B%22package%22:%22ece-auto-gen-c369c07f-4e7f-40a7-8521-f1c64ac0"/>
        <s v="https://cue.gcp.misitemgr.com/cue-web/#/main?uri=https:%2F%2Fcue.gcp.misitemgr.com%2Fwebservice%2Fescenic%2Fcontent%2F315115468&amp;mimetype=x-ece%2Fstory&amp;extra=%7B%22package%22:%2261b2bebc-184b-4eaf-ae4e-ada03a9fda36%22%7D&amp;name=Why_Women_in_Their_40s_and_50s"/>
        <s v="https://cue.gcp.misitemgr.com/cue-web/#/main?escenicid=315127097&amp;extra=%7B%22package%22:%22ece-auto-gen-e97c8289-3fc4-4add-9c56-31ea8f48321c%22%7D&amp;filter=%7B%22searchCriteria%22:%7B%22name%22:%22%22,%22searchTerm%22:%22%22,%22labels%22:%7B%22%2Fwebservice"/>
        <s v="https://cue.gcp.misitemgr.com/cue-web/#/main?escenicid=315132190&amp;extra=%7B%22package%22:%22ece-auto-gen-f81676de-33d3-4eb1-af54-7ab7924f7374%22%7DD"/>
        <s v="https://cue.gcp.misitemgr.com/cue-web/#/main?escenicid=315156291&amp;extra=%7B%22package%22:%22ece-auto-gen-b7e9d80b-b3eb-4aba-9746-a57581b63fb3%22%7D"/>
        <s v="https://cue.gcp.misitemgr.com/cue-web/#/main?escenicid=315156688&amp;extra=%7B%22package%22:%22ece-auto-gen-56899b8d-30e1-4410-bc5d-a022b6b00d7e%22%7D"/>
        <s v="https://cue.gcp.misitemgr.com/cue-web/#/main?escenicid=315156944&amp;extra=%7B%22package%22:%22ece-auto-gen-0ad5f447-88c0-4a0c-880e-97790ca23cb8%22%7D&amp;filter=%7B%22searchCriteria%22:%7B%22name%22:%22%22,%22searchTerm%22:%22%22,%22contentType%22:%22%2Fwebservi"/>
        <s v="https://cue.gcp.misitemgr.com/cue-web/#/main?escenicid=315129790&amp;extra=%7B%22package%22:%22ece-auto-gen-c51ffe1c-8e19-49e1-b88e-434608b18157%22%7D"/>
        <s v="https://cue.gcp.misitemgr.com/cue-web/#/main?escenicid=315129787&amp;extra=%7B%22package%22:%22ece-auto-gen-4a0a57b6-f94b-41f2-adff-48c0670ef985%22%7D"/>
        <s v="https://www.lifeandstylemag.com/wp-admin/post.php?post=737115&amp;action=edit"/>
        <s v="https://modmomsclubstg.wpenginepowered.com/wp-admin/post.php?post=337517&amp;action=edit"/>
        <s v="https://cue.gcp.misitemgr.com/cue-web/#/main?escenicid=315130901&amp;extra=%7B%22package%22:%22ece-auto-gen-d6601194-a664-4ecc-b0c2-6b53858d06d8%22%7D"/>
        <s v="https://cue.gcp.misitemgr.com/cue-web/#/main?escenicid=315130911&amp;extra=%7B%22package%22:%22ece-auto-gen-41d6c614-b38c-4a63-8f5f-02ed504e014b%22%7D"/>
        <s v="https://www.usmagazine.com/wp-admin/post.php?post=4286329&amp;action=edit"/>
        <s v="https://cue.gcp.misitemgr.com/cue-web/#/main?escenicid=315131280&amp;extra=%7B%22package%22:%22ece-auto-gen-e1f506c9-efba-4f7d-a740-487a4ce6e83b%22%7D"/>
        <s v="https://cue.gcp.misitemgr.com/cue-web/#/main?escenicid=315131285&amp;extra=%7B%22package%22:%22ece-auto-gen-bd8dc126-8d2b-4219-bc27-64ec5006af2a%22%7D"/>
        <s v="https://cue.gcp.misitemgr.com/cue-web/#/main?escenicid=315131288&amp;extra=%7B%22package%22:%22ece-auto-gen-b548db78-d90d-4a09-aa69-cc8269f6b8a8%22%7D"/>
        <s v="https://cue.gcp.misitemgr.com/cue-web/#/main?escenicid=315131863&amp;extra=%7B%22package%22:%22ece-auto-gen-1ea64f43-9d40-44d3-b428-82a3d66f8a8d%22%7D"/>
        <s v="https://cue.gcp.misitemgr.com/cue-web/#/main?escenicid=315131865&amp;extra=%7B%22package%22:%22ece-auto-gen-8840db7e-db62-40f8-8d42-26eceaa5fc5d%22%7D"/>
        <s v="https://www.womansworld.com/wp-admin/post.php?post=611914&amp;action=edit"/>
        <s v="https://cue.gcp.misitemgr.com/cue-web/#/main?escenicid=315153990&amp;extra=%7B%22package%22:%22ece-auto-gen-9f152847-809e-43f4-a7ed-5cf41819cf8f%22%7D"/>
        <s v="https://cue.gcp.misitemgr.com/cue-web/#/main?escenicid=315153991&amp;extra=%7B%22package%22:%22ece-auto-gen-10671686-cb9b-4adf-bb5c-a20586604fbb%22%7D"/>
      </sharedItems>
    </cacheField>
    <cacheField name="Published URL/Link" numFmtId="0">
      <sharedItems containsBlank="1">
        <s v="https://www.lifeandstylemag.com/posts/singles-inferno-couples-who-stayed-together-after-the-show/"/>
        <s v="https://modmomsclubstg.wpenginepowered.com/wp-admin/post.php?post=337048&amp;action=edit"/>
        <s v="https://www.lifeandstylemag.com/posts/bindi-irwins-daughter-has-the-sweetest-bond-with-a-baby-echidna/"/>
        <s v="https://modmomsclubstg.wpenginepowered.com/parenting/bindi-irwins-daughter-is-friends-with-echidna/"/>
        <s v="https://modmomsclub.com/lifestyle-entertainment/celebrity/khaby-lame-new-deal-ai-digital-twin/"/>
        <s v="https://www.lifeandstylemag.com/posts/khaby-lame-sells-company-authorizes-use-of-ai-digital-twin/"/>
        <s v="https://modmomsclub.com/lifestyle-entertainment/celebrity/selma-blair-ms-diagnosis-update-return-acting/"/>
        <s v="https://www.lifeandstylemag.com/posts/selma-blair-details-return-to-acting-after-thinking-career-was-done/"/>
        <s v="https://modmomsclub.com/lifestyle-entertainment/celebrity/jessie-james-decker-scary-nashville-ice-storm/"/>
        <s v="https://www.lifeandstylemag.com/posts/jessie-james-decker-shares-video-of-exploding-trees-amid-ice-storm/"/>
        <s v="https://modmomsclub.com/lifestyle-entertainment/celebrity/jenna-bush-hager-declassifies-secret-service-alias/"/>
        <s v="https://www.lifeandstylemag.com/posts/title-page-sep-sitename-jenna-bush-hagers-secret-service-name-was-very-on-brand/"/>
        <s v="https://modmomsclub.com/lifestyle-entertainment/celebrity/pete-davidson-vhs-collection-rich/"/>
        <s v="https://www.lifeandstylemag.com/posts/title-page-sep-sitename-pete-davidsons-vhs-collection-has-entered-its-flop-era/"/>
        <s v="https://modmomsclub.com/lifestyle-entertainment/celebrity/ava-raine-stepping-away-wwe-nxt/"/>
        <s v="https://www.lifeandstylemag.com/posts/ava-raine-announces-surprise-exit-from-wwe-and-nxt/"/>
        <s v="https://www.lifeandstylemag.com/posts/essentials-to-pack-for-a-flight-that-feels-first-class/"/>
        <s v="https://modmomsclub.com/lifestyle-entertainment/your-calm-flight-checklist-simple-carry-on-essentials-that-help-anxious-flyers-feel-in-control/"/>
        <s v="https://www.lifeandstylemag.com/posts/how-to-plan-your-spring-garden-this-winter/"/>
        <s v="https://modmomsclubstg.wpenginepowered.com/parenting/your-familys-winter-guide-to-planning-a-spring-garden-together/"/>
        <s v="https://www.lifeandstylemag.com/posts/your-ultimate-guide-for-spring-cleaning/"/>
        <s v="https://modmomsclubstg.wpenginepowered.com/parenting/spring-cleaning-made-simple-a-busy-parents-guide-to-a-healthier-home-without-losing-your-weekend/"/>
        <s v="https://www.lifeandstylemag.com/posts/what-is-an-ebug-tiktok-creator-answers-everyones-questions/"/>
        <s v="https://modmomsclub.com/lifestyle-entertainment/celebrity/what-is-an-ebug-emergency-backup-goalie/"/>
        <s v="https://www.lifeandstylemag.com/posts/alex-warrens-grammys-performance-went-wrong-heres-why/"/>
        <s v="https://modmomsclub.com/lifestyle-entertainment/celebrity/alex-warrens-grammy-debut/"/>
        <s v="https://www.lifeandstylemag.com/posts/the-hidden-tribute-inside-kelsea-ballerinis-grammy-gown/"/>
        <s v="https://modmomsclub.com/lifestyle-entertainment/celebrity/kelsea-ballerini-grammy-dress-dog-tribute/"/>
        <s v="https://www.lifeandstylemag.com/posts/cant-miss-italian-restaurants-in-nyc-for-every-price-range/"/>
        <s v="https://modmomsclubstg.wpenginepowered.com/lifestyle-entertainment/food/your-ultimate-guide-to-italian-dining-in-new-york-city-cheap-eats-to-michelin-spots/"/>
        <s v="https://modmomsclubstg.wpenginepowered.com/lifestyle-entertainment/bob-ross-paintings-sold-public-broadcasting/"/>
        <s v="https://www.lifeandstylemag.com/posts/bob-ross-paintings-just-became-the-feel-good-story-of-the-year/"/>
        <s v="https://www.lifeandstylemag.com/posts/how-to-allergy-proof-your-home/"/>
        <s v="https://modmomsclubstg.wpenginepowered.com/parenting/a-parents-guide-to-allergy-proofing-your-home/"/>
        <s v="https://www.lifeandstylemag.com/posts/this-dollar-tree-diy-jewelry-organizer-is-going-viral-on-tiktok/"/>
        <s v="https://modmomsclubstg.wpenginepowered.com/lifestyle-entertainment/turn-dollar-tree-finds-into-a-stunning-two-tier-tray/"/>
        <s v="https://www.lifeandstylemag.com/posts/why-the-buffalo-bills-are-betting-on-the-nfls-youngest-head-coach/"/>
        <s v="https://modmomsclubstg.wpenginepowered.com/lifestyle-entertainment/meet-joe-brady-the-young-buffalo-bills-coach/"/>
        <s v="https://www.lifeandstylemag.com/posts/little-miss-sunshine-cast-reflects-on-20-years-of-memories/"/>
        <s v="https://modmomsclubstg.wpenginepowered.com/lifestyle-entertainment/celebrity/little-miss-sunshine-reunion-20-years/"/>
        <s v="https://www.lifeandstylemag.com/posts/who-is-egg-in-a-knight-of-the-seven-kingdoms-the-big-reveal-explained/"/>
        <s v="https://modmomsclubstg.wpenginepowered.com/lifestyle-entertainment/celebrity/who-is-egg-in-a-knight-of-the-seven-kingdoms/"/>
        <s v="https://www.lifeandstylemag.com/posts/internet-erupts-babies-sleeping-outside-cold/"/>
        <s v="https://modmomsclubstg.wpenginepowered.com/parenting/americans-criticize-scandinavian-parenting-norm/"/>
        <s v="https://www.lifeandstylemag.com/posts/how-to-watch-bts-netflix-reunion-concert-and-documentary/"/>
        <s v="https://modmomsclubstg.wpenginepowered.com/lifestyle-entertainment/celebrity/what-parents-need-to-know-about-bts-comeback/"/>
        <s v="https://modmomsclubstg.wpenginepowered.com/parenting/the-best-bedroom-paint-colors-to-help-your-whole-family-sleep-better/"/>
        <s v="https://modmomsclub.com/lifestyle-entertainment/celebrity/survivor-50-every-sole-survivor-since-2000/"/>
        <s v="https://www.lifeandstylemag.com/posts/survivor-50-is-proof-that-it-was-always-bigger-than-one-season/"/>
        <s v="https://modmomsclub.com/lifestyle-entertainment/childhood-nostalgic-sounds-may-never-hear-again/"/>
        <s v="https://www.lifeandstylemag.com/posts/26-nostalgic-sounds-your-kids-may-never-hear/"/>
        <s v="https://www.lifeandstylemag.com/posts/meet-josh-damaro-everything-to-know-about-disneys-new-ceo/"/>
        <s v="https://modmomsclubstg.wpenginepowered.com/lifestyle-entertainment/from-disneyland-cast-member-to-ceo-what-josh-damaros-rise-means-for-your-next-disney-vacation/"/>
        <s v="https://www.lifeandstylemag.com/posts/this-functional-art-has-the-internet-feeling-nostalgic/"/>
        <s v="https://modmomsclubstg.wpenginepowered.com/lifestyle-entertainment/celebrity/functional-art-grace-of-spades-nostalgic/"/>
        <s v="https://www.lifeandstylemag.com/posts/why-2016-hits-different-according-to-chloe-bailey/"/>
        <s v="https://modmomsclubstg.wpenginepowered.com/lifestyle-entertainment/celebrity/chloe-bailey-nostalgic-for-2016-music/"/>
        <s v="https://modmomsclubstg.wpenginepowered.com/lifestyle-entertainment/bluey-dominates-nielsen-ratings-artey-awards/"/>
        <s v="https://www.lifeandstylemag.com/posts/2025-was-the-most-heavily-streamed-year-on-record-per-nielsen/"/>
        <s v="https://www.lifeandstylemag.com/posts/decor-trends-making-a-comeback-in-2026/"/>
        <s v="https://modmomsclubstg.wpenginepowered.com/lifestyle-entertainment/your-builder-grade-home-deserves-better-these-comeback-decor-trends-will-add-the-character-youve-been-craving/"/>
        <s v="https://www.lifeandstylemag.com/posts/what-is-lady-in-waiting-bridgerton-the-royal-role-explained/"/>
        <s v="https://modmomsclubstg.wpenginepowered.com/lifestyle-entertainment/what-exactly-is-a-lady-in-waiting-in-bridgerton/"/>
        <s v="https://www.lifeandstylemag.com/posts/home-wellness-trends-2026-create-a-sanctuary-at-home/"/>
        <s v="https://www.lifeandstylemag.com/posts/snow-storm-walk-to-school-parents-nostalgia/"/>
        <s v="https://modmomsclubstg.wpenginepowered.com/lifestyle-entertainment/celebrity/student-walk-to-school-snow-storm-nostalgic/"/>
        <s v="https://www.lifeandstylemag.com/posts/spotifys-page-match-bridges-physical-books-and-audiobooks/"/>
        <s v="https://modmomsclubstg.wpenginepowered.com/lifestyle-entertainment/new-spotify-features-could-help-your-reluctant-reader-finally-fall-in-love-with-books/"/>
        <s v="https://www.lifeandstylemag.com/posts/lewis-hamiltons-star-studded-dating-history-as-kim-kardashian-rumors-swirl/"/>
        <s v="https://modmomsclubstg.wpenginepowered.com/lifestyle-entertainment/lewis-hamiltons-complete-dating-history/"/>
        <s v="https://www.lifeandstylemag.com/posts/these-my-strange-addiction-moments-are-wild-unforgettable/"/>
        <s v="https://modmomsclubstg.wpenginepowered.com/lifestyle-entertainment/celebrity/my-strange-addiction-most-viral-moments-tlc/"/>
        <s v="https://www.lifeandstylemag.com/posts/why-draco-malfoy-is-everywhere-during-chinas-lunar-new-year/"/>
        <s v="https://modmomsclubstg.wpenginepowered.com/lifestyle-entertainment/celebrity/how-draco-malfoy-became-good-luck-charm-for-lunar-new-year/"/>
        <s v="https://www.lifeandstylemag.com/posts/why-seasonal-menus-matter-how-to-spot-them-in-restaurants/"/>
        <s v="https://modmomsclubstg.wpenginepowered.com/lifestyle-entertainment/food/how-seasonal-restaurant-menus-can-save-you-money-while-delivering-better-flavor/"/>
        <s v="https://www.lifeandstylemag.com/posts/espn-hires-influencer-lily-shimbashi-as-full-time-creator/"/>
        <s v="https://modmomsclubstg.wpenginepowered.com/lifestyle-entertainment/celebrity/espn-hires-sportsish-founder-lily-shimbashi/"/>
        <s v="https://www.lifeandstylemag.com/posts/red-velvets-2016-russian-roulette-goes-viral-again-in-2026/"/>
        <s v="https://modmomsclubstg.wpenginepowered.com/lifestyle-entertainment/celebrity/red-velvet-brings-back-2016-with-russian-roulette-tiktok/"/>
        <s v="https://www.lifeandstylemag.com/posts/food-halls-explained-why-this-dining-trend-is-booming/"/>
        <s v="https://modmomsclubstg.wpenginepowered.com/lifestyle-entertainment/food/food-halls-your-secret-weapon-for-group-dining-without-the-drama/"/>
        <s v="https://www.lifeandstylemag.com/posts/how-to-make-your-home-feel-more-open/"/>
        <s v="https://modmomsclubstg.wpenginepowered.com/lifestyle-entertainment/simple-design-tricks-to-make-your-first-place-feel-bigger/"/>
        <s v="https://www.lifeandstylemag.com/posts/create-a-cozy-winter-retreat-at-home/"/>
        <s v="https://modmomsclubstg.wpenginepowered.com/lifestyle-entertainment/how-to-make-your-home-feel-cozier-this-winter-without-losing-your-mind-or-your-budget/"/>
        <s v="https://www.lifeandstylemag.com/posts/the-2016-songs-we-cant-stop-playing-in-2026/"/>
        <s v="https://modmomsclubstg.wpenginepowered.com/lifestyle-entertainment/why-we-cant-stop-listening-to-2016-musi/"/>
        <s v="https://www.lifeandstylemag.com/posts/10-k-dramas-every-beginner-should-watch-first/"/>
        <s v="https://modmomsclubstg.wpenginepowered.com/lifestyle-entertainment/10-best-k-dramas-for-beginners/"/>
        <s v="https://www.lifeandstylemag.com/posts/smart-carry-on-essentials-that-make-flights-more-comfortable/"/>
        <s v="https://modmomsclubstg.wpenginepowered.com/lifestyle-entertainment/the-budget-savvy-family-travelers-secret-weapons-these-carry-on-items-can-save-you-money-frustration/"/>
        <s v="https://modmomsclubstg.wpenginepowered.com/parenting/your-first-family-trip-to-broadway-a-parents-guide-to-choosing-the-perfect-show-for-kids/"/>
        <s v="https://www.lifeandstylemag.com/posts/the-best-family-friendly-broadways-shows-for-young-kids/"/>
        <m/>
        <s v="https://www.lifeandstylemag.com/posts/your-free-guide-to-a-clutter-free-home/"/>
        <s v="https://modmomsclubstg.wpenginepowered.com/lifestyle-entertainment/your-no-cost-guide-to-a-calmer-clutter-free-home-even-when-youre-exhausted/"/>
        <s v="https://www.lifeandstylemag.com/posts/whats-next-for-whitney-leavitt-after-the-secret-lives-of-mormon-wives/"/>
        <s v="https://modmomsclubstg.wpenginepowered.com/lifestyle-entertainment/celebrity/whitney-leavitt-secret-lives-of-mormon-wives-future/"/>
        <s v="https://www.lifeandstylemag.com/posts/this-kids-reaction-to-seeing-dolly-parton-still-feels-universal/"/>
        <s v="https://modmomsclub.com/lifestyle-entertainment/celebrity/dolly-parton-makes-young-fan-dream-come-true/"/>
        <s v="https://www.lifeandstylemag.com/posts/remember-awkward-on-mtv-heres-what-the-cast-is-doing-now/"/>
        <s v="https://modmomsclubstg.wpenginepowered.com/lifestyle-entertainment/mtv-awkward-where-is-the-cast-now/"/>
        <s v="https://modmomsclub.com/lifestyle-entertainment/celebrity/glenn-medeiros-love-song-daughter-viral-tiktok/"/>
        <s v="https://www.lifeandstylemag.com/posts/how-glenn-medeiros-went-from-80s-love-song-star-to-tiktok-dad/"/>
        <s v="https://www.lifeandstylemag.com/posts/how-to-plan-the-perfect-at-home-date-night-for-couples/"/>
        <s v="https://modmomsclubstg.wpenginepowered.com/lifestyle-entertainment/the-exhausted-parents-guide-to-date-night-with-your-partner-after-the-kids-are-finally-asleep/"/>
        <s v="https://www.lifeandstylemag.com/posts/what-you-missed-during-bad-bunnys-super-bowl-halftime-performance/"/>
        <s v="https://modmomsclubstg.wpenginepowered.com/lifestyle-entertainment/celebrity/inside-bad-bunnys-historic-super-bowl-halftime-show/"/>
        <s v="https://www.lifeandstylemag.com/posts/sanne-vloet-reveals-second-pregnancy-loss-in-four-months/"/>
        <s v="https://modmomsclubstg.wpenginepowered.com/pregnancy-news/sanne-vloet-second-miscarriage-four-months/"/>
        <s v="https://www.lifeandstylemag.com/posts/all-about-sam-darnolds-fiancee-katie-hoofnagle/"/>
        <s v="https://modmomsclubstg.wpenginepowered.com/lifestyle-entertainment/meet-katie-hoofnagle-qb-sam-darnolds-fiancee/"/>
        <s v="https://www.lifeandstylemag.com/posts/why-you-should-burp-your-house-this-winter/"/>
        <s v="https://modmomsclubstg.wpenginepowered.com/lifestyle-entertainment/how-to-burp-your-house-this-winter-for-healthier-indoor-air/"/>
        <s v="https://modmomsclubstg.wpenginepowered.com/lifestyle-entertainment/celebrity/christian-mccaffrey-piano-zach-bryan-super-bowl-party/"/>
        <s v="https://www.lifeandstylemag.com/posts/christian-mccaffreys-piano-skills-go-viral-at-super-bowl-event/"/>
        <s v="https://www.lifeandstylemag.com/posts/why-drinks-taste-different-on-planes-the-best-cocktails-to-order/"/>
        <s v="https://modmomsclubstg.wpenginepowered.com/lifestyle-entertainment/food/the-science-backed-secret-to-actually-enjoying-your-in-flight-cocktail/"/>
        <s v="https://www.lifeandstylemag.com/posts/saging-101-cleanse-your-space/"/>
        <s v="https://modmomsclubstg.wpenginepowered.com/lifestyle-entertainment/finding-calm-in-the-chaos-a-parents-guide-to-saging-your-home/"/>
        <s v="https://www.lifeandstylemag.com/posts/derrick-henry-says-kobe-bryant-inspires-his-fatherhood-approach/"/>
        <s v="https://modmomsclubstg.wpenginepowered.com/pregnancy-news/derrick-henry-girl-dad-kobe-bryant/"/>
        <s v="https://www.lifeandstylemag.com/posts/practical-magic-broadway-musical-in-development-with-norah-jones/"/>
        <s v="https://modmomsclubstg.wpenginepowered.com/lifestyle-entertainment/celebrity/practical-magic-becoming-broadway-musical/"/>
        <s v="https://www.lifeandstylemag.com/posts/fresh-eucalyptus-health-benefits-for-your-home/"/>
        <s v="https://modmomsclubstg.wpenginepowered.com/lifestyle-entertainment/fresh-eucalyptus-a-natural-way-to-healthier-lungs-and-home/"/>
        <s v="https://www.lifeandstylemag.com/posts/kendall-toole-reacts-to-her-viral-get-em-banned-moment/"/>
        <s v="https://modmomsclubstg.wpenginepowered.com/lifestyle-entertainment/celebrity/kendall-toole-peloton-video-get-em-banned-viral/"/>
        <s v="https://www.lifeandstylemag.com/posts/why-experiences-make-you-happier-than-buying-material-things/"/>
        <s v="https://modmomsclubstg.wpenginepowered.com/wp-admin/post.php?post=337343&amp;action=edit"/>
        <s v="https://www.lifeandstylemag.com/posts/how-two-tiny-scraps-are-rewriting-the-history-of-human-clothing/"/>
        <s v="https://modmomsclubstg.wpenginepowered.com/lifestyle-entertainment/ancient-elk-hide-fragments-the-worlds-oldest-clothing/"/>
        <s v="https://www.lifeandstylemag.com/posts/13-everyday-tech-devices-we-thought-wed-use-forever/"/>
        <s v="https://modmomsclubstg.wpenginepowered.com/lifestyle-entertainment/everyday-tech-devices-no-longer-use-apps/"/>
        <s v="https://www.lifeandstylemag.com/posts/singles-inferno-season-5-finale-which-couples-ended-up-together/"/>
        <s v="https://modmomsclubstg.wpenginepowered.com/lifestyle-entertainment/celebrity/singles-inferno-season-5-finale-who-ends-up-together-and-is-it-worth-watching/"/>
        <s v="https://www.lifeandstylemag.com/posts/grow-dinner-on-your-counter-easy-indoor-plants-veggies/"/>
        <s v="https://modmomsclubstg.wpenginepowered.com/lifestyle-entertainment/grow-food-together-the-easiest-indoor-plants-and-vegetables-your-family-can-grow-at-home/"/>
        <s v="https://modmomsclub.com/lifestyle-entertainment/celebrity/jake-shane-broadway-debut-ray-romano-all-out/"/>
        <s v="https://www.lifeandstylemag.com/posts/jake-shanes-broadway-debut-adds-to-his-impressive-resume/"/>
        <s v="https://www.lifeandstylemag.com/posts/why-demi-lovato-canceled-several-tour-dates-refund-details/"/>
        <s v="https://modmomsclubstg.wpenginepowered.com/lifestyle-entertainment/celebrity/demi-lovato-cancels-five-tour-dates/"/>
        <s v="https://www.lifeandstylemag.com/posts/fragrance-layering-at-home-how-to-do-it-right/"/>
        <s v="https://modmomsclubstg.wpenginepowered.com/lifestyle-entertainment/how-fragrance-layering-can-transform-your-home-into-a-personal-sanctuary/"/>
        <s v="https://www.lifeandstylemag.com/posts/7-throwback-songs-you-had-no-idea-bruno-mars-wrote/"/>
        <s v="https://modmomsclub.com/lifestyle-entertainment/celebrity/bruno-mars-songwriting-the-smeezingtons/"/>
        <s v="https://www.lifeandstylemag.com/posts/travis-kelce-talks-being-an-uncle-to-kylie-kelces-kids/"/>
        <s v="https://modmomsclubstg.wpenginepowered.com/lifestyle-entertainment/celebrity/kylie-kelce-reveals-why-travis-kelce-is-the-best-uncle/"/>
        <s v="https://www.lifeandstylemag.com/posts/golden-eyed-frog-discovered-in-peru-its-a-new-species/"/>
        <s v="https://modmomsclub.com/lifestyle-entertainment/golden-eyed-frog-peru-new-species-endangered/"/>
        <s v="https://www.lifeandstylemag.com/posts/this-newly-discovered-sea-creature-got-its-name-from-the-internet/"/>
        <s v="https://modmomsclubstg.wpenginepowered.com/lifestyle-entertainment/internet-names-this-strange-deep-sea-creature/"/>
        <s v="https://www.lifeandstylemag.com/posts/natural-cleaning-with-essential-oils/"/>
        <s v="https://modmomsclubstg.wpenginepowered.com/lifestyle-entertainment/a-parents-guide-to-cleaning-your-home-naturally-with-essential-oils/"/>
        <s v="https://www.lifeandstylemag.com/posts/how-to-make-diy-airplane-cocktails-using-the-beverage-cart/"/>
        <s v="https://modmomsclubstg.wpenginepowered.com/lifestyle-entertainment/food/how-to-mix-better-cocktails-at-30000-feet-without-breaking-the-bank/"/>
        <s v="https://www.lifeandstylemag.com/posts/this-retro-tech-hack-got-a-ps5-working-on-a-1980s-tv-but-why/"/>
        <s v="https://modmomsclub.com/lifestyle-entertainment/playstation-5-boombox-tv-retro-tech/"/>
        <s v="https://www.lifeandstylemag.com/posts/whats-happening-with-the-fourth-wing-tv-show-see-updates/"/>
        <s v="https://modmomsclubstg.wpenginepowered.com/lifestyle-entertainment/fourth-wing-tv-series/"/>
        <s v="https://www.lifeandstylemag.com/posts/nancy-meyers-returns-to-rom-coms-with-a-new-movie-coming-in-2027/"/>
        <s v="https://modmomsclubstg.wpenginepowered.com/lifestyle-entertainment/celebrity/nancy-meyers-new-movie/"/>
        <s v="https://www.lifeandstylemag.com/posts/these-famous-celebrities-took-off-in-2016-and-never-looked-back/"/>
        <s v="https://modmomsclub.com/lifestyle-entertainment/celebrity/2016-famous-celebrities-where-are-they-now/"/>
        <s v="https://www.lifeandstylemag.com/posts/dehumidifier-vs-humidifier-which-one-your-home-really-needs/"/>
        <s v="https://modmomsclubstg.wpenginepowered.com/lifestyle-entertainment/humidifier-or-dehumidifier-which-one-can-help-your-child-breathe-easier-at-home/"/>
        <s v="https://www.lifeandstylemag.com/posts/olympic-gold-medals-are-literally-falling-apart-at-the-2026-games/"/>
        <s v="https://modmomsclubstg.wpenginepowered.com/lifestyle-entertainment/olympic-medals-keep-breaking/"/>
        <s v="https://www.lifeandstylemag.com/posts/most-followed-people-on-social-media-in-2016-vs-2026/"/>
        <s v="https://modmomsclub.com/lifestyle-entertainment/celebrity/most-followed-people-on-instagram-then-now/"/>
        <s v="https://www.lifeandstylemag.com/posts/the-white-lotus-season-4-cast-every-star-headed-to-france/"/>
        <s v="https://modmomsclubstg.wpenginepowered.com/lifestyle-entertainment/celebrity/the-white-lotus-season-4-cast/"/>
        <s v="https://www.lifeandstylemag.com/posts/lucky-lunar-new-year-foods-and-the-symbolism-behind-them/"/>
        <s v="https://modmomsclubstg.wpenginepowered.com/lifestyle-entertainment/food/every-dish-tells-a-story-the-lucky-foods-that-belong-on-your-lunar-new-year-table/"/>
        <s v="https://www.lifeandstylemag.com/posts/5-home-decor-trends-designers-predict-will-define-2026/"/>
        <s v="https://modmomsclubstg.wpenginepowered.com/lifestyle-entertainment/refresh-your-home-in-2026-stylish-decor-trends-you-can-actually-achieve/"/>
        <s v="https://www.miamiherald.com/entertainment/article314666394.html"/>
        <s v="https://www.kansascity.com/entertainment/article314666404.html"/>
        <s v="https://www.miamiherald.com/living/wellness/article314666015.html"/>
        <s v="https://www.kansascity.com/living/wellness/article314666991.html"/>
        <s v="https://www.miamiherald.com/entertainment/article314675564.html"/>
        <s v="https://www.kansascity.com/entertainment/article314675565.html"/>
        <s v="https://www.lifeandstylemag.com/posts/best-solo-travel-destinations-for-2026-from-berlin-to-tokyo/"/>
        <s v="https://modmomsclubstg.wpenginepowered.com/pregnancy/where-to-go-solo-5-destinations-perfect-for-independent-travelers-in-2026/"/>
        <s v="https://www.lifeandstylemag.com/posts/turn-your-food-scraps-into-garden-gold/"/>
        <s v="https://modmomsclubstg.wpenginepowered.com/lifestyle-entertainment/how-to-turn-food-scraps-into-nutrient-rich-soil-at-home/"/>
        <s v="https://www.miamiherald.com/entertainment/article314677236.html"/>
        <s v="https://www.kansascity.com/entertainment/article314677239.html"/>
        <s v="https://www.miamiherald.com/living/article314675559.html"/>
        <s v="https://www.kansascity.com/living/article314675562.html"/>
        <s v="https://www.lifeandstylemag.com/posts/how-to-get-the-nancy-meyers-aesthetic-at-home/"/>
        <s v="https://modmomsclubstg.wpenginepowered.com/lifestyle-entertainment/how-to-create-a-nancy-meyers-worthy-home-thats-finally-all-yours/"/>
        <s v="https://www.miamiherald.com/entertainment/tv-movies/article314677771.html"/>
        <s v="https://www.kansascity.com/entertainment/tv-movies/article314677783.html"/>
        <s v="https://www.lifeandstylemag.com/posts/best-places-to-see-cherry-blossoms-in-the-northeast-this-spring/"/>
        <s v="https://modmomsclubstg.wpenginepowered.com/lifestyle-entertainment/your-family-doesnt-need-plane-tickets-to-japan-cherry-blossoms-are-closer-than-you-think/"/>
        <s v="https://www.miamiherald.com/living/article314679599.html"/>
        <s v="https://www.kansascity.com/living/article314679600.html"/>
        <s v="https://www.miamiherald.com/entertainment/article314679711.html"/>
        <s v="https://www.kansascity.com/entertainment/article314679717.html"/>
        <s v="https://www.miamiherald.com/living/article314680526.html"/>
        <s v="https://www.kansascity.com/living/article314680531.html"/>
        <s v="https://www.miamiherald.com/living/article314680204.html"/>
        <s v="https://www.kansascity.com/living/article314680234.html"/>
        <s v="https://www.lifeandstylemag.com/posts/important-home-chores-to-tackle-before-spring/"/>
        <s v="https://modmomsclubstg.wpenginepowered.com/lifestyle-entertainment/beginners-guide-essential-home-maintenance-tasks-before-spring/"/>
        <s v="https://www.miamiherald.com/living/article314680882.html"/>
        <s v="https://www.kansascity.com/living/article314680891.html"/>
        <s v="https://www.miamiherald.com/living/article314688602.html"/>
        <s v="https://www.kansascity.com/living/article314688604.html"/>
        <s v="https://www.lifeandstylemag.com/posts/best-u-s-cities-for-a-girls-trip-with-friends/"/>
        <s v="https://modmomsclubstg.wpenginepowered.com/lifestyle-entertainment/you-deserve-a-weekend-away-5-u-s-girls-trip-destinations-that-dont-require-a-passport-or-a-permission-slip/"/>
        <s v="https://www.miamiherald.com/living/article314688860.html"/>
        <s v="https://www.kansascity.com/living/article314688864.html"/>
        <s v="https://www.miamiherald.com/living/article314690149.html"/>
        <s v="https://www.kansascity.com/living/article314690150.html"/>
        <s v="https://www.miamiherald.com/entertainment/article314690151.html"/>
        <s v="https://www.kansascity.com/entertainment/article314690154.html"/>
        <s v="https://www.lifeandstylemag.com/posts/best-brunch-spots-in-los-angeles-worth-visiting/"/>
        <s v="https://modmomsclubstg.wpenginepowered.com/lifestyle-entertainment/food/your-guide-to-la-brunch-where-to-eat-like-a-local-on-your-next-trip/"/>
        <s v="https://www.miamiherald.com/entertainment/article314690670.html"/>
        <s v="https://www.kansascity.com/entertainment/article314690672.html"/>
        <s v="https://www.miamiherald.com/living/article314691563.html"/>
        <s v="https://www.kansascity.com/living/article314691567.html"/>
        <s v="https://www.lifeandstylemag.com/posts/8-beginner-friendly-indoor-plants-that-cant-be-killed/"/>
        <s v="https://modmomsclubstg.wpenginepowered.com/lifestyle-entertainment/indoor-plants-that-are-easy-to-maintain-even-when-your-schedule-is-chaos/"/>
        <s v="https://www.miamiherald.com/entertainment/article314692726.html"/>
        <s v="https://www.kansascity.com/entertainment/article314692745.html"/>
        <s v="https://www.miamiherald.com/entertainment/article314692788.html"/>
        <s v="https://www.kansascity.com/entertainment/article314692790.html"/>
        <s v="https://amp.kansascity.com/living/article314731087.html"/>
        <s v="https://www.miamiherald.com/living/article314732560.html"/>
        <s v="https://www.lifeandstylemag.com/posts/skincare-to-keep-you-looking-hydrated-glowing-on-long-flights/"/>
        <s v="https://modmomsclubstg.wpenginepowered.com/lifestyle-entertainment/how-flying-affects-your-skin-and-what-you-can-do-about-it-before-during-and-after-your-flight/"/>
        <s v="https://www.miamiherald.com/living/article314694170.html"/>
        <s v="https://www.kansascity.com/living/article314694179.html"/>
        <s v="https://www.miamiherald.com/entertainment/article314694397.html"/>
        <s v="https://www.kansascity.com/entertainment/article314694403.html"/>
        <s v="https://www.miamiherald.com/family-features/lifestyle/article314730523.html"/>
        <s v="https://www.kansascity.com/living/food-drink/article314732507.html"/>
        <s v="https://www.miamiherald.com/entertainment/article314728685.html"/>
        <s v="https://www.kansascity.com/entertainment/article314728687.html"/>
        <s v="https://www.miamiherald.com/entertainment/article314729214.html"/>
        <s v="https://www.kansascity.com/entertainment/article314729216.html"/>
        <s v="https://www.miamiherald.com/entertainment/article314729790.html"/>
        <s v="https://www.kansascity.com/entertainment/article314729801.html"/>
        <s v="https://www.miamiherald.com/entertainment/article314730900.html"/>
        <s v="https://www.kansascity.com/entertainment/article314730904.html"/>
        <s v="https://www.kansascity.com/living/home-garden/article314735783.html"/>
        <s v="https://www.miamiherald.com/living/home-garden/article314735752.html"/>
        <s v="https://www.miamiherald.com/entertainment/article314731923.html"/>
        <s v="https://www.kansascity.com/entertainment/article314731925.html"/>
        <s v="https://www.charlotteobserver.com/entertainment/article314731926.html"/>
        <s v="https://www.miamiherald.com/entertainment/article314732673.html"/>
        <s v="https://www.kansascity.com/entertainment/article314732683.html"/>
        <s v="https://www.charlotteobserver.com/entertainment/article314732691.html"/>
        <s v="https://www.miamiherald.com/living/food-drink/article314745198.html"/>
        <s v="https://www.kansascity.com/living/article314745596.html"/>
        <s v="https://www.miamiherald.com/entertainment/article314735122.html"/>
        <s v="https://www.kansascity.com/entertainment/article314735130.html"/>
        <s v="https://www.charlotteobserver.com/entertainment/article314735134.html"/>
        <s v="https://www.miamiherald.com/entertainment/article314735271.html"/>
        <s v="https://www.kansascity.com/entertainment/article314735272.html"/>
        <s v="https://www.charlotteobserver.com/entertainment/article314735282.html"/>
        <s v="https://www.miamiherald.com/entertainment/article314744937.html"/>
        <s v="https://www.kansascity.com/entertainment/article314744940.html"/>
        <s v="https://www.charlotteobserver.com/entertainment/article314744941.html"/>
        <s v="https://www.miamiherald.com/living/article314745127.html"/>
        <s v="https://www.kansascity.com/living/article314745137.html"/>
        <s v="https://www.charlotteobserver.com/living/article314745154.html"/>
        <s v="https://www.kansascity.com/living/home-garden/article314747211.html"/>
        <s v="https://www.miamiherald.com/living/home-garden/article314747200.html"/>
        <s v="https://www.miamiherald.com/entertainment/article314746647.html"/>
        <s v="https://www.kansascity.com/entertainment/article314746661.html"/>
        <s v="https://www.charlotteobserver.com/entertainment/article314746670.html"/>
        <s v="https://www.miamiherald.com/living/travel/article314750364.html"/>
        <s v="https://www.kansascity.com/living/travel/article314750377.html"/>
        <s v="https://www.miamiherald.com/entertainment/article314747493.html"/>
        <s v="https://www.kansascity.com/entertainment/article314747495.html"/>
        <s v="https://www.charlotteobserver.com/entertainment/article314747498.html"/>
        <s v="https://www.miamiherald.com/entertainment/article314749557.html"/>
        <s v="https://www.kansascity.com/entertainment/article314749575.html"/>
        <s v="https://www.charlotteobserver.com/entertainment/article314749583.html"/>
        <s v="https://www.miamiherald.com/entertainment/article314757497.html"/>
        <s v="https://www.kansascity.com/entertainment/article314757500.html"/>
        <s v="https://www.charlotteobserver.com/entertainment/article314757501.html"/>
        <s v="https://www.miamiherald.com/living/article314757250.html"/>
        <s v="https://www.kansascity.com/living/article314757266.html"/>
        <s v="https://www.charlotteobserver.com/living/article314757268.html"/>
        <s v="https://www.miamiherald.com/living/travel/article314759183.html"/>
        <s v="https://www.kansascity.com/living/travel/article314759188.html"/>
        <s v="https://www.miamiherald.com/entertainment/article314759003.html"/>
        <s v="https://www.kansascity.com/entertainment/article314759005.html"/>
        <s v="https://www.charlotteobserver.com/entertainment/article314759008.html"/>
        <s v="https://www.miamiherald.com/living/article314759049.html"/>
        <s v="https://www.kansascity.com/living/article314759062.html"/>
        <s v="https://www.charlotteobserver.com/living/article314759095.html"/>
        <s v="https://www.miamiherald.com/entertainment/article314761196.html"/>
        <s v="https://www.kansascity.com/entertainment/article314761218.html"/>
        <s v="https://www.charlotteobserver.com/entertainment/article314761223.html"/>
        <s v="https://www.miamiherald.com/living/article314760934.html"/>
        <s v="https://www.kansascity.com/living/article314761002.html"/>
        <s v="https://www.charlotteobserver.com/living/article314761010.html"/>
        <s v="https://www.miamiherald.com/living/travel/article314764031.html"/>
        <s v="https://www.kansascity.com/living/travel/article314764043.html"/>
        <s v="https://www.miamiherald.com/living/article314763649.html"/>
        <s v="https://www.kansascity.com/living/article314763670.html"/>
        <s v="https://www.charlotteobserver.com/living/article314763676.html"/>
        <s v="https://www.miamiherald.com/living/article314763163.html"/>
        <s v="https://www.kansascity.com/living/article314763177.html"/>
        <s v="https://www.charlotteobserver.com/living/article314763183.html"/>
        <s v="https://www.kansascity.com/living/home-garden/article314775707.html"/>
        <s v="https://www.miamiherald.com/family-features/home-garden/article314776585.html"/>
        <s v="https://www.miamiherald.com/living/article314772526.html"/>
        <s v="https://www.kansascity.com/living/article314772528.html"/>
        <s v="https://www.charlotteobserver.com/living/article314772533.html"/>
        <s v="https://www.miamiherald.com/living/article314772773.html"/>
        <s v="https://www.kansascity.com/living/article314772778.html"/>
        <s v="https://www.charlotteobserver.com/living/article314772780.html"/>
        <s v="https://www.miamiherald.com/entertainment/article314774002.html"/>
        <s v="https://www.kansascity.com/entertainment/article314774005.html"/>
        <s v="https://www.charlotteobserver.com/entertainment/article314774006.html"/>
        <s v="https://www.miamiherald.com/entertainment/article314774583.html"/>
        <s v="https://www.kansascity.com/entertainment/article314774592.html"/>
        <s v="https://www.charlotteobserver.com/entertainment/article314774594.html"/>
        <s v="https://www.womansworld.com/life/animals/punch-the-monkey-was-once-abandoned-now-the-internet-loves-him"/>
        <s v="https://www.miamiherald.com/entertainment/article314775982.html"/>
        <s v="https://www.kansascity.com/entertainment/article314775989.html"/>
        <s v="https://www.charlotteobserver.com/entertainment/article314776008.html"/>
        <s v="https://www.miamiherald.com/entertainment/article314776113.html"/>
        <s v="https://www.kansascity.com/entertainment/article314776120.html"/>
        <s v="https://www.charlotteobserver.com/entertainment/article314776122.html"/>
        <s v="https://www.kansascity.com/living/home-garden/article314806339.html"/>
        <s v="https://www.miamiherald.com/living/home-garden/article314806449.html"/>
        <s v="https://www.miamiherald.com/entertainment/article314778250.html"/>
        <s v="https://www.kansascity.com/entertainment/article314778293.html"/>
        <s v="https://www.charlotteobserver.com/entertainment/article314778299.html"/>
        <s v="https://www.miamiherald.com/living/article314778987.html"/>
        <s v="https://www.kansascity.com/living/article314778988.html"/>
        <s v="https://www.charlotteobserver.com/living/article314779059.html"/>
        <s v="https://www.miamiherald.com/entertainment/article314780507.html"/>
        <s v="https://www.kansascity.com/entertainment/article314780514.html"/>
        <s v="https://www.charlotteobserver.com/entertainment/article314780541.html"/>
        <s v="https://www.miamiherald.com/entertainment/article314804370.html"/>
        <s v="https://www.kansascity.com/entertainment/article314804395.html"/>
        <s v="https://www.charlotteobserver.com/entertainment/article314804400.html"/>
        <s v="https://www.miamiherald.com/living/article314804632.html"/>
        <s v="https://www.kansascity.com/living/article314804634.html"/>
        <s v="https://www.charlotteobserver.com/living/article314804675.html"/>
        <s v="https://www.womansworld.com/life/new-jellyfish-galaxy-discovered-with-star-forming-tentacles"/>
        <s v="https://www.miamiherald.com/indulge/travel/article314805568.html"/>
        <s v="https://www.kansascity.com/living/travel/article314805583.html"/>
        <s v="https://www.miamiherald.com/living/article314808010.html"/>
        <s v="https://www.kansascity.com/living/article314850271.html"/>
        <s v="https://www.miamiherald.com/living/article314805394.html"/>
        <s v="https://www.kansascity.com/living/article314805407.html"/>
        <s v="https://www.charlotteobserver.com/living/article314805418.html"/>
        <s v="https://www.miamiherald.com/living/article314806684.html"/>
        <s v="https://www.kansascity.com/living/article314806693.html"/>
        <s v="https://www.charlotteobserver.com/living/article314806700.html"/>
        <s v="https://www.womansworld.com/life/astronomers-find-ghost-galaxy-made-almost-entirely-of-darkness"/>
        <s v="https://www.miamiherald.com/entertainment/article314807067.html"/>
        <s v="https://www.kansascity.com/entertainment/article314807068.html"/>
        <s v="https://www.charlotteobserver.com/entertainment/article314807094.html"/>
        <s v="https://www.miamiherald.com/entertainment/article314808878.html"/>
        <s v="https://www.kansascity.com/entertainment/article314808881.html"/>
        <s v="https://www.charlotteobserver.com/entertainment/article314808886.html"/>
        <s v="https://www.miamiherald.com/entertainment/article314810418.html"/>
        <s v="https://www.kansascity.com/entertainment/article314810426.html"/>
        <s v="https://www.charlotteobserver.com/entertainment/article314810435.html"/>
        <s v="https://www.miamiherald.com/living/article314810583.html"/>
        <s v="https://www.kansascity.com/living/article314810593.html"/>
        <s v="https://www.charlotteobserver.com/living/article314810601.html"/>
        <s v="https://www.miamiherald.com/entertainment/article314818500.html"/>
        <s v="https://www.kansascity.com/entertainment/article314818503.html"/>
        <s v="https://www.charlotteobserver.com/entertainment/article314818506.html"/>
        <s v="https://www.miamiherald.com/entertainment/article314818504.html"/>
        <s v="https://www.kansascity.com/entertainment/article314818508.html"/>
        <s v="https://www.charlotteobserver.com/entertainment/article314818512.html"/>
        <s v="https://www.miamiherald.com/entertainment/article314820169.html"/>
        <s v="https://www.kansascity.com/entertainment/article314820171.html"/>
        <s v="https://www.charlotteobserver.com/entertainment/article314820173.html"/>
        <s v="https://www.miamiherald.com/entertainment/article314820270.html"/>
        <s v="https://www.kansascity.com/entertainment/article314820282.html"/>
        <s v="https://www.charlotteobserver.com/entertainment/article314820304.html"/>
        <s v="https://www.usmagazine.com/sports/news/j-j-watt-video-resurfaces-after-rondale-moores-death/"/>
        <s v="https://www.miamiherald.com/entertainment/article314821902.html"/>
        <s v="https://www.kansascity.com/entertainment/article314821906.html"/>
        <s v="https://www.charlotteobserver.com/entertainment/article314821907.html"/>
        <s v="https://www.usmagazine.com/sports/news/what-is-on-alysa-lius-teeth-all-about-the-smiley-piercing/"/>
        <s v="https://www.miamiherald.com/entertainment/article314822693.html"/>
        <s v="https://www.kansascity.com/entertainment/article314822700.html"/>
        <s v="https://www.charlotteobserver.com/entertainment/article314822704.html"/>
        <s v="https://www.miamiherald.com/entertainment/article314824231.html"/>
        <s v="https://www.kansascity.com/entertainment/article314824244.html"/>
        <s v="https://www.charlotteobserver.com/entertainment/article314824249.html"/>
        <s v="https://www.miamiherald.com/entertainment/article314824919.html"/>
        <s v="https://www.kansascity.com/entertainment/article314824920.html"/>
        <s v="https://www.charlotteobserver.com/entertainment/article314824922.html"/>
        <s v="https://www.usmagazine.com/sports/news/shohei-ohtanis-fan-favorite-dog-decoy-gets-a-28-foot-tribute/"/>
        <s v="https://www.miamiherald.com/entertainment/article314825320.html"/>
        <s v="https://www.kansascity.com/entertainment/article314825325.html"/>
        <s v="https://www.charlotteobserver.com/entertainment/article314825330.html"/>
        <s v="https://www.miamiherald.com/living/article314834028.html"/>
        <s v="https://www.kansascity.com/living/article314834030.html"/>
        <s v="https://www.charlotteobserver.com/living/article314834032.html"/>
        <s v="https://www.womansworld.com/life/animals/anglers-land-estimated-1200-pound-shark-during-winter-fishing-trip"/>
        <s v="https://www.miamiherald.com/living/article314834589.html"/>
        <s v="https://www.kansascity.com/living/article314834591.html"/>
        <s v="https://www.charlotteobserver.com/living/article314834596.html"/>
        <s v="https://www.womansworld.com/life/animals/scientists-rediscover-21-lost-species-including-11-inch-millipede"/>
        <s v="https://www.miamiherald.com/living/article314835335.html"/>
        <s v="https://www.kansascity.com/living/article314835345.html"/>
        <s v="https://www.charlotteobserver.com/living/article314835348.html"/>
        <s v="https://www.womansworld.com/life/animals/researchers-exploring-thailand-at-night-discovered-a-creature-never-seen-before"/>
        <s v="https://www.miamiherald.com/living/article314836368.html"/>
        <s v="https://www.kansascity.com/living/article314836376.html"/>
        <s v="https://www.charlotteobserver.com/living/article314836388.html"/>
        <s v="https://www.womansworld.com/life/animals/scientists-went-looking-for-an-extinct-fish-in-south-africa-they-found-a-species-new-to-science"/>
        <s v="https://www.miamiherald.com/entertainment/article314837951.html"/>
        <s v="https://www.kansascity.com/entertainment/article314837966.html"/>
        <s v="https://www.charlotteobserver.com/entertainment/article314837971.html"/>
        <s v="https://www.miamiherald.com/entertainment/article314838607.html"/>
        <s v="https://www.kansascity.com/entertainment/article314838664.html"/>
        <s v="https://www.charlotteobserver.com/entertainment/article314838684.html"/>
        <s v="https://www.miamiherald.com/entertainment/article314839575.html"/>
        <s v="https://www.kansascity.com/entertainment/article314839577.html"/>
        <s v="https://www.charlotteobserver.com/entertainment/article314839584.html"/>
        <s v="https://www.miamiherald.com/indulge/travel/article314848732.html"/>
        <s v="https://www.kansascity.com/living/travel/article314848733.html"/>
        <s v="https://www.miamiherald.com/family-features/home-garden/article314853975.html"/>
        <s v="https://www.kansascity.com/living/article314867595.html"/>
        <s v="https://www.miamiherald.com/entertainment/article314847811.html"/>
        <s v="https://www.kansascity.com/entertainment/article314847813.html"/>
        <s v="https://www.charlotteobserver.com/entertainment/article314847817.html"/>
        <s v="https://www.miamiherald.com/entertainment/article314849268.html"/>
        <s v="https://www.kansascity.com/entertainment/kansas-city/article314849278.html"/>
        <s v="https://www.charlotteobserver.com/entertainment/article314849298.html"/>
        <s v="https://www.miamiherald.com/indulge/travel/article314853629.html"/>
        <s v="https://www.kansascity.com/living/travel/article314853643.html"/>
        <s v="https://www.miamiherald.com/entertainment/article314851664.html"/>
        <s v="https://www.kansascity.com/entertainment/article314851669.html"/>
        <s v="https://www.charlotteobserver.com/entertainment/article314851668.html"/>
        <s v="https://www.miamiherald.com/entertainment/article314853476.html"/>
        <s v="https://www.kansascity.com/entertainment/article314853478.html"/>
        <s v="https://www.charlotteobserver.com/entertainment/article314853484.html"/>
        <s v="https://www.miamiherald.com/entertainment/article314862366.html"/>
        <s v="https://www.kansascity.com/entertainment/article314862369.html"/>
        <s v="https://www.charlotteobserver.com/entertainment/article314862371.html"/>
        <s v="https://www.usmagazine.com/celebrity-news/news/inside-flavor-flavs-she-got-game-las-vegas-celebration-for-team-usa-women/"/>
        <s v="https://www.miamiherald.com/entertainment/article314862188.html"/>
        <s v="https://www.kansascity.com/entertainment/article314862193.html"/>
        <s v="https://www.charlotteobserver.com/entertainment/article314862197.html"/>
        <s v="https://www.miamiherald.com/entertainment/article314863655.html"/>
        <s v="https://www.kansascity.com/entertainment/article314863658.html"/>
        <s v="https://www.charlotteobserver.com/entertainment/article314863665.html"/>
        <s v="https://www.usmagazine.com/sports/news/lionel-messi-tackled-by-fans-during-inter-miami-match-in-puerto-rico/"/>
        <s v="https://www.miamiherald.com/living/article314863664.html"/>
        <s v="https://www.kansascity.com/living/article314863667.html"/>
        <s v="https://www.charlotteobserver.com/living/article314863671.html"/>
        <s v="https://www.womansworld.com/life/animals/scientists-pull-50000-fossils-and-91-new-species-from-a-single-quarry-in-china"/>
        <s v="https://www.miamiherald.com/entertainment/article314865399.html"/>
        <s v="https://www.kansascity.com/entertainment/article314865402.html"/>
        <s v="https://www.charlotteobserver.com/entertainment/article314865410.html"/>
        <s v="https://www.usmagazine.com/sports/news/baseball-player-joey-raccuia-dies-4-days-after-making-college-debut/"/>
        <s v="https://www.miamiherald.com/living/article314866098.html"/>
        <s v="https://www.kansascity.com/living/article314866101.html"/>
        <s v="https://www.charlotteobserver.com/living/article314866114.html"/>
        <s v="https://www.womansworld.com/life/animals/scientists-discovered-multiple-new-species-in-6-days-5-disguise-themselves-as-excrement"/>
        <s v="https://www.miamiherald.com/indulge/travel/article314867737.html"/>
        <s v="https://www.kansascity.com/living/travel/article314867733.html"/>
        <s v="https://www.miamiherald.com/entertainment/article314892340.html"/>
        <s v="https://www.kansascity.com/entertainment/article314892342.html"/>
        <s v="https://www.charlotteobserver.com/entertainment/article314892348.html"/>
        <s v="https://www.miamiherald.com/living/article314897162.html"/>
        <s v="https://www.kansascity.com/living/article314899510.html"/>
        <s v="https://www.miamiherald.com/living/article314892280.html"/>
        <s v="https://www.kansascity.com/living/article314892285.html"/>
        <s v="https://www.charlotteobserver.com/living/article314892287.html"/>
        <s v="https://www.usmagazine.com/sports/news/two-alberta-teen-hockey-players-killed-in-crash-near-jasper-alberta/"/>
        <s v="https://www.miamiherald.com/indulge/travel/article314895419.html"/>
        <s v="https://www.kansascity.com/living/travel/article314895422.html"/>
        <s v="https://www.miamiherald.com/entertainment/article314893802.html"/>
        <s v="https://www.kansascity.com/entertainment/article314893809.html"/>
        <s v="https://www.charlotteobserver.com/entertainment/article314893810.html"/>
        <s v="https://www.lifeandstylemag.com/posts/jake-shanes-embarrassing-autograph-session-takes-messy-turn/"/>
        <s v="https://modmomsclub.com/lifestyle-entertainment/celebrity/jake-shane-broadway-embarrassing-sharpie-mishap/"/>
        <s v="https://www.miamiherald.com/entertainment/article314894016.html"/>
        <s v="https://www.kansascity.com/entertainment/article314894029.html"/>
        <s v="https://www.charlotteobserver.com/entertainment/article314894030.html"/>
        <s v="https://www.lifeandstylemag.com/posts/vin-diesel-meadow-walker-celebrate-fast-furious-25th-anniversary/"/>
        <s v="https://modmomsclubstg.wpenginepowered.com/lifestyle-entertainment/celebrity/fast-furious-vin-diesel-and-meadow-walker/"/>
        <s v="https://www.miamiherald.com/entertainment/article314896379.html"/>
        <s v="https://www.kansascity.com/entertainment/article314896387.html"/>
        <s v="https://www.charlotteobserver.com/entertainment/article314896395.html"/>
        <s v="https://www.miamiherald.com/entertainment/article314895395.html"/>
        <s v="https://www.kansascity.com/entertainment/article314895416.html"/>
        <s v="https://www.charlotteobserver.com/entertainment/article314895417.html"/>
        <s v="https://www.womansworld.com/life/animals/some-of-your-favorite-celebrities-have-real-life-animal-species-named-after-them"/>
        <s v="https://www.miamiherald.com/entertainment/article314898324.html"/>
        <s v="https://www.kansascity.com/entertainment/article314898327.html"/>
        <s v="https://www.charlotteobserver.com/entertainment/article314898331.html"/>
        <s v="https://www.miamiherald.com/entertainment/article314904946.html"/>
        <s v="https://www.kansascity.com/entertainment/article314904954.html"/>
        <s v="https://www.charlotteobserver.com/entertainment/article314904955.html"/>
        <s v="https://www.miamiherald.com/entertainment/article314905668.html"/>
        <s v="https://www.kansascity.com/entertainment/article314905671.html"/>
        <s v="https://www.charlotteobserver.com/entertainment/article314905676.html"/>
        <s v="https://www.miamiherald.com/entertainment/article314905935.html"/>
        <s v="https://www.kansascity.com/entertainment/article314905936.html"/>
        <s v="https://www.charlotteobserver.com/entertainment/article314905939.html"/>
        <s v="https://www.miamiherald.com/entertainment/article314906705.html"/>
        <s v="https://www.kansascity.com/entertainment/article314906708.html"/>
        <s v="https://www.charlotteobserver.com/entertainment/article314906712.html"/>
        <s v="https://www.miamiherald.com/living/article314907641.html"/>
        <s v="https://www.sacbee.com/entertainment/living/article314908373.html"/>
        <s v="https://www.miamiherald.com/entertainment/article314907768.html"/>
        <s v="https://www.kansascity.com/entertainment/article314907777.html"/>
        <s v="https://www.charlotteobserver.com/entertainment/article314907787.html"/>
        <s v="https://www.lifeandstylemag.com/posts/pinks-duet-with-daughter-willow-sage-hart-has-fans-in-awesep-sitename/"/>
        <s v="https://modmomsclub.com/lifestyle-entertainment/celebrity/pink-daughter-willow-sage-hart-kelly-clarkson-show/"/>
        <s v="https://www.miamiherald.com/entertainment/article314907654.html"/>
        <s v="https://www.kansascity.com/entertainment/article314907659.html"/>
        <s v="https://www.charlotteobserver.com/entertainment/article314907660.html"/>
        <s v="https://www.lifeandstylemag.com/posts/why-the-john-tucker-must-die-sequel-was-shelved/"/>
        <s v="https://modmomsclubstg.wpenginepowered.com/lifestyle-entertainment/why-john-tucker-must-die-sequel-is-being-shelved/"/>
        <s v="https://www.miamiherald.com/living/article314912405.html"/>
        <s v="https://www.kansascity.com/living/article314923540.html"/>
        <s v="https://www.usmagazine.com/sports/news/jim-nantzs-hello-friends-is-actually-a-message-to-his-dad/"/>
        <s v="https://www.miamiherald.com/entertainment/article314910168.html"/>
        <s v="https://www.kansascity.com/entertainment/article314910191.html"/>
        <s v="https://www.charlotteobserver.com/entertainment/article314910199.html"/>
        <s v="https://www.miamiherald.com/living/article314909933.html"/>
        <s v="https://www.kansascity.com/living/article314909960.html"/>
        <s v="https://www.charlotteobserver.com/living/article314909972.html"/>
        <s v="https://www.womansworld.com/life/animals/scientists-uncover-500-million-year-old-species-hiding-in-plain-sight-in-south-korea"/>
        <s v="https://www.usmagazine.com/sports/news/dana-whites-viral-tiktok-reveals-hard-truth-about-happiness/"/>
        <s v="https://www.miamiherald.com/entertainment/article314911981.html"/>
        <s v="https://www.kansascity.com/entertainment/article314911989.html"/>
        <s v="https://www.charlotteobserver.com/entertainment/article314911997.html"/>
        <s v="https://www.miamiherald.com/living/article314920760.html"/>
        <s v="https://www.kansascity.com/living/article314920761.html"/>
        <s v="https://www.charlotteobserver.com/living/article314920762.html"/>
        <s v="https://www.womansworld.com/life/animals/a-410-pound-manatee-got-stuck-in-a-florida-storm-drain-it-took-a-village-to-save-him"/>
        <s v="https://www.miamiherald.com/living/article314922038.html"/>
        <s v="https://www.kansascity.com/living/article314922042.html"/>
        <s v="https://www.charlotteobserver.com/living/article314922048.html"/>
        <s v="https://www.womansworld.com/life/nasas-curiosity-rover-finds-clues-that-water-on-mars-lasted-longer-than-thought?preview=true&amp;p=608711"/>
        <s v="https://www.charlotteobserver.com/living/article314922214.html"/>
        <s v="https://www.sacbee.com/entertainment/living/article314923832.html"/>
        <s v="https://www.miamiherald.com/entertainment/article314923500.html"/>
        <s v="https://www.kansascity.com/entertainment/article314923502.html"/>
        <s v="https://www.charlotteobserver.com/entertainment/article314923504.html"/>
        <s v="https://www.lifeandstylemag.com/posts/6-shows-similar-to-ryan-murphys-love-story/"/>
        <s v="https://modmomsclubstg.wpenginepowered.com/lifestyle-entertainment/celebrity/6-shows-to-watch-if-you-love-ryan-murphys-love-story/"/>
        <s v="https://www.miamiherald.com/entertainment/performing-arts/article314907132.html"/>
        <s v="https://www.kansascity.com/entertainment/performing-arts/article314907140.html"/>
        <s v="https://www.miamiherald.com/living/food-drink/article314938836.html"/>
        <s v="https://www.kansascity.com/living/food-drink/article314938847.html"/>
        <s v="https://www.womansworld.com/life/animals/woman-took-out-25k-loan-to-clone-her-dead-cat-heres-her-advice-for-other-pet-owners?preview=true&amp;p=608759"/>
        <s v="https://www.miamiherald.com/living/article314924579.html"/>
        <s v="https://www.kansascity.com/living/article314924582.html"/>
        <s v="https://www.charlotteobserver.com/living/article314924585.html"/>
        <s v="https://www.miamiherald.com/entertainment/article314924973.html"/>
        <s v="https://www.kansascity.com/entertainment/article314924977.html"/>
        <s v="https://www.charlotteobserver.com/entertainment/article314924981.html"/>
        <s v="https://www.miamiherald.com/entertainment/article314926544.html"/>
        <s v="https://www.kansascity.com/entertainment/article314926545.html"/>
        <s v="https://www.charlotteobserver.com/entertainment/article314926547.html"/>
        <s v="https://www.lifeandstylemag.com/posts/jeff-daniels-didnt-expect-his-sandwich-to-break-the-internetsep-sitename/"/>
        <s v="https://modmomsclubstg.wpenginepowered.com/lifestyle-entertainment/food/origin-story-jeff-daniels-sandwich-viral/"/>
        <s v="https://www.miamiherald.com/entertainment/article314927023.html"/>
        <s v="https://www.kansascity.com/entertainment/article314927025.html"/>
        <s v="https://www.charlotteobserver.com/entertainment/article314927027.html"/>
        <s v="https://www.womansworld.com/life/animals/meet-dobby-the-cat-a-four-eared-rescue-whos-going-viral-for-all-the-right-reasons"/>
        <s v="https://www.miamiherald.com/living/article314935698.html"/>
        <s v="https://www.kansascity.com/living/article314935702.html"/>
        <s v="https://www.charlotteobserver.com/living/article314935703.html"/>
        <s v="https://www.miamiherald.com/entertainment/article314935116.html"/>
        <s v="https://www.kansascity.com/entertainment/article314935130.html"/>
        <s v="https://www.charlotteobserver.com/entertainment/article314935170.html"/>
        <s v="https://www.lifeandstylemag.com/posts/sarah-j-maas-on-call-her-daddy-biggest-acotar-reveals/"/>
        <s v="https://modmomsclubstg.wpenginepowered.com/lifestyle-entertainment/celebrity/sarah-j-maas-reveals-two-new-acotar-books/"/>
        <s v="https://www.miamiherald.com/entertainment/article314937732.html"/>
        <s v="https://www.kansascity.com/entertainment/article314937739.html"/>
        <s v="https://www.charlotteobserver.com/entertainment/article314937741.html"/>
        <s v="https://www.miamiherald.com/entertainment/article314938053.html"/>
        <s v="https://www.kansascity.com/entertainment/article314938054.html"/>
        <s v="https://www.charlotteobserver.com/entertainment/article314938055.html"/>
        <s v="https://www.miamiherald.com/living/article314938912.html"/>
        <s v="https://www.kansascity.com/living/article314938916.html"/>
        <s v="https://www.charlotteobserver.com/living/article314938920.html"/>
        <s v="https://www.womansworld.com/life/animals/one-frog-species-turned-out-to-be-six-or-seven-scientists-say-billions-more-may-be-hiding"/>
        <s v="https://www.kansascity.com/living/article314937622.html"/>
        <s v="https://www.miamiherald.com/living/wellness/article314809460.html"/>
        <s v="https://www.lifeandstylemag.com/posts/what-selena-gomez-revealed-on-benny-blancos-new-podcastsep-sitename/"/>
        <s v="https://modmomsclubstg.wpenginepowered.com/lifestyle-entertainment/celebrity/selena-gomez-friends-keep-secrets-podcast/"/>
        <s v="https://www.miamiherald.com/entertainment/article314940450.html"/>
        <s v="https://www.kansascity.com/entertainment/article314940454.html"/>
        <s v="https://www.charlotteobserver.com/entertainment/article314940464.html"/>
        <s v="https://www.miamiherald.com/entertainment/article314941510.html"/>
        <s v="https://www.kansascity.com/entertainment/article314941513.html"/>
        <s v="https://www.charlotteobserver.com/entertainment/article314941519.html"/>
        <s v="https://www.miamiherald.com/entertainment/article314949288.html"/>
        <s v="https://www.kansascity.com/entertainment/article314949292.html"/>
        <s v="https://www.charlotteobserver.com/entertainment/article314949298.html"/>
        <s v="https://modmomsclubstg.wpenginepowered.com/lifestyle-entertainment/celebrity/kylie-kelce-decline-alcohol-doesnt-mean-pregnant/"/>
        <s v="https://www.lifeandstylemag.com/posts/kylie-kelce-says-stop-asking-women-if-theyre-pregnant-sep-sitename/"/>
        <s v="https://www.miamiherald.com/entertainment/article314948992.html"/>
        <s v="https://www.kansascity.com/entertainment/article314948993.html"/>
        <s v="https://www.charlotteobserver.com/entertainment/article314948999.html"/>
        <s v="https://www.miamiherald.com/entertainment/article314949668.html"/>
        <s v="https://www.kansascity.com/entertainment/article314949678.html"/>
        <s v="https://www.charlotteobserver.com/entertainment/article314949688.html"/>
        <s v="https://www.miamiherald.com/entertainment/article314950136.html"/>
        <s v="https://www.kansascity.com/entertainment/article314950137.html"/>
        <s v="https://www.charlotteobserver.com/entertainment/article314950151.html"/>
        <s v="https://www.lifeandstylemag.com/posts/alysa-liu-describes-scary-airport-encounter-with-fans/"/>
        <s v="https://modmomsclubstg.wpenginepowered.com/lifestyle-entertainment/celebrity/olympic-gold-medalist-alysa-liu-says-a-stranger-chased-her-to-her-car-at-the-airport/"/>
        <s v="https://www.miamiherald.com/entertainment/article314951291.html"/>
        <s v="https://www.kansascity.com/entertainment/article314951301.html"/>
        <s v="https://www.charlotteobserver.com/entertainment/article314951314.html"/>
        <s v="https://www.miamiherald.com/entertainment/article314951725.html"/>
        <s v="https://www.kansascity.com/entertainment/article314951728.html"/>
        <s v="https://www.charlotteobserver.com/entertainment/article314951733.html"/>
        <s v="https://www.miamiherald.com/entertainment/article314952568.html"/>
        <s v="https://www.kansascity.com/entertainment/article314952572.html"/>
        <s v="https://www.charlotteobserver.com/entertainment/article314952578.html"/>
        <s v="https://www.miamiherald.com/living/food-drink/article314954813.html"/>
        <s v="https://www.kansascity.com/living/travel/article314954820.html"/>
        <s v="https://www.miamiherald.com/living/article314953310.html"/>
        <s v="https://www.kansascity.com/living/article314953311.html"/>
        <s v="https://www.charlotteobserver.com/living/article314953313.html"/>
        <s v="https://www.womansworld.com/life/animals/scientists-are-discovering-new-species-faster-than-ever-over-16000-a-year"/>
        <s v="https://www.miamiherald.com/living/article314954641.html"/>
        <s v="https://www.kansascity.com/living/article314954647.html"/>
        <s v="https://www.charlotteobserver.com/living/article314954658.html"/>
        <s v="https://www.usmagazine.com/celebrity-news/news/living-fossil-discovered-with-weird-jaw-its-a-new-species/"/>
        <s v="https://www.miamiherald.com/entertainment/article314979783.html"/>
        <s v="https://www.kansascity.com/entertainment/article314979798.html"/>
        <s v="https://www.charlotteobserver.com/entertainment/article314979800.html"/>
        <s v="https://www.miamiherald.com/entertainment/article314980356.html"/>
        <s v="https://www.kansascity.com/entertainment/article314980358.html"/>
        <s v="https://www.charlotteobserver.com/entertainment/article314980360.html"/>
        <s v="https://www.lifeandstylemag.com/posts/monsters-inc-3-confirmed-will-boo-return-after-25-yearssep-sitename/"/>
        <s v="https://modmomsclubstg.wpenginepowered.com/lifestyle-entertainment/celebrity/what-we-know-about-monsters-inc-revival/"/>
        <s v="https://www.miamiherald.com/living/home-garden/article314981881.html"/>
        <s v="https://www.kansascity.com/living/home-garden/article314982376.html"/>
        <s v="https://www.miamiherald.com/entertainment/article314980469.html"/>
        <s v="https://www.kansascity.com/entertainment/article314980471.html"/>
        <s v="https://www.charlotteobserver.com/entertainment/article314980474.html"/>
        <s v="https://www.lifeandstylemag.com/posts/jury-duty-season-2-release-date-cast-and-new-setting-explained/"/>
        <s v="https://modmomsclubstg.wpenginepowered.com/lifestyle-entertainment/jury-duty-season-2-is-here/"/>
        <s v="https://www.miamiherald.com/entertainment/article314981510.html"/>
        <s v="https://www.kansascity.com/entertainment/article314981516.html"/>
        <s v="https://www.charlotteobserver.com/entertainment/article314981518.html"/>
        <s v="https://www.miamiherald.com/living/article314983190.html"/>
        <s v="https://www.kansascity.com/living/article314985885.html"/>
        <s v="https://www.miamiherald.com/living/article314982852.html"/>
        <s v="https://www.kansascity.com/living/article314982866.html"/>
        <s v="https://www.charlotteobserver.com/living/article314982869.html"/>
        <s v="https://www.womansworld.com/life/animals/two-marsupials-thought-extinct-for-7000-years-found-alive-in-new-guinea"/>
        <s v="https://www.miamiherald.com/living/article314982689.html"/>
        <s v="https://www.kansascity.com/living/article314982714.html"/>
        <s v="https://www.charlotteobserver.com/living/article314982715.html"/>
        <s v="https://www.miamiherald.com/living/travel/article314986021.html"/>
        <s v="https://www.kansascity.com/living/travel/article314986028.html"/>
        <s v="https://www.miamiherald.com/living/article314985435.html"/>
        <s v="https://www.kansascity.com/living/article314985436.html"/>
        <s v="https://www.charlotteobserver.com/living/article314985463.html"/>
        <s v="https://www.miamiherald.com/entertainment/article314985110.html"/>
        <s v="https://www.kansascity.com/entertainment/article314985111.html"/>
        <s v="https://www.charlotteobserver.com/entertainment/article314985112.html"/>
        <s v="https://www.miamiherald.com/living/article314993686.html"/>
        <s v="https://www.kansascity.com/living/article314993678.html"/>
        <s v="https://www.charlotteobserver.com/living/article314993673.html"/>
        <s v="https://www.miamiherald.com/entertainment/article314994469.html"/>
        <s v="https://www.kansascity.com/entertainment/article314994471.html"/>
        <s v="https://www.charlotteobserver.com/entertainment/article314994476.html"/>
        <s v="https://www.miamiherald.com/living/article314995121.html"/>
        <s v="https://www.kansascity.com/living/article314995144.html"/>
        <s v="https://www.charlotteobserver.com/living/article314995162.html"/>
        <s v="https://www.womansworld.com/life/animals/scientists-found-a-new-scorpion-species-with-eight-eyes-under-a-rock-at-a-thai-campsite"/>
        <s v="https://www.miamiherald.com/entertainment/article314995046.html"/>
        <s v="https://www.kansascity.com/entertainment/article314995049.html"/>
        <s v="https://www.charlotteobserver.com/entertainment/article314995051.html"/>
        <s v="https://www.miamiherald.com/living/travel/article314996092.html"/>
        <s v="https://www.kansascity.com/living/travel/article314996095.html"/>
        <s v="https://www.miamiherald.com/entertainment/article314994639.html"/>
        <s v="https://www.kansascity.com/entertainment/article314994652.html"/>
        <s v="https://www.charlotteobserver.com/entertainment/article314994656.html"/>
        <s v="https://www.sacbee.com/entertainment/living/article314951219.html"/>
        <s v="https://www.miamiherald.com/living/article314952906.html"/>
        <s v="https://www.newsobserver.com/living/article314983871.html"/>
        <s v="https://www.star-telegram.com/entertainment/living/article314984947.html"/>
        <s v="https://www.miamiherald.com/entertainment/article314997457.html"/>
        <s v="https://www.kansascity.com/entertainment/article314997459.html"/>
        <s v="https://www.charlotteobserver.com/entertainment/article314997462.html"/>
        <s v="https://www.lifeandstylemag.com/posts/who-is-eddie-burns-meet-the-producer-dating-olivia-dean/"/>
        <s v="https://modmomsclubstg.wpenginepowered.com/lifestyle-entertainment/celebrity/who-is-eddie-burns-learn-more-about-olivia-deans-boyfriend-and-clairo-collaborator/"/>
        <s v="https://www.miamiherald.com/entertainment/article314997844.html"/>
        <s v="https://www.kansascity.com/entertainment/article314997847.html"/>
        <s v="https://www.charlotteobserver.com/entertainment/article314997858.html"/>
        <s v="https://modmomsclubstg.wpenginepowered.com/lifestyle-entertainment/celebrity/hilary-duff-lizzie-mcguire-revival/"/>
        <s v="https://www.lifeandstylemag.com/posts/hilary-duff-lizzie-mcguire-reboot/"/>
        <s v="https://www.kansascity.com/living/article314998459.html"/>
        <s v="https://www.sacbee.com/entertainment/living/wellness/article315000048.html"/>
        <s v="https://www.miamiherald.com/entertainment/article314999585.html"/>
        <s v="https://www.kansascity.com/entertainment/article314999587.html"/>
        <s v="https://www.charlotteobserver.com/entertainment/article314999589.html"/>
        <s v="https://www.womansworld.com/entertainment/celebrities/drew-barrymore-melissa-joan-hart-and-more-celebrities-join-viral-90s-throwback-trend"/>
        <s v="https://www.miamiherald.com/entertainment/article315009886.html"/>
        <s v="https://www.kansascity.com/entertainment/article315009888.html"/>
        <s v="https://www.charlotteobserver.com/entertainment/article315009892.html"/>
        <s v="https://modmomsclubstg.wpenginepowered.com/lifestyle-entertainment/tinker-bell-live-action-series-disney-update/"/>
        <s v="https://www.miamiherald.com/living/article315010011.html"/>
        <s v="https://www.kansascity.com/living/article315010012.html"/>
        <s v="https://www.charlotteobserver.com/living/article315010013.html"/>
        <s v="https://www.womansworld.com/life/animals/two-rare-doomsday-fish-washed-up-on-a-beach-in-cabo-san-lucas-heres-what-scientists-say"/>
        <s v="https://www.usmagazine.com/sports/news/college-basketball-fan-turns-free-throws-into-90s-karaoke-night/"/>
        <s v="https://www.miamiherald.com/entertainment/article315011090.html"/>
        <s v="https://www.kansascity.com/entertainment/article315011096.html"/>
        <s v="https://www.charlotteobserver.com/entertainment/article315011099.html"/>
        <s v="https://www.star-telegram.com/entertainment/article315011101.html"/>
        <s v="https://www.miamiherald.com/entertainment/article315010993.html"/>
        <s v="https://www.kansascity.com/entertainment/article315011007.html"/>
        <s v="https://www.charlotteobserver.com/entertainment/article315011008.html"/>
        <s v="https://www.usmagazine.com/sports/news/who-is-michael-lorenzen-pitcher-who-led-italy-past-team-usa/"/>
        <s v="https://www.usmagazine.com/sports/news/who-is-alex-eala-the-star-making-her-mark-on-womens-tennis/"/>
        <s v="https://www.miamiherald.com/entertainment/article315013427.html"/>
        <s v="https://www.kansascity.com/entertainment/article315013428.html"/>
        <s v="https://www.charlotteobserver.com/entertainment/article315013438.html"/>
        <s v="https://www.miamiherald.com/entertainment/article315013769.html"/>
        <s v="https://www.kansascity.com/entertainment/article315013844.html"/>
        <s v="https://www.charlotteobserver.com/entertainment/article315013858.html"/>
        <s v="https://www.star-telegram.com/entertainment/article315013919.html"/>
        <s v="https://modmomsclubstg.wpenginepowered.com/lifestyle-entertainment/netflixs-remarkably-bright-creatures-movie/"/>
        <s v="https://www.miamiherald.com/entertainment/article315016102.html"/>
        <s v="https://www.kansascity.com/entertainment/article315016107.html"/>
        <s v="https://www.charlotteobserver.com/entertainment/article315016113.html"/>
        <s v="https://www.lifeandstylemag.com/posts/inside-jake-shanes-birkin-shopping-trip-with-rob-rausch/"/>
        <s v="https://www.miamiherald.com/living/article315016265.html"/>
        <s v="https://www.kansascity.com/living/article315016274.html"/>
        <s v="https://www.charlotteobserver.com/living/article315016283.html"/>
        <s v="https://www.womansworld.com/life/animals/scientists-just-found-new-worm-species-living-rent-free-in-a-deep-sea-glass-castle"/>
        <s v="https://www.miamiherald.com/entertainment/article315025735.html"/>
        <s v="https://www.kansascity.com/entertainment/article315025736.html"/>
        <s v="https://www.charlotteobserver.com/entertainment/article315025738.html"/>
        <s v="https://www.star-telegram.com/entertainment/article315025742.html"/>
        <s v="https://www.star-telegram.com/entertainment/living/article315026074.html"/>
        <s v="https://www.miamiherald.com/living/article315026058.html"/>
        <s v="https://www.charlotteobserver.com/living/article315026068.html"/>
        <s v="https://www.usmagazine.com/entertainment/news/texas-official-state-sea-turtle-was-just-rescued-from-shore/"/>
        <s v="https://www.womansworld.com/life/animals/this-critically-endangered-sea-turtles-fight-for-survival-is-absolutely-gut-wrenching"/>
        <s v="https://www.usmagazine.com/celebrity-news/news/2-extinct-tiny-creatures-found-alive-after-7000-years/"/>
        <s v="https://www.miamiherald.com/entertainment/article315027798.html"/>
        <s v="https://www.kansascity.com/entertainment/article315027799.html"/>
        <s v="https://www.charlotteobserver.com/entertainment/article315027802.html"/>
        <s v="https://www.lifeandstylemag.com/posts/rachel-zegler-reflects-on-snow-white-backlash-and-criticism/"/>
        <s v="https://www.usmagazine.com/sports/news/ravens-fan-goes-bald-for-maxx-crosby-trade-that-fell-through/"/>
        <s v="https://www.miamiherald.com/entertainment/article315028073.html"/>
        <s v="https://www.kansascity.com/entertainment/article315028080.html"/>
        <s v="https://www.charlotteobserver.com/entertainment/article315028083.html"/>
        <s v="https://www.star-telegram.com/entertainment/article315028087.html"/>
        <s v="https://www.miamiherald.com/entertainment/article315029000.html"/>
        <s v="https://www.kansascity.com/entertainment/article315029006.html"/>
        <s v="https://www.charlotteobserver.com/entertainment/article315029008.html"/>
        <s v="https://modmomsclubstg.wpenginepowered.com/lifestyle-entertainment/tiktoker-sydney-towle-shares-stage-4-cancer-update/"/>
        <s v="https://www.usmagazine.com/sports/news/jj-watts-genuine-question-sparks-heated-debate-online/"/>
        <s v="https://www.miamiherald.com/entertainment/article315029891.html"/>
        <s v="https://www.kansascity.com/entertainment/article315029895.html"/>
        <s v="https://www.star-telegram.com/entertainment/article315029900.html"/>
        <s v="https://www.usmagazine.com/sports/news/sidney-crosby-photobombs-couples-surprise-proposal/"/>
        <s v="https://www.miamiherald.com/entertainment/article315032032.html"/>
        <s v="https://www.kansascity.com/entertainment/article315032038.html"/>
        <s v="https://www.charlotteobserver.com/entertainment/article315032040.html"/>
        <s v="https://www.womansworld.com/beauty/hair/5-anti-wrinkle-creams-experts-say-actually-work-without-overspending"/>
        <s v="https://www.miamiherald.com/living/article315000509.html"/>
        <s v="https://www.womansworld.com/beauty/hair/5-thinning-hair-products-worth-knowing-about-if-youre-noticing-hair-thinning"/>
        <s v="https://www.kansascity.com/living/article315014313.html"/>
        <s v="https://www.kansascity.com/news/business/retirement-planning/article315018851.html"/>
        <s v="https://www.miamiherald.com/news/business/retirement-planning/article315089741.html"/>
        <s v="https://www.kansascity.com/news/business/retirement-planning/article315100301.html"/>
        <s v="https://www.star-telegram.com/news/business/retirement-planning/article315102013.html"/>
        <s v="https://www.miamiherald.com/entertainment/article315031138.html"/>
        <s v="https://www.kansascity.com/entertainment/article315031143.html"/>
        <s v="https://www.charlotteobserver.com/entertainment/article315031147.html"/>
        <s v="https://www.miamiherald.com/entertainment/article315039561.html"/>
        <s v="https://www.kansascity.com/entertainment/article315039564.html"/>
        <s v="https://www.charlotteobserver.com/entertainment/article315039574.html"/>
        <s v="https://www.lifeandstylemag.com/posts/vegas-has-a-new-pop-up-bar-and-its-pure-90s-nostalgia/"/>
        <s v="https://modmomsclubstg.wpenginepowered.com/lifestyle-entertainment/las-vegas-speakeasy-blockbuster-90s-video-store/"/>
        <s v="https://www.miamiherald.com/living/article315040562.html"/>
        <s v="https://www.kansascity.com/living/article315040563.html"/>
        <s v="https://www.charlotteobserver.com/living/article315040578.html"/>
        <s v="https://www.star-telegram.com/entertainment/article315040580.html"/>
        <s v="https://www.womansworld.com/life/animals/red-fox-survives-14-day-voyage-across-the-atlantic-as-stowaway-on-cargo-ship"/>
        <s v="https://www.usmagazine.com/entertainment/news/red-fox-stows-away-on-cargo-ship-from-england-to-new-york/"/>
        <s v="https://www.miamiherald.com/living/article315042644.html"/>
        <s v="https://www.kansascity.com/living/article315042647.html"/>
        <s v="https://www.charlotteobserver.com/living/article315042653.html"/>
        <s v="https://www.womansworld.com/life/animals/rare-pink-fungus-called-the-fairy-club-found-in-mainland-britain-for-the-first-time"/>
        <s v="https://www.miamiherald.com/living/wellness/article314819881.html"/>
        <s v="https://www.miamiherald.com/living/wellness/article314820213.html"/>
        <s v="https://www.womansworld.com/beauty/skin/the-7-best-retinol-serums-under-100-dermatologists-recommend?preview=true&amp;p=607252"/>
        <s v="https://www.womansworld.com/beauty/hair/noticing-thinner-hair-after-50-heres-whats-really-going-on-and-what-you-can-do-about-it"/>
        <s v="https://www.womansworld.com/beauty/skin/the-dirty-dozen-skincare-ingredients-to-avoid-after-50"/>
        <s v="https://www.womansworld.com/beauty/skin/your-5-minute-makeup-routine-after-50-that-actually-works-better-than-your-old-one"/>
        <s v="https://www.womansworld.com/beauty/hair/the-best-shampoos-for-thinning-hair-these-5-formulas-actually-deliver"/>
        <s v="https://www.womansworld.com/beauty/how-to-read-a-skincare-label-clean-beauty-greenwashing"/>
        <s v="https://www.miamiherald.com/living/article315040590.html"/>
        <s v="https://www.kansascity.com/living/article315040591.html"/>
        <s v="https://www.star-telegram.com/entertainment/living/article315040595.html"/>
        <s v="https://www.womansworld.com/life/animals/this-invasive-species-can-be-7-feet-long-and-are-described-as-modern-day-velociraptors"/>
        <s v="https://www.miamiherald.com/entertainment/article315044226.html"/>
        <s v="https://www.kansascity.com/entertainment/article315044232.html"/>
        <s v="https://www.charlotteobserver.com/entertainment/article315044233.html"/>
        <s v="https://www.lifeandstylemag.com/posts/noah-cyrus-responds-to-viral-tiktok-about-her-transformation/"/>
        <s v="https://www.miamiherald.com/entertainment/article315045067.html"/>
        <s v="https://www.charlotteobserver.com/entertainment/article315045073.html"/>
        <s v="https://modmomsclubstg.wpenginepowered.com/lifestyle-entertainment/celebrity/daniel-radcliffes-every-brilliant-thing/"/>
        <s v="https://www.womansworld.com/beauty/skin/your-skin-is-thirsty-heres-why-hyaluronic-acid-might-be-the-drink-it-needs"/>
        <s v="https://www.miamiherald.com/indulge/beauty/article315001814.html"/>
        <s v="https://www.womansworld.com/beauty/hair/noticing-more-hair-in-your-brush-heres-what-actually-works-for-hair-growth-in-midlife"/>
        <s v="https://www.star-telegram.com/news/business/retirement-planning/article315089644.html"/>
        <s v="https://www.miamiherald.com/news/business/retirement-planning/article315089613.html"/>
        <s v="https://www.kansascity.com/news/business/retirement-planning/article315089639.html"/>
        <s v="https://www.miamiherald.com/living/article314824437.html"/>
        <s v="https://www.miamiherald.com/living/article314835931.html"/>
        <s v="https://www.womansworld.com/life/money/how-to-find-the-right-financial-planner-when-retirement-is-around-the-corner "/>
        <s v="https://www.miamiherald.com/living/article314824277.html"/>
        <s v="https://www.miamiherald.com/living/article314821839.html"/>
        <s v="https://www.miamiherald.com/entertainment/article315071467.html"/>
        <s v="https://www.kansascity.com/entertainment/article315071468.html"/>
        <s v="https://www.charlotteobserver.com/entertainment/article315071469.html"/>
        <s v="https://www.star-telegram.com/entertainment/article315071479.html"/>
        <s v="https://www.miamiherald.com/living/home-garden/article315072464.html"/>
        <s v="https://www.kansascity.com/living/home-garden/article315076117.html"/>
        <s v="https://www.star-telegram.com/entertainment/home-garden/article315087444.html"/>
        <s v="https://www.charlotteobserver.com/living/home-garden/article315088254.html"/>
        <s v="https://www.usmagazine.com/sports/news/cameron-youngs-kids-stole-the-show-at-players-championship/"/>
        <s v="https://www.miamiherald.com/entertainment/article315071886.html"/>
        <s v="https://www.kansascity.com/entertainment/article315071891.html"/>
        <s v="https://www.charlotteobserver.com/entertainment/article315071899.html"/>
        <s v="https://www.miamiherald.com/living/article315072527.html"/>
        <s v="https://www.kansascity.com/living/article315072533.html"/>
        <s v="https://www.charlotteobserver.com/living/article315072538.html"/>
        <s v="https://www.womansworld.com/life/animals/a-10-2-billion-startup-says-its-bringing-back-dire-wolves-and-dodos-scientists-have-questions"/>
        <s v="https://www.usmagazine.com/sports/news/who-is-amir-aura-khan-march-madness-viral-boombox-guy/"/>
        <s v="https://www.miamiherald.com/entertainment/article315073662.html"/>
        <s v="https://www.charlotteobserver.com/entertainment/article315073663.html"/>
        <s v="https://www.star-telegram.com/entertainment/article315073668.html"/>
        <s v="https://www.miamiherald.com/living/travel/article315074676.html"/>
        <s v="https://www.kansascity.com/living/travel/article315074712.html"/>
        <s v="https://www.star-telegram.com/entertainment/living/travel/article315074732.html"/>
        <s v="https://www.charlotteobserver.com/living/travel/article315074751.html"/>
        <s v="https://www.miamiherald.com/entertainment/article315074633.html"/>
        <s v="https://www.kansascity.com/entertainment/article315074640.html"/>
        <s v="https://www.charlotteobserver.com/entertainment/article315074646.html"/>
        <s v="https://www.lifeandstylemag.com/posts/tabitha-swatosh-and-michael-sanzone-split-after-4-years-together/"/>
        <s v="https://www.miamiherald.com/entertainment/article315075548.html"/>
        <s v="https://www.kansascity.com/entertainment/article315075558.html"/>
        <s v="https://www.charlotteobserver.com/entertainment/article315075570.html"/>
        <s v="https://www.lifeandstylemag.com/posts/riley-green-hit-by-phone-cowboy-as-it-gets-tour/"/>
        <s v="https://modmomsclubstg.wpenginepowered.com/lifestyle-entertainment/celebrity/riley-green-hit-by-phone-melbourne-australia/"/>
        <s v="https://www.miamiherald.com/entertainment/article315075346.html"/>
        <s v="https://www.kansascity.com/entertainment/article315075354.html"/>
        <s v="https://www.charlotteobserver.com/entertainment/article315075358.html"/>
        <s v="https://modmomsclubstg.wpenginepowered.com/lifestyle-entertainment/one-piece-season-3-on-netflix-new-cast-darker-tone-and-what-to-know/"/>
        <s v="https://www.miamiherald.com/living/article315084118.html"/>
        <s v="https://www.kansascity.com/living/article315084119.html"/>
        <s v="https://www.charlotteobserver.com/living/article315084127.html"/>
        <s v="https://www.womansworld.com/life/animals/this-massive-yellow-spider-is-spreading-across-america-should-you-be-worried"/>
        <s v="https://www.miamiherald.com/entertainment/article315084828.html"/>
        <s v="https://www.kansascity.com/entertainment/article315084831.html"/>
        <s v="https://www.charlotteobserver.com/entertainment/article315084834.html"/>
        <s v="https://www.usmagazine.com/entertainment/news/is-the-viral-story-about-dolphins-kidnapping-a-florida-man-real-or-fake-the-truth-behind-the-claims/"/>
        <s v="https://www.womansworld.com/entertainment/humor/viral-story-about-dolphins-kidnapping-a-florida-man-is-completely-fake"/>
        <s v="https://www.usmagazine.com/sports/news/denny-hamlin-wins-first-nascar-race-since-fathers-death/"/>
        <s v="https://www.miamiherald.com/entertainment/article315085144.html"/>
        <s v="https://www.charlotteobserver.com/entertainment/article315085147.html"/>
        <s v="https://www.star-telegram.com/entertainment/article315085162.html"/>
        <s v="https://www.miamiherald.com/living/article315085935.html"/>
        <s v="https://www.charlotteobserver.com/living/article315085940.html"/>
        <s v="https://www.star-telegram.com/entertainment/living/article315085942.html"/>
        <s v="https://www.usmagazine.com/entertainment/news/scientists-discover-13-foot-prehistoric-python-in-taiwan/"/>
        <s v="https://www.womansworld.com/life/animals/a-13-foot-giant-python-once-roamed-taiwan-alongside-saber-toothed-cats-and-crocodiles"/>
        <s v="https://www.womansworld.com/life/animals/this-tiny-kitten-was-inflated-like-a-pufferfish-the-internet-is-calling-her-puff-kitty"/>
        <s v="https://www.miamiherald.com/entertainment/article315087037.html"/>
        <s v="https://www.kansascity.com/entertainment/article315087057.html"/>
        <s v="https://www.charlotteobserver.com/entertainment/article315087064.html"/>
        <s v="https://www.star-telegram.com/entertainment/article315087068.html"/>
        <s v="https://www.miamiherald.com/entertainment/article315089171.html"/>
        <s v="https://www.kansascity.com/entertainment/article315089172.html"/>
        <s v="https://www.charlotteobserver.com/entertainment/article315089173.html"/>
        <s v="https://www.lifeandstylemag.com/posts/snl-uk-premiere-date-set-with-tina-fey-as-first-host/"/>
        <s v="https://modmomsclubstg.wpenginepowered.com/lifestyle-entertainment/saturday-night-live-uk-premieres-march-21-with-tina-fey-hosting-heres-what-you-need-to-know/"/>
        <s v="https://www.miamiherald.com/entertainment/article315099244.html"/>
        <s v="https://www.kansascity.com/entertainment/article315099247.html"/>
        <s v="https://www.charlotteobserver.com/entertainment/article315099250.html"/>
        <s v="https://www.womansworld.com/life/animals/this-33-year-old-seals-adorable-bond-with-his-rubber-duck-is-breaking-the-internet"/>
        <s v="https://www.miamiherald.com/living/article315100453.html"/>
        <s v="https://www.kansascity.com/living/article315100457.html"/>
        <s v="https://www.star-telegram.com/entertainment/living/article315100481.html"/>
        <s v="https://www.usmagazine.com/sports/news/chiney-ogwumike-gets-her-own-espn-show-chiney-today/"/>
        <s v="https://www.miamiherald.com/entertainment/article315102476.html"/>
        <s v="https://www.charlotteobserver.com/entertainment/article315102483.html"/>
        <s v="https://www.miamiherald.com/news/business/retirement-planning/article315105499.html"/>
        <s v="https://www.star-telegram.com/news/business/retirement-planning/article315105704.html"/>
        <s v="https://www.kansascity.com/news/business/retirement-planning/article315105712.html"/>
        <s v="https://www.sacbee.com/entertainment/living/article315100505.html"/>
        <s v="https://www.kansascity.com/living/article315100995.html"/>
        <s v="https://www.charlotteobserver.com/living/article315102168.html"/>
        <s v="https://www.star-telegram.com/entertainment/living/article315103856.html"/>
        <s v="https://www.miamiherald.com/living/article315089378.html"/>
        <s v="https://www.kansascity.com/living/article315089380.html"/>
        <s v="https://www.star-telegram.com/entertainment/living/article315089381.html"/>
        <s v="https://www.usmagazine.com/entertainment/news/the-government-wants-you-to-eat-these-5-invasive-species/"/>
        <s v="https://www.womansworld.com/life/animals/brooklyns-east-river-gets-a-majestic-visitor-that-was-once-on-the-brink-of-extinction"/>
        <s v="https://www.charlotteobserver.com/living/article315104461.html"/>
        <s v="https://www.star-telegram.com/entertainment/living/article315104466.html"/>
        <s v="https://www.miamiherald.com/entertainment/article315112806.html"/>
        <s v="https://www.kansascity.com/entertainment/article315112809.html"/>
        <s v="https://www.charlotteobserver.com/entertainment/article315112811.html"/>
        <s v="https://www.lifeandstylemag.com/posts/bts-returns-to-the-tonight-show-everything-you-should-know/"/>
        <s v="https://www.miamiherald.com/living/article315113909.html"/>
        <s v="https://www.usmagazine.com/entertainment/news/how-jackie-and-shadow-became-the-internets-favorite-bald-eagle-couple/"/>
        <s v="https://www.womansworld.com/life/animals/who-are-jackie-and-shadow-how-big-bears-eagle-couple-became-a-viral-livestream-sensation"/>
        <s v="https://www.lifeandstylemag.com/posts/zach-galifianakis-is-growing-something-new-on-netflix/"/>
        <s v="https://www.miamiherald.com/entertainment/article315112684.html"/>
        <s v="https://www.sacbee.com/entertainment/article315112692.html"/>
        <s v="https://www.star-telegram.com/entertainment/article315112694.html"/>
        <s v="https://www.miamiherald.com/entertainment/article315114593.html"/>
        <s v="https://www.kansascity.com/entertainment/article315114625.html"/>
        <s v="https://www.charlotteobserver.com/entertainment/article315114627.html"/>
        <s v="https://modmomsclubstg.wpenginepowered.com/lifestyle-entertainment/disney-release-date-incredibles-3-lilo-stitch-2/"/>
        <s v="https://www.miamiherald.com/entertainment/article315115592.html"/>
        <s v="https://www.kansascity.com/entertainment/article315115638.html"/>
        <s v="https://www.charlotteobserver.com/entertainment/article315115646.html"/>
        <s v="https://www.star-telegram.com/entertainment/article315115654.html"/>
        <s v="https://www.usmagazine.com/celebrity-news/news/punch-the-monkey-seen-cuddling-and-kissing-new-girlfriend/"/>
        <s v="https://www.womansworld.com/life/animals/punch-the-monkey-found-love-and-his-new-girlfriend-is-the-same-color-as-his-stuffed-toy"/>
        <s v="https://www.miamiherald.com/entertainment/article315116151.html"/>
        <s v="https://www.miamiherald.com/entertainment/article315117262.html"/>
        <s v="https://www.charlotteobserver.com/entertainment/article315117266.html"/>
        <s v="https://www.usmagazine.com/celebrity-news/news/seo-taiji-and-boys-where-are-the-k-pop-pioneers-now/"/>
        <s v="https://www.miamiherald.com/entertainment/article315125789.html"/>
        <s v="https://www.kansascity.com/entertainment/article315125796.html"/>
        <s v="https://www.womansworld.com/entertainment/humor/we-traded-cd-players-and-flip-phones-for-this-a-look-back-at-the-best-of-1996"/>
        <s v="https://modmomsclubstg.wpenginepowered.com/lifestyle-entertainment/things-we-forgot-about-1996/"/>
        <s v="https://www.miamiherald.com/entertainment/article315127486.html"/>
        <s v="https://www.star-telegram.com/entertainment/article315127491.html"/>
        <s v="https://www.womansworld.com/entertainment/celebrities/chuck-norris-action-star-who-inspired-a-legendary-internet-meme-dies-at-86"/>
        <s v="https://www.miamiherald.com/entertainment/article315127812.html"/>
        <s v="https://www.kansascity.com/entertainment/article315127816.html"/>
        <s v="https://www.usmagazine.com/sports/news/how-many-perfect-brackets-are-left-in-march-madness-after-day-1/"/>
        <s v="https://www.star-telegram.com/entertainment/living/travel/article315129190.html"/>
        <s v="https://www.miamiherald.com/living/travel/article315129189.html"/>
        <s v="https://www.charlotteobserver.com/living/travel/article315129194.html"/>
        <s v="https://www.coralspringsflnews.com/lifestyle-entertainment/article315117051.html"/>
        <s v="https://www.miamiherald.com/entertainment/article315126167.html"/>
        <s v="https://www.sacbee.com/entertainment/article315126168.html"/>
        <s v="https://www.usmagazine.com/celebrity-news/news/bigbang-20-years-later-inside-their-2026-comeback-as-a-trio/"/>
        <s v="https://www.miamiherald.com/living/article315113711.html"/>
        <s v="https://www.sacbee.com/entertainment/living/article315114227.html"/>
        <s v="https://www.miramarflnews.com/lifestyle-entertainment/article315115468.html"/>
        <s v="https://www.charlotteobserver.com/living/article315127097.html"/>
        <s v="https://www.miamiherald.com/family-features/home-garden/article315132190.html"/>
        <s v="https://www.kansascity.com/living/article315156291.html"/>
        <s v="https://www.star-telegram.com/entertainment/living/article315156688.html"/>
        <s v="https://www.charlotteobserver.com/living/home-garden/article315156944.html"/>
        <s v="https://www.miamiherald.com/entertainment/article315129790.html"/>
        <s v="https://www.kansascity.com/entertainment/article315129787.html"/>
        <s v="https://www.lifeandstylemag.com/posts/mercury-retroshade-explained-what-happens-before-and-after-retrograde/"/>
        <s v="https://modmomsclubstg.wpenginepowered.com/lifestyle-entertainment/what-is-mercury-retroshade-a-plain-language-guide-to-the-phenomenon-everyone-is-talking-about/"/>
        <s v="https://www.miamiherald.com/entertainment/article315130901.html"/>
        <s v="https://www.star-telegram.com/entertainment/article315130911.html"/>
        <s v="https://www.usmagazine.com/sports/news/who-is-special-jennings-meet-march-madness-newest-coach/"/>
        <s v="https://www.miamiherald.com/entertainment/article315131280.html"/>
        <s v="https://www.kansascity.com/entertainment/article315131285.html"/>
        <s v="https://www.charlotteobserver.com/entertainment/article315131288.html"/>
        <s v="https://www.miamiherald.com/living/article315131863.html"/>
        <s v="https://www.charlotteobserver.com/living/article315131865.html"/>
        <s v="https://www.womansworld.com/life/animals/the-platypus-was-already-a-mysterious-animal-this-new-study-just-made-it-even-weirder"/>
        <s v="https://www.kansascity.com/entertainment/article315153990.html"/>
        <s v="https://www.charlotteobserver.com/entertainment/article315153991.html"/>
      </sharedItems>
    </cacheField>
    <cacheField name="Author" numFmtId="0">
      <sharedItems>
        <s v="Hanna Wickes"/>
        <s v="Ryan Brennan"/>
        <s v="Lauren Schuster"/>
        <s v="Lauren J-G"/>
        <s v="Allison Palmer"/>
      </sharedItems>
    </cacheField>
    <cacheField name="Syndication platform" numFmtId="0">
      <sharedItems containsBlank="1">
        <m/>
        <s v="Apple News, Smart News"/>
        <s v="Apple News"/>
        <s v="Smart News"/>
        <s v="Apple"/>
        <s v="MSN"/>
        <s v="Google News"/>
      </sharedItems>
    </cacheField>
    <cacheField name="Headline" numFmtId="0">
      <sharedItems containsBlank="1">
        <s v="‘Single’s Inferno’: Which Couples Are Still Together From the Reality Dating Show"/>
        <s v="Love on the Beach, Heartbreak in Reality: Why No ‘Single’s Inferno’ Couple Has Survived"/>
        <s v="Bindi Sue Irwin Shares Adorable Video of Her Daughter and the Newest Member of the Australian Zoo"/>
        <s v="Bindi Irwin’s Daughter Is Best Friends With an Echidna — This Video Will Make Every ’90s Kid Smile"/>
        <s v="Khaby Lame’s $975 Million Deal Signals a New Era: When Your Digital Twin Becomes the Product"/>
        <s v="From Factory Worker to $975 Million: How Khaby Lame Built a Social Media Empire You Can Learn From"/>
        <s v="Selma Blair’s Return to Acting Offers a Masterclass in Redefining What’s Possible After Chronic Illness"/>
        <s v="Selma Blair Is Back: Beloved ’90s Star Returns to Acting After Thinking She’d Never Work Again"/>
        <s v="Jessie James Decker’s Backyard Turns Dangerous Amid Nashville’s Record-Breaking Ice Storm"/>
        <s v="Jessie James Decker’s Terrifying Ice Storm Video Has Nashville Celebrities Sharing Their Own Footage"/>
        <s v="Jenna Bush Hager Reveals the Secret Identity She Used as a Teenager in the White House"/>
        <s v="Remember When Jenna Bush Hager Finally Revealed Her Secret Service Alias — Fans Still Can’t Get Enough"/>
        <s v="Pete Davidson’s Billion-Dollar Idea Is the Most Relatable Millennial Collector Fail Ever"/>
        <s v="Pete Davidson’s Billion-Dollar VHS Gamble: The Hilarious Update Fans Have Been Waiting For"/>
        <s v="‘The Rock’s Daughter Ava Raine Says She’s Stepping Away From WWE &amp; NXT"/>
        <s v="Dwayne Johnson’s Daughter Departs NXT After Historic Run as WWE’s Youngest General Manager"/>
        <s v="Skip the Upgrade Fee: How to Create Your Own First-Class Experience for the Price of Economy"/>
        <s v="Your Calm-Flight Checklist: Simple Carry-On Essentials That Help Anxious Flyers Feel in Control"/>
        <s v="Here’s How to Plan Your Spring Garden This Winter Without the Overwhelm"/>
        <s v="Your Family’s Winter Guide to Planning a Spring Garden Together"/>
        <s v="Your No-Stress Spring Cleaning Playbook: A Room-by-Room Guide to a Fresher Home"/>
        <s v="Spring Cleaning Made Simple: A Busy Parent’s Guide to a Healthier Home Without Losing Your Weekend"/>
        <s v="What Is an EBUG? The NHL’s Most Unusual Role, Explained by a Fan Favorite"/>
        <s v="What Every Hockey Parent Should Know About the NHL’s Emergency Backup Goalie Role"/>
        <s v="Alex Warren’s Grammy Debut Hit a Technical Snag—Here’s How He Handled It Like a Pro"/>
        <s v="Alex Warren’s Grammys Debut Hit a Snag—But His Wife Kouvr’s Response Is the Real Story"/>
        <s v="Kelsea Ballerini’s Grammy Gown Held a Heartbreaking Tribute That Fans Couldn’t See"/>
        <s v="Kelsea Ballerini’s Hidden Grammy Dress Tribute Honors the ‘Greatest Gift’ of Her Life"/>
        <s v="The Visiting Food Tourist’s Ultimate Guide to Italian Dining in NYC: Where to Eat When Every Meal Counts"/>
        <s v="Your Ultimate Guide to Italian Dining in New York City: Cheap Eats to Michelin Stars"/>
        <s v="Bob Ross Paintings Just Sold for 8x Their Value — And the Proceeds Are Going to a Great Cause"/>
        <s v="Three Bob Ross Paintings You Grew Up Watching Just Raised $1.2 Million for Public Broadcasting"/>
        <s v="Struggle With Allergies? Your Guide to Allergy Proofing Your Home"/>
        <s v="A Parent’s Guide to Allergy-Proofing Your Home This Spring"/>
        <s v="This Dollar Tree DIY Hack Is Taking Over TikTok — and It Looks Way More Expensive Than It Is"/>
        <s v="Turn Dollar Tree Finds Into a Stunning Two-Tier Tray"/>
        <s v="Joe Brady Takes the Helm: What the Bills’ Bold Hire Means for Buffalo’s Championship Window"/>
        <s v="Joe Brady Named Buffalo Bills Head Coach: What to Know About the NFL’s Youngest Hire"/>
        <s v="The Little Miss Sunshine Cast Reflects on a Movie That Made Dysfunction Feel Universal"/>
        <s v="Inside the 'Little Miss Sunshine' Reunion Fans Didn’t Know They Needed"/>
        <s v="Who Is Egg in ‘A Knight of the Seven Kingdoms’? Everything You Need to Know About the Big Identity Reveal"/>
        <s v="Who Is Egg in ‘A Knight of the Seven Kingdoms’? The Shocking Royal Reveal Explained"/>
        <s v="Why Swedish Parents Let Babies Sleep Outside in Freezing Weather — And What the Science Says"/>
        <s v="Do Babies Really Sleep Better Outside? What Scandinavian Parents (and Research) Say"/>
        <s v="BTS Is Back: Everything to Know About Their Netflix Reunion Concert and Documentary"/>
        <s v="What Parents Need to Know About BTS’s Big Comeback: Livestream Concert, Documentary, and World Tour"/>
        <s v="How to Choose the Right Bedroom Paint Color for Better Sleep, According to Science"/>
        <s v="The Best Bedroom Paint Colors to Help Your Whole Family Sleep Better"/>
        <s v="Survivor 50 Is Almost Here — So Let’s Look Back at 25 Years of Sole Survivors"/>
        <s v="Survivor 50 Feels Like a Reunion for Everyone Who Never Missed an Episode"/>
        <s v="26 Nostalgic Sounds From Your Childhood That Kids Today May Never Hear Again"/>
        <s v="26 Nostalgic Sounds That Defined Childhood — And Why They’re Disappearing Before You Notice"/>
        <s v="Meet Josh D’Amaro: The Disney Parks Veteran Who Is Replacing Bob Iger As Disney's New CEO"/>
        <s v="From Disneyland Cast Member to CEO: What Josh D’Amaro’s Rise Means for Your Next Disney Vacation"/>
        <s v="This Artist Is Turning ’90s Childhood Memories Into Furniture You Can Actually Use"/>
        <s v="This Might Be the Most Comforting Use of Nostalgia the Internet Has Ever Seen"/>
        <s v="Chlöe Bailey Reflects on 2016 and the Era of Music We’ll Never Get Back"/>
        <s v="Chlöe Bailey’s Grammy Red Carpet Moment Sparks a Bigger Conversation: Why Are We All So Nostalgic for 2016?"/>
        <s v="The Most-Watched Streaming Titles of 2025 Reveal How We Actually Watch TV"/>
        <s v="2025 Became Streaming’s Biggest Year Ever — and the Numbers Are Staggering"/>
        <s v=" Decades-Old (Grandma-Approved!) Décor Trends Are Back in 2026"/>
        <s v="Your Builder-Grade Home Deserves Better: These Comeback Décor Trends Will Add the Character You’ve Been Craving"/>
        <s v="What Exactly Is a Lady-in-Waiting? ‘Bridgerton’ Season 4 Explains the Prestigious Royal Role"/>
        <s v="What Exactly Is a Lady-in-Waiting? The Real History Behind Bridgerton’s Royal Companions"/>
        <s v="The Future of Home Wellness: How 2026 Is Transforming Where We Live Into Sanctuaries for Mind, Body, and Soul"/>
        <s v="How to Design Your Home for Mental Clarity: The 2026 Wellness Trends That Support Consistent Practice"/>
        <s v="This College Student’s Walk to Class in a Snow Storm Has Parents Feeling Vindicated"/>
        <s v="Why This Viral Snow Storm Video Has Parents Everywhere Saying 'We Told You So'"/>
        <s v="Spotify Wants to Change How You Read Books — By Letting You Listen and Read at the Same Time"/>
        <s v="New Spotify Features Could Help Your Reluctant Reader Finally Fall in Love with Books"/>
        <s v="Lewis Hamilton’s A-List Dating History: From Rihanna to the Kardashians, Inside F1’s Most Star-Studded Love Life"/>
        <s v="Lewis Hamilton’s Complete Dating History: Inside the F1 Legend’s Romantic Life Over Two Decades"/>
        <s v="‘My Strange Addiction’ Is Back After 11-Year Hiatus. Let’s Revisit Its Most Viral Moments"/>
        <s v="‘My Strange Addiction’ Returns After 11 Years—and So Did the Memories We Tried to Forget"/>
        <s v="Draco Malfoy Is China’s Unlikely Lunar New Year Icon and the Internet Is Losing It"/>
        <s v="How Draco Malfoy Became China’s Unlikely Good Luck Charm for the Year of the Horse"/>
        <s v="Why the Smartest Food Lovers Are Hunting for Seasonal Menus Right Now"/>
        <s v="How Seasonal Restaurant Menus Can Save You Money While Delivering Better Flavor"/>
        <s v="ESPN’s Bet on Female Sports Fandom: How One Creator Is Rewriting the Playbook"/>
        <s v="Lily Shimbashi Is Stepping Into the Spotlight as ESPN Leans Into Female Fandom"/>
        <s v="Red Velvet Just Gave Us the Ultimate 2016 Throwback—And Fans Are Emotional"/>
        <s v="Red Velvet Brings Back the Magic of 2016 with Nostalgic 'Russian Roulette' TikTok Dance"/>
        <s v="Food Halls Are Quietly Reshaping How Americans Eat Out—Here’s What’s Driving the Shift"/>
        <s v="Food Halls: Your Secret Weapon for Group Dining Without the Drama"/>
        <s v="Simple Design Tricks That Make Any Home Feel Bigger and Brighter"/>
        <s v="Simple Design Tricks to Make Your First Place Feel Bigger"/>
        <s v="Simple Ways to Transform Your Home Into a Cozy Winter Retreat"/>
        <s v="How to Make Your Home Feel Cozier This Winter (Without Losing Your Mind or Your Budget)"/>
        <m/>
        <s v="Your Gateway to Korean Drama: 10 Essential K-Dramas Perfect for First-Time Viewers"/>
        <s v="Your K-Drama Starter Kit: A Friendly Guide to Finding Your First Korean Drama Obsession"/>
        <s v="The Carry-On Upgrades Frequent Flyers Swear By (That You Probably Haven’t Tried Yet)"/>
        <s v="The Budget-Savvy Family Traveler’s Secret Weapons: These Carry-On Items Can Save You Money &amp; Frustration"/>
        <s v="Your First Family Trip to Broadway: A Parent’s Guide to Choosing the Perfect Show for Kids"/>
        <s v="The Best Broadway Shows for Kids: A Guide to Magical First Theatre Experiences"/>
        <s v="A 4-Foot Snake Killed by a Hiker Turned Out to Be Something Scientists Had Never Seen Before"/>
        <s v="A Hiker’s Deadly Encounter With a 4-Foot Snake Led to a Rare and Unprecedented Discovery"/>
        <s v="Your Free Guide to Having A Clutter Free Home"/>
        <s v="Your No-Cost Guide to a Calmer, Clutter-Free Home"/>
        <s v="Scientists Just Discovered a ‘Dragon’ Millipede Species—And Caught It Mating on a Cave Wall"/>
        <s v="Scientists Discover ‘Dragon’ Millipedes Mating on Cave Walls in Thailand — A Species New to Science"/>
        <s v="Scientists Thought They Found a Dead Snake. It Turned Out to Be a New Species"/>
        <s v="Scientists Found a 4-Foot Vine Snake in India With a Long Snout — It’s a New Species"/>
        <s v="Is Whitney Leavitt Leaving ‘The Secret Lives of Mormon Wives’? What We Know About Her Future on the Show"/>
        <s v="Whitney Leavitt’s Journey From Reality TV Villain to Broadway Star: What’s Next for the Mormon Wives Breakout?"/>
        <s v="It’s Been One Year Since This Kid Made Eye Contact With Dolly Parton—and Honestly, Same"/>
        <s v="This Child’s Reaction to Seeing Dolly Parton at Dollywood Was Pure, Unfiltered Joy"/>
        <s v="Remember MTV's 'Awkward'? See What the Cast Is Up to Since the Show Ended In 2016"/>
        <s v="Where Are They Now? The Cast of MTV’s ‘Awkward’ Nearly a Decade After the Show’s End"/>
        <s v="Glenn Medeiros’ Daughter Is Helping His Iconic Love Song Reach a New Generation"/>
        <s v="This ’80s Love Song Icon Is Going Viral Thanks to His Daughter’s TikTok Videos"/>
        <s v="Transform Your Living Room Into the Perfect Date Night Destination"/>
        <s v="The Exhausted Parent’s Guide to Date Night With Your Partner (After the Kids Are Finally Asleep)"/>
        <s v="The Hidden Details in Bad Bunny’s Super Bowl Halftime Show You Probably Missed"/>
        <s v="Inside Bad Bunny’s Historic Super Bowl Halftime Show: The Real Wedding, Tributes and Every Detail You Missed"/>
        <s v="Sanne Vloet Shares Emotional Poem After Revealing Second Pregnancy Loss in Four Months"/>
        <s v="Sanne Vloet Opens Up About Losing Trust in Her Body After Second Pregnancy Loss in Four Months"/>
        <s v="Sam Darnold’s Fiancée Katie Hoofnagle: The Former College Athlete Behind the Super Bowl Champion"/>
        <s v="Meet Katie Hoofnagle: The Former College Athlete and Marketing Professional Behind Seahawks QB Sam Darnold’s Heart"/>
        <s v="Why “Burping” Your Home Is the Secret to Healthier Indoor Air This Winter"/>
        <s v="How to “Burp” Your House This Winter for Healthier Indoor Air"/>
        <s v="Christian McCaffrey Stuns Fans With Surprise Piano Performance With Zach Bryan at Super Bowl Party"/>
        <s v="Christian McCaffrey Proves He’s a Man of Many Talents With Surprise Piano Solo at Super Bowl Party"/>
        <s v="The Science-Backed Cocktail Strategy That Frequent Flyers Are Using to Actually Enjoy Drinks at Altitude"/>
        <s v="The Science-Backed Secret to Actually Enjoying Your In-Flight Cocktail"/>
        <s v="What Is Saging? A Beginner’s Guide to Cleansing Your Home With Sage"/>
        <s v="A Parent’s Guide to Saging Your Home"/>
        <s v="Rare ‘Fire Tiger’ of Thai Legend Captured on Trail Camera: A Glimpse of One of Asia’s Most Elusive Wild Cats"/>
        <s v="Rare ‘Fire Tiger’ of Thai Legend Captured on Camera in Stunning National Park Footage"/>
        <s v="Derrick Henry Joins Kobe Bryant’s ‘Girl Dad’ Movement With Birth of Third Daughter"/>
        <s v="Derrick Henry Channels His Inner Kobe Bryant After Welcoming Third Daughter"/>
        <s v="A ‘Practical Magic’ Musical Is Coming—Here’s What We Know So Far"/>
        <s v="‘Practical Magic’ Is Getting the Broadway Treatment — Here’s Everything We Know"/>
        <s v="How to Use Fresh Eucalyptus in the Shower for Health and Wellness"/>
        <s v="Fresh Eucalyptus: A Natural Way to Healthier Lungs and Home"/>
        <s v="Kendall Toole Reacts as Her ‘Get Em Banned’ Peloton Moment Goes Viral Two Years Later"/>
        <s v="Why Kendall Toole’s Viral ‘Get Em Banned’ Video Is Resurfacing Everywhere Again"/>
        <s v="Why Spending Money on Experiences Instead of Things Could Be the Key to Lasting Happiness"/>
        <s v="Why the Best Gift You Can Give Your Kids Might Cost Less Than You Think"/>
        <s v="Ancient Elk Hide Discovery Reveals What Ice Age Americans Wore to Survive"/>
        <s v="Ancient Elk Hide Fragments From Oregon May Be the World’s Oldest Clothing"/>
        <s v="13 Everyday Tech Devices That Ruled Our Lives Long Before There Was an App for That"/>
        <s v="13 Tech Essentials You Carried Everywhere Before Apps Replaced Them"/>
        <s v="Every Final Couple From 'Single's Inferno' Season 5: Who Left Paradise Together and Who’s Still Giving Us Hope"/>
        <s v="‘Single’s Inferno’ Season 5 Finale: Who Ends Up Together and Is It Worth Watching?"/>
        <s v="Grow Dinner on Your Counter: The Easiest Indoor Plants and Vegetables to Start Now"/>
        <s v="Grow Food Together: The Easiest Indoor Plants and Vegetables Your Family Can Grow at Home"/>
        <s v="Jake Shane Adds Another Milestone to His Breakout Year With ‘All Out’ Broadway Debut"/>
        <s v="Jake Shane to Make Broadway Debut Alongside Ray Romano in ‘All Out: Comedy About Ambition’"/>
        <s v="Demi Lovato Cancels 5 Tour Dates, Says She ‘Overextended What May Be Possible’"/>
        <s v="Demi Lovato Cancels Five Tour Dates, Citing Need to ‘Protect My Health’"/>
        <s v="Fragrance Layering Is the Home Trend That Goes Beyond Candles—Here’s How to Do It Right"/>
        <s v="How Fragrance Layering Transform Your Home Into a Personal Sanctuary"/>
        <s v="Bruno Mars Wrote Some of the Biggest Songs of the 2000s — Here’s Proof"/>
        <s v="Bruno Mars Helped Soundtrack the 2010s — Even When He Wasn’t the One Singing"/>
        <s v="Kylie Kelce Shares Sweet Stories About Travis Kelce and His Nieces on Her Podcast"/>
        <s v="Kylie Kelce Reveals Why Travis Kelce Is ‘The Best Uncle’ to Her Daughters"/>
        <s v="New Frog Species Discovered in Peru’s Cloud Forest Is Already Fighting for Survival"/>
        <s v="Scientists Discover New Frog with Golden Irises in Peru — But It May Already Be Endangered"/>
        <s v="The Internet Named a Weird Deep-Sea Creature, and 11 People Had the Exact Same Idea"/>
        <s v="Thousands of People Online Helped Name This Strange Deep-Sea Creature"/>
        <s v="Cleaning Your Home With Essential Oils: A Practical Guide to a Fresh, Natural Clean"/>
        <s v="Cleaning Your Home With Essential Oils: A Parent’s Guide to a Fresh, Safe, and Natural Clean"/>
        <s v="How to Make Your Own Cocktails at 30,000 Feet Using What Airlines Already Offer"/>
        <s v="How to Mix Better Cocktails at 30,000 Feet Without Breaking the Bank"/>
        <s v="This Viral Video Shows What Happens When a PlayStation 5 Meets 1980s Tech"/>
        <s v="Someone Plugged a PlayStation 5 Into a 1980s Boombox TV. The Internet Has Questions"/>
        <s v="‘Fourth Wing’ TV Show Updates: Casting Buzz, Showrunner Changes, and Fan Theories"/>
        <s v="What to Know About the ‘Fourth Wing’ TV Series Coming to Prime Video"/>
        <s v="Nancy Meyers Is Making Her First Movie in Over a Decade — What We Know About the Star-Studded Rom-Com"/>
        <s v="Nancy Meyers Is Finally Back — And Her New Star-Studded Rom-Com Is Coming for Christmas 2027"/>
        <s v="14 Famous Celebrities Who Were Just Breaking Out in 2016 (And Where They Are Now)"/>
        <s v="14 Celebrities Who Had Their Breakout Moment in 2016 — And Where They Ended Up"/>
        <s v="Dehumidifier vs. Humidifier: Which One Does Your Home Actually Need?"/>
        <s v="Humidifier or Dehumidifier: Which One Can Help Your Child Breathe Easier at Home?"/>
        <s v="Olympic Medals Kept Breaking on the Same Day and the Athletes’ Reactions Are Pure Gold"/>
        <s v="Olympic Medals Keep Breaking at Milano Cortina 2026 — Here’s What Happened and What Officials Are Doing About It"/>
        <s v="Remember When Selena Gomez Ruled Instagram? Here’s Who Runs Social Media Now"/>
        <s v="The Internet’s Biggest Stars in 2016 Have Been Replaced By a New Generation"/>
        <s v="‘The White Lotus’ Season 4 Is Heading to France With a Wild Mix of Casting Choices"/>
        <s v="‘The White Lotus’ Season 4: Here’s Every Actor Confirmed for the Hit HBO Series So Far"/>
        <s v="From Dumplings to Whole Fish: The Lucky Foods That Make Lunar New Year Celebrations Meaningful"/>
        <s v="Every Dish Tells a Story: The Lucky Foods That Belong on Your Lunar New Year Table"/>
        <s v="5 Home Decor Trends Designers Predict Will Define 2026"/>
        <s v="Refresh Your Home in 2026: Stylish Decor Trends You Can Actually Achieve"/>
        <s v="Cam Skattebo’s Girlfriend Chloe Rodriguez Shares Secret to Dating an NFL Star"/>
        <s v="Who Is Cam Skattebo’s Girlfriend? Inside His Relationship with Chloe Rodriguez"/>
        <s v="Here’s Why Angelina Jolie Says She Loves Her Double Mastectomy Scars"/>
        <s v="Angelina Jolie Opens Up About Embracing Her Double Mastectomy Scars — and the Choice That Shaped Her Life"/>
        <s v="Hilary Duff Announces Her First World Tour in Nearly Two Decades — Here’s Everything You Need to Know"/>
        <s v="She’s Back: Hilary Duff Announces Her First World Tour in Nearly Two Decades — and She’s Ready to Sing the Old Songs Again"/>
        <s v="Solo Travel Is Surging in 2026 — Here Are the Budget-Friendly Destinations Worth Booking Right Now"/>
        <s v="Where to Go Solo: 5 Destinations Perfect for Independent Travelers in 2026"/>
        <s v="How to Start Composting Your Food Waste at Home"/>
        <s v="How to Turn Food Scraps Into Nutrient-Rich Soil at Home"/>
        <s v="Who Will Headline the 2027 Super Bowl Halftime Show? FanDuel Already Has Odds"/>
        <s v="Early Super Bowl Halftime Show Odds Leave Out BTS, Despite Major Fan Support"/>
        <s v="Scientists Just Found a ‘Spiny Dragon’ Dinosaur With Features Never Seen Before"/>
        <s v="Scientists Discover New Dinosaur Species with Never-Before-Seen Spiny Skin"/>
        <s v="How to Create a Nancy Meyers-Worthy Home That’s Finally All Yours"/>
        <s v="Your Guide to the Nancy Meyers Aesthetic — And How to Actually Pull It Off at Home"/>
        <s v="‘Off Campus’ Just Got Renewed for Season 2 Before Season 1 Even Drops — Here’s What It Could Mean for ‘The Mistake’"/>
        <s v="Amazon Renews ‘Off Campus’ for Season 2 Before First Season Even Premieres"/>
        <s v="Where to See Cherry Blossoms This Spring Without Leaving the Northeast"/>
        <s v="Your Kids Don’t Need a Plane Ticket to Japan — Cherry Blossom Season Is Right in Your Backyard"/>
        <s v="Michael Douglas’ Memoir Will Explore Fame and Fighting Through Life’s Toughest Moments"/>
        <s v="Michael Douglas Says His New Memoir Will Reveal His Life Away From the Spotlight"/>
        <s v="7 Smart Home Tasks to Tackle Before Spring Arrives"/>
        <s v="Beginner’s Guide: Essential Home Maintenance Tasks Before Spring"/>
        <s v="Scientists Found a 4-Foot Vine Snake in India With a Long Snout. It’s a New Species"/>
        <s v="Rare Wildlife Camera Footage Captures One of the World’s Most Endangered Mammals in Action"/>
        <s v="A Rare Glimpse: Camera Captures One of Only 400 Northern Hairy-Nosed Wombats Left on Earth"/>
        <s v="5 U.S. Cities That Make the Perfect Girls Trip — No Passport Required"/>
        <s v="You Deserve a Weekend Away: 5 U.S. Girls Trip Destinations That Don’t Require a Passport or a Permission Slip"/>
        <s v="5,300-Year-Old Bow Drill Proves Ancient Egypt Had Advanced Tech Far Earlier Than Expected"/>
        <s v="This 5,300-Year-Old Ancient Egyptian Tool May Be the World’s Oldest Metal Drill"/>
        <s v="Scientists Document Rare Phantom Jellyfish the Size of a School Bus in Argentina"/>
        <s v="Deep-Sea Expedition Unveils 28 New Species in Coral Reef the Size of Vatican City"/>
        <s v="Yerin Ha, Hudson Williams, Lola Tung, and Basically Everyone You Love Were at Gold House’s Lunar New Year Celebration — Here’s Everything We Know"/>
        <s v="Stars Celebrate Lunar New Year at Gold House Gala in New York City"/>
        <s v="Your Guide to Los Angeles’ Best Brunch Spots: From Soul Food to French Pastries"/>
        <s v="Your Guide to LA Brunch: Where to Eat Like a Local on Your Next Trip"/>
        <s v="Meet the ‘Quad God’: How 21-Year-Old Ilia Malinin Became Figure Skating’s Most Electrifying Star"/>
        <s v="How Ilia Malinin Named Himself ‘Quad God’ at 15 With Only Two Quads — Then Actually Became One"/>
        <s v="Underground Railroad Escape Route Found Behind Dresser Drawer in Historic NYC Home"/>
        <s v="Secret Passageway Behind a Dresser Drawer Reveals NYC’s Underground Railroad History"/>
        <s v="Indoor Plants That Are Almost Impossible to Kill"/>
        <s v="Indoor Plants That Are Easy to Maintain— Even When Your Schedule Is Chaos"/>
        <s v="Caleb Landry Jones Just Became Hollywood’s Most Fascinating Leading Man — Here’s What to Know"/>
        <s v="Meet Caleb Landry Jones: The Texas-Born Actor Behind the New ‘Dracula: A Love Tale’"/>
        <s v="‘Chicken Shop Date’ Host Amelia Dimoldenberg to Star in New Amazon Rom-Com"/>
        <s v="Amelia Dimoldenberg Developing New Rom-Com for Amazon MGM Studios"/>
        <s v="From HEPA Vacuums to Fragrance-Free Cleaners: How to Clean Without the Allergies"/>
        <s v="The allergy-smart cleaning swap: 5 expert-backed products that actually reduce indoor allergens"/>
        <s v="Your In-Flight Skincare Game Plan: How to Actually Land With Glowing Skin"/>
        <s v="How Flying Affects Your Skin — and What You Can Do About It Before, During, and After Your Flight"/>
        <s v="These Ancient Microbes Survived the Ice Age — Now the U.S. Military Wants Their Secrets"/>
        <s v="Scientists Discover New Species in Alaskan Permafrost — and the Military Is Taking Notice"/>
        <s v="‘The Haunting of Hill House’ Is Coming to the Stage: Here’s Everything You Need to Know"/>
        <s v="‘The Haunting of Hill House’ Is Coming to the Stage — Here’s What Fans of the Netflix Hit Need to Know"/>
        <s v="A Food Lover’s Guide to Arthur Avenue, the Bronx’s Legendary Little Italy"/>
        <s v="Arthur Avenue: the Bronx Neighborhood That Outdoes Manhattan’s Little Italy"/>
        <s v="Elana Meyers Taylor Wins Olympic Gold at 41 — and Her Son’s Reaction on the Podium Will Move You to Tears"/>
        <s v="Elana Meyers Taylor Wins Gold in Monobob at 2026 Winter Olympics, Shares Emotional Moment With Son"/>
        <s v="Jason Kelce and Colin Jost Call Bobsledding the Scariest Experience of Their Lives"/>
        <s v="Colin Jost and Jason Kelce Took on Bobsledding — and It Was Way More Brutal Than Expected"/>
        <s v="Who Are the ‘Blade Angels’? Amber Glenn, Alysa Liu and Isabeau Levito Lead Team USA in Milan"/>
        <s v="Amber Glenn, Alysa Liu and Isabeau Levito: Meet Team USA’s ‘Blade Angels’ at the 2026 Winter Olympics"/>
        <s v="How Much Do U.S. Olympians Earn for Gold? The Number May Surprise You"/>
        <s v="Some Countries Pay Nearly $800,000 for Olympic Gold Medals — Here’s How Team USA Compares"/>
        <s v="Why Every Family Should Own an Aloe Vera Plant"/>
        <s v="From Skin to Air Quality: The Surprising Benefits of Having an Aloe Vera Plant"/>
        <s v="Olympic Curling’s Cheating Scandal Explained: F-Bombs, Rule Changes and a Crackdown That Lasted One Day"/>
        <s v="A Curling Cheating Scandal Just Rocked the 2026 Winter Olympics — and It Unraveled In Four Days"/>
        <s v="Olympic Curling Cheating Scandal: F-Bombs, Accusations and a Rule Change That Lasted One Day"/>
        <s v="Are Hockey Fights Allowed at the Olympics? The Rules Are Much Stricter Than the NHL"/>
        <s v="Hockey Fights Are Routine in the NHL — But the Olympics Handle Them Very Differently"/>
        <s v="One of Hockey’s Biggest Traditions Comes With Serious Consequences at the Olympics"/>
        <s v="Your Ultimate Guide to Planning Your Next Girls’ Night Out in Miami"/>
        <s v="Your Ultimate Guide to the Perfect Girls’ Night Out in Miami"/>
        <s v="Hank and John Green Help Open Sierra Leone’s First NICU — and It’s Already Delivering Babies"/>
        <s v="How Hank and John Green’s Online Community Helped Bring a NICU to Sierra Leone"/>
        <s v="Hank and John Green’s Global Community Raises $50M to Open First NICU in Sierra Leone"/>
        <s v="‘Single’s Inferno’ Season 5: Which Couples Are Still Together After the Reunion?"/>
        <s v="‘Single’s Inferno’ Season 5: Which Couples Are Still Together and Who Already Split?"/>
        <s v="Team USA’s Brittany Bowe and Hilary Knight Announce Engagement at Milan Cortina Olympics"/>
        <s v="Two Team USA Stars Got Engaged at the 2026 Milan Cortina Olympics — Here’s Their Story"/>
        <s v="Olympic Power Couple: Speed Skater Brittany Bowe and Hockey Captain Hilary Knight Get Engaged in Milan Cortina"/>
        <s v="New Discovery in Spain Could Be First Evidence of Hannibal’s War Elephants from Punic Wars"/>
        <s v="Ancient Elephant Remains May Offer First Physical Proof of Hannibal’s Legendary War Elephants"/>
        <s v="Were Hannibal’s War Elephants Real? New Evidence Suggests the Legend Might Be True"/>
        <s v="The Ultimate Guide to Choosing Durable, Family-Friendly Blankets"/>
        <s v="The Best Types of Blankets—and Exactly Where to Put Them in Your Home"/>
        <s v="Snoop Dogg Repays Italian Restaurant with Olympic Tickets After Credit Card Issue"/>
        <s v="Snoop Dogg Turns an Awkward Payment Moment into an Olympic Memory for a Local Family"/>
        <s v="Snoop Dogg Is Quickly Becoming the Feel-Good Star of the Winter Olympics"/>
        <s v="The Tech-Free Flight Trend: Why Savvy Travelers Are Putting Away Their Devices"/>
        <s v="Why Your Next Flight Might Be the Perfect Time to Put Your Phone Away"/>
        <s v="Olympic Curling Cheating Accusation Sparks Tournament-Wide Controversy, Pulls Canada’s Women’s Team Into Dispute"/>
        <s v="A Cheating Accusation In Olympic Curling Spiraled Into A Tournament-Wide Controversy. Canada’s Women’s Team Got Caught In the Middle."/>
        <s v="How One Curler’s Accusation In a Men’s Match Dragged Canada’s Women’s Team Into an Olympic Scandal They Didn’t Start"/>
        <s v="A Box of Old Memories Led to a 1983 Diary Discovery This Mom Says She’ll Never Forget"/>
        <s v="Mom Finds 1983 Diary Entry That Eerily Predicted Her Daughter’s Birthday 37 Years Later"/>
        <s v="A Seventh-Grade Diary Entry from 1983 Now Feels Like a ‘Wink from the Universe’"/>
        <s v="The Wildest Story Out of the 2026 Olympics? A 10,000-Condom Shortage"/>
        <s v="2026 Winter Olympics Ran Out of Condoms — Here’s How Fast Athletes Went Through 10,000"/>
        <s v="2026 Winter Olympics Ran Through 10,000 Condoms In Less Than a Week"/>
        <s v="A Total Lunar Eclipse Is Happening Soon — Here’s How to Watch the Blood Moon"/>
        <s v="A Total Lunar Eclipse Will Turn the Moon Red on March 3. Here’s What You Need to Know"/>
        <s v="A ‘Blood Moon’ Is Coming to the U.S. in March — and the Next Good One Isn’t Until 2029"/>
        <s v="One Day in Boston: A Step-by-Step Itinerary for a Quick Getaway"/>
        <s v="One Day in Boston With Kids: How the Freedom Trail Turns History Into Adventure"/>
        <s v="Eileen Gu Opens Up About Being Physically Attacked After Her 2019 Decision to Compete for China"/>
        <s v="Eileen Gu Says She Was Assaulted, Robbed and Threatened After Choosing to Ski for China"/>
        <s v="Eileen Gu Says Backlash Over Representing China Led to Assault and Threats at Stanford"/>
        <s v="A Bulging-Eyed, Dragon-Like Fish Misidentified for Years Turns Out to Be a New Species"/>
        <s v="Researchers Discover Bulging-Eyed Antarctic Dragonfish That Had Been Overlooked for Decades"/>
        <s v="Researchers Identify New Antarctic Dragonfish That Looks Like Something Out of a Fantasy"/>
        <s v="Wolfdog Named Nazgul Goes for Gold at 2026 Winter Olympics — and Gets a Photo Finish"/>
        <s v="Meet Nazgul, the Wolfdog Who Stole the Show at the 2026 Winter Olympics"/>
        <s v="A ‘Lord of the Rings’-Inspired Wolfdog Ran Onto the Course at the 2026 Winter Olympics"/>
        <s v="AI Figured Out the Rules of a Lost Roman Board Game — And Now You Can Play It"/>
        <s v="AI Decoded the Rules of an Ancient Roman Board Game No One Knew How to Play"/>
        <s v="AI Reconstructed a Lost Roman Board Game From a Mysterious Limestone Slab — And Now You Can Play It"/>
        <s v="How to Spend One Perfect Day in New York City: A Morning-to-Sunset Itinerary"/>
        <s v="Your First Trip to New York City? Here’s Exactly How to Spend One Perfect Day"/>
        <s v="Six Planets Will Form a Cosmic ‘Conga Line’ in the Night Sky This Month. Here’s How to See It"/>
        <s v="A Rare Six-Planet Alignment Will Light Up the Sky This Month — Here’s What to Expect"/>
        <s v="What Planets Are Visible on Feb. 28? A Guide to This Year’s Six-Planet Alignment"/>
        <s v="First-Ever Shark Footage Captured In Antarctic Waters Stuns Marine Scientists"/>
        <s v="Massive Sleeper Shark Filmed for the First Time in Antarctica’s Deep Freezing Waters"/>
        <s v="A 13-Foot Shark Filmed In Antarctic Depths Where Scientists Said Sharks Didn’t Exist"/>
        <s v="Ultimate Cleaning Hacks Experts Swear By"/>
        <s v="Pro Cleaning Hacks That Make Household Chores Faster and Easier"/>
        <s v="Strange Creature With ‘Elongated Limbs’ Found in Iranian Canyon. It’s a New Species"/>
        <s v="Wide-Eyed, Canyon-Climbing Critter With White Spikes Spotted Hiding On Sandstone Cliffs"/>
        <s v="Scientists Discover Strange, Bulging-Eyed Creature Scaling Iranian Canyon Walls After Dark"/>
        <s v="Scientists Found 80 Translucent Creatures In an Australian Cave. They Belong to a Species New to Science"/>
        <s v="A ‘Giant’ Cave Creature With Teeth and 11 Claws Discovered in Australia"/>
        <s v="Scientists Found a ‘Giant’ Cave Creature In Australia With 11 Claws — It Fits On Your Fingernail"/>
        <s v="Sophie Turner Gags After Kissing Former ‘Game of Thrones’ Brother Kit Harington"/>
        <s v="Cameras Catch Sophie Turner and Kit Harington Gagging After ‘The Dreadful’ Kissing Scene"/>
        <s v="Former ‘GoT’ Siblings Kit Harington and Sophie Turner Gag After Filming Romantic Scenes"/>
        <s v="‘Tell Me Lies’ Is Over After 3 Seasons — Here Are 6 Shows to Stream Next"/>
        <s v="‘Tell Me Lies’ Is Over: 6 Shows to Watch Next If You Loved the Hulu Drama"/>
        <s v="6 Shows to Stream Now That ‘Tell Me Lies’ Is Over For Good"/>
        <s v="Punch the Monkey Was Abandoned and Bullied — Then an IKEA Toy Changed Everything"/>
        <s v="Abandoned Baby Monkey Found Comfort In a Stuffed IKEA Toy. Then the Internet Became His Family"/>
        <s v="Punch the Monkey Was Alone and Bullied. Now the Internet Is Rallying Behind Him"/>
        <s v="Punch the Monkey’s Emotional Journey From Isolation to Stardom Is Drawing Crowds to the Zoo"/>
        <s v="Alysa Liu’s Best Quotes That Prove She Was Always Destined for Olympic Gold"/>
        <s v="Alysa Liu’s Most Powerful Quotes — And Why Olympic Gold Was Inevitable"/>
        <s v="The Mindset That Made Her Golden: Alysa Liu’s Most Inspiring Quotes"/>
        <s v="A Step-by-Step Guide to Cleaning Your Bathroom, Straight From the Experts"/>
        <s v="A Busy Parent’s Guide to Deep Cleaning the Bathroom"/>
        <s v="Inside Myles Garrett and Chloe Kim’s Low-Key but Adorable Relationship"/>
        <s v="Myles Garrett Turned a ‘Fun Facts’ Interview Into a Romantic Moment for Chloe Kim"/>
        <s v="Myles Garrett’s Romantic Moment With Chloe Kim Is Melting Hearts Across the Internet"/>
        <s v="Avalanche Deaths Are Mounting This Season — Here’s What Backcountry Travelers Need to Know"/>
        <s v="At Least 16 People Have Died In Avalanches This Season. Here’s What Backcountry Travelers Need to Know."/>
        <s v="Deadly Avalanche Season: Why 2025–2026 Could Be Among the Worst Ever"/>
        <s v="Woody’s Bald Spot Steals the Show as Pixar Unveils New ‘Toy Story 5’ Cast"/>
        <s v="Pixar Debuts Woody’s Bald Spot and a Wave of New Voices in ‘Toy Story 5’ Trailer"/>
        <s v="Woody’s New Look and a Star-Packed Cast Take Center Stage in ‘Toy Story 5’ Trailer"/>
        <s v="Golden Retriever Life’s Kevin and Katie Bubolz Announce Second Baby With Help From Ellie and Emma"/>
        <s v="Famous Golden Retriever Account ‘Ellie the Golden’ Family Expecting Second Child"/>
        <s v="Golden Retriever Life’s Kevin and Katie Bubolz Announce Second Baby With Help From Therapy Dogs Ellie and Emma"/>
        <s v="Newly-Discovered Cosmic ‘Jellyfish’ Is Offering a Rare Glimpse Into the Universe’s Past"/>
        <s v="New ‘Jellyfish Galaxy’ Discovered With Star-Birthing ‘Tentacles’ Trailing Behind It"/>
        <s v="Newly Discovered Galaxy From 8.5 Billion Years Ago Offers Rare Look at Early Cosmic Evolution"/>
        <s v="A Galaxy That Looks Like a Jellyfish Is Helping Scientists See 8.5 Billion Years Into the Past"/>
        <s v="How to see Chicago in a single day (without wasting a minute)"/>
        <s v="One Day in Chicago: How to Experience the Best of the Windy City From Morning to Night"/>
        <s v="How to Transform Your Bathroom Using These Genius (and Totally Free) Hacks"/>
        <s v="Easy, Free Bathroom Hacks That Make Your Space Feel Brand New"/>
        <s v="New Spiny Lizard Species Discovered in a Single Remote Forest in Vietnam"/>
        <s v="Scientists Found a New Lime-Green Lizard With Dagger-Like Spines Sleeping In a Vietnamese Forest"/>
        <s v="A 10-Inch Lizard With Dagger-Like Spines Hid In Plain Sight In a Vietnamese Forest"/>
        <s v="Hubble Telescope Just Found a ‘Dark Galaxy’ That’s 99% Invisible. Here’s How"/>
        <s v="Hubble Just Revealed a ‘Dark Galaxy’ Hiding in Plain Sight. Here’s What We Know"/>
        <s v="A Nearly Invisible Galaxy Was Found 300 Million Light-Years Away. Here’s How"/>
        <s v="A Faint Glow in Space Led to a ‘Ghost Galaxy’ Discovery No One Knew Was There"/>
        <s v="Rob Rausch on ‘The Traitors’ Season 4: The Reptile Wrangler the Host Calls the Season’s Best Player"/>
        <s v="Rob Rausch Turned Down ‘The Traitors’ Twice. Now the Host Calls Him the Best Traitor This Season."/>
        <s v="Rob Rausch: From Turning Down The Traitors Twice to Being Called the Season’s Best Traitor"/>
        <s v="The iPod Was Discontinued in 2022 but Gen Z Is Bringing It Back Anyway"/>
        <s v="The iPod Comeback Is Real and It’s Part of a Much Bigger 2026 Trend"/>
        <s v="The iPod Comeback No One Saw Coming — And Gen Z Is Totally Here for It"/>
        <s v="‘Beach Read’ Film Adaptation: Everything to Know as Phoebe Dynevor Joins Cast"/>
        <s v="Phoebe Dynevor Leads ‘Beach Read’ Movie — Here’s Everything to Know"/>
        <s v="‘Beach Read’ Movie in the Works With Phoebe Dynevor — Full Breakdown"/>
        <s v="Scientist Discovers Ancient Crocodile Species With Unique Greyhound-Like Features"/>
        <s v="Scientists Identify New Crocodile Ancestor That Ran Like a Greyhound Across Ancient Britain"/>
        <s v="Scientist Discovers Greyhound-Like Reptilian — and Names It After His High School Teacher"/>
        <s v="Netflix Is Making a Live-Action Scooby-Doo Origin Series — Here’s Everything We Know"/>
        <s v="Netflix’s Live-Action ‘Scooby-Doo’ Series Casts McKenna Grace as Daphne — Here’s Everything Announced So Far"/>
        <s v="Netflix Is Making a Live-Action Scooby-Doo Origin Series. Here’s What We Know So Far."/>
        <s v="Kate Hudson Reflects on Her Rom-Com Era — and Why She’s Excited to Branch Out"/>
        <s v="Kate Hudson Is Done With Rom-Coms — And She's Got a Second Oscar Nomination to Prove It"/>
        <s v="Kate Hudson Says This Oscar Nomination Feels Like the Start of a Whole New Chapter"/>
        <s v="Rachel Reid Delays ‘Unrivaled’ to 2027, Shares Parkinson’s Update With Fans"/>
        <s v="‘Heated Rivalry’ Author Rachel Reid Pushes ‘Unrivaled’ to 2027 — Here’s Why"/>
        <s v="‘Heated Rivalry’ Author Rachel Reid Pushes ‘Unrivaled’ to June 2027 — What It Means for Ilya and Shane"/>
        <s v="Resurfaced Video of J.J. Watt Is Going Viral Again After Rondale Moore’s Death"/>
        <s v="Viral Video Shows J.J. Watt Comforting Teammate Rondale Moore Three Years Before His Death"/>
        <s v="This Heartbreaking Exchange Between J.J. Watt and Rondale Moore Hits Different After His Death"/>
        <s v="J.J. Watt’s Sideline Conversation With Rondale Moore Resurfaces After Receiver’s Death at 25"/>
        <s v="‘A Knight of the Seven Kingdoms’ Season 2 Is Coming in 2027 — Here’s What We Know"/>
        <s v="‘A Knight of the Seven Kingdoms’ Season 2 Is Already Filming: Everything We Know About ‘The Sworn Sword’"/>
        <s v="‘A Knight of the Seven Kingdoms’ Season 2: Premiere Date, Cast and Everything We Know"/>
        <s v="Alysa Liu’s Hidden Piercing Has Olympic Fans Obsessed — But Dentists Aren’t Impressed"/>
        <s v="Fans Love Alysa Liu’s Smiley Piercing — But Here’s What Dentists Are Saying"/>
        <s v="The Internet Is Obsessed With Alysa Liu’s Teeth — But the ADA Urges Caution"/>
        <s v="Alysa Liu’s Viral Smiley Piercing Comes With Health Risks, ADA Says"/>
        <s v="Did You Know Jack Black Has Been Married for 20 Years? Meet Wife Tanya Haden"/>
        <s v="Who Is Tanya Haden? Inside Jack Black’s 20-Year Marriage and How They Met"/>
        <s v="Inside Jack Black’s 20-Year Marriage to Musician Tanya Haden"/>
        <s v="Flavor Flav to Host U.S. Women’s Hockey Team in Las Vegas After Players Decline Trump’s State of the Union Invite"/>
        <s v="Flavor Flav to Host U.S. Women’s Hockey Team in Las Vegas After They Declined Trump’s State of the Union Invite"/>
        <s v="Flavor Flav Hosts U.S. Women’s Hockey Team in Las Vegas After They Decline Trump’s State of the Union Invite"/>
        <s v="A 28-Foot Mural of Shohei Ohtani and His Dog Decoy Just Went Up in Los Angeles"/>
        <s v="Shohei Ohtani and Decoy Are the Stars of a New Mural at a Unique L.A. Dog Park"/>
        <s v="Shohei Ohtani and Decoy Fetch Another Big Honor With 28-Foot Mural at New Dog Park"/>
        <s v="Shohei Ohtani and His Dog Score a Paw-some New Tribute at Pawradise Park"/>
        <s v="Florida Anglers Catch and Release 12-Foot Shark in Rare Shore Fishing Encounter"/>
        <s v="A 1,200-Pound Great White Shark Was Caught on a Florida Beach After Hour-Long Fight"/>
        <s v="Hour-Long Battle Ends With Rare Great White Shark Catch Off Florida Gulf Coast"/>
        <s v="Video Shows Anglers Reeling In Massive 1,200-Pound Surprise on Florida Beach"/>
        <s v="Scientists Rediscover 21 ‘Lost’ Species in Madagascar Rainforest, Including a Giant Millipede Unseen Since 1897"/>
        <s v="Madagascar Expedition Finds 21 Species Lost to Science, Including a Giant Millipede Unseen for 126 Years"/>
        <s v="A Giant Millipede Lost to Science For 126 Years Just Turned Up in Madagascar"/>
        <s v="Scientists Rediscovered 21 ‘Lost’ Species in 5 Days, Including a Millipede Unseen Since 1897"/>
        <s v="Strange Nocturnal Critter With Triangular Head Found Clinging to Rocks in Thailand"/>
        <s v="Meet the Adorable Wide-Eyed, Triangular-Headed Gecko Found in Thailand"/>
        <s v="Triangular-Headed Night Creature Discovered in Biodiversity Hotspot. It’s a New Species"/>
        <s v="Researchers Exploring Thailand at Night Discovered a Creature Never Seen Before"/>
        <s v="Researchers Searching For an Extinct Fish in South Africa Found a New Species Instead"/>
        <s v="Scientists Went Looking For an Extinct Fish in South Africa. They Found Something No One Had Ever Seen."/>
        <s v="Scientists Searching for Extinct Minnow Discover New Species Already on Brink of Survival"/>
        <s v="Scientists Went Looking For an Extinct Fish in South Africa —They Found a Species New to Science"/>
        <s v="The ‘Heated Rivalry’ Cottage Is Now on Airbnb — Here’s How to Book It"/>
        <s v="This Muskoka Cottage From ‘Heated Rivalry’ Will Soon Be Available on Airbnb"/>
        <s v="Airbnb Is Listing the ‘Heated Rivalry’ Cottage After Fan Demand Surged"/>
        <s v="Connor Storrie Channels His ‘Heated Rivalry’ Character in SNL Promo Clip"/>
        <s v="‘Heated Rivalry’ Star Connor Storrie Channels Ilya Rozanov in SNL Teaser Before His Host Gig"/>
        <s v="‘Heated Rivalry’ Star Connor Storrie Shows Off Russian Accent in SNL Promo"/>
        <s v="‘Bridgerton’ Is Bringing More Fan-Favorite Hits to Its Soundtrack for Season 4 Finale"/>
        <s v="Netflix Just Revealed the Classical Covers Featured in the ‘Bridgerton’ Season 4 Finale"/>
        <s v="‘Bridgerton’ Season 4 Part 2 Will Debut New Covers Fans Haven’t Heard Yet"/>
        <s v="You Live Here, But Have You ‘Done’ Miami Lately? Here’s a Staycation Guide"/>
        <s v="How to Hack a Miami Weekend: a Neighborhood-by-Neighborhood Guide"/>
        <s v="5 Psychology-Based Design Changes That Instantly Make Your Home Feel Happier"/>
        <s v="A Psychology-Backed Guide to Making Your Space Feel Like Home"/>
        <s v="U.S. Women’s Hockey Captain Hilary Knight Called Trump’s Joke ‘Distasteful’ and Redirected Focus to Olympic Gold"/>
        <s v="Hilary Knight Calls Trump’s Remark About Women’s Hockey Team a ‘Distasteful Joke’"/>
        <s v="Hilary Knight Calls Trump’s Women’s Hockey Remark a ‘Distasteful Joke’ as Controversy Overshadows Double Gold"/>
        <s v="Katseye’s Manon Bannerman Steps Away From Group, Sparking Fan Outcry and Boycott Calls"/>
        <s v="Katseye Member Manon Bannerman Takes Hiatus, Sparking Fan Boycott Calls and Industry Conversation"/>
        <s v="Katseye’s Manon Bannerman Steps Away From the Group — and Fans Want Answers From Hybe"/>
        <s v="The Smartest Way to Spend a Weekend in Las Vegas: Shows, Dining, Shopping &amp; More "/>
        <s v="How to Spend the Perfect Weekend in Las Vegas: A Day-by-Day Guide"/>
        <s v="‘Bridgerton’ Season 4 Part 2: Every Major Moment From the Finale, Explained"/>
        <s v="‘Bridgerton’ Season 4 Part 2 Delivers a Wedding, a Death And a Mystery That Changes Everything"/>
        <s v="Rock &amp; Roll Hall of Fame 2026: All 17 Nominees, from Mariah Carey to Wu-Tang Clan"/>
        <s v="Rock &amp; Roll Hall of Fame 2026 Nominees Include Lauryn Hill, Wu-Tang Clan, Shakira and Mariah Carey"/>
        <s v="Rock &amp; Roll Hall of Fame 2026 Nominees: Phil Collins, Iron Maiden and 15 Other Acts Up for Induction"/>
        <s v="Flavor Flav Is Throwing a Las Vegas Weekend to Honor Female Olympians After White House Snub"/>
        <s v="Flavor Flav to Host Four-Day Las Vegas Celebration Honoring U.S. Women Olympians and Paralympians"/>
        <s v="Hilary Knight Called Trump’s Women’s Hockey Invitation ‘A Distasteful Joke.’ Now Flavor Flav Is Throwing Them a Real Party."/>
        <s v="Flavor Flav to Host ‘She Got Game’ Celebration in Las Vegas for U.S. Women Olympians"/>
        <s v="Christian Bale Has a Firm Message for His Fans: ‘Never Meet Me’"/>
        <s v="Christian Bale Says He’s a ‘Terrible Disappointment’ Off Screen. Here’s Why"/>
        <s v="Christian Bale Warns Fans Never to Meet Him — But His Real-Life Work Tells a Different Story"/>
        <s v="Lionel Messi Appeared Annoyed After Wild Fan Incident During Inter Miami Friendly"/>
        <s v="Lionel Messi’s Latest Inter Miami Appearance Turned Chaotic After Fans Stormed the Field"/>
        <s v="Lionel Messi Tackled to the Ground by Fans During Wild Inter Miami Moment"/>
        <s v="Fans Tackle Lionel Messi During Inter Miami’s Friendly Match vs. Independiente del Valle"/>
        <s v="Fossils From a Single Quarry in China Reveal 91 Unknown Species From 512 Million Years Ago"/>
        <s v="Scientists Found 91 New Species in a Single Chinese Quarry, Rewriting What We Know About Life After Mass Extinction"/>
        <s v="Scientists Find 91 New Species From Ancient Extinction Aftermath"/>
        <s v="Scientists Pull 50,000 Fossils and 91 New Species From a Single Quarry in China"/>
        <s v="Radford University Freshman Baseball Player Joey Raccuia Dies in Crash Near Campus"/>
        <s v="19-Year-Old Son of Kansas City Royals Coach Dies in Car Crash"/>
        <s v="Freshman Baseball Player Joey Raccuia Dies Four Days After Making College Debut"/>
        <s v="College Baseball Player Joey Raccuia Dies at 19 After Crash Near Team’s Stadium"/>
        <s v="Scientists Just Found Five New Animal Species That Hide in Plain Sight — as Bark, Shadows, and Bird Droppings"/>
        <s v="Scientists Just Found Five New Animal Species — and Their Camouflage Tricks Are Astounding"/>
        <s v="Five New Animal Species Found Hiding in Plain Sight Across Five Countries"/>
        <s v="Scientists Discovered Multiple New Species in Six Days — Five Disguise Themselves as Excrement"/>
        <s v="The Best American Airlines Hacks Most Flyers Don’t Know About"/>
        <s v="How to Get More From Every American Airlines Flight: Hacks &amp; Perks Worth Knowing"/>
        <s v="The ‘Duck Dynasty’ Family Just Got Bigger as John Luke and Mary Kate Welcome Twins"/>
        <s v="Willie and Korie Robertson’s Family Just Got Bigger — Thanks to John Luke and Mary Kate’s Twin Girls"/>
        <s v="Willie and Korie Robertson Hit a New Family Milestone as Their Grandchild Count Reaches 11"/>
        <s v="The Only Kitchen Appliances Your Family Actually Needs"/>
        <s v="Essential Utensils and Appliances You Need And Don't Need In Your Kitchen"/>
        <s v="Two Teen Hockey Players Killed in Alberta Highway Crash, Leaving Hinton Community in Mourning"/>
        <s v="Two Teenage Hockey Players Killed in Highway 16 Crash Near Jasper, Alberta"/>
        <s v="Two Hinton Hockey Players Killed in Highway Crash Remembered as Inseparable Best Friends"/>
        <s v="Two Teen Hockey Players Killed in Highway 16 Crash Near Jasper, Alberta"/>
        <s v="The United Airlines playbook most travelers haven’t figured out yet"/>
        <s v="How to Get More From Every United Airlines Flight: A Traveler’s Guide to Savings, Miles, and Hidden Perks"/>
        <s v="Jake Shane Loses His ‘Aura’ After a Sharpie Incident Following Latest Broadway Appearance"/>
        <s v="Jake Shane Details the ‘Most Embarrassing Moment’ of His Life While Signing Autographs"/>
        <s v="Jake Shane’s Broadway Night Takes an Unexpected Turn After a Sharpie Mishap Leaves Its Mark"/>
        <s v="Jake Shane’s Broadway Meet-and-Greet Ends With ‘Most Embarrassing Moment’ of His Life"/>
        <s v="Jake Shane Has an Unforgettable Broadway Exit — and a Sharpie Is to Blame"/>
        <s v="Vin Diesel and Meadow Walker Celebrate Fast &amp; Furious 25th Anniversary at Family Dinner, Announce Petersen Museum Exhibit"/>
        <s v="Vin Diesel Shares Heartfelt Video with Paul Walker’s Daughter as ‘Fast &amp; Furious’ Marks 25 Years"/>
        <s v="Vin Diesel Shares Heartfelt Video With Paul Walker’s Daughter Ahead of Fast &amp; Furious 25th Anniversary Museum Event"/>
        <s v="Vin Diesel and Meadow Walker Celebrate 'Fast &amp; Furious' 25th Anniversary at Family Dinner"/>
        <s v="Fast &amp; Furious' at 25: Vin Diesel and Meadow Walker Announce Petersen Car Museum Exhibit"/>
        <s v="Mia Goth Walks SAG Awards Red Carpet Solo After Split From Shia LaBeouf"/>
        <s v="Mia Goth Makes Solo 2026 SAG Awards Appearance After Shia LaBeouf Split"/>
        <s v="Mia Goth Walks the SAG Awards Red Carpet Solo After Shia LaBeouf Split and Arrest"/>
        <s v="Scientists Keep Naming Animal Species After Celebrities — Here Are the Wildest Ones"/>
        <s v="From Taylor Swift to Elton John: These Animal Species Are Named After Celebrities"/>
        <s v="What Do Shakira, Brad Pitt and Taylor Swift Have In Common? Modern Taxonomy Reveals the Link"/>
        <s v="Some of Your Favorite Celebrities Have Real-Life Animal Species Named After Them"/>
        <s v="Katie Leung Went From ‘Harry Potter’ Star to ‘Bridgerton’ Villain After Walking Away From Acting"/>
        <s v="Katie Leung Walked Away after ‘Harry Potter.’ Now She’s Bridgerton’s Newest Villain."/>
        <s v="Katie Leung Went From ‘Harry Potter’ to ‘Bridgerton’ — But She Almost Quit Acting Entirely"/>
        <s v="Eric Church Says He Regrets How He Handled His Brother’s Funeral With His Young Kids"/>
        <s v="Eric Church Says He Wishes He Showed More Compassion Before His Brother Died at 36"/>
        <s v="Eric Church Shares What He Would Do Differently After His Younger Brother’s Death in 2018"/>
        <s v="Puka Nacua Sparks Dating Rumors With Influencer Sara Saffari After Flirty TopGolf Video"/>
        <s v="Influencer Sara Saffari Addresses Puka Nacua Dating Speculation in Viral Comment"/>
        <s v="LA Rams Star Puka Nacua Sparks Dating Rumors With Fitness Influencer Sara Saffari"/>
        <s v="Olympic Gold Medalist Alysa Liu Says the Best Advice She’d Give Her Younger Self Is Nothing At All"/>
        <s v="Alysa Liu on Why She’d Tell Her Younger Self ‘Nothing’ After Gold: ‘She Will Figure It Out’"/>
        <s v="Olympic Champion Alysa Liu Retired at 16, Won Gold at 2026 — and Wouldn’t Change a Thing"/>
        <s v="That Yellow Ring on Selena Gomez’s Instagram Story? Here’s What It Actually Is"/>
        <s v="That Mysterious Yellow Ring on Selena Gomez’s Instagram Isn’t What You Think It Is"/>
        <s v="That Mysterious Yellow Ring on Selena Gomez’s Instagram Is Not a New Feature"/>
        <s v="Medicare’s 2026 Overhaul: What Most Miami Enrollees Are Leaving on the Table"/>
        <s v="Medicare’s 2026 Overhaul: What Most Sacramento Enrollees Are Leaving on the Table"/>
        <s v="Pink’s ‘Hopeless War’ Duet With Daughter Willow Sage Hart Has Fans in Awe"/>
        <s v="Pink Shares the Stage With Daughter Willow Sage Hart on ‘The Kelly Clarkson Show’"/>
        <s v="Pink’s Daughter Willow Sage Hart Steals the Spotlight on ‘The Kelly Clarkson Show’"/>
        <s v="Pink’s Daughter Willow Just Blew Everyone Away With Her Duet on ‘Kelly Clarkson Show’"/>
        <s v="Pink and Willow Sage Hart’s ‘Kelly Clarkson Show’ Duet Sparks Major Celebrity Reactions"/>
        <s v="The ‘John Tucker Must Die’ Sequel Has Been Shelved — Here’s What Happened"/>
        <s v="‘John Tucker Must Die’ Sequel Has Been Shelved, Arielle Kebbel Confirms"/>
        <s v="‘John Tucker Must Die’ Sequel Has Been Shelved, Star Arielle Kebbel Confirms"/>
        <s v="The ‘John Tucker Must Die’ Sequel Has Been Shelved — Here’s How It Fell Apart"/>
        <s v="‘John Tucker Must Die’ Sequel Shelved Despite Finished Script and Returning Cast"/>
        <s v="110 Small Upgrades That Actually Make Your Life Run Smoother"/>
        <s v="10 Everyday Hacks That Can Make Your Daily Routine Smoother and Simpler"/>
        <s v="Jim Nantz’s Iconic ‘Hello, Friends’ Greeting Is an Emotional Tribute to His Late Father"/>
        <s v="Jim Nantz Reveals the Emotional Reason He Says ‘Hello, Friends’ Before Every Broadcast"/>
        <s v="Sports Broadcaster Jim Nantz Explains the Origin of His ‘Hello, Friends’ Catchphrase"/>
        <s v="Jim Nantz Reflects on His Late Father’s Influence Behind Iconic ‘Hello, Friends’ Opening"/>
        <s v="Scientists in South Korea Discover a New Species That’s Been Hiding in Plain Sight for Years"/>
        <s v="Scientists Discover New Species of Ancient Marine Creature Hiding in Plain Sight Off South Korea"/>
        <s v="A 500-Million-Year-Old Creature Just Revealed a New Species Hiding in Plain Sight"/>
        <s v="Scientists Uncover 500-Million-Year-Old Species Hiding In Plain Sight In South Korea"/>
        <s v="UFC President Dana White Shares His Best Life Advice With TikTok Creator Peter Fouad"/>
        <s v="Dana White’s Viral TikTok Video With Peter Fouad Offers Unexpected Lesson on Happiness"/>
        <s v="UFC President Dana White Says the Happiest Times of His Life Were When He Was Broke"/>
        <s v="Street Photographer Peter Fouad Asked Dana White One Question — The Answer Went Viral"/>
        <s v="7-Foot Manatee Found Stuck In Florida Storm Drain. Firefighters Helped Save the Day"/>
        <s v="City Surveyors Heard Strange Sounds Under a Road — It Turned Out to Be a Stuck Manatee"/>
        <s v="Florida Crews Race to Rescue 7-Foot Manatee Trapped Inside Storm Drain in Melbourne Beach"/>
        <s v="A 410-Pound Manatee Got Stuck in a Florida Storm Drain. It Took a Village to Save Him"/>
        <s v="NASA’s Curiosity Rover Discovers Martian ‘Spiderwebs’ Covered In Egg-Like Nodules"/>
        <s v="NASA’s Rover Finds Evidence That Changes What Scientists Thought About Water on Mars"/>
        <s v="NASA’s Curiosity Rover Finds Strange Terrain That Could Rewrite Mars’ Water History"/>
        <s v="NASA’s Curiosity Rover Finds Clues That Water on Mars Lasted Longer Than Thought"/>
        <s v="Can’t Sleep? Here Are 12 Techniques To Try That Actually Work"/>
        <s v="12 Science-Backed Sleep Tricks Most People Haven’t Tried Yet"/>
        <s v="6 Shows to Watch If You Love Ryan Murphy’s ‘Love Story’ About JFK Jr. and Carolyn Bessette-Kennedy"/>
        <s v="6 Shows to Watch After ‘Love Story’ If You Can’t Get Enough ’90s New York"/>
        <s v="Hooked on Ryan Murphy’s ‘Love Story’? Here Are 6 Shows to Stream Next"/>
        <s v="6 Shows to Stream If You’re Hooked on Ryan Murphy’s ‘Love Story’"/>
        <s v="Inside Broadway’s Star-Studded New Revival of ‘The Rocky Horror Show’ at Studio 54"/>
        <s v="‘The Rocky Horror Show’ Is Heading Back to Broadway With a Star-Studded New Cast"/>
        <s v="Ditch the Same Old Dinner Spot: 5 Miami Date Nights That Actually Live Up to the Hype"/>
        <s v="Beyond the Beach: 5 Unique Date Night Ideas That Show a Different Side of Miami"/>
        <s v="Woman Took Out $25k Loan to Clone Her Dead Cat. Here’s Her Advice for Other Pet Owners"/>
        <s v="She Spent $25,000 to Clone Her Dead Cat. Now She Has a Warning for Other Pet Owners."/>
        <s v="Austin Woman Cloned Her Beloved Cat. What Came Back Four Years Later Surprised Her"/>
        <s v="Everything You Need to Know About Pet Cloning — From Someone Who Has a Cloned Cat"/>
        <s v="Sarah J. Maas Set to Address ACOTAR 6 Rumors on ‘Call Her Daddy’ Podcast"/>
        <s v="Sarah J. Maas Set to Address Whether a Sixth ACOTAR Book Is Coming on ‘Call Her Daddy’ Podcast"/>
        <s v="Sarah J. Maas Teases ACOTAR Book 6 Announcement on ‘Call Her Daddy’ Podcast"/>
        <s v="Maya Hawke and Christian Lee Hutson Make First Public Appearance After Surprise Valentine’s Day Wedding"/>
        <s v="Maya Hawke and Christian Lee Hutson Step Out as a Married Couple After Secret Valentine’s Day Wedding"/>
        <s v="Maya Hawke and Christian Lee Hutson Step Out as Newlyweds After Valentine’s Day Wedding"/>
        <s v="Jeff Daniels Broke the Internet With His Bizarre Sandwich Recipe. Here’s How to Make It"/>
        <s v="Jeff Daniels Sent the Internet Into a Frenzy With His ‘Finger-Licking Good’ Sandwich Recipe"/>
        <s v="Jeff Daniels Reacts After His Viral Sandwich Sends Internet (and Grocery Stores) Into Frenzy"/>
        <s v="Jeff Daneils’ Favorite Sandwich Sent Grocery Shoppers Scrambling for Ruffles and BBQ Sauce"/>
        <s v="Jeff Daniels Says He’s ‘Stunned’ By the Internet’s Reaction to His Viral Sandwich Recipe"/>
        <s v="Meet Dobby the Cat: A Four-Eared Rescue Who’s Going Viral for All the Right Reasons"/>
        <s v="This Adorable Cat Has Four Ears, a Curled Tail and an Underbite. He’s Looking for a Home"/>
        <s v="This Rare Cat Has Four Ears and Is Named After a Very Popular ‘Harry Potter’ Character"/>
        <s v="A Rare Double-Eared Cat Named Dobby Is About to Be Everyone’s Favorite Rescue"/>
        <s v="Sarah J. Maas Just Announced Two New ACOTAR Books Dropping Months Apart — Here’s Everything She Revealed"/>
        <s v="Sarah J. Maas Announces Two New ACOTAR Books, Reveals She Has the Rights Back to All Her Properties"/>
        <s v="Sarah J. Maas Announces Two New ACOTAR Books, Reveals She Has Rights Back for All Screen Adaptations"/>
        <s v="Sarah J. Maas Reveals Two New ACOTAR Books, Adaptation Plans, and Fan Theory Answers In Tell-All Interview"/>
        <s v="Sarah J. Maas Reveals Two New ACOTAR Books, Four-Part Story Structure, and TV Rights Update"/>
        <s v="YouTube Star KSI Buys Stake in Small English Football Club With Eyes on Premier League"/>
        <s v="KSI Becomes Owner of English Football Club — Could It Be the Next Wrexham Story?"/>
        <s v="YouTuber KSI Invests in Sixth-Tier Football Club With Hopes of a Wrexham-Like Journey"/>
        <s v="BTS Reunites With New Album, Netflix Concert and Documentary All Arriving Within Days"/>
        <s v="BTS Drops a 14-Track Album, Netflix Concert, Documentary and an 82-Show Tour — All Within One Week"/>
        <s v="BTS Comeback: New Album, Netflix Concert, Documentary and 82-show World Tour Confirmed"/>
        <s v="Scientists Thought This Frog Was One Species for Nearly 200 Years. DNA Tells a Different Story."/>
        <s v="Scientists Thought This Frog Was One Species. Genomic Analysis Reveals Six or Seven."/>
        <s v="One Frog Species Turned Out to Be Six or Seven. Scientists Say Billions More May Be Hiding."/>
        <s v="Your Grocery Cart Might Be Full Of Marketing Claims — Here’s How To Tell"/>
        <s v="If You’re Paying More for “Natural” Food, Here’s What That Label Truly Means"/>
        <s v="Selena Gomez Gets Candid About Love, Mental Health and Taylor Swift on New Podcast"/>
        <s v="Selena Gomez Reveals Which Taylor Swift Song Was Written About Her on New Podcast"/>
        <s v="Selena Gomez Talks Kids, Taylor Swift and Mental Health on Benny Blanco’s Podcast"/>
        <s v="Everything We Learned From Selena Gomez’s Appearance on Benny Blanco’s New Podcast"/>
        <s v="Selena Gomez Details the Sweet Handmade Birthday Gift Taylor Swift Once Gave Her"/>
        <s v="Lorne Michaels’ First and Only Documentary Hits Theaters April 17"/>
        <s v="Lorne Michaels’ First and Only Documentary Hits Theaters April 17 — Here’s What the Trailer Reveals"/>
        <s v="Lorne Michaels Agreed to One Documentary — and Only One. Here’s What the Trailer Reveals."/>
        <s v="Does ‘The Bride!’ Have a Post-Credits Scene? What to Know Before You Leave the Theater"/>
        <s v="‘The Bride!’ Has a Mid-Credits Scene Worth Staying For — Here’s What to Know"/>
        <s v="Kylie Kelce Has a Stern Message for People Who Like to Assume Women Are Pregnant"/>
        <s v="Kylie Kelce Explains Why Asking a Woman If She's Pregnant Is Never the Right Move"/>
        <s v="Kylie Kelce Calls Out People Who Assume Women Are Pregnant If They Decline Alcohol"/>
        <s v="Kylie Kelce Just Said What Every Woman Dealing With Fertility Pressure Is Thinking"/>
        <s v="Kylie Kelce Brings Back One of Her Favorite Podcast Segments — And It Didn’t Disappoint"/>
        <s v="A DIY YouTuber Just Powered an Electric Vehicle Using 500 Disposable Vape Batteries"/>
        <s v="YouTuber Builds World’s First Electric Vehicle Powered by Disposable Vape Batteries"/>
        <s v="Can You Power a Car With Disposable Vape Batteries? This YouTuber Just Found Out"/>
        <s v="Alysa Liu Says Fan Chased Her to Her Car at Airport: ‘Please Do Not Do That to Me’"/>
        <s v="Olympic Gold Medalist Alysa Liu Says a Stranger Chased Her to Her Car at the Airport"/>
        <s v="Olympic Champion Alysa Liu Asks Fans to Stop Chasing Her After Frightening Airport Encounter"/>
        <s v="Alysa Liu Asks Fans to Stop Chasing Her After Airport Incident Following Olympic Gold Wins"/>
        <s v="Kacey Musgraves Teases New Music With Posters, Billboards and a Mystery Hotline"/>
        <s v="Is KM6 Coming? Kacey Musgraves’ Posters Have Fans Calling a Mystery Hotline to Find Out"/>
        <s v="Kacey Musgraves’ ‘Dry Spell’ Message Has Fans Thinking New Music Is Coming. Here’s Why"/>
        <s v="‘The Testaments’: Hulu’s ‘Handmaid’s Tale’ Sequel Gets a Premiere Date, New Cast and a 15-Year Time Jump"/>
        <s v="Hulu’s ‘Handmaid’s Tale’ Sequel ‘The Testaments’ Gets April 2026 Premiere Date and New Cast"/>
        <s v="‘The Testaments’ Premieres April 8, 2026 on Hulu: Cast, Release Schedule and What We Know"/>
        <s v="Khloé Kardashian Reveals the ‘Wildest’ Name She Considered for 3-Year-Old Son Tatum"/>
        <s v="Khloé Kardashian Says Her Kids True and Tatum Were Almost Named Khaleesi and Tiger"/>
        <s v="Khloé Kardashian Nixed the ‘Crazy’ Baby Name Tristan Thompson Wanted to Give Daughter True"/>
        <s v="Spring Patio Season Is Here — These Are the Miami Outdoor Tables Worth Booking Right Now"/>
        <s v="Your Guide to Miami’s Most Stunning Outdoor Dining Spots — Straight From the Locals"/>
        <s v="Scientists Are Discovering New Species Faster Than Ever — Over 16,000 a Year"/>
        <s v="Scientists Describe More Than 16,000 New Species a Year — and the Pace Keeps Accelerating"/>
        <s v="Scientists Are Discovering 16,000 New Species a Year — and the Pace Is Speeding Up"/>
        <s v="This New Species Resembled a Platypus But Had a ‘Weird’ Jaw That Baffled Scientists"/>
        <s v="Scientists Discover ‘Living Fossil’ With One of the Strangest Jaws They’ve Ever Seen"/>
        <s v="Ancient Species With Twisted Jaw, Sideways-Facing Teeth Leaves Scientists Stunned"/>
        <s v="Scientists Discovered a New Prehistoric Species With One of the Strangest Jaws Ever"/>
        <s v="Jason Kelce Jokes About Headline on Mom Donna Kelce Remodeling Her Florida Home"/>
        <s v="Jason Kelce Roasts Viral Headline About Mom Donna Kelce’s Florida Home Renovation"/>
        <s v="Jason Kelce and ‘New Heights’ Podcast React to Headline About Donna Kelce’s House"/>
        <s v="‘Monsters, Inc. 3’ Is Coming: Everything We Know About Mike and Sully's Long-Awaited Return"/>
        <s v="Report: Pixar Developing ‘Monsters, Inc. 3’ — Will Boo Finally Return After 25 Years?"/>
        <s v="‘Monsters, Inc. 3’ May Be Coming to Theaters — New Report Reveals Pixar's Sequel Plans"/>
        <s v="‘Monsters, Inc. 3’ Reportedly in the Works: Pixar Revives Beloved Franchise for First Theatrical Sequel"/>
        <s v="‘Monsters, Inc. 3’ Reportedly in the Works at Pixar — Will It Be a Sequel or Prequel?"/>
        <s v="Gardening Tools for Beginners: The Must-Haves and the Unnecessary"/>
        <s v="Beginner Gardening Tools: What Experts Say You Need — and What You Can Skip"/>
        <s v="‘Jury Duty’ Returns With a New Setting, a New Star and a Fresh Corporate Twist"/>
        <s v="‘Jury Duty’ Is Back with a Wild New Twist: A Corporate Retreat at a Hot Sauce Company"/>
        <s v="‘Jury Duty’ Season 2 Swaps the Courtroom for a Corporate Retreat: What to Know Before March 20"/>
        <s v="‘Jury Duty’ Returns on Prime Video With a Wild New Premise Set at a Hot Sauce Company"/>
        <s v="‘Jury Duty’ Season 2 Is Here With a New Premise, a New Star and the Same Good-Natured Formula"/>
        <s v="Zooey Deschanel's Savage and Honest Crumbl Cookie Review Has Fans Saying ‘Finally’"/>
        <s v="Zooey Deschanel Just Said What Many Crumbl Cookie Critics Have Been Thinking All Along"/>
        <s v="Fans Are Rallying Behind Zooey Deschanel's Very Honest Crumbl Cookie Review"/>
        <s v="Creative Ways Stay-at-Home Moms Keep Kids Entertained All Day at Home"/>
        <s v="Smart Ways Stay-at-Home Moms Can Create Quiet Focus Time at Home"/>
        <s v="A Citizen Scientist’s Photo Helped Confirm Two Species Alive After 7,000 Years"/>
        <s v="Two Marsupials Thought Extinct for 7,000 Years Found Alive in New Guinea"/>
        <s v="Citizen Scientist’s Wildlife Photo Helped Prove Two Species Weren’t Extinct After All"/>
        <s v="Couple Faces $319k Bill After Discovering Ancient Remains During Home Renovation"/>
        <s v="A Dream Retirement Home Turned Into a $319k Nightmare After Discovering Ancient Remains"/>
        <s v="A Routine Home Renovation Led to the Discovery of 1,000-Year-Old Indigenous Remains"/>
        <s v="Haven’t Planned Spring Break Yet? These Last-Minute Destinations Are Still Worth Booking"/>
        <s v="Still Haven’t Booked Spring Break? These 7 Destinations Are Made for Last-Minute Family Getaways"/>
        <s v="Archaeologists Discover a 2,000-Year-Old Love Note in Pompeii’s Graffiti-Covered Walls"/>
        <s v="Archaeologists Used New RTI Technology to Decode 2,000-Year-Old Pompeii Graffiti"/>
        <s v="This Ancient Pompeii Graffiti Wall Reads Like a Reddit Board. We Finally Know What It Says"/>
        <s v="Who Is Molly Long? Meet the Choreographer Behind TikTok’s Biggest Dance Trends"/>
        <s v="Meet Molly Long, the Choreographer Behind TikTok’s Viral Project 21 Dances"/>
        <s v="Molly Long’s Competitive Dance Choreography Is Going Viral on TikTok, Again: Meet the Choreographer"/>
        <s v="Researchers Discover Catastrophic Litter Levels in the Mediterranean's Deepest Point"/>
        <s v="The Deepest Point in the Mediterranean Sea Is One of Earth's Most Littered Places"/>
        <s v="Scientists Dove to the Deepest Part of the Mediterranean Sea. What They Found Was Unsettling"/>
        <s v="Heeseung Leaves ENHYPEN: What to Know About the K-Pop Group’s First Lineup Change"/>
        <s v="Heeseung Leaves ENHYPEN But Stays With Label, Will Launch Solo Career"/>
        <s v="Heeseung Departs ENHYPEN: What ENGENE Needs to Know About the Group’s First Lineup Change"/>
        <s v="Scientists Found a New Scorpion Species Hiding Under a Rock at Their Campsite in Thailand"/>
        <s v="Scientists Flipped a Rock at a Thai Campsite and Found a Scorpion New to Science"/>
        <s v="Scientists Discover New Scorpion Species Hiding Beneath a Single Rock in Thailand’s Protected Forest"/>
        <s v="Scientists Found a New Scorpion Species With Eight Eyes Under a Rock at a Thai Campsite"/>
        <s v="Whitney Leavitt and Mark Ballas Are Reuniting on Broadway — Here's What We Know"/>
        <s v="DWTS Partners Whitney Leavitt and Mark Ballas Are Officially Reuniting on Broadway"/>
        <s v="Whitney Leavitt’s ‘Chicago’ Run on Broadway Extended — and Mark Ballas is Joining Her"/>
        <s v="Your Favorite Show Just Dropped a Location Pin: Here’s How to Actually Plan a Set Jetting Trip"/>
        <s v="How to Plan the Perfect Set Jetting Trip: A Step-by-Step Guide to Visiting Your Favorite Film and TV Locations"/>
        <s v="Arnold Schwarzenegger Announces He's Reprising Three of His Most Iconic Action Roles"/>
        <s v="Arnold Schwarzenegger Teases Returns to ‘Predator,’ ‘Conan the Barbarian,’ and ‘Commando’"/>
        <s v="Arnold Schwarzenegger Is Returning to the Roles That Made Him a Hollywood Legend"/>
        <s v="55+ Emergency Savings Breakdown: What Do Financial Experts Recommend?"/>
        <s v="Emergency Fund After 55: How Much You Need in 2026 and How to Build It Fast"/>
        <s v="Fertility Care Has Come So Far, Costco Is Now in the Game: How Did We Get Here?"/>
        <s v="The Road to Affordable Fertility Care Has Led to Costco: Here's How"/>
        <s v="Olivia Dean Is Reportedly Dating Producer Eddie Burns — Here’s What We Actually Know"/>
        <s v="Eddie Burns: The Producer Behind Clairo and Frank Ocean Who’s Reportedly Dating Olivia Dean"/>
        <s v="Who Is Eddie Burns? The Producer Behind Clairo and Frank Ocean Is Reportedly Dating Olivia Dean"/>
        <s v="Who Is Eddie Burns? Meet Olivia Dean’s Musician Boyfriend — When They Met, Collaborations and More!"/>
        <s v="Who Is Eddie Burns? Learn More About Olivia Dean’s Boyfriend and Clairo Collaborator"/>
        <s v="Hilary Duff Gives the Most Honest Update Yet on Long-Awaited ‘Lizzie McGuire’ Reboot"/>
        <s v="Hilary Duff Says Animated Lizzie McGuire Character ‘Lives Rent-Free’ in Her Head"/>
        <s v="Hilary Duff Says She Can't Picture Lizzie McGuire at 40 Years Old — But Maybe 55 or 60"/>
        <s v="Hilary Duff Says Potential 'Lizzie McGuire' Reboot Is 'Not in the Cards' Right Now"/>
        <s v="Hilary Duff Explains Why the Long-Awaited 'Lizzie McGuire' Reboot Isn't Happening Yet"/>
        <s v="8 Breakfasts Worth Waking Up For And Cheap Enough to Make Every Day"/>
        <s v="9 Healthy Breakfasts Your Picky Kids Will Actually Eat And How to Make Them"/>
        <s v="Celebrities Are Flooding Instagram With ’90s Throwbacks Set to ‘Iris’ by The Goo Goo Dolls — Here’s What’s Going On"/>
        <s v="Reba, Drew Barrymore, Kevin Bacon and More Stars Share Throwback ’90s Photos in Viral Trend"/>
        <s v="This Viral ’90s Throwback Trend Taking Over Instagram Is the Ultimate Nostalgia Trip"/>
        <s v="Drew Barrymore, Melissa Joan Hart and More Celebrities Join Viral ’90s Throwback Trend"/>
        <s v="One of Disney’s Most Beloved Characters Is Getting a Live-Action Series After 73 Years"/>
        <s v="Disney's Live-Action Tinker Bell Series Just Got a Major Update — Here's What We Know"/>
        <s v="Live-Action Tinker Bell Series Has Been Stuck in Development Since 2010. Now It’s a Reality"/>
        <s v="A Live-Action Tinker Bell Series Is Finally Coming to Disney — Here's What We Know"/>
        <s v="Two Rare ‘Doomsday Fish’ Washed Ashore on the Same Beach in Mexico — Here’s What Actually Happened"/>
        <s v="Two Rare ‘Doomsday Fish’ Wash Ashore in Cabo San Lucas, Stunning Beachgoers"/>
        <s v="Two Rare ‘Doomsday Fish’ Washed Up on a Beach in Cabo San Lucas — Here’s What Scientists Say"/>
        <s v="March Madness Is 1 Week Away and Fans Are Already Heckling Players With '90s Throwbacks"/>
        <s v="Basketball Fan’s Nostalgic Free Throw Serenade Helps Fuel 84-83 ACC Tournament Upset"/>
        <s v="This College Basketball Fan Heckled Stanford Players by Singing 90s Throwbacks Out Loud"/>
        <s v="A Fan's Nostalgic Free Throw Heckling Strategy Has Gone Viral Days Before March Madness"/>
        <s v="That Goo Goo Dolls Song You Forgot About Just Went Viral at a College Basketball Game"/>
        <s v="Rockies Pitcher Michael Lorenzen Led Italy to Stunning 8–6 Upset Over Team USA at World Baseball Classic"/>
        <s v="An American-Born Rockies Pitcher Just Shut Down Team USA in the World Baseball Classic — for Italy"/>
        <s v="Who Is Michael Lorenzen? Meet the Pitcher Who Led Italy Past Team USA"/>
        <s v="Michael Lorenzen: Meet the Rockies Pitcher Who Led Italy’s Upset of Team USA at the WBC"/>
        <s v="Who Is Alex Eala? Tennis' New It Girl Is 20 Years Old and Taking Down Champions Left and Right"/>
        <s v="Meet Alex Eala: The 20-Year-Old Filipina Tennis Star Being Compared to Manny Pacquiao"/>
        <s v="Who is Alex Eala? Meet the 20-Year-Old Tennis Star Rewriting Filipino Sports History"/>
        <s v="Alex Eala Is the Tennis Sensation the Philippines Has Been Waiting Decades For"/>
        <s v="Netflix’s ‘Remarkably Bright Creatures’ Movie: Cast, Release Date and Everything We Know"/>
        <s v="Netflix Is Adapting a Bestselling Novel Narrated by an Octopus — and the Cast Is Stacked"/>
        <s v="Netflix Is Adapting a Bestselling Novel Narrated by an Octopus, Starring Sally Field"/>
        <s v="Netflix’s ‘Remarkably Bright Creatures’ Movie: Release Date, Cast and Everything We Know"/>
        <s v="Netflix’s ‘Remarkably Bright Creatures’ Movie: Release Date, Cast and What Readers Should Know"/>
        <s v="The Traitors Winner Rob Rausch Bought Maura Higgins a $16,000 Birkin — With Help From Jake Shane"/>
        <s v="Rob Rausch Bought Maura Higgins a Birkin — and the Backstory Involves Jake Shane and Lisa Rinna"/>
        <s v="Why Jake Shane Was With Rob Rausch When He Bought Maura Higgins a Birkin"/>
        <s v="Inside Jake Shane’s Surprise Role in Rob Rausch’s Birkin Gift to Maura Higgins"/>
        <s v="Scientists Discover Two New Worm Species Living Inside an Underwater ‘Glass Castle’"/>
        <s v="Scientists Found 38 New Species Hiding in Japan's Most Unexplored Ocean Regions"/>
        <s v="A ‘Glass Castle’ Discovered at the Bottom of the Sea Has Never-Before-Seen Inhabitants"/>
        <s v="Scientists Just Found New Worm Species Living Rent-Free in a Deep-Sea 'Glass Castle'"/>
        <s v="Conan O’Brien Says a YouTube Show Made Him Realize Late Night Is Over"/>
        <s v="Conan O’Brien Says a YouTube Show Made Him Realize Late-Night TV Was in Trouble"/>
        <s v="Conan O’Brien Says Late-Night TV Is Ending — and He Knows the Exact Moment He Realized It"/>
        <s v="Conan O’Brien Says Late-Night TV Is Ending — And a YouTube Show Convinced Him"/>
        <s v="Massive, Barnacle-Covered Sea Turtle Washed Ashore in Texas and Is Now Fighting to Survive"/>
        <s v="Critically Endangered Kemp's Ridley Sea Turtle Found on Texas Beach in Critical Condition"/>
        <s v="The World's Most Endangered Sea Turtle Just Washed Ashore in Texas. Now It Needs Help"/>
        <s v="Endangered Sea Turtle Washed Ashore Covered in Barnacles. Now She’s Fighting for Her Life"/>
        <s v="This Critically Endangered Sea Turtle's Fight for Survival Is Absolutely Gut-Wrenching"/>
        <s v="2 Cute Creatures Thought to Be Extinct for 7,000 Years Rediscovered In New Guinea"/>
        <s v="Rachel Zegler Says She Was ‘Not Enough’ for West Side Story and ‘Too Much’ for Snow White"/>
        <s v="Rachel Zegler on the ‘Really Confusing’ Backlash Over Her ‘Snow White’ Casting"/>
        <s v="Rachel Zegler Calls ‘Snow White’ Casting Backlash ‘Really Confusing,’ Opens Up About Threats and Identity"/>
        <s v="Rachel Zegler on the ‘Really Confusing’ Snow White Backlash, Online Threats and Refusing to Assimilate"/>
        <s v="Ravens Fan Shaved His Head Over the Maxx Crosby Trade. Then Baltimore Nixed the Deal"/>
        <s v="Baltimore Ravens Fan Went ‘Completely’ Bald for a Maxx Crosby Trade That Never Happened"/>
        <s v="Baltimore Ravens Fan Shaved His Head for Nothing After Maxx Crosby Trade Fell Apart"/>
        <s v="Ravens Fan Shaved His Head Bald Hours Before Baltimore Voided the Maxx Crosby Trade"/>
        <s v="Baltimore Nixed the Maxx Crosby Trade — and One Ravens Fan Paid the Ultimate Price"/>
        <s v="TikTok Influencer Sydney Towle Shares Emotional Update After Cancer Scans"/>
        <s v="TikTok Creator Sydney Towle Opens Up After Stage 4 Cancer Scans Show Progression"/>
        <s v="TikTok Creator Sydney Towle Shares Devastating Cancer Scan Update"/>
        <s v="TikTok Creator Sydney Towle, 26, Shares Heartbreaking Stage 4 Cancer Update"/>
        <s v="JJ Watt Sparks Massive Debate Online With ‘Genuine Question’ About Restaurant Situation"/>
        <s v="JJ Watt Ignites Fiery Debate Over Tipping Etiquette With ‘Genuine Question’ Online"/>
        <s v="Would You Tip at a Restaurant Where You Seat and Serve Yourself? JJ Watt Wants to Know"/>
        <s v="Former Houston Texans’ Player Ignites Heated Online Debate With ‘Genuine Question’"/>
        <s v="Sidney Crosby Photobombed This Couple’s Surprise Proposal. ‘Bigger Than I Ever Imagined’"/>
        <s v="Penguins Fan Gets Proposal of Her Dreams — and Sidney Crosby Was There to Watch It"/>
        <s v="Sidney Crosby Was Leaving Practice When He Unknowingly Crashed a Marriage Proposal"/>
        <s v="Fan's Decade-Long Love for Sidney Crosby Led to the Most Unexpected Proposal Ever"/>
        <s v="5 Anti-Wrinkle Creams Experts Say Actually Work Without Overspending"/>
        <s v="The Most Effective Drugstore Anti-Aging Creams, Backed by Dermatologists"/>
        <s v="5 Thinning Hair Products Worth Knowing About If You’re Noticing Hair Thinning"/>
        <s v="Hair Thinning? Here Are 5 Thickening Hair Products That Won’t Break The Bank"/>
        <s v="Five Thinning Hair Products Worth Knowing About Before Your Next Drugstore Run"/>
        <s v="Your Guide On Getting More Money For Retirement with Taxes"/>
        <s v="Costly Tax Mistakes to Avoid That Could Drain Your Retirement Savings"/>
        <s v="Tax Moves Financial Experts Say Pre-Retirees Should Make Right Now"/>
        <s v="Your Guide to Getting More Money for Retirement with Taxes"/>
        <s v="Singaporean Model Chuando Tan Just Turned 60 — And the Internet Can’t Believe How He Looks"/>
        <s v="Model Chuando Tan Turns 60 and Fans Can’t Believe How Young He Looks"/>
        <s v="Singaporean Model Chuando Tan Just Turned 60 — and the Internet Cannot Process It"/>
        <s v="This Pop-Up Bar Is Designed Like a Blockbuster With Drinks Named After ‘90s Movies"/>
        <s v="Blockbuster Is Gone but This ‘90s-Themed Pop-Up Bar Is Keeping the Nostalgia Alive"/>
        <s v="This Unique Pop-Up Bar Looks (and Functions) Like a Blockbuster Video Store From the ‘90s"/>
        <s v="This New Vegas Bar Is Designed Like a Blockbuster — and Drinks Are Inspired by ‘90s Movies"/>
        <s v="This New Pop-Up Bar Turns Classic 90s Movies Into Cocktails You Can Actually Order"/>
        <s v="Red Fox Survives 14-Day Atlantic Crossing as Stowaway on Cargo Ship from England to New York"/>
        <s v="Stowaway Red Fox Travels 14 Days From England to New York on Cargo Ship"/>
        <s v="Red Fox Survives 14-Day Atlantic Crossing as Stowaway on Cargo Ship"/>
        <s v="Red Fox Survives 14-Day Transatlantic Voyage as Stowaway on Cargo Ship"/>
        <s v="Red Fox Survives 14-Day Voyage Across the Atlantic as Stowaway on Cargo Ship"/>
        <s v="Red Fox Stows Away on Cargo Ship From England to New York, Now Living at Bronx Zoo"/>
        <s v="Rare Pink Fungus Called the ‘Fairy Club’ Found in Mainland Britain for the First Time"/>
        <s v="Rare Pink ‘Fairy Club’ Fungus Discovered in Mainland Great Britain for the First Time"/>
        <s v="Volunteers — Not Scientists — Found a Pink Fungus Never Before Recorded in Mainland Britain"/>
        <s v="Retinol, Retinaldehyde or Prescription Retinoid: Which Is Right For Your Skin?"/>
        <s v="How to Build a Skincare Routine That Actually Works After 50"/>
        <s v="The 7 Best Retinol Serums Under $100 Dermatologists Recommend"/>
        <s v="Noticing Thinner Hair After 50? Here's What's Really Going On And What You Can Do About It"/>
        <s v="Your Skincare Routine Might Need an Update After 50 — Here Are 12 Ingredients to Rethink"/>
        <s v="Your 5-Minute Makeup Routine After 50 (That Actually Works Better Than Your Old One)"/>
        <s v="The Best Shampoos For Thinning Hair: These 5 Formulas Actually Deliver"/>
        <s v="What 'Clean Beauty' Really Means And What Your Skincare Labels Aren't Telling You"/>
        <s v="Nile Monitors Are Spreading Across South Florida. Experts Say They're Like Velociraptors"/>
        <s v="A Carnivorous Lizard Is Taking Over Florida and It's Nearly Impossible to Catch or Remove"/>
        <s v="Florida's New Invasive Species Is a 7-Foot Lizard That Eats Everything and Fears Nothing"/>
        <s v="This Invasive Species Can Be 7-Feet Long and Are Described as ‘Modern Day Velociraptors’"/>
        <s v="Noah Cyrus Responds After Viral TikTok Comparing Her Appearance Sparks Online Debate"/>
        <s v="Noah Cyrus Responds to Viral TikTok Post Saying She’s ‘Still Beautiful But Different’"/>
        <s v="Noah Cyrus Responds After Viral TikTok Sparks Debate Over Comments About Her Appearance"/>
        <s v="Noah Cyrus Responds to Viral TikTok About Her 'Transformation' and Changing Appearance"/>
        <s v="Daniel Radcliffe Stars in Interactive Broadway Show Where the Audience Helps Tell the Story"/>
        <s v="Daniel Radcliffe’s Broadway Show Turns the Audience Into the Performance"/>
        <s v="Daniel Radcliffe’s New Broadway Show Makes the Audience Part of the Cast"/>
        <s v="Daniel Radcliffe’s Broadway Solo Show Breaks the Rules by Making the Audience Part of the Performance"/>
        <s v="Your Skin is Thirsty — Here’s Why Hyaluronic Acid Might Be the Drink It Needs"/>
        <s v="Hyaluronic Acid Is Everywhere Right Now — Here’s How to Tell If Your Skin Actually Needs It"/>
        <s v="Noticing More Hair in Your Brush? Here’s What Actually Works for Hair Growth in Midlife"/>
        <s v="Healthcare Inflation Is Outpacing Your Medicare Plan and Your Retirement Budget"/>
        <s v="Your Social Security Break-Even Math Is Probably Built on the Wrong Inflation Assumption"/>
        <s v="Inflation in Healthcare, Housing and Long-Term Care Could Erode Your Retirement Savings"/>
        <s v="These Health Savings Account Pitfalls Could Cost You Thousands in Retirement"/>
        <s v="How to Choose the Best Financial Planner for Pre-Retirement"/>
        <s v="What Your 401(k) Can (and Can't) Do for Your Retirement Income"/>
        <s v="Should You Pay Off Your Mortgage Before Retiring? A Pre-Retiree's Decision Guide"/>
        <s v="Oscar Winner Amy Madigan and Ed Harris Have Been Married More Than 40 Years — How Their Love Story Began"/>
        <s v="Amy Madigan and Ed Harris: Inside a 40-Year Hollywood Marriage, From a Los Angeles Stage to Oscar Night"/>
        <s v="Amy Madigan and Ed Harris Have Been Married Over 40 Years — How Their Hollywood Love Story Began"/>
        <s v="Amy Madigan and Ed Harris Have Been Married Over 40 Years — Here’s What Keeps Them Together"/>
        <s v="Your Go-To Guide to the Different Types of Curtains for Every Room"/>
        <s v="The Complete Guide to Choosing the Perfect Curtains for Every Room"/>
        <s v="A First-Time Homeowner’s Room-by-Room Guide to Choosing the Right Curtains"/>
        <s v="Curtains Made Easy: How to Choose the Right Style for Every Room"/>
        <s v="Cameron Young Credits Wife After Biggest Win of His Career at The Players Championship"/>
        <s v="Cameron Young Gets the Biggest Win of His Career — But His Kids Couldn't Care Less"/>
        <s v="Cameron Young’s Kids Ignored His Trophy After Big Win — and His Response Was Perfect"/>
        <s v="A Dallas Company Says It Can Bring Extinct Animals Back to Life. Not Everyone Is Buying It."/>
        <s v="Dallas Biotech Firm Claims It Brought Back the Dire Wolf — Scientists Aren’t So Sure"/>
        <s v="A Dallas Startup Says It ‘De-Extincted’ the Dire Wolf. Scientists Aren’t So Sure."/>
        <s v="A $10.2 Billion Startup Says It’s Bringing Back Dire Wolves and Dodos. Scientists Have Questions."/>
        <s v="March Madness' Most Viral Celebrity Isn't a Player—And He's Back With His Boombox"/>
        <s v="Amir 'Aura' Khan and His Viral Boombox Are Headed Back to the NCAA Tournament"/>
        <s v="McNeese Secures Third-Straight March Madness Bid — and Their Viral Hype Man Is Coming Too"/>
        <s v="McNeese's Viral Student Manager Is Back for His Second Consecutive NCAA Tournament"/>
        <s v="Your Set Jetting Packing List: The Gear That Turns Film Locations Into Travel Experiences"/>
        <s v="Set Jetting With Kids: The Gear That Makes Movie-Inspired Family Vacations Worth Every Dollar"/>
        <s v="The Essential Gear Guide for Set Jetting: How to Travel Like Your Favorite Characters"/>
        <s v="Set Jetting is Reshaping How People Travel — Here is the Gear That Makes It Work"/>
        <s v="Influencers Tabitha Swatosh and Michael Sanzone Announce Breakup After Nearly Four Years Together"/>
        <s v="TikTok Star Tabitha Swatosh and Michael Sanzone Break Up After Nearly 4 Years"/>
        <s v="Tabitha Swatosh and Michael Sanzone Announce Breakup After Nearly Four Years Together"/>
        <s v="Tabitha Swatosh and Michael Sanzone Announce Breakup After Nearly 4 Years Together"/>
        <s v="Riley Green Needed 5 Stitches After Fan Threw a Phone at Him During Melbourne Concert"/>
        <s v="Country Singer Riley Green Powers Through Concert After Fan's Flying Phone Draws Blood"/>
        <s v="Riley Green Proves He's As Cowboy As It Gets After Fan Throws Cell Phone at His Face"/>
        <s v="Riley Green Didn't Skip a Beat After Fan's Flying Phone Left Him Bleeding From the Ear"/>
        <s v="Riley Green's Response to Getting Hit by a Phone Is Exactly What You'd Expect From Him"/>
        <s v="Netflix’s Live-Action ‘One Piece’ Season 3: Arabasta Arc Cast, Production Details and Everything We Know"/>
        <s v="Netflix’s ‘One Piece’ Season 3 Is Filming Now With a Darker Tone and Major New Cast"/>
        <s v="‘One Piece’ Season 3 Is In Production: Here’s Everything Confirmed So Far"/>
        <s v="‘One Piece’ Season 3 on Netflix: New Cast, Darker Tone and What to Know"/>
        <s v="Hand-Sized Spider That Weaves Golden Webs Is Rapidly Spreading Across the United States"/>
        <s v="A Giant, Yellow Spider Native to Asia Is Now Thriving in U.S. Cities. Nobody Can Stop It"/>
        <s v="Hand-Sized Joro Spider Is ‘Ballooning’ Across America — and It Might Land Near You"/>
        <s v="This Massive, Yellow Spider Is Spreading Across America. Should You Be Worried?"/>
        <s v="Story About a Florida Man ‘Kidnapped by Dolphins’ Goes Viral — But It’s Not Real"/>
        <s v="Police Debunk Viral Story Claiming Dolphins Forced Man to Build Underwater City"/>
        <s v="Dolphins Didn’t Kidnap a Florida Man — How the Viral Story Spread Online"/>
        <s v="That Viral Story About Dolphins Kidnapping a Florida Man? It’s Completely Made Up"/>
        <s v="Viral Story About Dolphins Kidnapping a Florida Man Is Completely Fake"/>
        <s v="Denny Hamlin Celebrates Emotional Win With Family Months After Losing Father in House Fire"/>
        <s v="Denny Hamlin Wins First NASCAR Race Since His Father Died in a Devastating House Fire"/>
        <s v="Denny Hamlin's Mom Was There to See His First Win Since His Father's Tragic Death"/>
        <s v="Denny Hamlin’s Historic Win Comes Three Months After Father Died in Tragic House Fire"/>
        <s v="Scientists Found a Single Bone in Taiwan. It Belonged to a 13-Foot Python That Shouldn’t Have Been There."/>
        <s v="Fossilized Bone Reveals Taiwan Was Once Home to Giant Pythons, Mammoths and Saber-Toothed Cats"/>
        <s v="A Single Fossil Bone Reveals Giant Snakes, Mammoths and Saber-Toothed Cats Once Roamed Taiwan"/>
        <s v="Scientists Reconstructed a 13-Foot Prehistoric Python From a Single Bone Found in Taiwan"/>
        <s v="A 13-Foot Giant Python Once Roamed Taiwan Alongside Saber-Toothed Cats and Crocodiles"/>
        <s v="This Tiny Kitten Was Inflated Like a Pufferfish — the Internet Is Calling Her Puff Kitty"/>
        <s v="Meet Zoe the Puff Kitty: An Adorable Kitten Rescue That Was Inflated Like a Balloon"/>
        <s v="This Kitten Rescue Was So Inflated She Looked Like a Pufferfish. Now She’s Doing Better"/>
        <s v="Meet Zoe, the ‘Puff Kitty’ Whose Rare Condition Left Everyone Absolutely Speechless"/>
        <s v="A Stray Kitten Arrived at a Shelter Inflated Like a Balloon. Here’s How Vets Saved Her"/>
        <s v="Tina Fey Will Host the First-Ever ‘Saturday Night Live UK’ on March 21: Everything to Know"/>
        <s v="‘SNL UK’ Premieres March 21 on Peacock with Tina Fey as First Host"/>
        <s v="Tina Fey to Host the First-Ever Episode of ‘Saturday Night Live UK’"/>
        <s v="Saturday Night Live UK' Premieres March 21 with Tina Fey Hosting: How to Watch and What to Expect"/>
        <s v="Saturday Night Live UK Premieres March 21 With Tina Fey Hosting — Here’s What You Need to Know"/>
        <s v="Meet Reggae, the ‘Very Mellow’ Harbor Seal Whose Rubber Duck Obsession Is Going Viral"/>
        <s v="This 33-Year-Old Harbor Seal Loves Petting, Hugging and Swimming With His Rubber Duck"/>
        <s v="New England Aquarium Uses Rubber Ducks as Enrichment Objects for Harbor Seals"/>
        <s v="This 33-Year-Old Seal's Adorable Bond With His Rubber Duck Is Breaking the Internet"/>
        <s v="A Wooden Coffin Fell From the Sky In 1899. Scientists Just Solved the Mystery Inside It"/>
        <s v="New Research Solves 2,000-Year-Old Mystery of Poland’s Lost ‘Princess of Bagicz’"/>
        <s v="Who Is the Princess of Bagicz? Her Coffin Fell From the Sky and Started a 125-Year Mystery"/>
        <s v="Chiney Ogwumike Is Getting Her Own ESPN Show: ‘Been Fighting For This Opportunity’"/>
        <s v="ESPN Taps Chiney Ogwumike and Peyton Manning's Omaha Productions for New Weekly Show"/>
        <s v="ESPN's Chiney Ogwumike Wants Her New Show to Be a ‘Home for Everyone Who Loves Hoops’"/>
        <s v="How to Protect Your Retirement Portfolio From a 30% Market Drop"/>
        <s v="What a 30% Market Crash at Retirement Means for Your Social Security Strategy"/>
        <s v="How to Protect Your Retirement Savings From a 30% Market Crash"/>
        <s v="Stock Your Pantry With These Staples for Better Heart Health and Blood Sugar"/>
        <s v="Stock Your Pantry Like a System and Healthy Cooking Becomes the Default"/>
        <s v="A Stocked Pantry Is the Cheapest Way to Stop Ordering Takeout on Busy Weeknights"/>
        <s v="Build a Pantry That Makes Cooking the Easy Option — Here’s What You Really Need"/>
        <s v="The Green Iguana Hunt: Why the U.S. Government Is Asking People to Eat Swamp Rats and Green Iguanas"/>
        <s v="Invasive Species Are Costing the U.S. Billions — and Eating Them Is the Surprising Fix"/>
        <s v="It’s Time to Whip Up Some Swamp Rat Gumbo, the Government Says"/>
        <s v="The U.S. Government Is Begging People to Eat Swamp Rat Gumbo and Iguana Stew — But Why?"/>
        <s v="Brooklyn's East River Gets a Majestic Visitor That Was Once on the Brink of Extinction"/>
        <s v="NYC’s First-Ever Sighting of Once Near-Extinct Swan Has Brooklyn Residents Asking for More"/>
        <s v="How a Trumpeter Swan With 'Red Lipstick' Became NYC’s Most Talked-About New Resident"/>
        <s v="BTS Set to Return to ‘The Tonight Show’ for First Full-Group Late-Night Appearance After Military Service"/>
        <s v="BTS Is Back at Full Strength, and Their Late-Night Return Kicks Off a Packed Week of New Releases"/>
        <s v="BTS Books Two-Night ‘Tonight Show’ Stint, Signaling a Major Pop Culture Comeback"/>
        <s v="They Promised They’d Be Back! BTS Announces Full-Group Return to ‘The Tonight Show’ Ahead of Arirang Drop"/>
        <s v="The Epic Love Story of Jackie and Shadow: How Two Big Bear Eagles Captured Over a Million Hearts"/>
        <s v="Meet Jackie and Shadow: The Big Bear Bald Eagles Captivating Millions of Viewers Online"/>
        <s v="Who Are Jackie and Shadow? How Big Bear’s Eagle Couple Became a Viral Livestream Sensation"/>
        <s v="Zach Galifianakis Swaps Comedy Sets for Garden Beds in a Whimsical New Netflix Series"/>
        <s v="Zach Galifianakis Brings His Signature Humor to a New Gardening Series on Netflix"/>
        <s v="The Man Who Made Two Ferns Famous Is Back on Netflix — And This Time, He’s Getting Dirty"/>
        <s v="Zach Galifianakis Swaps Two Ferns for Full Garden in New Netflix Series on Earth Day"/>
        <s v="Disney Drops Release Dates for ‘Incredibles 3’ and ‘Lilo &amp; Stitch 2.’ Fans Have Thoughts"/>
        <s v="‘Incredibles 3’ Gets an Official Release Date, But Fans Aren’t Happy About the Wait"/>
        <s v="‘Lilo &amp; Stitch’ Live-Action Sequel Gets Release Date, But Disney Fans Aren’t Impressed"/>
        <s v="Incredibles 3' and 'Lilo &amp; Stitch 2' Finally Have Release Dates and Fans Are Feeling Some Type of Way"/>
        <s v="Kevin Hart Roasts His Own Wax Figure — And Celebrity Friends Can’t Stop Laughing"/>
        <s v="Kevin Hart’s Wax Figure Is So Bad It Broke the Internet — And the Celebrity Comments Are Pure Gold"/>
        <s v="Kevin Hart Just Saw His Wax Figure and His Reaction Is the Funniest Thing You’ll See Today"/>
        <s v="Kevin Hart Roasts His Wax Figure at the Hollywood Wax Museum in Hilarious Instagram Video"/>
        <s v="Punch the Monkey Packs on PDA With New Girlfriend at Japan’s Ichikawa City Zoo"/>
        <s v="Punch the Monkey Found Love and His New Girlfriend Is the Same Color as His Stuffed Toy"/>
        <s v="Punch the Monkey Has a New Girlfriend and the Internet Is Absolutely Losing Its Mind"/>
        <s v="Seo Taiji and Boys: The Groundbreaking Group That Launched K-Pop — and What Happened to Each Member"/>
        <s v="The Group That Invented K-pop Broke Up 30 Years Ago. Here’s What Happened to Each Member."/>
        <s v="Before BTS and BLACKPINK, There Was Seo Taiji and Boys — The Group That Built K-Pop as We Know It"/>
        <s v="18 Things From 1996 That Deserve a Serious Comeback — How Many Do You Remember?"/>
        <s v="Can You Believe 1996 Was 30 Years Ago? Here Are the Things We Want Back the Most"/>
        <s v="We Traded CD Players and Flip Phones for This? A Look Back at the Best of 1996"/>
        <s v="18 Things From 1996 You Should Absolutely Show Your Kids Before They Turn 18"/>
        <s v="Chuck Norris Has Died, but the Meme That Defined Early Internet Culture Is Immortal"/>
        <s v="Remembering Chuck Norris: An Action Hero Who Became Larger Than Life Dies at 86"/>
        <s v="Chuck Norris, Action Star Who Inspired a Legendary Internet Meme, Dies at 86"/>
        <s v="March Madness Wiped Out 99.96% of Perfect Brackets in a Single Day of Wild Upsets"/>
        <s v="Only 0.04% of ESPN Brackets Survived Day One of March Madness — Here’s Where It Went Wrong"/>
        <s v="How Many Perfect Brackets Are Left in March Madness After a Chaotic First Round?"/>
        <s v="5 Budget-Friendly Filming Locations That Make Perfect Family Vacations"/>
        <s v="5 Filming Locations You Can Actually Afford to Visit"/>
        <s v="Film-Famous Destinations That Double as Budget-Friendly Hiking and Walking Adventures"/>
        <s v="5 Movie and TV Filming Locations You Can Actually Visit on a Budget"/>
        <s v="BIGBANG’s 2026 Comeback: What to Know Before the K-Pop Reunion Goes Mainstream"/>
        <s v="BIGBANG Then and Now: What to Know About the K-Pop Icons’ Journey and Their Planned 2026 Comeback"/>
        <s v="BIGBANG 20-Year Anniversary Comeback: Why They’re Now a Trio, Reunion and Coachella Performance"/>
        <s v="Why Two-Thirds of Women Feel Exhausted All the Time (And What's Behind It)"/>
        <s v="Why 67% of Women Feel Exhausted: 10 Medical Causes Most Doctors Aren't Catching"/>
        <s v="Why Women in Their 40s and 50s Are So Exhausted — and What’s Actually Behind It"/>
        <s v="Why Women Are So Exhausted: 10 Medical and Lifestyle Factors Behind Fatigue"/>
        <s v="The Easiest Vegetables to Grow No Matter Where You Live"/>
        <s v="Vegetables Anyone Can Grow—No Matter Where You Live"/>
        <s v="Stress-Free Gardening: Vegetables That Practically Grow Themselves"/>
        <s v="Beginner-Friendly Vegetables That Thrive in Any Environment"/>
        <s v="Mercury Retroshade Is the Astrology Concept You Haven’t Heard of Yet"/>
        <s v="Mercury Retroshade: A Three-Phase Framework for Reflection, Decision-Making, and Personal Clarity"/>
        <s v="Mercury Retroshade: The Astrology Term That Changes How You Think About Retrograde"/>
        <s v="What Is Mercury Retroshade? A Plain-Language Guide to the Phenomenon Everyone Is Talking About"/>
        <s v="Who Is Special Jennings? Record-Breaking Coach Makes Her March Madness Debut Today"/>
        <s v="Special Jennings Has the Jacksonville Dolphins on the Cusp of a March Madness Upset"/>
        <s v="Meet Special Jennings: The Record-Breaking Coach Leading Jacksonville Into March Madness"/>
        <s v="‘Ready or Not 2’ Post-Credits Scene: Should You Stay or Can You Go?"/>
        <s v="Should You Stay Through the Credits for ‘Ready or Not 2’? Here’s What You Need to Know"/>
        <s v="Breaking Down the ‘Ready or Not 2’ Ending: Do You Need to Stay for the End Credits?"/>
        <s v="The Platypus Is Even Weirder Than We Thought, According to an 'Unexpected' New Study"/>
        <s v="Scientists Find Something Inside Platypus Hair That Has Never Been Seen in Any Mammal"/>
        <s v="The Platypus Was Already a Mysterious Animal. This New Study Just Made It Even Weirder"/>
        <s v="Ronnie Bowman, Beloved Bluegrass Singer and Songwriter, Dies at Age 64"/>
        <s v="Bluegrass Singer Ronnie Bowman Dies After Serious Motorcycle Crash in Nashville"/>
      </sharedItems>
    </cacheField>
    <cacheField name="Week #" numFmtId="3">
      <sharedItems containsString="0" containsBlank="1" containsNumber="1" containsInteger="1">
        <n v="5.0"/>
        <m/>
        <n v="6.0"/>
        <n v="7.0"/>
        <n v="8.0"/>
        <n v="9.0"/>
        <n v="11.0"/>
        <n v="10.0"/>
        <n v="12.0"/>
      </sharedItems>
    </cacheField>
    <cacheField name="Week Of" numFmtId="164">
      <sharedItems containsDate="1" containsString="0" containsBlank="1">
        <d v="2026-02-01T00:00:00Z"/>
        <m/>
        <d v="2026-02-09T00:00:00Z"/>
        <d v="2026-02-16T00:00:00Z"/>
        <d v="2026-02-18T00:00:00Z"/>
        <d v="2026-02-23T00:00:00Z"/>
        <d v="2026-03-02T00:00:00Z"/>
        <d v="2026-03-16T00:00:00Z"/>
        <d v="2026-03-09T00:00:00Z"/>
        <d v="2026-03-23T00:00:00Z"/>
      </sharedItems>
    </cacheField>
    <cacheField name="Creation Date Month" numFmtId="165">
      <sharedItems>
        <s v="January"/>
        <s v="February"/>
        <s v="March"/>
      </sharedItems>
    </cacheField>
    <cacheField name="Pub Date Month" numFmtId="165">
      <sharedItems containsBlank="1">
        <s v="February"/>
        <m/>
        <s v="March"/>
        <s v="Feburary "/>
      </sharedItems>
    </cacheField>
    <cacheField name="Created Date" numFmtId="165">
      <sharedItems containsSemiMixedTypes="0" containsDate="1" containsString="0">
        <d v="2026-01-29T00:00:00Z"/>
        <d v="2026-02-02T00:00:00Z"/>
        <d v="2026-01-28T00:00:00Z"/>
        <d v="2026-01-30T00:00:00Z"/>
        <d v="2026-02-02T14:15:17Z"/>
        <d v="2026-02-03T00:00:00Z"/>
        <d v="2026-02-04T00:00:00Z"/>
        <d v="2026-02-05T00:00:00Z"/>
        <d v="2026-02-06T00:00:00Z"/>
        <d v="2026-02-09T00:00:00Z"/>
        <d v="2026-02-10T00:00:00Z"/>
        <d v="2026-02-11T00:00:00Z"/>
        <d v="2026-02-12T00:00:00Z"/>
        <d v="2026-02-13T00:00:00Z"/>
        <d v="2026-02-17T00:00:00Z"/>
        <d v="2026-02-18T00:00:00Z"/>
        <d v="2026-02-19T00:00:00Z"/>
        <d v="2026-02-20T00:00:00Z"/>
        <d v="2026-02-23T00:00:00Z"/>
        <d v="2026-02-24T00:00:00Z"/>
        <d v="2026-02-25T00:00:00Z"/>
        <d v="2026-02-26T00:00:00Z"/>
        <d v="2026-02-27T00:00:00Z"/>
        <d v="2026-03-02T00:00:00Z"/>
        <d v="2026-03-03T00:00:00Z"/>
        <d v="2026-03-04T00:00:00Z"/>
        <d v="2026-03-05T00:00:00Z"/>
        <d v="2026-03-06T00:00:00Z"/>
        <d v="2026-03-16T00:00:00Z"/>
        <d v="2026-03-09T00:00:00Z"/>
        <d v="2026-03-10T00:00:00Z"/>
        <d v="2026-03-11T00:00:00Z"/>
        <d v="2026-03-12T00:00:00Z"/>
        <d v="2026-03-13T00:00:00Z"/>
        <d v="2026-03-17T00:00:00Z"/>
        <d v="2026-03-18T00:00:00Z"/>
        <d v="2026-03-19T00:00:00Z"/>
        <d v="2026-03-20T00:00:00Z"/>
        <d v="2026-03-23T00:00:00Z"/>
      </sharedItems>
    </cacheField>
    <cacheField name="Publication Date">
      <sharedItems containsDate="1" containsBlank="1" containsMixedTypes="1">
        <d v="2026-02-02T00:00:00Z"/>
        <m/>
        <d v="2026-02-03T00:00:00Z"/>
        <d v="2026-02-02T14:15:17Z"/>
        <d v="2026-02-04T00:00:00Z"/>
        <d v="2026-02-05T00:00:00Z"/>
        <d v="2026-02-06T00:00:00Z"/>
        <d v="2025-02-05T00:00:00Z"/>
        <d v="2026-02-07T00:00:00Z"/>
        <d v="2026-02-09T00:00:00Z"/>
        <s v="Ready For Publish"/>
        <d v="2026-02-08T00:00:00Z"/>
        <d v="2026-02-10T00:00:00Z"/>
        <d v="2026-02-11T00:00:00Z"/>
        <d v="2026-02-12T00:00:00Z"/>
        <d v="2026-02-13T00:00:00Z"/>
        <d v="2026-02-17T00:00:00Z"/>
        <d v="2026-02-18T00:00:00Z"/>
        <d v="2026-02-19T00:00:00Z"/>
        <d v="2026-02-20T00:00:00Z"/>
        <d v="2026-02-23T00:00:00Z"/>
        <d v="2026-02-24T00:00:00Z"/>
        <d v="2026-02-25T00:00:00Z"/>
        <d v="2026-02-26T00:00:00Z"/>
        <d v="2026-02-27T00:00:00Z"/>
        <d v="2026-03-02T00:00:00Z"/>
        <d v="2026-03-03T00:00:00Z"/>
        <d v="2026-03-04T00:00:00Z"/>
        <d v="2026-03-05T00:00:00Z"/>
        <d v="2026-03-06T00:00:00Z"/>
        <d v="2026-03-16T00:00:00Z"/>
        <d v="2026-03-09T00:00:00Z"/>
        <d v="2026-03-10T00:00:00Z"/>
        <d v="2026-03-11T00:00:00Z"/>
        <d v="2026-03-12T00:00:00Z"/>
        <d v="2026-03-13T00:00:00Z"/>
        <d v="2026-03-22T00:00:00Z"/>
        <d v="2026-03-21T00:00:00Z"/>
        <d v="2026-03-27T00:00:00Z"/>
        <d v="2026-03-19T00:00:00Z"/>
        <d v="2026-03-17T00:00:00Z"/>
        <d v="2026-03-18T00:00:00Z"/>
        <d v="2026-03-20T00:00:00Z"/>
        <d v="2026-03-23T00:00:00Z"/>
      </sharedItems>
    </cacheField>
    <cacheField name="Vertical" numFmtId="0">
      <sharedItems>
        <s v="Discover"/>
        <s v="Experiences"/>
        <s v="Everyday Life"/>
        <s v="Mind/Body"/>
      </sharedItems>
    </cacheField>
    <cacheField name="Word Count" numFmtId="3">
      <sharedItems containsString="0" containsBlank="1" containsNumber="1">
        <n v="1143.0"/>
        <n v="1024.0"/>
        <n v="681.0"/>
        <n v="829.0"/>
        <n v="842.0"/>
        <n v="1134.0"/>
        <n v="898.0"/>
        <n v="1096.0"/>
        <n v="1221.0"/>
        <n v="1217.0"/>
        <n v="662.0"/>
        <n v="699.0"/>
        <n v="564.0"/>
        <n v="710.0"/>
        <n v="703.0"/>
        <n v="641.0"/>
        <n v="904.0"/>
        <n v="1105.0"/>
        <n v="1596.0"/>
        <n v="1293.0"/>
        <n v="1104.0"/>
        <n v="1151.0"/>
        <n v="1463.0"/>
        <n v="1255.0"/>
        <n v="716.0"/>
        <n v="802.0"/>
        <n v="1042.0"/>
        <n v="1057.0"/>
        <n v="1029.0"/>
        <n v="923.0"/>
        <n v="580.0"/>
        <n v="968.0"/>
        <n v="1352.0"/>
        <n v="1144.0"/>
        <n v="1020.0"/>
        <n v="1045.0"/>
        <n v="970.0"/>
        <n v="1202.0"/>
        <n v="1331.0"/>
        <n v="1815.0"/>
        <n v="1001.0"/>
        <n v="989.0"/>
        <n v="1061.0"/>
        <n v="779.0"/>
        <n v="859.0"/>
        <n v="942.0"/>
        <n v="1172.0"/>
        <n v="1376.0"/>
        <n v="1359.0"/>
        <n v="1755.0"/>
        <n v="1263.0"/>
        <n v="1571.0"/>
        <n v="880.0"/>
        <n v="920.0"/>
        <n v="1246.0"/>
        <n v="1391.0"/>
        <n v="730.0"/>
        <n v="1353.0"/>
        <n v="1241.0"/>
        <n v="1046.0"/>
        <n v="1272.0"/>
        <n v="935.0"/>
        <n v="1117.0"/>
        <n v="1358.0"/>
        <n v="817.0"/>
        <n v="906.0"/>
        <n v="1140.0"/>
        <n v="1123.0"/>
        <n v="1778.0"/>
        <n v="1302.0"/>
        <n v="1943.0"/>
        <n v="1723.0"/>
        <n v="858.0"/>
        <m/>
        <n v="986.0"/>
        <n v="1014.0"/>
        <n v="1225.0"/>
        <n v="1424.0"/>
        <n v="852.0"/>
        <n v="975.0"/>
        <n v="793.0"/>
        <n v="1007.0"/>
        <n v="1065.0"/>
        <n v="1287.0"/>
        <n v="1218.0"/>
        <n v="1515.0"/>
        <n v="1407.0"/>
        <n v="1375.0"/>
        <n v="1412.0"/>
        <n v="1684.0"/>
        <n v="785.0"/>
        <n v="1099.0"/>
        <n v="837.0"/>
        <n v="787.0"/>
        <n v="1066.0"/>
        <n v="1136.0"/>
        <n v="1259.0"/>
        <n v="692.0"/>
        <n v="1030.0"/>
        <n v="736.0"/>
        <n v="833.0"/>
        <n v="1003.0"/>
        <n v="1106.0"/>
        <n v="973.0"/>
        <n v="1201.0"/>
        <n v="1056.0"/>
        <n v="1158.0"/>
        <n v="1226.0"/>
        <n v="1441.0"/>
        <n v="1148.0"/>
        <n v="1240.0"/>
        <n v="1047.0"/>
        <n v="1107.0"/>
        <n v="1035.0"/>
        <n v="800.0"/>
        <n v="976.0"/>
        <n v="746.0"/>
        <n v="1251.0"/>
        <n v="769.0"/>
        <n v="988.0"/>
        <n v="809.0"/>
        <n v="1097.0"/>
        <n v="597.0"/>
        <n v="718.0"/>
        <n v="1094.0"/>
        <n v="1082.0"/>
        <n v="1086.0"/>
        <n v="928.0"/>
        <n v="1180.0"/>
        <n v="888.0"/>
        <n v="1448.0"/>
        <n v="1232.0"/>
        <n v="969.0"/>
        <n v="931.0"/>
        <n v="1177.0"/>
        <n v="827.0"/>
        <n v="749.0"/>
        <n v="772.0"/>
        <n v="910.0"/>
        <n v="1165.0"/>
        <n v="1145.0"/>
        <n v="824.0"/>
        <n v="816.0"/>
        <n v="943.0"/>
        <n v="863.0"/>
        <n v="831.0"/>
        <n v="1267.0"/>
        <n v="1092.0"/>
        <n v="1179.0"/>
        <n v="767.0"/>
        <n v="1052.0"/>
        <n v="878.0"/>
        <n v="708.0"/>
        <n v="955.0"/>
        <n v="2384.0"/>
        <n v="2492.0"/>
        <n v="1051.0"/>
        <n v="1157.0"/>
        <n v="965.0"/>
        <n v="1175.0"/>
        <n v="1005.0"/>
        <n v="980.0"/>
        <n v="1060.0"/>
        <n v="1008.0"/>
        <n v="1327.0"/>
        <n v="806.0"/>
        <n v="999.0"/>
        <n v="941.0"/>
        <n v="1132.0"/>
        <n v="1062.0"/>
        <n v="1168.0"/>
        <n v="1006.0"/>
        <n v="1031.0"/>
        <n v="990.0"/>
        <n v="774.0"/>
        <n v="1159.0"/>
        <n v="1223.0"/>
        <n v="1161.0"/>
        <n v="1016.0"/>
        <n v="1119.0"/>
        <n v="958.0"/>
        <n v="856.0"/>
        <n v="778.0"/>
        <n v="1012.0"/>
        <n v="1188.0"/>
        <n v="1365.0"/>
        <n v="688.0"/>
        <n v="998.0"/>
        <n v="1084.0"/>
        <n v="949.0"/>
        <n v="905.0"/>
        <n v="1113.0"/>
        <n v="1121.0"/>
        <n v="522.0"/>
        <n v="915.0"/>
        <n v="1101.0"/>
        <n v="1044.0"/>
        <n v="835.0"/>
        <n v="964.0"/>
        <n v="2218.0"/>
        <n v="2323.0"/>
        <n v="763.0"/>
        <n v="851.0"/>
        <n v="796.0"/>
        <n v="1149.0"/>
        <n v="1093.0"/>
        <n v="1018.0"/>
        <n v="813.0"/>
        <n v="753.0"/>
        <n v="720.0"/>
        <n v="912.0"/>
        <n v="738.0"/>
        <n v="792.0"/>
        <n v="1317.0"/>
        <n v="1351.0"/>
        <n v="982.0"/>
        <n v="1169.0"/>
        <n v="885.0"/>
        <n v="1124.0"/>
        <n v="948.0"/>
        <n v="930.0"/>
        <n v="697.0"/>
        <n v="850.0"/>
        <n v="1120.0"/>
        <n v="586.0"/>
        <n v="544.0"/>
        <n v="515.0"/>
        <n v="808.0"/>
        <n v="913.0"/>
        <n v="855.0"/>
        <n v="1423.0"/>
        <n v="1382.0"/>
        <n v="951.0"/>
        <n v="704.0"/>
        <n v="758.0"/>
        <n v="780.0"/>
        <n v="825.0"/>
        <n v="761.0"/>
        <n v="650.0"/>
        <n v="997.0"/>
        <n v="857.0"/>
        <n v="1118.0"/>
        <n v="607.0"/>
        <n v="619.0"/>
        <n v="971.0"/>
        <n v="759.0"/>
        <n v="919.0"/>
        <n v="747.0"/>
        <n v="627.0"/>
        <n v="822.0"/>
        <n v="884.0"/>
        <n v="1116.0"/>
        <n v="1295.0"/>
        <n v="979.0"/>
        <n v="933.0"/>
        <n v="952.0"/>
        <n v="765.0"/>
        <n v="1306.0"/>
        <n v="1194.0"/>
        <n v="875.0"/>
        <n v="867.0"/>
        <n v="907.0"/>
        <n v="776.0"/>
        <n v="810.0"/>
        <n v="777.0"/>
        <n v="756.0"/>
        <n v="754.0"/>
        <n v="902.0"/>
        <n v="889.0"/>
        <n v="828.0"/>
        <n v="789.0"/>
        <n v="1139.0"/>
        <n v="795.0"/>
        <n v="1009.0"/>
        <n v="1320.0"/>
        <n v="924.0"/>
        <n v="680.0"/>
        <n v="987.0"/>
        <n v="794.0"/>
        <n v="890.0"/>
        <n v="664.0"/>
        <n v="478.0"/>
        <n v="682.0"/>
        <n v="956.0"/>
        <n v="752.0"/>
        <n v="945.0"/>
        <n v="1063.0"/>
        <n v="593.0"/>
        <n v="871.0"/>
        <n v="728.0"/>
        <n v="674.0"/>
        <n v="925.0"/>
        <n v="807.0"/>
        <n v="788.0"/>
        <n v="726.0"/>
        <n v="1043.0"/>
        <n v="751.0"/>
        <n v="689.0"/>
        <n v="660.0"/>
        <n v="506.0"/>
        <n v="839.0"/>
        <n v="520.0"/>
        <n v="606.0"/>
        <n v="741.0"/>
        <n v="1269.0"/>
        <n v="1137.0"/>
        <n v="881.0"/>
        <n v="862.0"/>
        <n v="714.0"/>
        <n v="981.0"/>
        <n v="655.0"/>
        <n v="1022.0"/>
        <n v="734.0"/>
        <n v="848.0"/>
        <n v="815.0"/>
        <n v="812.0"/>
        <n v="1109.0"/>
        <n v="750.0"/>
        <n v="803.0"/>
        <n v="679.0"/>
        <n v="798.0"/>
        <n v="766.0"/>
        <n v="649.0"/>
        <n v="654.0"/>
        <n v="740.0"/>
        <n v="849.0"/>
        <n v="841.0"/>
        <n v="922.0"/>
        <n v="1010.0"/>
        <n v="985.0"/>
        <n v="686.0"/>
        <n v="869.0"/>
        <n v="695.0"/>
        <n v="676.0"/>
        <n v="735.0"/>
        <n v="683.0"/>
        <n v="554.0"/>
        <n v="595.0"/>
        <n v="657.0"/>
        <n v="696.0"/>
        <n v="770.0"/>
        <n v="1236.0"/>
        <n v="872.0"/>
        <n v="814.0"/>
        <n v="768.0"/>
        <n v="819.0"/>
        <n v="725.0"/>
        <n v="757.0"/>
        <n v="530.0"/>
        <n v="594.0"/>
        <n v="712.0"/>
        <n v="549.0"/>
        <n v="1077.0"/>
        <n v="1076.0"/>
        <n v="1154.0"/>
        <n v="557.0"/>
        <n v="609.0"/>
        <n v="1213.0"/>
        <n v="1206.0"/>
        <n v="639.0"/>
        <n v="495.0"/>
        <n v="1075.0"/>
        <n v="501.0"/>
        <n v="724.0"/>
        <n v="620.0"/>
        <n v="567.0"/>
        <n v="538.0"/>
        <n v="566.0"/>
        <n v="524.0"/>
        <n v="617.0"/>
        <n v="581.0"/>
        <n v="536.0"/>
        <n v="1968.0"/>
        <n v="2098.0"/>
        <n v="2089.0"/>
        <n v="2151.0"/>
        <n v="635.0"/>
        <n v="936.0"/>
        <n v="868.0"/>
        <n v="591.0"/>
        <n v="568.0"/>
        <n v="565.0"/>
        <n v="558.0"/>
        <n v="585.0"/>
        <n v="600.0"/>
        <n v="721.0"/>
        <n v="486.0"/>
        <n v="668.0"/>
        <n v="1769.0"/>
        <n v="1907.0"/>
        <n v="618.0"/>
        <n v="717.0"/>
        <n v="663.0"/>
        <n v="514.0"/>
        <n v="611.0"/>
        <n v="678.0"/>
        <n v="883.0"/>
        <n v="926.0"/>
        <n v="953.0"/>
        <n v="1078.0"/>
        <n v="1192.0"/>
        <n v="1219.0"/>
        <n v="1260.0"/>
        <n v="940.0"/>
        <n v="892.0"/>
        <n v="1184.0"/>
        <n v="1023.0"/>
        <n v="1366.0"/>
        <n v="1054.0"/>
        <n v="1231.0"/>
        <n v="590.0"/>
        <n v="583.0"/>
        <n v="473.0"/>
        <n v="469.0"/>
        <n v="719.0"/>
        <n v="722.0"/>
        <n v="652.0"/>
        <n v="853.0"/>
        <n v="659.0"/>
        <n v="2347.0"/>
        <n v="3129.0"/>
        <n v="2551.0"/>
        <n v="1947.0"/>
        <n v="3057.0"/>
        <n v="900.0"/>
        <n v="744.0"/>
        <n v="732.0"/>
        <n v="838.0"/>
        <n v="1208.0"/>
        <n v="1501.0"/>
        <n v="1629.0"/>
        <n v="1330.0"/>
        <n v="1734.0"/>
        <n v="1.662"/>
        <n v="1342.0"/>
        <n v="599.0"/>
        <n v="782.0"/>
        <n v="1126.0"/>
        <n v="405.0"/>
        <n v="485.0"/>
        <n v="491.0"/>
        <n v="427.0"/>
        <n v="691.0"/>
        <n v="705.0"/>
        <n v="937.0"/>
        <n v="1011.0"/>
        <n v="946.0"/>
        <n v="993.0"/>
        <n v="1085.0"/>
        <n v="468.0"/>
        <n v="573.0"/>
        <n v="873.0"/>
        <n v="760.0"/>
        <n v="1015.0"/>
        <n v="1289.0"/>
        <n v="481.0"/>
        <n v="713.0"/>
        <n v="638.0"/>
        <n v="755.0"/>
        <n v="1164.0"/>
        <n v="1049.0"/>
        <n v="623.0"/>
        <n v="804.0"/>
        <n v="799.0"/>
        <n v="579.0"/>
        <n v="764.0"/>
        <n v="687.0"/>
        <n v="903.0"/>
        <n v="661.0"/>
        <n v="693.0"/>
        <n v="1185.0"/>
        <n v="1072.0"/>
        <n v="1814.0"/>
        <n v="1485.0"/>
        <n v="1693.0"/>
        <n v="669.0"/>
        <n v="572.0"/>
        <n v="860.0"/>
        <n v="727.0"/>
        <n v="733.0"/>
        <n v="1276.0"/>
        <n v="628.0"/>
        <n v="707.0"/>
        <n v="537.0"/>
        <n v="671.0"/>
        <n v="684.0"/>
        <n v="801.0"/>
        <n v="548.0"/>
        <n v="648.0"/>
        <n v="675.0"/>
        <n v="961.0"/>
        <n v="909.0"/>
        <n v="500.0"/>
        <n v="629.0"/>
        <n v="811.0"/>
        <n v="773.0"/>
        <n v="642.0"/>
        <n v="876.0"/>
        <n v="563.0"/>
        <n v="665.0"/>
        <n v="731.0"/>
        <n v="598.0"/>
        <n v="771.0"/>
        <n v="700.0"/>
        <n v="866.0"/>
        <n v="899.0"/>
        <n v="1512.0"/>
        <n v="1346.0"/>
        <n v="1333.0"/>
        <n v="562.0"/>
        <n v="612.0"/>
        <n v="672.0"/>
        <n v="702.0"/>
        <n v="614.0"/>
        <n v="644.0"/>
        <n v="1028.0"/>
        <n v="1098.0"/>
        <n v="1372.0"/>
        <n v="821.0"/>
        <n v="613.0"/>
        <n v="608.0"/>
        <n v="492.0"/>
        <n v="643.0"/>
        <n v="1073.0"/>
        <n v="840.0"/>
        <n v="874.0"/>
        <n v="901.0"/>
        <n v="1089.0"/>
        <n v="622.0"/>
        <n v="1542.0"/>
        <n v="1017.0"/>
        <n v="1439.0"/>
        <n v="1647.0"/>
        <n v="861.0"/>
        <n v="1002.0"/>
        <n v="1090.0"/>
        <n v="1150.0"/>
        <n v="882.0"/>
        <n v="658.0"/>
        <n v="602.0"/>
        <n v="446.0"/>
        <n v="412.0"/>
        <n v="517.0"/>
        <n v="832.0"/>
        <n v="670.0"/>
        <n v="543.0"/>
        <n v="494.0"/>
        <n v="588.0"/>
        <n v="673.0"/>
        <n v="541.0"/>
        <n v="601.0"/>
        <n v="667.0"/>
        <n v="547.0"/>
        <n v="865.0"/>
        <n v="1147.0"/>
        <n v="596.0"/>
        <n v="1385.0"/>
        <n v="1191.0"/>
        <n v="1211.0"/>
        <n v="1239.0"/>
        <n v="1258.0"/>
        <n v="1040.0"/>
        <n v="631.0"/>
        <n v="483.0"/>
        <n v="556.0"/>
        <n v="511.0"/>
        <n v="836.0"/>
        <n v="467.0"/>
        <n v="870.0"/>
        <n v="938.0"/>
        <n v="1428.0"/>
        <n v="929.0"/>
        <n v="944.0"/>
        <n v="1050.0"/>
        <n v="1033.0"/>
        <n v="1310.0"/>
        <n v="992.0"/>
        <n v="781.0"/>
        <n v="784.0"/>
        <n v="709.0"/>
        <n v="743.0"/>
        <n v="550.0"/>
      </sharedItems>
    </cacheField>
    <cacheField name="Primary Keywords">
      <sharedItems containsBlank="1" containsMixedTypes="1" containsNumber="1" containsInteger="1">
        <s v="single's inferno, dating, reality show"/>
        <s v="bindi irwin, daughter, zoo"/>
        <s v="khaby lame, khaby lame deal, rich sparkle"/>
        <s v="selma blair, selma blair ms, multiple sclerosis"/>
        <s v="jessie james decker, exploding trees, nashville ice storm"/>
        <s v="jenna bush hager, secret service code names, holly crawford"/>
        <s v="pete davidson, vhs tapes, vhs collection"/>
        <s v="ava raine, simone johnson, dwayne johnson daughter, the rock daughter"/>
        <s v="travel, flights, Vacation, "/>
        <s v="airplane, flight, travel, traveling"/>
        <s v="gardening, home, lifestyle, planning garden"/>
        <s v="garden, spring gardening, winter gardening, home tips"/>
        <s v="cleaning, cleaning hacks, home, lifestyle, spring cleaning"/>
        <s v="spring cleaning, home tips, cleaning with kids"/>
        <s v="emergency backup goalie, ebug, timm chiusano"/>
        <s v="alex warren, grammys, music, celebrity news"/>
        <s v="kelsea ballerini, kelsea ballerini grammy"/>
        <s v="dining, italian, new york city, restaurants"/>
        <s v="bob ross, bob ross paintings, the joy of painting"/>
        <s v="cleaning, cleaning tips, cleaning hacks, lifestyle, home"/>
        <s v="diy hack. dollar. tree diy. home, lifestyle"/>
        <s v="buffalo bills, joe brady, head coach"/>
        <s v="little miss sunshine, little miss sunshine cast, abigail breslin"/>
        <s v="a knight of the seven kingdoms, egg"/>
        <s v="babies sleeping outside"/>
        <s v="bts, comeback, reunion, netflix"/>
        <s v="home, living, bedroom paint colors, lifestyle"/>
        <s v="survivor 50, list of survivor winners, when did survivor start, survivor winners by season, survivor 50 cast"/>
        <s v="survivor 50 "/>
        <s v="nostalgic sounds, nostalgia, 90s nostalgia, 1990s nostalgia"/>
        <s v="josh d'amaro, bob iger, disney"/>
        <s v="functional art, nostalgic art, grace of spades"/>
        <s v="chloe bailey, 2016, grammys, music"/>
        <s v="nielsen, nielsen ratings, artey awards"/>
        <s v="home, living, lifestyle, interior design, home design"/>
        <s v="bridgerton season 4, ladies-in-waiting"/>
        <s v="home, home decor, home trends, lifestyle"/>
        <s v="snow storm, walk to school, walking to school, uphill both ways"/>
        <s v="Spotify, Books, audiobooks, "/>
        <s v="Spotify, Books, audiobooks, reading"/>
        <s v="lewis hamilton, dating history, kim kardashian"/>
        <s v="my strange addiction, new my strange addiction"/>
        <s v="draco malfoy, lunar new year, harry potter"/>
        <s v="dining, restaurants, food, Seasonal food, "/>
        <s v="dining, restaurants, food, budget"/>
        <s v="lily shimbashi, espn, espn creator network, sportsish"/>
        <s v="red velvet, 2016, russian roulette"/>
        <s v="food, dining, restaurants, food halls"/>
        <s v="home, home interior design, home decor, home trends, lifestyle"/>
        <s v="home, interior design, home decor, home trends, lifestyle"/>
        <s v="2016, music, nostalgic, songs"/>
        <s v="k-drama, beginners, top 10"/>
        <s v="Travel, flights, packing, carry-on"/>
        <s v="family trip, flying with kids, traveling with kids, travel"/>
        <s v="activites for kids, broadway, parenting"/>
        <s v="Broadway, family, kids, musicals"/>
        <s v="vine snake, oxybelis inkaterra, bolivia"/>
        <s v="organizing tips, home, life, lifestyle. clutter-free home, interior design"/>
        <s v="dragon millipede, new species"/>
        <s v="vine snake, long-snouted vine snake, new species"/>
        <s v="whitney leavitt, secret lives of mormon wives, exit, broadway"/>
        <s v="dolly parton, dollywood, dollywood opening day 2025, dolly parton husband"/>
        <s v="awkward, mtv, where are they now, 2016"/>
        <s v="glenn medeiros, nothings gonna change my love for you, lyric medieros, lyric medieros dad"/>
        <s v="date, date night, lifestyle, Couples, "/>
        <s v="bad bunny, super bowl, halftime"/>
        <s v="sanne vloet, pregnancy loss, missed miscarriage, silent miscarriage"/>
        <s v="sam darnold, fiancee, katie hoofnagle"/>
        <s v="home, healthy living, lifestyle"/>
        <s v="christian mccaffrey, christian mccaffrey piano, super bowl party, madden bowl, zach bryan"/>
        <s v="Travel, cocktails, flights, lifestyle"/>
        <s v="home, happy living, saging your home, lifestyle"/>
        <s v="fire tiger, camera, captured"/>
        <s v="derrick henry, derrick henry kids, derrick henry girlfriend, derrick henry daughter, adrianna rivas"/>
        <s v="practical magic, musical, broadway"/>
        <s v="home, healthy living, lifestyle,fresh eucalyptus"/>
        <s v="home, healthy living, lifestyle, fresh eucalyptus"/>
        <s v="kendall toole, get em banned, peloton"/>
        <s v="experiences, lifestyle, psychology, spending"/>
        <s v="family activites, family time, parenting"/>
        <s v="ancient elk hide, word's oldest clothes"/>
        <s v="tech devices, outdated technology, there’s an app for that, everyday tech"/>
        <s v="single's inferno, season 5, couples"/>
        <s v="home, living, lifestyle, garden, gardening tips, indoor plants"/>
        <s v="jake shane, all out comedy about ambition, jake shane broadway"/>
        <s v="demi lovato, tour, cancels"/>
        <s v="home, living, happy living, fragrance layering"/>
        <s v="bruno mars, the smeezingtons, nostalgic songs, throwback songs"/>
        <s v="kylie kelce, travis kelce, uncle, nieces"/>
        <s v="new species, new frog species, new species discovered"/>
        <s v="deep-sea creature, internet"/>
        <s v="essential oils, home, living, lifestyle, deep cleaning"/>
        <s v="retro tech, playstation 5, boombox tv, nostalgia"/>
        <s v="fourth wing, tv adaptation, cast, showrunner"/>
        <s v="nancy meyers, movie, rom-com, cast, release date"/>
        <s v="famous celebrities, where are they now, 2016"/>
        <s v="dehumidifier, humidifier, health, living, home"/>
        <s v="olympic medals, winter olympics, olympians"/>
        <s v="most followed people, most followed people on instagram, most-followed people on insta, who has the most followers on instagram, who has the most followers on tiktok"/>
        <s v="the white lotus season 5, cast, updates, actor"/>
        <s v="lunar new year, holiday, food, new year,"/>
        <s v="home design, home decor trends, 2026 home trends"/>
        <s v="cam skattebo, chloe rodriguez, cam skattebo girlfriend"/>
        <s v="angelina jolie, double mastectomy, scars"/>
        <s v="hilary duff, world tour, the lucky me tour"/>
        <s v="travel, solo travel, international travel, lifestyle"/>
        <s v="international travel, solo travel, lifestyle, travel"/>
        <s v="home, living, composting, lifestyle"/>
        <s v="super bowl halftime show, 2027 super bowl halftime show, fanduel, fanduel odds"/>
        <s v="dinosaur fossil, dinosaur fossil preserved skin, new dinosaur species, iguanodontia"/>
        <s v="nancy meyers, home decor, home, living, lifestyle"/>
        <s v="off campus, season 2, renew, season 1"/>
        <s v="travel, activites, lifestyle, nature"/>
        <s v="michael douglas, michael douglas book, michael douglas memoir"/>
        <s v="home, living, spring cleaning, cleaning tips, lifestyle"/>
        <s v="rare sighting, camera, wombat"/>
        <s v="travel, girls trip, friend group, US travel "/>
        <s v="bow drill, ancient discoveries, ancient tools, ancient egyptian tools, ancient egypt"/>
        <s v="new species, schmidt ocean institute, whale falls, largest coral reef"/>
        <s v="hudson williams, yerin ha, lunar new year"/>
        <s v="food, brunch, travel, los angeles"/>
        <s v="ilia malinin, quad god, axel, olympics"/>
        <s v="underground railroad, merchant’s house museum, hidden passageway"/>
        <s v="plant tips, home, plants, living, lifestyle, indoor plants"/>
        <s v="caleb landry jones, dracula, a love tale"/>
        <s v="amelia dimoldenberg, chicken shop date, new rom-com, amazon mgm studios, gloria sanchez productions"/>
        <s v="hypoallergenic cleaning products, HEPA vacuum, fragrance-free cleaners, unscented laundry detergent, microfiber cloths"/>
        <s v="HEPA vacuum, indoor allergens, dust mites, pet dander, allergy-safe cleaning"/>
        <s v="skincare, travel, flights, "/>
        <s v="new species, permafrost, permafrost microbes reviving, crrel, darpa"/>
        <s v="the haunting of hill house, stage adaptation, netflix"/>
        <s v="Arthur Avenue market, Belmont neighborhood, Bronx food market, authentic Italian food, Arthur Avenue pizza"/>
        <s v="things to do in the Bronx, Arthur Avenue markets, Italian-American food NYC, Bronx food tour, Arthur Avenue shops"/>
        <s v="elana meyers taylor, olympics, gold, son"/>
        <s v="bobsled, colin jost, jason kelce, usa bobsled, 2026 winter olympics"/>
        <s v="olympics, colin jost, jason kelce, usa bobsled, 2026 winter olympics"/>
        <s v="blade angels, amber glenn, alysa liu, isabeau levito, olympics"/>
        <s v="us olympians, 2026 winter olympics, do olympians get paid, olympic medal winners"/>
        <s v="aloe vera plant, first aid for families, home remedy for burns, kitchen houseplant"/>
        <s v="aloe vera benefits, indoor air quality, sunburn remedy, natural skin care, houseplant tips"/>
        <s v="canada, cheating, 2026 olympics, curling"/>
        <s v="hockey fights, olympic hockey fight, tom wilson, pierre crinon, 2026 winter olympics"/>
        <s v="girls night out Miami, Miami nightlife guide, South Beach bars, Brickell rooftop bars, Little Havana live music"/>
        <s v="girls night out Miami, Miami nightlife, South Beach clubs, rooftop bars Miami, Little Havana salsa"/>
        <s v="hank and john green, hank green, sierra leone, nicu, maternal mortality rate"/>
        <s v="single's inferno, season 5, couples, still together"/>
        <s v="team usa, brittany bowe, hilary knight, engaged"/>
        <s v="war elephants, hannibal elephant, punic wars, second punic war"/>
        <s v="blanket types, where to put blankets, home bedding guide, duvet vs comforter, throw blanket"/>
        <s v="blankets for families, duvet covers, easy to wash bedding, throw blankets, weighted blankets"/>
        <s v="snoop dogg, snoop dogg at the olympics, 2026 winter olympics"/>
        <s v="tech-free flight, screen-free travel, in-flight mindfulness, reduce screen time"/>
        <s v="tech-free flight, unplugging on plane, in-flight mindfulness, airplane sleep tips, screen-free travel"/>
        <s v="olympic curling cheating, women's canada team"/>
        <s v="diary entry, old diary, vintage diary"/>
        <s v="2026 olympics, milano-cortina, condoms, shortage, 10,000"/>
        <s v="total lunar eclipse, what is a total lunar eclipse, when is the next lunar eclipse, blood moon"/>
        <s v="one day in Boston, Boston itinerary, Museum of Fine Arts, Harvard University, Charles River Esplanade"/>
        <s v="One day in Boston, kid friendly Boston, Quincy Market family lunch, Beacon Hill stroll"/>
        <s v="eileen gu, olympian, assaulted, china"/>
        <s v="new species, dragonfish, antarctic dragonfish, new fish species"/>
        <s v="winter olympics, dog at olympics, 2026 winter olympics, wolfdog, nazgul"/>
        <s v="roman board game, AI simulation, archaeogaming"/>
        <s v="one day in New York City, NYC itinerary, Midtown Manhattan, Top of the Rock, Central Park"/>
        <s v="New York City one day itinerary, Midtown to Brooklyn walking route, Top of the Rock, Times Square, Brooklyn Bridge"/>
        <s v="planetary parade, planetary alignment, visible planets, what planets are visible"/>
        <s v="shark in Antarctica, deep-sea camera, Antarctic depths,"/>
        <s v="quick home cleaning tips, top-to-bottom cleaning, multi-purpose cleaner, essential oils for carpets, family home cleaning hacks"/>
        <s v="cleaning hacks, household cleaning tips, top-to-bottom cleaning, baking soda carpet freshener, dryer sheet dusting"/>
        <s v="new species, leaf-toed gecko, new gecko species, bandar-e jask, zootaxa"/>
        <s v="new species, crustacean, australia cave"/>
        <s v="sophie turner, kit harington, game of thrones, the dreadful, sophie turner kit harington kiss"/>
        <s v="tell me lies, 6 shows, streaming"/>
        <s v="punch the monkey, ichikawa city zoo, ikea orangutan stuffed animal, punch the baby monkey"/>
        <s v="alysa liu, olympic gold, figure skating, inspirational quotes"/>
        <s v="bathroom deep clean, HEPA vacuum, grout cleaning, shower door cleaning, toilet hygiene"/>
        <s v="bathroom deep clean, cleaning tips for parents, HEPA vacuum, shower curtain washer, toilet cleaning"/>
        <s v="myles garrett, chloe kim, winter olympics, sports illustrated"/>
        <s v="avalanche fatalities, 2026 deaths, record high, climate change"/>
        <s v="toy story 5, toy story 5 trailer, toy story 5 cast"/>
        <s v="golden retriever life, ellie and emma, kevin and katie bubolz, baby announcement, therapy dogs"/>
        <s v="jellyfish galaxy, james webb space telescope, new galaxy discovered"/>
        <s v="Chicago one day itinerary, Millennium Park, Cloud Gate, 360 Chicago, Art Institute of Chicago"/>
        <s v="one day in Chicago, Riverwalk, Art Institute of Chicago, 360 Chicago, West Loop dining"/>
        <s v="bathroom hacks, bathroom refresh ideas, use what you have, houseplants in bathroom, DIY bathroom decor"/>
        <s v="free bathroom hacks, bathroom styling tips, shop your home, apartment bathroom ideas"/>
        <s v="new lizard species, acanthosaura grismeri, vietnam wildlife discovery, new species discovery"/>
        <s v="ghost galaxy, ghostly galaxy, dark matter, dark galaxy, hubble space telescope, hubble telescope"/>
        <s v="rob rausch, the traitors season 4, alan cumming, love island usa, best traitor"/>
        <s v="ipod, gen z, nostalgia, nostalgic, ipod comeback"/>
        <s v="beach read movie, phoebe dynevor, emily henry, adaptation, 20th Century Studios, yulin kuang"/>
        <s v="ancient crocodile, crocodylomorpha, crocodylomorphs, high school teacher, new species"/>
        <s v="scooby-doo netflix, live-action scooby-doo series, mckenna grace daphne"/>
        <s v="kate hudson, rom coms, rom com movies, kate hudson oscar nomination, song sung blue"/>
        <s v="rachel reid, unrivaled, game changers series, heated rivalry, book delay, june 2027, connor storrie, hudson williams"/>
        <s v="rondale moore, rondale moore death, rondale moore cause of death, jj watt, arizona cardinals"/>
        <s v="a knight of the seven kingdoms season 2, sworn sword, hbo, dunk and egg"/>
        <s v="alysa liu, smiley piercing, alysa liu teeth, alysa liu smiley piercing, what is a smiley piercing"/>
        <s v="jack black, tanya haden, wife, 20 years, anniversary post"/>
        <s v="u.s. women’s Hockey, flavor flav, gold medal, winter olympics, trump"/>
        <s v="shohei ohtani, shohei ohtani dog, pawradise park, shohei ohtani and decoy, shohei ohtani mural"/>
        <s v="florida beach, great white shark, coastal worldwide, catch a great white shark, fishing in florida"/>
        <s v="fishing"/>
        <s v="lost species rediscovered, Madagascar rainforest, giant millipede"/>
        <s v="species"/>
        <s v="new species, new gecko species, biodiversity hotspot, thailand, khlong hat district"/>
        <s v="new species"/>
        <s v="new fish species, South Africa, Umzimkhulu redfin minnow, Pseudobarbus kubhekai, extinct species"/>
        <s v="heated rivalry, airbnb, heated rivalry cottage"/>
        <s v="connor storrie, heated rivalry, snl, saturday night live, ilya rozanov, hbo max"/>
        <s v="bridgerton, bridgerton season 4 part 2, bridgerton classical covers, bridgerton soundtrack"/>
        <s v="Miami staycation, South Beach itinerary, local Miami guide, The Bass museum, Ocean Drive walking"/>
        <s v="Miami weekend itinerary, South Beach, Little Havana, Wynwood, Bayside Marketplace"/>
        <s v="color psychology, home design tips, mood-boosting decor, natural light, curved furniture"/>
        <s v="home decor psychology, color psychology for home, small apartment tips, light maximizing ideas, natural wood accents"/>
        <s v="hilary knight, us women’s hockey team, gold medal, president donald trump, men’s hockey team"/>
        <s v="manon bannerman, katseye, hiatus, boycott, fan response"/>
        <s v="Las Vegas weekend itinerary, Las Vegas Strip, Red Rock Canyon, Cirque du Soleil, fine dining Las Vegas"/>
        <s v="Las Vegas weekend guide, Las Vegas Strip itinerary, things to do in Las Vegas, High Roller observation wheel, Bellagio fountains"/>
        <s v="bridgerton, season 4 part 2, explainer, who dies, deaths, season 5"/>
        <s v="2026 rock and roll, hall of fame, nominees, mariah carey, oasis, phil collins"/>
        <s v="flavor flav, us women’s team, las vegas, celebration, white house"/>
        <s v="christian bale, never meet your heroes, dont meet your heroes, the bride, together california"/>
        <s v="lionel messi, inter miami, lionel messi tackled, independiente del valle"/>
        <s v="lionel messi "/>
        <s v="91 new species, new species, 50,000 fossils, china, fossil site"/>
        <s v="radford baseball, joey raccuia, radford university, radford highlanders"/>
        <s v="joey raccuia"/>
        <s v="five species, new species, animal species, camouflage"/>
        <s v="AAdvantage miles, airline upgrades, same-day changes, Admirals Club access, Main Cabin Extra"/>
        <s v="American Airlines hacks, AAdvantage tips, earn miles online, same-day flight changes, Admirals Club access"/>
        <s v="john luke robertson, john luke and mary kate robertson, duck dynasty, baby twins"/>
        <s v="nonstick skillet, chef's knife, meat thermometer, wooden spoons, family kitchen"/>
        <s v="essential kitchen utensils,chef's knife,nonstick skillet,instant-read thermometer,wooden spoons"/>
        <s v="kayla peacock, danica hills, highway 16 collision, hockey players killed"/>
        <s v="alberta teen hockey"/>
        <s v="United Airlines tips, MileagePlus strategies, fare types, United Excursionist Perk"/>
        <s v="United Airlines tips, MileagePlus strategies, Economy Plus benefits, Excursionist Perk"/>
        <s v="jake shane, all out comedy about ambition, jake shane broadway, all out broadway"/>
        <s v="jake shane"/>
        <s v="fast &amp; furious, 25th anniversary, vin diesel, meadow walker, paul walker, exhibit"/>
        <s v="vin diesel meadow walker"/>
        <s v="mia goth, 2026 sag awards, shia labeouf, red carpet, solo"/>
        <s v="animal species, species named after celebrities"/>
        <s v="katie leung, bridgerton, season 4 harry potter, cho chang, villain, netflix"/>
        <s v="eric church, eric church brother, brandon church"/>
        <s v="puka nacua, sara saffari, puka nacua dating, puka nacua girlfriend"/>
        <s v="alysa liu, olympics, gold, 2026 winter olympics, younger self"/>
        <s v="Selena Gomez Instagram, Secret Friend ring, Friends Keep Secrets podcast, Benny Blanco"/>
        <s v="Medicare 2026, Medicare Advantage Miami, Part D drug cap 2026, Medicare negotiated drug prices, GLP-1 Medicare coverage"/>
        <s v="Medicare 2026, Medicare Advantage Sacramento, Part D drug cap 2026, Medicare negotiated drug prices, Kaiser Permanente Medicare"/>
        <s v="pink, pink daughter willow, willow sage hart, kelly clarkson show, hopeless war"/>
        <s v="willow sage hart"/>
        <s v="John Tucker Must Die sequel, 20th Century Fox, Arielle Kebbel, writers’ strike, sequel shelved"/>
        <s v="john tucker must die sequel"/>
        <s v="john tucker must die"/>
        <s v="life hacks, daily routines, personal productivity, small upgrades, habit tools"/>
        <s v="everyday hacks, daily routine tips, life hacks, morning prep, panic attack help"/>
        <s v="jim nantz"/>
        <s v="jim nantz, jim nantz father, jim nantz hello friends"/>
        <s v="new species, chiton species, South Korea, marine discovery, living fossil"/>
        <s v="dana white "/>
        <s v="dana white, peter fouad, life advice, best life advice"/>
        <s v="manatee, manatee rescue, melbourne beach, florida manatee"/>
        <s v="manatee "/>
        <s v="curiosity rover, mars rover, mars curiosity rover, nasa curiosity"/>
        <s v="mars rover, curiosity rover, mars curiosity rover, nasa curiosity"/>
        <s v="water on mars, curiosity rover, mars rover, mars curiosity rover, nasa curiosity"/>
        <s v="nasa curiosity rover"/>
        <s v="sleep tips, insomnia remedies, how to fall asleep faster, CBT-I, science-backed sleep, sleep hygiene, 4-7-8 breathing"/>
        <s v="Ryan Murphy, Love Story, Carolyn Bessette-Kennedy, 1990s New York"/>
        <s v="ryan murphy love story"/>
        <s v="The Rocky Horror Show, Broadway revival, Studio 54, Sam Pinkleton, Luke Evans"/>
        <s v="Rocky Horror Show, Broadway revival, Studio 54, New York City, Sam Pinkleton"/>
        <s v="Miami date nights, Brickell date ideas, Wynwood karaoke, date night ideas"/>
        <s v="Miami date ideas, unique date nights, Sweet Caroline Karaoke, Brickell date night, Wynwood couples"/>
        <s v="pet cloning, cloned cat, clone a pet, viagen, cloning pets"/>
        <s v="Sarah J. Maas, ACOTAR 6, Call Her Daddy podcast, book release rumors"/>
        <s v="Maya Hawke, Christian Lee Hutson, Valentine’s Day wedding, New York City, Tibet House benefit"/>
        <s v="jeff daniels "/>
        <s v="jeff daniels, jeff daniels sandwich, jeff daniels favorite sandwich"/>
        <s v="dobby the cat "/>
        <s v="dobby the cat, cat with four ears, four-eared cat, double-ear cat, cats with double ears"/>
        <s v="four-eared cat, dobby the cat, cat with four ears, double-ear cat, cats with double ears"/>
        <s v="double-ear cat, four-eared cat, dobby the cat, cat with four ears, cats with double ears"/>
        <s v="Sarah J. Maas, ACOTAR new books, Call Her Daddy interview, book release dates, fantasy novels"/>
        <s v="sarah j maas acotar"/>
        <s v="ksi, dagenham redbridge, premier league, english football"/>
        <s v="BTS new album, Arirang album, Seoul Gwanghwamun concert, Netflix documentary, BTS comeback"/>
        <s v="frog species, Bornean fanged frogs, genetic sequencing, species discovery, biodiversity, amphibian conservation"/>
        <s v="frog species"/>
        <s v="greenwashing"/>
        <s v="selena gomez"/>
        <s v="selena gomez, friends keep secrets, benny blanco"/>
        <s v="Lorne Michaels documentary, Saturday Night Live film, Morgan Neville, SNL alumni interviews, Focus Features"/>
        <s v="the bride!, post-credits, after-credits, mid-credits, scene, frankenstein, maggie gyllenhaal"/>
        <s v="kylie kelce, not gonna lie podcast, not gonna lie with kylie kelce"/>
        <s v="kylie kelce "/>
        <s v="disposable vape, disposable vapes, electric vehicle, reva g-wiz, chris doel"/>
        <s v="alysa liu, fan chase, airport chase, car, olympic gold medalist, figure skating"/>
        <s v="alysa liu"/>
        <s v="kacey musgraves, kacey musgraves new album, kacey musgraves new music"/>
        <s v="the testaments, handmaids tale, sequel series, cast, plot, premiere date"/>
        <s v="khloe kardashian, tatum thompson, true thompson"/>
        <s v="Miami outdoor dining, spring patio Miami, garden patio, La Grande Boucherie"/>
        <s v="Miami outdoor dining, Miami spring restaurants, Gianni's Casa Casuarina, Miami Beach terraces, poolside dining Miami"/>
        <s v="new species discovery, species described per year, biodiversity pace, taxonomic research, University of Arizona"/>
        <s v="scientists species"/>
        <s v="new species, tanyka amnicola, living fossil, platypus, amazon rainforest"/>
        <s v="jason kelce, donna kelce, tmz, headline, viral moment, home restoration, florida"/>
        <s v="monsters inc, new monsters inc, monsters inc 3, mike wazowski"/>
        <s v="monsters inc."/>
        <s v="garden hose, hand tools, garden cart, and raised bed, kitchen garden"/>
        <s v="jury duty season 2, company retreat, release date, cast, details, update, hot sauce"/>
        <s v="jury duty season 2"/>
        <s v="crumbl, zooey deschanel, crumbl cookies, crumbl reviews, crumbl cookie review"/>
        <s v="stay at home mom, keeping kids busy, boredom, bored"/>
        <s v="pygmy long-fingered possum,ring-tailed glider,New Guinea rediscovery,citizen science,iNaturalist"/>
        <s v="animals extinct"/>
        <s v="ancient remains, home renovation, wainfleet ontario, six nations of the grand river"/>
        <s v="spring break, spring break trip, last-minute travel"/>
        <s v="last-minute family spring break, San Juan Puerto Rico, family beach getaways, passport-free destinations, affordable family travel"/>
        <s v="pompeii, mount vesuvius, pompei graffiti, graffiti in pompei, love note"/>
        <s v="molly long, choreographer, project 21, tiktok, viral, dance video, pop muzik, double dutch bus"/>
        <s v="mediterranean sea, calypso deep, marine plastic pollution, plastic waste pollution"/>
        <s v="heeseung, enhypen, leaving, belift lab, solo, album, k-pop, group, departure, what happens next"/>
        <s v="new scorpion species, Scorpiops krachana, Kaeng Krachan National Park, Thailand biodiversity, thumbnail-sized scorpion"/>
        <s v="scorpion species"/>
        <s v="whitney leavitt, mark ballas, chicago, broadway, dancing with the stars"/>
        <s v="mark ballas, mark ballas, chicago, broadway, dancing with the stars"/>
        <s v="tv show travel, filming locations guide, guided location tours, shoulder season travel, rewatch research"/>
        <s v="set jetting, film tourism, movie locations, TV location travel, filming site tips"/>
        <s v="arnold schwarzenegger, conan the barbarian, predator, commando"/>
        <s v="emergency savings for 55+, retirement emergency fund, high-yield savings, HSA contributions, healthcare costs retirement"/>
        <s v="emergency savings after 55, pre-retirement emergency fund, HSA catch-up contribution 2026, high-yield savings account 2026"/>
        <s v="fertility planning 2026, fertility benefits, egg freezing, at-home fertility tracking, IVF cost, women’s health, fertility monitoring, employer fertility coverage, fertility preservation, women’s history month"/>
        <s v="Fertility care 2026, Costco fertility partnership, employer fertility benefits, IVF cost, egg freezing, at-home hormone tracking, women’s health, fertility access, IVF coverage"/>
        <s v="Olivia Dean, Eddie Burns, dating rumors, Chicago producer, Wimbledon"/>
        <s v="olivia dean eddie burns"/>
        <s v="hilary duff, lizzie mcguire, jay shetty podcast, on purpose with jay shetty"/>
        <s v="hilary duff"/>
        <s v="high-protein breakfast, budget breakfast ideas, meal prep breakfast, healthy breakfast recipes, quick breakfast"/>
        <s v="kid-approved breakfast, high-protein breakfast, meal prep breakfast, healthy family breakfast"/>
        <s v="90s celebrity throwbacks, Goo Goo Dolls Iris trend, Instagram nostalgia posts, Drew Barrymore throwback"/>
        <s v="90s nostalgia"/>
        <s v="tinker bell, disney, tink, bridget carpenter, liz heldens"/>
        <s v="doomsday fish, oarfish, cabo san lucas, deep-sea animals, marine strandings, viral video, instagram"/>
        <s v="doomsday fish"/>
        <s v="college basketball "/>
        <s v="college basketball, acc tournament, march madness, goo goo dolls, nostalgic"/>
        <s v="michael lorenzen, colorado rockies, world baseball classic, italy upset"/>
        <s v="michael lorenzen"/>
        <s v="alex eala"/>
        <s v="alex eala, womens tennis, indian wells open, wta"/>
        <s v="remarkably bright creatures movie, netflix adaptation, alfred molina, sally field"/>
        <s v="remarkably bright creatures"/>
        <s v="rob rausch, jake shane, maura higgins, birkin bag, lisa rinna, the traitors season 4"/>
        <s v="jake shane rob rausch"/>
        <s v="worm species, new species, glass sponge, glass castle, nippon foundation"/>
        <s v="new species, worm species, glass sponge, glass castle, nippon foundation"/>
        <s v="glass castle, worm species, new species, glass sponge, nippon foundation"/>
        <s v="glass castle"/>
        <s v="conan o’brien, hot ones, late night decline, youtube interviews, podcast"/>
        <s v="sea turtle, kemp’s ridley sea turtle, houston zoo, beach pocket park"/>
        <s v="kemp’s ridley sea turtle, sea turtle, houston zoo, beach pocket park"/>
        <s v="sea turtles, kemp’s ridley sea turtle, houston zoo, beach pocket park"/>
        <s v="sea turtle"/>
        <s v="extinct creatures"/>
        <s v="rachel zegler, cultural identity, snow white casting, representation in hollywood, backlash"/>
        <s v="rachel zegler"/>
        <s v="maxx crosby"/>
        <s v="maxx crosby, baltimore ravens, las vegas raiders"/>
        <s v="ravens, maxx crosby, baltimore ravens, las vegas raiders"/>
        <s v="baltimore ravens, maxx crosby, las vegas raiders"/>
        <s v="sydney towle, cholangiocarcinoma, ct scan update, bile duct cancer, TikTok creator"/>
        <s v="sydney towle"/>
        <s v="jj watt "/>
        <s v="jj watt, tipping etiquette, self-serve restaurant, how much to tip at restaurant"/>
        <s v="sidney crosby "/>
        <s v="sidney crosby, pittsburgh penguins, proposal, engagement"/>
        <s v="anti aging, retinol, skincare "/>
        <s v="drugstore retinol creams, CeraVe Skin Renewing Night Cream, RoC Retinol Correxion, affordable anti-aging"/>
        <s v="beauty, hair loss, thin hair, thinning hair, "/>
        <s v="thinning hair products, minoxidil, scalp oils, hair loss treatment, capixyl"/>
        <s v="thinning hair products, capixyl serum, Nécessaire scalp serum, hair loss treatment, scalp care"/>
        <s v="retirement tax strategy, Social Security taxes, Roth conversions, withdrawal sequencing, tax-efficient retirement"/>
        <s v="retirement tax planning,withdrawal order,Social Security taxation,Roth IRA advantage"/>
        <s v="pre-retirement tax planning,withdrawal order,Roth conversions,traditional IRA taxes,Social Security taxation"/>
        <m/>
        <s v="chuando tan, singapore model, aging well, 60th birthday, viral Instagram"/>
        <s v="pop-up bar, classic 90s movies, nostalgia, speakeasy"/>
        <s v="nostalgia"/>
        <s v="speakeasy, pop-up bar, classic 90s movies, nostalgia"/>
        <s v="red fox, Bronx Zoo, Atlantic crossing, Southampton to New York, stowaway fox"/>
        <s v="red fox"/>
        <s v="pink fungus, fairy club, Clavaria calabrica, Radstock, great britain, UK"/>
        <s v="pink fairy club fungus"/>
        <s v="retinol "/>
        <s v="skincare after 50"/>
        <s v="best retinol serums"/>
        <s v="hair thinning after 50"/>
        <s v="Best skincare ingredients"/>
        <s v="50+ makeup"/>
        <s v="Best shampoos for thinning hair"/>
        <s v="How to read beauty labels"/>
        <s v="invasive species, nile monitor lizard, nile monitors"/>
        <s v="nile monitors"/>
        <s v="noah cyrus, tiktok controversy, online appearance debate, social media criticism"/>
        <s v="noah cyrus"/>
        <s v="daniel radcliffe, every brilliant thing, hudson theatre, interactive broadway"/>
        <s v="daniel radcliffe"/>
        <s v="Hyaluronic Acid"/>
        <s v="hyaluronic acid, skin hydration, multiple molecular weights, apply to damp skin, moisturizer"/>
        <s v="Hair Growth"/>
        <s v="rising medical costs, Medicare enrollment decisions, assisted living cost, retirement budgets, healthcare-specific inflation"/>
        <s v="Social Security claiming, COLA mismatch, retiree inflation, healthcare costs, long-term care"/>
        <s v="retirement inflation, healthcare costs, long-term care, housing costs, retirement planning"/>
        <s v="health savings account, HSA retirement, triple tax advantage, HSA investing, HSA contribution limits"/>
        <s v="financial planner pre-retirement, fiduciary financial planner, retirement income planning, Social Security timing, Medicare planning"/>
        <s v="financial planner"/>
        <s v="401(k) benefits, retirement planning, employer match, Roth 401(k), compounding growth"/>
        <s v="mortgage payoff decision, retirement liquidity, mortgage interest rate impact, sequence of returns risk"/>
        <s v="amy madigan, ed harris, marriage, hollywood love story, oscar win, weapons"/>
        <s v="curtain types, header styles, blackout curtains, ripple fold, home window treatments"/>
        <s v="thermal curtains, blackout curtains, energy saving curtains, living room window treatments, bedroom curtains"/>
        <s v="curtains for every room, curtain types, blackout curtains, sheer curtains, home window treatments"/>
        <s v="curtain styles, curtain headers, blackout curtains, ripple fold, living room curtains"/>
        <s v="cameron young, the players championship, cameron young wife, cameron young kids, pga tour"/>
        <s v="colossal biosciences, de-extinction, dallas biotech, CRISPR gene editing, dire wolf, dodo"/>
        <s v="extinct animals"/>
        <s v="march madness"/>
        <s v="march madness, amir aura khan, mcneese basketball"/>
        <s v="set jetting essentials, noise-canceling headphones, packable day bag, power bank for travel, offline maps"/>
        <s v="set jetting, family travel gear, packable day bag, movie locations, travel with kids"/>
        <s v="set jetting, travel gear, filming locations, camera gear, power bank"/>
        <s v="set jetting, travel gear, film locations, filming locations"/>
        <s v="tabitha swatosh breakup, michael sanzone split, influencer relationship, los angeles, tiktok announcement"/>
        <s v="tabitha swatosh"/>
        <s v="riley green, cowboy as it gets tour, riley green hit by phone, riley green tour"/>
        <s v="riley green"/>
        <s v="one piece season 3, netflix live-action one piece, arabasta arc, xolo maridueña, manga, anime"/>
        <s v="one piece"/>
        <s v="joro spiders, spider ballooning, orb-weaver spider"/>
        <s v="joro spider, spider ballooning, orb-weaver spider"/>
        <s v="joro spider"/>
        <s v="florida man, dolphin kidapping, viral facebook post, lee county sheriff debunk"/>
        <s v="dolphins florida"/>
        <s v="dolphin kidnapping"/>
        <s v="denny hamlin"/>
        <s v="denny hamlin, dennis hamlin, pennzoil 400, nascar"/>
        <s v="python fossil, 13-feet long, taiwan, prehistoric ecosystem, single bone, mammoths"/>
        <s v="python fossil"/>
        <s v="stray kitten"/>
        <s v="puff kitty, subcutaneous emphysema, palm springs animal shelter, kitten rescue"/>
        <s v="stray kitten, puff kitty, subcutaneous emphysema, palm springs animal shelter, kitten rescue"/>
        <s v="tina fey, snl uk, london, saturday night live, wet leg, lorne michaels"/>
        <s v="snl uk"/>
        <s v="harbor seal, new england aquarium, reggae, harbor seals, rubber duck"/>
        <s v="new england aquarium, harbor seal, reggae, harbor seals, rubber duck"/>
        <s v="harbor seal"/>
        <s v="wooden coffin, princess of bagicz, roman iron age, dendrochronology"/>
        <s v="princess of bagicz, wooden coffin, roman iron age, dendrochronology"/>
        <s v="coffin, princess of bagicz, roman iron age, dendrochronology"/>
        <s v="chiney ogwumike "/>
        <s v="chiney ogwumike, chiney today, espn"/>
        <s v="retirement market drop, sustainable withdrawal rate, sequence withdrawals, Roth conversion, diversify income"/>
        <s v="market crash retirement, Social Security timing, portfolio withdrawal strategy, Roth conversions"/>
        <s v="retirement market crash, withdrawal rate, Roth conversion, diversification, sequence of returns"/>
        <s v="healthy pantry staples, home cooking tips, heart healthy foods, blood sugar diet, low sodium cooking, anti-inflammatory foods, weeknight meals"/>
        <s v="swamp rat, invasive species, eating invasive species, invasivorism"/>
        <s v="invasivorism, invasive species, swamp rats, eating invasive species"/>
        <s v="invasive species, swamp rats, eating invasive species, invasivorism"/>
        <s v="invasive species"/>
        <s v="trumpeter swan "/>
        <s v="trumpeter swan, east river, mute swan, new york city"/>
        <s v="bts return, tonight show, jimmy fallon, new album, arirang, netflix documentary, k-pop"/>
        <s v="bts tonight show"/>
        <s v="jackie and shadow, bald eagles, big bear, nest cam, livestream"/>
        <s v="jackie and shadow"/>
        <s v="zach galifianakis"/>
        <s v="zach galifianakis, this is a gardening show, between two ferns, netflix"/>
        <s v="incredibles 3, lilo stitch 2, disney, release date"/>
        <s v="lilo stitch 2, incredibles 3, disney, release date"/>
        <s v="kevin hart, wax figure, hollywood wax museum, celebrity reaction, dwayne johnson"/>
        <s v="punch the monkey"/>
        <s v="punch the monkey, ichikawa city zoo, punch the monkey girlfriend"/>
        <s v="seo taiji and boys, old k-pop group, members, where are they now, bts"/>
        <s v="seo taiji and boys"/>
        <s v="nostalgic, 1996, cd player, things that are nostalgic, things we forgot about"/>
        <n v="1996.0"/>
        <s v="1996, cd player, things that are nostalgic, things we forgot about"/>
        <s v="chuck norris, death, dies, meme, internet, instagram, memorial"/>
        <s v="chuck norris"/>
        <s v="march madness, perfect brackets, perfect march madness bracket"/>
        <s v="march madness "/>
        <s v="family set jetting, budget family vacations, Dubrovnik family travel, affordable filming locations, Game of Thrones sites"/>
        <s v="set jetting, affordable film locations, Dubrovnik travel, budget travel Europe, Game of Thrones sites"/>
        <s v="film locations, budget hiking trips, Dubrovnik walking tours, set jetting"/>
        <s v="set jetting, budget travel, Dubrovnik filming locations, King's Landing, shoulder season travel"/>
        <s v="bigbang, 20 years, 2026 reunion, coachella, g-dragon, taeyang, daesung, trio, world tour"/>
        <s v="bigbang 20 years"/>
        <s v="women fatigue, chronic exhaustion women, iron deficiency ferritin, perimenopause fatigue, thyroid disorder women, HPA axis dysregulation, PCOS fatigue"/>
        <s v="easy vegetables to grow, beginner gardening, container vegetables, lettuce, zucchini"/>
        <s v="retirement gardening, easy vegetables to grow, container gardening, fresh produce at home, beginner veg garden"/>
        <s v="easy vegetables to grow, beginner gardening, container gardening, lettuce, zucchini"/>
        <s v="easy vegetable garden, beginner gardening, high-yield crops, container gardening, low-maintenance vegetables"/>
        <s v="mercury retroshade, retrograde, astrology, concept, explainer"/>
        <s v="mercury retroshade"/>
        <s v="march madness, special jennings, jacksonville university dolphins, jacksonville dolphins women’s basketball, jacksonville dolphins basketball"/>
        <s v="special jennings"/>
        <s v="ready or not 2, sequel, end credits, post-credits scene, samara weaving"/>
        <s v="platypus, echidna, melanosomes, journal biology letters, platypus unique features"/>
        <s v="platypus"/>
        <s v="ronnie bowman, bluegrass, lonesome river band, ronnie bowman wife, nashville motorcycle accident"/>
      </sharedItems>
    </cacheField>
    <cacheField name="Meta Description" numFmtId="0">
      <sharedItems containsBlank="1">
        <s v="From Season 1 to Season 4, we break down what really happened to every ‘Single’s Inferno’ couple — and why none of them lasted"/>
        <s v="After four seasons of Netflix’s ‘Single’s Inferno,’ no couple is still together. Here’s why every relationship ended after the cameras stopped rolling."/>
        <s v="Bindi Irwin shared a heart-melting video of her daughter Grace bonding with a baby echidna at Australia Zoo — and fans can’t get enough."/>
        <s v="If you grew up watching Steve Irwin, this sweet video of Bindi Irwin’s daughter and an echidna will hit you right in the feels."/>
        <s v="Khaby Lame sold his company in a $975 million deal that licenses his face and voice for AI. Here’s what his AI digital twin means for the creator economy."/>
        <s v="Selma Blair opens up about being relapse-free from multiple sclerosis (MS) and shares hope amid her return to acting after thinking her career was finished."/>
        <s v="Nashville’s ice storm has gone viral with &quot;exploding trees,&quot; widespread power outages and celebrities like Jessie James Decker sharing footage of the damage."/>
        <s v="Jenna Bush Hager reveals the fake name the Secret Service gave her as an 18-year-old — and it turns out she wasn’t the only one running around with that name!"/>
        <s v="Pete Davidson finally shares the fate of his collection of 10,000 sealed VHS tapes — and the nostalgia-fueled gamble was nowhere close to paying off."/>
        <s v="Ava Raine, daughter of Dwayne “The Rock” Johnson, is leaving the WWE at 24 and walking away from a historic family legacy to begin a new chapter of her life."/>
        <s v="Dwayne Johnson’s daughter, Ava Raine, says she's leaving NXT after making history as WWE’s youngest General Manager."/>
        <s v="Upgrade your travel experience with carry-on essentials that bring comfort, style, and first-class vibes to every flight, no upgrade required"/>
        <s v="Ease flight anxiety with luxurious carry-on essentials designed for comfort and calm, so every trip feels more relaxed from takeoff to landing"/>
        <s v="Don't wait to start working on your garden in the winter months. Here's a step-by-step guide to help you have a blooming garden come spring"/>
        <s v="Plan your winter garden as a family and set the stage for a thriving spring. Easy tips to prep, dream, and grow together."/>
        <s v="Spring is almost here, which means it's time to get ready to refresh our homes after winter. Here's the ultimate guide for spring cleaning"/>
        <s v="Overwhelmed by spring cleaning with kids? This step-by-step guide helps parents declutter, organize, and refresh their home without the stress."/>
        <m/>
        <s v="Alex Warren experienced every performer’s nightmare when his in-ear monitors malfunctioned during the 2026 Grammys."/>
        <s v="Alex Warren’s Grammy performance didn’t go as planned—but his response, and his wife’s support, won over fans and parents alike."/>
        <s v="Fans missed a powerful detail in Kelsea Ballerini’s Grammy gown—a hidden tribute honoring her late dog Dibs stitched close to her heart."/>
        <s v="Kelsea Ballerini’s Grammy dress held a secret tribute to her late dog Dibs, honoring the “greatest gift” of her life on one of music's biggest nights."/>
        <s v="From casual pizza slices to Michelin-level fine dining, you won’t want to miss these Italian restaurant in NYC"/>
        <s v="From casual pizza slices to Michelin-level fine dining, be sure to check out these Italian restaurants on your next trip to NYC"/>
        <s v="Three Bob Ross paintings smashed auction estimates, selling for $1.2 million and highlighting how cultural nostalgia is reshaping the art market."/>
        <s v="Bob Ross paintings made on &quot;The Joy of Painting&quot; sold for $1.2M, nearly eight times estimates, with proceeds going back to PBS."/>
        <s v="Indoor allergens like dust mites and mold can worsen allergy and asthma symptoms. Learn how to allergy-proof your home with cleaning tips"/>
        <s v="Allergies or asthma acting up at home? These doctor-recommended cleaning tips help reduce dust, dander, and other indoor allergens year-round."/>
        <s v="A Dollar Tree DIY project from a TikTok creator is going viral for turning cheap items into a stylish organizer anyone can make at home"/>
        <s v="See this incredible Dollar Tree DIY project that is making the rounds on the internet. You can even do it yourself at home. "/>
        <s v="The Buffalo Bills have hired Joe Brady as their next head coach. Here’s why the move signals a major shift for the franchise."/>
        <s v="Joe Brady is officially the Buffalo Bills’ new head coach. Learn about his age, contract, coaching journey, and relationship with Josh Allen."/>
        <s v="Twenty years after its Sundance premiere, the Little Miss Sunshine cast reunites to honor the film’s Oscar legacy and remember Alan Arkin."/>
        <s v="The Little Miss Sunshine cast reunites 20 years later, reflecting on the indie film that made a generation feel seen—and why it still resonates today."/>
        <s v="Episode 3 of 'A Knight of the Seven Kingdoms' revealed the truth about Egg. Here’s who he really is and why it matters for the series."/>
        <s v="Episode 3 delivers a massive twist in HBO’s 'A Knight of the Seven Kingdoms.' Here’s the truth about Egg’s identity."/>
        <s v="A viral video shows babies sleeping outside in the snow. Here’s why Swedish parents do it—and what science says about cold weather sleep."/>
        <s v="A viral video shows a baby sleeping outside in the snow. Here’s why it's a parenting norm in Sweden and what science says about cold-weather naps."/>
        <s v="BTS is returning with a Netflix livestream concert and documentary. Here’s when it airs, how to watch, and what’s included."/>
        <s v="BTS is back after their four-year hiatus. Here’s what parents need to know about the livestream concert, new album and Netflix documentary."/>
        <s v="Struggling to sleep? Experts reveal the best bedroom paint colors for better sleep, backed by science, psychology, and interior design advice"/>
        <s v="Your bedroom paint color could be sabotaging your quality of sleep. Here are the most soothing colors to pick from."/>
        <s v="Before “Survivor 50” crowns its next winner, let’s take a look back at every Sole Survivor from the past 25 years of one of reality TV’s most iconic series."/>
        <s v="Survivor 50 is almost here with 24 returning legends. Here’s the full cast, premiere details, and a complete look back at every Sole Survivor."/>
        <s v="From dial-up to ice cream truck jingles, these nostalgic sounds from childhood spark major 90s nostalgia — but kids today may never hear them again."/>
        <s v="From dial-up internet to ice cream truck jingles, these 26 nostalgic sounds defined childhood—but many have already disappeared."/>
        <s v="Disney has officially named Josh D’Amaro as its next CEO. Here’s everything to know about Bob Iger’s successor and what comes next."/>
        <s v="Josh D’Amaro will officially become Disney’s CEO in March. Here’s what parents should know about Bob Iger’s transition plan."/>
        <s v="Grace of Spades’ viral functional art reimagines some of your childhood favorites as furniture you can actually use in your home."/>
        <s v="Grace of Spades is turning childhood nostalgia into functional art, including furniture inspired by GameBoys, VHS tapes, vintage candy and more."/>
        <s v="Chlöe Bailey explains why 2016 nostalgia is everywhere, from music oversaturation to why the internet felt easier before algorithms took over."/>
        <s v="Chlöe Bailey looks back on 2016 and why so many people miss the way music—and the internet—used to feel."/>
        <s v="Bluey dominated streaming with 45 billion minutes watched in 2025. Nielsen’s ARTEY Awards show what kids—and parents—couldn’t stop watching."/>
        <s v="Streaming hit a record 16.7 trillion minutes in 2025. From ‘Bluey’ to ‘Stranger Things,’ here’s what dominated viewing last year, per Nielsen"/>
        <s v="Discover decades-old décor trends making a stylish return in 2026. From decorative molding to chintzy wallpaper, give your home a refresh"/>
        <s v="Old decor trends are making a stylish return this year. Discover vintage, retro, and classic home design looks that are trending again."/>
        <s v="Bridgerton' Season 4 shines a spotlight on ladies-in-waiting. Here’s what the royal role really meant—and why it matters to the plot."/>
        <s v="Bridgerton Season 4 has viewers questioning the role of a lady-in-waiting. Here’s what history tells us—and where the show takes liberties."/>
        <s v="Discover the top home wellness trends of 2026, from meditation corners and scent-layered spaces to pet-friendly spa rooms"/>
        <s v="In 2026, home design is focusing more on health and wellness. See what the new trends are, ranging from scent layering to focusing on relaxation rooms. "/>
        <s v="This viral snow storm video shows a college student walking to school in a blizzard—and the comments say it’s exactly like parents warned."/>
        <s v="A college student’s walk to school in a snow storm went viral—proving parents may not have lied about walking to school uphill both ways."/>
        <s v="Spotify unveils new features that let readers move seamlessly between physical books and audiobooks, fitting reading into modern life"/>
        <s v="Spotify’s Page Match blends audiobooks and physical books, giving parents new tools to help reluctant kids and teens build reading habits"/>
        <s v="Before watching the new ‘My Strange Addiction’ season, look back at the most shocking and viral moments from the TLC series’ original run."/>
        <s v="My Strange Addiction is back after 11 years. Revisit the wildest moments from 2010–2015 and learn how to watch the new ‘My Strange Addiction’ season."/>
        <s v="A linguistic coincidence turned Draco Malfoy into a good luck charm for the Lunar New Year—and Chinese social media is fully embracing it."/>
        <s v="A Mandarin name translation and centuries-old Lunar New Year customs have transformed Draco Malfoy into an unexpected symbol of luck."/>
        <s v="Seasonal menus signal fresher ingredients, better flavor, and smarter pricing, indicating restaurants that prioritize craft and value"/>
        <s v="Seasonal menus help diners save money by offering fresher ingredients, better flavor, and smarter pricing without sacrificing quality"/>
        <s v="ESPN adds influencer Lily Shimbashi to its creator roster, aiming to better connect with female fandom across major sports events."/>
        <s v="ESPN expands its creator strategy by signing influencer Lily Shimbashi to connect with female fandom and lead red carpet coverage at major events."/>
        <s v="Red Velvet brought their 2016 classic 'Russian Roulette' back to TikTok, reminding fans why the era remains so iconic."/>
        <s v="Nearly a decade after its release, Red Velvet’s “Russian Roulette” is trending again thanks to a nostalgic TikTok from the group’s members."/>
        <s v="Food halls are booming nationwide, offering curated, chef-driven dining that solves group indecision and brings diverse menus under one roof"/>
        <s v="Food halls solve group dining drama by offering multiple cuisines, budgets, and diets in one place—no compromises, no endless debates"/>
        <s v="Learn simple, designer-backed tips to make your home feel brighter, bigger, and more open — no renovation required"/>
        <s v="Discover simple, designer-approved ways to make your home feel bigger, brighter, and more open — no renovation required."/>
        <s v="Turn your home into a cozy winter retreat with easy tips for warmer lighting, scents, and simple touches that make your space feel inviting"/>
        <s v="Make your home warm and inviting this winter with simple tips for better lighting, cozy textures, comforting scents, and clutter-free spaces that boost comfort and brightness all season long."/>
        <s v="From Rihanna and Ariana Grande to The Weeknd and Justin Bieber, these 2016 songs still hit just as hard nearly a decade later."/>
        <s v="From Rihanna to The Weeknd, these six standout songs from 2016 continue to resonate nearly a decade later."/>
        <s v="From 'Crash Landing on You' to 'Goblin,' these 10 K-dramas are must-watch picks for anyone new to Korean television."/>
        <s v="New to K-dramas and not sure where to start? This beginner-friendly guide breaks down the best shows by genre, time commitment, and tone."/>
        <s v="These smart carry-on essentials solve common flight frustrations, from dead devices to cold cabins, helping travelers fly calmer and more prepared"/>
        <s v="Flying with kids is pricey enough; this simple carry-on essential helps families skip airport water costs and stay hydrated without extra spending"/>
        <s v="Not sure if your child is ready for Broadway? This guide helps parents pick the best first show based on age, maturity, and interests"/>
        <s v="These family-friendly Broadway shows are the perfect way to introduce kids to live theater and enjoy a family outing together"/>
        <s v="Scientists surveying wildlife in Bolivia made a shocking discovery after a hiking accident revealed the country’s first Inkaterra vine snake."/>
        <s v="A wildlife guide ‘accidentally severed’ a snake in Bolivia—only for it to turn out to be the country’s first recorded Inkaterra vine snake."/>
        <s v="Learn how to declutter your home for free with simple, realistic steps that reduce stress, create calm, and keep clutter from coming back"/>
        <s v="Discover simple, free ways to have a clutter-free home and create a calmer, more organized space—even when you’re busy or exhausted. Practical tips anyone can follow."/>
        <s v="A newly discovered millipede species found in a Thailand cave looks like something from a fantasy novel—and it’s completely real."/>
        <s v="Deep inside a limestone cave in Thailand, scientists discovered a new millipede species with spiky, dragon-like features."/>
        <s v="A long-snouted vine snake found near a village in India shocked scientists when DNA tests revealed it was a new species never seen before."/>
        <s v="Scientists found a dead vine snake near an Indian village—only to discover it was a completely new species hiding in plain sight for years."/>
        <s v="Whitney Leavitt addresses whether she’s leaving The Secret Lives of Mormon Wives as she pursues Broadway and movie roles."/>
        <s v="Could Whitney Leavitt be leaving Mormon Wives for good? Here’s everything she’s shared about her next steps."/>
        <s v="This viral Dollywood video of an 8-year-old meeting Dolly Parton proves some childhood moments—and legends—never lose their magic."/>
        <s v="An 8-year-old’s emotional reaction to seeing Dolly Parton at Dollywood went viral—and the heartfelt moment is even sweeter one year later."/>
        <s v="Nearly a decade after 'Awkward' ended, here’s where Jenna, Matty, Jake, and the rest of the MTV cast are now."/>
        <s v="The iconic MTV teen series 'Awkward' wrapped in 2016, but its cast didn’t slow down. See what the stars have been up to since."/>
        <s v="’80s star Glenn Medeiros is going viral on TikTok with his daughter, giving “Nothing’s Gonna Change My Love” a heartfelt second life."/>
        <s v="Glenn Medeiros’ daughter is bringing “Nothing’s Gonna Change My Love” to TikTok—introducing the ’80s star to a new generation in the sweetest way."/>
        <s v="Plan a memorable at-home date night with themes, ambiance, food, and activities that help you reconnect with your partner without leaving home"/>
        <s v="Busy parents can reconnect with simple at-home date nights that skip the stress and babysitters while strengthening your relationship"/>
        <s v="From a real wedding to nods to Puerto Rican history, Bad Bunny’s Super Bowl halftime show was packed with meaning."/>
        <s v="Bad Bunny used his Super Bowl halftime show to honor Puerto Rican culture, reggaeton’s roots, and the island’s resilience—here’s what it all meant."/>
        <s v="Fitness influencer Sanne Vloet reveals her second pregnancy loss in four months and her message to women after navigating another silent miscarriage."/>
        <s v="Fitness influencer Sanne Vloet shares her second pregnancy loss in four months, opening up about miscarriage, grief and why women shouldn’t suffer in silence."/>
        <s v="After winning the Super Bowl, Sam Darnold is planning a wedding. Here’s everything to know about his fiancée, former athlete Katie Hoofnagle."/>
        <s v="After winning the Super Bowl, Sam Darnold is also planning a wedding. Get to know his fiancée, Katie Hoofnagle."/>
        <s v="“Burping” your house this winter can improve air quality, reduce mold risk, and clear indoor pollutants. Just 10 minutes can make a difference"/>
        <s v="Winter homes trap stale air, moisture, and contaminants. Experts say burping your house for 10 minutes can improve air quality and help prevent mold and buildup."/>
        <s v="Christian McCaffrey surprised fans by playing piano with Zach Bryan at the Madden Bowl, revealing a viral musical side few NFL fans expected."/>
        <s v="49ers running back Christian McCaffrey joined Zach Bryan on stage at the Madden Bowl, and the surprise piano moment is taking over social media."/>
        <s v="Low humidity and cabin pressure dull your taste buds in flight, these tips for ordering cocktails actually work at altitude"/>
        <s v="Learn the science behind how airplane cabins change how drinks taste and discover the best cocktails to order for a better in-flight experience"/>
        <s v="Burning sage is often used to clear a space and create calm. Here’s what sage does, how to sage your home properly, and tips for a safe ritual"/>
        <s v="Learn how to sage your home to clear negative energy, invite positive vibes, and create a calm, harmonious space. "/>
        <s v="A rare Asian golden cat—steeped in Thai mythology—was captured on camera in a southern Thailand national park."/>
        <s v="A trail camera captured a rare Asian golden cat—known in Thai folklore as the 'fire tiger'—in a national park in southern Thailand."/>
        <s v="Derrick Henry welcomed a third daughter with girlfriend Adrianna Rivas and says his “girl dad” mindset is inspired by Kobe Bryant."/>
        <s v="Derrick Henry welcomed his third daughter and says fatherhood with Adrianna Rivas has given him a Kobe Bryant-style “girl dad” mindset."/>
        <s v="Grammy-winning singer-songwriter Norah Jones is helping bring 'Practical Magic' to the stage in a new musical adaptation of the beloved story."/>
        <s v="A musical adaptation of 'Practical Magic' is in development, with Norah Jones, Alice Hoffman, and Peter Duchan bringing the story to the stage."/>
        <s v="Discover the health benefits of fresh eucalyptus in your home. Boost your mood, invigorate your space, and enjoy wellness with simple tips"/>
        <s v="Discover how fresh eucalyptus can improve respiratory health. Learn simple ways to use eucalyptus for a healthier living space"/>
        <s v="Former Peloton instructor Kendall Toole’s “get em banned” moment is going viral as the first meme of 2026—and she’s turning it into a business move."/>
        <s v="The internet is reviving Kendall Toole’s viral Peloton clip as the meme of 2026—and she’s embracing the “get em banned” moment."/>
        <s v="Research shows experiences, especially when shared with others, create longer-lasting happiness than material purchases"/>
        <s v="Having experiences together as a family is a research-backed way to create longer-lasting happiness than material gifts"/>
        <s v="Researchers say tiny pieces of sewn elk hide could represent the oldest known clothing, offering rare insight into Ice Age survival."/>
        <s v="Two sewn pieces of elk hide dating back 12,400 years may be the oldest known clothing ever discovered, researchers say."/>
        <s v="Before smartphones did everything, we relied on GPS units, alarm clocks and MP3 players. Here are the everyday tech devices that vanished when apps took over."/>
        <s v="Your phone replaced more than you think. Take a nostalgic look at the everyday tech devices—from the Rolodex to iPods—that apps made obsolete."/>
        <s v="The ‘Single's Inferno’ Season 5 finale finally revealed who chose who! See all the couples and social media hints about who’s still together."/>
        <s v="The ‘Single’s Inferno’ Season 5 finale revealed some surprising final couples. Read a full recap and decide if the dating show is worth your time."/>
        <s v="No garden? No problem. Discover the easiest indoor plants and vegetables you can grow right on your kitchen counter for fresh food anytime"/>
        <s v="Start an indoor garden that the whole family can enjoy. Discover the easiest plants and vegetables to grow at home"/>
        <s v="From viral TikTok fame to Broadway, Jake Shane joins All Out: Comedy About Ambition alongside comedy stars. Here’s what to know about his debut."/>
        <s v="TikTok star Jake Shane is making his Broadway debut in All Out: Comedy About Ambition. Here’s how the viral creator’s rise just hit a major new stage."/>
        <s v="Ahead of her ‘It’s Not That Deep’ tour, Demi Lovato revealed she’s cutting several dates to prioritize her health. Was your city affected?"/>
        <s v="Demi Lovato has canceled five tour dates and rescheduled one show ahead of her upcoming tour, citing health reasons."/>
        <s v="Learn how to layer home fragrances the right way. Discover tips for blending candles, diffusers, and natural scents to create a cozy home"/>
        <s v="Simple tips for blending scents to create a warm, balanced, and beautifully inviting sanctuary"/>
        <s v="These nostalgic 2000s hits hit differently once you realize Bruno Mars wrote or produced them long before his own chart-topping era."/>
        <s v="Before his solo fame, Bruno Mars was behind some of the biggest 2000s hits. These nostalgic songs will have you saying, “Wait… he wrote that?”"/>
        <s v="Kylie Kelce’s podcast featured Travis Kelce opening up about family, football and why being an uncle is one of his favorite roles."/>
        <s v="A new frog species discovered in Peru’s remote cloud forest has striking golden eyes—but scientists warn the tiny amphibian may already be endangered."/>
        <s v="Scientists discovered a new frog species in Peru’s cloud forest, but habitat loss means the golden-eyed amphibian could already face extinction."/>
        <s v="Over 8,000 people submitted name suggestions for a newly discovered mollusk — and the winning entry literally means 'of the people.'"/>
        <s v="The result? A Latin name meaning “of the people” — chosen independently by 11 different participants"/>
        <s v="Discover safe, effective, and chemical-free methods to freshen surfaces, eliminate odors, and create a healthier living space"/>
        <s v="Discover how parents can clean their homes using essential oils. Learn chemical-free cleaning tips to keep your home fresh and family-friendly."/>
        <s v="Learn how to make easy, FAA-approved airplane cocktails using in-flight ingredients, simple prep, and smart equal-parts recipes"/>
        <s v="Frequent flyers can make better in-flight cocktails for cheap using airline cart ingredients, smart prep, and simple equal-parts mixing tricks"/>
        <s v="A PlayStation 5 connected to a 1980s boombox TV is going viral. Here’s how the retro tech setup works—and why viewers aren’t impressed."/>
        <s v="A viral video shows a PlayStation 5 running on a 1980s boombox TV using converters—proving modern gaming can still work on retro tech."/>
        <s v="Wondering who will play Violet and Xaden? Here’s every confirmed detail and fan-casting rumor about Prime Video’s ‘Fourth Wing’ series."/>
        <s v="If ‘Fourth Wing’ has taken over your local bookstore, here’s why it’s headed to TV — and what we know about the upcoming Prime Video adaptation."/>
        <s v="After more than a decade away, Nancy Meyers is back with a new film — plus a star-studded cast and a Christmas Day 2027 release date."/>
        <s v="The filmmaker behind ‘The Holiday’ and ‘The Parent Trap’ is back with her first movie in 11 years — and it may be her most personal yet."/>
        <s v="From breakout roles to global fame, these famous celebrities took over 2016. See where they are now and how their careers changed a decade later."/>
        <s v="These famous celebrities broke out in 2016—here’s where they are now, 10 years later, and how their careers, lives and fame have evolved."/>
        <s v="Not sure whether you need a humidifier or dehumidifier? Learn the key differences, health benefits, and how to choose the right device"/>
        <s v="Learn whether a humidifier or dehumidifier is best for your home to support your child’s respiratory health. "/>
        <s v="Multiple athletes had their Olympic medals break during celebrations at the 2026 Winter Games — and the reactions went viral."/>
        <s v="From figure skating to alpine skiing, Olympians say their medals broke shortly after being awarded at the 2026 Games."/>
        <s v="The most followed people on Instagram in 2016 look very different today. See who gained, lost or dominated across Instagram, X and TikTok in 2026."/>
        <s v="From Instagram to X and TikTok, see how the most followed people on Instagram and social media changed from 2016 to 2026—and who dominates now."/>
        <s v="The White Lotus season 4 is heading to France, and its cast lineup is turning heads. From Oscar nominees to total newcomers, here’s who’s in."/>
        <s v="The White Lotus' season 4 will take place at a luxury resort in France. Meet every actor confirmed for the upcoming HBO season."/>
        <s v="Discover the lucky foods eaten during Lunar New Year and the meanings behind them, from dumplings and noodles to fish and sweets"/>
        <s v="From dumplings to whole fish, discover Lunar New Year foods and how their symbolism brings luck, prosperity, and intention to your table"/>
        <s v="Discover the top 5 home decor trends for 2026. From color palettes to furniture styles, learn what trends are up and coming"/>
        <s v="Give your space a fresh start with 2026’s most achievable decor trends. Discover stylish, affordable ideas designers love to update your home "/>
        <s v="Who is Cam Skattebo’s girlfriend? Chloe Rodriguez reveals how they keep their relationship strong as the New York Giants rookie’s fame grows."/>
        <s v="Cam Skattebo’s girlfriend Chloe Rodriguez opens up about their relationship as the New York Giants rookie builds NFL momentum and explores life beyond football."/>
        <s v="Angelina Jolie reflects on her preventive double mastectomy, saying she loves her scars as a choice to stay alive for her kids and confront family cancer risk."/>
        <s v="Angelina Jolie discusses her 2013 double mastectomy, BRCA risk and why she loves her scars as marks of survival, motherhood and a deliberate health choice."/>
        <s v="Get ticket dates and full itinerary for Hilary Duff’s first headlining world tour in nearly 20 years, featuring special guests and major venues."/>
        <s v="Get tickets for Hilary Duff’s first global headlining tour in nearly 20 years, featuring dates in North America, Europe, Australia, New Zealand and Mexico."/>
        <s v="From Berlin to Tokyo, these solo travel destinations for 2026 offer safety, culture, and great vibes without blowing your budget"/>
        <s v="From Dublin to Tbilisi, these solo travel destinations for 2026 offer safety, culture, and easy navigation, whether it's your first solo trip or one of many"/>
        <s v="Learn how to start composting food waste at home with this simple beginner’s guide. Turn kitchen scraps into nutrient-rich soil"/>
        <s v="Learn how to compost kitchen scraps at home and turn food waste into nutrient-rich soil. A simple beginner’s guide to easy, eco-friendly composting."/>
        <s v="FanDuel’s odds for the 2027 Super Bowl Halftime Show are already here. See the early favorites, long shots and the one performer dominating fan polls."/>
        <s v="Who will headline the 2027 Super Bowl Halftime Show? FanDuel’s odds reveal the way-too-early favorites—and the fan pick that’s already shaking up the race."/>
        <s v="A new dinosaur species, Haolong dongi, discovered in China preserved rare hollow skin spikes—revealing a body covering scientists have never seen before."/>
        <s v="Scientists discovered a new dinosaur species in China with hollow skin spikes preserved at the cellular level—reshaping what we know about dinosaur skin."/>
        <s v="From soft neutrals to layered textures and warm lighting, discover how to bring the iconic Nancy Meyers home aesthetic into your home."/>
        <s v="Love the cozy, elegant homes in Nancy Meyers movies? Here’s how to recreate the timeless aesthetic in your own space with simple design tips"/>
        <s v="Early greenlight for Off Campus season 2 raises questions about book order and whether Grace Ivers and The Mistake will be next for Briar U fans."/>
        <s v="Off Campus, based on Elle Kennedy’s books, gets an early season 2 renewal. Season 1 arrives May 2026, featuring Hannah and Garrett at Briar University."/>
        <s v="From D.C. to New York and Philadelphia, here’s where to catch cherry blossoms at peak bloom in the Northeast this spring"/>
        <s v="From D.C. to New York and Philadelphia, discover free, kid-friendly spots to see cherry blossoms across the Northeast this spring"/>
        <s v="Michael Douglas is releasing an unfiltered memoir this fall that promises to explore his life, career, family struggles and cancer battle on his own terms."/>
        <s v="Michael Douglas will tell his story “on my own terms” in a new memoir as he opens up about fame, family challenges and growing up in his father’s shadow."/>
        <s v="Tackle these 7 simple home maintenance tasks before spring arrives to save money, avoid surprises, and keep your home running smoothly"/>
        <s v="From checking gutters to cleaning appliances, these are the essential pre-spring maintenance tasks to keep your home running smoothly."/>
        <s v="Wildlife cameras at Richard Underwood Nature Refuge filmed a young northern hairy-nosed wombat, offering new hope for this critically endangered species in Australia."/>
        <s v="“One of Australia’s rarest mammals” was caught in camera after an ecologist sifted over 100 hours of wildlife footage."/>
        <s v="From Nashville to San Diego, these U.S. cities are perfect for girls trips filled with nightlife, culture, and fun"/>
        <s v="These U.S. cities are perfect for a kids-free girls trip filled with great food, nightlife, and the reset you’ve earned"/>
        <s v="A tiny copper bow drill sat mislabeled for 100 years. Now the 5,300-year-old find is rewriting the history of ancient Egyptian tools."/>
        <s v="This 5,300-year-old bow drill was overlooked for a century—until new analysis revealed a major breakthrough in ancient Egypt technology."/>
        <s v="Marine scientists found 28 new species and spotted a massive phantom jellyfish, one of the ocean’s rarest creatures, during a deep-sea expedition."/>
        <s v="Scientists discovered 28 new species, whale falls and the largest coral reef of its kind off Argentina—while deep-sea trash revealed a troubling surprise."/>
        <s v="Lola Tung, Bowen Yang, Suni Lee and more joined Yerin Ha and Hudson Williams for Gold House’s star-studded Lunar New Year celebration in NYC."/>
        <s v="Yerin Ha and Hudson Williams led Gold House's star-studded Lunar New Year celebration in Manhattan, joined by Suni Lee, Padma Lakshmi and rising TV talent."/>
        <s v="From award-winning bakeries to soul food classics, these LA brunch spots are worth planning your weekend around"/>
        <s v="From award-winning pastries to soul food classics, LA brunch is a must-do experience for visitors planning a trip"/>
        <s v="Learn how 21-year-old Ilia Malinin from Northern Virginia became the ‘Quad God,’ landing historic quads, a backflip and helping Team USA win Olympic gold."/>
        <s v="Ilia Malinin, born in Fairfax, Virginia, self-styled ‘Quad God,’ landed all six quad jumps and the quad Axel, reshaping figure skating with daring technique and showmanship."/>
        <s v="A 2-foot hidden passageway behind a dresser drawer in a historic Manhattan house may have sheltered freedom seekers on the Underground Railroad."/>
        <s v="Experts uncovered a secret Underground Railroad passage inside a Manhattan museum, revealing rare evidence of the city’s role in helping enslaved people escape."/>
        <s v="Discover 8 low-maintenance indoor plants that thrive with minimal care. Perfect for beginners or anyone who wants greenery without the hassle"/>
        <s v="From snake plants to pothos, these hardy houseplants can thrive with minimal watering and tolerate a range of lighting conditions"/>
        <s v="Caleb Landry Jones steps into the spotlight in Luc Besson’s Dracula: A Love Tale, showcasing his transformative lead role and indie-to-studio journey."/>
        <s v="Learn about Caleb Landry Jones, the Garland, Texas-born actor who stars in Luc Besson’s Dracula: A Love Tale and balances film success with a music career."/>
        <s v="Amelia Dimoldenberg is bringing her ‘Chicken Shop Date’ charm to a new rom-com for Amazon MGM—marking the viral creator’s big-screen debut."/>
        <s v="‘Chicken Shop Date’ star Amelia Dimoldenberg will lead and produce a new rom-com for Amazon MGM, turning her viral interview style into a movie."/>
        <s v="Discover expert-recommended hypoallergenic cleaning products like HEPA vacuums, fragrance-free cleaners, microfiber cloths and unscented detergent for fewer allergy triggers."/>
        <s v="Discover five allergist-recommended cleaning swaps—HEPA vacuums, fragrance-free cleaners, microfiber cloths, unscented detergent, and bleach solution—to reduce indoor allergens."/>
        <s v="Flying dries out your skin fast, but these expert-approved tips help you stay hydrated, protected, and glowing during long flights"/>
        <s v="Airplane cabins can seriously dry out your skin, but these tips can help you stay hydrated and arrive refreshed on your next flight"/>
        <s v="U.S. Army scientists revived 26 new species of 40,000-year-old microorganisms from Alaska permafrost—ancient life that could shape future cold-weather tech."/>
        <s v="Frozen for 40,000 years, ancient microorganisms from Alaska permafrost have been revived by U.S. Army scientists—revealing dozens of new species."/>
        <s v="Shirley Jackson’s The Haunting of Hill House is adapted for the stage by Stef Smith, launching a U.K. tour from Salisbury to Edinburgh this fall."/>
        <s v="Fans of the Netflix series should note the new stage adaptation of The Haunting of Hill House by Stef Smith, launching in Salisbury and touring Richmond, Brighton, Liverpool."/>
        <s v="Discover Arthur Avenue in Belmont, Bronx: family-run markets, old-school Italian restaurants, bakeries, and authentic shops for a true Little Italy food tour."/>
        <s v="Explore Arthur Avenue, the Bronx neighborhood where authentic Italian food thrives — markets, sit-down trattorias, bakeries, and specialty shops run by families."/>
        <s v="Team USA’s Elana Meyers Taylor edged Laura Nolte by .04 to win monobob gold at Milan Cortina, then embraced her young sons in an emotional scene."/>
        <s v="At Milan Cortina 2026, Elana Meyers Taylor clinched Olympic monobob gold; her young sons, both with special needs, celebrated as she wept with the American flag."/>
        <s v="Jason Kelce and Colin Jost trained with Team USA for the 2026 Winter Olympics. Their bobsled runs left them shocked—and seriously shaken."/>
        <s v="Jason Kelce and Colin Jost try Olympic bobsled with Team USA ahead of Milano Cortina 2026—both call it terrifying. What really happened on the ice?"/>
        <s v="Amber Glenn, Alysa Liu and Isabeau Levito — the “Blade Angels” — headline Team USA’s women’s figure skating in Milan, blending friendship with real medal chances"/>
        <s v="Meet Amber Glenn, Alysa Liu and Isabeau Levito — Team USA’s Blade Angels in Milan 2026, blending friendship, viral moments, Taylor Swift’s nod and real Olympic medal hopes."/>
        <s v="How much do U.S. Olympians earn for gold? Team USA’s 2026 Winter Olympics bonus is far lower than other countries’ massive payouts."/>
        <s v="U.S. Olympians compete for gold at the 2026 Winter Olympics, but their bonuses are modest compared to countries offering six-figure payouts."/>
        <s v="Discover why an aloe vera plant belongs on your windowsill: easy care, soothing gel for minor burns and scrapes, and a boost to indoor air for busy families."/>
        <s v="Olympic Curling’s Cheating Scandal Explained: F-Bombs, Rule Changes and a Crackdown That Lasted One Day"/>
        <s v="A Curling Cheating Scandal Just Rocked the 2026 Winter Olympics — and It Unraveled In Four Days"/>
        <s v="Olympic Curling Cheating Scandal: F-Bombs, Accusations and a Rule Change That Lasted One Day"/>
        <s v="Tom Wilson’s Olympic fight for Team Canada led to ejections and a suspension, exposing major IIHF vs. NHL rule differences for hockey fights."/>
        <s v="Tom Wilson’s Olympic clash showed how hockey fights are handled differently, as IIHF rules led to ejections and a suspension for Team Canada."/>
        <s v="Hockey fights are part of NHL culture, but Tom Wilson’s Olympic fight triggered ejections, a suspension, and a major IIHF rules clash."/>
        <s v="Curated guide to girls’ night out in Miami — sunset cocktails, dinner lounges, clubs, live music in Little Havana, and money-saving ladies’ night tips."/>
        <s v="Explore Miami nightlife for a girls’ night: skyline rooftop drinks, dinner-to-late-night spots, clubs in South Beach, and salsa at Ball &amp; Chain."/>
        <s v="Hank and John Green helped open Sierra Leone’s first NICU, a major step toward lowering the country’s high maternal mortality rate."/>
        <s v="Sierra Leone’s first NICU is open thanks to Hank and John Green, a project aimed at improving care and reducing the nation’s high maternal mortality rate."/>
        <s v="Sierra Leone’s first NICU, funded by Hank and John Green, opened on Valentine’s Day and welcomed its first newborn within hours."/>
        <s v="Netflix's ‘Single's Inferno’ season 5 reunion reveals only two of five couples remain together, including Lim Su-been and Park Hee-sun, while most relationships ended"/>
        <s v="Read the latest on ‘Single’s Inferno’ Season 5: which couples survived the show, who split, and the reunion twist that reignited Go-eun’s storyline."/>
        <s v="Find out which ‘Single’s Inferno’ season 5 couples are still together after the reunion, including Lim Su-been and Park Hee-sun and the messy ghosting fallout."/>
        <s v="Speed skater Brittany Bowe and hockey captain Hilary Knight announced their engagement at the 2026 Milan Cortina Olympics, marking a memorable off-ice moment for Team USA."/>
        <s v="Team USA stars Brittany Bowe and Hilary Knight revealed their engagement in Milan Cortina, a love story that began at the Beijing 2022 Winter Olympics."/>
        <s v="Team USA stars Hilary Knight and Brittany Bowe, who met at Beijing 2022, revealed their engagement in Milan Cortina as both continue to compete."/>
        <s v="Archaeologists in Spain uncovered a rare bone that may be the first direct evidence of Hannibal’s war elephants from the Second Punic War."/>
        <s v="A rare discovery in Spain could be the first physical evidence of war elephants used by Hannibal during the Second Punic War."/>
        <s v="Archaeologists found a rare elephant bone in Spain that may be the first direct evidence of Hannibal’s war elephants in the Punic Wars."/>
        <s v="Discover the differences between quilts, duvets, comforters, throws and more, plus tips on where to place each blanket in your home for comfort and style."/>
        <s v="Discover the best practical blanket picks for busy family homes — duvet covers, throws, coverlets and weighted blankets that are easy to wash and maintain."/>
        <s v="Snoop Dogg’s credit card was declined in Italy during the 2026 Winter Olympics—but his surprise thank-you to the restaurant quickly went viral."/>
        <s v="Snoop Dogg’s credit card failed at a small Italian restaurant during the Winter Olympics. What he did next turned the moment into a viral story."/>
        <s v="Snoop Dogg’s credit card was declined at an Italy restaurant during the Winter Olympics—but his generous response stole the spotlight."/>
        <s v="Explore the screen-free flight trend and see how putting devices away can transform travel into restorative, focused time for creativity and relaxation."/>
        <s v="Learn how going phone-free on your next flight can ease eye strain, promote better sleep, and create space for mindful activities so you arrive refreshed."/>
        <s v="Sweden’s accusation against Marc Kennedy triggered hog-line monitoring at the 2026 Olympics, pulling Rachel Homan’s rock and sparking backlash from Canadian athletes."/>
        <s v="A men’s match dispute over a double-touch violation at the 2026 Games forced new officiating, affecting multiple matches and prompting swift backlash."/>
        <s v="A men’s curling accusation at the 2026 Winter Olympics in Italy led to heightened officiating, disqualified stones and Canada’s women’s team protesting unfair scrutiny."/>
        <s v="A mom found a vintage diary from 1983—and one old diary entry appeared to predict her daughter’s birth decades later, leaving her stunned."/>
        <s v="A mom’s vintage diary discovery went viral when one old diary entry appeared to predict her daughter’s birthday decades in advance."/>
        <s v="An old diary from seventh grade went viral after one eerie diary entry connected to a life-changing moment decades later."/>
        <s v="Organizers at Milano Cortina 2026 distributed 10,000 condoms that were depleted in under a week, prompting restocks and an IOC statement on athlete sexual health services."/>
        <s v="A condom shortage at the Milano Cortina Winter Olympics drew attention after 10,000 were distributed; the IOC confirmed higher-than-anticipated demand and a restock."/>
        <s v="Milano Cortina organizers confirmed all 10,000 Olympic Village condoms were used in less than a week and supplies were restocked amid high demand during the Games."/>
        <s v="A rare “blood moon” is coming to a sky near you on March 3 — and it may be your last good chance to see a total lunar eclipse in the U.S. until 2029."/>
        <s v="When is the next lunar eclipse? A total lunar eclipse will turn the moon red on March 3. Here’s what to know about the blood moon event."/>
        <s v="Wondering when is the next lunar eclipse? A total lunar eclipse and blood moon arrive March 3—here’s what to know and how to see it."/>
        <s v="Make the most of one day in Boston with a walkable itinerary: Freedom Trail, Faneuil Hall, Beacon Hill, North End dining, plus optional Harvard or MFA visit."/>
        <s v="Explore Boston in one day with kids: walk the Freedom Trail, play at Boston Common, visit the Paul Revere House, eat at Quincy Market, and stroll Beacon Hill."/>
        <s v="Eileen Gu says she was physically assaulted, robbed and received death threats at Stanford after choosing to compete for China, as she competes at Milan 2026."/>
        <s v="At the 2026 Milan Games, Eileen Gu recounts being physically assaulted, threatened and targeted by a petition, yet she still medals across slopestyle, big air and halfpipe events."/>
        <s v="Eileen Gu says she was assaulted, robbed and threatened with death at Stanford after choosing to represent China in 2022, as she competes at Milan 2026."/>
        <s v="Scientists identified a new species of dragonfish in Antarctica that survived under glaciers for 780,000 years—but its future may already be at risk."/>
        <s v="A new species of dragonfish discovered in Antarctica had been misidentified in museum collections for years. Now scientists warn it may be vulnerable."/>
        <s v="This new species of dragonfish evolved under Antarctic ice for 780,000 years—then researchers realized it had been hiding in museums all along."/>
        <s v="A wolfdog named Nazgul crashed a race at the 2026 Winter Olympics, becoming the unexpected underdog at Olympics fans couldn’t stop talking about."/>
        <s v="The 2026 Winter Olympics got an unexpected guest when Nazgul the wolfdog sprinted onto the course and earned a photo-finish moment."/>
        <s v="A wolfdog named Nazgul ran onto the course during the 2026 Winter Olympics, creating a viral dog at Olympics moment that surprised athletes."/>
        <s v="Researchers used AI to reverse-engineer Ludus Coriovalli from a limestone board found in Heerlen, reconstructing a blocking game now playable on Ludii."/>
        <s v="AI-driven simulations helped archaeologists in Heerlen decode a 2,000-year-old Roman board, revealing Ludus Coriovalli and its blocking-game rules."/>
        <s v="The Ludus Coriovalli project used AI simulations to reverse-engineer a Roman-era game from a limestone slab in Heerlen, producing playable rules on the Ludii platform."/>
        <s v="Maximize one day in New York City with Midtown landmarks, Central Park, lunch near the 9/11 Memorial, a Brooklyn Bridge walk, and a waterfront sunset in DUMBO."/>
        <s v="Perfect for first-time visitors: a Midtown-to-Lower-Manhattan-to-Brooklyn route with must-see stops, transit tips, quick meals and iconic skyline views."/>
        <s v="A rare planetary parade will align six visible planets on Feb. 28. Here’s what planets are visible and how to spot this year’s planetary alignment."/>
        <s v="Wondering what planets are visible this month? A rare planetary parade on Feb. 28 will create a six-planet alignment in the evening sky after sunset."/>
        <s v="Six planets will align in a rare planetary parade this February. Here’s what planets are visible and the best way to see the post-sunset alignment."/>
        <s v="A deep-sea camera off the South Shetland Islands captured the first-known shark in Antarctic waters at about 1,608 ft, challenging assumptions about polar sharks."/>
        <s v="Researchers captured the first shark in the Antarctic Ocean near the Antarctic Peninsula, filmed at 1,608 ft where water was just above freezing."/>
        <s v="A deep-sea camera off the South Shetland Islands captured a 10–13 ft sleeper shark at 1,600+ ft in 34.3°F water, revealing unexpected Antarctic biodiversity."/>
        <s v="Save time with pro cleaning tips for family homes: top-to-bottom dusting, multi-purpose cleaners, rubber gloves for pet fur, and natural carpet deodorizing."/>
        <s v="Discover pro cleaning hacks—top-to-bottom dusting, baking soda for carpets, multi-purpose cleaners, dryer sheet dusting, and rubber glove pet hair removal."/>
        <s v="A new species of leaf-toed gecko discovered in Bandar-e Jask shows major genetic differences, according to a study published in Zootaxa."/>
        <s v="A wide-eyed surprise in an Iranian canyon turned out to be a new species of leaf-toed gecko hiding in plain sight on sandstone walls."/>
        <s v="A mysterious dry canyon discovery led scientists to a new species of leaf-toed gecko unlike others found in the Iranian region of Bandar-e Jask."/>
        <s v="Researchers found dozens of tiny, see-through crustaceans in an Australian cave, including a new ‘giant’ species measuring nearly 6mm."/>
        <s v="Scientists described a new cave crustacean, Megabathynella totemensis, found in Totem Pole Cave, Australia — tiny, translucent, and unusually large for its group."/>
        <s v="Scientists identified a giant-for-its-kind crustacean in Northern Territory caves: tiny, see-through, armed with teeth and up to 11 claws."/>
        <s v="Sophie Turner and Kit Harington gagged after a kiss while filming The Dreadful, years after playing siblings on Game of Thrones."/>
        <s v="Sophie Turner and Kit Harington’s kiss for “The Dreadful” ended in gagging, as the former Game of Thrones co-stars struggled with the awkward moment."/>
        <s v="Sophie Turner says kissing former “Game of Thrones” co-star Kit Harington in “The Dreadful” was “the worst” moment of her career. One scene proves why."/>
        <s v="“Tell Me Lies” concluded after three seasons. Here are six binge-worthy shows on Hulu, Netflix and HBO Max to fill the void with messy, toxic relationship drama."/>
        <s v="Miss “Tell Me Lies”? Discover six binge-worthy dramas — from “Normal People” to “Big Little Lies” — that capture toxic romance, secrets and jaw-dropping twists."/>
        <s v="Discover six binge-worthy shows—“Normal People,” “You, Big Little Lies,” “Cruel Summer,” “We Were Liars” and “Gossip Girl”—to watch now that Tell Me Lies has concluded."/>
        <s v="Punch the monkey was abandoned at birth, but the baby macaque found comfort in an IKEA toy—and the internet quickly fell in love."/>
        <s v="Punch the monkey, an abandoned Japanese macaque, went viral after bonding with an IKEA stuffed animal and winning hearts worldwide."/>
        <s v="An abandoned baby macaque named Punch found comfort in a stuffed orangutan—and the heartwarming story has taken the internet by storm."/>
        <s v="Punch the monkey was abandoned at birth, but a stuffed companion and growing support have helped the baby macaque win over the internet."/>
        <s v="The most striking Alysa Liu quotes from her Olympic run prove she was never chasing medals — she was defining her own legacy."/>
        <s v="After retiring at 16, Alysa Liu came back stronger. Her most powerful quotes show she was always meant to win."/>
        <s v="Alysa Liu’s words about pressure, art and self-expression reveal the mentality behind her golden comeback."/>
        <s v="Learn expert bathroom cleaning steps: HEPA vacuum first, let cleaners dwell, clean top to bottom, wash curtains, scrub grout, and sanitize toilet brush monthly."/>
        <s v="Get expert-backed, time-saving bathroom deep cleaning tips for busy parents—HEPA vacuum first, top-to-bottom dusting, washing liners, and toilet and grout care."/>
        <s v="Myles Garrett recited a heartfelt poem for Chloe Kim, and the romantic moment has fans swooning over the superstar couple online."/>
        <s v="Myles Garrett showed his softer side by reciting a poem for Chloe Kim, and the touching moment quickly melted fans’ hearts."/>
        <s v="Fans are swooning after Myles Garrett recited a love poem for Chloe Kim, offering a rare and heartfelt glimpse at their relationship."/>
        <s v="The “Toy Story 5” trailer reveals Woody’s shocking new look as he returns to help the toys face their biggest threat yet: kids choosing tech."/>
        <s v="The “Toy Story 5” trailer reveals Woody’s unexpected transformation and a timely story about the toys taking on screens and technology."/>
        <s v="Fans are buzzing over Woody’s new look in the “Toy Story 5” trailer, where the toys face a modern threat from tablets and tech."/>
        <s v="Kevin and Katie Bubolz announced their second pregnancy on Golden Retriever Life, with Ellie and Emma snuggled front and center."/>
        <s v="The Golden Retriever Life family is expanding as Kevin and Katie Bubolz announce baby No. 2 with Ellie and Emma by their side."/>
        <s v="Viral pet account Golden Retriever Life shared joyful pregnancy news, featuring therapy dogs Ellie and Emma."/>
        <s v="A jellyfish galaxy discovered by the James Webb Space Telescope offers a rare look at the early universe and how galaxies evolved billions of years ago."/>
        <s v="Scientists used the James Webb Space Telescope to spot a new galaxy discovered—a distant jellyfish galaxy revealing clues about the early universe."/>
        <s v="The most distant jellyfish galaxy yet was found using the James Webb Space Telescope, offering new insight into how galaxies formed and changed."/>
        <s v="This newly discovered jellyfish galaxy, captured by the James Webb Space Telescope, is giving scientists a rare glimpse into the universe’s past."/>
        <s v="Follow an efficient Chicago one-day plan with early photos at the Bean, Riverwalk reset, Art Institute visit, sunset views at 360 Chicago, West Loop dinner."/>
        <s v="Make the most of a day in Chicago: start at Millennium Park, stroll the lakefront, take an architecture cruise, visit the Art Institute and eat iconic pizza."/>
        <s v="Give your bathroom a fresh feel without spending a cent: use flowers, houseplants, fun painting tricks, small airy furniture, and smart decluttering tips."/>
        <s v="Transform your bathroom without spending money: shop your home, swap accessories, add plants or fresh flowers, and declutter for an instant refreshed look."/>
        <s v="A new pricklenape lizard species with “elongated, dagger-like scales” has been identified in central Vietnam, researchers reported."/>
        <s v="Researchers discovered a new lizard species, Acanthosaura grismeri, during biodiversity surveys in Vietnam’s Dak Lak Province."/>
        <s v="Scientists conducting nighttime biodiversity surveys in Vietnam identified a previously unknown lizard species."/>
        <s v="A ghost galaxy discovered with the Hubble Space Telescope is made almost entirely of dark matter, offering rare insight into the universe’s hidden mass."/>
        <s v="A newly identified ghost galaxy contains almost no stars and is made mostly of dark matter, according to observations from the Hubble Space Telescope."/>
        <s v="This newly discovered dark galaxy is 99% dark matter, and Hubble Space Telescope data helped reveal the faint, ghostly system."/>
        <s v="Scientists used the Hubble Space Telescope to uncover a ghostly galaxy made up nearly entirely of dark matter in the distant Perseus cluster."/>
        <s v="Rob Rausch went from Love Island USA drama to becoming a standout on ‘The Traitors’ Season 4. Here’s everything to know about him."/>
        <s v="Who is Rob Rausch? From ‘Love Island USA’ drama to ‘The Traitors’ Season 4, the Alabama native is now rumored to be dating someone in Kansas City."/>
        <s v="Alabama native Rob Rausch nearly turned down ‘The Traitors’ — now he’s one of Season 4’s most talked-about players. Here’s what to know about the reality TV star."/>
        <s v="The iPod comeback is real as Gen Z embraces nostalgic devices to unplug from phones and rediscover distraction-free music listening."/>
        <s v="Gen Z is driving an iPod comeback fueled by nostalgia and a desire to disconnect from streaming, notifications and nonstop phone use."/>
        <s v="Gen Z is leading the iPod comeback, embracing nostalgic music players as part of a wider push to unplug and reduce screen time."/>
        <s v="Emily Henry’s ‘Beach Read’ is becoming a movie with Phoebe Dynevor attached. Here’s everything we know so far about the adaptation."/>
        <s v="The ‘Beach Read’ film adaptation is moving forward with Phoebe Dynevor in the lead role. Here’s the latest on cast and production."/>
        <s v="From casting updates to release details, here’s everything to know about the ‘Beach Read’ movie starring Phoebe Dynevor."/>
        <s v="Scientists discovered a new species of ancient crocodile with greyhound-like features and named it after a high school teacher who inspired the research."/>
        <s v="A fast, greyhound-like crocodylomorph is a new species of ancient crocodile—and its name honors the scientist’s high school teacher."/>
        <s v="A greyhound-like crocodylomorph is a newly identified ancient crocodile species named after the scientist’s inspiring high school teacher."/>
        <s v="Netflix is officially developing a live-action Scooby-Doo origin series, with McKenna Grace set to star as Daphne Blake. Here’s everything we know so far."/>
        <s v="Netflix is reimagining Scooby-Doo with a brand-new live-action series that dives into how the mystery-solving gang first came together. Here’s what we know."/>
        <s v="Fans of Scooby-Doo can expect a fresh take at Netflix, where a new live-action series will trace the gang’s beginnings. Here’s what’s been confirmed so far."/>
        <s v="Kate Hudson reflects on her rom com era and her new career chapter as her latest role earns her a second Oscar nomination after 25 years."/>
        <s v="Kate Hudson opens up about her rom com career and why her latest project—and Oscar nomination—marks a turning point in her illustrious career."/>
        <s v="Kate Hudson says she’s ready to move past her rom com image as her new role in ‘Song Sung Blue’ brings her back into the Oscar spotlight."/>
        <s v="Heated Rivalry author Rachel Reid pushed Unrivaled to June 2027 amid a candid update about Parkinson’s and her writing process. Here’s what we know."/>
        <s v="Rachel Reid, author of Heated Rivalry, delayed Unrivaled to 2027, citing worsening Parkinson’s symptoms and the series’ growing success."/>
        <s v="The author of Heated Rivalry pushed Unrivaled to 2027 as Rachel Reid navigates worsening Parkinson’s symptoms and busier life following the show’s immense success."/>
        <s v="A resurfaced J.J. Watt clip is going viral after former teammate Rondale Moore’s death, reminding fans of the Arizona Cardinals’ connection."/>
        <s v="A resurfaced J.J. Watt clip with Rondale Moore is spreading after the young receiver’s death, and the Arizona Cardinals moment feels very different now."/>
        <s v="What once looked like routine advice from J.J. Watt to Rondale Moore now carries heavy weight after the Arizona Cardinals receiver’s death."/>
        <s v="A resurfaced J.J. Watt clip with Rondale Moore is spreading after the young receiver’s death, and the moment feels very different now."/>
        <s v="Season 2 of A Knight of the Seven Kingdoms adapts The Sworn Sword, with Dunk and Egg back and 2027 set for premiere. Here’s what you should know."/>
        <s v="‘A Knight of the Seven Kingdoms’ Season 2 is officially underway, with Dunk and Egg returning, production rolling, and three new cast members joining the story."/>
        <s v="Season 2 of ‘A Knight of the Seven Kingdoms’ is coming in 2027, with HBO teasing new cast and ‘Sworn Sword’ storyline. Here’s everything we know."/>
        <s v="What is a smiley piercing? Alysa Liu’s viral teeth jewelry has fans curious, but the ADA says the trendy look comes with serious health risks."/>
        <s v="Alysa Liu’s smiley piercing is going viral after the Olympics, but the ADA is warning fans about serious dental risks tied to the trend and her signature look."/>
        <s v="Fans love Alysa Liu’s smiley piercing, but the ADA warns the viral teeth trend may cause infections, enamel damage and other serious oral health issues."/>
        <s v="Alysa Liu’s smiley piercing has millions asking about her teeth, but dental experts warn the viral trend could lead to infection, nerve damage and more."/>
        <s v="Many fans were surprised to learn Jack Black has been married for two decades. Inside his relationship with musician and artist Tanya Haden."/>
        <s v="Jack Black and Tanya Haden’s romance began with a high school crush and led to a 2006 elopement. Here’s the full story behind their 20-year marriage."/>
        <s v="Jack Black and Tanya Haden eloped in 2006 and have kept their family life mostly private. Here’s what we know about their relationship."/>
        <s v="After turning down an invite to attend the State of the Union, the U.S. Women’s Hockey team accepted Flavor Flav’s proposal for a Las Vegas celebration."/>
        <s v="Flavor Flav offered to host the U.S. Women’s Hockey team in Las Vegas after they declined President Trump’s State of the Union invite — and the team said yes."/>
        <s v="The gold medal-winning U.S. Women’s Hockey team declined President Donald Trump’s State of the Union invitation and instead accepted Flavor Flav’s offer to host them in Las Vegas."/>
        <s v="Fans can now visit a giant Shohei Ohtani mural at Pawradise Park featuring Shohei Ohtani and Decoy’s iconic high-five from Dodger Stadium."/>
        <s v="A massive Shohei Ohtani mural celebrating Shohei Ohtani and Decoy is now on display at Pawradise Park, honoring the superstar’s famous dog moment."/>
        <s v="Shohei Ohtani and Decoy are now immortalized in a 28-foot Shohei Ohtani mural at Pawradise Park, celebrating the beloved Shohei Ohtani dog."/>
        <s v="Shohei Ohtani and Decoy’s viral moment is now a 28-foot Shohei Ohtani mural at Pawradise Park, turning the famous duo into local art."/>
        <s v="Coastal Worldwide anglers fishing in Florida landed a massive great white shark from shore, a rare Florida beach catch that stunned onlookers."/>
        <s v="What started as routine fishing in Florida turned into a rare moment when Coastal Worldwide anglers managed to catch a great white shark from a Florida beach."/>
        <s v="Anglers fishing in Florida hooked a massive great white shark from a Florida beach, and the rare Coastal Worldwide catch left even experts stunned."/>
        <s v="A huge great white shark was hooked and released from a Florida beach by Coastal Worldwide, marking a rare fishing trip moment."/>
        <s v="A giant millipede thought ‘lost to science’ since 1897 has been found alive — one of 21 rediscoveries in Madagascar. Here’s everything that was discovered."/>
        <s v="A five-day search in Madagascar uncovered 21 species ‘lost to science,’ including a massive millipede not seen in over a century. Here’s everything discovered."/>
        <s v="A nearly 11-inch millipede not documented since 1897 has been rediscovered in Madagascar during a five-day expedition that found 21 ‘lost’ species."/>
        <s v="Scientists say 4,300 species worldwide are undocumented for a decade or more. One giant millipede was just rediscovered after 126 years."/>
        <s v="Scientists found a new species of gecko in Thailand’s Khlong Hat District, a biodiversity hotspot where the tiny nocturnal reptile lives among caves."/>
        <s v="Researchers discovered a new species of nocturnal gecko in the biodiversity hotspot of Thailand’s Khlong Hat District during recent wildlife surveys."/>
        <s v="A small, wide-eyed new gecko species was confirmed in Thailand’s Khlong Hat District, highlighting the region’s status as a key biodiversity hotspot."/>
        <s v="A new species of nocturnal gecko with large eyes was discovered in Thailand’s Khlong Hat District, one of the region’s biodiversity hotspots."/>
        <s v="A study confirms Pseudobarbus kubhekai as a newly identified fish species in South Africa’s Umzimkhulu River. Here’s everything we know about the species."/>
        <s v="The Umzimkhulu redfin minnow was discovered during a search for an extinct species and is already considered critically endangered."/>
        <s v="DNA analysis confirmed that minnows caught in South Africa’s Umzimkhulu River belong to a species never before documented."/>
        <s v="Fans can soon book the real “Heated Rivalry” cottage on Airbnb, the romantic lakeside retreat featured in the show’s unforgettable finale."/>
        <s v="The “Heated Rivalry” cottage is heading to Airbnb, letting fans stay at the famous Muskoka retreat where the series’ biggest moments unfolded."/>
        <s v="The “Heated Rivalry” cottage featured in the Season 1 finale is now listed on Airbnb, and fan demand for the Muskoka stay is already surging."/>
        <s v="Ahead of hosting Saturday Night Live, Connor Storrie brings his Heated Rivalry Russian accent to a playful on-stage duel with castmember James Austin Johnson."/>
        <s v="Connor Storrie previews his SNL debut with a comedic showdown against castmember James Austin Johnson, showcasing his signature ‘Heated Rivalry’ Russian accent."/>
        <s v="Connor Storrie’s newly posted SNL teaser features a rapid-fire accent duel that ends with his signature Rozanov Russian voice from ‘Heated Rivalry.’"/>
        <s v="“Bridgerton” Season 4 Part 2 will debut new classical covers of today’s biggest hits, expanding the fan-favorite Bridgerton soundtrack."/>
        <s v="“Bridgerton” Season 4 Part 2 will feature exclusive new classical covers, giving fans fresh additions to the iconic Bridgerton soundtrack."/>
        <s v="The “Bridgerton” soundtrack gets new life in Season 4 Part 2 with exclusive classical covers fans won’t hear until the episodes premiere."/>
        <s v="Rediscover Miami: a two-day staycation itinerary for locals"/>
        <s v="Miami weekend itinerary: South Beach to Wynwood in 48 hours"/>
        <s v="Use color, light, decluttering, natural wood, and curved furniture to create a calming, research-backed home that improves mood without breaking the bank."/>
        <s v="Use psychology-backed strategies to make your apartment feel like home: choose happy paint colors, declutter, boost light, and add natural wood accents."/>
        <s v="Hilary Knight said President Donald Trump’s comment about the U.S. women’s hockey team is ‘overshadowing a lot of the success’ after their third Olympic gold medal."/>
        <s v="Hilary Knight said Trump’s locker room remark was a ‘distasteful joke’ that overshadowed the women’s Olympic success. Here’s what the "/>
        <s v="Hilary Knight addressed Trump’s comment about the U.S. women’s hockey team, calling it a ‘distasteful joke’ and refocusing attention on their third Olympic gold medal."/>
        <s v="Katseye revealed member Manon Bannerman is taking a break, and fans quickly reacted with speculation and support across social media. Here’s what to know."/>
        <s v="Manon Bannerman shared a personal message after Katseye announced her hiatus, fueling wider conversations about race and representation in pop."/>
        <s v="Manon Bannerman is stepping away from Katseye to focus on her health, but the announcement has sparked online debate and allegations involving Hybe."/>
        <s v="Plan a packed Las Vegas weekend: iconic Strip sights, chef-driven dining, top shows, nightlife and a quick trip to Red Rock Canyon for desert scenery."/>
        <s v="Plan the perfect weekend in Las Vegas with a day-by-day guide to the Strip, dining, shows, High Roller views, Fremont Street and a Red Rock Canyon day trip."/>
        <s v="Discover the major events and character developments in Bridgerton Season 4 Part 2, including relationships, surprises, and the finale cliffhangers."/>
        <s v="From weddings to shocking revelations, Bridgerton Season 4 Part 2 wraps up major storylines and sets the stage for Season 5. Read the full recap here."/>
        <s v="The ‘Bridgerton’ Season 4 Part 2 finale delivers drama, romance, and twists that set up the next season. Get the full breakdown here."/>
        <s v="The 2026 Rock &amp; Roll Hall of Fame nominees are here. See the full list, including Phil Collins, Iron Maiden, Mariah Carey and more."/>
        <s v="The 2026 Rock &amp; Roll Hall of Fame nominees have been announced. See the full list of 17 artists, including Phil Collins, Iron Maiden, Mariah Carey and more."/>
        <s v="Rock Hall 2026 nominees revealed: Phil Collins, Iron Maiden, Oasis and Shakira are among the 17 artists up for induction this year. See the full ballot."/>
        <s v="The U.S. women’s hockey team will be honored at Flavor Flav’s “She Got Game.” Here’s what to know about the Las Vegas celebration."/>
        <s v="Flavor Flav is hosting ‘She Got Game’ in Las Vegas. Here’s what to know about the celebration for the U.S. women’s gold medal hockey team."/>
        <s v="From parade plans to MGM partnerships, here’s everything we know about Flavor Flav’s ‘She Got Game’ event for the U.S. women’s hockey team."/>
        <s v="Flavor Flav’s 'She Got Game' will celebrate the U.S. women’s hockey team in Las Vegas. Here’s what we know about the four-day event"/>
        <s v="Christian Bale calls himself a “terrible disappointment” to fans and warns you to never meet your heroes, even as his Together California project expands."/>
        <s v="Christian Bale shares a humble warning to never meet your heroes at “The Bride!” premiere—and reveals the surprising reason behind it."/>
        <s v="Christian Bale warns fans to never meet your heroes during “The Bride!” premiere, but his work with Together California tells a very different story."/>
        <s v="Lionel Messi was tackled to the ground after three pitch invaders rushed him during Inter Miami’s match against Independiente del Valle."/>
        <s v="Lionel Messi scored for Inter Miami, then chaos erupted as fans rushed the field and one invader led to him being tackled vs. Independiente del Valle."/>
        <s v="Chaos erupted for Inter Miami when Lionel Messi was tackled by a fan after pitch invaders stormed the field vs. Independiente del Valle."/>
        <s v="Lionel Messi was brought down by a fan as multiple pitch invaders rushed him late in Inter Miami’s game vs. Independiente del Valle."/>
        <s v="Scientists say a small Chinese quarry has opened a new window into how early marine life rebounded 512 million years ago."/>
        <s v="More than 50,000 fossils found in Hunan province reveal soft-bodied creatures that lived shortly after a major Cambrian extinction."/>
        <s v="The Huayuan biota in China contains 91 newly identified species, giving scientists their first major look at soft-bodied life after the Sinsk extinction."/>
        <s v="Scientists uncovered 50,000 fossils in China, identifying 91 new species that lived 512 million years ago after a major mass extinction."/>
        <s v="Radford baseball freshman Joey Raccuia, 19, died in a single-vehicle crash near Radford University, the team confirmed."/>
        <s v="Radford baseball freshman Joey Raccuia, son of a Kansas City Royals coach, died at 19 after a crash near campus, the university confirmed."/>
        <s v="The Radford baseball team is grieving the loss of Joey Raccuia, 19, after a fatal crash near campus shocked the community."/>
        <s v="The Radford baseball community is grieving after freshman college baseball player Joey Raccuia, 19, died in a crash near campus, the team confirmed."/>
        <s v="Scientists discovered five new animal species that hide in plain sight, from spiders that mimic droppings to color-changing geckos."/>
        <s v="Scientists reveal five remarkable species that went unnoticed for years, showing how camouflage and mimicry help animals thrive."/>
        <s v="Scientists have just described five new animal species that hide in plain sight, from spiders that mimic bird droppings to tiny color-changing geckos."/>
        <s v="Five new species, including insects, spiders, geckos, and frogs, were found using camouflage strategies that let them vanish in plain sight"/>
        <s v="Unlock more value from American Airlines: free AAdvantage membership, eShopping miles, credit card perks, same-day changes, and lounge and upgrade strategies."/>
        <s v="“Duck Dynasty” star John Luke Robertson and wife Mary Kate Robertson welcome baby twins, sharing their joy as their growing family celebrates the sweet arrival."/>
        <s v="John Luke Robertson and Mary Kate Robertson celebrate the arrival of their baby twins as the “Duck Dynasty” family welcomes two new granddaughters."/>
        <s v="The “Duck Dynasty” family grows again as John Luke and Mary Kate Robertson share the joyful arrival of their baby twins and family reactions."/>
        <s v="Discover the truly essential kitchen tools for busy families: nonstick skillet, chef’s knife, meat thermometer and simple utensils that save time and space."/>
        <s v="Discover the essential utensils and appliances—chef's knife, nonstick skillet, and thermometer —and which gadgets like smart fridges and juicers you can skip."/>
        <s v="Kayla Peacock, 17, and Danica Hills, 18, died after their pickup truck collided with a semi on Highway 16 near Jasper, RCMP confirmed."/>
        <s v="Two teen hockey players from Hinton were killed in a collision with a semi-trailer on Highway 16 near Jasper, weeks before graduation."/>
        <s v="RCMP confirmed two teenage hockey players died after their pickup truck collided with a semi east of Jasper on Highway 16."/>
        <s v="A Highway 16 crash near Jasper claimed the lives of two Alberta teen athletes traveling home from hockey practice."/>
        <s v="Stop overpaying on United: discover fare differences, award tricks, credit card perks, and app tactics to earn status and get better seats and free flights."/>
        <s v="Discover tips for United Airlines: choose the right fare, use MileagePlus and PlusPoints wisely, leverage credit card perks, and stay flexible with dates."/>
        <s v="Jake Shane says he “lost his aura” after a Sharpie mishap outside his Broadway debut. Fans are calling it Sharpie-gate—and the video is painfully relatable."/>
        <s v="Jake Shane’s Broadway night took a turn when a Sharpie left marks on his shirt and cheek. The comedian says the awkward moment cost him serious aura."/>
        <s v="Jake Shane called it the most embarrassing moment of his life after a Sharpie fail during autograph signing. Now fans can’t stop talking about it."/>
        <s v="Jake Shane had an embarrassing Sharpie fail while signing autographs after his Broadway show. Now fans are dubbing it “Sharpie-gate.”"/>
        <s v="Jake Shane turned a Sharpie slip into a viral moment after ink ended up on his face and shirt outside his Broadway show. Fans are calling it legendary."/>
        <s v="Vin Diesel and Meadow Walker celebrated Fast &amp; Furious’ 25th anniversary and announced a Petersen Museum exhibit featuring iconic franchise cars."/>
        <s v="Meadow Walker joined Vin Diesel to celebrate the 25th anniversary of Fast &amp; Furious and reveal an exhibit of iconic cars at the Petersen Museum."/>
        <s v="Fast &amp; Furious 25th anniversary brought Vin Diesel and Meadow Walker together to honor the franchise and reveal a museum exhibit."/>
        <s v="Fast &amp; Furious’ 25th anniversary brought Vin Diesel and Meadow Walker together to announce an upcoming Petersen Museum exhibit."/>
        <s v="Fast &amp; Furious hits 25: Meadow Walker and Vin Diesel celebrate with a family dinner and announce a museum exhibit."/>
        <s v="Mia Goth made her first public appearance since separating from Shia LaBeouf, attending the 2026 SAG Awards solo amid his arrest and rehab order."/>
        <s v="Mia Goth walked the 2026 SAG Awards red carpet alone as Shia LaBeouf faces arrest, rehab orders and ongoing legal trouble."/>
        <s v="Mia Goth’s solo SAG Awards 2026 appearance comes weeks after Shia LaBeouf’s arrest and reports the couple quietly split. Here’s everything we know."/>
        <s v="Discover the wild world of animal species named after celebrities, from pop icons to movie stars and wildlife experts, and the surprising stories behind them."/>
        <s v="From Beyoncé to Leonardo DiCaprio and Harrison Ford, explore animal species named after celebrities and the fascinating reasons scientists chose them."/>
        <s v="Scientists discover more than 16,000 animal species every year. Here are some of the surprising species named after celebrities and the stories behind them."/>
        <s v="Think fame ends in Hollywood? Learn more about these animal species named after celebrities and the incredible creatures inspired by today’s biggest stars."/>
        <s v="Katie Leung reflects on almost leaving acting after starring in the ‘Harry Potter’ movies before landing her ‘Bridgerton’ Season 4 villain role on Netflix."/>
        <s v="Katie Leung stepped away from acting after ‘Harry Potter.’ Now she returns as a villain in ‘Bridgerton’ Season 4, marking a bold new chapter in her career."/>
        <s v="From Cho Chang to Lady Araminta in ‘Bridgerton,’ Katie Leung said she nearly quit acting after ‘Harry Potter’ and reinventing her career years later."/>
        <s v="Eric Church opens up about his brother’s death, revealing the parenting decision he regrets, the tough love he wishes he’d softened and what he would change."/>
        <s v="Eric Church reflects on losing his brother at 36, admitting the funeral mistake he made with his sons and the advice that reshaped how he understands grief."/>
        <s v="Eric Church shares how Brandon Church’s death changed his family forever, revealing the regrets he still carries and how he would do things differently today."/>
        <s v="Puka Nacua sparks dating rumors with fitness influencer Sara Saffari after flirty videos and an airport sighting — but her response only fuels speculation."/>
        <s v="Puka Nacua and Sara Saffari ignite dating buzz after flirty livestream moments and an airport appearance together, but Saffari wants the internet to “chill.”"/>
        <s v="Puka Nacua is fueling dating rumors after flirty moments with fitness influencer Sara Saffari and an NHL appearance with sports influencer Overtime Megan."/>
        <s v="After winning gold at the 2026 Winter Olympics, figure skater Alysa Liu said she wouldn’t tell her younger self anything: ‘She will figure it out.’"/>
        <s v="Alysa Liu opens up after winning Olympic gold at the 2026 Winter Olympics, revealing why she refuses to give advice to her younger self."/>
        <s v="Olympic champion Alysa Liu reflects on her figure skating journey, explaining why she wouldn’t give her younger self any advice after winning gold in 2026."/>
        <s v="Discover what the yellow Secret Friend ring on Selena Gomez’s Story signifies: a customized Instagram promo linking followers to Benny Blanco’s new podcast."/>
        <s v="Selena Gomez’s yellow “Secret Friend” Story wasn’t a new Instagram feature but a promo linking to the Friends Keep Secrets podcast hosted by Benny Blanco."/>
        <s v="A yellow &quot;Secret Friend&quot; ring on Selena Gomez’s Instagram Stories promoted the Friends Keep Secrets podcast hosted by Benny Blanco, not a new Instagram feature."/>
        <s v="From negotiated drug prices to free wellness visits, Medicare 2026 brings major changes. Here’s what Miami enrollees should know — and act on — right now."/>
        <s v="From negotiated drug prices to free wellness visits, Medicare 2026 brings major changes. Here’s what Sacramento enrollees should know — and act on — right now."/>
        <s v="Pink and daughter Willow Sage Hart perform a duet of “Hopeless War” on “The Kelly Clarkson Show,” earning praise from Rita Ora, Sheryl Crow and many more."/>
        <s v="Pink duets with daughter Willow Sage Hart on “The Kelly Clarkson Show,” delivering a stunning “Hopeless War” performance that left celebrities and fans raving."/>
        <s v="Pink shares the stage with daughter Willow Sage Hart on “The Kelly Clarkson Show,” and their powerful Broadway duet quickly sparked emotional reactions."/>
        <s v="Pink performs alongside her 14-year-old daughter Willow Sage Hart on “The Kelly Clarkson Show,” and their breathtaking “Hopeless War” duet stole the spotlight."/>
        <s v="Pink joins 14-year-old daughter Willow Sage Hart for a powerful Cameo-oke duet on “The Kelly Clarkson Show” that fans and celebrities can’t stop talking about."/>
        <s v="Arielle Kebbel says the John Tucker sequel is on pause with a completed script, while Jesse Metcalfe doubts it will move forward after the writers’ strike."/>
        <s v="Arielle Kebbel confirms the John Tucker Must Die sequel has been shelved and is not currently active after studio shifts and delays following the writers’ strike."/>
        <s v="The John Tucker Must Die follow-up is on pause, Arielle Kebbel says, despite a finished script and interest from original cast members."/>
        <s v="Arielle Kebbel shares that the John Tucker Must Die sequel is not currently active after studio changes stalled the finished script."/>
        <s v="A completed ‘John Tucker Must Die’ sequel script sits at a studio gathering dust — here’s what went wrong."/>
        <s v="Discover 10 low-effort, high-return life hacks—from a sharper shirt tuck to a science-backed nausea fix—that help you look sharper and feel more organized every day."/>
        <s v="Discover 10 practical everyday hacks—from shirt tucks and night prep to candle tricks and nausea relief—to streamline mornings and reduce daily stress."/>
        <s v="Jim Nantz reflects on his late father’s Alzheimer’s diagnosis and explains how one spontaneous line became his most meaningful sports broadcast tradition."/>
        <s v="Jim Nantz reveals the emotional story behind his “Hello, friends” greeting, sharing the private promise he made to his father during his Alzheimer’s battle."/>
        <s v="Jim Nantz shares the deeply personal reason he says “Hello, friends” before every sports broadcast and why he continues to say it 25 years after its debut."/>
        <s v="Jim Nantz shares the emotional backstory of his iconic “Hello, friends” catchphrase and reveals how grief shaped the line fans now associate with his voice."/>
        <s v="Biologists in South Korea used mitochondrial DNA and microscopy to identify Acanthochitona feroxa, a cryptic chiton species found off southern and western coasts."/>
        <s v="Researchers using mitochondrial genomes identified Acanthochitona feroxa, a new chiton species off South Korea, revealing cryptic diversity among marine mollusks."/>
        <s v="Researchers identified Acanthochitona feroxa off South Korea using mitochondrial genomes and microscopy, revealing a chiton species hiding in plain sight."/>
        <s v="DNA testing in South Korea revealed Acanthochitona feroxa, a new chiton species hidden within a 500-million-year lineage."/>
        <s v="UFC president Dana White’s viral moment with Peter Fouad delivers surprising life advice about money, happiness and the best life advice he’s ever received."/>
        <s v="UFC’s Dana White shares blunt life advice in a viral TikTok with Peter Fouad, revealing why money doesn’t guarantee happiness and what truly matters most."/>
        <s v="In a viral TikTok, Dana White tells street photographer Peter Fouad why being happy when you’re broke is key, and now his life advice is resonating online."/>
        <s v="Does money really change you? According to UFC president Dana White, money changes everything and some of the happiest times in his life was when he was broke."/>
        <s v="Firefighters rescued a trapped Florida manatee after surveyors heard chirping from a Melbourne Beach storm drain, launching a complex effort to free the animal."/>
        <s v="Surveyors in Melbourne Beach heard chirping under a storm drain and found a trapped Florida manatee, sparking an hours-long rescue involving firefighters."/>
        <s v="A dramatic manatee rescue unfolded in Melbourne Beach after a 7-foot, 410-pound Florida manatee became trapped inside a storm drain during a cold snap."/>
        <s v="A 7-foot Florida manatee was rescued from a storm drain in Melbourne Beach after surveyors heard chirping, triggering a dramatic multi-agency manatee rescue"/>
        <s v="NASA’s Curiosity rover found giant spiderweb-like ridges on Mars covered in strange nodules, suggesting groundwater lasted longer than scientists believed."/>
        <s v="New images from NASA’s Mars rover reveal spiderweb-like ridges on the planet dotted with egg-like nodules tied to ancient groundwater. Scientists are puzzled."/>
        <s v="The Mars Curiosity rover discovered giant spiderweb ridges covered in mineral nodules, hinting that water on Mars existed much later than originally thought."/>
        <s v="NASA’s Curiosity rover discovered unusual spiderweb-like ridges on Mars that suggest groundwater persisted longer than expected. Scientists are puzzled."/>
        <s v="Six in 10 Americans don’t get enough sleep. These 12 techniques — from bedroom temperature to CBT-I — are drawn from clinical research and actually work."/>
        <s v="The basics haven’t fixed your sleep. These 12 techniques — drawn from clinical guidelines and peer-reviewed research — cover what most advice leaves out."/>
        <s v="Discover six series — from Friends to Sex and the City — that capture 1990s New York glamour, style and the cultural world around Carolyn Bessette-Kennedy."/>
        <s v="Obsessed with ‘Love Story’? Try six series that capture 1990s New York style, romance and high-profile social circles, from ‘Friends’ to ‘Pam &amp; Tommy.’"/>
        <s v="If Love Story’s 90s minimalism and semi-historical drama pulled you in, queue up ‘Friends,’ ‘The Nanny,’ ‘Daisy Jones &amp; The Six’ and ‘Pam &amp; Tommy’ next."/>
        <s v="Ryan Murphy’s 'Love Story' spotlights 90s New York style. These classic shows capture the same glamour and vibe."/>
        <s v="Hooked on Ryan Murphy's ‘Love Story’ series? These 6 shows deliver the same ’90s glamour and New York energy."/>
        <s v="Read how Studio 54, director Sam Pinkleton, and a stacked cast—including Luke Evans, Michaela Jaé Rodriguez, and Harvey Guillén—revive Rocky Horror on Broadway."/>
        <s v="The Rocky Horror Show returns to the stage at Studio 54 in NYC March 26–June 21, 2026, featuring Sam Pinkleton and a star-studded cast including Luke Evans."/>
        <s v="Level up your next Miami date with Komodo sushi classes, Sweet Caroline karaoke in Wynwood, Chef Adrianne dark dining, Wolfsonian after-hours, and The Triangle."/>
        <s v="Find the perfect Miami date: casual evenings at The Triangle Little River, lively karaoke duets, museum strolls in South Beach, and hands-on sushi classes."/>
        <s v="A woman who spent $25,000 to clone a pet through ViaGen says pet cloning was worth it—but warns others a cloned cat won’t be an exact copy of the cat you lost."/>
        <s v="After cloning her beloved cat with ViaGen, one woman is now warning others about pet cloning and why a cloned cat will never truly replace your lost pet."/>
        <s v="After cloning her cat through ViaGen, one pet owner is sharing the emotional truth about pet cloning and why a clone a pet decision deserves careful thought."/>
        <s v="Pet cloning is growing in popularity, but one loving owner who cloned her cat through ViaGen says people should think long and carefully before cloning pets."/>
        <s v="Sarah J. Maas is set to break her silence on ACOTAR 6 rumors during a March 4 appearance on Call Her Daddy — fans hope for clarity on the series. What to know."/>
        <s v="Fans hope Sarah J. Maas will confirm plans for a sixth A Court of Thorns and Roses book during her Call Her Daddy interview airing March 4."/>
        <s v="Sarah J. Maas appears on Call Her Daddy March 4, fueling ACOTAR 6 speculation after an Instagram clue sent fans into a frenzy over possible new books."/>
        <s v="Maya Hawke and Christian Lee Hutson made their first public appearance as newlyweds at the Tibet House benefit concert in New York City after a surprise Valentine’s Day wedding."/>
        <s v="Maya Hawke and Christian Lee Hutson publicly debut as newlyweds after a secret Valentine’s Day wedding in New York City, joined by the Stranger Things cast."/>
        <s v="Maya Hawke and Christian Lee Hutson made their public debut as newlyweds at the Tibet House benefit concert in New York City after a private Valentine’s Day wedding."/>
        <s v="Jeff Daniels says he’s “stunned” after revealing his favorite sandwich on Colbert — a peanut butter, chips and BBQ sauce combo now going viral online."/>
        <s v="Jeff Daniels reacts after his unusual favorite sandwich sent the internet (and grocery stores) into a frenzy following his appearance on “The Late Show.”"/>
        <s v="Jeff Daniels reacts after revealing his favorite sandwich on “The Late Show with Stephen Colbert” sparked a viral frenzy and sent curious fans rushing to try it."/>
        <s v="Jeff Daniels says he’s stunned after his unusual sandwich revealed on “The Late Show with Stephen Colbert” went viral and sparked a nationwide food debate online."/>
        <s v="Jeff Daniels didn’t expect his favorite sandwich to go viral, but after sharing it on “The Late Show with Stephen Colbert” the internet quickly erupted."/>
        <s v="Meet Dobby the cat, a rare cat with four ears currently in foster care in Alabama whose unique look is winning hearts on social media as he waits for adoption."/>
        <s v="Dobby the cat, a rare four-eared cat from Alabama with a genetic mutation, is searching for a forever home after his story captured a lot of attention online."/>
        <s v="This rare four-eared cat named Dobby has a genetic mutation. He’s going viral online as the rescue cat with double ears waits to find his forever family."/>
        <s v="Meet Dobby the cat, a rare double-ear cat from Alabama whose unusual four ears and sweet personality are capturing hearts as he looks for his forever home."/>
        <s v="Sarah J. Maas revealed two new ACOTAR books releasing Oct. 27 and Jan. 12, 2027, plus adaptation rights, character updates and teases in a wide‑ranging Call Her Daddy interview."/>
        <s v="In a Call Her Daddy interview, Sarah J. Maas confirmed back-to-back ACOTAR releases, full creative control for adaptations, and several unseen book drafts on her computer."/>
        <s v="Sarah J. Maas announced two ACOTAR volumes releasing Oct. 27 and Jan. 12, 2027, revealed she reclaimed adaptation rights and discussed fan theories on Call Her Daddy."/>
        <s v="Everything Sarah J. Maas just revealed about ACOTAR’s future — two books, one massive story, and the Tamlin question she can’t solve."/>
        <s v="Sarah J. Maas confirmed two upcoming ACOTAR books and sparked new fan theories while discussing Tamlin, Rhys and more."/>
        <s v="KSI has purchased a minority stake in Dagenham &amp; Redbridge. His long-term dream is to help the English football club climb the pyramid to the Premier League."/>
        <s v="YouTuber KSI just bought a stake in Dagenham &amp; Redbridge and says he hopes to help the English football club eventually reach the Premier League."/>
        <s v="YouTuber KSI has bought into Dagenham &amp; Redbridge with hopes that the English football club can mirror Wrexham’s rise and eventually reach the Premier League."/>
        <s v="After military service, BTS returns with Arirang on March 20, a Netflix concert at Gwanghwamun on March 21, and a documentary on March 27, followed by a world tour."/>
        <s v="BTS releases Arirang (14 tracks) March 20, streams a live Netflix concert from Gwanghwamun in Seoul March 21 and premieres BTS: The Return documentary March 27."/>
        <s v="BTS releases Arirang on March 20, a Netflix concert from Gwanghwamun on March 21 and a documentary on March 27, plus an 82-show world tour across 34 regions."/>
        <s v="A genetic analysis shows the Bornean fanged frog long called Limnonectes kuhlii is six or seven distinct species, altering how scientists count and conserve biodiversity."/>
        <s v="Researchers analyzed over 13,000 genes from Bornean fanged frogs and found six or seven cryptic species, highlighting gene flow and implications for conservation."/>
        <s v="Frogs Hiding in Plain Sight? Scientists Find Possible New Species"/>
        <s v="By studying more than 13,000 genes, researchers found a frog thought to be one species may actually be multiple species."/>
        <s v="“Eco-friendly.” “Clean.” “Natural.” Learn how to decode misleading label claims on food and wellness products and which certifications actually mean something."/>
        <s v="Selena Gomez opened up about her marriage to Benny Blanco, mental health and future family plans during an appearance on the “Friends Keep Secrets” podcast."/>
        <s v="Selena Gomez shared personal stories about Benny Blanco, bipolar disorder and family plans during a recent appearance on the “Friends Keep Secrets” podcast."/>
        <s v="Selena Gomez joined husband Benny Blanco on the “Friends Keep Secrets” podcast and opened up about mental health, marriage and her dreams for the future."/>
        <s v="Selena Gomez shared deep insights about love, mental health and family during a candid conversation with Benny Blanco on the “Friends Keep Secrets” podcast."/>
        <s v="Selena Gomez revealed that Taylor Swift once sewed her a heartfelt birthday gift during a candid appearance on “Friends Keep Secrets” podcast with Benny Blanco."/>
        <s v="Lorne, a new documentary directed by Morgan Neville, offers a rare sit-down with Lorne Michaels and interviews with SNL alumni. In theaters April 17."/>
        <s v="Lorne, the first and only documentary with Lorne Michaels, hits theaters April 17, featuring interviews with Tina Fey, Maya Rudolph and unseen archival footage."/>
        <s v="The trailer for Lorne offers rare interviews with SNL alums and a candid sit-down with Lorne Michaels, the creator who shaped Saturday Night Live for decades."/>
        <s v="Wondering if ‘The Bride!’ has a post-credits scene? Here’s what happens during the mid-credits moment and whether there’s anything at the very end of the film."/>
        <s v="Does ‘The Bride!’ include an end credits scene? Find out if you should stay after the movie and what happens in the mid-credits moment."/>
        <s v="To stay or to go? Here’s everything to know about the credits scenes in ‘The Bride!’ — including whether there’s a mid-credits or post-credits moment."/>
        <s v="Kylie Kelce called out a common social assumption on the “Not Gonna Lie” podcast: thinking a woman is pregnant just because she doesn’t want to drink alcohol."/>
        <s v="Kylie Kelce is asking fans to stop assuming women are pregnant when they decline alcohol during a candid moment on the “Not Gonna Lie with Kylie Kelce” podcast."/>
        <s v="Kylie Kelce spoke out about pregnancy assumptions and why declining alcohol shouldn’t spark pregnancy speculation on her popular “Not Gonna Lie” podcast."/>
        <s v="Kylie Kelce used her “Not Gonna Lie” podcast to call out the awkward habit of assuming women are pregnant when they decline an alcoholic beverage."/>
        <s v="Kylie Kelce brought back one of her personal favorite segments on the newest episode of her “Not Gonna Lie” podcast and her message hit very close to home."/>
        <s v="YouTuber Chris Doel powered a road-legal electric vehicle using 500 disposable vape batteries, turning discarded e-waste into a working Reva G-Wiz car."/>
        <s v="Chris Doel spent months salvaging batteries from 500 disposable vapes and turned them into a DIY battery pack that powered a road-legal electric vehicle."/>
        <s v="A DIY YouTuber powered a small electric vehicle using 500 disposable vape batteries, driving a modified Reva G-Wiz to highlight the growing e-waste problem."/>
        <s v="Alysa Liu shared a frightening airport encounter on Instagram, saying a crowd of fans chased her to her car and urging, ‘Please do not do that to me.’"/>
        <s v="Figure skater Alysa Liu described a scary airport experience where fans mobbed her and someone chased her to her car. She pleaded, ‘Please do not do that to me.’"/>
        <s v="Alysa Liu revealed on Instagram that fans crowded her at the airport and chased her to her car, telling them, ‘Please do not do that to me.’"/>
        <s v="Alysa Liu revealed on Instagram that fans crowded her at the airport and chased her to her car, telling them, 'Please do not do that to me.'"/>
        <s v="Alysa Liu shared that a crowd at an airport with cameras chased her to her car and asked fans to respect her personal space."/>
        <s v="Mysterious posters featuring Kacey Musgraves and a strange phone number have fans wondering if new music or a new album is on the way. Here’s what we know."/>
        <s v="Kacey Musgraves fans are buzzing after mysterious posters and a phone number appeared in major cities, hinting at possible new music. What does it all mean?"/>
        <s v="Kacey Musgraves sparked buzz after posters teasing a “real good time” and a mysterious phone number appeared in major cities, hinting at new music on the way."/>
        <s v="Hulu's “The Testaments” premieres April 8, 2026. Set 15 years after the events of “The Handmaid's Tale,” the sequel follows a new generation raised in Gilead."/>
        <s v="Hulu’s “The Testaments” premieres April 8, 2026, following three women in Gilead. Ann Dowd stars as Aunt Lydia with a new generation of actors and a 15-year time jump."/>
        <s v="“The Testaments,” a sequel to “The Handmaid’s Tale,” premieres on Hulu April 8, 2026 with Ann Dowd returning. First three episodes drop at launch, then weekly."/>
        <s v="Khloé Kardashian shared the “wildest” name she once considered for son Tatum and the name she nixed for daughter True during “Ask Me Anything” on her podcast."/>
        <s v="Khloé Kardashian opened up about the unexpected name she nearly gave her son Tatum and the name she didn’t like for daughter True on a recent podcast episode."/>
        <s v="Khloé Kardashian called her son Tatum “Baby” and “Rob” in the nine months before making his name official. Now she’s revealing the name she almost gave him."/>
        <s v="Spring patio season in Miami is brief. Reserve outdoor tables at La Grande Boucherie, Clevelander, Gianni’s, Matador Terrace and Mareva1939 before spots vanish"/>
        <s v="Plan your spring Miami trip with top poolside and ocean-view patios like Matador Terrace and Mareva1939 for perfect weather and unforgettable atmosphere."/>
        <s v="A University of Arizona study finds scientists now document over 16,000 new species yearly, driven by genetic tools that could reveal millions to billions more."/>
        <s v="A University of Arizona study finds researchers are documenting over 16,000 new species a year and DNA methods may reveal tens of millions more yet to be described."/>
        <s v="Researchers report more than 16,000 new species described yearly, driven by insects, plants and fungi, with DNA tools revealing many cryptic organisms."/>
        <s v="Researchers are finding over 16,000 new species each year, with DNA technology expected to uncover billions more organisms."/>
        <s v="Scientists discovered a new species called Tanyka amnicola with one of the strangest jaws ever found. The “living fossil” is being compared to a platypus."/>
        <s v="Scientists discovered a new species with one of the strangest jaws ever found — a twisted lower jaw with sideways teeth that baffled researchers for years."/>
        <s v="A new species discovered near the Amazon rainforest had a twisted jaw, sideways teeth, and grinding denticles — one of the strangest mouths in fossil history."/>
        <s v="A new species, Tanyka amnicola, had one of the strangest jaws ever found. Discover how the living fossil changes what we know about prehistoric evolution."/>
        <s v="Jason Kelce jokingly reacted to a headline about his mom Donna Kelce remodeling her Florida home, turning the mundane story into a viral moment online."/>
        <s v="Jason Kelce and the ‘New Heights’ podcast reacted after a headline about Donna Kelce’s Florida home renovation sparked jokes across social media."/>
        <s v="A TMZ headline about Donna Kelce remodeling her Florida home sparked jokes from Jason Kelce, the “New Heights” podcast and fans online."/>
        <s v="Mike and Sully may be back in ‘Monsters, Inc. 3.’ New report reveals Pixar is working on the sequel after more than a decade. Get all the latest details here."/>
        <s v="Pixar is reportedly working on ‘Monsters, Inc. 3,’ according to Wall Street Journal. Will the sequel finally reveal what happened to Boo? Here’s what we know."/>
        <s v="‘Monsters, Inc. 3’ rumored to be in development at Pixar along with ‘Incredibles 3’ and ‘Coco 2.’ Learn about the franchise’s first potential theatrical sequel."/>
        <s v="New report claims Pixar is developing “Monsters, Inc. 3” along with other sequels. Here's everything we know about the beloved franchise's potential return."/>
        <s v="“Monsters, Inc. 3” is reportedly in development at Pixar, according to new report. Find out if Mike, Sully, and Boo could reunite in the long-awaited sequel."/>
        <s v="Building a garden toolkit: must-have tools and ones to skip"/>
        <s v="The beginner gardening tools every new gardener needs"/>
        <s v="‘Jury Duty’ season 2, titled ‘Company Retreat,’ premieres March 20 on Prime Video with a new unsuspecting participant and a corporate retreat setting"/>
        <s v="The Emmy-nominated hidden-camera comedy returns as Jury Duty Presents: Company Retreat, filmed in Agoura Hills and centered on an unsuspecting temp, Anthony."/>
        <s v="The new ‘Jury Duty’ season drops its courtroom setting for a corporate retreat at Rockin’ Grandma’s, featuring one real participant and an ensemble of actors."/>
        <s v="The award-winning series 'Jury Duty' returns March 20 on Prime Video with a new star, Anthony, and a workplace retreat prank."/>
        <s v="Jury Duty' returns with 'Company Retreat' on Prime Video and a brand-new unsuspecting participant. "/>
        <s v="Zooey Deschanel just tried Crumbl cookies and didn’t hold back. Her viral review has fans saying what they’ve been thinking about the hyped chain for years."/>
        <s v="“New Girl” actress Zooey Deschanel gave Crumbl cookies a brutally honest review online — and the comment section had some very strong feelings about it."/>
        <s v="Crumbl cookies are beloved by millions — but “New Girl” star Zooey Deschanel isn’t convinced. Her review has the internet divided in the best possible way."/>
        <s v="Stay-at-home moms know the struggle: restless kids and a long day ahead. These ideas help keep children busy, engaged, and happy at home."/>
        <s v="Looking for ways to keep kids entertained at home? These tips for stay-at-home moms use simple routines to keep children busy all day."/>
        <s v="Scientists confirmed two marsupials thought extinct for over 7,000 years — the pygmy long-fingered possum and ring-tailed glider — are alive in New Guinea."/>
        <s v="Two ‘Lazarus species’ believed extinct for millennia have been rediscovered alive in New Guinea. Here’s how a citizen scientist’s photo helped confirm it."/>
        <s v="Researchers say two marsupials known only from fossils have been rediscovered alive in New Guinea after more than 7,000 years. Here’s how they were discovered."/>
        <s v="A citizen scientist’s wildlife photo helped researchers confirm two marsupial species thought extinct for over 7,000 years are still alive."/>
        <s v="Ancient remains discovered during a routine home renovation left an Ontario couple with a $319k bill — and a provincial process that offers no clear timeline."/>
        <s v="A home renovation in Wainfleet, Ontario hit a shocking snag when ancient remains were found — triggering a $319k investigation with no relief in sight."/>
        <s v="What started as a dream retirement renovation turned into a $319k nightmare after ancient remains were unearthed on their Wainfleet, Ontario property."/>
        <s v="No plans yet? Find affordable, bookable spring break spots—beach, city, or red-rock escapes—plus where to stay in Cancún, Old San Juan, Nashville and Sedona."/>
        <s v="Running out of time? Discover seven budget-friendly, family-ready spring break destinations with good last-minute availability and activities kids will love."/>
        <s v="New technology uncovered 79 hidden inscriptions in Pompeii, including a love note and a first-of-its-kind gladiator drawing. What else did the walls reveal?"/>
        <s v="Hidden Pompeii graffiti including love notes and gladiator drawings have been decoded using RTI imaging, offering a rare glimpse into ancient Roman life."/>
        <s v="Pompeii’s ancient walls were covered in graffiti. New imaging technology just revealed 79 inscriptions (including love notes) that were almost lost to history."/>
        <s v="Molly Long is the choreographer behind viral Project 21 dance routines on TikTok, including performances to last year’s ‘Pop Muzik’ and this year’s ‘Double Dutch Bus.’"/>
        <s v="Read how Molly Long’s signature choreography for Project 21 — from Orange County to global TikTok fame — turned competitive dance into mesmerizing viral content."/>
        <s v="Molly Long’s Project 21 routines—set to retro tracks like Pop Muzik and Double Dutch Bus—have gone viral on TikTok, bringing competitive dance into mainstream view."/>
        <s v="Scientists exploring the Mediterranean sea found record litter levels in the Calypso Deep — and what’s piling up on the ocean floor is deeply unsettling."/>
        <s v="Marine plastic pollution has already reached the bottom of the Mediterranean sea, and the scale of what researchers found in the Calypso Deep may shock you."/>
        <s v="The Calypso Deep — the Mediterranean Sea’s deepest point — is a natural litter trap, and scientists say marine plastic pollution there is catastrophic."/>
        <s v="BELIFT LAB confirmed Heeseung’s departure from ENHYPEN as he prepares a solo album; the remaining six members will continue promoting under the group name."/>
        <s v="BELIFT LAB confirmed Heeseung will leave ENHYPEN but remain with the label as he prepares a solo album, while the group continues as a six-member act."/>
        <s v="Heeseung has left ENHYPEN but remains with BELIFT LAB and is working on an album. The group will continue as six members: Jake, Jay, Sunghoon, Sunoo, Jungwon and Ni-ki."/>
        <s v="Researchers found Scorpiops krachana under a rock at Kaeng Krachan National Park in Thailand — a paperclip-sized, UV-glowing scorpion that may be endemic to the area."/>
        <s v="Researchers camping in Kaeng Krachan National Park discovered Scorpiops krachana, an inch-long scorpion with unique sensory adaptations and potential endemic status."/>
        <s v="A team found a thumbnail-sized scorpion, Scorpiops krachana, under a rock in Thailand’s Kaeng Krachan National Park; study details anatomy, habitat and threats."/>
        <s v="Researchers discovered a new scorpion species with eight eyes and motion-sensing hairs underneath a rock in Thailand’s Kaeng Krachan forest."/>
        <s v="Whitney Leavitt and Mark Ballas are reuniting on Broadway in ‘Chicago’ — and the reason Ballas calls it a “full-circle moment” will give you the chills."/>
        <s v="‘Dancing with the Stars’ partners Whitney Leavitt and Mark Ballas are heading to Broadway together, and the story behind Mark’s casting is one for the books."/>
        <s v="Mark Ballas is making his Broadway return in ‘Chicago’ alongside DWTS partner Whitney Leavitt, and his emotional backstory makes this reunion even more special."/>
        <s v="Turn fandom into travel with practical film tourism tips: research exact locations, book guided tours, pick nearby lodging, and respect local communities."/>
        <s v="Learn how to plan a memorable set jetting trip: research locations, check access, time visits, choose lodging, and travel respectfully to filming sites."/>
        <s v="Arnold Schwarzenegger is in talks to reprise his roles in “Predator,” “Conan the Barbarian,” and “Commando” — and the details are more exciting than expected."/>
        <s v="Arnold Schwarzenegger may be returning to three of his most iconic roles. Here’s what he revealed about “Predator,” “Commando 2,” and “King Conan” recently."/>
        <s v="Fox Studios wants Arnold Schwarzenegger back for “Predator” and “Commando 2,” and “King Conan” already has a director. Here’s what we know about the reboots."/>
        <s v="Most adults 55–64 lack adequate emergency savings. Get guidance on targets, HSAs, Medicare timing, and high‑yield accounts to strengthen your retirement."/>
        <s v="Most adults 55–64 have far less saved than they’ll need. Here’s what experts recommend, how much to target, and how to build it before retirement arrives."/>
        <s v="From at-home hormone tracking to employer and retail benefits and egg freezing, here’s what the fertility landscape actually looks like for women in 2026."/>
        <s v="From employer benefits to Costco fertility partnerships, the way women access and plan fertility care has changed a lot. Here’s the full picture for 2026."/>
        <s v="After a Grammy and SNL performance, Olivia Dean was spotted with Chicago producer Eddie Burns; details of their sightings and his music background."/>
        <s v="Chicago drummer and producer Eddie Burns, who worked with Clairo and Frank Ocean, has been seen with Grammy-winning singer Olivia Dean amid dating rumors."/>
        <s v="What’s known about Eddie Burns — his Chicago roots, credits with Clairo and Dominic Fike, and the reported romantic sighting with Olivia Dean."/>
        <s v="Olivia Dean’s boyfriend Eddie Burns is a producer and drummer known for collaborating with Clairo and Frank Ocean."/>
        <s v="Hilary Duff says a Lizzie McGuire reboot is “not in the cards” right now — but she hints at when the beloved character might finally make her comeback."/>
        <s v="Hilary Duff says Lizzie McGuire “lives in her head rent-free” — so why isn’t a reboot happening? She gave fans an honest update on the Jay Shetty podcast."/>
        <s v="Hilary Duff opened up about the “Lizzie McGuire” reboot on the Jay Shetty podcast, and her timeline for a potential return might surprise some longtime fans."/>
        <s v="Hilary Duff just gave Jay Shetty the most honest &quot;Lizzie McGuire&quot; reboot update yet — including the age she thinks the character could actually return."/>
        <s v="Hilary Duff says she can't picture Lizzie McGuire at 40 — but the beloved Disney Channel star isn't ruling out a potential comeback altogether."/>
        <s v="These eight budget-friendly, high-protein breakfasts are perfect for busy families. Most can be prepped on Sunday so weekday mornings take care of themselves."/>
        <s v="These nine high-protein breakfasts are built on real ingredients, genuinely kid-approved and mostly prep-friendly. Real food, busy mornings, no compromises."/>
        <s v="Celebrities including Drew Barrymore and Melissa Joan Hart are joining the viral ‘What Were You Like in the ’90s’ trend,’ posting nostalgic photo slideshows."/>
        <s v="Stars like Kevin Bacon, Brooke Shields and Drew Barrymore are taking part in the viral ‘What Were You Like in the ’90s’ trend on Instagram."/>
        <s v="The 'What Were You Like in the ’90s’ trend is taking over Instagram as celebrities share throwback photos from the decade that made them famous."/>
        <s v="From Drew Barrymore to Melissa Joan Hart, ’90s stars are joining the viral 'What Were You Like in the ’90s' trend online"/>
        <s v="Disney is finally developing a live-action Tinker Bell series called “Tink” after 73 years and the powerhouse duo behind it has a surprising TV pedigree."/>
        <s v="A live-action Tinker Bell drama called “Tink” is in the works at Disney+, with “Friday Night Lights” writers Liz Heldens and Bridget Carpenter at the helm."/>
        <s v="Disney’s live-action Tinker Bell series is finally moving forward after 16 years — and the creative team attached hints this won’t be your typical fairy tale."/>
        <s v="After more than 15 years in development, Disney's long-awaited live-action Tinker Bell series called “Tink” has a writing team and a high-priority green light."/>
        <s v="Two rare oarfish — nicknamed ‘doomsday fish’ — washed up near the shore in Cabo, surprising beachgoers. Scientists say the sighting is not linked to earthquakes."/>
        <s v="Beachgoers in Cabo San Lucas spotted two rare deep-sea oarfish, also known as “doomsday fish.” Scientists say there’s no evidence the creatures predict disasters."/>
        <s v="Two rare “doomsday fish” were spotted near the shore in Cabo San Lucas. The unusual sighting amazed beachgoers, but experts say it’s not a disaster warning."/>
        <s v="Two rare deep-sea oarfish washed up near Cabo San Lucas, stunning beachgoers and fueling 'doomsday fish' folklore."/>
        <s v="A college basketball fan went viral at the ACC Tournament for belting '90s hits during free throws — and it might just start the next March Madness trend"/>
        <s v="One Pitt fan stunned the ACC Tournament crowd by singing Goo Goo Dolls and Creed during free throws. Is this college basketball’s best heckle yet?"/>
        <s v="A college basketball fan turned the ACC Tournament into a 90s karaoke night — and his nostalgic free throw heckles are going viral ahead of March Madness."/>
        <s v="One fan’s nostalgic sing-along during ACC Tournament free throws has college basketball fans buzzing just one week before this year’s March Madness begins."/>
        <s v="From Goo Goo Dolls to The Cranberries and Creed, one college basketball fan’s heckling at the ACC Tournament is the nostalgic content we didn’t know we needed."/>
        <s v="Michael Lorenzen threw 4⅔ scoreless innings as Italy stunned Team USA in the World Baseball Classic. Here’s what to know about him."/>
        <s v="Michael Lorenzen, a Colorado Rockies right-hander from Anaheim, dominated Team USA for Italy in the World Baseball Classic. Here’s what to know about the MLB pitcher."/>
        <s v="Colorado Rockies pitcher Michael Lorenzen led Italy to a major upset over Team USA in the World Baseball Classic. Learn more about the MLB player here."/>
        <s v="An American-born MLB pitcher just beat Team USA — and the U.S. may not advance because of it. Meet Michael Lorenzen."/>
        <s v="Alex Eala is taking the women’s tennis world by storm — but what's driving the 20-year-old Filipina's sudden rise to the top of the WTA rankings in 2026?"/>
        <s v="Alex Eala’s exciting Indian Wells Open run thrilled packed crowds past midnight — and the 20-year-old Filipina is just getting started in womens tennis."/>
        <s v="She packed stadiums at Indian Wells and nearly cracked the top-30 WTA ranking. Meet Alex Eala, the Filipina redefining womens tennis at just 20 years old."/>
        <s v="Alex Eala is turning heads across the WTA Tour — but how a 20-year-old became the Philippines’ next sports obsession is the real story and we’re here for it."/>
        <s v="Netflix adapts Shelby Van Pelt’s Remarkably Bright Creatures. Discover the cast, release date, and how Marcellus the octopus will be brought to life."/>
        <s v="Fans of the novel Remarkably Bright Creatures can rejoice: Netflix’s movie adaptation is coming. Here’s the release date, cast, plot info and more details."/>
        <s v="The beloved octopus narrator Marcellus comes to Netflix! Learn about the cast, director Olivia Newman, and release date for ‘Remarkably Bright Creatures.’"/>
        <s v="Netflix adapts Shelby Van Pelt’s Remarkably Bright Creatures with Sally Field and Alfred Molina; release set for May 8, 2026. Director Olivia Newman leads the film."/>
        <s v="Netflix is adapting Shelby Van Pelt’s Remarkably Bright Creatures. Here’s what to know about the release date, cast and Marcellus the octopus."/>
        <s v="Jake Shane ended up at the center of Rob Rausch’s Birkin bag apology to Maura Higgins. Here’s how the Therapuss host got involved in the viral ‘Traitors’ saga."/>
        <s v="Why was Jake Shane shopping for a Birkin with ‘The Traitors’ winner Rob Rausch? The Therapuss host played a key role in the luxury apology to Maura Higgins."/>
        <s v="Jake Shane joined Rob Rausch on the Birkin bag run that helped end his feud with Maura Higgins. Here’s how the podcast host got involved."/>
        <s v="From a Therapuss podcast taping to Hermès, Jake Shane helped Rob Rausch pull off the Birkin apology for Maura Higgins after ‘The Traitors.’"/>
        <s v="Scientists found two new worm species living inside a glass sponge “castle” — and it’s just the start of what one deep-sea expedition uncovered in Japan."/>
        <s v="A “glass castle” hiding in Japan’s deep sea became home to two never-before-seen worm species — and 36 more surprises were waiting to be discovered nearby."/>
        <s v="Two new worm species were found thriving inside a real-life “glass castle” in Japan’s deep sea — here’s what else the Nippon Foundation ocean census revealed."/>
        <s v="Researchers uncovered two new worm species living inside a “glass castle” sponge during a deep-sea dive that rewrote what we know about Japan's seafloor"/>
        <s v="Conan O’Brien reflects on his Hot Ones appearance and says the viral YouTube format signals the end of traditional late-night TV and a shift to streaming."/>
        <s v="Conan O’Brien reflects on late-night television’s decline after Hot Ones, highlighting how low-budget YouTube formats and streaming reshape interviews and audience reach."/>
        <s v="Conan O’Brien believes late-night shows will become something else as streaming, podcasts and YouTube interview series outcompete traditional network formats."/>
        <s v="Conan O’Brien says traditional late-night TV is fading after his Hot Ones appearance showed how low-cost YouTube interview shows draw massive audiences."/>
        <s v="A rare sea turtle washed ashore on a Texas beach — find out why this Kemp’s ridley sea turtle’s condition has experts at the Houston Zoo on high alert."/>
        <s v="A Kemp’s ridley sea turtle was found stranded near Beach Pocket Park in Galveston. Learn what rescuers discovered — and why her survival is so important."/>
        <s v="When a sea turtle washed ashore in Galveston covered in barnacles, the Houston Zoo rushed to help. Here’s what happened — and what’s still uncertain."/>
        <s v="A Kemp's ridley sea turtle in critical condition is fighting for her life at the Houston Zoo. What caused her to wash ashore is heartbreaking."/>
        <s v="The world's most endangered sea turtle species just washed ashore in Galveston. See how the Houston Zoo is working to save this Kemp's ridley sea turtle."/>
        <s v="Scientists have rediscovered two tiny creatures thought extinct for more than 7,000 years in the forests of New Guinea"/>
        <s v="Rachel Zegler says she was called both 'not enough' and 'too much,' recounting threats, career lessons and plans to support future women of color in Hollywood."/>
        <s v="Rachel Zegler opens up about balancing cultural identity, facing backlash for “Snow White” and speaking out, and how she now supports other actors under fire."/>
        <s v="Rachel Zegler reflects on Snow White casting backlash, online threats and her Colombian heritage in a candid Harper’s Bazaar interview about identity and resilience."/>
        <s v="Rachel Zegler was told she wasn’t enough for one role and too much for another — here’s how she’s responded"/>
        <s v="Baltimore Ravens fan went completely bald for the Maxx Crosby trade, only for the team to back out. Here's what went down ahead of the new league year."/>
        <s v="A Baltimore Ravens fan shaved his head to welcome Maxx Crosby to the team. 30 minutes later, the Ravens nixed the trade after Crosby failed a physical."/>
        <s v="Maxx Crosby was headed to the Baltimore Ravens — until he wasn’t. The failed Las Vegas Raiders trade left one shaved-head Ravens fan with a lot of questions."/>
        <s v="The Las Vegas Raiders agreed to trade Maxx Crosby to Baltimore — then the Ravens walked away from the trade. One fan’s bald head paid the ultimate price."/>
        <s v="The Maxx Crosby trade to the Baltimore Ravens seemed like a done deal — until medical concerns changed everything. One Ravens’ fan paid the ultimate price."/>
        <s v="TikTok creator Sydney Towle, 26, reveals CT scans show progression of stage 4 cholangiocarcinoma, discusses ascites, hepatic pump results and plans for NIH clinical trial."/>
        <s v="After scans showed tumor growth and ascites, Sydney Towle shares emotional updates about treatment options, the hepatic pump outcome, and seeking trials at the NIH."/>
        <s v="At 26, Sydney Towle shared that her stage 4 cholangiocarcinoma has progressed; she remains hopeful while exploring new chemo and clinical trials."/>
        <s v="TikTok influencer Sydney Towle revealed her cancer has progressed and shared an emotional update with followers."/>
        <s v="JJ Watt's simple question about tipping etiquette at a self-serve restaurant went viral — and the responses reveal just how divided the United States is."/>
        <s v="JJ Watt's &quot;genuine question&quot; about tipping etiquette at a self-serve restaurant ignited a fiery online debate. Here's what the internet had to say about it."/>
        <s v="JJ Watt sparked a massive tipping etiquette debate after asking his followers what they would do at a self-serve restaurant with a 20% preselected tip."/>
        <s v="JJ Watt took to X with a “genuine question” about tipping etiquette at a self-serve restaurant. The internet was quick to share opinions. Here’s what happened."/>
        <s v="Sidney Crosby accidentally photobombed a Pittsburgh Penguins fan's marriage proposal — and the viral TikTok moment became the most magical engagement ever."/>
        <s v="A Montreal couple's trip to watch the Pittsburgh Penguins practice turned into an unforgettable proposal when Sidney Crosby showed up at just the right moment."/>
        <s v="Mathieu had a proposal planned for PPG Paints Arena — but Sidney Crosby had other ideas, turning a Penguins practice visit into a viral engagement moment."/>
        <s v="Pittsburgh Penguins superfan got the marriage proposal of her dreams when captain Sidney Crosby unexpectedly became part of the moment during a practice visit."/>
        <s v="Discover 6 budget-friendly retinol creams tested by experts that deliver real results without overspending"/>
        <s v="Discover the five best drugstore anti-aging creams dermatologists and beauty editors actually recommend for smoother, plumper, and younger-looking skin."/>
        <s v="From hair serums to oil and more, here are the best hair products if your hair is thinning or getting finer"/>
        <s v="Discover five expert-backed thinning hair products, from minoxidil to scalp oils and capixyl, with evidence-based advice to guide your hair regrowth routine."/>
        <s v="Discover five effective thinning hair products—from capixyl scalp serum to minoxidil—plus how to use oils, mousse, and conditioners for fuller-looking hair."/>
        <s v="Learn how withdrawal order, Roth conversions, and tracking IRA basis can reduce taxable Social Security and boost retirement income through strategic tax planning."/>
        <s v="Learn how the order you tap accounts, when to claim Social Security, and Roth strategies can reduce taxes and protect income for retirees aged 62 to 70."/>
        <s v="Experts explain tax moves pre-retirees should make: withdrawal order, Roth contributions, IRA rules, Social Security taxes and when to seek professional advice."/>
        <s v="Chuando Tan marked his 60th birthday on Instagram, sparking disbelief over his youthful appearance and sharing his philosophy on aging and well-being."/>
        <s v="Singaporean model and photographer Chuando Tan turned 60, sparking awe online. He credits mindset, simple routines and gratitude for his ageless appearance and longevity."/>
        <s v="Singapore model Chuando Tan turned 60 and social media erupted as fans marvel at his ageless looks, career and reflective Instagram birthday post."/>
        <s v="This Blockbuster-themed pop-up bar in Las Vegas is dripping in 90s nostalgia — and the cocktail menu inspired by classic 90s movies is better than you’d expect."/>
        <s v="Las Vegas’s newest pop-up speakeasy is a love letter to classic 90s movies — but the cocktail menu and bar design is what makes it truly worth visiting."/>
        <s v="Las Vegas has a new pop-up speakeasy where classic 90s movies become cocktails. Here’s what’s on the nostalgic menu and how to snag a limited reservation."/>
        <s v="Craving nostalgia? This Las Vegas pop-up bar turns classic 90s movies into cocktails inside a spot that looks just like your old Blockbuster video store."/>
        <s v="A new pop-up bar in Las Vegas turns classic 90s movies into cocktails — and the nostalgic speakeasy is designed to look (and function) like a Blockbuster store."/>
        <s v="An 11-pound red fox stowed away on a cargo ship from Southampton and survived a 14-day Atlantic crossing; now recovering at the Bronx Zoo under veterinary care."/>
        <s v="A male red fox that crossed the Atlantic on a cargo ship is under veterinary care at the Bronx Zoo as agencies assess ecological and animal welfare concerns."/>
        <s v="A young red fox survived 14 days aboard a car ship from Southampton and is now receiving care and screenings at the Bronx Zoo after arrival at the Port of New York and New Jersey."/>
        <s v="A roughly 2-year-old red fox survived a 14-day voyage from Southampton, England, to New York. U.S. Customs and the Bronx Zoo are monitoring and treating the animal."/>
        <s v="The Bronx Zoo is caring for a red fox discovered aboard a cargo ship that sailed from England to New York."/>
        <s v="A red fox traveled from England to New York hidden on a cargo ship and is now under care at the Bronx Zoo."/>
        <s v="Volunteers in Haydon Batch near Radstock discovered a pink fairy club fungus. DNA confirmed Clavaria calabrica, a first record for mainland Great Britain."/>
        <s v="A pink 'fairy club' fungus was found near Radstock by Somer Valley Rediscovered volunteers; genetic analysis confirmed Clavaria calabrica, highlighting local grassland health."/>
        <s v="Community volunteers using the West of England Wildlife Index found Clavaria calabrica in managed grassland near Radstock, highlighting the power of citizen science."/>
        <s v="A rare pink fungus called 'fairy club' discovered by volunteers in England has now been confirmed through DNA analysis."/>
        <s v="Understand retinol, retinaldehyde and tretinoin: differences in conversion steps, potency and side effects to help you pick the best option for your skin."/>
        <s v="Build an effective routine for mature skin with gentle cleansers, careful retinoid use, hydrating moisturizers and broad-spectrum SPF 30+ every morning."/>
        <s v="From beginner-friendly retinol to stronger formulas, this guide breaks down the best retinol serums under $100 for aging skin."/>
        <s v="Hair thinning after 50 is common, but it’s not always “just aging.” Learn the most common causes and what works."/>
        <s v="After 50, skin becomes drier and more sensitive. Dermatologists explain which ingredients may irritate aging skin and what to use instead."/>
        <s v="This 5-minute makeup routine for mature skin focuses on hydration, light coverage, and simple steps that work after 50."/>
        <s v="These expert-recommended shampoos for thinning hair help boost volume, reduce buildup, and support healthier-looking strands"/>
        <s v="Clean' skincare isn’t regulated. Learn how to read a skincare label, spot greenwashing, and understand which ingredients actually matter."/>
        <s v="Nile monitors are spreading fast across South Florida — and some experts are calling them the “modern day velociraptors.” Here’s what residents need to know."/>
        <s v="Florida’s newest invasive species threat is here: Nile monitors are carnivorous, nearly impossible to catch, aren’t scared of humans and multiplying fast."/>
        <s v="South Florida’s invasive Nile monitor lizards eat everything in its path — turtles, birds, crocodiles — and bite humans. Here’s why they’re so hard to stop."/>
        <s v="Nile monitors are South Florida's newest invasive species nightmare — they’re carnivorous, fast-moving, and experts say it’s &quot;like catching a tornado.&quot;"/>
        <s v="Noah Cyrus replied after a viral TikTok called her ‘still beautiful but different,’ sparking debate about online body shaming and the impact on mental health."/>
        <s v="A TikTok showing Noah Cyrus 'still beautiful but different' drew her comment and ignited discussions on celebrity body scrutiny and social media backlash."/>
        <s v="Noah Cyrus replied to a viral TikTok comparing her past and recent photos, reigniting debate about online comments on appearance and the toll of body shaming."/>
        <s v="A TikTok post describing Noah Cyrus as 'still beautiful but different' drew a direct reply from the singer and sparked online discussion."/>
        <s v="Daniel Radcliffe performs in Every Brilliant Thing at the Hudson Theatre in New York City, an interactive solo play where audience members read lines and join him onstage."/>
        <s v="Every Brilliant Thing at the Hudson Theatre features Daniel Radcliffe in a one-person play that relies on audience volunteers and participatory readings every night."/>
        <s v="‘Every Brilliant Thing’ on Broadway blends humor and heart as Daniel Radcliffe and audience volunteers create a unique, participatory exploration of mental health."/>
        <s v="In 'Every Brilliant Thing,' Daniel Radcliffe performs a one-man show where audience volunteers read lines and join him onstage."/>
        <s v="Hyaluronic acid has become one of the most talked-about skincare ingredients around, and the buzz behind it is actually backed by science."/>
        <s v="Learn how hyaluronic acid works, signs your skin is dehydrated, and why applying HA to damp skin then sealing with moisturizer matters for real results."/>
        <s v="The right hair growth treatment depends entirely on what’s driving the loss: hormonal shifts, thyroid issues, iron deficiency, stress &amp; more."/>
        <s v="Medical costs, long-term care, and housing are rising faster than general inflation, making annual Medicare plan reviews essential for retirement security."/>
        <s v="Most Social Security calculators use a single CPI that understates retirees' healthcare, housing, and long-term care inflation, shifting optimal claiming ages."/>
        <s v="Underestimating healthcare and long-term care inflation can create large shortfalls in retirement; review Medicare, long-term care options and inflation hedges."/>
        <s v="Learn seven common HSA pitfalls—from treating it like checking to missing contribution limits—and how to protect tax advantages for retirement healthcare."/>
        <s v="How to choose a pre-retirement financial planner: prioritize fiduciary duty, verify CFP/RICP credentials, and review fee structures and income strategies."/>
        <s v="A good financial planner for retirement combines fiduciary responsibility, credentials, transparent fees, and retirement income strategy."/>
        <s v="Maximize your 401(k) plan: contribute, use employer match, watch fees and integrate IRAs and Social Security to strengthen your overall retirement income."/>
        <s v="How to weigh the pros and cons of paying off your mortgage before retirement: interest rates, liquidity, taxes and peace of mind to help pre-retirees decide"/>
        <s v="Oscar winner Amy Madigan and Ed Harris have been married since 1983 after meeting in a Los Angeles theater; their 40+ year partnership blends work, family and laughter."/>
        <s v="Inside Amy Madigan and Ed Harris’s decades-long partnership: how they met in Los Angeles theater, married on a film set and raised daughter Lily Harris."/>
        <s v="Amy Madigan won the 2025 Oscar for Weapons as she and husband Ed Harris mark 40+ years together, from a Los Angeles stage meeting to marriage on set."/>
        <s v="Amy Madigan and Ed Harris have sustained a four-decade marriage built on acting, mutual support and humor, from Melrose Place theater days to shared film projects."/>
        <s v="Discover curtain types, header styles, and where to use blackout, sheers, cafe, thermal, and light-filtering curtains to suit every room in your home."/>
        <s v="Discover curtain types—thermal, blackout, sheer and more—to improve sleep, cut energy costs and refresh living rooms, bedrooms, kitchens and bathrooms."/>
        <s v="A first-time homeowner’s room-by-room curtain guide: choose blackout, sheer, cafe, pleated, or thermal curtains to balance light, privacy, style, and energy savings."/>
        <s v="Learn how to choose curtains for every room — from blackout panels and sheers to grommet and pinch pleat headers — with practical tips on function and fit."/>
        <s v="Cameron Young won The Players Championship with his wife Kelsey and three kids by his side. See how his family made the biggest win of his career possible."/>
        <s v="Cameron Young’s Players Championship win meant everything — but he says none of it is possible without his wife Kelsey Dalition. See his emotional tribute."/>
        <s v="Cameron Young’s sons ditched the Players Championship trophy for a drone overhead, and their dad couldn’t love them more for it. See his heartwarming reaction."/>
        <s v="Cameron Young won The Players Championship with his two sons rushing in for a hug. Find out why he says his wife Kelsey Dalition is the real MVP of it all."/>
        <s v="A Dallas company says CRISPR-altered gray wolves recreate dire wolves, prompting debate over de-extinction, definitions and conservation priorities."/>
        <s v="A Dallas firm edited 14 genes in gray wolves to create dire wolf-like pups; scientists question whether gene-edited animals count as genuine de-extinction."/>
        <s v="The Dallas-based company aims to revive woolly mammoths, dodos and dire wolves with gene editing, prompting ethical and scientific controversy."/>
        <s v="Colossal Biosciences is trying to bring extinct animals back to life using gene editing. Scientists are divided on whether that’s really possible."/>
        <s v="Amir “Aura” Khan is back for March Madness 2026 as McNeese basketball secures a bid. Meet the viral boombox manager turning heads and signing NIL deals."/>
        <s v="McNeese basketball’s student manager Amir “Aura” Khan went viral with a boombox necklace—now he’s back for March Madness with 20+ NIL deals and a Topps card."/>
        <s v="Amir “Aura” Khan isn’t a player, but he’s March Madness’ biggest star. See how the McNeese basketball manager turned a boombox into a brand."/>
        <s v="McNeese basketball secures third-straight March Madness bid—and Amir “Aura” Khan, the team’s boombox-carrying student manager, is traveling with them (again)."/>
        <s v="Turn filming locations into immersive travel: bring a mirrorless camera or phone lens kit, stylish packable bag, offline maps, headphones and extra power."/>
        <s v="Turn family vacations into cinematic adventures with a packable day bag, power bank, smartphone lens kit, offline maps and noise-canceling headphones."/>
        <s v="Discover essential set jetting gear — from lens kits and noise-canceling headphones to power banks and offline maps — to travel like your favorite characters."/>
        <s v="Discover the essential gear for set jetting — cameras, day bags, headphones, power banks and offline maps to recreate iconic film and TV locations on the road."/>
        <s v="Tabitha Swatosh and Michael Sanzone shared raw TikTok videos about their breakup, describing therapy, distance and the toll of a public relationship on their lives."/>
        <s v="TikTok creators Tabitha Swatosh and Michael Sanzone announced their split after nearly four years, sharing emotional videos about privacy, growth and starting over."/>
        <s v="Tabitha Swatosh and Michael Sanzone confirmed their nearly four-year relationship ended in separate TikTok videos and asked fans for privacy during the split."/>
        <s v="Tabitha Swatosh and Michael Sanzone confirmed their breakup in emotional TikTok videos, reflecting on their nearly four-year relationship."/>
        <s v="Riley Green was hit by a fan’s cell phone during his Cowboy As It Gets Tour in Australia, leaving him bloodied — but he finished the show anyway."/>
        <s v="A flying cell phone left Riley Green with five stitches during the Australian leg of his Cowboy As It Gets Tour. See how he handled the wild concert moment."/>
        <s v="Riley Green got hit by a fan’s cell phone during his Cowboy As It Gets Tour, walked offstage with five stitches, and was joking about it the entire time."/>
        <s v="Riley Green proved just how tough (and cowboy) he is after a fan hurled a phone at him mid-show on his Cowboy As It Gets Tour, leaving him with stitches."/>
        <s v="Riley Green didn't let a flying cell phone stop his show. The country star was struck mid-performance on his Cowboy As It Gets Tour in Melbourne, Australia."/>
        <s v="Season 3 of Netflix’s ‘One Piece’ moves into the Arabasta arc with Xolo Maridueña as Ace, Cole Escola as Bon Clay, and expanded series regulars. Here’s what to know."/>
        <s v="Season 3 of Netflix’s live-action ‘One Piece’ embraces a more serious tone, and has already added key cast members including Cole Escola and Xolo Maridueña."/>
        <s v="Production for One Piece season 3 is underway; Arabasta arc casting updates include Xolo Maridueña as Ace and Cole Escola as Bon Clay."/>
        <s v="One Piece' Season 3 is in production with new cast members and a darker tone teased for the Arabasta storyline."/>
        <s v="Meet the Joro spider — a hand-sized orb-weaver spider spinning golden webs and spreading fast across the United States via spider ballooning. Should you worry?"/>
        <s v="The Joro spider is taking over the U.S., one golden web at a time. Learn where this orb-weaver spider isn’t going away anytime soon and what experts are saying."/>
        <s v="Have you spotted a giant yellow spider near your home? It could be a Joro spider. Here’s why this harmless orb-weaver spider could be coming to a city near you."/>
        <s v="Giant yellow Joro spiders are spreading across the U.S. through spider ballooning — and experts say they're here to stay. Here's what you need to know now."/>
        <s v="A satirical post about a man kidnapped by dolphins in Fort Myers went viral; the Lee County Sheriff’s Office confirmed the story is fictional and never occurred."/>
        <s v="A fake story about dolphins kidnapping a Florida man and forcing him to build an underwater city spread quickly across social media — but police confirm it’s not real."/>
        <s v="A Florida man, a pod of dolphins and an underwater construction project? The viral story had everything — except any truth, authorities say."/>
        <s v="No, a Florida man was not abducted by dolphins and forced to build an underwater city. Here's how the bizarre story went viral."/>
        <s v="A viral story about dolphins kidnapping a Florida man and making him build an underwater city sounds wild — because it’s completely fake."/>
        <s v="Denny Hamlin won the Pennzoil 400 at Las Vegas in an emotional return to victory lane months after his father Dennis Hamlin died in a tragic house fire"/>
        <s v="Denny Hamlin claimed his 61st NASCAR win at the Pennzoil 400 with his mom cheering him on — months after his father, Dennis Hamlin, died in a house fire."/>
        <s v="Denny Hamlin’s historic Pennzoil 400 win is one for the ages — his first since father Dennis Hamlin died, with his mom in the stands saying “That’s my boy!”"/>
        <s v="Denny Hamlin silenced a painful offseason with a stunning Pennzoil 400 victory, earning his 61st career win and climbing to 10th on NASCAR’s all-time list."/>
        <s v="A single fossil bone uncovered in Taiwan has led scientists to identify a giant 13-foot python, revealing a very different, much wilder prehistoric ecosystem."/>
        <s v="Taiwan doesn’t have pythons now, but a fossil dating back up to 800,000 years shows a giant one once did — and it wasn’t the only massive predator."/>
        <s v="Scientists used one vertebra to reconstruct a massive 13-foot python that once lived in Taiwan, reshaping what we know about the island’s ancient ecosystem."/>
        <s v="A single fossil bone just revealed a 13-foot python once lived in Taiwan — an island with zero pythons today."/>
        <s v="Fossil evidence of a 13-foot python in Taiwan shows the island once had a much larger and wilder ecosystem."/>
        <s v="From damaged windpipe to internet fame, this stray kitten beat the odds at Palm Springs Animal Shelter. Her subcutaneous emphysema story is one of a kind."/>
        <s v="Meet Zoe, the ‘Puff Kitty’ from Palm Springs Animal Shelter whose subcutaneous emphysema left vets stunned. Her incredible recovery story will melt your heart."/>
        <s v="A stray ‘Puff Kitty’ named Zoe arrived at Palm Springs Animal Shelter inflated like a balloon. Learn how subcutaneous emphysema turned her into an unlikely star."/>
        <s v="Zoe the ‘Puff Kitty’ captured the world’s heart after subcutaneous emphysema left her puffed up like a marshmallow. Discover her wild rescue and recovery story."/>
        <s v="A stray kitten with subcutaneous emphysema so severe she looked like a balloon. Meet Zoe, the ‘Puff Kitty’ from Palm Springs who stole the world’s heart."/>
        <s v="Saturday Night Live UK premieres March 21 on Sky One and Now from London; Tina Fey hosts, Wet Leg performs, and Peacock offers next-day U.S. access."/>
        <s v="SNL UK debuts March 21 with Tina Fey hosting and Wet Leg performing. Episodes stream next-day on Peacock for U.S. viewers after the live London broadcast."/>
        <s v="Tina Fey will host the inaugural episode of ‘Saturday Night Live UK’ in London on March 21, with Wet Leg as musical guest and a new all-British cast on Sky One."/>
        <s v="The first episode of SNL UK has its host: Tina Fey. With Wet Leg, a new cast and Lorne Michaels involved, the London debut is a major moment."/>
        <s v="Tina Fey is heading to London to host the first-ever 'SNL UK' on March 21, with Wet Leg performing and Lorne Michaels overseeing the launch."/>
        <s v="A 33-year-old harbor seal named Reggae and his beloved rubber duck went viral — but there’s more to the story than cuteness at the New England Aquarium."/>
        <s v="Harbor seals can live 30–40 years with the right care — and Reggae proves it. Learn how the New England Aquarium’s star seal thrives with a rubber duck."/>
        <s v="Reggae the harbor seal and his rubber duck took over the internet — and the New England Aquarium’s trainers couldn’t be more proud of their “very mellow” boy."/>
        <s v="What does a 33-year-old harbor seal love most? His rubber duck toy. Reggae's viral moment at the New England Aquarium is even more heartwarming up close"/>
        <s v="A wooden coffin fell off a cliff in 1899 and baffled scientists for decades. Dendrochronology finally solved the 125-year-old mystery of the Princess of Bagicz."/>
        <s v="Scientists used dendrochronology to crack a century-old mystery surrounding a wooden coffin and the Roman Iron Age woman buried inside it."/>
        <s v="Discovered in 1899, the Princess of Bagicz was buried in the only known wooden coffin of its kind from the Roman Iron Age. Science just revealed her timeline."/>
        <s v="WNBA star Chiney Ogwumike gets her own ESPN show. Learn what Chiney Today is, when it airs, and why she says she's been fighting for this opportunity"/>
        <s v="Chiney Ogwumike is stepping into a major new role at ESPN. Discover what ‘Chiney Today’ is all about and why this show is a milestone for sports media."/>
        <s v="ESPN and Peyton Manning’s Omaha Productions are launching ‘Chiney Today.’ Find out how WNBA star Chiney Ogwumike plans to cover the entire basketball landscape."/>
        <s v="Strategies to protect retirement savings from a 30% market drop: withdrawal rates, spending cuts, Roth conversions, sequencing withdrawals, and diversification."/>
        <s v="A 30% market drop at retirement reshapes Social Security timing, withdrawal sequencing, and Roth conversion choices to protect income and minimize taxes."/>
        <s v="If you’re within five years of retirement, learn strategies—withdrawal rate, spending cuts, sequencing, Roth conversions, diversification to survive a crash."/>
        <s v="Stock your pantry with these research-backed oils, spices, grains and proteins to make healthy home cooking easier, cheaper and more consistent every night."/>
        <s v="The U.S. government wants you to eat swamp rats, green iguanas, and more. Learn how eating invasive species — or invasivorism — could help save ecosystems."/>
        <s v="Swamp rats, green iguanas, and wild hogs are on the menu — and the U.S. government approves. Here’s how invasivorism is fighting back against invasive species."/>
        <s v="What if dinner could save the planet? The FWS says eating invasive species — from swamp rats to wild boar — can protect native ecosystems. Here’s how to start."/>
        <s v="From swamp rat gumbo to iguana stew, eating invasive species is the wild food trend the U.S. Fish and Wildlife Service is actively encouraging. Here's why"/>
        <s v="A trumpeter swan was spotted in the East River for the first time in NYC history. Find out what sets this majestic bird apart from the beloved mute swan."/>
        <s v="A trumpeter swan made history in NYC after landing in the East River. Learn what makes this once near-extinct bird so rare and why Brooklyn can’t get enough."/>
        <s v="NYC bird watchers spotted a rare trumpeter swan in the East River near Williamsburg. Here’s why this once near-extinct species has the whole city talking."/>
        <s v="BTS is officially back on ‘The Tonight Show with Jimmy Fallon,’ delivering two nights of performances tied to their new album Arirang. Here’s what to expect."/>
        <s v="BTS is returning to ‘The Tonight Show Starring Jimmy Fallon’ for two nights of performances, marking their first full-group U.S. late-night appearance in four years."/>
        <s v="The K-pop megastars are mounting one of the most coordinated entertainment rollouts of the year — spanning late-night TV, a new album and a Netflix documentary in a single week"/>
        <s v="The wait is almost over — and a packed week of BTS content is about to deliver everything ARMY has been holding out for"/>
        <s v="Meet Jackie and Shadow, the bald eagles at the center of a viral Big Bear livestream. Their real-time nesting story has drawn millions of devoted viewers."/>
        <s v="Meet Jackie and Shadow, Big Bear's celebrity Bald Eagle couple thanks to a viral livestream watched by millions"/>
        <s v="Millions are watching Jackie and Shadow, Big Bear’s viral eagle couple. Their livestreamed journey has turned into an internet obsession."/>
        <s v="Zach Galifianakis goes from mockumentary star to curious gardener in ‘This Is a Gardening Show,’ a fresh new Netflix comedy series releasing on Earth Day."/>
        <s v="Zach Galifianakis is trading his two ferns for a full-blown garden in ‘This Is a Gardening Show,’ his new Netflix series that debuts on Earth Day, April 22."/>
        <s v="Get ready to laugh and learn: ‘Hangover’ star Zach Galifianakis hosts ‘This Is a Gardening Show,’ a new Netflix series blending comedy with a love of the earth."/>
        <s v="‘This Is a Gardening Show’ brings Zach Galifianakis back to Netflix with six bite-sized episodes of self-effacing humor and surprisingly sincere horticulture."/>
        <s v="Disney confirms release dates for ‘Incredibles 3’ and ‘Lilo &amp; Stitch 2’ in 2028, and fans online are already counting down — and complaining about the wait."/>
        <s v="‘Incredibles 3’ finally has an official release date, according to Disney, but fans on social media are already sounding off about the long two-year wait."/>
        <s v="Following its record Memorial Day debut, the live-action ‘Lilo &amp; Stitch’ is getting a sequel in 2028 — and fans were quick to share mixed reactions online."/>
        <s v="‘Incredibles 3’ and ‘Lilo &amp; Stitch 2’ are officially dated for 2028, but Disney fans aren’t holding back frustration on social media. See what they’re saying."/>
        <s v="Kevin Hart reacts hilariously to his new wax figure at the Hollywood Wax Museum, sparking comments from Dwayne Johnson, Don Cheadle, and more."/>
        <s v="Kevin Hart hilariously reacts to his Hollywood Wax Museum figure, calling it ‘an attack’ and demanding a redo, with friends and fans joining the laughs."/>
        <s v="Kevin Hart reacts to his wax figure in a hilarious Instagram Reel, calling it ‘an attack,’ while friends and fans share their own comedic takes."/>
        <s v="Kevin Hart goes viral after sharing his reaction to a questionable wax figure at the Hollywood Wax Museum, calling it ‘an attack’ and demanding a redo."/>
        <s v="The internet fell in love with Punch the monkey and his stuffed orangutan — now fans are melting over videos of him kissing his new girlfriend Momo-chan"/>
        <s v="Punch the monkey, the viral Japanese macaque from Ichikawa City Zoo, has found love — and the adorable videos of his new girlfriend are everywhere online"/>
        <s v="Punch the monkey has a new girlfriend at Ichikawa City Zoo, and videos of the two macaques cuddling and kissing are breaking the internet all over again."/>
        <s v="Meet Seo Taiji and Boys, the trio that helped create modern K-pop. Here’s how the band changed the industry before disbanding in 1996—and where they are today."/>
        <s v="Before today’s K-pop giants, Seo Taiji and Boys changed everything. Here’s their legacy and what happened to the members after disbanding in 1996."/>
        <s v="Before BTS and BLACKPINK, Seo Taiji and Boys changed everything. Here’s their legacy and what happened to the members over 30 years later."/>
        <s v="From CD players to Tamagotchis and flip phones, these nostalgic things from 1996 deserve a serious revival in 2026 — can you believe it’s already been 30 years?"/>
        <s v="It has officially been 30 years since 1996, and these nostalgic things we forgot about — from CD players to Beanie Babies — are overdue for a major comeback."/>
        <s v="Three decades later, the nostalgic things we forgot about from 1996 are hitting a little different — and honestly, some of them deserve to come back ASAP."/>
        <s v="Before everything went full digital, 1996 gave us CD players, Tamagotchis and Game Boy Pockets — nostalgic things we forgot about that are worth revisiting."/>
        <s v="Chuck Norris Has Died, but the Meme That Defined Early Internet Culture Is Immortal"/>
        <s v="Remembering Chuck Norris: An Action Hero Who Became Larger Than Life Dies at 86"/>
        <s v="After Chuck Norris’ death at 86, fans are revisiting the viral 'Chuck Norris facts' memes that turned him into an internet legend."/>
        <s v="How many perfect March Madness brackets are left? After a brutal first round of upsets, only 10,754 of 26.6 million ESPN brackets survived the first 16 games."/>
        <s v="A record 26.6 million March Madness brackets were submitted this year, but only 10,754 perfect brackets survived day one — here’s where the others went wrong."/>
        <s v="Six first-round upsets wiped out millions of March Madness brackets in a single day — find out how many perfect brackets are still alive after round one"/>
        <s v="Discover five budget-friendly set-jetting destinations — Dubrovnik, Vilnius, Cliffs of Moher, Albuquerque, and Matera — perfect for memorable family vacations."/>
        <s v="Explore five budget-friendly filming locations — Dubrovnik, Vilnius, Cliffs of Moher, Albuquerque, and Matera — and learn when to visit to save money."/>
        <s v="Discover film-famous destinations like Dubrovnik, Vilnius, and Matera that double as affordable hiking and walking adventures for budget-minded travelers."/>
        <s v="Set-jetting made affordable: practical advice for visiting Dubrovnik, Vilnius, the Cliffs of Moher, Albuquerque, and Matera without a blockbuster budget."/>
        <s v="20 years after debut, BIGBANG is making a comeback. Here’s everything to know about the trio lineup, tour, Coachella and what each member has been up to."/>
        <s v="BIGBANG is back after 20 years. From lineup changes to a world tour, here’s what to know about their 2026 comeback and what’s happened to each original member."/>
        <s v="BIGBANG marks 20 years with a 2026 comeback. Here’s why the group is returning as a trio and what happened to the original members"/>
        <s v="From iron depletion to HPA axis dysregulation, new research identifies 10 specific causes of chronic fatigue in women — and what to do about each one."/>
        <s v="Learn which vegetables are easiest to grow—lettuce, spinach, radishes, zucchini and more—plus simple tips for container gardens and small spaces."/>
        <s v="Learn which vegetables are easiest to grow this spring—lettuce, spinach, radishes, zucchini and more—plus simple tips for container gardens and small spaces."/>
        <s v="Discover easy-to-grow vegetables like lettuce, zucchini, and cherry tomatoes that thrive in yards or containers. Start small and enjoy rewarding harvests."/>
        <s v="Start a productive home garden with low-maintenance vegetables like lettuce, spinach, radishes, green beans and zucchini for reliable, high-yield results."/>
        <s v="Mercury retrograde isn’t the full story. Here’s what “retroshade” means and why the weeks before and after retrograde matter more than you think."/>
        <s v="Mercury retroshade explains why issues start early and linger after retrograde. Here’s a full breakdown of the cycle and dates."/>
        <s v="Mercury retrograde has three phases — and retroshade is one of them. Here’s what happens before and after the chaos."/>
        <s v="Retroshade is the phase surrounding Mercury retrograde. Here’s how it works, why it matters, and what to expect through April 9."/>
        <s v="Special Jennings makes her March Madness coaching debut today as the Jacksonville Dolphins face No. 2 LSU — here’s the story behind her record-breaking season."/>
        <s v="Who is Special Jennings? The Jacksonville Dolphins coach making her March Madness debut today has one of the most compelling backstories in the tournament."/>
        <s v="Special Jennings turned the Jacksonville Dolphins into a record-breaking program in three seasons, and now she's making her March Madness coaching debut"/>
        <s v="From the new plot to the cast, here’s what viewers should know about ‘Ready or Not 2’ before heading into theaters, including if there’s an end credits scene."/>
        <s v="Heading to see ‘Ready or Not 2’? Here’s what to know about the movie, the sequel’s story, and what fans are saying before you watch."/>
        <s v="Curious about ‘Ready or Not 2’? Get the full scoop on the sequel’s plot, characters, and what makes this follow-up different from the first."/>
        <s v="The platypus was once mistaken for a hoax. This new 2026 study suggests scientists are still only scratching the surface of how strange the platypus really is."/>
        <s v="The platypus is already the strangest animal on Earth — but a new 2026 study just uncovered something inside its fur that scientists never expected to find."/>
        <s v="A new study found that platypus melanosomes resemble those of birds rather than mammals, adding another layer of mystery to the world's strangest animal."/>
        <s v="Ronnie Bowman, beloved bluegrass singer and co-founder of the Lonesome River Band, has died at 64 following a motorcycle accident in Nashville, Tennessee."/>
        <s v="Bluegrass icon Ronnie Bowman has passed away at 64 after a Nashville motorcycle accident, leaving behind a legacy of IBMA awards and chart-topping songwriting."/>
      </sharedItems>
    </cacheField>
    <cacheField name="Personas (Target Audience)" numFmtId="0">
      <sharedItems containsBlank="1">
        <s v="Netflix Viewers, K-pop fans"/>
        <s v="Netflix Viewers, genral audience"/>
        <s v="General Audience"/>
        <s v="Early 2000s Nostalgia"/>
        <s v="Aspiring Content Creator/Side Hustler"/>
        <s v="Tech-Curious Professional/AI Watcher"/>
        <s v="Pop Culture Nostalgic"/>
        <s v="Trend Hunter B2C"/>
        <s v="Morning Show Enthusiast"/>
        <s v="Nostalgic Millennial Collector"/>
        <s v="Pop Culture Enthusiast"/>
        <s v="Pop Culture-Following Parent"/>
        <s v="Wrestling Fan &amp; Sports Entertainment Enthusiast"/>
        <s v="Budget-Conscious Frequent Traveler"/>
        <s v="First-Time or Anxious Flyer"/>
        <s v="Trend Hunter"/>
        <s v="Overwhelmed Working Parent"/>
        <s v="Casual Hockey Fan"/>
        <m/>
        <s v="Millennial Parent Following Pop Culture"/>
        <s v="Country Music Fan &amp; Concert-Goer"/>
        <s v="Pet Owner Experiencing or Anticipating Loss"/>
        <s v="Visiting Food Tourist"/>
        <s v="Nostalgic Boomer Art Enthusiast"/>
        <s v="Parent of a Child with Asthma or Allergies"/>
        <s v="CRAFTY EMPTY-NESTER ON FIXED INCOME"/>
        <s v="Trend Hunter B2C "/>
        <s v=" General Audience "/>
        <s v="Awards Season/Film Industry Follower"/>
        <s v="Nostalgic Millennial Film Enthusiast"/>
        <s v="Casual Streaming Viewer"/>
        <s v="New or Expecting Parent"/>
        <s v="Dedicated K-Pop Fan/ARMY Member"/>
        <s v="Parent of a Teen/Young Adult Fan"/>
        <s v="General"/>
        <s v="Theme Park Enthusiast/Frequent Visitor"/>
        <s v="Millennial Nostalgia Enthusiast"/>
        <s v="Gen X Parent Seeking Unique Home Decor"/>
        <s v="Gen Z Social Media Native"/>
        <s v="Streaming-Savvy Parent"/>
        <s v="Trend Hunter B2C (The Curious Optimizer)"/>
        <s v="Millennial Homeowner"/>
        <s v="History-Curious Casual Viewer"/>
        <s v="Wellness-Focused Professional Managing Stress"/>
        <s v="Nostalgic Parent/Grandparent"/>
        <s v="Parent of Reluctant Readers"/>
        <s v="Celebrity Culture Enthusiast"/>
        <s v="Nostalgic Reality TV Enthusiast"/>
        <s v="Pop Culture &amp; Social Media Trend Watcher"/>
        <s v="Local Food Enthusiast &amp; Restaurant Explorer"/>
        <s v="Budget-Conscious Home Cook"/>
        <s v="Young Female Sports Fan"/>
        <s v="Dedicated K-Pop Fan (Gen Z/Millennial)"/>
        <s v="Social Dining Coordinator"/>
        <s v="First-Time Homeowner or Renter"/>
        <s v="Budget-Conscious Young Parent or Family Caregiver"/>
        <s v=" Nostalgic Millennial Professional"/>
        <s v="General Audience "/>
        <s v="Curious Entertainment Newcomer"/>
        <s v="Budget-Conscious Family Vacation Planner"/>
        <s v="First-Time Theatre Parent"/>
        <s v="Wildlife &amp; Conservation-Minded Parent"/>
        <s v="Reality TV &amp; Pop Culture Enthusiast"/>
        <s v="Dolly Parton Devotee (Multi-Generational Fan)"/>
        <s v="Dollywood Enthusiast Parent"/>
        <s v="Nostalgic Millennial Pop Culture Fan"/>
        <s v="Nostalgic Gen X/Boomer Music Fan"/>
        <s v="Busy Working Parent"/>
        <s v="Women Navigating Fertility Challenges"/>
        <s v="Country Music Fan &amp; Zach Bryan Follower"/>
        <s v="Occasional Vacation Traveler"/>
        <s v="stress managing parent"/>
        <s v="Wildlife Enthusiast &amp; Ecotourist"/>
        <s v="Millennial Mom Following Celebrity Parenting"/>
        <s v="MILLENNIAL/GEN-Z RENTER SEEKING AFFORDABLE SELF-CARE"/>
        <s v="HEALTH-CONSCIOUS HOMEMAKER"/>
        <s v="Fitness Enthusiast &amp; Home Workout Devotee"/>
        <s v="Budget-Conscious Parent"/>
        <s v="Nostalgic Gen X/Older Millennial"/>
        <s v="Tech-Resistant Retiree or Late Adopter"/>
        <s v="Young Adult Reality TV Enthusiast"/>
        <s v=" Casual Netflix Browser/Binge-Watcher"/>
        <s v="Family-Oriented Suburban Parent"/>
        <s v="Gen Z Entertainment Enthusiast"/>
        <s v="Pop Culture and Entertainment Enthusiast"/>
        <s v="Empty-Nester Reimagining Their Space"/>
        <s v="Millennial Music Nostalgist"/>
        <s v="Kylie Kelce shared sweet and funny stories about Travis Kelce’s bond with her daughters during a recent episode of her podcast, ‘Not Gonna Lie.’"/>
        <s v="Science-Curious Lifelong Learner"/>
        <s v="Young Digital-Native News Browser"/>
        <s v="Health-Conscious Parent"/>
        <s v="Budget-Savvy Frequent Traveler"/>
        <s v="Nostalgic Gen X/Older Millennial Parent"/>
        <s v="Romantasy Book Community Reader"/>
        <s v="Nostalgic Rom-Com Enthusiast (Gen X/Boomer Woman)"/>
        <s v="Millennial Pop Culture Enthusiast"/>
        <s v="Health-Conscious Parent with Allergy-Prone Kids"/>
        <s v="Olympics Casual Fan and Pop Culture Consumer"/>
        <s v="Dedicated TV Series Fan"/>
        <s v="Culturally Curious Home Cook"/>
        <s v="Homeowner Planning a Refresh"/>
        <s v="Young Sports-Entertainment Fan"/>
        <s v="Millennial Nostalgia Fan"/>
        <s v="Millennial or Gen-Z Professional Planning a Solo Trip on a Budget"/>
        <s v="Science-Engaged Retiree and Lifelong Learner"/>
        <s v="Empty-Nester Reclaiming and Refreshing Their Home"/>
        <s v="Young Adult Romance Book Fan"/>
        <s v="Local Parent Seeking Family-Friendly Spring Activities"/>
        <s v="Boomer Entertainment Enthusiast"/>
        <s v=": First-Time Homeowner or New Renter"/>
        <s v="Wildlife and Nature Enthusiast"/>
        <s v="Working Mom Seeking a Recharge"/>
        <s v="History-Curious Retiree"/>
        <s v="Environmentally Engaged Community Member"/>
        <s v="Young Pop Culture Enthusiast"/>
        <s v="Out-of-Town Visitor Planning an LA Trip"/>
        <s v="Historic Preservation Advocate and Architecture Enthusiast"/>
        <s v="Young Beauty-and-Wellness-Conscious Traveler"/>
        <s v="Science-Curious Community Reader"/>
        <s v="Netflix-Era Pop Culture Consumer"/>
        <s v="Community-Minded Reader Seeking Uplifting American Stories"/>
        <s v="Olympics-Engaged Viewer Seeking Event Context"/>
        <s v="Gen Z/Millennial Pop Culture-Engaged Sports Fan"/>
        <s v="Casual Sports Fan &amp; Olympics Viewer"/>
        <s v="MSN News/Casual Olympics Fan"/>
        <s v="Apple News/Casual Olympics Fan"/>
        <s v="SmartNews/Casual Olympics Fan"/>
        <s v="Apple News/General Audience"/>
        <s v="SmartNews/NHL Fan"/>
        <s v="Local Miami Woman Planning a Social Outing"/>
        <s v="Apple News/Civically-Engaged Philanthropic Professional"/>
        <s v="MSN News/Trend Hunter B2C"/>
        <s v="SmartNews/General Audience"/>
        <s v="SmartNews/Casual Netflix Viewer"/>
        <s v="MSN News/General Audience"/>
        <s v="MSN News/Trend Hunter)"/>
        <s v="SmartNews/Trend Hunter"/>
        <s v="MSN News/Science and Discovery Casual Browser"/>
        <s v="SmartNews/Retired History Enthusiast"/>
        <s v="Home-Conscious Parent Managing a Busy Household"/>
        <s v="Apple News/Pop Culture-Savvy Sports Fan"/>
        <s v="SmartNews/Trend Hunter B2C"/>
        <s v="MSN News/Trend Hunter"/>
        <s v="Apple News/Nostalgic Millennial/Gen-X Parent"/>
        <s v="Apple News/Casual Sports Fan &amp; Pop Culture Browser"/>
        <s v="SmartNews/Casual Sports Fan &amp; Pop Culture Browser"/>
        <s v="Apple News/Amateur Astronomy Enthusiast and Hobbyist Photographer"/>
        <s v="SmartNews/Amateur Astronomy Enthusiast and Hobbyist Photographer"/>
        <s v="Weekend Trip Planner"/>
        <s v="Parent Planning a Family Educational Trip"/>
        <s v="MSN/Asian American Parent or Community Member"/>
        <s v="MSN News/Science-Curious Community Member"/>
        <s v="Apple News/Trend Hunter B2C"/>
        <s v="MSN News/Dog Owner &amp; Animal Lover"/>
        <s v="Apple News/Casual Sports Fan &amp; Olympics Viewer"/>
        <s v="Apple News/Tech-Curious Professional Interested in AI Applications"/>
        <s v="MSN/Trend Hunter"/>
        <s v="First-Time Traveler Planning a NYC Trip"/>
        <s v="MSN News/Science-Curious Retiree"/>
        <s v="Smart News/Amateur Naturalist and Outdoor Enthusiast"/>
        <s v="Apple News/Amateur Naturalist and Outdoor Enthusiast"/>
        <s v="Busy Parent and Pet Owner"/>
        <s v="Curious Science Enthusiast"/>
        <s v="Reptile and Wildlife Hobbyist"/>
        <s v="Science-Curious Casual Reader"/>
        <s v="Game of Thrones Devoted Fan"/>
        <s v="Young Adult Streaming Enthusiast"/>
        <s v="Social Media-Savvy Trend Follower"/>
        <s v="Animal Welfare Enthusiast and Zoo Supporter"/>
        <s v="Young Female Athlete / Aspiring Competitor"/>
        <s v="Busy Parent Managing a Full Household"/>
        <s v="Young Sports &amp; Pop Culture Enthusiast"/>
        <s v="Backcountry Recreation Enthusiast"/>
        <s v="Climate-Aware News Follower"/>
        <s v="Local Pop Culture and Social Media Trend Follower"/>
        <s v="Gen X/Older Millennial Pixar Nostalgia Fan"/>
        <s v="Pet-Loving Social Media Follower"/>
        <s v="Community-Minded Parent Seeking Enrichment Content"/>
        <s v="Curious Science Enthusiast Retiree"/>
        <s v="First-Time Renter or Young Adult on a Tight Budget"/>
        <s v="Retired Nature Lover and Armchair Traveler"/>
        <s v="Curious Retiree &amp; Lifelong Learner"/>
        <s v="Reality TV Viewer"/>
        <s v="Gen Z Young Adult (18-27)"/>
        <s v="Millennial/Gen X Parent of Teens"/>
        <s v="Millennial Entertainment Consumer"/>
        <s v="Romance Book Club Reader"/>
        <s v="Science-Curious Parent or Grandparent"/>
        <s v="Nostalgic Gen X/Millennial Parent"/>
        <s v="Pop Culture and Awards Season Enthusiast"/>
        <s v="Nostalgic 2000s Rom-Com Fan and Casual Entertainment Reader"/>
        <s v="Romance BookTok/Bookstagram Enthusiast"/>
        <s v="NFL and Sports Culture Enthusiast"/>
        <s v="Casual Streaming Viewer and Weekend Binge-Watcher"/>
        <s v="Dedicated Fantasy/GoT Fan"/>
        <s v="Young Adult Figure Skating and Olympics Fan"/>
        <s v="Concerned Parent of a Teen or Tween"/>
        <s v="Pop Culture-Curious Parent"/>
        <s v="Social Media-Driven Celebrity News Consumer"/>
        <s v="Pop Culture and Entertainment Follower"/>
        <s v="Women's Sports Advocate"/>
        <s v="LA Dodgers Fan and Sports Enthusiast"/>
        <s v="LA Arts District Dog Owner and Lifestyle Seeker"/>
        <s v="Viral Wildlife Content Enthusiast"/>
        <s v="Environmentally Engaged Parent or Educator"/>
        <s v="Retired Nature Enthusiast and Lifelong Learner"/>
        <s v="Wildlife Enthusiast and Amateur Naturalist"/>
        <s v="Environmental Advocate and Conservation-Minded Retiree"/>
        <s v="Travel and Experience-Seeking Couple"/>
        <s v="Devoted Heated Rivalry Fan"/>
        <s v="Passionate Fandom &amp; Streaming Culture Enthusiast"/>
        <s v="Bridgerton Fans"/>
        <s v="Local Miami-Area Resident Seeking a Staycation Refresh"/>
        <s v="Women's Sports Advocate &amp; Fan"/>
        <s v="Politically Attentive News Consumer"/>
        <s v="Gen Z/Young Millennial K-Pop &amp; Pop Music Fan"/>
        <s v="Bridgerton Fan/Netflix Viewer"/>
        <s v="Millennial/Gen Z Pop Culture Enthusiast"/>
        <s v="Classic Rock &amp; Pop Nostalgia Fan"/>
        <s v="Entertainment-Engaged Moviegoer"/>
        <s v="South Florida Local Resident &amp; Inter Miami Supporter"/>
        <s v="Casual Soccer Fan &amp; Sports Entertainment Consumer"/>
        <s v="Science-Curious Retiree"/>
        <s v="Radford Area Community Member"/>
        <s v="College Baseball Fan and Follower"/>
        <s v="Pop Culture Follower"/>
        <s v="Rural Community Member and Local Sports Supporter"/>
        <s v="Broadway and Live Entertainment Enthusiast"/>
        <s v="Gen Z / Young Millennial Social Media Consumer"/>
        <s v="Local Parent of a Teen or Young Adult"/>
        <s v="Fast &amp; Furious Franchise Fan"/>
        <s v="Entertainment and Awards Season Follower"/>
        <s v="Millennial Parent Who Grew Up with Harry Potter"/>
        <s v="Country Music Fan"/>
        <s v="Fitness &amp; Influencer Community Follower"/>
        <s v="Teen or College-Age Athlete Struggling with Identity and Pressure"/>
        <s v="Gen Z / Young Millennial Social Media Enthusiast"/>
        <s v="The Pre-Retiree Planning Ahead"/>
        <s v="Musical Theater and Broadway Enthusiast"/>
        <s v="Gen Z Music and Social Media Consumer"/>
        <s v="Pop Culture-Engaged Parent"/>
        <s v="Millennial Pop Culture Nostalgist"/>
        <s v="Gen Z Social Media-Driven Film Fan"/>
        <s v="Avid Sports Fan and CBS Broadcast Viewer"/>
        <s v="Aspiring Entrepreneur or Side-Hustler"/>
        <s v="Young Social Media-Native Adult (18-28)"/>
        <s v="Florida Wildlife &amp; Environmental Advocate"/>
        <s v="Brevard County Resident &amp; Community Stakeholder"/>
        <s v="Parent of Young Children Seeking Feel-Good &amp; Educational Content"/>
        <s v="Curious Optimizer"/>
        <s v="Streaming-Savvy Young Adult Discovery Seeker"/>
        <s v="Theater and Entertainment Fan Tracking Broadway’s Current Moment"/>
        <s v="Young Miami Professional Couple"/>
        <s v="Devoted Pet Owner Grieving or Fearing Loss"/>
        <s v="Pop Culture-Engaged Young Adult"/>
        <s v="Social Media-Savvy Pop Culture Enthusiast"/>
        <s v="Home Cook and Adventurous Food Experimenter"/>
        <s v="Animal Welfare Advocate &amp; Rescue Community Participant"/>
        <s v="Family-Oriented Pet Adopter"/>
        <s v="Young Adult Fantasy Superfan (BookTok/Bookstagram Enthusiast) "/>
        <s v="Young Digital-Native Sports Fan"/>
        <s v="American Soccer Enthusiast and Transatlantic Football Follower"/>
        <s v="Dedicated K-Pop Fan (ARMY Member)"/>
        <s v="Pop Culture-Savvy Boomer/Gen X Retiree"/>
        <s v="Weekend Moviegoer"/>
        <s v="woman Navigating Fertility or Family Planning Pressures"/>
        <s v="Young Mom &amp; Pop Culture Enthusiast"/>
        <s v="Socially Conscious Millennial/Gen-Z Man Rethinking Etiquette Norms"/>
        <s v="DIY Maker and Tech Hobbyist"/>
        <s v="Environmentally Concerned Parent"/>
        <s v="Local Culture &amp; Entertainment Seeker (Nashville, LA, or NYC Resident)"/>
        <s v="Dedicated Country/Americana Music Fan"/>
        <s v="Dedicated Streaming TV Fan"/>
        <s v="Celebrity and Pop Culture Enthusiast"/>
        <s v="Miami Local Social Diner"/>
        <s v="Upcoming Visitor Planning a Miami Trip"/>
        <s v="Local Educator or STEM Professional"/>
        <s v="NFL and Sports Entertainment Follower"/>
        <s v="Entertainment and Media Industry Follower"/>
        <s v="Nostalgic Millennial Parent"/>
        <s v="Streaming Entertainment Enthusiast"/>
        <s v="Reality TV and Pop Culture-Curious Parent"/>
        <s v="Social Media-Savvy Millennial/Gen Z Consumer"/>
        <s v="Work-from-Home Parent Juggling Career and Childcare"/>
        <s v="Citizen Science Enthusiast and Nature Hobbyist"/>
        <s v="Homeowner Planning a Renovation or Property Purchase"/>
        <s v="Indigenous Rights Advocate and Cultural Preservationist"/>
        <s v="Budget-Conscious Parent Planning a Family Getaway"/>
        <s v="Retired History Enthusiast"/>
        <s v="Science and Technology Follower"/>
        <s v="Science-Engaged Retiree"/>
        <s v="Local Entertainment and Culture Observer"/>
        <s v="Young K-Pop Fan (Gen Z/Young Millennial ENGENE)"/>
        <s v="Wildlife Enthusiast and Outdoor Adventurer"/>
        <s v="Broadway and Musical Theater Fan"/>
        <s v="Reality TV Enthusiast"/>
        <s v="Pop-Culture-Obsessed Millennial Traveler"/>
        <s v="Gen X Nostalgia Movie Fan"/>
        <s v="Entertainment Industry and Box Office Watcher"/>
        <s v="Pre-Retiree Planning for the Future"/>
        <s v="Professional Woman Planning For Future Fertility"/>
        <s v="Millennial Nostalgia Consumer"/>
        <s v="Entertainment and Streaming Industry Follower"/>
        <s v="Busy but health conscious parent"/>
        <s v="Social Media-Savvy Young Adult (Gen Z)"/>
        <s v="Pop Culture-Following Retiree or Empty Nester"/>
        <s v="Nostalgic Gen X/Elder Millennial Parent"/>
        <s v="N/A"/>
        <s v="Millennial Sports Fan"/>
        <s v="College Alumni &amp; Game-Day Community Manager"/>
        <s v="Social Media-Savvy Parent of Teens or College Students"/>
        <s v="Casual Women's Tennis Fan Following the Next Generation"/>
        <s v="Filipino-American Community Member"/>
        <s v="Book Club Enthusiast &amp; Avid Reader"/>
        <s v="Reality TV Superfan"/>
        <s v="Pop Culture-Curious Millennial/Gen Z Scroller"/>
        <s v="Pop Culture-Savvy Millennial/Gen-X Professional"/>
        <s v="Retired or Semi-Retired News Consumer (Boomer/Early Gen-X)"/>
        <s v="Texas Gulf Coast Beachgoer &amp; Resident"/>
        <s v="Wildlife Conservation Enthusiast &amp; Eco-Conscious Parent"/>
        <s v="Social Media &amp; Internet Culture Enthusiast"/>
        <s v="Diehard NFL Fan"/>
        <s v="Millennial/Gen-Z Social Media User and TikTok Community Member"/>
        <s v="Sports-Following Social Media Engager"/>
        <s v="Budget-Conscious Consumer"/>
        <s v="Romance and Human-Interest Story Enthusiast"/>
        <s v="Pittsburgh-Area Hockey Fan"/>
        <s v="Social Media-Savvy Younger Browser (Ages 22–35)"/>
        <s v="Vegas-Bound Trip Planner"/>
        <s v="Millennial Nostalgia Seeker"/>
        <s v="Wildlife and Urban Ecology Enthusiast"/>
        <s v="Animal-Loving Parent"/>
        <s v="Woman's World"/>
        <s v="South Florida Homeowner/Resident"/>
        <s v="Wildlife and Environmental Advocate"/>
        <s v="Young Adult Social Media User (18–29)"/>
        <s v="Broadway and Theater Enthusiast"/>
        <s v="The Medicare Decision-Maker"/>
        <s v="The Social Security Optimizer"/>
        <s v="The Pre-Retiree Wealth Protector"/>
        <s v="Midlife or Retired Couple Inspired by Long-Lasting Partnerships"/>
        <s v="Budget-Conscious Home Refresher"/>
        <s v="First Time Home Owner"/>
        <s v="College Sports Superfan"/>
        <s v="Young Aspiring Creator / Entrepreneurial College Student"/>
        <s v="Pop Culture-Savvy Millennial Traveler"/>
        <s v="Budget-Conscious Parent Planning a Family Vacation"/>
        <s v="Gen Z / Young Millennial Social Media Follower"/>
        <s v="Country Music Fan &amp; Concertgoer"/>
        <s v="Social Media-Savvy Young Adult"/>
        <s v="Dedicated Anime &amp; Manga Fan"/>
        <s v="Streaming Entertainment Browser"/>
        <s v="Nature-Curious Science Enthusiast"/>
        <s v="Concerned Southeastern Homeowner"/>
        <s v="Social Media-Savvy Local Resident"/>
        <s v="Parent or Family Caregiver Navigating Loss"/>
        <s v="Dedicated NASCAR Fan and Stats Enthusiast"/>
        <s v="STEM-Oriented Student or Young Adult"/>
        <s v="Pet Owner Curious About Animal Health"/>
        <s v="Social Media-Savvy Feel-Good Content Sharer"/>
        <s v="Local Animal Welfare Supporter"/>
        <s v="Nostalgic SNL Fan &amp; Pop Culture Enthusiast"/>
        <s v="Streaming-Savvy Parent Managing Household Entertainment"/>
        <s v="Social Media-Savvy Millennial or Gen-Z Content Consumer"/>
        <s v="Animal Welfare Advocate and Science-Minded Reader"/>
        <s v="Parent of Young Children Seeking Family Activities"/>
        <s v="Retired Educator or Lifelong Learner"/>
        <s v="Women's History &amp; Social Justice-Minded Reader"/>
        <s v="Curious History &amp; Science Enthusiast"/>
        <s v="Women's Sports Enthusiast"/>
        <s v="The Pre Retiree"/>
        <s v="The Medicare Decision Maker"/>
        <s v="Health Motivated Retiree"/>
        <s v="Newly-Indepdent Young Adult Learning to Cook"/>
        <s v="Budget Conscious Parent"/>
        <s v="Adventurous Outdoorsman/Hunter"/>
        <s v="Environmentally Conscious Local Resident"/>
        <s v="Conservation-Minded Retiree"/>
        <s v="Urban Birding Enthusiast"/>
        <s v="Local Entertainment &amp; Pop Culture Enthusiast"/>
        <s v="Dedicated K-Pop Fan (Teen/Young Adult)"/>
        <s v="Online Wildlife Community Enthusiast"/>
        <s v="Comedy and Pop Culture Fan"/>
        <s v="Home Gardening Enthusiast"/>
        <s v="Family Entertainment Planner (Parent of Young Kids)"/>
        <s v="Social Media-Savvy Entertainment Fan"/>
        <s v="Casual News Browser and Humor Seeker"/>
        <s v="Social Media-Savvy Animal Lover"/>
        <s v="K-Pop Fan and Cultural Enthusiast"/>
        <s v="Local Pop Culture and Lifestyle Browser"/>
        <s v="Gen X Parent Sharing Culture With Their Kids"/>
        <s v="Millennial/Gen Z Internet Culture Enthusiast"/>
        <s v="Nostalgic Gen X/Boomer Pop Culture Fan"/>
        <s v="Office Bracket Pool Participant"/>
        <s v="Local College Sports Fan and Alumni"/>
        <s v="Fort Worth Moms &amp; Family Living"/>
        <s v="Millennial Pop-Culture Enthusias"/>
        <s v="Charlotte Active Life"/>
        <s v="Trend Hunter "/>
        <s v="Millennial/Gen-Z K-Pop Fan"/>
        <s v="The Overwhelmed Working Mother (Ages 32-48)"/>
        <s v="he Health-Conscious Woman in Perimenopause or Early Menopause (Ages 40-58)"/>
        <s v="The Supportive Partner or Family Member (Ages 30-65, Any Gender)"/>
        <s v="Wellness-Oriented Millennial Professional"/>
        <s v="Casual Astrology Enthusiast"/>
        <s v="The Discover Browser"/>
        <s v="Women's College Basketball Enthusiast &amp; March Madness Bracket Builder"/>
        <s v="Lifelong Learner and Retired Professional"/>
        <s v="Country Music Fan and Nashville Scene Follower"/>
      </sharedItems>
    </cacheField>
    <cacheField name="Draft Doc" numFmtId="0">
      <sharedItems containsBlank="1">
        <s v="https://docs.google.com/document/d/1-l0n2VXtfqeEmmeDl1p8rdDOAkkJIEjMHG__qsNFwXs/edit?tab=t.0"/>
        <s v="https://docs.google.com/document/d/1w8GKIGqfty9-xPc0yHEp_au_PtGAS8u8dGVawzeBrmQ/edit?usp=sharing"/>
        <s v="https://docs.google.com/document/d/1upYTG3nqmQNb5xeIHAG60DvSNC9h0DmGfqz2SQTo87A/edit?usp=sharing"/>
        <s v="https://docs.google.com/document/d/1CGpHMESQJ47oruN2KknlA1cy0KBcdpH8grEcMj7YGbI/edit?usp=sharing"/>
        <s v="https://docs.google.com/document/d/1Lhss9qyZCKsWvEbmgPRx47-25pxOJa4ZFYeSqESpQXU/edit?tab=t.0"/>
        <s v="https://docs.google.com/document/d/1q_vx0VWhpoIj1rHTcX8wSlt3XvrOcB994dxHfat4P4A/edit?tab=t.0"/>
        <s v="https://docs.google.com/document/d/1aD0AklCcuoIzLIofcU0dF_JhDTDii7LBrP9FcEoOdNM/edit?tab=t.0"/>
        <s v="https://docs.google.com/document/d/1qSLLwTXDpI7x_-oYuMmXgOH3uDNQo8STxhOUdjULtvw/edit?usp=sharing"/>
        <s v="https://docs.google.com/document/d/1MwM6muzt1RXKmI4CpjT05uBhBhp_LLS8Dd8SXjI79kM/edit?tab=t.0"/>
        <s v="https://docs.google.com/document/d/1qslDaR69eW929cyYIWoyQjBc_OjEXyWwy3-vAJT_dDQ/edit?tab=t.0"/>
        <s v="https://docs.google.com/document/d/16znh8k3LtycwIYGUuRLb6B1kvk4IX-3smOKfUTLbVm0/edit?tab=t.0"/>
        <s v="https://docs.google.com/document/d/1HqZimoVIvjs4VnnYTVlFpuL1d0WfYfpgPuv6KtrROBI/edit?usp=sharing"/>
        <s v="https://docs.google.com/document/d/1BJs2J2Kw7AMmTUDhGjgKxMeqbS5rjTIVDHIe64MwCTU/edit?tab=t.0"/>
        <s v="https://docs.google.com/document/d/16oks1xPwhSexKC8RplhoJH-vFami3dqnr_9NouWok3g/edit?tab=t.0"/>
        <s v="https://docs.google.com/document/d/1Wn047ljvzBZ01CKY9M4PwKXGB2nWSG8GBwKr5fsr-Y4/edit?tab=t.0"/>
        <s v="https://docs.google.com/document/d/1PhjpJs-FfaOSm2eJsE1-PbiikztvCPSES6tG6JVUJd8/edit?usp=sharing"/>
        <s v="https://docs.google.com/document/d/1NRWc9EIqVU_TBfLWPBRUGNBaM0mvry5MkjUQIYS745w/edit?tab=t.0"/>
        <s v="https://docs.google.com/document/d/1UUuGTqsvUARXN7b4qI9gd8K3F5Ak57w8Eu9iYhQI86c/edit?tab=t.0"/>
        <s v="https://docs.google.com/document/d/1IOMh178EdVVFGnoBUoZ10EcNgsQKusrT74i6IPO4jWQ/edit?usp=sharing"/>
        <s v="https://docs.google.com/document/d/13ZKDkJAWMSlrBEDPaHXdR5LuTXti0YxZTejlIrY8nEY/edit?tab=t.0"/>
        <s v="https://docs.google.com/document/d/1d9tpgs0gEHVfJGXrU68nQwtqOVSL0QB1N2F06SHhDw0/edit?tab=t.0"/>
        <s v="https://docs.google.com/document/d/1IATzfuJr3qniE9WvByDAiiS6j2KAM0AJ3BN18P1idEw/edit?tab=t.0"/>
        <s v="https://docs.google.com/document/d/1Kqqy3rXtbi2dsQDfa3d7T0QXYQ1Rp57ecy1elkzTYdU/edit?tab=t.0"/>
        <s v="https://docs.google.com/document/d/1_t0dLoB4pEfciMPZAQ-jGu7uDCUUv4mEMqO9vSamlcc/edit?usp=sharing"/>
        <s v="https://docs.google.com/document/d/1eeKqcICqYHFa4lbD3F3Q8JJf88qCe_5y3afrkZ01Ttc/edit?tab=t.0"/>
        <s v="https://docs.google.com/document/d/1L4tuxd-Bc4gKhZCn_q-VHGkwL-e4GSe_LURldsMsVkg/edit?tab=t.0"/>
        <s v="https://docs.google.com/document/d/1i8jfhBr-hXqCRjAPmRXIUufu9PCBhpgl5UMt7e9P-GY/edit?usp=sharing"/>
        <s v="https://docs.google.com/document/d/1eqc2q2iKOQ7QYt_e7MgN-qOiaOGBWds9Gbr42b6dxZ4/edit?tab=t.0"/>
        <s v="https://docs.google.com/document/d/1EgDPx4ndSfZ-UwE6uJh6idZFYcemQAQbrzoNe5N9QsA/edit?usp=sharing"/>
        <s v="https://docs.google.com/document/d/1car73kCaRXQV0ekpP9wjc96E3qTCccQ5yB3vID9xD5U/edit?tab=t.0"/>
        <s v="https://docs.google.com/document/d/1e-rixBB936YUmUFTQT9BEIOjbVMiPJxNAS7Hj8Bv1dc/edit?tab=t.0"/>
        <s v="https://docs.google.com/document/d/1o403ZUDBPJETgqSoIk1Mw21Cal-uWXk7oomHlRc_Zdg/edit?tab=t.0"/>
        <s v="https://docs.google.com/document/d/1uO7lrbdu9lRm1qg7EgBz7mQNO40QQaXMFbpw936ioVw/edit?usp=sharing"/>
        <s v="https://docs.google.com/document/d/1OPdOW6dYllTIp4aTEu57jaTY-zTDV_z6YDvdpPD8qSI/edit?tab=t.0"/>
        <s v="https://docs.google.com/document/d/1pZn4InklZ25eT7FIL1BHPzSKlTHUBEkXXCHg4pMfiNc/edit?tab=t.0"/>
        <s v="https://docs.google.com/document/d/1_3Igp6B2zccHt411ffk8jwj7kwF0PQPqcn-8HhghR3U/edit?usp=sharing"/>
        <s v="https://docs.google.com/document/d/1OAO9kvCk2C-BRRjvxMFpqD5ts3BxSgLI0KaeW5i9Yts/edit?tab=t.0"/>
        <s v="https://docs.google.com/document/d/1Kl53syiuMxAdRVQYMXm0Y9lDojwt58jwAzxgUj_uJ9A/edit?tab=t.0"/>
        <s v="https://docs.google.com/document/d/10mlpItuvvRMK1BFbkGlS2TFRIYXBRN5-VD91sKnrI4A/edit?usp=sharing"/>
        <s v="https://docs.google.com/document/d/10D-sQXDyxDd-n63nPDjiGaLXyNH9NUbIGVjIFVzPi5I/edit?tab=t.0"/>
        <s v="https://docs.google.com/document/d/1Sm0jz7HCRt_5JeDlI6UHmM3UQlz4VwIc4mbE8-D27Ms/edit?tab=t.0"/>
        <s v="https://docs.google.com/document/d/1KBVwbzeOfILGY_FmHaDgXIqNwUVvriTUMHmXeN7jrSY/edit?tab=t.0"/>
        <s v="https://docs.google.com/document/d/1n-67y4SJw3ZvzdbgeAYs4hSfq-1fJe6_tvXP2A9zWXM/edit?tab=t.0"/>
        <s v="https://docs.google.com/document/d/1jTsAJZvmR7m2iJFkcbUFL03PB18sn5f49jKgN02pwCU/edit?tab=t.0"/>
        <s v="https://docs.google.com/document/d/1BVjnVyRL_hA3xW-Pu8Ntqb3hk5oogXbfHl3rftVjuFE/edit?tab=t.0"/>
        <s v="https://docs.google.com/document/d/1wPQTPvgZfQkfu7aQrrpMl2n5mMeMqSaKr3Djtrcj1U0/edit?tab=t.0"/>
        <s v="https://docs.google.com/document/d/1k-wJDjsq7YidLBz_3pVzonslDOvyDgRZV2P-tGgwROU/edit?tab=t.0"/>
        <s v="https://docs.google.com/document/d/1wWjnqy9RUISQXvCHYzcfrweHfJwKBMyVxE7Da5CL0c0/edit?tab=t.0"/>
        <s v="https://docs.google.com/document/d/1CXe25DT24Krr-v7uN-Evc9p466eWx9d6EFv_gaEa4bo/edit?tab=t.0"/>
        <s v="https://docs.google.com/document/d/1O7xqNynX4Jyk7Yyk8OamA2HeXP0mf1Tz3DJMviVzHKw/edit?tab=t.0"/>
        <s v="https://docs.google.com/document/d/1HXoxno4jejNHd1hzh7Y_RdErU_bm5_bmlX2VCPdH2QU/edit?usp=sharing"/>
        <s v="https://docs.google.com/document/d/1yOQ0rdkjxD2iv7CeUEtnbTmGtH-mKXlXoC0UHqPYDWA/edit?tab=t.0"/>
        <s v="https://docs.google.com/document/d/1iygFI9VWNYGnX17TaVTi-yOWihV21-ysUgL8trgiqro/edit?usp=sharing"/>
        <s v="https://docs.google.com/document/d/1FRXSGPISrk5roAAVIQU6fgtt3p8YaU7IWRpVnJoYi1g/edit?tab=t.0"/>
        <s v="CSA OUTLINE — MTV's Awkward"/>
        <s v="https://docs.google.com/document/d/1H0VCcjZJ4clHdpV7pCNzfYU_ekrSxbXmzZNJc0GfL9o/edit?usp=sharing"/>
        <s v="https://docs.google.com/document/d/13w1B-_3qbjPFPA6DOWlm3UDqwid5oagMXBhNTxGTtuI/edit?tab=t.0"/>
        <s v="https://docs.google.com/document/d/1DZqOK1QDNuA95fuVQ8pgge2SowZgjjeXNO7FqoU6Yrk/edit?tab=t.0"/>
        <s v="https://docs.google.com/document/d/1AhT5NqnY2Q7sQBxcIVf-O3SqjmXnWWaw5yEvk2rhx1M/edit?usp=sharing"/>
        <s v="https://docs.google.com/document/d/1tfVA7X5rEsc7Gi7wuOuZPKcDXv_xbgeqHfEfYF7YX4g/edit?tab=t.0"/>
        <s v="https://docs.google.com/document/d/1i5M5MqjvCDSPyOxp7IvJfgyYr8H6MZudUhYL2bop9xg/edit?usp=sharing"/>
        <s v="https://docs.google.com/document/d/1fAhVaI54TjU_CD1eAjzGzVupKexmp_fLEaucG2ga17E/edit?tab=t.0"/>
        <s v="https://docs.google.com/document/d/1Kgg67HLbhEWpHNeYxpihtAWgnUBEQLNDU_08YzcT1PQ/edit?tab=t.0"/>
        <s v="https://docs.google.com/document/d/1QuVRWh7VK_cCK7dbsMgUmpgzFOQctFMt1Kfd1ZMC9nk/edit?tab=t.0"/>
        <s v="https://docs.google.com/document/d/1dUhzXYdGQ0Fk7od-IDDZLUwdppzQ2dcgn1-MHixlDO8/edit?usp=sharing"/>
        <s v="https://docs.google.com/document/d/1WUlt8NPw2lYGu46wSQ95A0OQXipFaXWa9JmB9Guhxyc/edit?tab=t.0"/>
        <s v="https://docs.google.com/document/d/1ZEZtpnhk3lKFXcEU5MgyKfsp81r2fVZokGXX85HZYWw/edit?tab=t.0"/>
        <s v="https://docs.google.com/document/d/1mQIA5yGJLV878tCVBUqnuBveeG7iaGHKtixN1QkNIWw/edit?usp=sharing"/>
        <s v="https://docs.google.com/document/d/1-w9plnUegD9jxprT6gm67luGfSliU2n60Wd7x5zaWYw/edit?tab=t.0"/>
        <s v="https://docs.google.com/document/d/11o159XpG4m078cTPhCP1BcVFgHf-t65l112gJhgYXPQ/edit?tab=t.0"/>
        <s v="https://docs.google.com/document/d/1Wllq0euHDIFsyIvXLScknYL5fGiHO-XfFPM286uKFNk/edit?usp=sharing"/>
        <s v="https://docs.google.com/document/d/1cvwYQ78o2j_jfkzkO9pFI1x5ohFgVDivQke_K-D8esQ/edit?tab=t.0"/>
        <s v="https://docs.google.com/document/d/1TnSjh0_79-5weUas2gEXSnd5LGCWAZoxynBTKFTEkgQ/edit?tab=t.0"/>
        <s v="https://docs.google.com/document/d/1sICsNFs4u-J7t-g7ds1hdnwIQzPh9FTbsHZzJpOvGyM/edit?usp=sharing"/>
        <s v="https://docs.google.com/document/d/1EfkDUYEy09dKtcK7LPqM9zGX54Mrw538HHTukpj8IzU/edit?tab=t.0"/>
        <s v="https://docs.google.com/document/d/1ftRwnrQfQ0blX6feUsSJKamgrFmuSdnhhekM0nMp57E/edit?tab=t.0"/>
        <s v="https://docs.google.com/document/d/1tUcZ1bn5cGFD90bO6WL6Zd8Zza_l8wcA1a_aBS9xRW4/edit?usp=sharing"/>
        <s v="https://docs.google.com/document/d/1t0iSOXfnh_-D4QylYTHlruERtVmw0pDf7MUMBrUAhL4/edit?tab=t.0"/>
        <s v="https://docs.google.com/document/d/1Ff3v8sT7ZJpr88NIRn7JsZzAlT2nVTpU_wswRDvGEfQ/edit?usp=sharing"/>
        <s v="https://docs.google.com/document/d/1Ye2kHLL6kOa_jOujcw2M3vvKUVGNq3rtsrRzeyVwawE/edit?tab=t.0"/>
        <s v="https://docs.google.com/document/d/1nTzHw_cNOfruVdbJAZwiTDOET9qCMpTgjXbGqtnkDfU/edit?tab=t.0"/>
        <s v="https://docs.google.com/document/d/1WUYzttSY_h0SytwGb1LTfKcpd8XpMtqTygMbOMw61iA/edit?tab=t.0"/>
        <s v="https://docs.google.com/document/d/1ASC7HKRaAfiG2-YhTuowzJjc-N95dFh-mwsW3oll-sw/edit?usp=sharing"/>
        <s v="https://docs.google.com/document/d/17aIKd3-RMDZfCZRCVcxYDOMohrF-N34HAOGUkjl28fw/edit?tab=t.0"/>
        <s v="https://docs.google.com/document/d/1z_Llrz6PLu3tOkySIu0szz__0iyY9ni5YTl7dX_cSW0/edit?tab=t.0"/>
        <s v="https://docs.google.com/document/d/1TUmpdOooB3p5rI3YGvXqDnMLfnfuGVmLxfz7HQlxtuQ/edit?usp=sharing"/>
        <s v="https://docs.google.com/document/d/1o2FDbW1yM1zLQuuwSgKzhdHaXD0pYa8AU-lz-1K8vuA/edit?tab=t.0"/>
        <s v="https://docs.google.com/document/d/1vGTH9f0Ln2CK6WMRXqE5SH3zRmuNJHzK8Y_K-yjuz-A/edit?tab=t.0"/>
        <s v="https://docs.google.com/document/d/128v8GNd5cks6QD3pIUXh_LrLiq1MFPT-4I3M61KpdIg/edit?usp=sharing"/>
        <s v="https://docs.google.com/document/d/1SLSijM6fKPKsOIyD9tN_QGmr5iSuNqIurBcIJ7ySbDM/edit?tab=t.0"/>
        <s v="https://docs.google.com/document/d/1kDnXQ_fv5ZNEVGln_ocJXm3b2JH5ba9mUdZJ6GZSjes/edit?tab=t.0"/>
        <s v="https://docs.google.com/document/d/1sDohT5T3gG51_GTHv211AAE6Fo8UptdS6g2nThEU32E/edit?tab=t.0"/>
        <s v="https://docs.google.com/document/d/1jopo8TpoLpIUxEVDUu6ydFhX5trO-V5cY97PKohVUNs/edit?usp=sharing"/>
        <s v="https://docs.google.com/document/d/1KvOh-L-mDmQrCFDsKH3nD51D1Z2YZdSCmeH_WG7TYCk/edit?tab=t.0"/>
        <s v="https://docs.google.com/document/d/188MGkKGH9_tPx_acSwim4Nd89wJ4-Fq7QINsXcpWroQ/edit?tab=t.0"/>
        <s v="https://docs.google.com/document/d/1KVA2RUrlmlGXXQ3FWKJq8yc6NuF7E_2iwI9TWMRtjP4/edit?tab=t.0"/>
        <s v="https://docs.google.com/document/d/1T1cXKVLE_CyHa2rmyet-fFsI04EFCahgL6RDGcLP1k0/edit?tab=t.0"/>
        <s v="https://docs.google.com/document/d/16eAdxzrVyDu8GXdeZOfzjrRAasEqzyqDpmD0SpCGY3s/edit?usp=sharing"/>
        <s v="https://docs.google.com/document/d/1-qXNueHPF5d-oE7R03ffAfpd6ZbR9-iKFoi-x0te-H4/edit?usp=sharing"/>
        <s v="https://docs.google.com/document/d/17bhTAbFTMb3WqrQwbU8F5Ltj9o8nd63i5OcDxUDokHE/edit?tab=t.0"/>
        <s v="https://docs.google.com/document/d/1sZCgMOJHouu19Qqu5IUmoh3MQnn2F7opgjlfbJEVl78/edit?tab=t.0"/>
        <s v="https://docs.google.com/document/d/1AqwIuw_ZQmxDBV3DM4NlJ9yBc2Jutp3dVvBPS8F5v1A/edit?tab=t.0"/>
        <s v="https://docs.google.com/document/d/1kiJX6kTuW-mqadm2qYuLk89EvhkId9dU-82snHyv6cQ/edit?usp=sharing"/>
        <s v="https://docs.google.com/document/d/1Cj0CEuEIG1hh2YzQjLNAzYsGxRa_7dzHxMYXlR_2hqM/edit?tab=t.0"/>
        <s v="https://docs.google.com/document/d/1S4evsinHNRUFYAEnUngG5L7bVxM5DclU45F2AubCPkA/edit?tab=t.0"/>
        <s v="https://docs.google.com/document/d/1svEICat7pN0wNEWcSxih3TNqVJqcIs1H0ULXmbhIYwY/edit?tab=t.0"/>
        <s v="https://docs.google.com/document/d/1_JYPgniF85EqJ72rVI8OnMNxlPHLNI0_ObHYGm-teAI/edit?usp=sharing"/>
        <s v="https://docs.google.com/document/d/10PjgmpVZJphG1eWCy2XffKoXuQ2XMUqnQwNDllG7hK4/edit?usp=sharing"/>
        <s v="https://docs.google.com/document/d/119ATFjGHaTWty2P-oCqHGaOme7jx7KkylRSW7dwZ7Hc/edit?tab=t.0"/>
        <s v="https://docs.google.com/document/d/1nYQ2CawefbwsnzDOHESJt4P6nZXFMMR1TBHuNbXkMgc/edit?tab=t.0"/>
        <s v="https://docs.google.com/document/d/14qJydxYMWEPoGu7ebpAk_bMlKIPEDpx4ORKD6pfx15Q/edit?tab=t.0"/>
        <s v="https://docs.google.com/document/d/19R-6zh9F2u26I2oIqN9CtDdGWaZGS92bitFURHJhazU/edit?usp=sharing"/>
        <s v="https://docs.google.com/document/d/1C4lRBp7_lBvo7ZDioekquOjam9TVI51w28ULDPvsGpQ/edit?tab=t.0"/>
        <s v="https://docs.google.com/document/d/1WtFeXQxyhUJG4J8qLloaw2ACQx3P_RYvk9bUPxLt2L8/edit?tab=t.0"/>
        <s v="https://docs.google.com/document/d/1hiK4eAtg_llChUdQqyC5d-6eLKrm5GUJEROXiY0HSe0/edit?usp=sharing"/>
        <s v="https://docs.google.com/document/d/1JjHvH-u6NWeS4X0BpgCtXTD0wF2XweQg6tkBTPZORCg/edit?tab=t.0"/>
        <s v="https://docs.google.com/document/d/1RnnX6-dQXVCexctppU54NvAhaaEYmc7-uV4srFlWuVY/edit?tab=t.0"/>
        <s v="https://docs.google.com/document/d/1L5YksrSSxGbEiq0UCcOQnfbyuu28yy_IBQdeaXEAfxg/edit?usp=sharing"/>
        <s v="https://docs.google.com/document/d/1ufQVNYiJGy0ZbaLCzfl-l9wmTEPPjUXfzG5ovcwnZGU/edit?tab=t.0"/>
        <s v="https://docs.google.com/document/d/1F0LwO9ChzajQUJ4FYeDg7ZRpmwNB6DBamcmrSBtF8wM/edit?tab=t.0"/>
        <s v="https://docs.google.com/document/d/1nvr7MJUbgEDQeHJVp6zpu8JDsZMKNwvcuNqtoq4xsqY/edit?tab=t.0"/>
        <s v="https://docs.google.com/document/d/1vyVBDqkKiVvSUg5z_GFlQMysmx_i2Gk7ncobTbfWFzg/edit?usp=sharing"/>
        <s v="https://docs.google.com/document/d/1VQ4AG-9fmLEcnVYKcyWGfLZ3ra84CLqM8OtH79E6E4c/edit?tab=t.0"/>
        <s v="https://docs.google.com/document/d/1W8AKOdwU8Ext42lsIFEbmntbLg0ailVvadLNNg9Ujj0/edit?usp=sharing"/>
        <s v="Untitled document"/>
        <s v="https://docs.google.com/document/d/1tV_7d_pNoUMk9fot6k0J5VYZxTyoZV4lMz7fNCic4rE/edit?tab=t.0"/>
        <s v="https://docs.google.com/document/d/1zOL0IlLxndq3B8ZJKuJRiAXtlFSFz1X9H6xJ9ZCvvog/edit?tab=t.0"/>
        <s v="https://docs.google.com/document/d/14JygPqAj0Z1gSCs-4DGaFDY6tWeMgnfnSihAYNRN46s/edit?usp=sharing"/>
        <s v="https://docs.google.com/document/d/16NwaoBIUJxcW9gMR9iGvbWVzDYdJbddAIEzEpjAHnAA/edit?tab=t.0"/>
        <s v="https://docs.google.com/document/d/10Lc3Pe0DMjwW1vkhyXhKm5dp6p4lHXSE9NZc_Giqmus/edit?usp=sharing"/>
        <s v="https://docs.google.com/document/d/1e3TjV1KFh5nF9wtUnfHGO4XbCIGFouhIpQKHlgVaJrY/edit?tab=t.0"/>
        <s v="https://docs.google.com/document/d/1lcAFua7nwSuKEDHq1qb3L1MDx1lkODQ01fsCTogK49U/edit?tab=t.0"/>
        <s v="https://docs.google.com/document/d/1jnpcuVfEfV-lM74pQVnWgQNVTeBogvrnt99Rx_RyWsw/edit?usp=sharing"/>
        <s v="https://docs.google.com/document/d/1u3Nq4t_lHaeaeh8Lh1t_1te_j01kc7rInP4uWF5Oob0/edit?tab=t.0"/>
        <s v="https://docs.google.com/document/d/1Pjg56lrL3y36uVDg0Vbw86bPhBpeqqjvWIKzRWW70jU/edit?usp=sharing"/>
        <s v="https://docs.google.com/document/d/1h0cn6FF61q6ic9lYe6GpBryrRwFpSmMTVmxFPNfc8-c/edit?tab=t.0"/>
        <s v="https://docs.google.com/document/d/1RfSHS81-93pAJBR8RkcSIC8hEy7fLamrR3Cw3JQuJgA/edit?tab=t.0"/>
        <s v="https://docs.google.com/document/d/1VcOvo9Mnf4aEmGzqNSjUHG5oo3cFpZHdV4pCZKVuT0o/edit?usp=sharing"/>
        <s v="https://docs.google.com/document/d/1kD4lfPH9j-8BBbj4uCIDyipE890lCSV28E6049QQwvk/edit?tab=t.0"/>
        <s v="https://docs.google.com/document/d/1MoQ23M0DL7pl-dmpHTQC7Bva-03x4VacXHuSsd0WUuc/edit?usp=sharing"/>
        <s v="https://docs.google.com/document/d/17nf-9NijteJboz9OIzVabyqsSUUH8sJbp4ku74JzTpA/edit?tab=t.0"/>
        <s v="https://docs.google.com/document/d/17vQlCsly3G0XHEiPANyty9c1IhvZNTBAJYTxe9mpPaA/edit?tab=t.0"/>
        <s v="https://docs.google.com/document/d/1XhpqUle_icOAbiI6RIF5HWh4l5PH1jjqGYubOWA0AMg/edit?usp=sharing"/>
        <s v="https://docs.google.com/document/d/1TrcZE15ROKz-QPpVIgWnznODsa68oy88M_yogEgRBlM/edit?usp=sharing"/>
        <s v="https://docs.google.com/document/d/1MIKQhOFf5FbAOu7b7d59KBxOJ-fh5SAdQEzHZ-iH0DU/edit?tab=t.0"/>
        <s v="https://docs.google.com/document/d/1GcqhTzpMkgoMbX8oJl5PlaHOou3aqQaIHsJwHIZ1CzI/edit?tab=t.0"/>
        <s v="https://docs.google.com/document/d/1ODaAL_5Vw8i4MbqHGAWvoBIThtJV_78luKunPd88GX4/edit?usp=sharing"/>
        <s v="https://docs.google.com/document/d/1IyG08b9RcWm9w4YAs2lDEDUUDqQYb8VOmspbAuliivY/edit?tab=t.0"/>
        <s v="https://docs.google.com/document/d/1lVcW9dGQ3hDE6n-YYAhTq-NWZmNFHCHEEehzWhQbx9w/edit?tab=t.0"/>
        <s v="https://docs.google.com/document/d/19y4EiEL4nQ3LSZyMErwxz31ZbHCDvZzKKfduo24zKyY/edit?usp=sharing"/>
        <s v="https://docs.google.com/document/d/132q7quw1zLf4qjb5fw1L0aCGrf3_1uM-_XrDwdz2b3k/edit?tab=t.0"/>
        <s v="https://docs.google.com/document/d/1rgZYYod6uFu1XJgItODF2nX_F00SSg2juyMhY1_k7ek/edit?usp=sharing"/>
        <s v="https://docs.google.com/document/d/1kmMaveTrPVoPI9bae7wAB6lCEMt-_COYjbhykACK0q8/edit?tab=t.0"/>
        <s v="https://docs.google.com/document/d/1FAPJT_Fs0xH5Z7jfx_xBXP9lUBYuvkLUrnjxsAmJtTE/edit?usp=sharing"/>
        <s v="https://docs.google.com/document/d/1mctmKrd9xYVQ4flkzUEGql5xFAWONeRQUowGdrc8qis/edit?tab=t.0"/>
        <s v="https://docs.google.com/document/d/1O3P4-rZnho0xf45nsfahGwuU_UJfIK82R0Fyma37ve0/edit?tab=t.0"/>
        <s v="https://docs.google.com/document/d/1V-1qUWgLDo78WtBLRHDCUDdzxUcVycfzfA2phJwjXxQ/edit?usp=sharing"/>
        <s v="https://docs.google.com/document/d/1ETyo7WADerH-8udNNa5637uQzBphVp0T9my1Ly_iTc8/edit?tab=t.0"/>
        <s v="https://docs.google.com/document/d/1nFDPHIokkX6uc7dPb5IvaWeKN64iqmUgtrlKLzqaQ5o/edit?usp=sharing"/>
        <s v="https://docs.google.com/document/d/1eVONUCATWY9LnqKO2CyWBdUxwGmSHdMkIonJdF9mpxE/edit?tab=t.0"/>
        <s v="https://docs.google.com/document/d/1AmzTarNvccVKaremNURN3nV8_vSn9QB6_6hEgwFbFAY/edit?usp=sharing"/>
        <s v="https://docs.google.com/document/d/1gqV18rcH4DiZLHrVSIvrs9Fd0YxCpi71L4soptqBImM/edit?tab=t.0"/>
        <s v="https://docs.google.com/document/d/1QKtWgB1BwGlJiTHvenZITRsendYv9hz3uCLoeqwI5lQ/edit?tab=t.0"/>
        <s v="https://docs.google.com/document/d/1Ad5nyAXB588MQWAsz6TdbZHz9U4NmySjhHDnWDpEI4g/edit?tab=t.0"/>
        <s v="https://docs.google.com/document/d/19i4xOyeWc_5zX9ESUi-AMEz_SuYypcZPw_L0hRz6Mvk/edit?usp=sharing"/>
        <s v="https://docs.google.com/document/d/1kOFDYCejm8hIzCjT093X1sdqDjxFfWGKKF6xTuXPFyc/edit?tab=t.0"/>
        <s v="https://docs.google.com/document/d/1GI9Fvplws9Ojx7NsMn_X4sMsXf4oujytKZwifQiGOPI/edit?usp=sharing"/>
        <s v="https://docs.google.com/document/d/199pOFbC8ZL3O-wWnzbODmRXD3M6ZkNH-nQeI5a-5pB0/edit?tab=t.0"/>
        <s v="https://docs.google.com/document/d/1yaI4k1u9HbC6pceHgqyhLJMjWK_X5tiM3iRPkwvxbPg/edit?usp=sharing"/>
        <s v="https://docs.google.com/document/d/1byYt3RnFBsHxeRRMkD6ug9PbP5wn2wOVJyWuDv7paGg/edit?tab=t.0"/>
        <s v="https://docs.google.com/document/d/1j-uJ4i3JYlK7zdpWMhfF6ey0iPqmwY3t19s4F3ytfs0/edit?usp=sharing"/>
        <s v="https://docs.google.com/document/d/1786lAW9E_aGU40tTgAQV3-34hgOz5FOROBbt4nrfIRo/edit?tab=t.0"/>
        <s v="https://docs.google.com/document/d/1EBz6axYjAe2XTFau7tNVz9Aghi8CBgfiZPBul84MKrU/edit?usp=sharing"/>
        <s v="https://docs.google.com/document/d/1568jkyJzFKtmhzKtyKUno-MhWUVmxu1wlU6sUCZruQE/edit?usp=sharing"/>
        <s v="https://docs.google.com/document/d/1_BhiAjTG6nZJ_K5S9bzX27e0obetv8xs9RIHUW5bRT0/edit?tab=t.0"/>
        <s v="https://docs.google.com/document/d/1g5iYuZxYZ-VrM4XR0vDOzfRA5cbF7rSPI29wgqWHgyA/edit?tab=t.0"/>
        <s v="https://docs.google.com/document/d/1jvJeRDQQ1esF777MQ04dlKgrDb_wTkYsatUH1X8xaMM/edit?usp=sharing"/>
        <s v="https://docs.google.com/document/d/1I95w3Z0KASA4oJj_g6G9ElyM_vJ1wVyV9VOyUvt7Erg/edit?usp=sharing"/>
        <s v="https://docs.google.com/document/d/1qA1zsz_5k7PVWTzn5DSo6pqVjfYPrAnjehsnpiBdms4/edit?tab=t.0"/>
        <s v="https://docs.google.com/document/d/1OvS_oh-7jAd3RooQMCV0V4ls3ep786VYNiasIivJbig/edit?usp=sharing"/>
        <s v="https://docs.google.com/document/d/12oTJWD6ZJhFjZzt9ImozYaUEnMrlafIOWc0roHbJQqE/edit?tab=t.0"/>
        <s v="https://docs.google.com/document/d/1b12Gm-fqjld19BYmFvcLqtdErBmmpPj8UYbiCMeb_nU/edit?usp=sharing"/>
        <s v="https://docs.google.com/document/d/1f4wZISkpx4Ysh7D9v2AZoKD28kduQ7u3h7P-_CYf4lU/edit?tab=t.0"/>
        <s v="https://docs.google.com/document/d/1Mqbu9Z62hJ5MMXL7ioNxfS3RIymrA8ROEIErfP4oAig/edit?usp=sharing"/>
        <s v="https://docs.google.com/document/d/1L7VgcXdzAnxgb5VGgkbIhZEY8heI15EpksXlYActgck/edit?tab=t.0"/>
        <s v="https://docs.google.com/document/d/1HC0pCSOT8jdAjL5Fo4DLnX6IPJJEvs7bc5uXsXo9NFc/edit?tab=t.0"/>
        <s v="https://docs.google.com/document/d/1w-B3WlJNtBQ0TogDmI1Bn9jxLVAZSLtxbGxHT_qYErE/edit?tab=t.0"/>
        <s v="https://docs.google.com/document/d/1nKCRqPU9G_wC6GIvY5BhmRJ3sRpKTIQDQ-VN9NmGg1I/edit?tab=t.0"/>
        <s v="https://docs.google.com/document/d/1vzj-Lvx61-_PpPPTQsfheBvhaFAtXW4gVp2DTbINLng/edit?tab=t.0"/>
        <s v="https://docs.google.com/document/d/1_x25eVauoZFdVxymT_bagj87q1fQD9GpnOQ6svyg4vI/edit?tab=t.0"/>
        <s v="https://docs.google.com/document/d/1I0wOUx8haTm9OANFgkAxdE4NQuKiMLiVxmCAjNMJbz8/edit?tab=t.0"/>
        <s v="https://docs.google.com/document/d/1DzQXxgn-twXyuX59ofCKOCgZq8rig5OPuABofjwjz4s/edit?tab=t.0"/>
        <s v="https://docs.google.com/document/d/1eD8DZs6o4NORgIWhGHySpIXRrMhAsYf-s4_BlFoHctI/edit?usp=sharing"/>
        <s v="https://docs.google.com/document/d/1dZIAEMEBCpkksypCY-Ib73ZmYqlLHAwPihwkk5QZ4wY/edit?usp=sharing"/>
        <s v="https://docs.google.com/document/d/1hbb_xNP-xBPYFwqDpope86jZ83Jk3cUe33paqea5D_g/edit?tab=t.0"/>
        <s v="https://docs.google.com/document/d/1Rbe1GYeGaKNyc5Ak3BKuKOoSsH4wz2PmzSWsCh0j7MU/edit?usp=sharing"/>
        <s v="https://docs.google.com/document/d/1-HVs_IQWud7fKUyjibZtEjfg5mw7Th5QL8Sw8J7koBw/edit?tab=t.0"/>
        <s v="https://docs.google.com/document/d/18G6AH11hWbIOLH34IR0JG7G4oMydCksDddbi8Rl2avE/edit?tab=t.0"/>
        <s v="https://docs.google.com/document/d/1oJ0MWT5T_eniPuKpNSbFYZgvnipfVLpuy-x-Mv2bKzE/edit?usp=sharing"/>
        <s v="https://docs.google.com/document/d/1kiUz3g9Ly90dU1MIOb2WuoDE741uuc4_48leZ2oE_mE/edit?tab=t.0"/>
        <s v="https://docs.google.com/document/d/1SdnjSx9Quic3MS5P5f6au0G433SyZ4ziawlTBQi1C1o/edit?tab=t.0"/>
        <s v="https://docs.google.com/document/d/1r4gZ-6b-HsiFWaEDBiSN4m2OqvU5NrVKUGTo1vHmOgg/edit?tab=t.0"/>
        <s v="https://docs.google.com/document/d/1Kf1nTe4sGoqxERqgAquSciB_fLlhfk9U05_Y0oYL95U/edit?usp=sharing"/>
        <s v="https://docs.google.com/document/d/1nbOHjT5SBbeNQbif-0YAakkB_JYr4YrUi-ytrE6R7I0/edit?tab=t.0"/>
        <s v="https://docs.google.com/document/d/1XS9UigHtN5ynQm8b3XiPMdnbfAV8ObuMoQuBYrVJfVk/edit?tab=t.0"/>
        <s v="https://docs.google.com/document/d/15eLclHr8xAHkOThuilv4pnWw5optN8M54PhTPCibaEI/edit?usp=sharing"/>
        <s v="https://docs.google.com/document/d/1JvzN09yIeH7e6d4rAKnI4CHs9FUGgY8qkVya49IDRCA/edit?tab=t.0"/>
        <s v="https://docs.google.com/document/d/11QVsWQFoZf5ly29bj4D5fcZT1LijZcn1MUNmBuH9-j4/edit?usp=sharing"/>
        <s v="https://docs.google.com/document/d/1Wt0AAp0pTsVVNliJe_iJ0AGBbIfhuudX5ALh8xXK67I/edit?usp=sharing"/>
        <s v="https://docs.google.com/document/d/1q6jVBSM_GlkkxaIwW2qEJ8ZIPek0QKAJq4XW0xiqp90/edit?tab=t.0"/>
        <s v="https://docs.google.com/document/d/1uajCzj74eEid3b6nfIwQwG5M3C1WDu515QdATHNUVlg/edit?tab=t.0"/>
        <s v="https://docs.google.com/document/d/1FXscGk2gm2Ae3fOBYKk1fIjsCbkDKRIvWgoQCf2Xn1I/edit?tab=t.0"/>
        <s v="https://docs.google.com/document/d/1FXscGk2gm2Ae3fOBYKk1fIjsCbkDKRIvWgoQCf2Xn1I/edit?tab=t.1"/>
        <s v="https://docs.google.com/document/d/1A5gAgplPnVtGQA7jAoBOlySyv3CAcTGc-1v_mQY9W7c/edit?usp=sharing"/>
        <s v="https://docs.google.com/document/d/1s-mugg-Fo-iUnBgrp5Y5Ll8kjDuW_CgmiGI2IZXasj8/edit?tab=t.0"/>
        <s v="https://docs.google.com/document/d/1Z2b4mS250FZGN0PExRRXiM6IDW_xD9ACVo0z4Ef-Ajw/edit?tab=t.0"/>
        <s v="https://docs.google.com/document/d/1s3ReNvlpZN96p8h4USj-WgawoUnemUPMDwDuoqWPY-A/edit?usp=sharing"/>
        <s v="https://docs.google.com/document/d/1qNZWxwfr-9U4lAF6DIu6u8WI9-hoHJIPofN9DwpY1GU/edit?tab=t.0"/>
        <s v="https://docs.google.com/document/d/1L3-McQ_FLSrsn8ePm7telSv8Sf-lYGv9cYzMgMnYVh4/edit?usp=sharing"/>
        <s v="https://docs.google.com/document/d/1wt4ESBb-mTU2K8A1ge-j-1GXe4Jd_pLinGFSbgMjtTI/edit?usp=sharing"/>
        <s v="https://docs.google.com/document/d/1QFMVb0qw2PabQcEg5BOAn-z0x4vDIk8yhzICeCEIAig/edit?usp=sharing"/>
        <s v="https://docs.google.com/document/d/1NfwrQ5qB7GsXcGiG1lv3a493btpUgA2l2Mu8o6QnzzM/edit?tab=t.0"/>
        <s v="https://docs.google.com/document/d/1NfwrQ5qB7GsXcGiG1lv3a493btpUgA2l2Mu8o6QnzzM/edit?tab=t.1"/>
        <s v="https://docs.google.com/document/d/1herhU_lbYGFrWvPTjULFTCMB4VN5ZShDoyhRt9cX2DE/edit?pli=1&amp;tab=t.0"/>
        <s v="https://docs.google.com/document/d/1Z0mg_gvA2QFlZuz2OQ0HTAy6RsuX2HbjBmMQqZVgRL4/edit?tab=t.0"/>
        <s v="https://docs.google.com/document/d/1oKHsEQXtWbF5XXu4AtqGkSmX9Y2rFHFCSwyFdnx9vYw/edit?tab=t.0"/>
        <s v="https://docs.google.com/document/d/10ZsKDbDhF5gRTNZGcuXc0DWdvM57UG3wj9XF6DbIgpc/edit?usp=sharing"/>
        <s v="https://docs.google.com/document/d/1C6-P1MayZeV7JV-NQaGojR7sSpG618eG_x8eO-3xX-M/edit?tab=t.0"/>
        <s v="https://docs.google.com/document/d/1gU5_ChUIf8jErq_Rk_w2joujxF92ueBIZB_5BzTbEeM/edit?tab=t.0"/>
        <s v="https://docs.google.com/document/d/1AD21uSyTdeMJBjzipA8H07FXWgI6LTizsYFsm3PxusI/edit?usp=sharing"/>
        <s v="https://docs.google.com/document/d/1QQtWZ2oXVptmcgxjzMpEIhqsX_XwGB9S3ihFMrUTqsM/edit?usp=sharing"/>
        <s v="https://docs.google.com/document/d/1QN5LxR7w0L0cQy74SeNfSZPFPCYVpEfknwJxZ2SUo7Q/edit?tab=t.0"/>
        <s v="https://docs.google.com/document/d/1oZ_Dp9oRSv0j1FxUGnaSjI7wVZ60mtTVP2L3FE90LSk/edit?usp=sharing"/>
        <s v="https://docs.google.com/document/d/1NMVs5hTeBndUmhmBzIp2Zj78A9nXiCGEpT7kSNerbdM/edit?tab=t.0"/>
        <s v="https://docs.google.com/document/d/10Xpv1p4Ugo7tclnlkcHQWcnQ-pCOPtaLIWo6LrkUmT4/edit?tab=t.0"/>
        <s v="https://docs.google.com/document/d/1x7G1uXsVZa6YHuNfV_IStj8KYsgfAweL8kEK6d3AUKE/edit?tab=t.cs1i5icstpz3#heading=h.iig7q3gpeo30"/>
        <s v="https://docs.google.com/document/d/1x7G1uXsVZa6YHuNfV_IStj8KYsgfAweL8kEK6d3AUKE/edit?tab=t.cs1i5icstpz3#heading=h.iig7q3gpeo31"/>
        <s v="https://docs.google.com/document/d/1L9qc7qkhqEVmbz4EANIQ8HYmTuYkmN5s8O9oKIoz4Pc/edit?usp=sharing"/>
        <s v="https://docs.google.com/document/d/18cxV-XKOp8gmcUILW8Dqr__5jiY3ASwXInyFIC9oBUs/edit?tab=t.0"/>
        <s v="https://docs.google.com/document/d/10ICCy4vXG-Hc9ElLs0WqeZgtMV2WL3rt3OFaAMqrY2A/edit?tab=t.0"/>
        <s v="https://docs.google.com/document/d/1xf6NYMMn5d-V8lKkaKg7fBoW4FHu4XcIZCLegw30EA8/edit?usp=sharing"/>
        <s v="https://docs.google.com/document/d/16xzHeY1SoRA57Wg_jeElTzGGBuPnV7JIpH9JYr6AnI8/edit?usp=sharing"/>
        <s v="https://docs.google.com/document/d/12E0jr8JrCLvVwWIHTC-GnLRDhVuHPOgYEUjbIazNHj0/edit?tab=t.0"/>
        <s v="https://docs.google.com/document/d/14aGyndt8f6B3be3cJS5_Gyl38j19uvAUYeJRuqLxv4U/edit?usp=sharing"/>
        <s v="https://docs.google.com/document/d/1KKM5wFrNXNVQ7q7YkHOUGWEE-9f-BgTWd1w6IvB1UPY/edit?tab=t.0"/>
        <s v="https://docs.google.com/document/d/1fkbzYnxyDidNfJtHxyIga963-HLE01sr_0k_IpfTM-A/edit?usp=sharing"/>
        <s v="https://docs.google.com/document/d/1x44yUegCGddjM6UEpKqt45DLXDuBwIjRHwWF-t1342s/edit?tab=t.0"/>
        <s v="https://docs.google.com/document/d/1WiddG8CQDsWeS8MPZUORBGN9GBVYyPn9ekfIq_PsfxU/edit?tab=t.0"/>
        <s v="https://docs.google.com/document/d/1hpwBIxGS8mCC_RyaEZEM3-apRA2qF4bBGgtPNGJAs9s/edit?usp=sharing"/>
        <s v="https://docs.google.com/document/d/1Nhhyn15Z1oLPFZ15nGbyasR9-07Y3PEz95d7TyWM0q0/edit?tab=t.0"/>
        <s v="https://docs.google.com/document/d/1zCTYefUU-rib2XChtj9MiQV1mzDvaTvt9SsUjOXG_Yc/edit?usp=sharing"/>
        <s v="https://docs.google.com/document/d/1hguqBgjeuxTCByfYyALKfJ_bnab-Za0wBclqpC14xb4/edit?tab=t.0"/>
        <s v="https://docs.google.com/document/d/18Cwp-5vPqs5DLJ4XQ2D_83Uf7QuhFH-Divt68Q1DjVs/edit?tab=t.0"/>
        <s v="https://docs.google.com/document/d/10qdhNJsxGoh9JtKyMXS1HtAk5FbnfL9e6O3kRuGpiJw/edit?tab=t.0"/>
        <s v="https://docs.google.com/document/d/1dYdHfkLRYoeKR5bE8hnqvkz-Vbbb-IUpXBIN1JtvTiY/edit?usp=sharing"/>
        <s v="https://docs.google.com/document/d/1s-0XhMjO6QEJ7Ua1jfuaXFOOVtXzGymXSaAeJ1iBGtU/edit?tab=t.0"/>
        <s v="Stay-at-Home Moms: The Best Ways to Keep Kids Entertained All Day"/>
        <s v="https://docs.google.com/document/d/18TE3h9Dxnw3wYKgZ-daoslXgHT13zUcJoxZUox2nMv0/edit?tab=t.0"/>
        <s v="https://docs.google.com/document/d/166pfVQPoFG5XZTHEIyhir9ZjnK_18Inwvzdg5aRQGNk/edit?usp=sharing"/>
        <s v="https://docs.google.com/document/d/1svwVyx9HfSO6pYqhzJSVa9nAex1h_QNBtGm33ReFRIE/edit?usp=sharing"/>
        <s v="https://docs.google.com/document/d/1jsI30ZyLwzWf7PzebuZleoEbeRQ9faHDkSSMHiZ9RUA/edit?tab=t.0"/>
        <s v="https://docs.google.com/document/d/1G7jro3oomrGtZ3EXlz6fsCT_XZPMEiOVEVkkdm6BJfE/edit?usp=sharing"/>
        <s v="https://docs.google.com/document/d/1foK-bn_5GDRq8BbsIEyM8vTYtADzIIoqPyroK6GiZWs/edit?tab=t.0"/>
        <s v="https://docs.google.com/document/d/1_QhbW34rUYyXwKiLfvoNkLU83mBWW5aQU30YeFVtYdA/edit?tab=t.0"/>
        <s v="https://docs.google.com/document/d/1PmtnEkHNHtGH8EC56tNDDynjTXWfe2l9gcZYacNNPWc/edit?usp=sharing"/>
        <s v="https://docs.google.com/document/d/1YfkpDEbMpQ9_wJWD2hhMSPiDi_Vw3MqUcdW6l_QMXLo/edit?tab=t.0"/>
        <s v="https://docs.google.com/document/d/1dW9uBZxzidQ_eRJzvr-FWMziKObMiPwEZV94yVZq5bA/edit?usp=sharing"/>
        <s v="https://docs.google.com/document/d/1uBWvz-sGBh4URdnas_1cQH5ZCNSyO9_JY_ZDqKXcdaw/edit?tab=t.0"/>
        <s v="https://docs.google.com/document/d/1uBWvz-sGBh4URdnas_1cQH5ZCNSyO9_JY_ZDqKXcdaw/edit?tab=t.nfgocoijnia1"/>
        <s v="https://docs.google.com/document/d/1rN5QsedpvUev0XTG06dcPuRoRHSamZPZvqQHY_8gb-o/edit?tab=t.0"/>
        <s v="https://docs.google.com/document/d/1rN5QsedpvUev0XTG06dcPuRoRHSamZPZvqQHY_8gb-o/edit?tab=t.1"/>
        <s v="https://docs.google.com/document/d/1EmuJN1TnqXF3A3y-oThMQk4o-cxpEkfZzy2kV_QktIs/edit?tab=t.0"/>
        <s v="https://docs.google.com/document/d/1IcA6r8M-fu0DeXeBOeOWoeVTlIEQS-LR2pvGzjpFO-o/edit?usp=sharing"/>
        <s v="https://docs.google.com/document/d/1x7G1uXsVZa6YHuNfV_IStj8KYsgfAweL8kEK6d3AUKE/edit?tab=t.oemuihlq3yr4"/>
        <s v="https://docs.google.com/document/d/14S4eQ_8jawJAxHaFWq7aFEaHqLjrnwrWzzGHxuOa43w/edit?tab=t.0"/>
        <s v="https://docs.google.com/document/d/1jU3ZSRSChIDju1clpvcmgcJbe-HBLjVK0uQQcbwsOrE/edit?usp=sharing"/>
        <s v="https://docs.google.com/document/d/1_Qg6M7zg4MVAoIFxKlWbh7jXKQoO7od2924JDlZcrMo/edit?tab=t.0"/>
        <s v="https://docs.google.com/document/d/1PCeGZrFtxORaAXtJvCZu5int4NnU1DErQw1yKhKcTv8/edit?usp=sharing"/>
        <s v="https://docs.google.com/document/d/18TE6ofBdZ1F8gA6kPE9TA3UsqwrlFM9iJBvNAz2iCGo/edit?tab=t.0"/>
        <s v="https://docs.google.com/document/d/1toSgppuyw1SoKr3m_a4inzGq_xGtUrIxjPKL0NTxx1E/edit?usp=sharing"/>
        <s v="https://docs.google.com/document/d/1dHqG4FzjbRLAO7br3vfmNGGjE5jT-9vQ1nGDJz10Z_Y/edit?tab=t.0"/>
        <s v="https://docs.google.com/document/d/1qkpLi0XXSIWY86BqvCDb7ZROMpO-6NUevIYh0p_-Yak/edit?tab=t.0"/>
        <s v="https://docs.google.com/document/d/1KdXTAxU9TVg8IUuzJ7gXf56TrKpD2-QNPQNjgOOKXwc/edit?usp=sharing"/>
        <s v="https://docs.google.com/document/d/1EpUfILkMHmy1fEdHZEi2MH9lEIsZmHN5kGQ09UmigRI/edit?tab=t.0"/>
        <s v="https://docs.google.com/document/d/1I3kC1zkI-qhUTE0D2AmR5PhqhrE3YtSzYKlDRYlHZvQ/edit?usp=sharing"/>
        <s v="https://docs.google.com/document/d/1kCZNSg3FkxZPx_WD4lBFGvcMt4THf3agvCCnCjec-Bs/edit?usp=sharing"/>
        <s v="https://docs.google.com/document/d/1t5fXYNlLNqYTn22IoEA6K1sJ40kr-AlmBl3rMsBVnd4/edit?tab=t.0"/>
        <s v="https://docs.google.com/document/d/1GsAKK0_DWTbIkn3WtijLPizyfpHIHLGtGdM_ZY1WFi0/edit?usp=sharing"/>
        <s v="https://docs.google.com/document/d/1gF2bn_GjRSrvU7bkxhTRe3Vo6o9bHul_LIcENuezsGY/edit?usp=sharing"/>
        <m/>
        <s v="https://docs.google.com/document/d/1z5dWIewQ5FFtqM2b1-UEb0TYqp4j5QoyGPh5q-yJi8U/edit?tab=t.0"/>
        <s v="https://docs.google.com/document/d/103iLUtXHd8hPj_y9CTuIPGGi60k6FCpA7K2pqkkj6Co/edit?tab=t.0"/>
        <s v="https://docs.google.com/document/d/1EAQbYeydSztNkVK-gLha_B0SHiYkgztRdXSJqkCBjPk/edit?usp=sharing"/>
        <s v="https://docs.google.com/document/d/1GCzsaCoF9iGKHJ5w8alW1UAHuHlGzzEY-A2PRTUXVSU/edit?tab=t.0"/>
        <s v="https://docs.google.com/document/d/1BFG_z-bePcpjP8S2ogs_HwbvbYL3fCiIvX89VFigeJw/edit?tab=t.0"/>
        <s v="https://docs.google.com/document/d/18KlzXHdVaKinOhQ_3yPAYb3WQFQEeIqdQbK1VolO3Hc/edit?tab=t.0#heading=h.dktvxzbrdz3v"/>
        <s v="https://docs.google.com/document/d/1q8FUiv2McZbuJjEYnbJ0U-_VkN5OxoXcpo5Z6x5NTFA/edit?usp=sharing"/>
        <s v="https://docs.google.com/document/d/17w2XIibyAdyimWawA7touIJ0mMiEGi08Ke4wFqZ60BQ/edit?tab=t.0"/>
        <s v="https://docs.google.com/document/d/17eZquuDtsJ2bY7Q4972O14RXgYQlbV51bTRk9n81Af8/edit?tab=t.0"/>
        <s v="https://docs.google.com/document/d/1h82_CWC18bNZujxDJHlgdVwn6dwUx4M_hb6OfH2Hufo/edit?tab=t.0"/>
        <s v="https://docs.google.com/document/d/1LnofDMyL4FINn53zmJJm5y_1Lbt3_5DHEZtcPjwF2cg/edit?tab=t.0"/>
        <s v="https://docs.google.com/document/d/1Bqpy4iLpy3NOcpW0ljx-izy0gct1-qqzf8bBgSTZx9s/edit?tab=t.0"/>
        <s v="https://docs.google.com/document/d/1vnHuQDr1lP1AWjunmD2LIiwx24WwfsCEFU2GCSO2JmU/edit?tab=t.0"/>
        <s v="https://docs.google.com/document/d/1d0ldqKsCeStyZcbQa9Dt1zwr3QkK5YZ_4VwbAzEc1S0/edit?tab=t.0"/>
        <s v="https://docs.google.com/document/d/1L4i5aZHVXmm_jZ2adax54-2EuTZWhOuF23cHrKgkdV4/edit?tab=t.0"/>
        <s v="https://docs.google.com/document/d/1RJ-3Oa_yJUgD-nCwFKPLFiNPOZLOaLabpt2mZIHfd1w/edit?tab=t.0"/>
        <s v="https://docs.google.com/document/d/1d0MJdRBZVQYI1uUmTZoPVojXptfHflMbhWwEdY9EEZA/edit?tab=t.0"/>
        <s v="https://docs.google.com/document/d/18CBbth3pFTEU6OpBZuxsVOtpaYI26wV_dmPk9OWSgWk/edit?tab=t.0"/>
        <s v="Your Go-To Guide to the Different Types of Curtains for Every Room"/>
        <s v="https://docs.google.com/document/d/1JwOBCxREj4fFxt3V2AS1ajHxxZbwc_-sJeeLr2RW12M/edit?usp=sharing"/>
        <s v="https://docs.google.com/document/d/1j46hVutgpT1ZBTVsQdTNrWQnAPKPprUZbVviYJD1JGQ/edit?tab=t.0"/>
        <s v="https://docs.google.com/document/d/1cMQDiqbV-rGAs0_cVwc3apSs_AnswdBPHXgX2HkajCo/edit?usp=sharing"/>
        <s v="https://docs.google.com/document/d/1NPl-D1U9J_x9m79yR-eLiQReBD_EQqv49_2fppC13x8/edit?tab=t.0"/>
        <s v="https://docs.google.com/document/d/19awkA2UA9EqKShVGP_hG1bJ5Z5zw08fgOeVso18niIg/edit?tab=t.0"/>
        <s v="https://docs.google.com/document/d/1dc_qcWYeCqOLaT-5yeChnf6_Pm39btgxVJ45Afk2Ev0/edit?usp=sharing"/>
        <s v="https://docs.google.com/document/d/1Y2bdHvQoUT5IsWCyyaNS6Bq_o59qeep-mh3nIiaZC3A/edit?tab=t.0"/>
        <s v="https://docs.google.com/document/d/1CMWcjvPZ39OHcvaIrZ1hteEbyhQ-yJF67M737gc2JPA/edit?usp=sharing"/>
        <s v="https://docs.google.com/document/d/1ihM73YItOFED7kdSZs3uHqTdTnXPG_-UmrCSsywbwfI/edit?tab=t.0"/>
        <s v="https://docs.google.com/document/d/1n-KZ0u610WfYUTsDdb8vHCGZxJg7bZgf5Sh0jJdj8VE/edit?tab=t.0"/>
        <s v="https://docs.google.com/document/d/1Mz8U0GnZIl1l2vBdV6vd5Tm7Z1JaozZgJOc56BCQm5A/edit?tab=t.0"/>
        <s v="https://docs.google.com/document/d/1f9HRncDSqasJmZITcn9l_X0ZYY6JxdnLrzSeru-p424/edit?usp=sharing"/>
        <s v="https://docs.google.com/document/d/1NcXwGN77SStQbhRhZ5jZpx1wA-37OHqrCWaWSR1W_K0/edit?tab=t.0"/>
        <s v="https://docs.google.com/document/d/1tvZ3QROzMv4np4d5AjYfEnyw-SXgpiKJjYcnsCd62yE/edit?usp=sharing"/>
        <s v="https://docs.google.com/document/d/1DonkhIEcmV1yFv-0_vSg0xA5hMr8U1Qcj37KlSpIBPM/edit?usp=sharing"/>
        <s v="https://docs.google.com/document/d/1NKPV-VEgNsKcUgitZev-1xMhMCPVtMTS9__OeocoQlM/edit?usp=sharing"/>
        <s v="https://docs.google.com/document/d/1_vHpdaBBbVQ2pqYQAmn1JvqUukZDR-sYi3z9imDjlGc/edit?tab=t.0"/>
        <s v="https://docs.google.com/document/d/1x7G1uXsVZa6YHuNfV_IStj8KYsgfAweL8kEK6d3AUKE/edit?tab=t.pr9idhggfvsq"/>
        <s v="https://docs.google.com/document/d/1f6wQNjvNB7Fjl7bh0JGsCAKe26zREyRj7cKql2dv_3A/edit?usp=sharing"/>
        <s v="https://docs.google.com/document/d/1yVu2R9LRUO2Oz0Tq82OUDDmCFsFKBPwsn9uvSdFBaws/edit?usp=sharing"/>
        <s v="https://docs.google.com/document/d/1YbPWiYEM2NdaiWLXsUIUHUHM_xdlUOGjqT64H-b9JHE/edit?tab=t.0"/>
        <s v="https://docs.google.com/document/d/1vvFCwp219zGR398JiUEgiruqPofLLIwH_-GyK9rmSn0/edit?tab=t.0"/>
        <s v="https://docs.google.com/document/d/1_NeSuta32YwS5zUnw38KvKWBd7sF3eVyR6ZrIIGiZrQ/edit?usp=sharing"/>
        <s v="https://docs.google.com/document/d/1nb-Rp-qPKZXjmYofiox8RkKUGa4TVJqu3yTHonplaug/edit?usp=sharing"/>
        <s v="https://docs.google.com/document/d/1OzFRGNOsN97yPlkqRQGKxF_NiqPSgM_j-0mf3gb4ePs/edit?tab=t.0"/>
        <s v="https://docs.google.com/document/d/1ViMq9OSpagwW1haczDskEXVzeZJZKY7JI7SuyQ_P3Y0/edit?usp=sharing"/>
        <s v="https://docs.google.com/document/d/1xA6Mk4i0YKBUQvBWxtI6aQzSyXkSgnSBKFxKVaJTaxE/edit?tab=t.0"/>
        <s v="https://docs.google.com/document/d/1lYETUDlVRhad-j83AOCqRq6W7PbSipJU3zy1iTGN5Fs/edit?usp=sharing"/>
        <s v="https://docs.google.com/document/d/1quDklMGQEhz1OluKWWCF2eoxWyyzb_O35rbeMaERxOg/edit?tab=t.0"/>
        <s v="https://docs.google.com/document/d/14CU_t9NF9GT6rXzhp6t8K9m31jlv-_UlKec7mADsJpo/edit?usp=sharing"/>
        <s v="https://docs.google.com/document/d/1CS-HndwtOcF5N9PixNoTpW_odpmJ0_Po3p9QxugFHHQ/edit?tab=t.0"/>
        <s v="https://docs.google.com/document/d/1jPhHHn_lDAzAJX3YDE8VAffBQMVZXAKltBxUfTmzjrw/edit?tab=t.0"/>
        <s v="https://docs.google.com/document/d/1rN5QsedpvUev0XTG06dcPuRoRHSamZPZvqQHY_8gb-o/edit?tab=t.il5atydjnxxz"/>
        <s v="https://docs.google.com/document/d/1Tiu9432bbODNvd4PJZpU_Uz9F2VWN7TivAyjgXVs6Jk/edit?tab=t.0"/>
        <s v="https://docs.google.com/document/d/1Oxk6h1CViB9PSknrBvfNmlvDPnEeYUMQsaTFn-09HSo/edit?tab=t.0"/>
        <s v="https://docs.google.com/document/d/1jdRpywR8Ban37tvwx6ANylRPGb6QG6FvKj36qECSp9c/edit?usp=sharing"/>
        <s v="https://docs.google.com/document/d/1M1mh8gQdCux98Fx06X9EvLh5hWJwNlQGJF5SZGW1e1M/edit?tab=t.0"/>
        <s v="https://docs.google.com/document/d/1yUUMCbTCmMlq6EQO1pt4gRopWrE1Dquy47P9pJyePao/edit?usp=sharing"/>
        <s v="https://docs.google.com/document/d/1eB0iGhbjPg3lVirJsIGQS_N7XIHp0dmj7yMqjBEkvJY/edit?usp=sharing"/>
      </sharedItems>
    </cacheField>
    <cacheField name="Peer Reviewer" numFmtId="0">
      <sharedItems containsBlank="1">
        <s v="Sara V"/>
        <s v="Ryan B"/>
        <m/>
        <s v="Lauren JG"/>
        <s v="Lauren S"/>
        <s v="Hanna W"/>
      </sharedItems>
    </cacheField>
    <cacheField name="UPDATE?" numFmtId="0">
      <sharedItems containsBlank="1">
        <m/>
        <s v="yes"/>
      </sharedItems>
    </cacheField>
    <cacheField name="Test category? Yes" numFmtId="0">
      <sharedItems containsString="0" containsBlank="1">
        <m/>
      </sharedItems>
    </cacheField>
    <cacheField name="Reuters photo Use? Yes" numFmtId="0">
      <sharedItems containsString="0" containsBlank="1">
        <m/>
      </sharedItems>
    </cacheField>
    <cacheField name="Reuters Link Used? Yes" numFmtId="0">
      <sharedItems containsString="0" containsBlank="1">
        <m/>
      </sharedItems>
    </cacheField>
    <cacheField name="story_id" numFmtId="0">
      <sharedItems>
        <s v=""/>
        <s v="314666394"/>
        <s v="314666404"/>
        <s v="314666015"/>
        <s v="314666991"/>
        <s v="314675564"/>
        <s v="314675565"/>
        <s v="314677236"/>
        <s v="314677239"/>
        <s v="314675559"/>
        <s v="314675562"/>
        <s v="314677771"/>
        <s v="314677783"/>
        <s v="314679599"/>
        <s v="314679600"/>
        <s v="314679711"/>
        <s v="314679717"/>
        <s v="314680526"/>
        <s v="314680531"/>
        <s v="314680204"/>
        <s v="314680234"/>
        <s v="314680882"/>
        <s v="314680891"/>
        <s v="314688602"/>
        <s v="314688604"/>
        <s v="314688860"/>
        <s v="314688864"/>
        <s v="314690149"/>
        <s v="314690150"/>
        <s v="314690151"/>
        <s v="314690154"/>
        <s v="314690670"/>
        <s v="314690672"/>
        <s v="314691563"/>
        <s v="314691567"/>
        <s v="314692726"/>
        <s v="314692745"/>
        <s v="314692788"/>
        <s v="314692790"/>
        <s v="314731087"/>
        <s v="314732560"/>
        <s v="314694170"/>
        <s v="314694179"/>
        <s v="314694397"/>
        <s v="314694403"/>
        <s v="314730523"/>
        <s v="314732507"/>
        <s v="314728685"/>
        <s v="314728687"/>
        <s v="314729214"/>
        <s v="314729216"/>
        <s v="314729790"/>
        <s v="314729801"/>
        <s v="314730900"/>
        <s v="314730904"/>
        <s v="314735783"/>
        <s v="314735752"/>
        <s v="314731923"/>
        <s v="314731925"/>
        <s v="314731926"/>
        <s v="314732673"/>
        <s v="314732683"/>
        <s v="314732691"/>
        <s v="314745198"/>
        <s v="314745596"/>
        <s v="314735122"/>
        <s v="314735130"/>
        <s v="314735134"/>
        <s v="314735271"/>
        <s v="314735272"/>
        <s v="314735282"/>
        <s v="314744937"/>
        <s v="314744940"/>
        <s v="314744941"/>
        <s v="314745127"/>
        <s v="314745137"/>
        <s v="314745154"/>
        <s v="314747211"/>
        <s v="314747200"/>
        <s v="314746647"/>
        <s v="314746661"/>
        <s v="314746670"/>
        <s v="314750364"/>
        <s v="314750377"/>
        <s v="314747493"/>
        <s v="314747495"/>
        <s v="314747498"/>
        <s v="314749557"/>
        <s v="314749575"/>
        <s v="314749583"/>
        <s v="314757497"/>
        <s v="314757500"/>
        <s v="314757501"/>
        <s v="314757250"/>
        <s v="314757266"/>
        <s v="314757268"/>
        <s v="314759183"/>
        <s v="314759188"/>
        <s v="314759003"/>
        <s v="314759005"/>
        <s v="314759008"/>
        <s v="314759049"/>
        <s v="314759062"/>
        <s v="314759095"/>
        <s v="314761196"/>
        <s v="314761218"/>
        <s v="314761223"/>
        <s v="314760934"/>
        <s v="314761002"/>
        <s v="314761010"/>
        <s v="314764031"/>
        <s v="314764043"/>
        <s v="314763649"/>
        <s v="314763670"/>
        <s v="314763676"/>
        <s v="314763163"/>
        <s v="314763177"/>
        <s v="314763183"/>
        <s v="314775707"/>
        <s v="314776585"/>
        <s v="314772526"/>
        <s v="314772528"/>
        <s v="314772533"/>
        <s v="314772773"/>
        <s v="314772778"/>
        <s v="314772780"/>
        <s v="314774002"/>
        <s v="314774005"/>
        <s v="314774006"/>
        <s v="314774583"/>
        <s v="314774592"/>
        <s v="314774594"/>
        <s v="314775982"/>
        <s v="314775989"/>
        <s v="314776008"/>
        <s v="314776113"/>
        <s v="314776120"/>
        <s v="314776122"/>
        <s v="314806339"/>
        <s v="314806449"/>
        <s v="314778250"/>
        <s v="314778293"/>
        <s v="314778299"/>
        <s v="314778987"/>
        <s v="314778988"/>
        <s v="314779059"/>
        <s v="314780507"/>
        <s v="314780514"/>
        <s v="314780541"/>
        <s v="314804370"/>
        <s v="314804395"/>
        <s v="314804400"/>
        <s v="314804632"/>
        <s v="314804634"/>
        <s v="314804675"/>
        <s v="314805568"/>
        <s v="314805583"/>
        <s v="314808010"/>
        <s v="314850271"/>
        <s v="314805394"/>
        <s v="314805407"/>
        <s v="314805418"/>
        <s v="314806684"/>
        <s v="314806693"/>
        <s v="314806700"/>
        <s v="314807067"/>
        <s v="314807068"/>
        <s v="314807094"/>
        <s v="314808878"/>
        <s v="314808881"/>
        <s v="314808886"/>
        <s v="314810418"/>
        <s v="314810426"/>
        <s v="314810435"/>
        <s v="314810583"/>
        <s v="314810593"/>
        <s v="314810601"/>
        <s v="314818500"/>
        <s v="314818503"/>
        <s v="314818506"/>
        <s v="314818504"/>
        <s v="314818508"/>
        <s v="314818512"/>
        <s v="314820169"/>
        <s v="314820171"/>
        <s v="314820173"/>
        <s v="314820270"/>
        <s v="314820282"/>
        <s v="314820304"/>
        <s v="314821902"/>
        <s v="314821906"/>
        <s v="314821907"/>
        <s v="314822693"/>
        <s v="314822700"/>
        <s v="314822704"/>
        <s v="314824231"/>
        <s v="314824244"/>
        <s v="314824249"/>
        <s v="314824919"/>
        <s v="314824920"/>
        <s v="314824922"/>
        <s v="314825320"/>
        <s v="314825325"/>
        <s v="314825330"/>
        <s v="314834028"/>
        <s v="314834030"/>
        <s v="314834032"/>
        <s v="314834589"/>
        <s v="314834591"/>
        <s v="314834596"/>
        <s v="314835335"/>
        <s v="314835345"/>
        <s v="314835348"/>
        <s v="314836368"/>
        <s v="314836376"/>
        <s v="314836388"/>
        <s v="314837951"/>
        <s v="314837966"/>
        <s v="314837971"/>
        <s v="314838607"/>
        <s v="314838664"/>
        <s v="314838684"/>
        <s v="314839575"/>
        <s v="314839577"/>
        <s v="314839584"/>
        <s v="314848732"/>
        <s v="314848733"/>
        <s v="314853975"/>
        <s v="314867595"/>
        <s v="314847811"/>
        <s v="314847813"/>
        <s v="314847817"/>
        <s v="314849268"/>
        <s v="314849278"/>
        <s v="314849298"/>
        <s v="314853629"/>
        <s v="314853643"/>
        <s v="314851664"/>
        <s v="314851669"/>
        <s v="314851668"/>
        <s v="314853476"/>
        <s v="314853478"/>
        <s v="314853484"/>
        <s v="314862366"/>
        <s v="314862369"/>
        <s v="314862371"/>
        <s v="314862188"/>
        <s v="314862193"/>
        <s v="314862197"/>
        <s v="314863655"/>
        <s v="314863658"/>
        <s v="314863665"/>
        <s v="314863664"/>
        <s v="314863667"/>
        <s v="314863671"/>
        <s v="314865399"/>
        <s v="314865402"/>
        <s v="314865410"/>
        <s v="314866098"/>
        <s v="314866101"/>
        <s v="314866114"/>
        <s v="314867737"/>
        <s v="314867733"/>
        <s v="314892340"/>
        <s v="314892342"/>
        <s v="314892348"/>
        <s v="314897162"/>
        <s v="314899510"/>
        <s v="314892280"/>
        <s v="314892285"/>
        <s v="314892287"/>
        <s v="314895419"/>
        <s v="314895422"/>
        <s v="314893802"/>
        <s v="314893809"/>
        <s v="314893810"/>
        <s v="314894016"/>
        <s v="314894029"/>
        <s v="314894030"/>
        <s v="314896379"/>
        <s v="314896387"/>
        <s v="314896395"/>
        <s v="314895395"/>
        <s v="314895416"/>
        <s v="314895417"/>
        <s v="314898324"/>
        <s v="314898327"/>
        <s v="314898331"/>
        <s v="314904946"/>
        <s v="314904954"/>
        <s v="314904955"/>
        <s v="314905668"/>
        <s v="314905671"/>
        <s v="314905676"/>
        <s v="314905935"/>
        <s v="314905936"/>
        <s v="314905939"/>
        <s v="314906705"/>
        <s v="314906708"/>
        <s v="314906712"/>
        <s v="314907641"/>
        <s v="314908373"/>
        <s v="314907768"/>
        <s v="314907777"/>
        <s v="314907787"/>
        <s v="314907654"/>
        <s v="314907659"/>
        <s v="314907660"/>
        <s v="314912405"/>
        <s v="314923540"/>
        <s v="314910168"/>
        <s v="314910191"/>
        <s v="314910199"/>
        <s v="314909933"/>
        <s v="314909960"/>
        <s v="314909972"/>
        <s v="314911981"/>
        <s v="314911989"/>
        <s v="314911997"/>
        <s v="314920760"/>
        <s v="314920761"/>
        <s v="314920762"/>
        <s v="314922038"/>
        <s v="314922042"/>
        <s v="314922048"/>
        <s v="314922214"/>
        <s v="314923832"/>
        <s v="314923500"/>
        <s v="314923502"/>
        <s v="314923504"/>
        <s v="314907132"/>
        <s v="314907140"/>
        <s v="314938836"/>
        <s v="314938847"/>
        <s v="314924579"/>
        <s v="314924582"/>
        <s v="314924585"/>
        <s v="314924973"/>
        <s v="314924977"/>
        <s v="314924981"/>
        <s v="314926544"/>
        <s v="314926545"/>
        <s v="314926547"/>
        <s v="314927023"/>
        <s v="314927025"/>
        <s v="314927027"/>
        <s v="314935698"/>
        <s v="314935702"/>
        <s v="314935703"/>
        <s v="314935116"/>
        <s v="314935130"/>
        <s v="314935170"/>
        <s v="314937732"/>
        <s v="314937739"/>
        <s v="314937741"/>
        <s v="314938053"/>
        <s v="314938054"/>
        <s v="314938055"/>
        <s v="314938912"/>
        <s v="314938916"/>
        <s v="314938920"/>
        <s v="314937622"/>
        <s v="314809460"/>
        <s v="314940450"/>
        <s v="314940454"/>
        <s v="314940464"/>
        <s v="314941510"/>
        <s v="314941513"/>
        <s v="314941519"/>
        <s v="314949288"/>
        <s v="314949292"/>
        <s v="314949298"/>
        <s v="314948992"/>
        <s v="314948993"/>
        <s v="314948999"/>
        <s v="314949668"/>
        <s v="314949678"/>
        <s v="314949688"/>
        <s v="314950136"/>
        <s v="314950137"/>
        <s v="314950151"/>
        <s v="314951291"/>
        <s v="314951301"/>
        <s v="314951314"/>
        <s v="314951725"/>
        <s v="314951728"/>
        <s v="314951733"/>
        <s v="314952568"/>
        <s v="314952572"/>
        <s v="314952578"/>
        <s v="314954813"/>
        <s v="314954820"/>
        <s v="314953310"/>
        <s v="314953311"/>
        <s v="314953313"/>
        <s v="314954641"/>
        <s v="314954647"/>
        <s v="314954658"/>
        <s v="314979783"/>
        <s v="314979798"/>
        <s v="314979800"/>
        <s v="314980356"/>
        <s v="314980358"/>
        <s v="314980360"/>
        <s v="314981881"/>
        <s v="314982376"/>
        <s v="314980469"/>
        <s v="314980471"/>
        <s v="314980474"/>
        <s v="314981510"/>
        <s v="314981516"/>
        <s v="314981518"/>
        <s v="314983190"/>
        <s v="314985885"/>
        <s v="314982852"/>
        <s v="314982866"/>
        <s v="314982869"/>
        <s v="314982689"/>
        <s v="314982714"/>
        <s v="314982715"/>
        <s v="314986021"/>
        <s v="314986028"/>
        <s v="314985435"/>
        <s v="314985436"/>
        <s v="314985463"/>
        <s v="314985110"/>
        <s v="314985111"/>
        <s v="314985112"/>
        <s v="314993686"/>
        <s v="314993678"/>
        <s v="314993673"/>
        <s v="314994469"/>
        <s v="314994471"/>
        <s v="314994476"/>
        <s v="314995121"/>
        <s v="314995144"/>
        <s v="314995162"/>
        <s v="314995046"/>
        <s v="314995049"/>
        <s v="314995051"/>
        <s v="314996092"/>
        <s v="314996095"/>
        <s v="314994639"/>
        <s v="314994652"/>
        <s v="314994656"/>
        <s v="314951219"/>
        <s v="314952906"/>
        <s v="314983871"/>
        <s v="314984947"/>
        <s v="314997457"/>
        <s v="314997459"/>
        <s v="314997462"/>
        <s v="314997844"/>
        <s v="314997847"/>
        <s v="314997858"/>
        <s v="314998459"/>
        <s v="315000048"/>
        <s v="314999585"/>
        <s v="314999587"/>
        <s v="314999589"/>
        <s v="315009886"/>
        <s v="315009888"/>
        <s v="315009892"/>
        <s v="315010011"/>
        <s v="315010012"/>
        <s v="315010013"/>
        <s v="315011090"/>
        <s v="315011096"/>
        <s v="315011099"/>
        <s v="315011101"/>
        <s v="315010993"/>
        <s v="315011007"/>
        <s v="315011008"/>
        <s v="315013427"/>
        <s v="315013428"/>
        <s v="315013438"/>
        <s v="315013769"/>
        <s v="315013844"/>
        <s v="315013858"/>
        <s v="315013919"/>
        <s v="315016102"/>
        <s v="315016107"/>
        <s v="315016113"/>
        <s v="315016265"/>
        <s v="315016274"/>
        <s v="315016283"/>
        <s v="315025735"/>
        <s v="315025736"/>
        <s v="315025738"/>
        <s v="315025742"/>
        <s v="315026074"/>
        <s v="315026058"/>
        <s v="315026068"/>
        <s v="315027798"/>
        <s v="315027799"/>
        <s v="315027802"/>
        <s v="315028073"/>
        <s v="315028080"/>
        <s v="315028083"/>
        <s v="315028087"/>
        <s v="315029000"/>
        <s v="315029006"/>
        <s v="315029008"/>
        <s v="315029891"/>
        <s v="315029895"/>
        <s v="315029900"/>
        <s v="315032032"/>
        <s v="315032038"/>
        <s v="315032040"/>
        <s v="315000509"/>
        <s v="315014313"/>
        <s v="315018851"/>
        <s v="315089741"/>
        <s v="315100301"/>
        <s v="315102013"/>
        <s v="315031138"/>
        <s v="315031143"/>
        <s v="315031147"/>
        <s v="315039561"/>
        <s v="315039564"/>
        <s v="315039574"/>
        <s v="315040562"/>
        <s v="315040563"/>
        <s v="315040578"/>
        <s v="315040580"/>
        <s v="315042644"/>
        <s v="315042647"/>
        <s v="315042653"/>
        <s v="314819881"/>
        <s v="314820213"/>
        <s v="315040590"/>
        <s v="315040591"/>
        <s v="315040595"/>
        <s v="315044226"/>
        <s v="315044232"/>
        <s v="315044233"/>
        <s v="315045067"/>
        <s v="315045073"/>
        <s v="315001814"/>
        <s v="315089644"/>
        <s v="315089613"/>
        <s v="315089639"/>
        <s v="314824437"/>
        <s v="314835931"/>
        <s v="314824277"/>
        <s v="314821839"/>
        <s v="315071467"/>
        <s v="315071468"/>
        <s v="315071469"/>
        <s v="315071479"/>
        <s v="315072464"/>
        <s v="315076117"/>
        <s v="315087444"/>
        <s v="315088254"/>
        <s v="315071886"/>
        <s v="315071891"/>
        <s v="315071899"/>
        <s v="315072527"/>
        <s v="315072533"/>
        <s v="315072538"/>
        <s v="315073662"/>
        <s v="315073663"/>
        <s v="315073668"/>
        <s v="315074676"/>
        <s v="315074712"/>
        <s v="315074732"/>
        <s v="315074751"/>
        <s v="315074633"/>
        <s v="315074640"/>
        <s v="315074646"/>
        <s v="315075548"/>
        <s v="315075558"/>
        <s v="315075570"/>
        <s v="315075346"/>
        <s v="315075354"/>
        <s v="315075358"/>
        <s v="315084118"/>
        <s v="315084119"/>
        <s v="315084127"/>
        <s v="315084828"/>
        <s v="315084831"/>
        <s v="315084834"/>
        <s v="315085144"/>
        <s v="315085147"/>
        <s v="315085162"/>
        <s v="315085935"/>
        <s v="315085940"/>
        <s v="315085942"/>
        <s v="315087037"/>
        <s v="315087057"/>
        <s v="315087064"/>
        <s v="315087068"/>
        <s v="315089171"/>
        <s v="315089172"/>
        <s v="315089173"/>
        <s v="315099244"/>
        <s v="315099247"/>
        <s v="315099250"/>
        <s v="315100453"/>
        <s v="315100457"/>
        <s v="315100481"/>
        <s v="315102476"/>
        <s v="315102483"/>
        <s v="315105499"/>
        <s v="315105704"/>
        <s v="315105712"/>
        <s v="315100505"/>
        <s v="315100995"/>
        <s v="315102168"/>
        <s v="315103856"/>
        <s v="315089378"/>
        <s v="315089380"/>
        <s v="315089381"/>
        <s v="315104461"/>
        <s v="315104466"/>
        <s v="315112806"/>
        <s v="315112809"/>
        <s v="315112811"/>
        <s v="315113909"/>
        <s v="315112684"/>
        <s v="315112692"/>
        <s v="315112694"/>
        <s v="315114593"/>
        <s v="315114625"/>
        <s v="315114627"/>
        <s v="315115592"/>
        <s v="315115638"/>
        <s v="315115646"/>
        <s v="315115654"/>
        <s v="315116151"/>
        <s v="315117262"/>
        <s v="315117266"/>
        <s v="315125789"/>
        <s v="315125796"/>
        <s v="315127486"/>
        <s v="315127491"/>
        <s v="315127812"/>
        <s v="315127816"/>
        <s v="315129190"/>
        <s v="315129189"/>
        <s v="315129194"/>
        <s v="315117051"/>
        <s v="315126167"/>
        <s v="315126168"/>
        <s v="315113711"/>
        <s v="315114227"/>
        <s v="315115468"/>
        <s v="315127097"/>
        <s v="315132190"/>
        <s v="315156291"/>
        <s v="315156688"/>
        <s v="315156944"/>
        <s v="315129790"/>
        <s v="315129787"/>
        <s v="315130901"/>
        <s v="315130911"/>
        <s v="315131280"/>
        <s v="315131285"/>
        <s v="315131288"/>
        <s v="315131863"/>
        <s v="315131865"/>
        <s v="315153990"/>
        <s v="315153991"/>
      </sharedItems>
    </cacheField>
    <cacheField name="total_pvs">
      <sharedItems containsMixedTypes="1" containsNumber="1" containsInteger="1">
        <n v="20436.0"/>
        <s v=""/>
        <n v="287.0"/>
        <n v="532.0"/>
        <n v="259.0"/>
        <n v="263.0"/>
        <n v="153.0"/>
        <n v="620.0"/>
        <n v="78.0"/>
        <n v="121.0"/>
        <n v="138.0"/>
        <n v="115.0"/>
        <n v="1040.0"/>
        <n v="308.0"/>
        <n v="209.0"/>
        <n v="108.0"/>
        <n v="69.0"/>
        <n v="174.0"/>
        <n v="309.0"/>
        <n v="145.0"/>
        <n v="410.0"/>
        <n v="117.0"/>
        <n v="573.0"/>
        <n v="413.0"/>
        <n v="217.0"/>
        <n v="265.0"/>
        <n v="107.0"/>
        <n v="496.0"/>
        <n v="201.0"/>
        <n v="134.0"/>
        <n v="104.0"/>
        <n v="1057.0"/>
        <n v="169.0"/>
        <n v="238.0"/>
        <n v="56.0"/>
        <n v="206.0"/>
        <n v="166.0"/>
        <n v="73.0"/>
        <n v="106.0"/>
        <n v="79.0"/>
        <n v="176.0"/>
        <n v="4455.0"/>
        <n v="143.0"/>
        <n v="70.0"/>
        <n v="152.0"/>
        <n v="342.0"/>
        <n v="376.0"/>
        <n v="301.0"/>
        <n v="76.0"/>
        <n v="855.0"/>
        <n v="114.0"/>
        <n v="923.0"/>
        <n v="289.0"/>
        <n v="288.0"/>
        <n v="160.0"/>
        <n v="189.0"/>
        <n v="178.0"/>
        <n v="102.0"/>
        <n v="582.0"/>
        <n v="1782.0"/>
        <n v="434.0"/>
        <n v="12366.0"/>
        <n v="194.0"/>
        <n v="175.0"/>
        <n v="298.0"/>
        <n v="250.0"/>
        <n v="3275.0"/>
        <n v="475.0"/>
        <n v="282.0"/>
        <n v="411.0"/>
        <n v="230.0"/>
        <n v="544.0"/>
        <n v="212.0"/>
        <n v="183.0"/>
        <n v="93.0"/>
        <n v="407.0"/>
        <n v="302.0"/>
        <n v="883.0"/>
        <n v="299.0"/>
        <n v="803.0"/>
        <n v="641.0"/>
        <n v="338.0"/>
        <n v="1606.0"/>
        <n v="1347.0"/>
        <n v="1754.0"/>
        <n v="387.0"/>
        <n v="4276.0"/>
        <n v="2633.0"/>
        <n v="2533.0"/>
        <n v="446.0"/>
        <n v="467.0"/>
        <n v="48.0"/>
        <n v="1148.0"/>
        <n v="68531.0"/>
        <n v="1072.0"/>
        <n v="228.0"/>
        <n v="2134.0"/>
        <n v="674.0"/>
        <n v="135.0"/>
        <n v="693830.0"/>
        <n v="5705.0"/>
        <n v="377.0"/>
        <n v="835.0"/>
        <n v="53719.0"/>
        <n v="273410.0"/>
        <n v="629.0"/>
        <n v="1304.0"/>
        <n v="2102.0"/>
        <n v="170.0"/>
        <n v="43050.0"/>
        <n v="237.0"/>
        <n v="579.0"/>
        <n v="165.0"/>
        <n v="761.0"/>
        <n v="1482.0"/>
        <n v="409.0"/>
        <n v="10716.0"/>
        <n v="608.0"/>
        <n v="463.0"/>
        <n v="861.0"/>
        <n v="4674.0"/>
        <n v="88.0"/>
        <n v="81.0"/>
        <n v="50.0"/>
        <n v="197.0"/>
        <n v="2343.0"/>
        <n v="811.0"/>
        <n v="196.0"/>
        <n v="274.0"/>
        <n v="329.0"/>
        <n v="254.0"/>
        <n v="3066.0"/>
        <n v="1271.0"/>
        <n v="1202.0"/>
        <n v="501.0"/>
        <n v="3937.0"/>
        <n v="606.0"/>
        <n v="158.0"/>
        <n v="126.0"/>
        <n v="8685.0"/>
        <n v="112769.0"/>
        <n v="756.0"/>
        <n v="936.0"/>
        <n v="3884.0"/>
        <n v="2211.0"/>
        <n v="148.0"/>
        <n v="1140.0"/>
        <n v="1190.0"/>
        <n v="9751.0"/>
        <n v="5574.0"/>
        <n v="16706.0"/>
        <n v="369.0"/>
        <n v="488.0"/>
        <n v="1233.0"/>
        <n v="392.0"/>
        <n v="5020.0"/>
        <n v="1876.0"/>
        <n v="21.0"/>
        <n v="1048.0"/>
        <n v="752.0"/>
        <n v="796.0"/>
        <n v="37.0"/>
        <n v="251.0"/>
        <n v="214.0"/>
        <n v="1401.0"/>
        <n v="161.0"/>
        <n v="101.0"/>
        <n v="7195.0"/>
        <n v="1522.0"/>
        <n v="3393.0"/>
        <n v="804.0"/>
        <n v="3968.0"/>
        <n v="386.0"/>
        <n v="549.0"/>
        <n v="141.0"/>
        <n v="5388.0"/>
        <n v="2046.0"/>
        <n v="517.0"/>
        <n v="5116.0"/>
        <n v="807.0"/>
        <n v="451.0"/>
        <n v="1517.0"/>
        <n v="151.0"/>
        <n v="423.0"/>
        <n v="773.0"/>
        <n v="157.0"/>
        <n v="179.0"/>
        <n v="426.0"/>
        <n v="1620.0"/>
        <n v="2030.0"/>
        <n v="1895.0"/>
        <n v="11034.0"/>
        <n v="244.0"/>
        <n v="702.0"/>
        <n v="1326.0"/>
        <n v="125.0"/>
        <n v="247140.0"/>
        <n v="275.0"/>
        <n v="657.0"/>
        <n v="43892.0"/>
        <n v="5760.0"/>
        <n v="10121.0"/>
        <n v="448.0"/>
        <n v="1001.0"/>
        <n v="202.0"/>
        <n v="2639.0"/>
        <n v="1735.0"/>
        <n v="1076.0"/>
        <n v="2155.0"/>
        <n v="3647.0"/>
        <n v="483.0"/>
        <n v="479.0"/>
        <n v="2112.0"/>
        <n v="3241.0"/>
        <n v="8969.0"/>
        <n v="191.0"/>
        <n v="111.0"/>
        <n v="894.0"/>
        <n v="1052.0"/>
        <n v="1537.0"/>
        <n v="440.0"/>
        <n v="3549.0"/>
        <n v="431.0"/>
        <n v="728.0"/>
        <n v="245.0"/>
        <n v="1086.0"/>
        <n v="1324.0"/>
        <n v="466.0"/>
        <n v="3825.0"/>
        <n v="31098.0"/>
        <n v="262.0"/>
        <n v="227.0"/>
        <n v="5683.0"/>
        <n v="346.0"/>
        <n v="181.0"/>
        <n v="283.0"/>
        <n v="118.0"/>
        <n v="1661.0"/>
        <n v="1743.0"/>
        <n v="2570.0"/>
        <n v="1191.0"/>
        <n v="3384.0"/>
        <n v="1559.0"/>
        <n v="317.0"/>
        <n v="3749.0"/>
        <n v="581.0"/>
        <n v="1150.0"/>
        <n v="942.0"/>
        <n v="630.0"/>
        <n v="1260.0"/>
        <n v="545.0"/>
        <n v="185.0"/>
        <n v="1352.0"/>
        <n v="82.0"/>
        <n v="347.0"/>
        <n v="2188.0"/>
        <n v="4597.0"/>
        <n v="11801.0"/>
        <n v="680.0"/>
        <n v="13648.0"/>
        <n v="6416.0"/>
        <n v="898.0"/>
        <n v="1255.0"/>
        <n v="1705.0"/>
        <n v="8970.0"/>
        <n v="1720.0"/>
        <n v="2742.0"/>
        <n v="5067.0"/>
        <n v="437.0"/>
        <n v="373.0"/>
        <n v="365.0"/>
        <n v="144.0"/>
        <n v="4002.0"/>
        <n v="12377.0"/>
        <n v="2500.0"/>
        <n v="11565.0"/>
        <n v="2968.0"/>
        <n v="2183.0"/>
        <n v="243.0"/>
        <n v="277.0"/>
        <n v="9271.0"/>
        <n v="3267.0"/>
        <n v="122.0"/>
        <n v="2711.0"/>
        <n v="10476.0"/>
        <n v="378.0"/>
        <n v="339.0"/>
        <n v="851.0"/>
        <n v="404.0"/>
        <n v="340.0"/>
        <n v="266.0"/>
        <n v="221.0"/>
        <n v="3977.0"/>
        <n v="571.0"/>
        <n v="782.0"/>
        <n v="354.0"/>
        <n v="216.0"/>
        <n v="326.0"/>
        <n v="2317.0"/>
        <n v="285.0"/>
        <n v="372.0"/>
        <n v="3370.0"/>
        <n v="634.0"/>
        <n v="4551.0"/>
        <n v="1432.0"/>
        <n v="486.0"/>
        <n v="665.0"/>
        <n v="439.0"/>
        <n v="334.0"/>
        <n v="20504.0"/>
        <n v="249.0"/>
        <n v="390.0"/>
        <n v="147.0"/>
        <n v="164.0"/>
        <n v="1067.0"/>
        <n v="336.0"/>
        <n v="370.0"/>
        <n v="261.0"/>
        <n v="714.0"/>
        <n v="19571.0"/>
        <n v="11029.0"/>
        <n v="926.0"/>
        <n v="837.0"/>
        <n v="1182.0"/>
        <n v="1631.0"/>
        <n v="398.0"/>
        <n v="1277.0"/>
        <n v="1012.0"/>
        <n v="911.0"/>
        <n v="99.0"/>
        <n v="223.0"/>
        <n v="255.0"/>
        <n v="538.0"/>
        <n v="1004.0"/>
        <n v="498.0"/>
        <n v="182.0"/>
        <n v="132.0"/>
        <n v="3466.0"/>
        <n v="753.0"/>
        <n v="2628.0"/>
        <n v="333.0"/>
        <n v="526.0"/>
        <n v="2715.0"/>
        <n v="5928.0"/>
        <n v="508.0"/>
        <n v="150.0"/>
        <n v="489.0"/>
        <n v="577.0"/>
        <n v="949.0"/>
        <n v="10613.0"/>
        <n v="1121.0"/>
        <n v="321.0"/>
        <n v="454.0"/>
        <n v="1027.0"/>
        <n v="192.0"/>
        <n v="951.0"/>
        <n v="242.0"/>
        <n v="681.0"/>
        <n v="8494.0"/>
        <n v="2203.0"/>
        <n v="6234.0"/>
        <n v="689.0"/>
        <n v="258.0"/>
        <n v="264.0"/>
        <n v="503.0"/>
        <n v="323.0"/>
        <n v="129.0"/>
        <n v="110.0"/>
        <n v="139.0"/>
        <n v="172.0"/>
        <n v="597.0"/>
        <n v="167.0"/>
        <n v="220.0"/>
        <n v="159.0"/>
        <n v="233.0"/>
        <n v="13356.0"/>
        <n v="646.0"/>
        <n v="2888.0"/>
        <n v="2881.0"/>
        <n v="1292.0"/>
        <n v="442.0"/>
        <n v="401.0"/>
        <n v="762.0"/>
        <n v="510.0"/>
        <n v="257.0"/>
        <n v="425.0"/>
        <n v="146.0"/>
        <n v="66.0"/>
        <n v="12838.0"/>
        <n v="16139.0"/>
        <n v="224.0"/>
        <n v="103.0"/>
        <n v="364.0"/>
        <n v="3513.0"/>
        <n v="177.0"/>
        <n v="391.0"/>
        <n v="110422.0"/>
        <n v="585.0"/>
        <n v="44464.0"/>
        <n v="964.0"/>
        <n v="318.0"/>
        <n v="222.0"/>
        <n v="568.0"/>
        <n v="162.0"/>
        <n v="195.0"/>
        <n v="352.0"/>
        <n v="142.0"/>
        <n v="35.0"/>
        <n v="832.0"/>
        <n v="355.0"/>
        <n v="313.0"/>
        <n v="163.0"/>
        <n v="83.0"/>
        <n v="3787.0"/>
        <n v="349.0"/>
        <n v="449.0"/>
        <n v="3345.0"/>
        <n v="7654.0"/>
        <n v="363.0"/>
        <n v="98.0"/>
        <n v="2454.0"/>
        <n v="838.0"/>
        <n v="495.0"/>
        <n v="841.0"/>
        <n v="875.0"/>
        <n v="2335.0"/>
        <n v="211.0"/>
        <n v="1582.0"/>
        <n v="310.0"/>
        <n v="239.0"/>
        <n v="575.0"/>
        <n v="603.0"/>
        <n v="47.0"/>
        <n v="3016.0"/>
        <n v="360.0"/>
        <n v="4263.0"/>
        <n v="482.0"/>
        <n v="876.0"/>
        <n v="1301.0"/>
        <n v="481.0"/>
        <n v="493.0"/>
        <n v="253.0"/>
        <n v="284.0"/>
        <n v="127.0"/>
        <n v="131.0"/>
        <n v="379.0"/>
        <n v="1449.0"/>
        <n v="359.0"/>
        <n v="4766.0"/>
        <n v="40961.0"/>
        <n v="34307.0"/>
        <n v="71.0"/>
        <n v="759.0"/>
        <n v="388.0"/>
        <n v="436.0"/>
        <n v="2104.0"/>
        <n v="20506.0"/>
        <n v="617.0"/>
        <n v="3132.0"/>
        <n v="2625.0"/>
        <n v="1237.0"/>
        <n v="1447.0"/>
        <n v="11782.0"/>
        <n v="231.0"/>
        <n v="1484.0"/>
        <n v="8404.0"/>
        <n v="173.0"/>
        <n v="61.0"/>
        <n v="52849.0"/>
        <n v="180.0"/>
        <n v="453.0"/>
        <n v="852.0"/>
        <n v="772.0"/>
        <n v="294.0"/>
        <n v="412.0"/>
        <n v="86.0"/>
        <n v="2106.0"/>
        <n v="1376.0"/>
        <n v="4301.0"/>
        <n v="1901.0"/>
        <n v="1630.0"/>
        <n v="248.0"/>
        <n v="560.0"/>
        <n v="1138.0"/>
        <n v="1855.0"/>
        <n v="4011.0"/>
        <n v="846.0"/>
        <n v="650.0"/>
        <n v="534.0"/>
        <n v="557.0"/>
        <n v="396.0"/>
        <n v="1830.0"/>
        <n v="648.0"/>
        <n v="268.0"/>
        <n v="2143.0"/>
        <n v="667.0"/>
        <n v="260.0"/>
        <n v="678.0"/>
        <n v="54.0"/>
        <n v="256.0"/>
        <n v="2988.0"/>
        <n v="6012.0"/>
        <n v="10886.0"/>
        <n v="1111.0"/>
        <n v="1678.0"/>
        <n v="190.0"/>
        <n v="155.0"/>
        <n v="226.0"/>
        <n v="188.0"/>
        <n v="91.0"/>
        <n v="1354.0"/>
        <n v="5068.0"/>
        <n v="1771.0"/>
        <n v="2446.0"/>
        <n v="604.0"/>
        <n v="3568.0"/>
        <n v="6024.0"/>
        <n v="3747.0"/>
        <n v="8883.0"/>
        <n v="904.0"/>
        <n v="30131.0"/>
        <n v="35768.0"/>
        <n v="26821.0"/>
        <n v="417.0"/>
        <n v="40.0"/>
        <n v="350.0"/>
        <n v="193.0"/>
        <n v="462.0"/>
        <n v="491.0"/>
        <n v="343.0"/>
        <n v="480.0"/>
        <n v="780.0"/>
        <n v="328.0"/>
        <n v="424.0"/>
        <n v="316.0"/>
        <n v="124.0"/>
        <n v="77.0"/>
        <n v="80.0"/>
        <n v="303.0"/>
        <n v="6.0"/>
        <n v="1025.0"/>
        <n v="1571.0"/>
        <n v="5550.0"/>
        <n v="427.0"/>
        <n v="8724.0"/>
        <n v="106718.0"/>
        <n v="35821.0"/>
        <n v="291.0"/>
        <n v="2502.0"/>
        <n v="961.0"/>
        <n v="830.0"/>
        <n v="269.0"/>
        <n v="1303.0"/>
        <n v="408.0"/>
        <n v="140.0"/>
        <n v="198.0"/>
        <n v="52.0"/>
        <n v="820.0"/>
        <n v="4275.0"/>
        <n v="2079.0"/>
        <n v="2008.0"/>
        <n v="26374.0"/>
        <n v="461.0"/>
        <n v="749.0"/>
        <n v="395.0"/>
        <n v="92.0"/>
        <n v="598.0"/>
        <n v="591.0"/>
        <n v="279.0"/>
        <n v="6896.0"/>
        <n v="184.0"/>
        <n v="5129.0"/>
        <n v="375.0"/>
        <n v="4584.0"/>
        <n v="3211.0"/>
        <n v="537.0"/>
        <n v="9733.0"/>
        <n v="5811.0"/>
        <n v="7089.0"/>
        <n v="1451.0"/>
        <n v="459.0"/>
        <n v="1683.0"/>
        <n v="85076.0"/>
        <n v="17749.0"/>
        <n v="43582.0"/>
        <n v="4026.0"/>
        <n v="208.0"/>
        <n v="7744.0"/>
        <n v="171.0"/>
        <n v="362.0"/>
        <n v="607.0"/>
        <n v="1411.0"/>
        <n v="524.0"/>
        <n v="476.0"/>
        <n v="691.0"/>
        <n v="583.0"/>
        <n v="270.0"/>
        <n v="218.0"/>
        <n v="23717.0"/>
        <n v="9671.0"/>
        <n v="1037.0"/>
        <n v="947.0"/>
        <n v="240.0"/>
        <n v="2334.0"/>
        <n v="272.0"/>
        <n v="84.0"/>
        <n v="3276.0"/>
        <n v="2440.0"/>
        <n v="1667.0"/>
        <n v="3201.0"/>
        <n v="1062.0"/>
        <n v="5729.0"/>
        <n v="4149.0"/>
        <n v="494.0"/>
        <n v="213.0"/>
        <n v="655.0"/>
        <n v="2833.0"/>
        <n v="132980.0"/>
        <n v="1047.0"/>
        <n v="3779.0"/>
        <n v="965.0"/>
        <n v="809.0"/>
        <n v="105.0"/>
        <n v="669.0"/>
        <n v="24935.0"/>
        <n v="4509.0"/>
        <n v="958.0"/>
        <n v="1841.0"/>
        <n v="1966.0"/>
        <n v="123.0"/>
        <n v="1503.0"/>
        <n v="1597.0"/>
        <n v="892.0"/>
        <n v="62.0"/>
        <n v="367.0"/>
        <n v="94.0"/>
        <n v="96.0"/>
        <n v="247.0"/>
        <n v="315.0"/>
        <n v="2780.0"/>
        <n v="1920.0"/>
        <n v="2782.0"/>
        <n v="8044.0"/>
        <n v="30448.0"/>
        <n v="44149.0"/>
        <n v="1762.0"/>
      </sharedItems>
    </cacheField>
    <cacheField name="search_pvs">
      <sharedItems containsMixedTypes="1" containsNumber="1" containsInteger="1">
        <n v="18750.0"/>
        <s v=""/>
        <n v="61.0"/>
        <n v="293.0"/>
        <n v="116.0"/>
        <n v="73.0"/>
        <n v="34.0"/>
        <n v="382.0"/>
        <n v="10.0"/>
        <n v="3.0"/>
        <n v="27.0"/>
        <n v="39.0"/>
        <n v="857.0"/>
        <n v="127.0"/>
        <n v="18.0"/>
        <n v="19.0"/>
        <n v="12.0"/>
        <n v="49.0"/>
        <n v="223.0"/>
        <n v="48.0"/>
        <n v="319.0"/>
        <n v="31.0"/>
        <n v="449.0"/>
        <n v="305.0"/>
        <n v="56.0"/>
        <n v="20.0"/>
        <n v="15.0"/>
        <n v="30.0"/>
        <n v="37.0"/>
        <n v="259.0"/>
        <n v="51.0"/>
        <n v="9.0"/>
        <n v="13.0"/>
        <n v="754.0"/>
        <n v="71.0"/>
        <n v="144.0"/>
        <n v="1.0"/>
        <n v="43.0"/>
        <n v="70.0"/>
        <n v="16.0"/>
        <n v="6.0"/>
        <n v="7.0"/>
        <n v="63.0"/>
        <n v="3964.0"/>
        <n v="204.0"/>
        <n v="62.0"/>
        <n v="184.0"/>
        <n v="107.0"/>
        <n v="210.0"/>
        <n v="480.0"/>
        <n v="44.0"/>
        <n v="139.0"/>
        <n v="24.0"/>
        <n v="85.0"/>
        <n v="399.0"/>
        <n v="187.0"/>
        <n v="4.0"/>
        <n v="11634.0"/>
        <n v="105.0"/>
        <n v="2752.0"/>
        <n v="207.0"/>
        <n v="58.0"/>
        <n v="358.0"/>
        <n v="55.0"/>
        <n v="59.0"/>
        <n v="190.0"/>
        <n v="136.0"/>
        <n v="609.0"/>
        <n v="123.0"/>
        <n v="168.0"/>
        <n v="83.0"/>
        <n v="101.0"/>
        <n v="137.0"/>
        <n v="35.0"/>
        <n v="26.0"/>
        <n v="195.0"/>
        <n v="2.0"/>
        <n v="1896.0"/>
        <n v="145.0"/>
        <n v="192.0"/>
        <n v="57.0"/>
        <n v="117.0"/>
        <n v="56600.0"/>
        <n v="554.0"/>
        <n v="41.0"/>
        <n v="33.0"/>
        <n v="317694.0"/>
        <n v="446.0"/>
        <n v="451.0"/>
        <n v="28829.0"/>
        <n v="230815.0"/>
        <n v="60.0"/>
        <n v="618.0"/>
        <n v="103.0"/>
        <n v="80.0"/>
        <n v="32479.0"/>
        <n v="174.0"/>
        <n v="348.0"/>
        <n v="179.0"/>
        <n v="424.0"/>
        <n v="108.0"/>
        <n v="400.0"/>
        <n v="2724.0"/>
        <n v="5.0"/>
        <n v="14.0"/>
        <n v="42.0"/>
        <n v="84.0"/>
        <n v="54.0"/>
        <n v="74.0"/>
        <n v="29.0"/>
        <n v="38.0"/>
        <n v="360.0"/>
        <n v="368.0"/>
        <n v="539.0"/>
        <n v="2115.0"/>
        <n v="314.0"/>
        <n v="590.0"/>
        <n v="531.0"/>
        <n v="330.0"/>
        <n v="441.0"/>
        <n v="173.0"/>
        <n v="1128.0"/>
        <n v="96.0"/>
        <n v="553.0"/>
        <n v="5784.0"/>
        <n v="3650.0"/>
        <n v="9399.0"/>
        <n v="253.0"/>
        <n v="22.0"/>
        <n v="95.0"/>
        <n v="420.0"/>
        <n v="256.0"/>
        <n v="363.0"/>
        <n v="241.0"/>
        <n v="3437.0"/>
        <n v="692.0"/>
        <n v="1611.0"/>
        <n v="350.0"/>
        <n v="175.0"/>
        <n v="706.0"/>
        <n v="697.0"/>
        <n v="200.0"/>
        <n v="4150.0"/>
        <n v="162.0"/>
        <n v="40.0"/>
        <n v="36.0"/>
        <n v="662.0"/>
        <n v="499.0"/>
        <n v="1121.0"/>
        <n v="482.0"/>
        <n v="200894.0"/>
        <n v="166.0"/>
        <n v="36601.0"/>
        <n v="154.0"/>
        <n v="211.0"/>
        <n v="1385.0"/>
        <n v="922.0"/>
        <n v="468.0"/>
        <n v="1653.0"/>
        <n v="76.0"/>
        <n v="1017.0"/>
        <n v="1775.0"/>
        <n v="5584.0"/>
        <n v="306.0"/>
        <n v="135.0"/>
        <n v="403.0"/>
        <n v="164.0"/>
        <n v="88.0"/>
        <n v="260.0"/>
        <n v="121.0"/>
        <n v="182.0"/>
        <n v="342.0"/>
        <n v="287.0"/>
        <n v="352.0"/>
        <n v="2501.0"/>
        <n v="23.0"/>
        <n v="92.0"/>
        <n v="4619.0"/>
        <n v="45.0"/>
        <n v="599.0"/>
        <n v="994.0"/>
        <n v="1181.0"/>
        <n v="663.0"/>
        <n v="2037.0"/>
        <n v="671.0"/>
        <n v="125.0"/>
        <n v="1968.0"/>
        <n v="156.0"/>
        <n v="606.0"/>
        <n v="415.0"/>
        <n v="265.0"/>
        <n v="568.0"/>
        <n v="346.0"/>
        <n v="529.0"/>
        <n v="126.0"/>
        <n v="636.0"/>
        <n v="177.0"/>
        <n v="2113.0"/>
        <n v="277.0"/>
        <n v="52.0"/>
        <n v="4845.0"/>
        <n v="3585.0"/>
        <n v="320.0"/>
        <n v="311.0"/>
        <n v="824.0"/>
        <n v="118.0"/>
        <n v="111.0"/>
        <n v="318.0"/>
        <n v="1421.0"/>
        <n v="829.0"/>
        <n v="124.0"/>
        <n v="28.0"/>
        <n v="1628.0"/>
        <n v="1253.0"/>
        <n v="10919.0"/>
        <n v="2048.0"/>
        <n v="1838.0"/>
        <n v="32.0"/>
        <n v="7176.0"/>
        <n v="2611.0"/>
        <n v="50.0"/>
        <n v="21.0"/>
        <n v="79.0"/>
        <n v="9365.0"/>
        <n v="299.0"/>
        <n v="186.0"/>
        <n v="66.0"/>
        <n v="64.0"/>
        <n v="2351.0"/>
        <n v="477.0"/>
        <n v="25.0"/>
        <n v="8.0"/>
        <n v="69.0"/>
        <n v="47.0"/>
        <n v="1319.0"/>
        <n v="98.0"/>
        <n v="189.0"/>
        <n v="202.0"/>
        <n v="215.0"/>
        <n v="2430.0"/>
        <n v="109.0"/>
        <n v="261.0"/>
        <n v="53.0"/>
        <n v="102.0"/>
        <n v="110.0"/>
        <n v="99.0"/>
        <n v="625.0"/>
        <n v="134.0"/>
        <n v="591.0"/>
        <n v="1250.0"/>
        <n v="324.0"/>
        <n v="491.0"/>
        <n v="97.0"/>
        <n v="679.0"/>
        <n v="517.0"/>
        <n v="411.0"/>
        <n v="141.0"/>
        <n v="17.0"/>
        <n v="1731.0"/>
        <n v="251.0"/>
        <n v="153.0"/>
        <n v="312.0"/>
        <n v="46.0"/>
        <n v="183.0"/>
        <n v="230.0"/>
        <n v="308.0"/>
        <n v="75.0"/>
        <n v="576.0"/>
        <n v="3211.0"/>
        <n v="740.0"/>
        <n v="2209.0"/>
        <n v="93.0"/>
        <n v="151.0"/>
        <n v="2060.0"/>
        <n v="89.0"/>
        <n v="1011.0"/>
        <n v="143.0"/>
        <n v="128.0"/>
        <n v="119.0"/>
        <n v="1565.0"/>
        <n v="82.0"/>
        <n v="40164.0"/>
        <n v="67.0"/>
        <n v="78.0"/>
        <n v="147.0"/>
        <n v="11.0"/>
        <n v="81.0"/>
        <n v="1843.0"/>
        <n v="167.0"/>
        <n v="100.0"/>
        <n v="122.0"/>
        <n v="325.0"/>
        <n v="298.0"/>
        <n v="1827.0"/>
        <n v="695.0"/>
        <n v="77.0"/>
        <n v="129.0"/>
        <n v="160.0"/>
        <n v="612.0"/>
        <n v="209.0"/>
        <n v="2843.0"/>
        <n v="18698.0"/>
        <n v="1901.0"/>
        <n v="1520.0"/>
        <n v="683.0"/>
        <n v="6247.0"/>
        <n v="395.0"/>
        <n v="115.0"/>
        <n v="199.0"/>
        <n v="789.0"/>
        <n v="651.0"/>
        <n v="258.0"/>
        <n v="1606.0"/>
        <n v="229.0"/>
        <n v="514.0"/>
        <n v="853.0"/>
        <n v="427.0"/>
        <n v="463.0"/>
        <n v="426.0"/>
        <n v="1040.0"/>
        <n v="228.0"/>
        <n v="112.0"/>
        <n v="1497.0"/>
        <n v="150.0"/>
        <n v="65.0"/>
        <n v="68.0"/>
        <n v="1379.0"/>
        <n v="1034.0"/>
        <n v="1227.0"/>
        <n v="106.0"/>
        <n v="1750.0"/>
        <n v="27698.0"/>
        <n v="30467.0"/>
        <n v="23476.0"/>
        <n v="262.0"/>
        <n v="642.0"/>
        <n v="4434.0"/>
        <n v="658.0"/>
        <n v="5325.0"/>
        <n v="323.0"/>
        <n v="91.0"/>
        <n v="216.0"/>
        <n v="527.0"/>
        <n v="353.0"/>
        <n v="715.0"/>
        <n v="958.0"/>
        <n v="87.0"/>
        <n v="394.0"/>
        <n v="163.0"/>
        <n v="197.0"/>
        <n v="146.0"/>
        <n v="206.0"/>
        <n v="6196.0"/>
        <n v="3576.0"/>
        <n v="4302.0"/>
        <n v="984.0"/>
        <n v="402.0"/>
        <n v="39943.0"/>
        <n v="8223.0"/>
        <n v="21753.0"/>
        <n v="2992.0"/>
        <n v="138.0"/>
        <n v="104.0"/>
        <n v="237.0"/>
        <n v="193.0"/>
        <n v="152.0"/>
        <n v="4800.0"/>
        <n v="247.0"/>
        <n v="347.0"/>
        <n v="148.0"/>
        <n v="120.0"/>
        <n v="1899.0"/>
        <n v="627.0"/>
        <n v="1133.0"/>
        <n v="628.0"/>
        <n v="701.0"/>
        <n v="916.0"/>
        <n v="169.0"/>
        <n v="899.0"/>
        <n v="792.0"/>
        <n v="239.0"/>
        <n v="224.0"/>
        <n v="271.0"/>
        <n v="1329.0"/>
        <n v="923.0"/>
        <n v="1276.0"/>
        <n v="458.0"/>
        <n v="787.0"/>
      </sharedItems>
    </cacheField>
    <cacheField name="social_pvs">
      <sharedItems containsMixedTypes="1" containsNumber="1" containsInteger="1">
        <n v="19.0"/>
        <s v=""/>
        <n v="10.0"/>
        <n v="9.0"/>
        <n v="39.0"/>
        <n v="14.0"/>
        <n v="17.0"/>
        <n v="3.0"/>
        <n v="4.0"/>
        <n v="6.0"/>
        <n v="8.0"/>
        <n v="5.0"/>
        <n v="7.0"/>
        <n v="1.0"/>
        <n v="13.0"/>
        <n v="11.0"/>
        <n v="12.0"/>
        <n v="2.0"/>
        <n v="18.0"/>
        <n v="377.0"/>
        <n v="20.0"/>
        <n v="31.0"/>
        <n v="28.0"/>
        <n v="15.0"/>
        <n v="49.0"/>
        <n v="27.0"/>
        <n v="526.0"/>
        <n v="178.0"/>
        <n v="76.0"/>
        <n v="1630.0"/>
        <n v="943.0"/>
        <n v="938.0"/>
        <n v="53.0"/>
        <n v="16.0"/>
        <n v="259.0"/>
        <n v="78899.0"/>
        <n v="190.0"/>
        <n v="6257.0"/>
        <n v="21.0"/>
        <n v="1643.0"/>
        <n v="26.0"/>
        <n v="34.0"/>
        <n v="157.0"/>
        <n v="24.0"/>
        <n v="57.0"/>
        <n v="510.0"/>
        <n v="508.0"/>
        <n v="25.0"/>
        <n v="32.0"/>
        <n v="60.0"/>
        <n v="35.0"/>
        <n v="62.0"/>
        <n v="0.0"/>
        <n v="158.0"/>
        <n v="45.0"/>
        <n v="214.0"/>
        <n v="42.0"/>
        <n v="43.0"/>
        <n v="68.0"/>
        <n v="85.0"/>
        <n v="174.0"/>
        <n v="90.0"/>
        <n v="47.0"/>
        <n v="127.0"/>
        <n v="95.0"/>
        <n v="30.0"/>
        <n v="36.0"/>
        <n v="2225.0"/>
        <n v="29.0"/>
        <n v="156.0"/>
        <n v="167.0"/>
        <n v="33.0"/>
        <n v="300.0"/>
        <n v="168.0"/>
        <n v="4655.0"/>
        <n v="159.0"/>
        <n v="210.0"/>
        <n v="122.0"/>
        <n v="56.0"/>
        <n v="48.0"/>
        <n v="51.0"/>
        <n v="1945.0"/>
        <n v="206.0"/>
        <n v="124.0"/>
        <n v="23.0"/>
        <n v="226.0"/>
        <n v="464.0"/>
        <n v="6645.0"/>
        <n v="55.0"/>
        <n v="71.0"/>
        <n v="44.0"/>
        <n v="100.0"/>
        <n v="91.0"/>
        <n v="125.0"/>
        <n v="109.0"/>
        <n v="58.0"/>
        <n v="2229.0"/>
        <n v="61.0"/>
        <n v="4396.0"/>
        <n v="5374.0"/>
        <n v="350.0"/>
        <n v="328.0"/>
        <n v="149.0"/>
        <n v="106.0"/>
        <n v="82.0"/>
        <n v="239.0"/>
        <n v="65.0"/>
        <n v="136.0"/>
        <n v="128.0"/>
        <n v="41.0"/>
        <n v="83.0"/>
        <n v="1325.0"/>
        <n v="193.0"/>
        <n v="22.0"/>
        <n v="52.0"/>
        <n v="40.0"/>
        <n v="14253.0"/>
        <n v="37.0"/>
        <n v="101.0"/>
        <n v="74.0"/>
        <n v="4937.0"/>
        <n v="329.0"/>
        <n v="111.0"/>
        <n v="724.0"/>
        <n v="67.0"/>
        <n v="99.0"/>
        <n v="313.0"/>
        <n v="1171.0"/>
        <n v="1419.0"/>
        <n v="711.0"/>
        <n v="217.0"/>
        <n v="192.0"/>
        <n v="38.0"/>
        <n v="277.0"/>
        <n v="11297.0"/>
        <n v="50.0"/>
        <n v="48397.0"/>
        <n v="243.0"/>
        <n v="143.0"/>
        <n v="126.0"/>
        <n v="191.0"/>
        <n v="46.0"/>
        <n v="244.0"/>
        <n v="234.0"/>
        <n v="2191.0"/>
        <n v="3225.0"/>
        <n v="73.0"/>
        <n v="104.0"/>
        <n v="497.0"/>
        <n v="4237.0"/>
        <n v="27892.0"/>
        <n v="120.0"/>
        <n v="155.0"/>
        <n v="103.0"/>
        <n v="2083.0"/>
        <n v="320.0"/>
        <n v="1789.0"/>
        <n v="84.0"/>
        <n v="2117.0"/>
        <n v="5665.0"/>
        <n v="306.0"/>
        <n v="307.0"/>
        <n v="714.0"/>
        <n v="1899.0"/>
        <n v="112.0"/>
        <n v="160.0"/>
        <n v="119.0"/>
        <n v="194.0"/>
        <n v="121.0"/>
        <n v="1114.0"/>
        <n v="169.0"/>
        <n v="236.0"/>
        <n v="133.0"/>
        <n v="302.0"/>
        <n v="94.0"/>
        <n v="141.0"/>
        <n v="97.0"/>
        <n v="338.0"/>
        <n v="139.0"/>
        <n v="78.0"/>
        <n v="1504.0"/>
        <n v="123.0"/>
        <n v="12264.0"/>
        <n v="70.0"/>
        <n v="75.0"/>
        <n v="142.0"/>
        <n v="3337.0"/>
        <n v="2376.0"/>
        <n v="483.0"/>
        <n v="2598.0"/>
        <n v="556.0"/>
        <n v="295.0"/>
        <n v="368.0"/>
        <n v="185.0"/>
        <n v="294.0"/>
        <n v="832.0"/>
        <n v="9992.0"/>
        <n v="7631.0"/>
        <n v="1332.0"/>
        <n v="1203.0"/>
        <n v="2019.0"/>
        <n v="456.0"/>
        <n v="2635.0"/>
        <n v="252.0"/>
        <n v="1399.0"/>
        <n v="8174.0"/>
        <n v="162.0"/>
        <n v="4053.0"/>
        <n v="766.0"/>
        <n v="172.0"/>
        <n v="6386.0"/>
        <n v="18529.0"/>
        <n v="6816.0"/>
      </sharedItems>
    </cacheField>
    <cacheField name="direct_pvs">
      <sharedItems containsMixedTypes="1" containsNumber="1" containsInteger="1">
        <n v="1518.0"/>
        <s v=""/>
        <n v="175.0"/>
        <n v="210.0"/>
        <n v="83.0"/>
        <n v="119.0"/>
        <n v="89.0"/>
        <n v="180.0"/>
        <n v="50.0"/>
        <n v="103.0"/>
        <n v="91.0"/>
        <n v="56.0"/>
        <n v="149.0"/>
        <n v="110.0"/>
        <n v="166.0"/>
        <n v="67.0"/>
        <n v="43.0"/>
        <n v="87.0"/>
        <n v="75.0"/>
        <n v="68.0"/>
        <n v="72.0"/>
        <n v="57.0"/>
        <n v="107.0"/>
        <n v="160.0"/>
        <n v="179.0"/>
        <n v="90.0"/>
        <n v="79.0"/>
        <n v="178.0"/>
        <n v="199.0"/>
        <n v="206.0"/>
        <n v="113.0"/>
        <n v="105.0"/>
        <n v="65.0"/>
        <n v="271.0"/>
        <n v="61.0"/>
        <n v="38.0"/>
        <n v="135.0"/>
        <n v="69.0"/>
        <n v="74.0"/>
        <n v="59.0"/>
        <n v="93.0"/>
        <n v="470.0"/>
        <n v="70.0"/>
        <n v="39.0"/>
        <n v="71.0"/>
        <n v="92.0"/>
        <n v="97.0"/>
        <n v="44.0"/>
        <n v="220.0"/>
        <n v="55.0"/>
        <n v="400.0"/>
        <n v="229.0"/>
        <n v="76.0"/>
        <n v="133.0"/>
        <n v="86.0"/>
        <n v="54.0"/>
        <n v="66.0"/>
        <n v="134.0"/>
        <n v="1222.0"/>
        <n v="409.0"/>
        <n v="53.0"/>
        <n v="660.0"/>
        <n v="168.0"/>
        <n v="146.0"/>
        <n v="213.0"/>
        <n v="460.0"/>
        <n v="215.0"/>
        <n v="207.0"/>
        <n v="357.0"/>
        <n v="173.0"/>
        <n v="143.0"/>
        <n v="118.0"/>
        <n v="136.0"/>
        <n v="126.0"/>
        <n v="217.0"/>
        <n v="162.0"/>
        <n v="294.0"/>
        <n v="94.0"/>
        <n v="849.0"/>
        <n v="758.0"/>
        <n v="51.0"/>
        <n v="1473.0"/>
        <n v="368.0"/>
        <n v="886.0"/>
        <n v="774.0"/>
        <n v="1154.0"/>
        <n v="95.0"/>
        <n v="285.0"/>
        <n v="85.0"/>
        <n v="40.0"/>
        <n v="1057.0"/>
        <n v="6759.0"/>
        <n v="277.0"/>
        <n v="80.0"/>
        <n v="303.0"/>
        <n v="50773.0"/>
        <n v="353.0"/>
        <n v="312.0"/>
        <n v="202.0"/>
        <n v="3498.0"/>
        <n v="19263.0"/>
        <n v="311.0"/>
        <n v="639.0"/>
        <n v="145.0"/>
        <n v="46.0"/>
        <n v="5390.0"/>
        <n v="120.0"/>
        <n v="60.0"/>
        <n v="681.0"/>
        <n v="689.0"/>
        <n v="387.0"/>
        <n v="222.0"/>
        <n v="218.0"/>
        <n v="1030.0"/>
        <n v="35.0"/>
        <n v="147.0"/>
        <n v="842.0"/>
        <n v="129.0"/>
        <n v="98.0"/>
        <n v="32.0"/>
        <n v="47.0"/>
        <n v="138.0"/>
        <n v="155.0"/>
        <n v="243.0"/>
        <n v="187.0"/>
        <n v="335.0"/>
        <n v="84.0"/>
        <n v="1015.0"/>
        <n v="165.0"/>
        <n v="34.0"/>
        <n v="4773.0"/>
        <n v="46835.0"/>
        <n v="163.0"/>
        <n v="266.0"/>
        <n v="101.0"/>
        <n v="1555.0"/>
        <n v="1908.0"/>
        <n v="430.0"/>
        <n v="235.0"/>
        <n v="1667.0"/>
        <n v="1170.0"/>
        <n v="2227.0"/>
        <n v="174.0"/>
        <n v="4707.0"/>
        <n v="236.0"/>
        <n v="11.0"/>
        <n v="273.0"/>
        <n v="227.0"/>
        <n v="246.0"/>
        <n v="25.0"/>
        <n v="12.0"/>
        <n v="241.0"/>
        <n v="81.0"/>
        <n v="100.0"/>
        <n v="1181.0"/>
        <n v="276.0"/>
        <n v="694.0"/>
        <n v="1014.0"/>
        <n v="127.0"/>
        <n v="15.0"/>
        <n v="1971.0"/>
        <n v="351.0"/>
        <n v="435.0"/>
        <n v="157.0"/>
        <n v="111.0"/>
        <n v="45.0"/>
        <n v="112.0"/>
        <n v="77.0"/>
        <n v="102.0"/>
        <n v="594.0"/>
        <n v="358.0"/>
        <n v="479.0"/>
        <n v="1904.0"/>
        <n v="27.0"/>
        <n v="16907.0"/>
        <n v="176.0"/>
        <n v="4301.0"/>
        <n v="300.0"/>
        <n v="184.0"/>
        <n v="156.0"/>
        <n v="73.0"/>
        <n v="551.0"/>
        <n v="263.0"/>
        <n v="128.0"/>
        <n v="228.0"/>
        <n v="719.0"/>
        <n v="96.0"/>
        <n v="322.0"/>
        <n v="473.0"/>
        <n v="1195.0"/>
        <n v="48.0"/>
        <n v="115.0"/>
        <n v="144.0"/>
        <n v="1059.0"/>
        <n v="170.0"/>
        <n v="137.0"/>
        <n v="198.0"/>
        <n v="108.0"/>
        <n v="283.0"/>
        <n v="372.0"/>
        <n v="289.0"/>
        <n v="823.0"/>
        <n v="30.0"/>
        <n v="24207.0"/>
        <n v="749.0"/>
        <n v="116.0"/>
        <n v="37.0"/>
        <n v="359.0"/>
        <n v="461.0"/>
        <n v="317.0"/>
        <n v="547.0"/>
        <n v="370.0"/>
        <n v="1456.0"/>
        <n v="216.0"/>
        <n v="344.0"/>
        <n v="234.0"/>
        <n v="150.0"/>
        <n v="245.0"/>
        <n v="732.0"/>
        <n v="1855.0"/>
        <n v="5136.0"/>
        <n v="287.0"/>
        <n v="58.0"/>
        <n v="2419.0"/>
        <n v="2249.0"/>
        <n v="159.0"/>
        <n v="249.0"/>
        <n v="99.0"/>
        <n v="591.0"/>
        <n v="655.0"/>
        <n v="223.0"/>
        <n v="109.0"/>
        <n v="21.0"/>
        <n v="932.0"/>
        <n v="297.0"/>
        <n v="485.0"/>
        <n v="536.0"/>
        <n v="224.0"/>
        <n v="29.0"/>
        <n v="1824.0"/>
        <n v="31.0"/>
        <n v="23.0"/>
        <n v="708.0"/>
        <n v="203.0"/>
        <n v="628.0"/>
        <n v="122.0"/>
        <n v="673.0"/>
        <n v="41.0"/>
        <n v="104.0"/>
        <n v="558.0"/>
        <n v="1775.0"/>
        <n v="997.0"/>
        <n v="114.0"/>
        <n v="181.0"/>
        <n v="5874.0"/>
        <n v="49.0"/>
        <n v="106.0"/>
        <n v="2773.0"/>
        <n v="457.0"/>
        <n v="510.0"/>
        <n v="349.0"/>
        <n v="205.0"/>
        <n v="239.0"/>
        <n v="219.0"/>
        <n v="33.0"/>
        <n v="332.0"/>
        <n v="140.0"/>
        <n v="1114.0"/>
        <n v="972.0"/>
        <n v="148.0"/>
        <n v="909.0"/>
        <n v="2565.0"/>
        <n v="195.0"/>
        <n v="14.0"/>
        <n v="88.0"/>
        <n v="2318.0"/>
        <n v="252.0"/>
        <n v="1081.0"/>
        <n v="272.0"/>
        <n v="725.0"/>
        <n v="247.0"/>
        <n v="52.0"/>
        <n v="42.0"/>
        <n v="64.0"/>
        <n v="82.0"/>
        <n v="336.0"/>
        <n v="26.0"/>
        <n v="407.0"/>
        <n v="123.0"/>
        <n v="682.0"/>
        <n v="78.0"/>
        <n v="318.0"/>
        <n v="2369.0"/>
        <n v="365.0"/>
        <n v="274.0"/>
        <n v="261.0"/>
        <n v="186.0"/>
        <n v="30172.0"/>
        <n v="1993.0"/>
        <n v="391.0"/>
        <n v="388.0"/>
        <n v="139.0"/>
        <n v="500.0"/>
        <n v="190.0"/>
        <n v="415.0"/>
        <n v="313.0"/>
        <n v="996.0"/>
        <n v="668.0"/>
        <n v="306.0"/>
        <n v="260.0"/>
        <n v="267.0"/>
        <n v="685.0"/>
        <n v="794.0"/>
        <n v="333.0"/>
        <n v="257.0"/>
        <n v="237.0"/>
        <n v="2683.0"/>
        <n v="2758.0"/>
        <n v="5609.0"/>
        <n v="130.0"/>
        <n v="314.0"/>
        <n v="62.0"/>
        <n v="1209.0"/>
        <n v="806.0"/>
        <n v="531.0"/>
        <n v="259.0"/>
        <n v="244.0"/>
        <n v="2012.0"/>
        <n v="194.0"/>
        <n v="31747.0"/>
        <n v="132.0"/>
        <n v="233.0"/>
        <n v="517.0"/>
        <n v="141.0"/>
        <n v="253.0"/>
        <n v="1794.0"/>
        <n v="605.0"/>
        <n v="377.0"/>
        <n v="196.0"/>
        <n v="36.0"/>
        <n v="2146.0"/>
        <n v="482.0"/>
        <n v="161.0"/>
        <n v="63.0"/>
        <n v="580.0"/>
        <n v="2200.0"/>
        <n v="3096.0"/>
        <n v="424.0"/>
        <n v="669.0"/>
        <n v="24.0"/>
        <n v="567.0"/>
        <n v="1324.0"/>
        <n v="433.0"/>
        <n v="329.0"/>
        <n v="1020.0"/>
        <n v="820.0"/>
        <n v="346.0"/>
        <n v="420.0"/>
        <n v="1500.0"/>
        <n v="1579.0"/>
        <n v="2757.0"/>
        <n v="18.0"/>
        <n v="230.0"/>
        <n v="117.0"/>
        <n v="151.0"/>
        <n v="17.0"/>
        <n v="0.0"/>
        <n v="451.0"/>
        <n v="3957.0"/>
        <n v="29778.0"/>
        <n v="5905.0"/>
        <n v="339.0"/>
        <n v="607.0"/>
        <n v="1678.0"/>
        <n v="459.0"/>
        <n v="477.0"/>
        <n v="12066.0"/>
        <n v="154.0"/>
        <n v="22.0"/>
        <n v="286.0"/>
        <n v="360.0"/>
        <n v="183.0"/>
        <n v="3496.0"/>
        <n v="2314.0"/>
        <n v="1638.0"/>
        <n v="1504.0"/>
        <n v="201.0"/>
        <n v="131.0"/>
        <n v="2438.0"/>
        <n v="950.0"/>
        <n v="1069.0"/>
        <n v="242.0"/>
        <n v="495.0"/>
        <n v="8349.0"/>
        <n v="1848.0"/>
        <n v="5289.0"/>
        <n v="670.0"/>
        <n v="171.0"/>
        <n v="240.0"/>
        <n v="153.0"/>
        <n v="142.0"/>
        <n v="2446.0"/>
        <n v="1741.0"/>
        <n v="121.0"/>
        <n v="678.0"/>
        <n v="28.0"/>
        <n v="192.0"/>
        <n v="1065.0"/>
        <n v="560.0"/>
        <n v="480.0"/>
        <n v="525.0"/>
        <n v="833.0"/>
        <n v="49452.0"/>
        <n v="248.0"/>
        <n v="231.0"/>
        <n v="828.0"/>
        <n v="13783.0"/>
        <n v="887.0"/>
        <n v="520.0"/>
        <n v="921.0"/>
        <n v="378.0"/>
        <n v="200.0"/>
        <n v="523.0"/>
        <n v="302.0"/>
        <n v="428.0"/>
        <n v="1248.0"/>
        <n v="3846.0"/>
        <n v="10243.0"/>
      </sharedItems>
    </cacheField>
    <cacheField name="applenews_pvs">
      <sharedItems containsMixedTypes="1" containsNumber="1" containsInteger="1">
        <n v="0.0"/>
        <s v=""/>
        <n v="771.0"/>
        <n v="118.0"/>
        <n v="226.0"/>
        <n v="17.0"/>
        <n v="40.0"/>
        <n v="14.0"/>
        <n v="250.0"/>
        <n v="56.0"/>
        <n v="899.0"/>
        <n v="166.0"/>
        <n v="57.0"/>
        <n v="25.0"/>
        <n v="7720.0"/>
        <n v="258.0"/>
        <n v="307.0"/>
        <n v="20.0"/>
        <n v="190.0"/>
        <n v="30.0"/>
        <n v="58763.0"/>
        <n v="2178.0"/>
        <n v="211.0"/>
        <n v="117.0"/>
        <n v="16137.0"/>
        <n v="29.0"/>
        <n v="187.0"/>
        <n v="9.0"/>
        <n v="543.0"/>
        <n v="66.0"/>
        <n v="31.0"/>
        <n v="178.0"/>
        <n v="10.0"/>
        <n v="13261.0"/>
        <n v="1043.0"/>
        <n v="1967.0"/>
        <n v="169.0"/>
        <n v="16.0"/>
        <n v="740.0"/>
        <n v="213.0"/>
        <n v="144.0"/>
        <n v="141.0"/>
        <n v="26.0"/>
        <n v="461.0"/>
        <n v="64.0"/>
        <n v="21634.0"/>
        <n v="67.0"/>
        <n v="1942.0"/>
        <n v="200.0"/>
        <n v="104.0"/>
        <n v="37.0"/>
        <n v="11865.0"/>
        <n v="635.0"/>
        <n v="214.0"/>
        <n v="2590.0"/>
        <n v="132.0"/>
        <n v="32.0"/>
        <n v="74.0"/>
        <n v="205.0"/>
        <n v="2.0"/>
        <n v="341.0"/>
        <n v="100.0"/>
        <n v="162.0"/>
        <n v="44.0"/>
        <n v="11.0"/>
        <n v="664.0"/>
        <n v="195.0"/>
        <n v="167.0"/>
        <n v="70.0"/>
        <n v="50.0"/>
        <n v="52.0"/>
        <n v="107.0"/>
        <n v="1060.0"/>
        <n v="310.0"/>
        <n v="119.0"/>
        <n v="151.0"/>
        <n v="97.0"/>
        <n v="27.0"/>
        <n v="260.0"/>
        <n v="75.0"/>
        <n v="114.0"/>
        <n v="219.0"/>
        <n v="459.0"/>
        <n v="1556.0"/>
        <n v="304.0"/>
        <n v="159.0"/>
        <n v="2773.0"/>
        <n v="103.0"/>
        <n v="120.0"/>
        <n v="130.0"/>
        <n v="814.0"/>
        <n v="116.0"/>
        <n v="81.0"/>
        <n v="13.0"/>
        <n v="36.0"/>
        <n v="6282.0"/>
        <n v="61.0"/>
        <n v="6137.0"/>
        <n v="176.0"/>
        <n v="58.0"/>
        <n v="3326.0"/>
        <n v="323.0"/>
        <n v="102.0"/>
        <n v="47.0"/>
        <n v="619.0"/>
        <n v="38.0"/>
        <n v="136.0"/>
        <n v="916.0"/>
        <n v="59.0"/>
        <n v="299.0"/>
        <n v="183.0"/>
        <n v="224.0"/>
        <n v="145.0"/>
        <n v="181.0"/>
        <n v="22.0"/>
        <n v="296.0"/>
        <n v="46.0"/>
        <n v="63.0"/>
        <n v="510.0"/>
        <n v="123.0"/>
        <n v="125.0"/>
        <n v="133.0"/>
        <n v="18.0"/>
        <n v="458.0"/>
        <n v="850.0"/>
        <n v="24.0"/>
        <n v="84.0"/>
        <n v="39.0"/>
        <n v="93.0"/>
        <n v="23.0"/>
        <n v="139.0"/>
        <n v="1145.0"/>
        <n v="157.0"/>
        <n v="746.0"/>
        <n v="96.0"/>
        <n v="2833.0"/>
        <n v="127.0"/>
        <n v="54.0"/>
        <n v="273.0"/>
        <n v="42.0"/>
        <n v="55.0"/>
        <n v="222.0"/>
        <n v="21.0"/>
        <n v="7.0"/>
        <n v="6.0"/>
        <n v="194.0"/>
        <n v="34.0"/>
        <n v="13584.0"/>
        <n v="99.0"/>
        <n v="325.0"/>
        <n v="915.0"/>
        <n v="142.0"/>
        <n v="1381.0"/>
        <n v="256.0"/>
        <n v="287.0"/>
        <n v="588.0"/>
        <n v="1036.0"/>
        <n v="441.0"/>
        <n v="805.0"/>
        <n v="121.0"/>
        <n v="5.0"/>
        <n v="15.0"/>
        <n v="19.0"/>
        <n v="206.0"/>
        <n v="292.0"/>
        <n v="89.0"/>
        <n v="275.0"/>
        <n v="182.0"/>
        <n v="76.0"/>
        <n v="49.0"/>
        <n v="1123.0"/>
        <n v="605.0"/>
        <n v="452.0"/>
        <n v="4546.0"/>
        <n v="309.0"/>
        <n v="43.0"/>
        <n v="33.0"/>
        <n v="394.0"/>
        <n v="78.0"/>
        <n v="215.0"/>
        <n v="87.0"/>
        <n v="2402.0"/>
        <n v="45.0"/>
        <n v="158.0"/>
        <n v="637.0"/>
        <n v="180.0"/>
        <n v="446.0"/>
        <n v="644.0"/>
        <n v="351.0"/>
        <n v="4238.0"/>
        <n v="77.0"/>
        <n v="85.0"/>
        <n v="229.0"/>
        <n v="297.0"/>
        <n v="32778.0"/>
        <n v="60.0"/>
        <n v="212.0"/>
        <n v="416.0"/>
        <n v="295.0"/>
        <n v="152.0"/>
        <n v="69.0"/>
        <n v="633.0"/>
        <n v="124.0"/>
        <n v="73.0"/>
        <n v="51.0"/>
        <n v="369.0"/>
        <n v="655.0"/>
        <n v="667.0"/>
        <n v="68.0"/>
        <n v="35.0"/>
        <n v="126.0"/>
        <n v="71.0"/>
        <n v="801.0"/>
        <n v="101.0"/>
        <n v="12.0"/>
        <n v="540.0"/>
        <n v="1504.0"/>
        <n v="192.0"/>
        <n v="662.0"/>
        <n v="4574.0"/>
        <n v="79.0"/>
        <n v="198.0"/>
        <n v="94.0"/>
        <n v="518.0"/>
        <n v="62.0"/>
        <n v="234.0"/>
        <n v="8.0"/>
        <n v="41.0"/>
        <n v="86.0"/>
        <n v="28.0"/>
        <n v="98.0"/>
        <n v="381.0"/>
        <n v="3.0"/>
        <n v="112.0"/>
        <n v="165.0"/>
        <n v="1025.0"/>
        <n v="146.0"/>
        <n v="1547.0"/>
        <n v="4.0"/>
        <n v="108.0"/>
        <n v="490.0"/>
        <n v="4521.0"/>
        <n v="355.0"/>
        <n v="171.0"/>
        <n v="656.0"/>
        <n v="184.0"/>
        <n v="218.0"/>
        <n v="513.0"/>
        <n v="106.0"/>
        <n v="2144.0"/>
        <n v="135.0"/>
        <n v="235.0"/>
        <n v="876.0"/>
        <n v="168.0"/>
        <n v="186.0"/>
        <n v="1914.0"/>
        <n v="6740.0"/>
        <n v="1327.0"/>
        <n v="272.0"/>
        <n v="105.0"/>
        <n v="92.0"/>
        <n v="648.0"/>
        <n v="2993.0"/>
        <n v="1785.0"/>
        <n v="15186.0"/>
        <n v="8489.0"/>
        <n v="23060.0"/>
        <n v="343.0"/>
        <n v="185.0"/>
        <n v="138.0"/>
        <n v="177.0"/>
        <n v="154.0"/>
        <n v="128.0"/>
        <n v="83.0"/>
        <n v="155.0"/>
        <n v="324.0"/>
        <n v="301.0"/>
        <n v="290.0"/>
        <n v="1089.0"/>
        <n v="27402.0"/>
        <n v="72.0"/>
        <n v="1058.0"/>
        <n v="88.0"/>
        <n v="961.0"/>
        <n v="115.0"/>
        <n v="557.0"/>
        <n v="80.0"/>
        <n v="179.0"/>
        <n v="595.0"/>
        <n v="90.0"/>
        <n v="439.0"/>
      </sharedItems>
    </cacheField>
    <cacheField name="smartnews_pvs">
      <sharedItems containsMixedTypes="1" containsNumber="1" containsInteger="1">
        <n v="0.0"/>
        <s v=""/>
        <n v="74.0"/>
        <n v="22.0"/>
        <n v="9.0"/>
        <n v="32.0"/>
        <n v="6.0"/>
        <n v="3.0"/>
        <n v="19.0"/>
        <n v="119.0"/>
        <n v="211.0"/>
        <n v="2.0"/>
        <n v="1.0"/>
        <n v="8.0"/>
        <n v="5.0"/>
        <n v="21.0"/>
        <n v="1989.0"/>
        <n v="12.0"/>
        <n v="4.0"/>
        <n v="225164.0"/>
        <n v="3245.0"/>
        <n v="118.0"/>
        <n v="19467.0"/>
        <n v="6585.0"/>
        <n v="23.0"/>
        <n v="1794.0"/>
        <n v="34.0"/>
        <n v="129.0"/>
        <n v="145.0"/>
        <n v="10.0"/>
        <n v="98.0"/>
        <n v="24.0"/>
        <n v="9486.0"/>
        <n v="128.0"/>
        <n v="60.0"/>
        <n v="55.0"/>
        <n v="27.0"/>
        <n v="692.0"/>
        <n v="47.0"/>
        <n v="45.0"/>
        <n v="196.0"/>
        <n v="51.0"/>
        <n v="2126.0"/>
        <n v="276.0"/>
        <n v="42.0"/>
        <n v="323.0"/>
        <n v="29.0"/>
        <n v="79.0"/>
        <n v="71.0"/>
        <n v="23364.0"/>
        <n v="44.0"/>
        <n v="76.0"/>
        <n v="20.0"/>
        <n v="7.0"/>
        <n v="38.0"/>
        <n v="40.0"/>
        <n v="120.0"/>
        <n v="205.0"/>
        <n v="96.0"/>
        <n v="13.0"/>
        <n v="59.0"/>
        <n v="80.0"/>
        <n v="200.0"/>
        <n v="54.0"/>
        <n v="33.0"/>
        <n v="234.0"/>
        <n v="111.0"/>
        <n v="52.0"/>
        <n v="17.0"/>
        <n v="25.0"/>
        <n v="167.0"/>
        <n v="15.0"/>
        <n v="698.0"/>
        <n v="67.0"/>
        <n v="65.0"/>
        <n v="307.0"/>
        <n v="1158.0"/>
        <n v="14.0"/>
        <n v="61.0"/>
        <n v="18.0"/>
        <n v="112.0"/>
        <n v="221.0"/>
        <n v="69.0"/>
        <n v="220.0"/>
        <n v="89.0"/>
        <n v="12873.0"/>
        <n v="66.0"/>
        <n v="251.0"/>
        <n v="183.0"/>
        <n v="9460.0"/>
        <n v="50.0"/>
        <n v="156.0"/>
        <n v="28.0"/>
        <n v="46.0"/>
        <n v="49.0"/>
        <n v="11.0"/>
        <n v="152.0"/>
        <n v="202.0"/>
        <n v="368.0"/>
        <n v="108.0"/>
        <n v="58.0"/>
        <n v="181.0"/>
        <n v="249.0"/>
        <n v="661.0"/>
        <n v="81.0"/>
        <n v="255.0"/>
        <n v="88.0"/>
        <n v="87.0"/>
        <n v="53.0"/>
        <n v="41.0"/>
        <n v="389.0"/>
        <n v="305.0"/>
        <n v="75.0"/>
        <n v="139.0"/>
        <n v="16.0"/>
        <n v="63.0"/>
        <n v="57.0"/>
        <n v="62.0"/>
        <n v="457.0"/>
        <n v="43.0"/>
        <n v="223.0"/>
        <n v="115.0"/>
        <n v="113.0"/>
        <n v="26.0"/>
        <n v="83.0"/>
        <n v="3089.0"/>
        <n v="272.0"/>
        <n v="101.0"/>
        <n v="161.0"/>
        <n v="11768.0"/>
        <n v="524.0"/>
        <n v="36.0"/>
        <n v="35.0"/>
        <n v="2387.0"/>
        <n v="30.0"/>
        <n v="103.0"/>
        <n v="149.0"/>
        <n v="95.0"/>
        <n v="306.0"/>
        <n v="92.0"/>
        <n v="39.0"/>
        <n v="164.0"/>
        <n v="86.0"/>
        <n v="31.0"/>
        <n v="4452.0"/>
        <n v="7643.0"/>
        <n v="70.0"/>
        <n v="260.0"/>
        <n v="84.0"/>
        <n v="271.0"/>
        <n v="133.0"/>
        <n v="265.0"/>
        <n v="490.0"/>
        <n v="396.0"/>
        <n v="157.0"/>
        <n v="433.0"/>
        <n v="189.0"/>
        <n v="729.0"/>
        <n v="102.0"/>
        <n v="91.0"/>
        <n v="97.0"/>
        <n v="127.0"/>
        <n v="188.0"/>
        <n v="68.0"/>
        <n v="1517.0"/>
        <n v="13161.0"/>
        <n v="2601.0"/>
        <n v="162.0"/>
        <n v="359.0"/>
        <n v="190.0"/>
        <n v="64.0"/>
        <n v="11575.0"/>
        <n v="2167.0"/>
        <n v="109.0"/>
        <n v="31671.0"/>
        <n v="146.0"/>
        <n v="106.0"/>
        <n v="114.0"/>
        <n v="3264.0"/>
        <n v="186.0"/>
        <n v="99.0"/>
        <n v="416.0"/>
        <n v="328.0"/>
        <n v="2053.0"/>
        <n v="138.0"/>
        <n v="748.0"/>
        <n v="216.0"/>
        <n v="185.0"/>
        <n v="1038.0"/>
        <n v="23306.0"/>
        <n v="314.0"/>
        <n v="594.0"/>
        <n v="1575.0"/>
        <n v="100.0"/>
        <n v="429.0"/>
        <n v="1245.0"/>
        <n v="10207.0"/>
        <n v="1421.0"/>
        <n v="2582.0"/>
        <n v="150.0"/>
        <n v="215.0"/>
        <n v="578.0"/>
        <n v="387.0"/>
        <n v="195.0"/>
        <n v="481.0"/>
        <n v="37.0"/>
        <n v="1978.0"/>
        <n v="155.0"/>
        <n v="137.0"/>
        <n v="105.0"/>
        <n v="3339.0"/>
        <n v="977.0"/>
        <n v="7032.0"/>
        <n v="666.0"/>
        <n v="344.0"/>
        <n v="194.0"/>
        <n v="85.0"/>
        <n v="124.0"/>
        <n v="1298.0"/>
        <n v="43157.0"/>
        <n v="9242.0"/>
        <n v="1699.0"/>
        <n v="658.0"/>
        <n v="141.0"/>
        <n v="525.0"/>
        <n v="227.0"/>
        <n v="166.0"/>
        <n v="154.0"/>
        <n v="48.0"/>
        <n v="7499.0"/>
        <n v="603.0"/>
        <n v="354.0"/>
        <n v="522.0"/>
        <n v="10648.0"/>
        <n v="870.0"/>
        <n v="682.0"/>
        <n v="212.0"/>
        <n v="1135.0"/>
        <n v="132.0"/>
        <n v="3009.0"/>
        <n v="467.0"/>
        <n v="193.0"/>
        <n v="1761.0"/>
        <n v="530.0"/>
        <n v="441.0"/>
        <n v="350.0"/>
        <n v="531.0"/>
        <n v="110.0"/>
        <n v="187.0"/>
        <n v="7805.0"/>
      </sharedItems>
    </cacheField>
    <cacheField name="newsbreak_pvs">
      <sharedItems containsMixedTypes="1" containsNumber="1" containsInteger="1">
        <n v="0.0"/>
        <s v=""/>
        <n v="152.0"/>
        <n v="1.0"/>
        <n v="222.0"/>
        <n v="463.0"/>
        <n v="7.0"/>
        <n v="8.0"/>
        <n v="3.0"/>
        <n v="11.0"/>
        <n v="21.0"/>
        <n v="6.0"/>
        <n v="2.0"/>
        <n v="4.0"/>
        <n v="10.0"/>
        <n v="419.0"/>
        <n v="5.0"/>
        <n v="80.0"/>
        <n v="7496.0"/>
        <n v="87957.0"/>
        <n v="101.0"/>
        <n v="17.0"/>
        <n v="15.0"/>
        <n v="1753.0"/>
        <n v="371.0"/>
        <n v="4883.0"/>
        <n v="1570.0"/>
        <n v="113.0"/>
        <n v="39.0"/>
        <n v="817.0"/>
        <n v="19.0"/>
        <n v="16.0"/>
        <n v="3705.0"/>
        <n v="51.0"/>
        <n v="53.0"/>
        <n v="47.0"/>
        <n v="185.0"/>
        <n v="495.0"/>
        <n v="12.0"/>
        <n v="1087.0"/>
        <n v="9652.0"/>
        <n v="27.0"/>
        <n v="1278.0"/>
        <n v="30.0"/>
        <n v="25.0"/>
        <n v="5131.0"/>
        <n v="648.0"/>
        <n v="24.0"/>
        <n v="860.0"/>
        <n v="57.0"/>
        <n v="34.0"/>
        <n v="31.0"/>
        <n v="518.0"/>
        <n v="36.0"/>
        <n v="3353.0"/>
        <n v="61.0"/>
        <n v="9.0"/>
        <n v="22.0"/>
        <n v="75.0"/>
        <n v="44.0"/>
        <n v="82.0"/>
        <n v="805.0"/>
        <n v="99.0"/>
        <n v="67.0"/>
        <n v="183.0"/>
        <n v="8534.0"/>
        <n v="143.0"/>
        <n v="1039.0"/>
        <n v="1692.0"/>
        <n v="141.0"/>
        <n v="23.0"/>
        <n v="33.0"/>
        <n v="124.0"/>
        <n v="32.0"/>
        <n v="50.0"/>
        <n v="28.0"/>
        <n v="1188.0"/>
        <n v="243.0"/>
        <n v="160.0"/>
        <n v="127.0"/>
        <n v="14.0"/>
        <n v="91.0"/>
        <n v="139.0"/>
        <n v="95.0"/>
        <n v="5391.0"/>
        <n v="35.0"/>
        <n v="123.0"/>
        <n v="880.0"/>
        <n v="29.0"/>
        <n v="550.0"/>
        <n v="13.0"/>
        <n v="40.0"/>
        <n v="49.0"/>
        <n v="38.0"/>
        <n v="63.0"/>
        <n v="98.0"/>
        <n v="54.0"/>
        <n v="26.0"/>
        <n v="157.0"/>
        <n v="146.0"/>
        <n v="166.0"/>
        <n v="2420.0"/>
        <n v="425.0"/>
        <n v="18.0"/>
        <n v="76.0"/>
        <n v="72.0"/>
        <n v="213.0"/>
        <n v="20.0"/>
        <n v="49611.0"/>
        <n v="1488.0"/>
        <n v="129.0"/>
        <n v="94.0"/>
        <n v="237.0"/>
        <n v="130.0"/>
        <n v="220.0"/>
        <n v="533.0"/>
        <n v="45.0"/>
        <n v="291.0"/>
        <n v="41.0"/>
        <n v="3363.0"/>
        <n v="538.0"/>
        <n v="100.0"/>
        <n v="582.0"/>
        <n v="2113.0"/>
        <n v="111.0"/>
        <n v="56.0"/>
        <n v="144.0"/>
        <n v="126.0"/>
        <n v="114.0"/>
        <n v="493.0"/>
        <n v="120712.0"/>
        <n v="331.0"/>
        <n v="102.0"/>
        <n v="48.0"/>
        <n v="15175.0"/>
        <n v="3347.0"/>
        <n v="65.0"/>
        <n v="29973.0"/>
      </sharedItems>
    </cacheField>
    <cacheField name="subscriber_pvs">
      <sharedItems containsMixedTypes="1" containsNumber="1" containsInteger="1">
        <n v="36.0"/>
        <s v=""/>
        <n v="3.0"/>
        <n v="0.0"/>
        <n v="2.0"/>
        <n v="1.0"/>
        <n v="7.0"/>
        <n v="10.0"/>
        <n v="4.0"/>
        <n v="6.0"/>
        <n v="34.0"/>
        <n v="49.0"/>
        <n v="68.0"/>
        <n v="19.0"/>
        <n v="18.0"/>
        <n v="15.0"/>
        <n v="40.0"/>
        <n v="35.0"/>
        <n v="5.0"/>
        <n v="11.0"/>
        <n v="12.0"/>
        <n v="17.0"/>
        <n v="235.0"/>
        <n v="128.0"/>
        <n v="32.0"/>
        <n v="9.0"/>
        <n v="2408.0"/>
        <n v="209.0"/>
        <n v="165.0"/>
        <n v="752.0"/>
        <n v="125.0"/>
        <n v="8.0"/>
        <n v="134.0"/>
        <n v="47.0"/>
        <n v="24.0"/>
        <n v="71.0"/>
        <n v="20.0"/>
        <n v="13.0"/>
        <n v="96.0"/>
        <n v="14.0"/>
        <n v="33.0"/>
        <n v="447.0"/>
        <n v="25.0"/>
        <n v="38.0"/>
        <n v="27.0"/>
        <n v="46.0"/>
        <n v="16.0"/>
        <n v="26.0"/>
        <n v="67.0"/>
        <n v="22.0"/>
        <n v="50.0"/>
        <n v="31.0"/>
        <n v="90.0"/>
        <n v="45.0"/>
        <n v="65.0"/>
        <n v="585.0"/>
        <n v="43.0"/>
        <n v="110.0"/>
        <n v="48.0"/>
        <n v="55.0"/>
        <n v="63.0"/>
        <n v="28.0"/>
        <n v="21.0"/>
        <n v="89.0"/>
        <n v="37.0"/>
        <n v="30.0"/>
        <n v="53.0"/>
        <n v="75.0"/>
        <n v="66.0"/>
        <n v="52.0"/>
        <n v="80.0"/>
        <n v="41.0"/>
        <n v="166.0"/>
        <n v="29.0"/>
        <n v="64.0"/>
        <n v="23.0"/>
        <n v="142.0"/>
        <n v="1091.0"/>
        <n v="161.0"/>
        <n v="39.0"/>
        <n v="61.0"/>
        <n v="91.0"/>
        <n v="149.0"/>
        <n v="101.0"/>
        <n v="82.0"/>
        <n v="59.0"/>
        <n v="42.0"/>
        <n v="119.0"/>
        <n v="127.0"/>
        <n v="117.0"/>
        <n v="339.0"/>
        <n v="152.0"/>
        <n v="144.0"/>
        <n v="141.0"/>
        <n v="177.0"/>
        <n v="895.0"/>
        <n v="263.0"/>
        <n v="106.0"/>
        <n v="116.0"/>
        <n v="196.0"/>
        <n v="150.0"/>
        <n v="62.0"/>
        <n v="44.0"/>
        <n v="79.0"/>
        <n v="148.0"/>
        <n v="57.0"/>
        <n v="176.0"/>
        <n v="557.0"/>
        <n v="320.0"/>
        <n v="73.0"/>
        <n v="95.0"/>
        <n v="97.0"/>
        <n v="307.0"/>
        <n v="104.0"/>
        <n v="147.0"/>
        <n v="54.0"/>
        <n v="129.0"/>
        <n v="409.0"/>
        <n v="78.0"/>
        <n v="92.0"/>
        <n v="85.0"/>
        <n v="151.0"/>
        <n v="131.0"/>
      </sharedItems>
    </cacheField>
    <cacheField name="cluster_id" numFmtId="0">
      <sharedItems>
        <s v="LS-P-002"/>
        <s v=""/>
        <s v="LS-P-008"/>
        <s v="MMC-P-010"/>
        <s v="MMC-P-012"/>
        <s v="MMC-P-014"/>
        <s v="MMC-P-016"/>
        <s v="MMC-P-018"/>
        <s v="MMC-P-020"/>
        <s v="LS-P-022"/>
        <s v="LS-P-024"/>
        <s v="LS-P-026"/>
        <s v="LS-P-028"/>
        <s v="LS-P-030"/>
        <s v="LS-P-032"/>
        <s v="LS-P-034"/>
        <s v="MMC-P-036"/>
        <s v="LS-P-038"/>
        <s v="LS-P-040"/>
        <s v="LS-P-042"/>
        <s v="LS-P-044"/>
        <s v="LS-P-046"/>
        <s v="LS-P-048"/>
        <s v="LS-P-050"/>
        <s v="MMC-P-049"/>
        <s v="MMC-P-054"/>
        <s v="MMC-P-056"/>
        <s v="LS-P-058"/>
        <s v="LS-P-060"/>
        <s v="LS-P-062"/>
        <s v="MMC-P-064"/>
        <s v="LS-P-068"/>
        <s v="LS-P-070"/>
        <s v="MMC-P-067"/>
        <s v="LS-P-072"/>
        <s v="LS-P-074"/>
        <s v="LS-P-076"/>
        <s v="LS-P-078"/>
        <s v="LS-P-080"/>
        <s v="LS-P-082"/>
        <s v="LS-P-084"/>
        <s v="LS-P-086"/>
        <s v="LS-P-088"/>
        <s v="LS-P-090"/>
        <s v="LS-P-092"/>
        <s v="LS-P-094"/>
        <s v="LS-P-096"/>
        <s v="LS-P-098"/>
        <s v="MMC-P-100"/>
        <s v="LS-P-102"/>
        <s v="LS-P-104"/>
        <s v="LS-P-106"/>
        <s v="LS-P-108"/>
        <s v="LS-P-110"/>
        <s v="LS-P-112"/>
        <s v="LS-P-114"/>
        <s v="MMC-P-116"/>
        <s v="LS-P-118"/>
        <s v="LS-P-120"/>
        <s v="LS-P-122"/>
        <s v="LS-P-124"/>
        <s v="LS-P-126"/>
        <s v="MMC-P-128"/>
        <s v="LS-P-130"/>
        <s v="LS-P-132"/>
        <s v="LS-P-134"/>
        <s v="LS-P-136"/>
        <s v="LS-P-138"/>
        <s v="LS-P-142"/>
        <s v="LS-P-144"/>
        <s v="LS-P-146"/>
        <s v="LS-P-148"/>
        <s v="LS-P-150"/>
        <s v="LS-P-152"/>
        <s v="MMC-P-154"/>
        <s v="LS-P-156"/>
        <s v="LS-P-158"/>
        <s v="LS-P-160"/>
        <s v="LS-P-162"/>
        <s v="LS-P-164"/>
        <s v="LS-P-166"/>
        <s v="LS-P-168"/>
        <s v="LS-P-170"/>
        <s v="LS-P-174"/>
        <s v="LS-P-176"/>
        <s v="LS-P-178"/>
        <s v="LS-P-180"/>
        <s v="LS-P-182"/>
        <s v="LS-P-184"/>
        <s v="LS-P-186"/>
        <s v="LS-P-188"/>
        <s v="LS-P-190"/>
        <s v="MH-P-192"/>
        <s v="MH-P-194"/>
        <s v="MH-P-196"/>
        <s v="LS-P-198"/>
        <s v="LS-P-200"/>
        <s v="MH-P-202"/>
        <s v="MH-P-204"/>
        <s v="LS-P-206"/>
        <s v="MH-P-208"/>
        <s v="LS-P-210"/>
        <s v="MH-P-212"/>
        <s v="MH-P-214"/>
        <s v="MH-P-216"/>
        <s v="MH-P-218"/>
        <s v="LS-P-216"/>
        <s v="MH-P-222"/>
        <s v="MH-P-224"/>
        <s v="LS-P-226"/>
        <s v="MH-P-228"/>
        <s v="MH-P-230"/>
        <s v="MH-P-232"/>
        <s v="LS-P-234"/>
        <s v="MH-P-236"/>
        <s v="MH-P-238"/>
        <s v="LS-P-240"/>
        <s v="MH-P-242"/>
        <s v="MH-P-244"/>
        <s v="KA-P-242"/>
        <s v="LS-P-248"/>
        <s v="MH-P-250"/>
        <s v="MH-P-252"/>
        <s v="MH-P-254"/>
        <s v="MH-P-256"/>
        <s v="MH-P-258"/>
        <s v="MH-P-260"/>
        <s v="MH-P-262"/>
        <s v="MH-P-265"/>
        <s v="MH-P-266"/>
        <s v="MH-P-269"/>
        <s v="MH-P-272"/>
        <s v="MH-P-274"/>
        <s v="MH-P-277"/>
        <s v="MH-P-280"/>
        <s v="MH-P-283"/>
        <s v="MH-P-286"/>
        <s v="MH-P-288"/>
        <s v="MH-P-291"/>
        <s v="MH-P-293"/>
        <s v="MH-P-296"/>
        <s v="MH-P-299"/>
        <s v="MH-P-302"/>
        <s v="MH-P-305"/>
        <s v="MH-P-307"/>
        <s v="MH-P-310"/>
        <s v="MH-P-315"/>
        <s v="MH-P-318"/>
        <s v="MH-P-321"/>
        <s v="MH-P-323"/>
        <s v="MH-P-326"/>
        <s v="KA-P-323"/>
        <s v="MH-P-331"/>
        <s v="MH-P-334"/>
        <s v="MH-P-337"/>
        <s v="MH-P-340"/>
        <s v="WW-P-343"/>
        <s v="MH-P-347"/>
        <s v="KA-P-350"/>
        <s v="MH-P-352"/>
        <s v="MH-P-355"/>
        <s v="MH-P-358"/>
        <s v="MH-P-361"/>
        <s v="MH-P-364"/>
        <s v="MH-P-368"/>
        <s v="KA-P-364"/>
        <s v="MH-P-372"/>
        <s v="MH-P-375"/>
        <s v="MH-P-379"/>
        <s v="MH-P-382"/>
        <s v="MH-P-385"/>
        <s v="MH-P-388"/>
        <s v="MH-P-391"/>
        <s v="MH-P-394"/>
        <s v="MH-P-397"/>
        <s v="MH-P-400"/>
        <s v="MH-P-404"/>
        <s v="UW-P-407"/>
        <s v="MH-P-411"/>
        <s v="MH-P-414"/>
        <s v="UW-P-417"/>
        <s v="MH-P-421"/>
        <s v="MH-P-425"/>
        <s v="MH-P-429"/>
        <s v="MH-P-433"/>
        <s v="MH-P-437"/>
        <s v="MH-P-440"/>
        <s v="MH-P-443"/>
        <s v="MH-P-446"/>
        <s v="MH-P-448"/>
        <s v="MH-P-450"/>
        <s v="MH-P-453"/>
        <s v="MH-P-456"/>
        <s v="MH-P-458"/>
        <s v="MH-P-461"/>
        <s v="MH-P-467"/>
        <s v="MH-P-471"/>
        <s v="MH-P-475"/>
        <s v="MH-P-479"/>
        <s v="MH-P-483"/>
        <s v="MH-P-487"/>
        <s v="MH-P-489"/>
        <s v="MH-P-492"/>
        <s v="MH-P-494"/>
        <s v="MH-P-498"/>
        <s v="MH-P-500"/>
        <s v="MH-P-505"/>
        <s v="MH-P-510"/>
        <s v="MH-P-513"/>
        <s v="MH-P-517"/>
        <s v="MH-P-520"/>
        <s v="MH-P-523"/>
        <s v="MH-P-526"/>
        <s v="MH-P-529"/>
        <s v="MH-P-532"/>
        <s v="MH-P-533"/>
        <s v="MH-P-539"/>
        <s v="MH-P-544"/>
        <s v="UW-P-546"/>
        <s v="MH-P-550"/>
        <s v="UW-P-554"/>
        <s v="MH-P-558"/>
        <s v="MH-P-562"/>
        <s v="CH-P-566"/>
        <s v="MH-P-567"/>
        <s v="MH-P-572"/>
        <s v="MH-P-574"/>
        <s v="WW-P-577"/>
        <s v="MH-P-581"/>
        <s v="MH-P-584"/>
        <s v="LS-P-587"/>
        <s v="WW-P-592"/>
        <s v="MH-P-596"/>
        <s v="MH-P-595"/>
        <s v="MH-P-598"/>
        <s v="MH-P-601"/>
        <s v="MH-P-605"/>
        <s v="LS-P-606"/>
        <s v="MH-P-611"/>
        <s v="MH-P-614"/>
        <s v="MMC-P-617"/>
        <s v="MH-P-622"/>
        <s v="MH-P-625"/>
        <s v="MH-P-630"/>
        <s v="MH-P-633"/>
        <s v="MH-P-636"/>
        <s v="MH-P-639"/>
        <s v="MH-P-641"/>
        <s v="MH-P-645"/>
        <s v="MH-P-648"/>
        <s v="MH-P-651"/>
        <s v="MH-P-656"/>
        <s v="MH-P-658"/>
        <s v="MH-P-663"/>
        <s v="MH-P-666"/>
        <s v="MH-P-668"/>
        <s v="MH-P-672"/>
        <s v="MH-P-675"/>
        <s v="MH-P-677"/>
        <s v="MH-P-680"/>
        <s v="MH-P-685"/>
        <s v="MH-P-688"/>
        <s v="MH-P-691"/>
        <s v="MH-P-695"/>
        <s v="MH-P-698"/>
        <s v="MH-P-700"/>
        <s v="SA-P-703"/>
        <s v="RA-P-707"/>
        <s v="MH-P-709"/>
        <s v="MH-P-714"/>
        <s v="KA-P-717"/>
        <s v="MH-P-721"/>
        <s v="MH-P-725"/>
        <s v="MH-P-729"/>
        <s v="UW-P-729"/>
        <s v="MH-P-734"/>
        <s v="UW-P-738"/>
        <s v="MH-P-742"/>
        <s v="MH-P-747"/>
        <s v="MH-P-751"/>
        <s v="MH-P-755"/>
        <s v="FO-P-759"/>
        <s v="MH-P-765"/>
        <s v="UW-P-769"/>
        <s v="MH-P-774"/>
        <s v="UW-P-778"/>
        <s v="UW-P-782"/>
        <s v="WW-P-787"/>
        <s v="WW-P-789"/>
        <s v="KA-P-791"/>
        <s v="KA-P-793"/>
        <s v="MH-P-795"/>
        <s v="MH-P-798"/>
        <s v="MH-P-803"/>
        <s v="MH-P-808"/>
        <s v="WW-P-813"/>
        <s v="MH-P-814"/>
        <s v="WW-P-815"/>
        <s v="WW-P-816"/>
        <s v="WW-P-817"/>
        <s v="WW-P-818"/>
        <s v="WW-P-819"/>
        <s v="WW-P-820"/>
        <s v="MH-P-815"/>
        <s v="MH-P-819"/>
        <s v="MH-P-829"/>
        <s v="WW-P-833"/>
        <s v="WW-P-836"/>
        <s v="FO-P-839"/>
        <s v="MH-P-837"/>
        <s v="MH-P-838"/>
        <s v="MH-P-840"/>
        <s v="MH-P-841"/>
        <s v="MH-P-844"/>
        <s v="MH-P-847"/>
        <s v="UW-P-849"/>
        <s v="MH-P-854"/>
        <s v="UW-P-858"/>
        <s v="MH-P-862"/>
        <s v="MH-P-866"/>
        <s v="MH-P-872"/>
        <s v="MH-P-877"/>
        <s v="MH-P-881"/>
        <s v="MH-P-885"/>
        <s v="UW-P-890"/>
        <s v="MH-P-894"/>
        <s v="WW-P-899"/>
        <s v="MH-P-904"/>
        <s v="MH-P-910"/>
        <s v="MH-P-914"/>
        <s v="UW-P-917"/>
        <s v="MH-P-920"/>
        <s v="SA-P-923"/>
        <s v="MH-P-927"/>
        <s v="WW-P-931"/>
        <s v="MH-P-934"/>
        <s v="MH-P-938"/>
        <s v="LS-P-941"/>
        <s v="MH-P-945"/>
        <s v="MH-P-949"/>
        <s v="UW-P-953"/>
        <s v="MH-P-956"/>
        <s v="MH-P-959"/>
        <s v="MH-P-968"/>
        <s v="MH-P-971"/>
        <s v="FO-P-974"/>
        <s v="MH-P-978"/>
        <s v="MH-P-981"/>
        <s v="MH-P-985"/>
        <s v="MH-P-989"/>
        <s v="MH-P-993"/>
        <s v="MH-P-996"/>
        <s v="MH-P-999"/>
        <s v="KA-P-1002"/>
      </sharedItems>
    </cacheField>
    <cacheField name="cluster_total_pvs">
      <sharedItems containsMixedTypes="1" containsNumber="1" containsInteger="1">
        <n v="20436.0"/>
        <s v=""/>
        <n v="287.0"/>
        <n v="532.0"/>
        <n v="259.0"/>
        <n v="263.0"/>
        <n v="153.0"/>
        <n v="620.0"/>
        <n v="78.0"/>
        <n v="121.0"/>
        <n v="138.0"/>
        <n v="115.0"/>
        <n v="1040.0"/>
        <n v="308.0"/>
        <n v="209.0"/>
        <n v="108.0"/>
        <n v="69.0"/>
        <n v="174.0"/>
        <n v="309.0"/>
        <n v="145.0"/>
        <n v="410.0"/>
        <n v="326.0"/>
        <n v="573.0"/>
        <n v="413.0"/>
        <n v="217.0"/>
        <n v="265.0"/>
        <n v="372.0"/>
        <n v="496.0"/>
        <n v="201.0"/>
        <n v="134.0"/>
        <n v="104.0"/>
        <n v="1057.0"/>
        <n v="169.0"/>
        <n v="238.0"/>
        <n v="56.0"/>
        <n v="206.0"/>
        <n v="166.0"/>
        <n v="73.0"/>
        <n v="106.0"/>
        <n v="79.0"/>
        <n v="176.0"/>
        <n v="4455.0"/>
        <n v="143.0"/>
        <n v="70.0"/>
        <n v="152.0"/>
        <n v="342.0"/>
        <n v="376.0"/>
        <n v="301.0"/>
        <n v="76.0"/>
        <n v="855.0"/>
        <n v="114.0"/>
        <n v="923.0"/>
        <n v="289.0"/>
        <n v="288.0"/>
        <n v="160.0"/>
        <n v="189.0"/>
        <n v="280.0"/>
        <n v="582.0"/>
        <n v="1782.0"/>
        <n v="434.0"/>
        <n v="12366.0"/>
        <n v="194.0"/>
        <n v="175.0"/>
        <n v="298.0"/>
        <n v="250.0"/>
        <n v="3275.0"/>
        <n v="475.0"/>
        <n v="282.0"/>
        <n v="411.0"/>
        <n v="107.0"/>
        <n v="408.0"/>
        <n v="544.0"/>
        <n v="212.0"/>
        <n v="183.0"/>
        <n v="93.0"/>
        <n v="407.0"/>
        <n v="302.0"/>
        <n v="883.0"/>
        <n v="299.0"/>
        <n v="803.0"/>
        <n v="979.0"/>
        <n v="2953.0"/>
        <n v="199.0"/>
        <n v="1754.0"/>
        <n v="387.0"/>
        <n v="6909.0"/>
        <n v="2979.0"/>
        <n v="467.0"/>
        <n v="346.0"/>
        <n v="1148.0"/>
        <n v="69603.0"/>
        <n v="2362.0"/>
        <n v="809.0"/>
        <n v="699535.0"/>
        <n v="377.0"/>
        <n v="54554.0"/>
        <n v="274039.0"/>
        <n v="1304.0"/>
        <n v="2272.0"/>
        <n v="43287.0"/>
        <n v="744.0"/>
        <n v="761.0"/>
        <n v="1891.0"/>
        <n v="11324.0"/>
        <n v="463.0"/>
        <n v="5535.0"/>
        <n v="247.0"/>
        <n v="3154.0"/>
        <n v="603.0"/>
        <n v="541.0"/>
        <n v="4337.0"/>
        <n v="1703.0"/>
        <n v="4543.0"/>
        <n v="284.0"/>
        <n v="122210.0"/>
        <n v="5230.0"/>
        <n v="2359.0"/>
        <n v="2628.0"/>
        <n v="32031.0"/>
        <n v="2090.0"/>
        <n v="7288.0"/>
        <n v="323.0"/>
        <n v="2596.0"/>
        <n v="2221.0"/>
        <n v="396.0"/>
        <n v="12110.0"/>
        <n v="5158.0"/>
        <n v="690.0"/>
        <n v="7951.0"/>
        <n v="6140.0"/>
        <n v="2119.0"/>
        <n v="1353.0"/>
        <n v="605.0"/>
        <n v="5545.0"/>
        <n v="11980.0"/>
        <n v="1451.0"/>
        <n v="248072.0"/>
        <n v="59773.0"/>
        <n v="1651.0"/>
        <n v="5450.0"/>
        <n v="6764.0"/>
        <n v="14322.0"/>
        <n v="3483.0"/>
        <n v="4571.0"/>
        <n v="1676.0"/>
        <n v="2655.0"/>
        <n v="4576.0"/>
        <n v="31360.0"/>
        <n v="6154.0"/>
        <n v="928.0"/>
        <n v="5974.0"/>
        <n v="6134.0"/>
        <n v="571.0"/>
        <n v="5480.0"/>
        <n v="2832.0"/>
        <n v="2082.0"/>
        <n v="608.0"/>
        <n v="19130.0"/>
        <n v="14480.0"/>
        <n v="10274.0"/>
        <n v="11103.0"/>
        <n v="8284.0"/>
        <n v="1319.0"/>
        <n v="30444.0"/>
        <n v="5519.0"/>
        <n v="12975.0"/>
        <n v="13687.0"/>
        <n v="1594.0"/>
        <n v="827.0"/>
        <n v="5330.0"/>
        <n v="370.0"/>
        <n v="488.0"/>
        <n v="816.0"/>
        <n v="2974.0"/>
        <n v="3678.0"/>
        <n v="5660.0"/>
        <n v="2583.0"/>
        <n v="2059.0"/>
        <n v="21979.0"/>
        <n v="2034.0"/>
        <n v="32240.0"/>
        <n v="2433.0"/>
        <n v="2029.0"/>
        <n v="3200.0"/>
        <n v="1318.0"/>
        <n v="1267.0"/>
        <n v="1014.0"/>
        <n v="7180.0"/>
        <n v="9169.0"/>
        <n v="1061.0"/>
        <n v="2015.0"/>
        <n v="12055.0"/>
        <n v="1673.0"/>
        <n v="1874.0"/>
        <n v="16931.0"/>
        <n v="1006.0"/>
        <n v="1348.0"/>
        <n v="535.0"/>
        <n v="324.0"/>
        <n v="724.0"/>
        <n v="1095.0"/>
        <n v="2413.0"/>
        <n v="14356.0"/>
        <n v="7487.0"/>
        <n v="1013.0"/>
        <n v="2211.0"/>
        <n v="767.0"/>
        <n v="425.0"/>
        <n v="29267.0"/>
        <n v="3980.0"/>
        <n v="576.0"/>
        <n v="111695.0"/>
        <n v="46237.0"/>
        <n v="1329.0"/>
        <n v="515.0"/>
        <n v="959.0"/>
        <n v="537.0"/>
        <n v="1054.0"/>
        <n v="339.0"/>
        <n v="4424.0"/>
        <n v="11640.0"/>
        <n v="3429.0"/>
        <n v="4391.0"/>
        <n v="4128.0"/>
        <n v="1430.0"/>
        <n v="451.0"/>
        <n v="1347.0"/>
        <n v="8121.0"/>
        <n v="2611.0"/>
        <n v="1511.0"/>
        <n v="258.0"/>
        <n v="2585.0"/>
        <n v="80034.0"/>
        <n v="202.0"/>
        <n v="1984.0"/>
        <n v="3211.0"/>
        <n v="441.0"/>
        <n v="21329.0"/>
        <n v="6994.0"/>
        <n v="13418.0"/>
        <n v="852.0"/>
        <n v="10328.0"/>
        <n v="1097.0"/>
        <n v="187.0"/>
        <n v="53143.0"/>
        <n v="722.0"/>
        <n v="1305.0"/>
        <n v="1644.0"/>
        <n v="482.0"/>
        <n v="536.0"/>
        <n v="9684.0"/>
        <n v="2052.0"/>
        <n v="4227.0"/>
        <n v="4745.0"/>
        <n v="2587.0"/>
        <n v="2498.0"/>
        <n v="3432.0"/>
        <n v="1517.0"/>
        <n v="9539.0"/>
        <n v="14258.0"/>
        <n v="765.0"/>
        <n v="1801.0"/>
        <n v="9285.0"/>
        <n v="10679.0"/>
        <n v="13745.0"/>
        <n v="65899.0"/>
        <n v="27238.0"/>
        <n v="215.0"/>
        <n v="718.0"/>
        <n v="849.0"/>
        <n v="1596.0"/>
        <n v="2237.0"/>
        <n v="640.0"/>
        <n v="303.0"/>
        <n v="256.0"/>
        <n v="6.0"/>
        <n v="1025.0"/>
        <n v="1571.0"/>
        <n v="5550.0"/>
        <n v="427.0"/>
        <n v="151554.0"/>
        <n v="4616.0"/>
        <n v="787.0"/>
        <n v="1125.0"/>
        <n v="1303.0"/>
        <n v="737.0"/>
        <n v="820.0"/>
        <n v="34736.0"/>
        <n v="956.0"/>
        <n v="1827.0"/>
        <n v="1189.0"/>
        <n v="1567.0"/>
        <n v="7263.0"/>
        <n v="6566.0"/>
        <n v="8593.0"/>
        <n v="22633.0"/>
        <n v="3851.0"/>
        <n v="150896.0"/>
        <n v="793.0"/>
        <n v="8715.0"/>
        <n v="3215.0"/>
        <n v="1772.0"/>
        <n v="1830.0"/>
        <n v="33559.0"/>
        <n v="3326.0"/>
        <n v="1039.0"/>
        <n v="7762.0"/>
        <n v="4407.0"/>
        <n v="819.0"/>
        <n v="10169.0"/>
        <n v="944.0"/>
        <n v="1152.0"/>
        <n v="137501.0"/>
        <n v="5553.0"/>
        <n v="518.0"/>
        <n v="30402.0"/>
        <n v="4195.0"/>
        <n v="638.0"/>
        <n v="3450.0"/>
        <n v="1536.0"/>
        <n v="717.0"/>
        <n v="904.0"/>
        <n v="929.0"/>
        <n v="7482.0"/>
        <n v="38655.0"/>
        <n v="46315.0"/>
      </sharedItems>
    </cacheField>
    <cacheField name="article_vs_co.median" numFmtId="0">
      <sharedItems>
        <s v=""/>
        <s v="-55%"/>
        <s v="-79%"/>
        <s v="+13%"/>
        <s v="-18%"/>
        <s v="-93%"/>
        <s v="-94%"/>
        <s v="+200%"/>
        <s v="+61%"/>
        <s v="+78%"/>
        <s v="-73%"/>
        <s v="-97%"/>
        <s v="+4711%"/>
        <s v="-34%"/>
        <s v="-84%"/>
        <s v="+30%"/>
        <s v="-53%"/>
        <s v="-92%"/>
        <s v="+48607%"/>
        <s v="+249%"/>
        <s v="-41%"/>
        <s v="+3184%"/>
        <s v="+19093%"/>
        <s v="-62%"/>
        <s v="+48%"/>
        <s v="-90%"/>
        <s v="+2922%"/>
        <s v="-86%"/>
        <s v="-59%"/>
        <s v="+4%"/>
        <s v="-75%"/>
        <s v="+652%"/>
        <s v="-63%"/>
        <s v="-40%"/>
        <s v="+186%"/>
        <s v="-95%"/>
        <s v="+64%"/>
        <s v="-50%"/>
        <s v="-96%"/>
        <s v="-81%"/>
        <s v="-80%"/>
        <s v="+115%"/>
        <s v="-22%"/>
        <s v="-16%"/>
        <s v="-69%"/>
        <s v="+176%"/>
        <s v="-91%"/>
        <s v="+510%"/>
        <s v="+6793%"/>
        <s v="+130%"/>
        <s v="+55%"/>
        <s v="-20%"/>
        <s v="-82%"/>
        <s v="-30%"/>
        <s v="+585%"/>
        <s v="+241%"/>
        <s v="+889%"/>
        <s v="-74%"/>
        <s v="-70%"/>
        <s v="-27%"/>
        <s v="-72%"/>
        <s v="+207%"/>
        <s v="+11%"/>
        <s v="-99%"/>
        <s v="-26%"/>
        <s v="-54%"/>
        <s v="-85%"/>
        <s v="-14%"/>
        <s v="-64%"/>
        <s v="-89%"/>
        <s v="+405%"/>
        <s v="-7%"/>
        <s v="+101%"/>
        <s v="-44%"/>
        <s v="+143%"/>
        <s v="-77%"/>
        <s v="-61%"/>
        <s v="+278%"/>
        <s v="+25%"/>
        <s v="+259%"/>
        <s v="-87%"/>
        <s v="-52%"/>
        <s v="-68%"/>
        <s v="+14%"/>
        <s v="+24%"/>
        <s v="+12%"/>
        <s v="+675%"/>
        <s v="-58%"/>
        <s v="-19%"/>
        <s v="+17249%"/>
        <s v="-83%"/>
        <s v="+2981%"/>
        <s v="+252%"/>
        <s v="+499%"/>
        <s v="-39%"/>
        <s v="-88%"/>
        <s v="+85%"/>
        <s v="+6%"/>
        <s v="-36%"/>
        <s v="+156%"/>
        <s v="+98%"/>
        <s v="+431%"/>
        <s v="-37%"/>
        <s v="-9%"/>
        <s v="+117%"/>
        <s v="-66%"/>
        <s v="-57%"/>
        <s v="-67%"/>
        <s v="+126%"/>
        <s v="+2083%"/>
        <s v="+247%"/>
        <s v="-76%"/>
        <s v="+17%"/>
        <s v="+7%"/>
        <s v="+52%"/>
        <s v="+107%"/>
        <s v="-8%"/>
        <s v="-78%"/>
        <s v="+163%"/>
        <s v="-32%"/>
        <s v="-25%"/>
        <s v="+54%"/>
        <s v="+181%"/>
        <s v="+708%"/>
        <s v="-23%"/>
        <s v="+1%"/>
        <s v="+530%"/>
        <s v="+2%"/>
        <s v="+92%"/>
        <s v="-71%"/>
        <s v="+657%"/>
        <s v="+108%"/>
        <s v="+33%"/>
        <s v="+467%"/>
        <s v="+93%"/>
        <s v="+66%"/>
        <s v="+520%"/>
        <s v="-48%"/>
        <s v="+179%"/>
        <s v="-65%"/>
        <s v="+63%"/>
        <s v="+137%"/>
        <s v="+169%"/>
        <s v="+1339%"/>
        <s v="+1096%"/>
        <s v="+553%"/>
        <s v="-10%"/>
        <s v="-38%"/>
        <s v="-46%"/>
        <s v="+56%"/>
        <s v="+251%"/>
        <s v="+645%"/>
        <s v="-31%"/>
        <s v="-33%"/>
        <s v="-60%"/>
        <s v="+496%"/>
        <s v="+35%"/>
        <s v="+269%"/>
        <s v="+15%"/>
        <s v="+716%"/>
        <s v="+103%"/>
        <s v="+76%"/>
        <s v="+801%"/>
        <s v="+886%"/>
        <s v="+6436%"/>
        <s v="+3021%"/>
        <s v="-43%"/>
        <s v="-42%"/>
        <s v="+166%"/>
        <s v="+135%"/>
        <s v="+368%"/>
        <s v="+81%"/>
        <s v="+45%"/>
        <s v="-49%"/>
        <s v="-6%"/>
        <s v="+112%"/>
        <s v="+152%"/>
        <s v="+235%"/>
        <s v="+2404%"/>
        <s v="+1931%"/>
        <s v="+1340%"/>
        <s v="+120%"/>
        <s v="+60%"/>
        <s v="-12%"/>
        <s v="+597%"/>
        <s v="+397%"/>
        <s v="+3610%"/>
        <s v="+155%"/>
        <s v="+10%"/>
        <s v="+244%"/>
        <s v="+28%"/>
        <s v="+84%"/>
        <s v="+77%"/>
        <s v="+415%"/>
        <s v="+833%"/>
        <s v="-1%"/>
        <s v="+16%"/>
        <s v="+256%"/>
        <s v="+8%"/>
        <s v="+150%"/>
        <s v="+416%"/>
        <s v="+443%"/>
        <s v="+2411%"/>
        <s v="-98%"/>
        <s v="-45%"/>
        <s v="+512%"/>
        <s v="+6423%"/>
        <s v="+2971%"/>
        <s v="+27%"/>
        <s v="+19%"/>
        <s v="+2161%"/>
        <s v="-56%"/>
        <s v="+322%"/>
        <s v="+260%"/>
        <s v="-47%"/>
        <s v="+222%"/>
        <s v="+96%"/>
        <s v="+583%"/>
        <s v="+255%"/>
        <s v="+320%"/>
        <s v="+0%"/>
        <s v="+5872%"/>
        <s v="+985%"/>
        <s v="+2480%"/>
        <s v="+444%"/>
        <s v="+1565%"/>
        <s v="+729%"/>
        <s v="+43%"/>
        <s v="+109%"/>
        <s v="+89%"/>
        <s v="+302%"/>
        <s v="+99%"/>
        <s v="+8028%"/>
        <s v="+1650%"/>
        <s v="+287%"/>
        <s v="+29%"/>
        <s v="+20%"/>
        <s v="-3%"/>
        <s v="+95%"/>
        <s v="+65%"/>
        <s v="+465%"/>
        <s v="+1702%"/>
        <s v="+2599%"/>
      </sharedItems>
    </cacheField>
    <cacheField name="cluster_vs_co.median" numFmtId="0">
      <sharedItems>
        <s v=""/>
        <s v="-68%"/>
        <s v="-4%"/>
        <s v="-93%"/>
        <s v="+126%"/>
        <s v="-3%"/>
        <s v="-89%"/>
        <s v="+2174%"/>
        <s v="-23%"/>
        <s v="-74%"/>
        <s v="+22757%"/>
        <s v="+1683%"/>
        <s v="+8854%"/>
        <s v="-26%"/>
        <s v="+1314%"/>
        <s v="-76%"/>
        <s v="-38%"/>
        <s v="+270%"/>
        <s v="+81%"/>
        <s v="-94%"/>
        <s v="-92%"/>
        <s v="+3%"/>
        <s v="-91%"/>
        <s v="-80%"/>
        <s v="-82%"/>
        <s v="+42%"/>
        <s v="-44%"/>
        <s v="+48%"/>
        <s v="+2473%"/>
        <s v="+10%"/>
        <s v="-45%"/>
        <s v="+574%"/>
        <s v="-56%"/>
        <s v="+53%"/>
        <s v="-53%"/>
        <s v="+155%"/>
        <s v="+9%"/>
        <s v="-77%"/>
        <s v="+67%"/>
        <s v="+29%"/>
        <s v="-55%"/>
        <s v="-72%"/>
        <s v="+17%"/>
        <s v="+152%"/>
        <s v="+5123%"/>
        <s v="+1158%"/>
        <s v="-65%"/>
        <s v="+15%"/>
        <s v="+202%"/>
        <s v="-90%"/>
        <s v="-27%"/>
        <s v="+925%"/>
        <s v="+30%"/>
        <s v="+26%"/>
        <s v="-88%"/>
        <s v="-40%"/>
        <s v="-87%"/>
        <s v="+303%"/>
        <s v="+205%"/>
        <s v="+116%"/>
        <s v="+134%"/>
        <s v="+74%"/>
        <s v="+541%"/>
        <s v="+16%"/>
        <s v="+173%"/>
        <s v="+188%"/>
        <s v="-66%"/>
        <s v="-83%"/>
        <s v="+12%"/>
        <s v="-84%"/>
        <s v="-37%"/>
        <s v="+20%"/>
        <s v="+19%"/>
        <s v="-46%"/>
        <s v="-57%"/>
        <s v="+363%"/>
        <s v="+579%"/>
        <s v="-49%"/>
        <s v="-34%"/>
        <s v="-33%"/>
        <s v="-59%"/>
        <s v="-79%"/>
        <s v="+51%"/>
        <s v="+93%"/>
        <s v="-78%"/>
        <s v="-58%"/>
        <s v="+154%"/>
        <s v="-61%"/>
        <s v="+256%"/>
        <s v="-67%"/>
        <s v="-85%"/>
        <s v="+58%"/>
        <s v="-70%"/>
        <s v="-75%"/>
        <s v="+516%"/>
        <s v="-16%"/>
        <s v="+2251%"/>
        <s v="+873%"/>
        <s v="-64%"/>
        <s v="-7%"/>
        <s v="+145%"/>
        <s v="-28%"/>
        <s v="-8%"/>
        <s v="-13%"/>
        <s v="+71%"/>
        <s v="+1585%"/>
        <s v="-32%"/>
        <s v="-86%"/>
        <s v="+349%"/>
        <s v="+47%"/>
        <s v="+182%"/>
        <s v="+117%"/>
        <s v="+1019%"/>
        <s v="+104%"/>
        <s v="-11%"/>
        <s v="-20%"/>
        <s v="-47%"/>
        <s v="-42%"/>
        <s v="+61%"/>
        <s v="+233%"/>
        <s v="+95%"/>
        <s v="+153%"/>
        <s v="+189%"/>
        <s v="+4526%"/>
        <s v="+1565%"/>
        <s v="-62%"/>
        <s v="+3485%"/>
        <s v="-21%"/>
        <s v="+487%"/>
        <s v="-63%"/>
        <s v="+23%"/>
        <s v="+38%"/>
        <s v="+376%"/>
        <s v="-19%"/>
        <s v="+3077%"/>
        <s v="-81%"/>
        <s v="+694%"/>
        <s v="+84%"/>
        <s v="+54%"/>
        <s v="+614%"/>
        <s v="+2224%"/>
        <s v="+290%"/>
        <s v="+1073%"/>
        <s v="+37%"/>
        <s v="+1141%"/>
        <s v="+931%"/>
      </sharedItems>
    </cacheField>
    <cacheField name="cluster_avg_sim_desc">
      <sharedItems containsBlank="1" containsMixedTypes="1" containsNumber="1">
        <m/>
        <s v=""/>
        <n v="0.924"/>
        <n v="0.9515"/>
        <n v="0.8612"/>
        <n v="0.9575"/>
        <n v="0.8459"/>
        <n v="0.9484"/>
        <n v="0.9463"/>
        <n v="0.9154"/>
        <n v="0.9682"/>
        <n v="0.9232"/>
        <n v="0.9783"/>
        <n v="0.9162"/>
        <n v="0.8795"/>
        <n v="0.9014"/>
        <n v="0.9139"/>
        <n v="0.9722"/>
        <n v="0.9212"/>
        <n v="0.9335"/>
        <n v="0.8892"/>
        <n v="0.9731"/>
        <n v="0.8896"/>
        <n v="0.8877"/>
        <n v="0.9686"/>
        <n v="0.9056"/>
        <n v="0.9323"/>
        <n v="0.923"/>
        <n v="0.8304"/>
        <n v="0.9762"/>
        <n v="0.9166"/>
        <n v="0.8717"/>
        <n v="0.9499"/>
        <n v="0.9467"/>
        <n v="0.9395"/>
        <n v="0.9241"/>
        <n v="0.959"/>
        <n v="0.9561"/>
        <n v="0.9475"/>
        <n v="0.8927"/>
        <n v="0.9149"/>
        <n v="0.9549"/>
        <n v="0.9343"/>
        <n v="0.9004"/>
        <n v="0.9805"/>
        <n v="0.9616"/>
        <n v="0.9064"/>
        <n v="0.8726"/>
        <n v="0.9421"/>
        <n v="0.957"/>
        <n v="0.9506"/>
        <n v="0.889"/>
        <n v="0.9255"/>
        <n v="0.895"/>
        <n v="0.9195"/>
        <n v="0.9172"/>
        <n v="0.9268"/>
        <n v="0.9136"/>
        <n v="0.9325"/>
        <n v="0.8856"/>
        <n v="0.8286"/>
        <n v="0.9076"/>
        <n v="0.8427"/>
        <n v="0.894"/>
        <n v="0.9508"/>
        <n v="0.9041"/>
        <n v="0.9483"/>
        <n v="0.9423"/>
        <n v="0.86"/>
        <n v="0.9025"/>
        <n v="0.9188"/>
        <n v="0.9213"/>
        <n v="0.9564"/>
        <n v="0.9563"/>
        <n v="0.9538"/>
        <n v="0.9583"/>
        <n v="0.9487"/>
        <n v="0.8971"/>
        <n v="0.9451"/>
        <n v="0.857"/>
        <n v="0.8875"/>
        <n v="0.9081"/>
        <n v="0.9183"/>
        <n v="0.915"/>
        <n v="0.933"/>
        <n v="0.9667"/>
        <n v="0.9465"/>
        <n v="0.9073"/>
        <n v="0.8295"/>
        <n v="0.752"/>
        <n v="0.9606"/>
        <n v="0.9393"/>
        <n v="0.9315"/>
        <n v="0.9299"/>
        <n v="0.9757"/>
        <n v="0.896"/>
        <n v="0.9247"/>
        <n v="0.9275"/>
        <n v="0.9706"/>
        <n v="0.9111"/>
        <n v="0.9691"/>
        <n v="0.9674"/>
        <n v="0.9518"/>
        <n v="0.8627"/>
        <n v="0.8867"/>
        <n v="0.9282"/>
        <n v="0.9381"/>
        <n v="0.8591"/>
        <n v="0.9144"/>
        <n v="0.9443"/>
        <n v="0.9095"/>
        <n v="0.8984"/>
        <n v="0.9352"/>
        <n v="0.9102"/>
        <n v="0.9585"/>
        <n v="0.8184"/>
        <n v="0.9658"/>
        <n v="0.8843"/>
        <n v="0.887"/>
        <n v="0.9242"/>
        <n v="0.9284"/>
        <n v="0.9466"/>
        <n v="0.9523"/>
        <n v="0.9276"/>
        <n v="0.8998"/>
        <n v="0.925"/>
        <n v="0.9696"/>
        <n v="0.9253"/>
        <n v="0.9023"/>
        <n v="0.9156"/>
        <n v="0.9699"/>
        <n v="0.9404"/>
        <n v="0.9631"/>
        <n v="0.9001"/>
        <n v="0.9628"/>
        <n v="0.9257"/>
        <n v="0.9408"/>
        <n v="0.9673"/>
        <n v="0.9401"/>
        <n v="0.8666"/>
        <n v="0.9091"/>
        <n v="0.963"/>
        <n v="0.9107"/>
        <n v="0.9328"/>
        <n v="0.9385"/>
        <n v="0.8758"/>
        <n v="0.9589"/>
        <n v="0.954"/>
        <n v="0.9412"/>
        <n v="0.8906"/>
        <n v="0.9376"/>
        <n v="0.8593"/>
        <n v="0.8982"/>
        <n v="0.8584"/>
        <n v="0.9522"/>
        <n v="0.9046"/>
        <n v="0.873"/>
        <n v="0.9364"/>
        <n v="0.9324"/>
        <n v="0.7852"/>
        <n v="0.9306"/>
        <n v="0.9294"/>
        <n v="0.9359"/>
        <n v="0.9562"/>
        <n v="0.8925"/>
        <n v="0.8917"/>
        <n v="0.9442"/>
        <n v="0.9099"/>
        <n v="0.9402"/>
        <n v="0.9222"/>
        <n v="0.9817"/>
        <n v="0.9716"/>
        <n v="0.9525"/>
        <n v="0.9413"/>
        <n v="0.9265"/>
        <n v="0.9031"/>
        <n v="0.9592"/>
        <n v="0.8773"/>
        <n v="0.9824"/>
        <n v="0.8602"/>
        <n v="0.899"/>
        <n v="0.9184"/>
        <n v="0.939"/>
        <n v="0.9151"/>
        <n v="0.8555"/>
        <n v="0.9069"/>
        <n v="0.902"/>
        <n v="0.8881"/>
        <n v="0.9194"/>
        <n v="0.8879"/>
        <n v="0.9019"/>
        <n v="0.9283"/>
        <n v="0.9173"/>
        <n v="0.9407"/>
        <n v="0.9237"/>
        <n v="0.9191"/>
        <n v="0.9405"/>
        <n v="0.879"/>
        <n v="0.9321"/>
        <n v="0.8473"/>
        <n v="0.9665"/>
        <n v="0.9355"/>
        <n v="0.8763"/>
        <n v="0.9068"/>
        <n v="0.9394"/>
        <n v="0.9108"/>
        <n v="0.8837"/>
        <n v="0.9234"/>
        <n v="0.9425"/>
      </sharedItems>
    </cacheField>
    <cacheField name="topic" numFmtId="0">
      <sharedItems>
        <s v="Reality TV"/>
        <s v=""/>
        <s v="Pets"/>
        <s v="Business"/>
        <s v="Weather"/>
        <s v="Celebrity Families"/>
        <s v="Television"/>
        <s v="Sports"/>
        <s v="Home &amp; Garden"/>
        <s v="Home Improvement"/>
        <s v="Events and Attractions"/>
        <s v="Country Music"/>
        <s v="Food &amp; Drink"/>
        <s v="Allergies"/>
        <s v="Movies"/>
        <s v="Parenting"/>
        <s v="Pop Culture"/>
        <s v="Technology &amp; Computing"/>
        <s v="Careers"/>
        <s v="Celebrity Relationships"/>
        <s v="Travel"/>
        <s v="Theater"/>
        <s v="Wellness"/>
        <s v="Personal Finance"/>
        <s v="Science"/>
        <s v="Consumer Electronics"/>
        <s v="Entertainment Industry"/>
        <s v="Social Networking"/>
        <s v="Books and Literature"/>
        <s v="Environment"/>
        <s v="Politics"/>
        <s v="Figure Skating"/>
        <s v="Artificial Intelligence"/>
        <s v="Space and Astronomy"/>
        <s v="Outdoor Activities"/>
        <s v="Rock Music"/>
        <s v="Soccer"/>
        <s v="College Sports"/>
        <s v="Air Travel"/>
        <s v="News"/>
        <s v="Senior Health"/>
        <s v="Business and Finance"/>
        <s v="Photography"/>
        <s v="Sleep Disorders"/>
        <s v="Mental Health"/>
        <s v="Automotive"/>
        <s v="Dance"/>
        <s v="Dating"/>
        <s v="Tennis"/>
        <s v="Cancer"/>
        <s v="Skin Care"/>
        <s v="Women's Health"/>
        <s v="Golf"/>
        <s v="Law"/>
        <s v="Auto Racing"/>
        <s v="Basketball"/>
        <s v="Retirement Planning"/>
        <s v="Birdwatching"/>
        <s v="Astrology"/>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X1066" sheet="Data"/>
  </cacheSource>
  <cacheFields>
    <cacheField name="Asset_ID" numFmtId="0">
      <sharedItems>
        <s v="LS-P-002"/>
        <s v="LS-P-006-MMC-C02"/>
        <s v="LS-P-008"/>
        <s v="LS-P-008-MMC-C02"/>
        <s v="MMC-P-010"/>
        <s v="MMC-P-010-LS-C02"/>
        <s v="MMC-P-012"/>
        <s v="MMC-P-012-LS-C02"/>
        <s v="MMC-P-014"/>
        <s v="MMC-P-014-LS-C02"/>
        <s v="MMC-P-016"/>
        <s v="MMC-P-016-LS-C02"/>
        <s v="MMC-P-018"/>
        <s v="MMC-P-018-LS-C02"/>
        <s v="MMC-P-020"/>
        <s v="MMC-P-020-LS-C02"/>
        <s v="LS-P-022"/>
        <s v="LS-P-022-MMC-C02"/>
        <s v="LS-P-024"/>
        <s v="LS-P-024-MMC-C02"/>
        <s v="LS-P-026"/>
        <s v="LS-P-026-MMC-C02"/>
        <s v="LS-P-028"/>
        <s v="LS-P-028-MMC-C02"/>
        <s v="LS-P-030"/>
        <s v="LS-P-030-MMC-C02"/>
        <s v="LS-P-032"/>
        <s v="LS-P-032-MMC-C02"/>
        <s v="LS-P-034"/>
        <s v="LS-P-034-MMC-C02"/>
        <s v="MMC-P-036"/>
        <s v="MMC-P-036-LS-C02"/>
        <s v="LS-P-038"/>
        <s v="LS-P-038-MMC-C02"/>
        <s v="LS-P-040"/>
        <s v="LS-P-040-MMC-C02"/>
        <s v="LS-P-042"/>
        <s v="LS-P-042-MMC-C02"/>
        <s v="LS-P-044"/>
        <s v="LS-P-044-MMC-C02"/>
        <s v="LS-P-046"/>
        <s v="LS-P-046-MMC-C02"/>
        <s v="LS-P-048"/>
        <s v="LS-P-048-MMC-C02"/>
        <s v="LS-P-050"/>
        <s v="LS-P-050-MMC-C02"/>
        <s v="MMC-P-049"/>
        <s v="MMC-P-054"/>
        <s v="MMC-P-054-LS-C02"/>
        <s v="MMC-P-056"/>
        <s v="MMC-P-056-LS-C02"/>
        <s v="LS-P-058"/>
        <s v="LS-P-058-MMC-C02"/>
        <s v="LS-P-060"/>
        <s v="LS-P-060-MMC-C02"/>
        <s v="LS-P-062"/>
        <s v="LS-P-062-MMC-C02"/>
        <s v="MMC-P-064"/>
        <s v="MMC-P-064-LS-C02"/>
        <s v="LS-P-062-MMC-C03"/>
        <s v="LS-P-068"/>
        <s v="LS-P-068-MMC-C02"/>
        <s v="LS-P-070"/>
        <s v="MMC-P-067"/>
        <s v="LS-P-072"/>
        <s v="LS-P-072-MMC-C02"/>
        <s v="LS-P-074"/>
        <s v="LS-P-074-MMC-C02"/>
        <s v="LS-P-076"/>
        <s v="LS-P-076-MMC-C02"/>
        <s v="LS-P-078"/>
        <s v="LS-P-078-MMC-C02"/>
        <s v="LS-P-080"/>
        <s v="LS-P-080-MMC-C02"/>
        <s v="LS-P-082"/>
        <s v="LS-P-082-MMC-C02"/>
        <s v="LS-P-084"/>
        <s v="LS-P-084-MMC-C02"/>
        <s v="LS-P-086"/>
        <s v="LS-P-086-MMC-C02"/>
        <s v="LS-P-088"/>
        <s v="LS-P-088-MMC-C02"/>
        <s v="LS-P-090"/>
        <s v="LS-P-090-MMC-C02"/>
        <s v="LS-P-092"/>
        <s v="LS-P-092-MMC-C02"/>
        <s v="LS-P-094"/>
        <s v="LS-P-094-MMC-C02"/>
        <s v="LS-P-096"/>
        <s v="LS-P-096-MMC-C02"/>
        <s v="LS-P-098"/>
        <s v="LS-P-098-MMC-C02"/>
        <s v="MMC-P-100"/>
        <s v="MMC-P-100-LS-C02"/>
        <s v="LS-P-102"/>
        <s v="LS-P-102-MMC-C02"/>
        <s v="LS-P-104"/>
        <s v="LS-P-104-MMC-C02"/>
        <s v="LS-P-106"/>
        <s v="LS-P-106-MMC-C02"/>
        <s v="LS-P-108"/>
        <s v="LS-P-108-MMC-C02"/>
        <s v="LS-P-110"/>
        <s v="LS-P-110-MMC-C02"/>
        <s v="LS-P-112"/>
        <s v="LS-P-112-MMC-C02"/>
        <s v="LS-P-114"/>
        <s v="LS-P-114-MMC-C02"/>
        <s v="MMC-P-116"/>
        <s v="MMC-P-116-LS-C02"/>
        <s v="LS-P-118"/>
        <s v="LS-P-118-MMC-C02"/>
        <s v="LS-P-120"/>
        <s v="LS-P-120-MMC-C02"/>
        <s v="LS-P-122"/>
        <s v="LS-P-122-MMC-C02"/>
        <s v="LS-P-124"/>
        <s v="LS-P-124-MMC-C02"/>
        <s v="LS-P-126"/>
        <s v="LS-P-126-MMC-C02"/>
        <s v="MMC-P-128"/>
        <s v="MMC-P-128-LS-C02"/>
        <s v="LS-P-130"/>
        <s v="LS-P-130-MMC-C02"/>
        <s v="LS-P-132"/>
        <s v="LS-P-132-MMC-C02"/>
        <s v="LS-P-134"/>
        <s v="LS-P-134-LS-C02"/>
        <s v="LS-P-136"/>
        <s v="LS-P-136-MMC-C02"/>
        <s v="LS-P-138"/>
        <s v="LS-P-138-MMC-C02"/>
        <s v="LS-P-136-MMC-C03"/>
        <s v="LS-P-142"/>
        <s v="LS-P-142-MMC-C02"/>
        <s v="LS-P-144"/>
        <s v="LS-P-144-MMC-C02"/>
        <s v="LS-P-146"/>
        <s v="LS-P-146-MMC-C02"/>
        <s v="LS-P-148"/>
        <s v="LS-P-148-MMC-C02"/>
        <s v="LS-P-150"/>
        <s v="LS-P-150-MMC-C02"/>
        <s v="LS-P-152"/>
        <s v="LS-P-152-MMC-C02"/>
        <s v="MMC-P-154"/>
        <s v="MMC-P-154-LS-C02"/>
        <s v="LS-P-156"/>
        <s v="LS-P-156-MMC-C02"/>
        <s v="LS-P-158"/>
        <s v="LS-P-158-MMC-C02"/>
        <s v="LS-P-160"/>
        <s v="LS-P-160-MMC-C02"/>
        <s v="LS-P-162"/>
        <s v="LS-P-162-MMC-C02"/>
        <s v="LS-P-164"/>
        <s v="LS-P-164-MMC-C02"/>
        <s v="LS-P-166"/>
        <s v="LS-P-166-MMC-C02"/>
        <s v="LS-P-168"/>
        <s v="LS-P-168-MMC-C02"/>
        <s v="LS-P-170"/>
        <s v="LS-P-170-MMC-C03"/>
        <s v="LS-P-170-MMC-C02"/>
        <s v="LS-P-174"/>
        <s v="LS-P-174-MMC-C02"/>
        <s v="LS-P-176"/>
        <s v="LS-P-176-MMC-C02"/>
        <s v="LS-P-178"/>
        <s v="LS-P-178-MMC-C02"/>
        <s v="LS-P-180"/>
        <s v="LS-P-180-MMC-C02"/>
        <s v="LS-P-182"/>
        <s v="LS-P-182-MMC-C02"/>
        <s v="LS-P-184"/>
        <s v="LS-P-184-MMC-C02"/>
        <s v="LS-P-186"/>
        <s v="LS-P-186-MMC-C02"/>
        <s v="LS-P-188"/>
        <s v="LS-P-188-MMC-C02"/>
        <s v="LS-P-190"/>
        <s v="LS-P-190-MMC-C02"/>
        <s v="MH-P-192"/>
        <s v="MH-P-192-KA-C02"/>
        <s v="MH-P-194"/>
        <s v="MH-P-194-KA-C02"/>
        <s v="MH-P-196"/>
        <s v="MH-P-196-KA-C02"/>
        <s v="LS-P-198"/>
        <s v="LS-P-198-MMC-C02"/>
        <s v="LS-P-200"/>
        <s v="LS-P-200-MMC-C02"/>
        <s v="MH-P-202"/>
        <s v="MH-P-202-KA-C02"/>
        <s v="MH-P-204"/>
        <s v="MH-P-204-KA-C02"/>
        <s v="LS-P-206"/>
        <s v="LS-P-200-MMC-C03"/>
        <s v="MH-P-208"/>
        <s v="MH-P-208-MMC-C02"/>
        <s v="LS-P-210"/>
        <s v="LS-P-210-MMC-C02"/>
        <s v="MH-P-212"/>
        <s v="MH-P-212-KA-C02"/>
        <s v="MH-P-214"/>
        <s v="MH-P-214-KA-C02"/>
        <s v="MH-P-216"/>
        <s v="MH-P-216-KA-C02"/>
        <s v="MH-P-218"/>
        <s v="MH-P-218-KA-C02"/>
        <s v="LS-P-216"/>
        <s v="LS-P-216-MMC-C02"/>
        <s v="MH-P-222"/>
        <s v="MH-P-222-KA-C02"/>
        <s v="MH-P-224"/>
        <s v="MH-P-224-KA-C02"/>
        <s v="LS-P-226"/>
        <s v="LS-P-226-MMC-C02"/>
        <s v="MH-P-228"/>
        <s v="MH-P-228-KA-C02"/>
        <s v="MH-P-230"/>
        <s v="MH-P-230-KA-C02"/>
        <s v="MH-P-232"/>
        <s v="MH-P-232-KA-C02"/>
        <s v="LS-P-234"/>
        <s v="LS-P-234-MMC-C02"/>
        <s v="MH-P-236"/>
        <s v="MH-P-236-KA-C02"/>
        <s v="MH-P-238"/>
        <s v="MH-P-238-KA-C02"/>
        <s v="LS-P-240"/>
        <s v="LS-P-240-MMC-C02"/>
        <s v="MH-P-242"/>
        <s v="MH-P-242-KA-C02"/>
        <s v="MH-P-244"/>
        <s v="MH-P-244-KA-C02"/>
        <s v="KA-P-242"/>
        <s v="KA-P-242-MH-C02"/>
        <s v="LS-P-248"/>
        <s v="LS-P-248-MMC-C02"/>
        <s v="MH-P-250"/>
        <s v="MH-P-250-KA-C02"/>
        <s v="MH-P-252"/>
        <s v="MH-P-252-KA-C02"/>
        <s v="MH-P-254"/>
        <s v="MH-P-254-KA-C02"/>
        <s v="MH-P-256"/>
        <s v="MH-P-256-KA-C02"/>
        <s v="MH-P-258"/>
        <s v="MH-P-258-KA-C02"/>
        <s v="MH-P-260"/>
        <s v="MH-P-260-KA-C02"/>
        <s v="MH-P-262"/>
        <s v="MH-P-262-KA-C02"/>
        <s v="MH-P-265"/>
        <s v="MH-P-265-KA-C02"/>
        <s v="MH-P-266"/>
        <s v="MH-P-266-KA-C02"/>
        <s v="MH-P-266-CH-C03"/>
        <s v="MH-P-269"/>
        <s v="MH-P-269-KA-C02"/>
        <s v="MH-P-269-CH-C03"/>
        <s v="MH-P-272"/>
        <s v="MH-P-272-KA-C02"/>
        <s v="MH-P-274"/>
        <s v="MH-P-274-KA-C02"/>
        <s v="MH-P-274-CH-C03"/>
        <s v="MH-P-277"/>
        <s v="MH-P-277-KA-C02"/>
        <s v="MH-P-277-CH-C03"/>
        <s v="MH-P-280"/>
        <s v="MH-P-280-KA-C02"/>
        <s v="MH-P-280-CH-C03"/>
        <s v="MH-P-283"/>
        <s v="MH-P-283-KA-C02"/>
        <s v="MH-P-283-CH-C03"/>
        <s v="MH-P-286"/>
        <s v="MH-P-286-KA-C02"/>
        <s v="MH-P-288"/>
        <s v="MH-P-288-KA-C02"/>
        <s v="MH-P-288-CH-C03"/>
        <s v="MH-P-291"/>
        <s v="MH-P-291-KA-C02"/>
        <s v="MH-P-293"/>
        <s v="MH-P-293-KA-C02"/>
        <s v="MH-P-293-CH-C03"/>
        <s v="MH-P-296"/>
        <s v="MH-P-296-KA-C02"/>
        <s v="MH-P-296-CH-C03"/>
        <s v="MH-P-299"/>
        <s v="MH-P-299-KA-C02"/>
        <s v="MH-P-299-CH-C03"/>
        <s v="MH-P-302"/>
        <s v="MH-P-302-KA-C02"/>
        <s v="MH-P-302-CH-C03"/>
        <s v="MH-P-305"/>
        <s v="MH-P-305-KA-C02"/>
        <s v="MH-P-307"/>
        <s v="MH-P-307-KA-C02"/>
        <s v="MH-P-307-CH-C03"/>
        <s v="MH-P-310"/>
        <s v="MH-P-310-KA-C02"/>
        <s v="MH-P-310-CH-C03"/>
        <s v="MH-P-315"/>
        <s v="MH-P-315-KA-C02"/>
        <s v="MH-P-315-CH-C03"/>
        <s v="MH-P-318"/>
        <s v="MH-P-318-KA-C02"/>
        <s v="MH-P-318-CH-C03"/>
        <s v="MH-P-321"/>
        <s v="MH-P-321-KA-C02"/>
        <s v="MH-P-323"/>
        <s v="MH-P-323-KA-C02"/>
        <s v="MH-P-323-CH-C03"/>
        <s v="MH-P-326"/>
        <s v="MH-P-326-KA-C02"/>
        <s v="MH-P-326-CH-C03"/>
        <s v="KA-P-323"/>
        <s v="KA-P-323-MH-C02"/>
        <s v="MH-P-331"/>
        <s v="MH-P-331-KA-C02"/>
        <s v="MH-P-331-CH-C03"/>
        <s v="MH-P-334"/>
        <s v="MH-P-334-KA-C02"/>
        <s v="MH-P-334-CH-C03"/>
        <s v="MH-P-337"/>
        <s v="MH-P-337-KA-C02"/>
        <s v="MH-P-337-CH-C03"/>
        <s v="MH-P-340"/>
        <s v="MH-P-340-KA-C02"/>
        <s v="MH-P-340-CH-C03"/>
        <s v="WW-P-343"/>
        <s v="WW-P-343-MH-C02"/>
        <s v="WW-P-343-KA-C03"/>
        <s v="WW-P-343-CH-C04"/>
        <s v="MH-P-347"/>
        <s v="MH-P-347-KA-C02"/>
        <s v="MH-P-347-CH-C03"/>
        <s v="KA-P-350"/>
        <s v="KA-P-350-MH-C02"/>
        <s v="MH-P-352"/>
        <s v="MH-P-352-KA-C02"/>
        <s v="MH-P-352-CH-C03"/>
        <s v="MH-P-355"/>
        <s v="MH-P-355-KA-C02"/>
        <s v="MH-P-355-CH-C03"/>
        <s v="MH-P-358"/>
        <s v="MH-P-358-KA-C02"/>
        <s v="MH-P-358-CH-C03"/>
        <s v="MH-P-361"/>
        <s v="MH-P-361-KA-C02"/>
        <s v="MH-P-361-CH-C03"/>
        <s v="MH-P-364"/>
        <s v="MH-P-364-KA-C02"/>
        <s v="MH-P-364-CH-C03"/>
        <s v="MH-P-364-WW-C04"/>
        <s v="MH-P-368"/>
        <s v="MH-P-368-KA-C02"/>
        <s v="KA-P-364"/>
        <s v="KA-P-364-MH-C02"/>
        <s v="MH-P-372"/>
        <s v="MH-P-372-KA-C02"/>
        <s v="MH-P-372-CH-C03"/>
        <s v="MH-P-375"/>
        <s v="MH-P-375-KA-C02"/>
        <s v="MH-P-375-CH-C03"/>
        <s v="MH-P-375-WW-C04"/>
        <s v="MH-P-379"/>
        <s v="MH-P-379-KA-C02"/>
        <s v="MH-P-379-CH-C03"/>
        <s v="MH-P-382"/>
        <s v="MH-P-382-KA-C02"/>
        <s v="MH-P-382-CH-C03"/>
        <s v="MH-P-385"/>
        <s v="MH-P-385-KA-C02"/>
        <s v="MH-P-385-CH-C03"/>
        <s v="MH-P-388"/>
        <s v="MH-P-388-KA-C02"/>
        <s v="MH-P-388-CH-C03"/>
        <s v="MH-P-391"/>
        <s v="MH-P-391-KA-C02"/>
        <s v="MH-P-391-CH-C03"/>
        <s v="MH-P-394"/>
        <s v="MH-P-394-KA-C02"/>
        <s v="MH-P-394-CH-C03"/>
        <s v="MH-P-397"/>
        <s v="MH-P-397-KA-C02"/>
        <s v="MH-P-397-CH-C03"/>
        <s v="MH-P-400"/>
        <s v="MH-P-400-KA-C02"/>
        <s v="MH-P-400-CH-C03"/>
        <s v="MH-P-400-UW-C04"/>
        <s v="MH-P-404"/>
        <s v="MH-P-404-KA-C02"/>
        <s v="MH-P-404-CH-C03"/>
        <s v="UW-P-407"/>
        <s v="UW-P-407-MH-C02"/>
        <s v="UW-P-407-KA-C03"/>
        <s v="UW-P-407-CH-C04"/>
        <s v="MH-P-411"/>
        <s v="MH-P-411-KA-C02"/>
        <s v="MH-P-411-CH-C03"/>
        <s v="MH-P-414"/>
        <s v="MH-P-414-KA-C02"/>
        <s v="MH-P-414-CH-C03"/>
        <s v="UW-P-417"/>
        <s v="UW-P-417-MH-C02"/>
        <s v="UW-P-417-KA-C03"/>
        <s v="UW-P-417-CH-C04"/>
        <s v="MH-P-421"/>
        <s v="MH-P-421-KA-C02"/>
        <s v="MH-P-421-CH-C03"/>
        <s v="MH-P-421-WW-C04"/>
        <s v="MH-P-425"/>
        <s v="MH-P-425-KA-C02"/>
        <s v="MH-P-425-CH-C03"/>
        <s v="MH-P-425-WW-C04"/>
        <s v="MH-P-429"/>
        <s v="MH-P-429-KA-C02"/>
        <s v="MH-P-429-CH-C03"/>
        <s v="MH-P-429-WW-C04"/>
        <s v="MH-P-433"/>
        <s v="MH-P-433-KA-C02"/>
        <s v="MH-P-433-CH-C03"/>
        <s v="MH-P-433-WW-C04"/>
        <s v="MH-P-437"/>
        <s v="MH-P-437-KA-C02"/>
        <s v="MH-P-437-CH-C03"/>
        <s v="MH-P-440"/>
        <s v="MH-P-440-KA-C02"/>
        <s v="MH-P-440-CH-C03"/>
        <s v="MH-P-443"/>
        <s v="MH-P-443-KA-C02"/>
        <s v="MH-P-443-CH-C03"/>
        <s v="MH-P-446"/>
        <s v="MH-P-446-KA-C02"/>
        <s v="MH-P-448"/>
        <s v="MH-P-448-KA-C02"/>
        <s v="MH-P-450"/>
        <s v="MH-P-450-KA-C02"/>
        <s v="MH-P-450-CH-C03"/>
        <s v="MH-P-453"/>
        <s v="MH-P-453-KA-C02"/>
        <s v="MH-P-453-CH-C03"/>
        <s v="MH-P-456"/>
        <s v="MH-P-456-KA-C02"/>
        <s v="MH-P-458"/>
        <s v="MH-P-458-KA-C02"/>
        <s v="MH-P-458-CH-C03"/>
        <s v="MH-P-461"/>
        <s v="MH-P-461-KA-C02"/>
        <s v="MH-P-461-CH-C03"/>
        <s v="MH-P-467"/>
        <s v="MH-P-467-KA-C02"/>
        <s v="MH-P-467-CH-C03"/>
        <s v="MH-P-467-UW-C04"/>
        <s v="MH-P-471"/>
        <s v="MH-P-471-KA-C02"/>
        <s v="MH-P-471-CH-C03"/>
        <s v="MH-P-471-KA-C04"/>
        <s v="MH-P-471-CH-C05"/>
        <s v="MH-P-471-UW-C06"/>
        <s v="MH-P-475"/>
        <s v="MH-P-475-KA-C02"/>
        <s v="MH-P-475-CH-C03"/>
        <s v="MH-P-475-WW-C04"/>
        <s v="MH-P-479"/>
        <s v="MH-P-479-KA-C02"/>
        <s v="MH-P-479-CH-C03"/>
        <s v="MH-P-479-UW-C04"/>
        <s v="MH-P-483"/>
        <s v="MH-P-483-KA-C02"/>
        <s v="MH-P-483-CH-C03"/>
        <s v="MH-P-483-WW-C04"/>
        <s v="MH-P-487"/>
        <s v="MH-P-487-KA-C02"/>
        <s v="MH-P-489"/>
        <s v="MH-P-489-KA-C02"/>
        <s v="MH-P-489-CH-C03"/>
        <s v="MH-P-492"/>
        <s v="MH-P-492-KA-C02"/>
        <s v="MH-P-494"/>
        <s v="MH-P-494-KA-C02"/>
        <s v="MH-P-494-CH-C03"/>
        <s v="MH-P-494-UW-C04"/>
        <s v="MH-P-498"/>
        <s v="MH-P-498-KA-C02"/>
        <s v="MH-P-500"/>
        <s v="MH-P-500-KA-C02"/>
        <s v="MH-P-500-CH-C03"/>
        <s v="MH-P-500-LS-C04"/>
        <s v="MH-P-500-MMC-C05"/>
        <s v="MH-P-505"/>
        <s v="MH-P-505-KA-C02"/>
        <s v="MH-P-505-CH-C03"/>
        <s v="MH-P-505-LS-C04"/>
        <s v="MH-P-505-MMC-C05"/>
        <s v="MH-P-510"/>
        <s v="MH-P-510-KA-C02"/>
        <s v="MH-P-510-CH-C03"/>
        <s v="MH-P-513"/>
        <s v="MH-P-513-KA-C02"/>
        <s v="MH-P-513-CH-C03"/>
        <s v="MH-P-513-WW-C04"/>
        <s v="MH-P-517"/>
        <s v="MH-P-517-KA-C02"/>
        <s v="MH-P-517-CH-C03"/>
        <s v="MH-P-520"/>
        <s v="MH-P-520-KA-C02"/>
        <s v="MH-P-520-CH-C03"/>
        <s v="MH-P-523"/>
        <s v="MH-P-523-KA-C02"/>
        <s v="MH-P-523-CH-C03"/>
        <s v="MH-P-526"/>
        <s v="MH-P-526-KA-C02"/>
        <s v="MH-P-526-CH-C03"/>
        <s v="MH-P-529"/>
        <s v="MH-P-529-KA-C02"/>
        <s v="MH-P-529-CH-C03"/>
        <s v="MH-P-532"/>
        <s v="MH-P-532-SA-C02"/>
        <s v="MH-P-533"/>
        <s v="MH-P-533-KA-C02"/>
        <s v="MH-P-533-CH-C03"/>
        <s v="MH-P-533-LS-C04"/>
        <s v="MH-P-533-MMC-C05"/>
        <s v="MH-P-539"/>
        <s v="MH-P-539-KA-C02"/>
        <s v="MH-P-539-CH-C03"/>
        <s v="MH-P-539-LS-C04"/>
        <s v="MH-P-539-MMC-C05"/>
        <s v="MH-P-544"/>
        <s v="MH-P-544-KA-C02"/>
        <s v="UW-P-546"/>
        <s v="UW-P-546-MH-C02"/>
        <s v="UW-P-546-KA-C03"/>
        <s v="UW-P-546-CH-C04"/>
        <s v="MH-P-550"/>
        <s v="MH-P-550-KA-C02"/>
        <s v="MH-P-550-CH-C03"/>
        <s v="MH-P-550-WW-C04"/>
        <s v="UW-P-554"/>
        <s v="UW-P-554-MH-C02"/>
        <s v="UW-P-554-KA-C03"/>
        <s v="UW-P-554-CH-C04"/>
        <s v="MH-P-558"/>
        <s v="MH-P-558-KA-C02"/>
        <s v="MH-P-558-CH-C03"/>
        <s v="MH-P-558-WW-C04"/>
        <s v="MH-P-562"/>
        <s v="MH-P-562-KA-C02"/>
        <s v="MH-P-562-CH-C03"/>
        <s v="MH-P-562-WW-C04"/>
        <s v="CH-P-566"/>
        <s v="CH-P-566-SA-C02"/>
        <s v="MH-P-567"/>
        <s v="MH-P-567-KA-C02"/>
        <s v="MH-P-567-CH-C03"/>
        <s v="MH-P-567-LS-C04"/>
        <s v="MH-P-567-MMC-C05"/>
        <s v="MH-P-572"/>
        <s v="MH-P-572-KA-C02"/>
        <s v="MH-P-574"/>
        <s v="MH-P574-KA-C02"/>
        <s v="WW-P-577"/>
        <s v="WW-P-577-MH-C02"/>
        <s v="WW-P-577-KA-C03"/>
        <s v="WW-P-577-CH-C04"/>
        <s v="MH-P-581"/>
        <s v="MH-P-581-KA-C02"/>
        <s v="MH-P-581-CH-C03"/>
        <s v="MH-P-584"/>
        <s v="MH-P-584-KA-C02"/>
        <s v="MH-P-584-CH-C03"/>
        <s v="LS-P-587"/>
        <s v="LS-P-587-MMC-C02"/>
        <s v="LS-P-587-MH-C03"/>
        <s v="LS-P-587-KA-C04"/>
        <s v="LS-P-587-CH-C05"/>
        <s v="WW-P-592"/>
        <s v="WW-P-592-MH-C02"/>
        <s v="WW-P-592-KA-C03"/>
        <s v="WW-P-592-CH-C04"/>
        <s v="MH-P-596"/>
        <s v="MH-P-596-KA-C02"/>
        <s v="MH-P-596-CH-C03"/>
        <s v="MH-P-596-LS-C04"/>
        <s v="MH-P-596-MMC-C05"/>
        <s v="MH-P-595"/>
        <s v="MH-P-595-KA-C02"/>
        <s v="MH-P-595-CH-C03"/>
        <s v="MH-P-598"/>
        <s v="MH-P-598-KA-C02"/>
        <s v="MH-P-598-CH-C03"/>
        <s v="MH-P-601"/>
        <s v="MH-P-601-KA-C02"/>
        <s v="MH-P-601-CH-C03"/>
        <s v="MH-P-601-WW-C04"/>
        <s v="MH-P-605"/>
        <s v="MH-P-605-MH-C02"/>
        <s v="LS-P-606"/>
        <s v="LS-P-606-MMC-C03"/>
        <s v="LS-P-606-MH-C02"/>
        <s v="LS-P-606-KA-C04"/>
        <s v="LS-P-606-CH-C05"/>
        <s v="MH-P-611"/>
        <s v="MH-P-611-KA-C02"/>
        <s v="MH-P-611-CH-C03"/>
        <s v="MH-P-614"/>
        <s v="MH-P-614-KA-C02"/>
        <s v="MH-P-614-CH-C03"/>
        <s v="MMC-P-617"/>
        <s v="MMC-P-617-LS-C02"/>
        <s v="MMC-P-617-MH-C03"/>
        <s v="MMC-P-617-KA-C04"/>
        <s v="MMC-P-617-CH-C05"/>
        <s v="MH-P-622"/>
        <s v="MH-P-622-KA-C02"/>
        <s v="MH-P-622-CH-C03"/>
        <s v="MH-P-625"/>
        <s v="MH-P-625-KA-C02"/>
        <s v="MH-P-625-CH-C03"/>
        <s v="MH-P-625-LS-C04"/>
        <s v="MH-P-625-MMC-C05"/>
        <s v="MH-P-630"/>
        <s v="MH-P-630-KA-C02"/>
        <s v="MH-P-630-CH-C03"/>
        <s v="MH-P-633"/>
        <s v="MH-P-633-KA-C02"/>
        <s v="MH-P-633-CH-C03"/>
        <s v="MH-P-636"/>
        <s v="MH-P-636-KA-C02"/>
        <s v="MH-P-636-CH-C03"/>
        <s v="MH-P-639"/>
        <s v="MH-P-639-KA-C02"/>
        <s v="MH-P-641"/>
        <s v="MH-P-641-KA-C02"/>
        <s v="MH-P-641-CH-C03"/>
        <s v="MH-P-641-WW-C04"/>
        <s v="MH-P-645"/>
        <s v="MH-P-645-KA-C02"/>
        <s v="MH-P-645-CH-C03"/>
        <s v="MH-P-645-UW-C04"/>
        <s v="MH-P-648"/>
        <s v="MH-P-648-KA-C02"/>
        <s v="MH-P-648-CH-C03"/>
        <s v="MH-P-651"/>
        <s v="MH-P-651-KA-C02"/>
        <s v="MH-P-651-CH-C03"/>
        <s v="MH-P-651-LS-C04"/>
        <s v="MH-P-651-MMC-C05"/>
        <s v="MH-P-656"/>
        <s v="MH-P-656-KA-C02"/>
        <s v="MH-P-658"/>
        <s v="MH-P-658-KA-C02"/>
        <s v="MH-P-658-CH-C03"/>
        <s v="MH-P-658-LS-C04"/>
        <s v="MH-P-658-MMC-C05"/>
        <s v="MH-P-663"/>
        <s v="MH-P-663-KA-C02"/>
        <s v="MH-P-663-CH-C03"/>
        <s v="MH-P-666"/>
        <s v="MH-P-666-KA-C02"/>
        <s v="MH-P-668"/>
        <s v="MH-P-668-KA-C02"/>
        <s v="MH-P-668-CH-C03"/>
        <s v="MH-P-668-WW-C04"/>
        <s v="MH-P-672"/>
        <s v="MH-P-672-KA-C02"/>
        <s v="MH-P-672-CH-C03"/>
        <s v="MH-P-675"/>
        <s v="MH-P-675-KA-C02"/>
        <s v="MH-P-677"/>
        <s v="MH-P-677-KA-C02"/>
        <s v="MH-P-677-CH-C03"/>
        <s v="MH-P-680"/>
        <s v="MH-P-680-KA-C02"/>
        <s v="MH-P-680-CH-C03"/>
        <s v="MH-P-685"/>
        <s v="MH-P-685-KA-C02"/>
        <s v="MH-P-685-CH-C03"/>
        <s v="MH-P-688"/>
        <s v="MH-P-688-KA-C02"/>
        <s v="MH-P-688-CH-C03"/>
        <s v="MH-P-691"/>
        <s v="MH-P-691-KA-C02"/>
        <s v="MH-P-691-CH-C03"/>
        <s v="MH-P-691-WW-C04"/>
        <s v="MH-P-695"/>
        <s v="MH-P-695-KA-C02"/>
        <s v="MH-P-695-CH-C03"/>
        <s v="MH-P-698"/>
        <s v="MH-P-698-KA-C02"/>
        <s v="MH-P-700"/>
        <s v="MH-P-700-KA-C02"/>
        <s v="MH-P-700-CH-C03"/>
        <s v="SA-P-703"/>
        <s v="SA-P-703-MH-C02"/>
        <s v="RA-P-707"/>
        <s v="RA-P-707-FO-C02"/>
        <s v="MH-P-709"/>
        <s v="MH-P-709-KA-C02"/>
        <s v="MH-P-709-CH-C03"/>
        <s v="MH-P-709-LS-C04"/>
        <s v="MH-P-709-MMC-C05"/>
        <s v="MH-P-714"/>
        <s v="MH-P-714-KA-C02"/>
        <s v="MH-P-714-CH-C03"/>
        <s v="MH-P-714-MMC-C04"/>
        <s v="MH-P-714-LS-C05"/>
        <s v="KA-P-717"/>
        <s v="KA-P-717-SA-C02"/>
        <s v="MH-P-721"/>
        <s v="MH-P-721-KA-C02"/>
        <s v="MH-P-721-CH-C03"/>
        <s v="MH-P-721-WW-C04"/>
        <s v="MH-P-725"/>
        <s v="MH-P-725-KA-C02"/>
        <s v="MH-P-725-CH-C03"/>
        <s v="MH-P-725-MMC-C04"/>
        <s v="MH-P-729"/>
        <s v="MH-P-729-KA-C02"/>
        <s v="MH-P-729-CH-C03"/>
        <s v="MH-P-729-WW-C04"/>
        <s v="UW-P-729"/>
        <s v="UW-P-729-MH-C02"/>
        <s v="UW-P-729-KA-C03"/>
        <s v="UW-P-729-CH-C04"/>
        <s v="UW-P-729-FO-C05"/>
        <s v="MH-P-734"/>
        <s v="MH-P-734-KA-C02"/>
        <s v="MH-P-734-CH-C03"/>
        <s v="MH-P-734-UW-C04"/>
        <s v="UW-P-738"/>
        <s v="UW-P-738-MH-C02"/>
        <s v="UW-P-738-KA-C03"/>
        <s v="UW-P-738-CH-C04"/>
        <s v="MH-P-742"/>
        <s v="MH-P-742-KA-C02"/>
        <s v="MH-P-742-CH-C03"/>
        <s v="MH-P-742-FO-C04"/>
        <s v="MH-P-742-MMC-C05"/>
        <s v="MH-P-747"/>
        <s v="MH-P-747-KA-C02"/>
        <s v="MH-P-747-CH-C03"/>
        <s v="MH-P-747-LS-C04"/>
        <s v="MH-P-751"/>
        <s v="MH-P-751-KA-C02"/>
        <s v="MH-P-751-CH-C03"/>
        <s v="MH-P-751-WW-C04"/>
        <s v="MH-P-755"/>
        <s v="MH-P-755-KA-C02"/>
        <s v="MH-P-755-CH-C03"/>
        <s v="MH-P-755-FO-C04"/>
        <s v="FO-P-759"/>
        <s v="FO-P-759-MH-C02"/>
        <s v="FO-P-759-CH-C03"/>
        <s v="FO-P-759-UW-C04"/>
        <s v="FO-P-759-WW-C05"/>
        <s v="FO-P-759-UW-C06"/>
        <s v="MH-P-765"/>
        <s v="MH-P-765-KA-C02"/>
        <s v="MH-P-765-CH-C03"/>
        <s v="MH-P-765-LS-C04"/>
        <s v="UW-P-769"/>
        <s v="UW-P-769-MH-C02"/>
        <s v="UW-P-769-KA-C03"/>
        <s v="UW-P-769-CH-C04"/>
        <s v="UW-P-769-FO-C05"/>
        <s v="MH-P-774"/>
        <s v="MH-P-774-KA-C02"/>
        <s v="MH-P-774-CH-C03"/>
        <s v="MH-P-774-LS-C04"/>
        <s v="UW-P-778"/>
        <s v="UW-P-778-MH-C02"/>
        <s v="UW-P-778-KA-C03"/>
        <s v="UW-P-778-FO-C04"/>
        <s v="UW-P-782"/>
        <s v="UW-P-782-MH-C02"/>
        <s v="UW-P-782-KA-C03"/>
        <s v="UW-P-782-CH-C04"/>
        <s v="WW-P-787"/>
        <s v="WW-P-787-MH-C02"/>
        <s v="WW-P-789"/>
        <s v="WW-P-789-KA-C02"/>
        <s v="KA-P-791"/>
        <s v="KA-P-791-MH-C02"/>
        <s v="KA-P-793"/>
        <s v="KA-P-793-FO-C02"/>
        <s v="KA-P-793-MH-C03"/>
        <s v="MH-P-795"/>
        <s v="MH-P-795-KA-C02"/>
        <s v="MH-P-795-CH-C03"/>
        <s v="MH-P-798"/>
        <s v="MH-P-798-KA-C02"/>
        <s v="MH-P-798-CH-C03"/>
        <s v="MH-P-798-LS-C04"/>
        <s v="MH-P-798-MMC-C05"/>
        <s v="MH-P-803"/>
        <s v="MH-P-803-KA-C02"/>
        <s v="MH-P-803-CH-C03"/>
        <s v="MH-P-803-FO-C04"/>
        <s v="MH-P-803-WW-C05"/>
        <s v="MH-P-803-UW-C06"/>
        <s v="MH-P-808"/>
        <s v="MH-P-808-KA-C02"/>
        <s v="MH-P-808-CH-C03"/>
        <s v="MH-P-808-WW-C04"/>
        <s v="WW-P-813"/>
        <s v="MH-P-814"/>
        <s v="WW-P-815"/>
        <s v="WW-P-816"/>
        <s v="WW-P-817"/>
        <s v="WW-P-818"/>
        <s v="WW-P-819"/>
        <s v="WW-P-820"/>
        <s v="MH-P-815"/>
        <s v="MH-P-815-KA-C02"/>
        <s v="MH-P-815-FO-C03"/>
        <s v="MH-P-815-WW-C04"/>
        <s v="MH-P-819"/>
        <s v="MH-P-819-KA-C02"/>
        <s v="MH-P-819-CH-C03"/>
        <s v="MH-P-819-LS-C04"/>
        <s v="MH-P-829"/>
        <s v="MH-P-829-KA-C02"/>
        <s v="MH-P-829-CH-C03"/>
        <s v="MH-P-829-MMC-C04"/>
        <s v="WW-P-833"/>
        <s v="WW-P-833-KA-C01"/>
        <s v="WW-P-836"/>
        <s v="FO-P-839"/>
        <s v="FO-P-839-MH-C02"/>
        <s v="FO-P-839-KA-C03"/>
        <s v="MH-P-837"/>
        <s v="MH-P-838"/>
        <s v="MH-P-838-WW-C02"/>
        <s v="MH-P-840"/>
        <s v="MH-P-841"/>
        <s v="MH-P-844"/>
        <s v="MH-P-844-KA-C02"/>
        <s v="MH-P-844-CH-C03"/>
        <s v="MH-P-844-FO-C04"/>
        <s v="MH-P-847"/>
        <s v="MH-P-847-KA-C02"/>
        <s v="MH-P-847-FO-C03"/>
        <s v="MH-P-847-CH-C04"/>
        <s v="UW-P-849"/>
        <s v="UW-P-849-MH-C02"/>
        <s v="UW-P-849-KA-C03"/>
        <s v="UW-P-849-CH-C04"/>
        <s v="MH-P-854"/>
        <s v="MH-P-854-KA-C02"/>
        <s v="MH-P-854-CH-C03"/>
        <s v="MH-P-854-WW-C04"/>
        <s v="UW-P-858"/>
        <s v="UW-P-858-MH-C02"/>
        <s v="UW-P-858-CH-C03"/>
        <s v="UW-P-858-FO-C04"/>
        <s v="MH-P-862"/>
        <s v="MH-P-862-KA-C02"/>
        <s v="MH-P-862-FO-C03"/>
        <s v="MH-P-862-CH-C04"/>
        <s v="MH-P-866"/>
        <s v="MH-P-866-KA-C02"/>
        <s v="MH-P-866-CH-C03"/>
        <s v="MH-P-866-LS-C04"/>
        <s v="MH-P-872"/>
        <s v="MH-P-872-KA-C02"/>
        <s v="MH-P-872-CH-C03"/>
        <s v="MH-P-872-LS-C04"/>
        <s v="MH-P-872-MMC-C05"/>
        <s v="MH-P-877"/>
        <s v="MH-P-877-KA-C02"/>
        <s v="MH-P-877-CH-C03"/>
        <s v="MH-P-877-MMC-C04"/>
        <s v="MH-P-881"/>
        <s v="MH-P-881-KA-C02"/>
        <s v="MH-P-881-CH-C03"/>
        <s v="MH-P-881-WW-C04"/>
        <s v="MH-P-885"/>
        <s v="MH-P-885-KA-C02"/>
        <s v="MH-P-885-CH-C03"/>
        <s v="MH-P-885-UW-C04"/>
        <s v="MH-P-885-WW-C05"/>
        <s v="UW-P-890"/>
        <s v="UW-P-890-MH-C02"/>
        <s v="UW-P-890-CH-C03"/>
        <s v="UW-P-890-FO-C04"/>
        <s v="MH-P-894"/>
        <s v="MH-P-894-KA-C02"/>
        <s v="MH-P-894-CH-C03"/>
        <s v="MH-P-894-UW-C04"/>
        <s v="MH-P-894-WW-C05"/>
        <s v="WW-P-899"/>
        <s v="WW-P-899-MH-C02"/>
        <s v="WW-P-899-KA-C03"/>
        <s v="WW-P-899-CH-C04"/>
        <s v="WW-P-899-FO-C05"/>
        <s v="MH-P-904"/>
        <s v="MH-P-904-KA-C02"/>
        <s v="MH-P-904-CH-C03"/>
        <s v="MH-P-904-LS-C04"/>
        <s v="MH-P-904-MMC-C05"/>
        <s v="MH-P-910"/>
        <s v="MH-P-910-KA-C02"/>
        <s v="MH-P-910-CH-C03"/>
        <s v="MH-P-910-WW-C05"/>
        <s v="MH-P-914"/>
        <s v="MH-P-914-KA-C02"/>
        <s v="MH-P-914-FO-C03"/>
        <s v="UW-P-917"/>
        <s v="UW-P-917-MH-C02"/>
        <s v="UW-P-917-CH-C03"/>
        <s v="MH-P-920"/>
        <s v="MH-P-920-FO-C02"/>
        <s v="MH-P-920-KA-C03"/>
        <s v="SA-P-923"/>
        <s v="SA-P-923-KA-C03"/>
        <s v="SA-P-923-CH-C02"/>
        <s v="SA-P-923-FO-C04"/>
        <s v="MH-P-927"/>
        <s v="MH-P-927-KA-C02"/>
        <s v="MH-P-927-FO-C03"/>
        <s v="MH-P-927-UW-C04"/>
        <s v="WW-P-931"/>
        <s v="WW-P-931-CH-C02"/>
        <s v="WW-P-931-FO-C03"/>
        <s v="MH-P-934"/>
        <s v="MH-P-934-KA-C02"/>
        <s v="MH-P-934-CH-C03"/>
        <s v="MH-P-934-LS-C04"/>
        <s v="MH-P-938"/>
        <s v="MH-P-938-UW-C02"/>
        <s v="MH-P-938-WW-C03"/>
        <s v="LS-P-941"/>
        <s v="LS-P-941-MH-C02"/>
        <s v="LS-P-941-SA-C03"/>
        <s v="LS-P-941-FO-C04"/>
        <s v="MH-P-945"/>
        <s v="MH-P-945-KA-C02"/>
        <s v="MH-P-945-CH-C03"/>
        <s v="MH-P-945-MMC-C04"/>
        <s v="MH-P-949"/>
        <s v="MH-P-949-KA-C02"/>
        <s v="MH-P-949-CH-C03"/>
        <s v="MH-P-949-FO-C04"/>
        <s v="UW-P-953"/>
        <s v="UW-P-953-WW-C02"/>
        <s v="UW-P-953-MH-C03"/>
        <s v="MH-P-956"/>
        <s v="MH-P-956-CH-C02"/>
        <s v="MH-P-956-UW-C03"/>
        <s v="MH-P-959"/>
        <s v="MH-P-959-KA-C02"/>
        <s v="MH-P-959-WW-C03"/>
        <s v="MH-P-959-MMC-C04"/>
        <s v="MH-P-968"/>
        <s v="MH-P-968-FO-C02"/>
        <s v="MH-P-968-WW-C03"/>
        <s v="MH-P-971"/>
        <s v="MH-P-971-KA-C02"/>
        <s v="MH-P-971-UW-C03"/>
        <s v="FO-P-974"/>
        <s v="FO-P-974-MH-C02"/>
        <s v="FO-P-974-CH-C03"/>
        <s v="FO-P-974-CO-C04"/>
        <s v="MH-P-978"/>
        <s v="MH-P-978-SA-C02"/>
        <s v="MH-P-978-UW-C03"/>
        <s v="MH-P-981"/>
        <s v="MH-P-981-SA-C04"/>
        <s v="MH-P-981-MH-C03"/>
        <s v="MH-P-981-CH-C02"/>
        <s v="MH-P-985"/>
        <s v="MH-P-985-KA-C02"/>
        <s v="MH-P-985-FO-C03"/>
        <s v="MH-P-985-CH-C04"/>
        <s v="MH-P-989"/>
        <s v="MH-P-989-KA-C02"/>
        <s v="MH-P-989-LS-C03"/>
        <s v="MH-P-989-MMC-C04"/>
        <s v="MH-P-993"/>
        <s v="MH-P-993-FO-C02"/>
        <s v="MH-P-993-UW-C03"/>
        <s v="MH-P-996"/>
        <s v="MH-P-996-KA-C02"/>
        <s v="MH-P-996-CH-C03"/>
        <s v="MH-P-999"/>
        <s v="MH-P-999-CH-C02"/>
        <s v="MH-P-999-WW-C03"/>
        <s v="KA-P-1002"/>
        <s v="KA-P-1002-CH-C02"/>
        <s v="KA-P-1002-FO-C03"/>
        <s v="MH-P-1005"/>
        <s v="MH-P-1005-CH-C02"/>
        <s v="MH-P-1005-UW-C03"/>
        <s v="MH-P-1005-WW-C04"/>
        <s v="MH-P-1009"/>
        <s v="MH-P-1009-KA-C02"/>
        <s v="MH-P-1009-WW-C03"/>
        <s v="MH-P-1009-MMC-C04"/>
        <s v="MH-P-1013"/>
        <s v="MH-P-1013-FO-C02"/>
        <s v="MH-P-1013-UW-C03"/>
        <s v="MH-P-1013-MMC-C04"/>
        <s v="MH-P-1017"/>
        <s v="MH-P-1017-KA-C02"/>
        <s v="MH-P-1017-KA-C02-FO-C02"/>
        <s v="MH-P-1017-MI-C03"/>
        <s v="CE-P-1021"/>
        <s v="CE-P-1021-CH-C02"/>
        <s v="CE-P-1021-UW-C03"/>
        <s v="MH-P-1024"/>
        <s v="MH-P-1024-KA-C02"/>
        <s v="MH-P-1024-WW-C03"/>
        <s v="MH-P-1024-LS-C04"/>
        <s v="WW-P-1028"/>
        <s v="WW-P-1028-MH-C02"/>
        <s v="WW-P-1028-CH-C03"/>
        <s v="MH-P-1031"/>
        <s v="MH-P-1031-KA-C02"/>
        <s v="MH-P-1031-WW-C03"/>
        <s v="MH-P-1031-LS-C04"/>
        <s v="MH-P-1035"/>
        <s v="MH-P-1035-CH-C02"/>
        <s v="MH-P-1035-WW-C03"/>
        <s v="MH-P-1038"/>
        <s v="KA-P-1038-SA-C02"/>
        <s v="KA-P-1038-UW-C03"/>
        <s v="MH-P-1041"/>
        <s v="MH-P-1041-KA-C02"/>
        <s v="MH-P-1041-CH-C03"/>
        <s v="MH-P-1041-WW-C04"/>
        <s v="MH-P-1045"/>
        <s v="MH-P-1045-SA-C02"/>
        <s v="MH-P-1045-MH-C03"/>
        <s v="MH-P-1048"/>
        <s v="MH-P-1048-CH-C02"/>
        <s v="MH-P-1048-WW-C03"/>
        <s v="UW-P-1051"/>
        <s v="UW-P-1051-KA-C02"/>
        <s v="UW-P-1051-CH-C03"/>
        <s v="KA-P-1054"/>
        <s v="KA-P-1054-FO-C02"/>
        <s v="KA-P-1054-WW-C03"/>
        <s v="MH-P-1057"/>
        <s v="MH-P-1057-FO-C02"/>
        <s v="MH-P-1057-LS-C03"/>
        <s v="MH-P-1057-MMC-C04"/>
        <s v="MH-P-1061"/>
        <s v="MH-P-1061-CH-C02"/>
        <s v="MH-P-1061-WW-C03"/>
        <s v="MH-P-1064"/>
        <s v="MH-P-1064-KA-C03"/>
        <s v="MH-P-1064-CO-C02"/>
        <s v="MH-P-1067"/>
        <s v="MH-P-1067-FO-C02"/>
        <s v="MH-P-1067-CH-C03"/>
        <s v="MH-P-1067-PE-C04"/>
      </sharedItems>
    </cacheField>
    <cacheField name="Brand Type" numFmtId="0">
      <sharedItems>
        <s v="Life &amp; Style"/>
        <s v="Mod Moms Club"/>
        <s v="Miami Herald"/>
        <s v="Kansas City Star"/>
        <s v="Charlotte Observer"/>
        <s v="Woman's World"/>
        <s v="Us Weekly"/>
        <s v="Sacramento Bee"/>
        <s v="Raleigh N&amp;O"/>
        <s v="Fort Worth Star-Telegram"/>
        <s v="Coral Springs"/>
        <s v="Mirmar"/>
        <s v="Centre Daily Times"/>
        <s v="Pembroke"/>
      </sharedItems>
    </cacheField>
    <cacheField name="Content_Type" numFmtId="0">
      <sharedItems>
        <s v="Parent-P"/>
        <s v="Child-C"/>
      </sharedItems>
    </cacheField>
    <cacheField name="Parent_ID" numFmtId="0">
      <sharedItems containsBlank="1">
        <m/>
        <s v="LS-P-006"/>
        <s v="LS-P-008"/>
        <s v="MMC-P-010"/>
        <s v="MMC-P-012"/>
        <s v="MMC-P-014"/>
        <s v="MMC-P-016"/>
        <s v="MMC-P-018"/>
        <s v="MMC-P-020"/>
        <s v="LS-P-022"/>
        <s v="LS-P-024"/>
        <s v="LS-P-026"/>
        <s v="LS-P-028"/>
        <s v="LS-P-030"/>
        <s v="LS-P-032"/>
        <s v="LS-P-034"/>
        <s v="MMC-P-036"/>
        <s v="LS-P-038"/>
        <s v="LS-P-040"/>
        <s v="LS-P-042"/>
        <s v="LS-P-044"/>
        <s v="LS-P-046"/>
        <s v="LS-P-048"/>
        <s v="LS-P-050"/>
        <s v="MMC-P-054"/>
        <s v="MMC-P-056"/>
        <s v="LS-P-058"/>
        <s v="LS-P-060"/>
        <s v="LS-P-062"/>
        <s v="MMC-P-064"/>
        <s v="LS-P-068"/>
        <s v="LS-P-072"/>
        <s v="LS-P-074"/>
        <s v="LS-P-076"/>
        <s v="LS-P-078"/>
        <s v="LS-P-080"/>
        <s v="LS-P-082"/>
        <s v="LS-P-084"/>
        <s v="LS-P-086"/>
        <s v="LS-P-088"/>
        <s v="LS-P-090"/>
        <s v="LS-P-092"/>
        <s v="LS-P-094"/>
        <s v="LS-P-096"/>
        <s v="LS-P-098"/>
        <s v="MMC-P-100"/>
        <s v="LS-P-102"/>
        <s v="LS-P-104"/>
        <s v="LS-P-106"/>
        <s v="LS-P-108"/>
        <s v="LS-P-110"/>
        <s v="LS-P-112"/>
        <s v="LS-P-114"/>
        <s v="MMC-P-116"/>
        <s v="LS-P-118"/>
        <s v="LS-P-120"/>
        <s v="LS-P-122"/>
        <s v="LS-P-124"/>
        <s v="LS-P-126"/>
        <s v="MMC-P-128"/>
        <s v="LS-P-130"/>
        <s v="LS-P-132"/>
        <s v="LS-P-134"/>
        <s v="LS-P-136"/>
        <s v="LS-P-138"/>
        <s v="LS-P-142"/>
        <s v="LS-P-144"/>
        <s v="LS-P-146"/>
        <s v="LS-P-148"/>
        <s v="LS-P-150"/>
        <s v="LS-P-152"/>
        <s v="MMC-P-154"/>
        <s v="LS-P-156"/>
        <s v="LS-P-158"/>
        <s v="LS-P-160"/>
        <s v="LS-P-162"/>
        <s v="LS-P-164"/>
        <s v="LS-P-166"/>
        <s v="LS-P-168"/>
        <s v="LS-P-170"/>
        <s v="LS-P-174"/>
        <s v="LS-P-176"/>
        <s v="LS-P-178"/>
        <s v="LS-P-180"/>
        <s v="LS-P-182"/>
        <s v="LS-P-184"/>
        <s v="LS-P-186"/>
        <s v="LS-P-188"/>
        <s v="LS-P-190"/>
        <s v="MH-P-192"/>
        <s v="MH-P-194"/>
        <s v="MH-P-196"/>
        <s v="LS-P-198"/>
        <s v="LS-P-200"/>
        <s v="MH-P-202"/>
        <s v="MH-P-204"/>
        <s v="MH-P-208"/>
        <s v="LS-P-210"/>
        <s v="MH-P-212"/>
        <s v="MH-P-214"/>
        <s v="MH-P-216"/>
        <s v="MH-P-218"/>
        <s v="LS-P-216"/>
        <s v="MH-P-222"/>
        <s v="MH-P-224"/>
        <s v="LS-P-226"/>
        <s v="MH-P-228"/>
        <s v="MH-P-230"/>
        <s v="MH-P-232"/>
        <s v="LS-P-234"/>
        <s v="MH-P-236"/>
        <s v="MH-P-238"/>
        <s v="LS-P-240"/>
        <s v="MH-P-242"/>
        <s v="MH-P-244"/>
        <s v="KA-P-242"/>
        <s v="LS-P-248"/>
        <s v="MH-P-250"/>
        <s v="MH-P-252"/>
        <s v="MH-P-254"/>
        <s v="MH-P-256"/>
        <s v="MH-P-258"/>
        <s v="MH-P-260"/>
        <s v="MH-P-262"/>
        <s v="MH-P-265"/>
        <s v="MH-P-266"/>
        <s v="MH-P-269"/>
        <s v="MH-P-272"/>
        <s v="MH-P-274"/>
        <s v="MH-P-277"/>
        <s v="MH-P-280"/>
        <s v="MH-P-283"/>
        <s v="MH-P-286"/>
        <s v="MH-P-288"/>
        <s v="MH-P-291"/>
        <s v="MH-P-293"/>
        <s v="MH-P-296"/>
        <s v="MH-P-299"/>
        <s v="MH-P-302"/>
        <s v="MH-P-305"/>
        <s v="MH-P-307"/>
        <s v="MH-P-310"/>
        <s v="MH-P-315"/>
        <s v="MH-P-318"/>
        <s v="MH-P-321"/>
        <s v="MH-P-323"/>
        <s v="MH-P-326"/>
        <s v="KA-P-323"/>
        <s v="MH-P-331"/>
        <s v="MH-P-334"/>
        <s v="MH-P-337"/>
        <s v="MH-P-340"/>
        <s v="WW-P-343"/>
        <s v="MH-P-347"/>
        <s v="KA-P-350"/>
        <s v="MH-P-352"/>
        <s v="MH-P-355"/>
        <s v="MH-P-358"/>
        <s v="MH-P-361"/>
        <s v="MH-P-364"/>
        <s v="MH-P-368"/>
        <s v="KA-P-364"/>
        <s v="MH-P-372"/>
        <s v="MH-P-375"/>
        <s v="MH-P-379"/>
        <s v="MH-P-382"/>
        <s v="MH-P-385"/>
        <s v="MH-P-388"/>
        <s v="MH-P-391"/>
        <s v="MH-P-394"/>
        <s v="MH-P-397"/>
        <s v="MH-P-400"/>
        <s v="MH-P-404"/>
        <s v="UW-P-407"/>
        <s v="MH-P-411"/>
        <s v="MH-P-414"/>
        <s v="UW-P-417"/>
        <s v="MH-P-421"/>
        <s v="MH-P-425"/>
        <s v="MH-P-429"/>
        <s v="MH-P-433"/>
        <s v="MH-P-437"/>
        <s v="MH-P-440"/>
        <s v="MH-P-443"/>
        <s v="MH-P-446"/>
        <s v="MH-P-448"/>
        <s v="MH-P-450"/>
        <s v="MH-P-453"/>
        <s v="MH-P-456"/>
        <s v="MH-P-458"/>
        <s v="MH-P-461"/>
        <s v="MH-P-467"/>
        <s v="MH-P-471"/>
        <s v="MH-P-475"/>
        <s v="MH-P-479"/>
        <s v="MH-P-483"/>
        <s v="MH-P-487"/>
        <s v="MH-P-489"/>
        <s v="MH-P-492"/>
        <s v="MH-P-494"/>
        <s v="MH-P-498"/>
        <s v="MH-P-500"/>
        <s v="MH-P-505"/>
        <s v="MH-P-510"/>
        <s v="MH-P-513"/>
        <s v="MH-P-517"/>
        <s v="MH-P-520"/>
        <s v="MH-P-523"/>
        <s v="MH-P-526"/>
        <s v="MH-P-529"/>
        <s v="MH-P-532"/>
        <s v="MH-P-533"/>
        <s v="MH-P-539"/>
        <s v="MH-P-544"/>
        <s v="UW-P-546"/>
        <s v="MH-P-550"/>
        <s v="UW-P-554"/>
        <s v="MH-P-558"/>
        <s v="MH-P-562"/>
        <s v="CH-P-566"/>
        <s v="MH-P-567"/>
        <s v="MH-P-572"/>
        <s v="MH-P574"/>
        <s v="WW-P-577"/>
        <s v="MH-P-581"/>
        <s v="MH-P-584"/>
        <s v="LS-P-587"/>
        <s v="WW-P-592"/>
        <s v="MH-P-596"/>
        <s v="MH-P-595"/>
        <s v="MH-P-598"/>
        <s v="MH-P-601"/>
        <s v="MH-P-605"/>
        <s v="LS-P-606"/>
        <s v="MH-P-611"/>
        <s v="MH-P-614"/>
        <s v="MMC-P-617"/>
        <s v="MH-P-622"/>
        <s v="MH-P-625"/>
        <s v="MH-P-630"/>
        <s v="MH-P-633"/>
        <s v="MH-P-636"/>
        <s v="MH-P-639"/>
        <s v="MH-P-641"/>
        <s v="MH-P-645"/>
        <s v="MH-P-648"/>
        <s v="MH-P-651"/>
        <s v="MH-P-656"/>
        <s v="MH-P-658"/>
        <s v="MH-P-663"/>
        <s v="MH-P-666"/>
        <s v="MH-P-668"/>
        <s v="MH-P-672"/>
        <s v="MH-P-675"/>
        <s v="MH-P-677"/>
        <s v="MH-P-680"/>
        <s v="MH-P-685"/>
        <s v="MH-P-688"/>
        <s v="MH-P-691"/>
        <s v="MH-P-695"/>
        <s v="MH-P-698"/>
        <s v="MH-P-700"/>
        <s v="SA-P-703"/>
        <s v="RA-P-707"/>
        <s v="MH-P-709"/>
        <s v="MH-P-714"/>
        <s v="KA-P-717"/>
        <s v="MH-P-721"/>
        <s v="MH-P-725"/>
        <s v="MH-P-729"/>
        <s v="UW-P-729"/>
        <s v="MH-P-734"/>
        <s v="UW-P-738"/>
        <s v="MH-P-742"/>
        <s v="MH-P-747"/>
        <s v="MH-P-751"/>
        <s v="MH-P-755"/>
        <s v="FO-P-759"/>
        <s v="MH-P-765"/>
        <s v="UW-P-769"/>
        <s v="MH-P-774"/>
        <s v="UW-P-778"/>
        <s v="UW-P-782"/>
        <s v="WW-P-787"/>
        <s v="WW-P-789"/>
        <s v="KA-P-791"/>
        <s v="KA-P-793"/>
        <s v="MH-P-795"/>
        <s v="MH-P-798"/>
        <s v="MH-P-803"/>
        <s v="MH-P-808"/>
        <s v="MH-P-815"/>
        <s v="MH-P-819"/>
        <s v="MH-P-829"/>
        <s v="WW-P-833"/>
        <s v="FO-P-839"/>
        <s v="MH-P-838"/>
        <s v="MH-P-844"/>
        <s v="MH-P-847"/>
        <s v="UW-P-849"/>
        <s v="MH-P-854"/>
        <s v="UW-P-858"/>
        <s v="MH-P-862"/>
        <s v="MH-P-866"/>
        <s v="MH-P-872"/>
        <s v="MH-P-877"/>
        <s v="MH-P-881"/>
        <s v="MH-P-885"/>
        <s v="UW-P-890"/>
        <s v="MH-P-894"/>
        <s v="WW-P-899"/>
        <s v="MH-P-904"/>
        <s v="MH-P-910"/>
        <s v="MH-P-914"/>
        <s v="UW-P-917"/>
        <s v="MH-P-920"/>
        <s v="SA-P-923"/>
        <s v="MH-P-927"/>
        <s v="WW-P-931"/>
        <s v="MH-P-934"/>
        <s v="MH-P-938"/>
        <s v="LS-P-941"/>
        <s v="MH-P-945"/>
        <s v="MH-P-949"/>
        <s v="UW-P-953"/>
        <s v="MH-P-956"/>
        <s v="MH-P-959"/>
        <s v="MH-P-968"/>
        <s v="MH-P-971"/>
        <s v="FO-P-974"/>
        <s v="MH-P-978"/>
        <s v="MH-P-981"/>
        <s v="MH-P-985"/>
        <s v="MH-P-989"/>
        <s v="MH-P-993"/>
        <s v="MH-P-996"/>
        <s v="MH-P-999"/>
        <s v="KA-P-1002"/>
        <s v="MH-P-1005"/>
        <s v="MH-P-1009"/>
        <s v="MH-P-1013"/>
        <s v="MH-P-1017"/>
        <s v="MH-P-1017-KA-C02"/>
        <s v="CE-P-1021"/>
        <s v="MH-P-1024"/>
        <s v="WW-P-1028"/>
        <s v="MH-P-1031"/>
        <s v="MH-P-1035"/>
        <s v="KA-P-1038"/>
        <s v="MH-P-1041"/>
        <s v="MH-P-1045"/>
        <s v="MH-P-1048"/>
        <s v="UW-P-1051"/>
        <s v="KA-P-1054"/>
        <s v="MH-P-1057"/>
        <s v="MH-P-1061"/>
        <s v="MH-P-1064"/>
        <s v="MH-P-1067"/>
      </sharedItems>
    </cacheField>
    <cacheField name="Draft URL/Link" numFmtId="0">
      <sharedItems>
        <s v="https://www.lifeandstylemag.com/wp-admin/post.php?post=736061&amp;action=edit"/>
        <s v="https://modmomsclubstg.wpenginepowered.com/wp-admin/post.php?post=337048&amp;action=edit"/>
        <s v="https://www.lifeandstylemag.com/wp-admin/post.php?post=736139&amp;action=edit"/>
        <s v="https://modmomsclubstg.wpenginepowered.com/wp-admin/post.php?post=337038&amp;action=edit"/>
        <s v="https://modmomsclubstg.wpenginepowered.com/wp-admin/post.php?post=337001&amp;action=edit"/>
        <s v="https://www.lifeandstylemag.com/wp-admin/post.php?post=736114&amp;action=edit"/>
        <s v="https://modmomsclubstg.wpenginepowered.com/wp-admin/post.php?post=337004&amp;action=edit"/>
        <s v="https://www.lifeandstylemag.com/wp-admin/post.php?post=736118&amp;action=edit"/>
        <s v="https://modmomsclubstg.wpenginepowered.com/wp-admin/post.php?post=337007&amp;action=edit"/>
        <s v="https://www.lifeandstylemag.com/wp-admin/post.php?post=736123&amp;action=edit"/>
        <s v="https://modmomsclubstg.wpenginepowered.com/wp-admin/post.php?post=337016&amp;action=edit"/>
        <s v="https://www.lifeandstylemag.com/wp-admin/post.php?post=736079&amp;action=edit"/>
        <s v="https://modmomsclubstg.wpenginepowered.com/wp-admin/post.php?post=337022&amp;action=edit"/>
        <s v="https://www.lifeandstylemag.com/wp-admin/post.php?post=736095&amp;action=edit"/>
        <s v="https://modmomsclubstg.wpenginepowered.com/wp-admin/post.php?post=337027&amp;action=edit"/>
        <s v="https://www.lifeandstylemag.com/wp-admin/post.php?post=736106&amp;action=edit"/>
        <s v="https://www.lifeandstylemag.com/?p=736143&amp;preview=true"/>
        <s v="https://modmomsclubstg.wpenginepowered.com/wp-admin/post.php?post=337049&amp;action=edit"/>
        <s v="https://www.lifeandstylemag.com/wp-admin/post.php?post=736100&amp;action=edit"/>
        <s v="https://modmomsclubstg.wpenginepowered.com/wp-admin/post.php?post=337026&amp;action=edit"/>
        <s v="https://www.lifeandstylemag.com/wp-admin/post.php?post=736085&amp;action=edit"/>
        <s v="https://modmomsclubstg.wpenginepowered.com/wp-admin/post.php?post=337020&amp;action=edit"/>
        <s v="https://www.lifeandstylemag.com/wp-admin/post.php?post=736146&amp;action=edit"/>
        <s v="https://modmomsclubstg.wpenginepowered.com/wp-admin/post.php?post=337042&amp;action=edit"/>
        <s v="https://www.lifeandstylemag.com/posts/alex-warrens-grammys-performance-went-wrong-heres-why/"/>
        <s v="https://modmomsclubstg.wpenginepowered.com/lifestyle-entertainment/celebrity/alex-warrens-grammy-debut/"/>
        <s v="https://www.lifeandstylemag.com/wp-admin/post.php?post=736180&amp;action=edit"/>
        <s v="https://modmomsclubstg.wpenginepowered.com/wp-admin/post.php?post=337059&amp;action=edit"/>
        <s v="https://modmomsclubstg.wpenginepowered.com/wp-admin/post.php?post=337105&amp;action=edit"/>
        <s v="https://www.lifeandstylemag.com/wp-admin/post.php?post=736255&amp;action=edit"/>
        <s v="https://modmomsclubstg.wpenginepowered.com/wp-admin/post.php?post=337070&amp;action=edit"/>
        <s v="https://www.lifeandstylemag.com/wp-admin/post.php?post=736195&amp;action=edit"/>
        <s v="https://www.lifeandstylemag.com/wp-admin/post.php?post=736208&amp;action=edit"/>
        <s v="https://modmomsclubstg.wpenginepowered.com/wp-admin/post.php?post=337080&amp;action=edit"/>
        <s v="https://www.lifeandstylemag.com/wp-admin/post.php?post=736220&amp;action=edit"/>
        <s v="https://modmomsclubstg.wpenginepowered.com/wp-admin/post.php?post=337093&amp;action=edit"/>
        <s v="https://www.lifeandstylemag.com/wp-admin/post.php?post=736194&amp;action=edit"/>
        <s v="https://modmomsclubstg.wpenginepowered.com/wp-admin/post.php?post=337069&amp;action=edit"/>
        <s v="https://www.lifeandstylemag.com/wp-admin/post.php?post=736218&amp;action=edit"/>
        <s v="https://modmomsclubstg.wpenginepowered.com/wp-admin/post.php?post=337082&amp;action=edit"/>
        <s v="https://www.lifeandstylemag.com/wp-admin/post.php?post=736212&amp;action=edit"/>
        <s v="https://modmomsclubstg.wpenginepowered.com/wp-admin/post.php?post=337083&amp;action=edit"/>
        <s v="https://www.lifeandstylemag.com/wp-admin/post.php?post=736233&amp;action=edit"/>
        <s v="https://modmomsclubstg.wpenginepowered.com/wp-admin/post.php?post=337096&amp;action=edit"/>
        <s v="https://www.lifeandstylemag.com/wp-admin/post.php?post=736242&amp;action=edit"/>
        <s v="https://modmomsclubstg.wpenginepowered.com/wp-admin/post.php?post=337100&amp;action=edit"/>
        <s v="https://www.lifeandstylemag.com/wp-admin/post.php?post=736267&amp;action=edit"/>
        <s v="https://modmomsclubstg.wpenginepowered.com/wp-admin/post.php?post=337107&amp;action=edit"/>
        <s v="https://modmomsclubstg.wpenginepowered.com/wp-admin/post.php?post=336952&amp;action=edit"/>
        <s v="https://www.lifeandstylemag.com/wp-admin/post.php?post=736251&amp;action=edit"/>
        <s v="https://modmomsclubstg.wpenginepowered.com/wp-admin/post.php?post=336965&amp;action=edit"/>
        <s v="https://www.lifeandstylemag.com/wp-admin/post.php?post=736280&amp;action=edit"/>
        <s v="https://www.lifeandstylemag.com/wp-admin/post.php?post=736274&amp;action=edit"/>
        <s v="https://modmomsclubstg.wpenginepowered.com/wp-admin/post.php?post=337109&amp;action=edit"/>
        <s v="https://www.lifeandstylemag.com/wp-admin/post.php?post=736298&amp;action=edit"/>
        <s v="https://modmomsclubstg.wpenginepowered.com/wp-admin/post.php?post=337118&amp;action=edit"/>
        <s v="https://www.lifeandstylemag.com/wp-admin/post.php?post=736301&amp;action=edit"/>
        <s v="https://modmomsclubstg.wpenginepowered.com/wp-admin/post.php?post=337120&amp;action=edit"/>
        <s v="https://modmomsclubstg.wpenginepowered.com/wp-admin/post.php?post=337124&amp;action=edit"/>
        <s v="https://www.lifeandstylemag.com/wp-admin/post.php?post=736311&amp;action=edit"/>
        <s v="https://www.lifeandstylemag.com/wp-admin/post.php?post=736353&amp;action=edit"/>
        <s v="https://modmomsclubstg.wpenginepowered.com/wp-admin/post.php?post=337149&amp;action=edit"/>
        <s v="https://www.lifeandstylemag.com/wp-admin/post.php?post=736310&amp;action=edit"/>
        <s v="https://modmomsclubstg.wpenginepowered.com/wp-admin/post.php?post=337125&amp;action=edit"/>
        <s v="https://www.lifeandstylemag.com/wp-admin/post.php?post=736339&amp;action=edit"/>
        <s v="https://modmomsclubstg.wpenginepowered.com/wp-admin/post.php?post=337139&amp;action=edit"/>
        <s v="https://www.lifeandstylemag.com/wp-admin/post.php?post=736331&amp;action=edit"/>
        <s v="https://modmomsclubstg.wpenginepowered.com/wp-admin/post.php?post=337133&amp;action=edit"/>
        <s v="https://www.lifeandstylemag.com/wp-admin/post.php?post=736351&amp;action=edit"/>
        <s v="https://modmomsclubstg.wpenginepowered.com/wp-admin/post.php?post=337148&amp;action=edit"/>
        <s v="https://www.lifeandstylemag.com/wp-admin/post.php?post=736334&amp;action=edit"/>
        <s v="https://modmomsclubstg.wpenginepowered.com/wp-admin/post.php?post=337137&amp;action=edit"/>
        <s v="https://www.lifeandstylemag.com/wp-admin/post.php?post=736372&amp;action=edit"/>
        <s v="https://modmomsclubstg.wpenginepowered.com/wp-admin/post.php?post=337152&amp;action=edit"/>
        <s v="https://www.lifeandstylemag.com/wp-admin/post.php?post=736363&amp;action=edit"/>
        <s v="https://modmomsclubstg.wpenginepowered.com/wp-admin/post.php?post=337150&amp;action=edit"/>
        <s v="https://www.lifeandstylemag.com/wp-admin/post.php?post=736404&amp;action=edit"/>
        <s v="https://modmomsclubstg.wpenginepowered.com/wp-admin/post.php?post=337168&amp;action=edit"/>
        <s v="https://www.lifeandstylemag.com/wp-admin/post.php?post=736396&amp;action=edit"/>
        <s v="https://modmomsclubstg.wpenginepowered.com/wp-admin/post.php?post=337163&amp;action=edit"/>
        <s v="https://www.lifeandstylemag.com/wp-admin/post.php?post=736398&amp;action=edit"/>
        <s v="https://modmomsclubstg.wpenginepowered.com/wp-admin/post.php?post=337166&amp;action=edit"/>
        <s v="https://www.lifeandstylemag.com/wp-admin/post.php?post=736427&amp;action=edit"/>
        <s v="https://modmomsclubstg.wpenginepowered.com/wp-admin/post.php?post=337178&amp;action=edit"/>
        <s v="https://www.lifeandstylemag.com/wp-admin/post.php?post=736432&amp;action=edit"/>
        <s v="https://modmomsclubstg.wpenginepowered.com/wp-admin/post.php?post=337179&amp;action=edit"/>
        <s v="https://www.lifeandstylemag.com/wp-admin/post.php?post=736474&amp;action=edit"/>
        <s v="https://modmomsclubstg.wpenginepowered.com/wp-admin/post.php?post=337202&amp;action=edit"/>
        <s v="https://www.lifeandstylemag.com/wp-admin/post.php?post=736418&amp;action=edit"/>
        <s v="https://modmomsclubstg.wpenginepowered.com/wp-admin/post.php?post=337174&amp;action=edit"/>
        <s v="https://www.lifeandstylemag.com/wp-admin/post.php?post=736449&amp;action=edit"/>
        <s v="https://modmomsclubstg.wpenginepowered.com/wp-admin/post.php?post=337182&amp;action=edit"/>
        <s v="https://www.lifeandstylemag.com/wp-admin/post.php?post=736527&amp;action=edit"/>
        <s v="https://modmomsclubstg.wpenginepowered.com/wp-admin/post.php?post=337233&amp;action=edit"/>
        <s v="https://modmomsclubstg.wpenginepowered.com/wp-admin/post.php?post=337025&amp;action=edit"/>
        <s v="https://www.lifeandstylemag.com/wp-admin/post.php?post=736084&amp;action=edit"/>
        <s v="https://www.lifeandstylemag.com/wp-admin/post.php?post=736464&amp;action=edit"/>
        <s v="https://modmomsclubstg.wpenginepowered.com/wp-admin/post.php?post=337194&amp;action=edit"/>
        <s v="https://www.lifeandstylemag.com/wp-admin/post.php?post=736506&amp;action=edit"/>
        <s v="https://modmomsclubstg.wpenginepowered.com/wp-admin/post.php?post=337222&amp;action=edit"/>
        <s v="https://www.lifeandstylemag.com/wp-admin/post.php?post=736470&amp;action=edit"/>
        <s v="https://modmomsclubstg.wpenginepowered.com/wp-admin/post.php?post=337198&amp;action=edit"/>
        <s v="https://www.lifeandstylemag.com/wp-admin/post.php?post=736491&amp;action=edit"/>
        <s v="https://modmomsclubstg.wpenginepowered.com/wp-admin/post.php?post=337208&amp;action=edit"/>
        <s v="https://www.lifeandstylemag.com/wp-admin/post.php?post=736484&amp;action=edit"/>
        <s v="https://modmomsclubstg.wpenginepowered.com/wp-admin/post.php?post=337207&amp;action=edit"/>
        <s v="https://www.lifeandstylemag.com/wp-admin/post.php?post=736513&amp;action=edit"/>
        <s v="https://modmomsclubstg.wpenginepowered.com/wp-admin/post.php?post=337219&amp;action=edit"/>
        <s v="https://www.lifeandstylemag.com/wp-admin/post.php?post=736509&amp;action=edit"/>
        <s v="https://modmomsclubstg.wpenginepowered.com/wp-admin/post.php?post=337218&amp;action=edit"/>
        <s v="https://modmomsclubstg.wpenginepowered.com/wp-admin/post.php?post=337242&amp;action=edit"/>
        <s v="https://www.lifeandstylemag.com/wp-admin/post.php?post=736537&amp;action=edit"/>
        <s v="https://www.lifeandstylemag.com/wp-admin/post.php?post=736555&amp;action=edit"/>
        <s v="https://modmomsclubstg.wpenginepowered.com/wp-admin/post.php?post=337256&amp;action=edit"/>
        <s v="https://www.lifeandstylemag.com/wp-admin/post.php?post=736545&amp;action=edit"/>
        <s v="https://modmomsclubstg.wpenginepowered.com/wp-admin/post.php?post=337247&amp;action=edit"/>
        <s v="https://www.lifeandstylemag.com/wp-admin/post.php?post=736558&amp;action=edit"/>
        <s v="https://modmomsclubstg.wpenginepowered.com/wp-admin/post.php?post=337259&amp;action=edit"/>
        <s v="https://www.lifeandstylemag.com/wp-admin/post.php?post=736566&amp;action=edit"/>
        <s v="https://modmomsclubstg.wpenginepowered.com/wp-admin/post.php?post=337264&amp;action=edit"/>
        <s v="https://www.lifeandstylemag.com/wp-admin/post.php?post=736576&amp;action=edit"/>
        <s v="https://modmomsclubstg.wpenginepowered.com/wp-admin/post.php?post=337275&amp;action=edit"/>
        <s v="https://modmomsclubstg.wpenginepowered.com/wp-admin/post.php?post=337269&amp;action=edit"/>
        <s v="https://www.lifeandstylemag.com/wp-admin/post.php?post=736572&amp;action=edit"/>
        <s v="https://www.lifeandstylemag.com/wp-admin/post.php?post=736601&amp;action=edit"/>
        <s v="https://modmomsclubstg.wpenginepowered.com/wp-admin/post.php?post=337285&amp;action=edit"/>
        <s v="https://www.lifeandstylemag.com/wp-admin/post.php?post=736597&amp;action=edit"/>
        <s v="https://modmomsclubstg.wpenginepowered.com/wp-admin/post.php?post=337283&amp;action=edit"/>
        <s v="https://docs.google.com/spreadsheets/d/14_0eK46g3IEj7L_yp9FIdWwvnuYI5f-vAuP7DDhSPg8/edit?gid=0#gid=0"/>
        <s v="https://modmomsclubstg.wpenginepowered.com/wp-admin/post.php?post=337240&amp;action=edit"/>
        <s v="https://www.lifeandstylemag.com/wp-admin/post.php?post=736589&amp;action=edit"/>
        <s v="https://modmomsclubstg.wpenginepowered.com/wp-admin/post.php?post=337278&amp;action=edit"/>
        <s v="https://www.lifeandstylemag.com/wp-admin/post.php?post=736587&amp;action=edit"/>
        <s v="https://modmomsclubstg.wpenginepowered.com/wp-admin/post.php?post=337277&amp;action=edit"/>
        <s v="https://www.lifeandstylemag.com/wp-admin/post.php?post=736623&amp;action=edit"/>
        <s v="https://modmomsclubstg.wpenginepowered.com/wp-admin/post.php?post=337293&amp;action=edit"/>
        <s v="https://www.lifeandstylemag.com/wp-admin/post.php?post=736617&amp;action=edit"/>
        <s v="https://modmomsclubstg.wpenginepowered.com/wp-admin/post.php?post=337289&amp;action=edit"/>
        <s v="https://www.lifeandstylemag.com/wp-admin/post.php?post=736675&amp;action=edit"/>
        <s v="https://modmomsclubstg.wpenginepowered.com/wp-admin/post.php?post=337343&amp;action=edit"/>
        <s v="https://www.lifeandstylemag.com/wp-admin/post.php?post=736614&amp;action=edit"/>
        <s v="https://modmomsclubstg.wpenginepowered.com/wp-admin/post.php?post=337288&amp;action=edit"/>
        <s v="https://www.lifeandstylemag.com/wp-admin/post.php?post=736632&amp;action=edit"/>
        <s v="https://modmomsclubstg.wpenginepowered.com/wp-admin/post.php?post=337296&amp;action=edit"/>
        <s v="https://www.lifeandstylemag.com/wp-admin/post.php?post=736638&amp;action=edit"/>
        <s v="https://modmomsclubstg.wpenginepowered.com/wp-admin/post.php?post=337301&amp;action=edit"/>
        <s v="https://www.lifeandstylemag.com/wp-admin/post.php?post=736663&amp;action=edit"/>
        <s v="https://modmomsclubstg.wpenginepowered.com/wp-admin/post.php?post=337320&amp;action=edit"/>
        <s v="https://modmomsclubstg.wpenginepowered.com/wp-admin/post.php?post=337312&amp;action=edit"/>
        <s v="https://www.lifeandstylemag.com/wp-admin/post.php?post=736647&amp;action=edit"/>
        <s v="https://www.lifeandstylemag.com/wp-admin/post.php?post=736648&amp;action=edit"/>
        <s v="https://modmomsclubstg.wpenginepowered.com/wp-admin/post.php?post=337316&amp;action=edit"/>
        <s v="https://www.lifeandstylemag.com/wp-admin/post.php?post=736684&amp;action=edit"/>
        <s v="https://modmomsclubstg.wpenginepowered.com/wp-admin/post.php?post=337329&amp;action=edit"/>
        <s v="https://www.lifeandstylemag.com/wp-admin/post.php?post=736673&amp;action=edit"/>
        <s v="https://modmomsclubstg.wpenginepowered.com/wp-admin/post.php?post=337323&amp;action=edit"/>
        <s v="https://www.lifeandstylemag.com/wp-admin/post.php?post=736671&amp;action=edit"/>
        <s v="https://modmomsclubstg.wpenginepowered.com/wp-admin/post.php?post=337321&amp;action=edit"/>
        <s v="https://www.lifeandstylemag.com/wp-admin/post.php?post=736691&amp;action=edit"/>
        <s v="https://modmomsclubstg.wpenginepowered.com/wp-admin/post.php?post=337330&amp;action=edit"/>
        <s v="https://www.lifeandstylemag.com/wp-admin/post.php?post=736692&amp;action=edit"/>
        <s v="https://modmomsclubstg.wpenginepowered.com/wp-admin/post.php?post=337331&amp;action=edit"/>
        <s v="https://www.lifeandstylemag.com/wp-admin/post.php?post=736712&amp;action=edit"/>
        <s v="https://modmomsclubstg.wpenginepowered.com/wp-admin/post.php?post=337346&amp;action=edit"/>
        <s v="https://www.lifeandstylemag.com/wp-admin/post.php?post=736721&amp;action=edit"/>
        <s v="https://modmomsclubstg.wpenginepowered.com/wp-admin/post.php?post=337348&amp;action=edit"/>
        <s v="https://www.lifeandstylemag.com/wp-admin/post.php?post=736708&amp;action=edit"/>
        <s v="https://modmomsclubstg.wpenginepowered.com/wp-admin/post.php?post=337339&amp;action=edit"/>
        <s v="https://www.lifeandstylemag.com/wp-admin/post.php?post=736714&amp;action=edit"/>
        <s v="https://modmomsclubstg.wpenginepowered.com/wp-admin/post.php?post=337345&amp;action=edit"/>
        <s v="https://www.lifeandstylemag.com/wp-admin/post.php?post=736725&amp;action=edit"/>
        <s v="https://modmomsclubstg.wpenginepowered.com/wp-admin/post.php?post=337353&amp;action=edit"/>
        <s v="https://www.lifeandstylemag.com/wp-admin/post.php?post=736723&amp;action=edit"/>
        <s v="https://modmomsclubstg.wpenginepowered.com/wp-admin/post.php?post=337349&amp;action=edit"/>
        <s v="https://www.lifeandstylemag.com/wp-admin/post.php?post=736769&amp;action=edit"/>
        <s v="https://modmomsclubstg.wpenginepowered.com/wp-admin/post.php?post=337377&amp;action=edit"/>
        <s v="https://www.lifeandstylemag.com/wp-admin/post.php?post=736759&amp;action=edit"/>
        <s v="https://modmomsclubstg.wpenginepowered.com/wp-admin/post.php?post=337374&amp;action=edit"/>
        <s v="https://www.lifeandstylemag.com/wp-admin/post.php?post=736771&amp;action=edit"/>
        <s v="https://modmomsclubstg.wpenginepowered.com/wp-admin/post.php?post=337380&amp;action=edit"/>
        <s v="https://www.lifeandstylemag.com/wp-admin/post.php?post=736772&amp;action=edit"/>
        <s v="https://modmomsclubstg.wpenginepowered.com/wp-admin/post.php?post=337384&amp;action=edit"/>
        <s v="https://www.lifeandstylemag.com/wp-admin/post.php?post=736786&amp;action=edit"/>
        <s v="https://modmomsclubstg.wpenginepowered.com/wp-admin/post.php?post=337392&amp;action=edit"/>
        <s v="https://www.lifeandstylemag.com/wp-admin/post.php?post=736791&amp;action=edit"/>
        <s v="https://modmomsclubstg.wpenginepowered.com/wp-admin/post.php?post=337396&amp;action=edit"/>
        <s v="https://cue.gcp.misitemgr.com/cue-web/#/main?escenicid=314666394&amp;extra=%7B%22package%22:%22ece-auto-gen-14cd4850-7de7-4190-bf2e-339d8fa9dd8b%22%7D"/>
        <s v="https://cue.gcp.misitemgr.com/cue-web/#/main?escenicid=314666404&amp;extra=%7B%22package%22:%22ece-auto-gen-81e2bdb0-0054-498e-bddc-26bade77d6f2%22%7D"/>
        <s v="https://cue.gcp.misitemgr.com/cue-web/#/main?uri=https:%2F%2Fcue.gcp.misitemgr.com%2Fwebservice%2Fescenic%2Fcontainer%2F2789d641-0787-11f1-82da-7de247375464&amp;mimetype=x-ece%2Fcontainer&amp;extra=%7B%22package%22:%22ece-auto-gen-eb6c842a-a11b-410f-a354-3c4015d5"/>
        <s v="https://cue.gcp.misitemgr.com/cue-web/#/main?uri=https:%2F%2Fcue.gcp.misitemgr.com%2Fwebservice%2Fescenic%2Fcontainer%2Fe28f5327-078e-11f1-98af-65a50fabaf7f&amp;mimetype=x-ece%2Fcontainer&amp;extra=%7B%22package%22:%22ece-auto-gen-7787135f-d83f-4b5b-adca-d06b4c46"/>
        <s v="https://cue.gcp.misitemgr.com/cue-web/#/main?escenicid=314675564&amp;extra=%7B%22package%22:%22ece-auto-gen-c8dcf051-845a-45a7-be7f-c4edd23647c7%22%7D&amp;filter=%7B%22searchCriteria%22:%7B%22name%22:%22%22,%22searchTerm%22:%22%22,%22labels%22:%7B%22org_unit:8acc"/>
        <s v="https://cue.gcp.misitemgr.com/cue-web/#/main?escenicid=314675565&amp;extra=%7B%22package%22:%22ece-auto-gen-2c188b3b-ab5c-4775-9f0a-3807c00246e0%22%7D"/>
        <s v="https://www.lifeandstylemag.com/wp-admin/post.php?post=736805&amp;action=edit"/>
        <s v="https://modmomsclubstg.wpenginepowered.com/wp-admin/post.php?post=337400&amp;action=edit"/>
        <s v="https://www.lifeandstylemag.com/wp-admin/post.php?post=736810&amp;action=edit"/>
        <s v="https://modmomsclubstg.wpenginepowered.com/wp-admin/post.php?post=337404&amp;action=edit"/>
        <s v="https://cue.gcp.misitemgr.com/cue-web/#/main?escenicid=314677236&amp;extra=%7B%22package%22:%22ece-auto-gen-b7698163-c408-4a35-aad4-0379eae25790%22%7D"/>
        <s v="https://cue.gcp.misitemgr.com/cue-web/#/main?escenicid=314677239&amp;extra=%7B%22package%22:%22ece-auto-gen-cf967ac4-f258-4218-bcdc-850bc5e4b793%22%7D"/>
        <s v="https://cue.gcp.misitemgr.com/cue-web/#/main?escenicid=314675559&amp;extra=%7B%22package%22:%22ece-auto-gen-d1713a8d-f142-4d83-8c90-a69f8bfc807a%22%7D"/>
        <s v="https://cue.gcp.misitemgr.com/cue-web/#/main?escenicid=314675562&amp;extra=%7B%22package%22:%22ece-auto-gen-514d8ca0-c2e0-4e2d-946d-5604d1987327%22%7D"/>
        <s v="https://modmomsclubstg.wpenginepowered.com/wp-admin/post.php?post=337409&amp;action=edit"/>
        <s v="https://modmomsclubstg.wpenginepowered.com/lifestyle-entertainment/how-to-create-a-nancy-meyers-worthy-home-thats-finally-all-yours/"/>
        <s v="https://cue.gcp.misitemgr.com/cue-web/#/main?uri=https:%2F%2Fcue.gcp.misitemgr.com%2Fwebservice%2Fescenic%2Fcontainer%2F785adcd4-0837-11f1-a3a6-81d4cfa573f1&amp;mimetype=x-ece%2Fcontainer&amp;extra=%7B%22originalLink%22:%7B%22uri%22:%7B%22string%22:%22https:%2F%2"/>
        <s v="https://cue.gcp.misitemgr.com/cue-web/#/main?escenicid=314677783&amp;extra=%7B%22package%22:%22ece-auto-gen-c9623947-70e4-4ac0-86bf-e64aadceaa73%22%7D"/>
        <s v="https://www.lifeandstylemag.com/wp-admin/post.php?post=736818&amp;action=edit"/>
        <s v="https://modmomsclubstg.wpenginepowered.com/wp-admin/post.php?post=337408&amp;action=edit"/>
        <s v="https://cue.gcp.misitemgr.com/cue-web/#/main?escenicid=314679599&amp;extra=%7B%22package%22:%22ece-auto-gen-2702ba92-7381-4afe-a1cc-55ae9d465af4%22%7D"/>
        <s v="https://cue.gcp.misitemgr.com/cue-web/#/main?escenicid=314679600&amp;extra=%7B%22package%22:%22ece-auto-gen-2df5c923-f044-4fae-99c0-1ca3a3f8dd06%22%7D"/>
        <s v="https://cue.gcp.misitemgr.com/cue-web/#/main?escenicid=314679711&amp;extra=%7B%22package%22:%22ece-auto-gen-93d0f62f-3342-4b63-8823-067d81634f2c%22%7D"/>
        <s v="https://cue.gcp.misitemgr.com/cue-web/#/main?escenicid=314679717&amp;extra=%7B%22package%22:%22ece-auto-gen-de803d8e-668c-4458-90bc-d1bbe180fb91%22%7D"/>
        <s v="https://cue.gcp.misitemgr.com/cue-web/#/main?escenicid=314680526&amp;extra=%7B%22package%22:%22ece-auto-gen-07120410-94f6-4f14-bbfd-6b676aa5c63a%22%7D"/>
        <s v="https://cue.gcp.misitemgr.com/cue-web/#/main?escenicid=314680531&amp;extra=%7B%22package%22:%22ece-auto-gen-eea355ba-e651-453c-bf0d-b86943f51aa0%22%7D"/>
        <s v="https://cue.gcp.misitemgr.com/cue-web/#/main?escenicid=314680204&amp;extra=%7B%22package%22:%22ece-auto-gen-6e2dbd7e-e0a0-4c9b-a8b6-be8e896cbf27%22%7D"/>
        <s v="https://cue.gcp.misitemgr.com/cue-web/#/main?escenicid=314680234&amp;extra=%7B%22package%22:%22ece-auto-gen-a9ac8b60-ba68-45f0-9082-f5bd08bf0413%22%7D"/>
        <s v="https://www.lifeandstylemag.com/wp-admin/post.php?post=736841&amp;action=edit"/>
        <s v="https://modmomsclubstg.wpenginepowered.com/wp-admin/post.php?post=337416&amp;action=edit"/>
        <s v="https://cue.gcp.misitemgr.com/cue-web/#/main?escenicid=314680882&amp;extra=%7B%22package%22:%22ece-auto-gen-d86d1d02-96e5-4a19-889b-81bdbef8a6ed%22%7D"/>
        <s v="https://cue.gcp.misitemgr.com/cue-web/#/main?escenicid=314680891&amp;extra=%7B%22package%22:%22ece-auto-gen-614dbf8c-aa9f-43c2-b54a-34dce71c535d%22%7D"/>
        <s v="https://cue.gcp.misitemgr.com/cue-web/#/main?uri=https:%2F%2Fcue.gcp.misitemgr.com%2Fwebservice%2Fescenic%2Fcontainer%2Fafc521b9-08e9-11f1-a229-0958c41d8a41&amp;mimetype=x-ece%2Fcontainer&amp;extra=%7B%22package%22:%22ece-auto-gen-938bb170-833c-44c1-817b-d0f36dac"/>
        <s v="https://cue.gcp.misitemgr.com/cue-web/#/main?uri=https:%2F%2Fcue.gcp.misitemgr.com%2Fwebservice%2Fescenic%2Fcontainer%2Fb821f06f-08e9-11f1-bade-d5cb545d8a5d&amp;mimetype=x-ece%2Fcontainer&amp;extra=%7B%22package%22:%22ece-auto-gen-4785e9e5-ee31-4265-b30b-f5f7da31"/>
        <s v="https://www.lifeandstylemag.com/wp-admin/post.php?post=736833&amp;action=edit"/>
        <s v="https://modmomsclubstg.wpenginepowered.com/wp-admin/post.php?post=337413&amp;action=edit"/>
        <s v="https://cue.gcp.misitemgr.com/cue-web/#/main?escenicid=314688860&amp;extra=%7B%22package%22:%22ece-auto-gen-6bb32650-259e-417f-beca-64ca3dec6c08%22%7D"/>
        <s v="https://cue.gcp.misitemgr.com/cue-web/#/main?escenicid=314688864&amp;extra=%7B%22package%22:%22ece-auto-gen-fff50627-106e-4083-bfe0-c59e3f5141d5%22%7D"/>
        <s v="https://cue.gcp.misitemgr.com/cue-web/#/main?escenicid=314690149&amp;extra=%7B%22package%22:%22ece-auto-gen-9c955d4e-20c2-4121-b383-19741bafb07a%22%7D"/>
        <s v="https://cue.gcp.misitemgr.com/cue-web/#/main?escenicid=314690150&amp;extra=%7B%22package%22:%22ece-auto-gen-42f16833-99c3-4e57-94d3-9524d39096b3%22%7D"/>
        <s v="https://cue.gcp.misitemgr.com/cue-web/#/main?escenicid=314690151&amp;extra=%7B%22package%22:%22ece-auto-gen-fe4071a3-bc24-488d-b021-722f3d0a6a32%22%7D"/>
        <s v="https://cue.gcp.misitemgr.com/cue-web/#/main?escenicid=314690154&amp;extra=%7B%22package%22:%22ece-auto-gen-4d57c313-a018-4f0f-9256-6ee412d01317%22%7D"/>
        <s v="https://www.lifeandstylemag.com/wp-admin/post.php?post=736838&amp;action=edit"/>
        <s v="https://modmomsclubstg.wpenginepowered.com/wp-admin/post.php?post=337415&amp;action=edit"/>
        <s v="https://cue.gcp.misitemgr.com/cue-web/#/main?escenicid=314690670&amp;extra=%7B%22package%22:%22ece-auto-gen-c0d6d744-b0cb-4daa-aa2a-4a7d0cf68dbc%22%7D"/>
        <s v="https://cue.gcp.misitemgr.com/cue-web/#/main?escenicid=314690672&amp;extra=%7B%22package%22:%22ece-auto-gen-a4b54345-c13c-46d6-9d3a-6fc781cb52b2%22%7D"/>
        <s v="https://cue.gcp.misitemgr.com/cue-web/#/main?escenicid=314691563&amp;extra=%7B%22package%22:%22ece-auto-gen-c5178e26-4d7b-4f57-8f7c-8e524111a431%22%7D"/>
        <s v="https://cue.gcp.misitemgr.com/cue-web/#/main?escenicid=314691567&amp;extra=%7B%22package%22:%22ece-auto-gen-caab8d63-7f56-4310-8e85-0a9c67787a2c%22%7D"/>
        <s v="https://www.lifeandstylemag.com/wp-admin/post.php?post=736850&amp;action=edit"/>
        <s v="https://modmomsclubstg.wpenginepowered.com/wp-admin/post.php?post=337420&amp;action=edit"/>
        <s v="https://cue.gcp.misitemgr.com/cue-web/#/main?escenicid=314692726&amp;extra=%7B%22package%22:%22ece-auto-gen-f569791f-76f4-4e89-8d0e-72b5ef00d0a1%22%7D&amp;filter=%7B%22searchCriteria%22:%7B%22name%22:%22%22,%22searchTerm%22:%22%22,%22labels%22:%7B%22org_unit:8acc"/>
        <s v="https://cue.gcp.misitemgr.com/cue-web/#/main?escenicid=314692745&amp;extra=%7B%22package%22:%22ece-auto-gen-f3508e8b-a670-428f-9f39-03c01bf0a475%22%7D"/>
        <s v="https://cue.gcp.misitemgr.com/cue-web/#/main?escenicid=314692788&amp;extra=%7B%22package%22:%22ece-auto-gen-d6de9284-a010-47d2-ab01-4eca9a8d91ad%22%7D"/>
        <s v="https://cue.gcp.misitemgr.com/cue-web/#/main?escenicid=314692790&amp;extra=%7B%22package%22:%22ece-auto-gen-596acee7-44dc-4ebc-9f87-2248df79ba0f%22%7D"/>
        <s v="https://cue.gcp.misitemgr.com/cue-web/#/main?escenicid=314731087&amp;extra=%7B%22package%22:%22ece-auto-gen-01cf2300-1922-428d-ac6f-b3140d943a02%22%7D&amp;filter=%7B%22searchCriteria%22:%7B%22name%22:%22%22,%22searchTerm%22:%22%22,%22labels%22:%7B%22org_unit:89fd"/>
        <s v="https://cue.gcp.misitemgr.com/cue-web/#/main?escenicid=314732560&amp;extra=%7B%22package%22:%22ece-auto-gen-538946c6-b6d4-4fa2-ab78-2c00f36bcfc6%22%7D&amp;filter=%7B%22searchCriteria%22:%7B%22name%22:%22%22,%22searchTerm%22:%22%22,%22labels%22:%7B%22org_unit:89fd"/>
        <s v="https://www.lifeandstylemag.com/wp-admin/post.php?post=736858&amp;action=edit"/>
        <s v="https://modmomsclubstg.wpenginepowered.com/wp-admin/post.php?post=337422&amp;action=edit"/>
        <s v="https://cue.gcp.misitemgr.com/cue-web/#/main?escenicid=314694170&amp;extra=%7B%22package%22:%22ece-auto-gen-59adfc3d-ec6e-4327-b057-c0d8c2c003b6%22%7D"/>
        <s v="https://cue.gcp.misitemgr.com/cue-web/#/main?escenicid=314694179&amp;extra=%7B%22package%22:%22ece-auto-gen-d1d761f9-7062-4ec0-ad32-c1db9869ba6a%22%7D"/>
        <s v="https://cue.gcp.misitemgr.com/cue-web/#/main?escenicid=314694397&amp;extra=%7B%22package%22:%22ece-auto-gen-281ca7fc-d651-48fd-9976-1b4a98bf0d7e%22%7D"/>
        <s v="https://cue.gcp.misitemgr.com/cue-web/#/main?escenicid=314694403&amp;extra=%7B%22package%22:%22ece-auto-gen-88bbaaf9-6d17-459f-95ae-8999404951fd%22%7D"/>
        <s v="https://cue.gcp.misitemgr.com/cue-web/#/main?uri=https:%2F%2Fcue.gcp.misitemgr.com%2Fwebservice%2Fescenic%2Fcontent%2F314730187&amp;mimetype=x-ece%2Fstory&amp;extra=%7B%22package%22:%22b4a314a1-285f-40a7-89cb-56e87e70389d%22%7D&amp;name=A_Food_Lover_s_Guide_to_Arthur"/>
        <s v="https://cue.gcp.misitemgr.com/cue-web/#/main?escenicid=314732507&amp;extra=%7B%22package%22:%22ece-auto-gen-35a2f9f5-f487-4e5e-8bc7-50b9604d350c%22%7D&amp;filter=%7B%22searchCriteria%22:%7B%22name%22:%22%22,%22searchTerm%22:%22%22,%22labels%22:%7B%22creationdate%"/>
        <s v="https://cue.gcp.misitemgr.com/cue-web/#/main?escenicid=314728685&amp;extra=%7B%22package%22:%22ece-auto-gen-8f060171-f61d-41f3-b38c-2818302b587f%22%7D"/>
        <s v="https://cue.gcp.misitemgr.com/cue-web/#/main?escenicid=314728687&amp;extra=%7B%22package%22:%22ece-auto-gen-85f6e619-9aaa-488b-a3bc-e01d0afe6b41%22%7D"/>
        <s v="https://cue.gcp.misitemgr.com/cue-web/#/main?escenicid=314729214&amp;extra=%7B%22package%22:%22ece-auto-gen-014221c8-ba3d-498e-9c29-f4ff2899a134%22%7D"/>
        <s v="https://cue.gcp.misitemgr.com/cue-web/#/main?escenicid=314729216&amp;extra=%7B%22package%22:%22ece-auto-gen-6936f796-d563-42f7-9c19-19ed0cbe1465%22%7D"/>
        <s v="https://cue.gcp.misitemgr.com/cue-web/#/main?escenicid=314729790&amp;extra=%7B%22package%22:%22ece-auto-gen-4f16d7b3-965b-40d1-91e7-39fb52625025%22%7D"/>
        <s v="https://cue.gcp.misitemgr.com/cue-web/#/main?uri=https:%2F%2Fcue.gcp.misitemgr.com%2Fwebservice%2Fescenic%2Fcontainer%2F9bc0937b-0c1d-11f1-9f3d-ef785f3f6673&amp;mimetype=x-ece%2Fcontainer&amp;extra=%7B%22package%22:%22ece-auto-gen-87e3c2b0-5253-439f-bf81-bb7623a9"/>
        <s v="https://cue.gcp.misitemgr.com/cue-web/#/main?escenicid=314730900&amp;extra=%7B%22package%22:%22ece-auto-gen-555c9bbe-3b75-449e-9191-8fe64ade65f1%22%7D"/>
        <s v="https://cue.gcp.misitemgr.com/cue-web/#/main?escenicid=314730904&amp;extra=%7B%22package%22:%22ece-auto-gen-c492c236-35e9-4c7a-a068-79c5178bdd81%22%7D"/>
        <s v="https://cue.gcp.misitemgr.com/cue-web/#/main?escenicid=314735752&amp;extra=%7B%22package%22:%22ece-auto-gen-65471b4c-6c7b-4ed2-80d4-4f3ad7ac6a80%22%7D"/>
        <s v="https://cue.gcp.misitemgr.com/cue-web/#/main?escenicid=314731923&amp;extra=%7B%22package%22:%22ece-auto-gen-c6ee9665-a547-4400-ba61-0c98c2144204%22%7D"/>
        <s v="https://cue.gcp.misitemgr.com/cue-web/#/main?escenicid=314731925&amp;extra=%7B%22package%22:%22ece-auto-gen-e5fefaa3-55b5-4626-b7c2-012dbcee7b9b%22%7D"/>
        <s v="https://cue.gcp.misitemgr.com/cue-web/#/main?escenicid=314731926&amp;extra=%7B%22package%22:%22ece-auto-gen-ca220e7e-1476-4285-9dc4-4bffed8bb481%22%7D"/>
        <s v="https://cue.gcp.misitemgr.com/cue-web/#/main?escenicid=314732673&amp;extra=%7B%22package%22:%22ece-auto-gen-f5e4cce0-4dfb-49c4-8089-f51031d1ce69%22%7D"/>
        <s v="https://cue.gcp.misitemgr.com/cue-web/#/main?escenicid=314732683&amp;extra=%7B%22package%22:%22ece-auto-gen-dc5d0831-a8c3-42f3-b73f-c33ad1a8ef6f%22%7D"/>
        <s v="https://cue.gcp.misitemgr.com/cue-web/#/main?escenicid=314732691&amp;extra=%7B%22package%22:%22ece-auto-gen-3cd4b982-0dba-4cbb-8c33-04ff1e074c11%22%7D"/>
        <s v="https://cue.gcp.misitemgr.com/cue-web/#/main?escenicid=314745198&amp;extra=%7B%22package%22:%22ece-auto-gen-eea13936-c1da-4549-b175-25dcfca77e48%22%7D&amp;filter=%7B%22searchCriteria%22:%7B%22name%22:%22%22,%22searchTerm%22:%22%22,%22contentType%22:%22%2Fwebservi"/>
        <s v="https://cue.gcp.misitemgr.com/cue-web/#/main?escenicid=314745596&amp;extra=%7B%22package%22:%22ece-auto-gen-23087e4e-d99f-4776-aea8-2a4c32824ed0%22%7D&amp;filter=%7B%22searchCriteria%22:%7B%22name%22:%22%22,%22searchTerm%22:%22%22,%22contentType%22:%22%2Fwebservi"/>
        <s v="https://cue.gcp.misitemgr.com/cue-web/#/main?escenicid=314735122&amp;extra=%7B%22package%22:%22ece-auto-gen-5f2ecb42-5803-4a06-8953-5519a37473cb%22%7D"/>
        <s v="https://cue.gcp.misitemgr.com/cue-web/#/main?escenicid=314735130&amp;extra=%7B%22package%22:%22ece-auto-gen-0648594f-de3e-4a30-b9fc-743384cb3a18%22%7D"/>
        <s v="https://cue.gcp.misitemgr.com/cue-web/#/main?escenicid=314735134&amp;extra=%7B%22package%22:%22ece-auto-gen-03d97b7a-2847-4d89-8697-fa212186500c%22%7D"/>
        <s v="https://cue.gcp.misitemgr.com/cue-web/#/main?uri=https:%2F%2Fcue.gcp.misitemgr.com%2Fwebservice%2Fescenic%2Fcontainer%2F9b6dc716-0c47-11f1-bd92-cbbce79242cf&amp;mimetype=x-ece%2Fcontainer&amp;extra=%7B%22package%22:%22ece-auto-gen-c0883b51-82b8-4053-a9f5-99273481"/>
        <s v="https://cue.gcp.misitemgr.com/cue-web/#/main?uri=https:%2F%2Fcue.gcp.misitemgr.com%2Fwebservice%2Fescenic%2Fcontainer%2Fa80272b0-0c47-11f1-8882-8f68194ab9b1&amp;mimetype=x-ece%2Fcontainer&amp;extra=%7B%22package%22:%22ece-auto-gen-4627bb56-87a8-4878-a81f-e5464f19"/>
        <s v="https://cue.gcp.misitemgr.com/cue-web/#/main?uri=https:%2F%2Fcue.gcp.misitemgr.com%2Fwebservice%2Fescenic%2Fcontainer%2Fbd1a3a4c-0c47-11f1-b722-ed1f3b1f519f&amp;mimetype=x-ece%2Fcontainer&amp;extra=%7B%22package%22:%22ece-auto-gen-330ac572-4ca9-4392-8110-f288ef91"/>
        <s v="https://cue.gcp.misitemgr.com/cue-web/#/main?escenicid=314744937&amp;extra=%7B%22package%22:%22ece-auto-gen-a677769b-9dfc-46f4-9fcb-eec6499701eb%22%7D"/>
        <s v="https://cue.gcp.misitemgr.com/cue-web/#/main?escenicid=314744940&amp;extra=%7B%22package%22:%22ece-auto-gen-75b10a2c-c846-4bc2-b7a5-456dc9b72ca5%22%7D"/>
        <s v="https://cue.gcp.misitemgr.com/cue-web/#/main?escenicid=314744941&amp;extra=%7B%22package%22:%22ece-auto-gen-7f440c93-6d48-42fe-b7a4-ea9481383f22%22%7D"/>
        <s v="https://cue.gcp.misitemgr.com/cue-web/#/main?escenicid=314745127&amp;extra=%7B%22package%22:%22ece-auto-gen-09c3f5e0-9775-4e6e-9bb7-95f309753e9f%22%7D"/>
        <s v="https://cue.gcp.misitemgr.com/cue-web/#/main?escenicid=314745137&amp;extra=%7B%22package%22:%22ece-auto-gen-8c8ebdfd-1145-4386-8638-7fe04fbf003d%22%7D"/>
        <s v="https://cue.gcp.misitemgr.com/cue-web/#/main?escenicid=314745154&amp;extra=%7B%22package%22:%22ece-auto-gen-bab4a631-37a2-4357-9e50-70f7e06c1ee0%22%7D"/>
        <s v="https://cue.gcp.misitemgr.com/cue-web/#/main?escenicid=314747200&amp;extra=%7B%22package%22:%22ece-auto-gen-331f4d46-e5e0-42f7-b37b-491234512ae1%22%7D"/>
        <s v="https://cue.gcp.misitemgr.com/cue-web/#/main?escenicid=314747211&amp;extra=%7B%22package%22:%22ece-auto-gen-71acc14a-43d5-4d4e-860d-d375cf720863%22%7D"/>
        <s v="https://cue.gcp.misitemgr.com/cue-web/#/main?escenicid=314746647&amp;extra=%7B%22package%22:%22ece-auto-gen-bd48c930-a298-4995-a5eb-d0dd3ef3e7f0%22%7D"/>
        <s v="https://cue.gcp.misitemgr.com/cue-web/#/main?escenicid=314746661&amp;extra=%7B%22package%22:%22ece-auto-gen-78d502a9-0ac0-403e-9a3b-13d7dca0b6c9%22%7D"/>
        <s v="https://cue.gcp.misitemgr.com/cue-web/#/main?escenicid=314746670&amp;extra=%7B%22package%22:%22ece-auto-gen-b125f8d3-0c0a-4bce-9e9f-5e12d8dcecf1%22%7D"/>
        <s v="https://cue.gcp.misitemgr.com/cue-web/#/main?escenicid=314750364&amp;extra=%7B%22package%22:%22ece-auto-gen-f1f849e8-5b1a-48c4-9319-499c680ad1b2%22%7D "/>
        <s v="https://cue.gcp.misitemgr.com/cue-web/#/main?escenicid=314750377&amp;extra=%7B%22package%22:%22ece-auto-gen-eaa07f7e-0914-4eb4-892b-3a327409a09e%22%7D "/>
        <s v="https://cue.gcp.misitemgr.com/cue-web/#/main?escenicid=314747493&amp;extra=%7B%22package%22:%22ece-auto-gen-a17b876a-a686-44e4-af40-eb517d72bcb8%22%7D"/>
        <s v="https://cue.gcp.misitemgr.com/cue-web/#/main?escenicid=314747495&amp;extra=%7B%22package%22:%22ece-auto-gen-dfeccb83-5924-4584-a013-25a82f3a006b%22%7D"/>
        <s v="https://cue.gcp.misitemgr.com/cue-web/#/main?escenicid=314747498&amp;extra=%7B%22package%22:%22ece-auto-gen-9f808942-707b-4dcf-b796-7e5f25e7cd51%22%7D"/>
        <s v="https://cue.gcp.misitemgr.com/cue-web/#/main?escenicid=314749557&amp;extra=%7B%22package%22:%22ece-auto-gen-b050f656-bde6-466b-a3fc-ae27e37ba2b9%22%7D"/>
        <s v="https://cue.gcp.misitemgr.com/cue-web/#/main?escenicid=314749575&amp;extra=%7B%22package%22:%22ece-auto-gen-cfaffe92-b026-483d-ac11-a76b24815cf4%22%7D"/>
        <s v="https://cue.gcp.misitemgr.com/cue-web/#/main?escenicid=314749583&amp;extra=%7B%22package%22:%22ece-auto-gen-e205756d-8d17-4a97-b9b6-498d2ba1e0a2%22%7D"/>
        <s v="https://cue.gcp.misitemgr.com/cue-web/#/main?escenicid=314757497&amp;extra=%7B%22package%22:%22ece-auto-gen-74cdaf9e-30fc-4b57-a281-a919d6a62bce%22%7D"/>
        <s v="https://cue.gcp.misitemgr.com/cue-web/#/main?escenicid=314757500&amp;extra=%7B%22package%22:%22ece-auto-gen-4d570274-a3a1-4135-b7a7-1de0cf4f1d21%22%7D"/>
        <s v="https://cue.gcp.misitemgr.com/cue-web/#/main?escenicid=314757501&amp;extra=%7B%22package%22:%22ece-auto-gen-9a42a82d-e84b-4c17-ba98-47b9bd1b4e51%22%7D"/>
        <s v="https://cue.gcp.misitemgr.com/cue-web/#/main?escenicid=314757250&amp;extra=%7B%22package%22:%22ece-auto-gen-a237e263-22aa-4e76-bfd9-e63131cbf136%22%7D"/>
        <s v="https://cue.gcp.misitemgr.com/cue-web/#/main?escenicid=314757266&amp;extra=%7B%22package%22:%22ece-auto-gen-d399b0aa-7c54-4bcf-9ef6-f2826c5e2193%22%7D"/>
        <s v="https://cue.gcp.misitemgr.com/cue-web/#/main?escenicid=314757268&amp;extra=%7B%22package%22:%22ece-auto-gen-a436c766-3440-44ad-8bf3-50556104214e%22%7D"/>
        <s v="https://cue.gcp.misitemgr.com/cue-web/#/main?escenicid=314759183&amp;extra=%7B%22package%22:%22ece-auto-gen-babeb990-e45a-42af-b3f5-0d060baf0e54%22%7D"/>
        <s v="https://cue.gcp.misitemgr.com/cue-web/#/main?escenicid=314759188&amp;extra=%7B%22package%22:%22ece-auto-gen-a0f5fa81-6732-433e-8817-7a9c9ef6b4e8%22%7D"/>
        <s v="https://cue.gcp.misitemgr.com/cue-web/#/main?escenicid=314759003&amp;extra=%7B%22package%22:%22ece-auto-gen-0de6d267-eed4-4f35-a457-b3e53927f1b7%22%7D"/>
        <s v="https://cue.gcp.misitemgr.com/cue-web/#/main?escenicid=314759005&amp;extra=%7B%22package%22:%22ece-auto-gen-ee8087b5-aeb8-4533-8e40-2cb58b4061b2%22%7D"/>
        <s v="https://cue.gcp.misitemgr.com/cue-web/#/main?escenicid=314759008&amp;extra=%7B%22package%22:%22ece-auto-gen-b550d5f7-8d0b-40c5-b77f-22b73976e979%22%7D"/>
        <s v="https://cue.gcp.misitemgr.com/cue-web/#/main?escenicid=314759049&amp;extra=%7B%22package%22:%22ece-auto-gen-df90c573-ca24-4b3a-826a-d7e55ee110ee%22%7D"/>
        <s v="https://cue.gcp.misitemgr.com/cue-web/#/main?escenicid=314759062&amp;extra=%7B%22package%22:%22ece-auto-gen-b3bca3a9-ed78-4926-9fcb-da6662292037%22%7D"/>
        <s v="https://cue.gcp.misitemgr.com/cue-web/#/main?escenicid=314759095&amp;extra=%7B%22package%22:%22ece-auto-gen-2e435d1d-5fbe-41c3-8846-24b830608593%22%7D"/>
        <s v="https://cue.gcp.misitemgr.com/cue-web/#/main?escenicid=314761196&amp;extra=%7B%22package%22:%22ece-auto-gen-22e24cc4-2a12-4307-abd6-8cc84762657e%22%7D"/>
        <s v="https://cue.gcp.misitemgr.com/cue-web/#/main?escenicid=314761218&amp;extra=%7B%22package%22:%22ece-auto-gen-2dc5317e-5afd-46a6-9930-b01d736675cc%22%7D"/>
        <s v="https://cue.gcp.misitemgr.com/cue-web/#/main?escenicid=314761223&amp;extra=%7B%22package%22:%22ece-auto-gen-2841026e-7bc5-4d1d-b34e-12af239ccdce%22%7D"/>
        <s v="https://cue.gcp.misitemgr.com/cue-web/#/main?escenicid=314760934&amp;extra=%7B%22package%22:%22ece-auto-gen-e1360489-ccb0-4e7e-9b46-18875ff41035%22%7D"/>
        <s v="https://cue.gcp.misitemgr.com/cue-web/#/main?escenicid=314761002&amp;extra=%7B%22package%22:%22ece-auto-gen-23b5a661-ef07-4f19-9b69-a91dc3ae3d6d%22%7D"/>
        <s v="https://cue.gcp.misitemgr.com/cue-web/#/main?escenicid=314761010&amp;extra=%7B%22package%22:%22ece-auto-gen-ef4e4f3b-53b4-4473-8efc-4cb8341f6b48%22%7D"/>
        <s v="https://cue.gcp.misitemgr.com/cue-web/#/main?escenicid=314764031&amp;extra=%7B%22package%22:%22ece-auto-gen-e13c47e9-a27e-4a50-af3b-62dc7f19f29e%22%7D&amp;filter=%7B%22searchCriteria%22:%7B%22name%22:%22%22,%22searchTerm%22:%22%22,%22contentType%22:%22%2Fwebservi"/>
        <s v="https://cue.gcp.misitemgr.com/cue-web/#/main?uri=https:%2F%2Fcue.gcp.misitemgr.com%2Fwebservice%2Fescenic%2Fcontainer%2F6a3dd1c2-0dd4-11f1-a3e6-276c32fa6f93&amp;mimetype=x-ece%2Fcontainer&amp;extra=%7B%22package%22:%22ece-auto-gen-9e8aab65-7eae-4fc3-a1cc-54a2aef5"/>
        <s v="https://cue.gcp.misitemgr.com/cue-web/#/main?escenicid=314763649&amp;extra=%7B%22package%22:%22ece-auto-gen-07363706-545a-4594-85d6-5f2d8fa63640%22%7D"/>
        <s v="https://cue.gcp.misitemgr.com/cue-web/#/main?escenicid=314763670&amp;extra=%7B%22package%22:%22ece-auto-gen-bf9406f1-c414-49b6-ae86-6df5ae55e1c0%22%7D"/>
        <s v="https://cue.gcp.misitemgr.com/cue-web/#/main?escenicid=314763676&amp;extra=%7B%22package%22:%22ece-auto-gen-e111543e-1aca-48c3-8645-b5e296f098aa%22%7D"/>
        <s v="https://cue.gcp.misitemgr.com/cue-web/#/main?escenicid=314763163&amp;extra=%7B%22package%22:%22ece-auto-gen-17596f36-741d-4b8a-a83d-c350e3009817%22%7D"/>
        <s v="https://cue.gcp.misitemgr.com/cue-web/#/main?uri=https:%2F%2Fcue.gcp.misitemgr.com%2Fwebservice%2Fescenic%2Fcontainer%2F208902ed-0dce-11f1-bc6c-6336a4c2794c&amp;mimetype=x-ece%2Fcontainer&amp;extra=%7B%22package%22:%22ece-auto-gen-7536d5e7-a3b5-4f26-bb8c-850d86f0"/>
        <s v="https://cue.gcp.misitemgr.com/cue-web/#/main?escenicid=314763183&amp;extra=%7B%22package%22:%22ece-auto-gen-9b06cbe4-5d81-44b4-a778-817fdd6f3e2d%22%7D"/>
        <s v="https://cue.gcp.misitemgr.com/cue-web/#/main?escenicid=314775707&amp;extra=%7B%22package%22:%22ece-auto-gen-e8e2641f-e217-48ff-aa17-9ca49879b1b1%22%7D"/>
        <s v="https://cue.gcp.misitemgr.com/cue-web/#/main?escenicid=314776585&amp;extra=%7B%22package%22:%22ece-auto-gen-9e8af863-0dc4-4e2c-9593-e93174b7b94b%22%7D"/>
        <s v="https://cue.gcp.misitemgr.com/cue-web/#/main?escenicid=314772526&amp;extra=%7B%22package%22:%22ece-auto-gen-ef06e7be-5184-46e5-9c9f-dd2701a634a4%22%7D"/>
        <s v="https://cue.gcp.misitemgr.com/cue-web/#/main?escenicid=314772528&amp;extra=%7B%22package%22:%22ece-auto-gen-c5b336d5-b386-45ec-8336-01893a643051%22%7D"/>
        <s v="https://cue.gcp.misitemgr.com/cue-web/#/main?escenicid=314772533&amp;extra=%7B%22package%22:%22ece-auto-gen-968d2190-2b3c-4acf-9279-b8603902b985%22%7D"/>
        <s v="https://cue.gcp.misitemgr.com/cue-web/#/main?escenicid=314772773&amp;extra=%7B%22package%22:%22ece-auto-gen-554d146a-f5dd-4892-87b0-02afb9996a42%22%7D"/>
        <s v="https://cue.gcp.misitemgr.com/cue-web/#/main?escenicid=314772778&amp;extra=%7B%22package%22:%22ece-auto-gen-bb8fb119-7182-4368-8cac-5cdfc4800d3f%22%7D"/>
        <s v="https://cue.gcp.misitemgr.com/cue-web/#/main?escenicid=314772780&amp;extra=%7B%22package%22:%22ece-auto-gen-de560a37-631a-4048-9479-5587e49e2eb7%22%7D"/>
        <s v="https://cue.gcp.misitemgr.com/cue-web/#/main?escenicid=314774002&amp;extra=%7B%22package%22:%22ece-auto-gen-fccae9ab-d63d-464d-8c39-03e1823cd2a7%22%7D"/>
        <s v="https://cue.gcp.misitemgr.com/cue-web/#/main?escenicid=314774005&amp;extra=%7B%22package%22:%22ece-auto-gen-1adb7715-c574-4834-a4f8-b225be2e9d84%22%7D"/>
        <s v="https://cue.gcp.misitemgr.com/cue-web/#/main?escenicid=314774006&amp;extra=%7B%22package%22:%22ece-auto-gen-71ed6419-ec02-4944-9f60-0f0dfad6a4a9%22%7D"/>
        <s v="https://cue.gcp.misitemgr.com/cue-web/#/main?escenicid=314774583&amp;extra=%7B%22package%22:%22ece-auto-gen-300a08f4-5ba8-4627-ba16-85ec499c87e0%22%7D"/>
        <s v="https://cue.gcp.misitemgr.com/cue-web/#/main?escenicid=314774592&amp;extra=%7B%22package%22:%22ece-auto-gen-b4d842d0-ec81-42fd-9c05-3f69b386a6b8%22%7D"/>
        <s v="https://cue.gcp.misitemgr.com/cue-web/#/main?escenicid=314774594&amp;extra=%7B%22package%22:%22ece-auto-gen-2381bb0e-33bd-4883-98aa-6c54926156e7%22%7D"/>
        <s v="https://www.womansworld.com/wp-admin/post.php?post=606631&amp;action=edit"/>
        <s v="https://cue.gcp.misitemgr.com/cue-web/#/main?escenicid=314775982&amp;extra=%7B%22package%22:%22ece-auto-gen-06ef48ed-b042-46c5-befc-ad191af6c94d%22%7D"/>
        <s v="https://cue.gcp.misitemgr.com/cue-web/#/main?escenicid=314775989&amp;extra=%7B%22package%22:%22ece-auto-gen-10fa39d4-6de8-4dfa-bad5-41655e7324be%22%7D"/>
        <s v="https://cue.gcp.misitemgr.com/cue-web/#/main?escenicid=314776008&amp;extra=%7B%22package%22:%22ece-auto-gen-154844a5-ebee-4b28-bd22-d9da3e06be54%22%7D"/>
        <s v="https://cue.gcp.misitemgr.com/cue-web/#/main?escenicid=314776113&amp;extra=%7B%22package%22:%22ece-auto-gen-eade4f52-ff16-451d-a74f-d4dfbdea6fe9%22%7D"/>
        <s v="https://cue.gcp.misitemgr.com/cue-web/#/main?escenicid=314776120&amp;extra=%7B%22package%22:%22ece-auto-gen-52f9d04c-59b2-4760-823b-00fb25d7c22a%22%7D"/>
        <s v="https://cue.gcp.misitemgr.com/cue-web/#/main?escenicid=314776122&amp;extra=%7B%22package%22:%22ece-auto-gen-31a91547-8d69-4a83-b776-af17c32eaf8c%22%7D"/>
        <s v="https://cue.gcp.misitemgr.com/cue-web/#/main?escenicid=314806339&amp;extra=%7B%22package%22:%22ece-auto-gen-ee29d20c-2445-4522-b5e7-dd3c47cb96b7%22%7D"/>
        <s v="https://cue.gcp.misitemgr.com/cue-web/#/main?escenicid=314806449&amp;extra=%7B%22package%22:%22ece-auto-gen-46f61933-0535-44d3-9c93-2eacc318168b%22%7D"/>
        <s v="https://cue.gcp.misitemgr.com/cue-web/#/main?uri=https:%2F%2Fcue.gcp.misitemgr.com%2Fwebservice%2Fescenic%2Fcontent%2F314778250&amp;mimetype=x-ece%2Fstory&amp;extra=%7B%22package%22:%224c572409-810f-47bc-a72d-0cbcf8edd4d5%22%7D&amp;name=Inside_Myles_Garrett_and_Chloe"/>
        <s v="https://cue.gcp.misitemgr.com/cue-web/#/main?uri=https:%2F%2Fcue.gcp.misitemgr.com%2Fwebservice%2Fescenic%2Fcontainer%2Fadfb6efb-0e98-11f1-9328-7d8f67ed1c5c&amp;mimetype=x-ece%2Fcontainer&amp;extra=%7B%22package%22:%22b11ed726-c32d-4afc-afdf-41d1b3faa285%22%7D"/>
        <s v="https://cue.gcp.misitemgr.com/cue-web/#/main?uri=https:%2F%2Fcue.gcp.misitemgr.com%2Fwebservice%2Fescenic%2Fcontent%2F314778299&amp;mimetype=x-ece%2Fstory&amp;extra=%7B%22package%22:%2252712dab-8823-4cb7-9014-128090252e38%22%7D&amp;name=Myles_Garrett_s_Romantic_Momen"/>
        <s v="https://cue.gcp.misitemgr.com/cue-web/#/main?uri=https:%2F%2Fcue.gcp.misitemgr.com%2Fwebservice%2Fescenic%2Fcontainer%2F38d0856a-0e9d-11f1-bc6c-6336a4c2794c&amp;mimetype=x-ece%2Fcontainer&amp;extra=%7B%22originalLink%22:%7B%22uri%22:%7B%22string%22:%22https:%2F%2"/>
        <s v="https://cue.gcp.misitemgr.com/cue-web/#/main?uri=https:%2F%2Fcue.gcp.misitemgr.com%2Fwebservice%2Fescenic%2Fcontent%2F314778988&amp;mimetype=x-ece%2Fstory&amp;extra=%7B%22package%22:%2240848438-10c9-422f-b258-7e551cbed367%22%7D&amp;name=At_Least_16_People_Have_Died_I"/>
        <s v="https://cue.gcp.misitemgr.com/cue-web/#/main?uri=https:%2F%2Fcue.gcp.misitemgr.com%2Fwebservice%2Fescenic%2Fcontent%2F314779059&amp;mimetype=x-ece%2Fstory&amp;extra=%7B%22package%22:%22908d552d-f217-48aa-b638-4d7907814d65%22%7D&amp;name=Deadly_Avalanche_Season_Why_20"/>
        <s v="https://cue.gcp.misitemgr.com/cue-web/#/main?uri=https:%2F%2Fcue.gcp.misitemgr.com%2Fwebservice%2Fescenic%2Fcontent%2F314780507&amp;mimetype=x-ece%2Fstory&amp;extra=%7B%22package%22:%22c721e4cc-012c-458f-b5c9-4e3351b4005e%22%7D&amp;name=Woody_s_Bald_Spot_Steals_the_S"/>
        <s v="https://cue.gcp.misitemgr.com/cue-web/#/main?uri=https:%2F%2Fcue.gcp.misitemgr.com%2Fwebservice%2Fescenic%2Fcontent%2F314780514&amp;mimetype=x-ece%2Fstory&amp;extra=%7B%22package%22:%2273106ccc-cebd-49d4-9798-9c052be3f11a%22%7D&amp;name=Pixar_Debuts_Woody_s_Bald_Spot"/>
        <s v="https://cue.gcp.misitemgr.com/cue-web/#/main?uri=https:%2F%2Fcue.gcp.misitemgr.com%2Fwebservice%2Fescenic%2Fcontent%2F314780541&amp;mimetype=x-ece%2Fstory&amp;extra=%7B%22package%22:%222f749965-37ac-4681-b08a-2338ceb75837%22%7D&amp;name=Woody_s_New_Look_and_a_Star-Pa"/>
        <s v="https://cue.gcp.misitemgr.com/cue-web/#/main?escenicid=314804370&amp;extra=%7B%22package%22:%22ece-auto-gen-55fccfa7-ce0e-40e8-9d6e-6393e328a0a9%22%7D"/>
        <s v="https://cue.gcp.misitemgr.com/cue-web/#/main?escenicid=314804395&amp;extra=%7B%22package%22:%22ece-auto-gen-292bc0cd-1174-49b6-ac6b-ba13b3fdcb68%22%7D"/>
        <s v="https://cue.gcp.misitemgr.com/cue-web/#/main?escenicid=314804400&amp;extra=%7B%22package%22:%22ece-auto-gen-126744bb-e663-4195-ab37-f3ad27f38e59%22%7D"/>
        <s v="https://cue.gcp.misitemgr.com/cue-web/#/main?escenicid=314804632&amp;extra=%7B%22package%22:%22ece-auto-gen-2604f1ef-a2ae-4025-9657-84abbc1b90f0%22%7D"/>
        <s v="https://cue.gcp.misitemgr.com/cue-web/#/main?escenicid=314804634&amp;extra=%7B%22package%22:%22ece-auto-gen-7039d753-6d12-4b30-8a9e-e5e8ec32b4a3%22%7D"/>
        <s v="https://cue.gcp.misitemgr.com/cue-web/#/main?escenicid=314804675&amp;extra=%7B%22package%22:%22ece-auto-gen-292cb14f-378a-4284-840b-f6adae75e60d%22%7D"/>
        <s v="https://www.womansworld.com/wp-admin/post.php?post=606924&amp;action=edit"/>
        <s v="https://cue.gcp.misitemgr.com/cue-web/#/main?escenicid=314805568&amp;extra=%7B%22package%22:%22ece-auto-gen-b4f6934d-5a30-4ca2-aac8-632b7c2529ef%22%7D"/>
        <s v="https://cue.gcp.misitemgr.com/cue-web/#/main?escenicid=314805583&amp;extra=%7B%22package%22:%22ece-auto-gen-16cdd616-2999-4588-88ca-d4475f82bbbf%22%7D"/>
        <s v="https://cue.gcp.misitemgr.com/cue-web/#/main?escenicid=314808010&amp;extra=%7B%22package%22:%22ece-auto-gen-db39de86-c1ee-4c7a-b123-d4e1874c249c%22%7D"/>
        <s v="https://cue.gcp.misitemgr.com/cue-web/#/main?escenicid=314850271&amp;extra=%7B%22package%22:%22ece-auto-gen-b3749aea-0591-4d31-954f-ad22ec669668%22%7D"/>
        <s v="https://cue.gcp.misitemgr.com/cue-web/#/main?escenicid=314805394&amp;extra=%7B%22package%22:%22ece-auto-gen-54a67fa1-65b4-46a4-b0da-f5cd3b3d663a%22%7D&amp;filter=%7B%22searchCriteria%22:%7B%22name%22:%22%22,%22searchTerm%22:%22grismeri%22,%22labels%22:%7B%22org_u"/>
        <s v="https://cue.gcp.misitemgr.com/cue-web/#/main?escenicid=314805407&amp;extra=%7B%22package%22:%22ece-auto-gen-0c2bbd34-db96-4ee2-a63a-eca7c3442ad1%22%7D&amp;filter=%7B%22searchCriteria%22:%7B%22name%22:%22%22,%22searchTerm%22:%22grismeri%22,%22labels%22:%7B%22org_u"/>
        <s v="https://cue.gcp.misitemgr.com/cue-web/#/main?escenicid=314805418&amp;extra=%7B%22package%22:%22ece-auto-gen-d6398f17-603b-4c19-be52-12fd5b6b44a5%22%7D&amp;filter=%7B%22searchCriteria%22:%7B%22name%22:%22%22,%22searchTerm%22:%22grismeri%22,%22labels%22:%7B%22org_u"/>
        <s v="https://cue.gcp.misitemgr.com/cue-web/#/main?escenicid=314806684&amp;extra=%7B%22package%22:%22ece-auto-gen-71770909-c587-46a6-a2d5-50a1a7bddaa4%22%7D&amp;filter=%7B%22searchCriteria%22:%7B%22name%22:%22%22,%22searchTerm%22:%22%22,%22contentType%22:%22%2Fwebservi"/>
        <s v="https://cue.gcp.misitemgr.com/cue-web/#/main?escenicid=314806693&amp;extra=%7B%22package%22:%22ece-auto-gen-cea057b8-8b58-46e0-986f-d7c011084719%22%7D&amp;filter=%7B%22searchCriteria%22:%7B%22name%22:%22%22,%22searchTerm%22:%22%22,%22contentType%22:%22%2Fwebservi"/>
        <s v="https://cue.gcp.misitemgr.com/cue-web/#/main?escenicid=314806700&amp;extra=%7B%22package%22:%22ece-auto-gen-3195095a-1352-4b0b-95ac-831ab59f7351%22%7D&amp;filter=%7B%22searchCriteria%22:%7B%22name%22:%22%22,%22searchTerm%22:%22%22,%22contentType%22:%22%2Fwebservi"/>
        <s v="https://www.womansworld.com/wp-admin/post.php?post=606954&amp;action=edit"/>
        <s v="https://cue.gcp.misitemgr.com/cue-web/#/main?escenicid=314807067&amp;extra=%7B%22package%22:%22ece-auto-gen-d9466427-ef39-4547-8742-3bd0cc9ab2a5%22%7D"/>
        <s v="https://cue.gcp.misitemgr.com/cue-web/#/main?escenicid=314807068&amp;extra=%7B%22package%22:%22ece-auto-gen-c6145922-b47a-4bc7-8c7f-e34b646a5498%22%7D"/>
        <s v="https://cue.gcp.misitemgr.com/cue-web/#/main?escenicid=314807094&amp;extra=%7B%22package%22:%22ece-auto-gen-c0a70619-dba1-46ca-9f18-7be1fa8eec41%22%7D"/>
        <s v="https://cue.gcp.misitemgr.com/cue-web/#/main?escenicid=314808878&amp;extra=%7B%22package%22:%22ece-auto-gen-8a02a5b2-523a-4e37-91b0-a0123bd1385e%22%7D"/>
        <s v="https://cue.gcp.misitemgr.com/cue-web/#/main?escenicid=314808881&amp;extra=%7B%22package%22:%22ece-auto-gen-b44c06d2-40d7-431b-bc54-3580d2446f49%22%7D"/>
        <s v="https://cue.gcp.misitemgr.com/cue-web/#/main?escenicid=314808886&amp;extra=%7B%22package%22:%22ece-auto-gen-f97b39d0-3ffa-4467-8b45-cd31d9e2c64a%22%7D"/>
        <s v="https://cue.gcp.misitemgr.com/cue-web/#/main?escenicid=314810418&amp;extra=%7B%22package%22:%22ece-auto-gen-ea130ac1-887a-4ed1-a2a2-23a2b225ced8%22%7D"/>
        <s v="https://cue.gcp.misitemgr.com/cue-web/#/main?escenicid=314810426&amp;extra=%7B%22package%22:%22ece-auto-gen-00bf34af-2bc5-4d52-addb-820aff70912b%22%7D"/>
        <s v="https://cue.gcp.misitemgr.com/cue-web/#/main?escenicid=314810435&amp;extra=%7B%22package%22:%22ece-auto-gen-9b7de4d1-a253-4d94-9657-3526af6318a7%22%7D"/>
        <s v="https://cue.gcp.misitemgr.com/cue-web/#/main?escenicid=314810583&amp;extra=%7B%22package%22:%22ece-auto-gen-be1f268c-6832-4a28-bd77-ba3274a5df64%22%7D"/>
        <s v="https://cue.gcp.misitemgr.com/cue-web/#/main?escenicid=314810593&amp;extra=%7B%22package%22:%22ece-auto-gen-8680314d-061f-4839-be33-01eefeb4b9fb%22%7D"/>
        <s v="https://cue.gcp.misitemgr.com/cue-web/#/main?escenicid=314810601&amp;extra=%7B%22package%22:%22ece-auto-gen-4680be6d-48f5-405f-92c2-9dfcbb2c9f1d%22%7D"/>
        <s v="https://cue.gcp.misitemgr.com/cue-web/#/main?escenicid=314818500&amp;extra=%7B%22package%22:%22ece-auto-gen-fab36fe2-7c06-49d3-91bb-a3ba905a3c16%22%7D"/>
        <s v="https://cue.gcp.misitemgr.com/cue-web/#/main?escenicid=314818503&amp;extra=%7B%22package%22:%22ece-auto-gen-045e7e13-d225-4bb4-900b-5255c410f6fe%22%7D"/>
        <s v="https://cue.gcp.misitemgr.com/cue-web/#/main?escenicid=314818506&amp;extra=%7B%22package%22:%22ece-auto-gen-a48b5d4b-fe10-4ffc-a92a-0e7779d98115%22%7D"/>
        <s v="https://cue.gcp.misitemgr.com/cue-web/#/main?escenicid=314818504&amp;extra=%7B%22package%22:%22ece-auto-gen-5ece8b82-d251-4414-aa03-c4473463100d%22%7D"/>
        <s v="https://cue.gcp.misitemgr.com/cue-web/#/main?escenicid=314818508&amp;extra=%7B%22package%22:%22ece-auto-gen-4d10f858-572f-4ba5-8c62-87fa1aae443c%22%7D"/>
        <s v="https://cue.gcp.misitemgr.com/cue-web/#/main?escenicid=314818512&amp;extra=%7B%22package%22:%22ece-auto-gen-bd6c977d-7c80-4a91-b09e-df4eb5c169f3%22%7D"/>
        <s v="https://cue.gcp.misitemgr.com/cue-web/#/main?escenicid=314820169&amp;extra=%7B%22package%22:%22ece-auto-gen-a3596ef5-fb65-4323-ad08-c48d4dfd8e64%22%7D"/>
        <s v="https://cue.gcp.misitemgr.com/cue-web/#/main?escenicid=314820171&amp;extra=%7B%22package%22:%22ece-auto-gen-3b26852e-1857-487b-b323-712c422de214%22%7D"/>
        <s v="https://cue.gcp.misitemgr.com/cue-web/#/main?escenicid=314820173&amp;extra=%7B%22package%22:%22ece-auto-gen-be374492-704a-43a8-aaae-db5a16ed84d5%22%7D"/>
        <s v="https://cue.gcp.misitemgr.com/cue-web/#/main?escenicid=314820270&amp;extra=%7B%22package%22:%22ece-auto-gen-2620b307-ddeb-4fd8-85c0-8bb4b0c57321%22%7D"/>
        <s v="https://cue.gcp.misitemgr.com/cue-web/#/main?escenicid=314820282&amp;extra=%7B%22package%22:%22ece-auto-gen-4654c1e0-dc06-4f11-adb6-d5d0446aba2e%22%7D"/>
        <s v="https://cue.gcp.misitemgr.com/cue-web/#/main?escenicid=314820304&amp;extra=%7B%22package%22:%22ece-auto-gen-e714cfa2-d113-4db8-b958-52a25eb8ab8f%22%7D"/>
        <s v="https://www.usmagazine.com/wp-admin/post.php?post=4261637&amp;action=edit"/>
        <s v="https://cue.gcp.misitemgr.com/cue-web/#/main?escenicid=314821902&amp;extra=%7B%22package%22:%22ece-auto-gen-04c5c8fa-b6be-44fa-b7d7-16e709908da8%22%7D"/>
        <s v="https://cue.gcp.misitemgr.com/cue-web/#/main?escenicid=314821906&amp;extra=%7B%22package%22:%22ece-auto-gen-87846d2c-3c7f-4d04-8360-9eb9868e3680%22%7D"/>
        <s v="https://cue.gcp.misitemgr.com/cue-web/#/main?escenicid=314821907&amp;extra=%7B%22package%22:%22ece-auto-gen-f669ab7a-5a86-4daa-b97c-b4e573eb76b5%22%7D"/>
        <s v="https://www.usmagazine.com/wp-admin/post.php?post=4261745&amp;action=edit"/>
        <s v="https://cue.gcp.misitemgr.com/cue-web/#/main?escenicid=314822693&amp;extra=%7B%22package%22:%22ece-auto-gen-16b06ae6-1e4d-4f84-9d76-1190f017a050%22%7D"/>
        <s v="https://cue.gcp.misitemgr.com/cue-web/#/main?escenicid=314822700&amp;extra=%7B%22package%22:%22ece-auto-gen-ecd4aa3f-9a39-429f-9921-75d2d27a0c69%22%7D"/>
        <s v="https://cue.gcp.misitemgr.com/cue-web/#/main?escenicid=314822704&amp;extra=%7B%22package%22:%22ece-auto-gen-344f73d8-a43f-4f72-814f-6283de1e8df7%22%7D"/>
        <s v="https://cue.gcp.misitemgr.com/cue-web/#/main?uri=https:%2F%2Fcue.gcp.misitemgr.com%2Fwebservice%2Fescenic%2Fcontainer%2F0546e066-11c0-11f1-a030-29c1dcdd6f0f&amp;mimetype=x-ece%2Fcontainer&amp;extra=%7B%22package%22:%22ece-auto-gen-a1be9721-495f-406e-8619-b0a2216c"/>
        <s v="https://cue.gcp.misitemgr.com/cue-web/#/main?escenicid=314824244&amp;extra=%7B%22package%22:%22ece-auto-gen-eef561f2-b06d-4246-91c4-ffe0570e4ca9%22%7D"/>
        <s v="https://cue.gcp.misitemgr.com/cue-web/#/main?escenicid=314824249&amp;extra=%7B%22package%22:%22ece-auto-gen-ac5f7131-8ca2-42e5-96c9-cb75607fdd1f%22%7D"/>
        <s v="https://cue.gcp.misitemgr.com/cue-web/#/main?escenicid=314824919&amp;extra=%7B%22package%22:%22ece-auto-gen-3e7aedb0-4ce2-4642-9cba-b467aa0228b5%22%7D"/>
        <s v="https://cue.gcp.misitemgr.com/cue-web/#/main?escenicid=314824920&amp;extra=%7B%22package%22:%22ece-auto-gen-88631acf-9cc0-43c6-ac08-c956bdc2f169%22%7D"/>
        <s v="https://cue.gcp.misitemgr.com/cue-web/#/main?escenicid=314824922&amp;extra=%7B%22package%22:%22ece-auto-gen-395e403e-39f9-430f-89fd-a7506f27ce7e%22%7D"/>
        <s v="https://www.usmagazine.com/wp-admin/post.php?post=4261946&amp;action=edit"/>
        <s v="https://cue.gcp.misitemgr.com/cue-web/#/main?escenicid=314825320&amp;extra=%7B%22package%22:%22ece-auto-gen-a745500c-6804-4ca1-bf1b-c4949cee3375%22%7D"/>
        <s v="https://cue.gcp.misitemgr.com/cue-web/#/main?escenicid=314825325&amp;extra=%7B%22package%22:%22ece-auto-gen-e718b597-3930-46fa-abbc-3b972514205e%22%7D"/>
        <s v="https://cue.gcp.misitemgr.com/cue-web/#/main?escenicid=314825330&amp;extra=%7B%22package%22:%22ece-auto-gen-03ee8044-5919-465b-bbfe-0d3ce63a2af4%22%7D"/>
        <s v="https://cue.gcp.misitemgr.com/cue-web/#/main?escenicid=314834028&amp;extra=%7B%22package%22:%22ece-auto-gen-33ff79cc-cafb-4700-a04a-0e9345ca4cb2%22%7D"/>
        <s v="https://cue.gcp.misitemgr.com/cue-web/#/main?escenicid=314834030&amp;extra=%7B%22package%22:%22ece-auto-gen-d12aa1e3-3ebc-40da-b4e3-713a0038ace3%22%7D"/>
        <s v="https://cue.gcp.misitemgr.com/cue-web/#/main?escenicid=314834032&amp;extra=%7B%22package%22:%22ece-auto-gen-5378845a-3d6f-4afb-bfb1-a3be90aeb028%22%7D"/>
        <s v="https://www.womansworld.com/wp-admin/post.php?post=607376&amp;action=edit"/>
        <s v="https://cue.gcp.misitemgr.com/cue-web/#/main?uri=https:%2F%2Fcue.gcp.misitemgr.com%2Fwebservice%2Fescenic%2Fcontainer%2F7748b517-1260-11f1-9b0a-3d445c3c0766&amp;mimetype=x-ece%2Fcontainer&amp;extra=%7B%22package%22:%22ece-auto-gen-cd6693ac-7643-4d1b-8c10-e1938b38"/>
        <s v="https://cue.gcp.misitemgr.com/cue-web/#/main?uri=https:%2F%2Fcue.gcp.misitemgr.com%2Fwebservice%2Fescenic%2Fcontainer%2F842825e8-1260-11f1-9b0a-3d445c3c0766&amp;mimetype=x-ece%2Fcontainer&amp;extra=%7B%22package%22:%22ece-auto-gen-e57926b7-33e3-4220-aaeb-fc2a6b38"/>
        <s v="https://cue.gcp.misitemgr.com/cue-web/#/main?uri=https:%2F%2Fcue.gcp.misitemgr.com%2Fwebservice%2Fescenic%2Fcontainer%2F96d492b2-1260-11f1-a4af-ab8087cf49df&amp;mimetype=x-ece%2Fcontainer&amp;extra=%7B%22package%22:%22ece-auto-gen-e1cd9299-7c52-470f-a1a2-c13c42cb"/>
        <s v="https://www.womansworld.com/wp-admin/post.php?post=607396&amp;action=edit"/>
        <s v="https://cue.gcp.misitemgr.com/cue-web/#/main?escenicid=314835335&amp;extra=%7B%22package%22:%22ece-auto-gen-0a465426-4e29-4286-8e53-74b3e8bdba29%22%7D"/>
        <s v="https://cue.gcp.misitemgr.com/cue-web/#/main?escenicid=314835345&amp;extra=%7B%22package%22:%22ece-auto-gen-c1418d7a-0caa-45b7-b341-f63cd4e35439%22%7D"/>
        <s v="https://cue.gcp.misitemgr.com/cue-web/#/main?escenicid=314835348&amp;extra=%7B%22package%22:%22ece-auto-gen-b463b19b-1b68-4033-8dc3-d30b7eac4a8e%22%7D"/>
        <s v="https://www.womansworld.com/wp-admin/post.php?post=607445&amp;action=edit"/>
        <s v="https://cue.gcp.misitemgr.com/cue-web/#/main?escenicid=314836368&amp;extra=%7B%22package%22:%22ece-auto-gen-000abff3-e8ba-41b9-86df-f06b57089212%22%7D"/>
        <s v="https://cue.gcp.misitemgr.com/cue-web/#/main?escenicid=314836376&amp;extra=%7B%22package%22:%22ece-auto-gen-205d4283-a9e9-4464-b778-665a978bab45%22%7D"/>
        <s v="https://cue.gcp.misitemgr.com/cue-web/#/main?escenicid=314836388&amp;extra=%7B%22package%22:%22ece-auto-gen-ac810733-9780-454c-86a9-0573c8d6ed2c%22%7D"/>
        <s v="https://www.womansworld.com/wp-admin/post.php?post=607480&amp;action=edit"/>
        <s v="https://cue.gcp.misitemgr.com/cue-web/#/main?escenicid=314837951&amp;extra=%7B%22package%22:%22ece-auto-gen-15b9e905-7628-4ce1-b177-7965c4f5aa4b%22%7D"/>
        <s v="https://cue.gcp.misitemgr.com/cue-web/#/main?escenicid=314837966&amp;extra=%7B%22package%22:%22ece-auto-gen-6fcccdf7-83a4-456b-b30d-23750c496b93%22%7D"/>
        <s v="https://cue.gcp.misitemgr.com/cue-web/#/main?escenicid=314837971&amp;extra=%7B%22package%22:%22ece-auto-gen-362f3674-d3c7-4897-85b3-e0750c7568e2%22%7D"/>
        <s v="https://cue.gcp.misitemgr.com/cue-web/#/main?escenicid=314838607&amp;extra=%7B%22package%22:%22ece-auto-gen-785e40c7-d78f-4229-af0d-4e5a0a6114ce%22%7D"/>
        <s v="https://cue.gcp.misitemgr.com/cue-web/#/main?escenicid=314838664&amp;extra=%7B%22package%22:%22ece-auto-gen-dfa41f41-56ca-47e9-b406-a134367dac77%22%7D"/>
        <s v="https://cue.gcp.misitemgr.com/cue-web/#/main?escenicid=314838684&amp;extra=%7B%22package%22:%22ece-auto-gen-6fe91132-6dd5-4fd9-8c10-f918ab8fbff6%22%7D"/>
        <s v="https://cue.gcp.misitemgr.com/cue-web/#/main?escenicid=314839575&amp;extra=%7B%22package%22:%22ece-auto-gen-25392a7d-ba83-495a-a983-ccbc03343021%22%7D"/>
        <s v="https://cue.gcp.misitemgr.com/cue-web/#/main?escenicid=314839577&amp;extra=%7B%22package%22:%22ece-auto-gen-0a1fd38a-e9d8-4205-97df-4f21a123df87%22%7D"/>
        <s v="https://cue.gcp.misitemgr.com/cue-web/#/main?escenicid=314839584&amp;extra=%7B%22package%22:%22ece-auto-gen-1f579b20-9bba-460a-bec5-b77f45e17bdd%22%7D"/>
        <s v="https://cue.gcp.misitemgr.com/cue-web/#/main?escenicid=314848732&amp;extra=%7B%22package%22:%22ece-auto-gen-0c519fa8-528d-431e-a011-b0cc8a108f19%22%7D&amp;filter=%7B%22searchCriteria%22:%7B%22name%22:%22%22,%22searchTerm%22:%22%22,%22contentType%22:%22%2Fwebservi"/>
        <s v="https://cue.gcp.misitemgr.com/cue-web/#/main?escenicid=314848733&amp;extra=%7B%22package%22:%22ece-auto-gen-78a09cb8-9a58-4927-9688-c9e3b3b664ed%22%7D"/>
        <s v="https://cue.gcp.misitemgr.com/cue-web/#/main?escenicid=314853975&amp;extra=%7B%22package%22:%22ece-auto-gen-d6fdf2a8-9985-4d38-85ea-ea891900bfe2%22%7D"/>
        <s v="https://cue.gcp.misitemgr.com/cue-web/#/main?escenicid=314867595&amp;extra=%7B%22package%22:%22ece-auto-gen-0c60752c-8279-4a42-8e5d-66a8f82c53c7%22%7D"/>
        <s v="https://cue.gcp.misitemgr.com/cue-web/#/main?escenicid=314847811&amp;extra=%7B%22package%22:%22ece-auto-gen-a9d1c1e6-049c-4c91-8c41-7aaeed9b833b%22%7D&amp;filter=%7B%22searchCriteria%22:%7B%22name%22:%22%22,%22searchTerm%22:%22%22,%22labels%22:%7B%22org_unit:8acc"/>
        <s v="https://cue.gcp.misitemgr.com/cue-web/#/main?escenicid=314847813&amp;extra=%7B%22package%22:%22ece-auto-gen-0c6c1ff3-9cd2-4928-9ea4-b2dd01b31eee%22%7D&amp;filter=%7B%22searchCriteria%22:%7B%22name%22:%22%22,%22searchTerm%22:%22women's%20team%22,%22labels%22:%7B%2"/>
        <s v="https://cue.gcp.misitemgr.com/cue-web/#/main?escenicid=314847817&amp;extra=%7B%22package%22:%22ece-auto-gen-a7c3bfc1-f825-4f8f-8dfb-353e3e60e8cf%22%7D&amp;filter=%7B%22searchCriteria%22:%7B%22name%22:%22%22,%22searchTerm%22:%22us%20women's%22,%22labels%22:%7B%22o"/>
        <s v="https://cue.gcp.misitemgr.com/cue-web/#/main?escenicid=314853629&amp;extra=%7B%22package%22:%22ece-auto-gen-d127ee9c-2430-4c45-8b2e-21e838df7c02%22%7D"/>
        <s v="https://cue.gcp.misitemgr.com/cue-web/#/main?escenicid=314853643&amp;extra=%7B%22package%22:%22ece-auto-gen-67bfd3bb-79fb-45f7-ad8a-983d44c787d4%22%7D"/>
        <s v="https://cue.gcp.misitemgr.com/cue-web/#/main?escenicid=314851664&amp;extra=%7B%22package%22:%22ece-auto-gen-2cd8cf60-93fb-4c59-bfb7-7e78b90dd1e8%22%7D"/>
        <s v="https://cue.gcp.misitemgr.com/cue-web/#/main?escenicid=314851669&amp;extra=%7B%22package%22:%22ece-auto-gen-070d925b-521e-425f-bab0-2fb39ee45b5d%22%7D"/>
        <s v="https://cue.gcp.misitemgr.com/cue-web/#/main?escenicid=314851668&amp;extra=%7B%22package%22:%22ece-auto-gen-b808da99-3344-4178-879a-87ed5422c260%22%7D&amp;filter=%7B%22searchCriteria%22:%7B%22name%22:%22%22,%22searchTerm%22:%22%22,%22labels%22:%7B%22org_unit:8acc"/>
        <s v="https://cue.gcp.misitemgr.com/cue-web/#/main?escenicid=314853476&amp;extra=%7B%22package%22:%22ece-auto-gen-97257817-52ba-4ce8-8153-da238f195252%22%7D"/>
        <s v="https://cue.gcp.misitemgr.com/cue-web/#/main?escenicid=314853478&amp;extra=%7B%22package%22:%22ece-auto-gen-30a12ea9-971b-4489-bb5b-0ed360b6ce75%22%7D"/>
        <s v="https://cue.gcp.misitemgr.com/cue-web/#/main?escenicid=314853484&amp;extra=%7B%22package%22:%22ece-auto-gen-ade3b881-9658-4ee5-9882-97a9a007b3b7%22%7D"/>
        <s v="https://cue.gcp.misitemgr.com/cue-web/#/main?escenicid=314862366&amp;extra=%7B%22package%22:%22ece-auto-gen-93e7661d-67a6-41c3-9355-5e79ebb6e243%22%7D&amp;filter=%7B%22searchCriteria%22:%7B%22name%22:%22%22,%22searchTerm%22:%22women's%20hockey%22,%22labels%22:%7B"/>
        <s v="https://cue.gcp.misitemgr.com/cue-web/#/main?escenicid=314862369&amp;extra=%7B%22package%22:%22ece-auto-gen-94bc60c3-aaf2-4ca9-b440-4037bd9bec36%22%7D"/>
        <s v="https://cue.gcp.misitemgr.com/cue-web/#/main?escenicid=314862371&amp;extra=%7B%22package%22:%22ece-auto-gen-7dc9d9c7-b595-45e3-8a2b-00bedba3c9a3%22%7D"/>
        <s v="https://www.usmagazine.com/wp-admin/post.php?post=4264660&amp;action=edit"/>
        <s v="https://cue.gcp.misitemgr.com/cue-web/#/main?escenicid=314862188&amp;extra=%7B%22package%22:%22ece-auto-gen-0ffc7d70-1d3a-4442-83c3-3962ee76e275%22%7D"/>
        <s v="https://cue.gcp.misitemgr.com/cue-web/#/main?escenicid=314862193&amp;extra=%7B%22package%22:%22ece-auto-gen-ad30ece5-4282-45a5-9481-e99f3a89dc89%22%7D"/>
        <s v="https://cue.gcp.misitemgr.com/cue-web/#/main?escenicid=314862197&amp;extra=%7B%22package%22:%22ece-auto-gen-1545f71b-a042-4448-9fa0-50babf41ffde%22%7D"/>
        <s v="https://cue.gcp.misitemgr.com/cue-web/#/main?escenicid=314863655&amp;extra=%7B%22package%22:%22ece-auto-gen-4596b2c6-877a-4e02-b886-1d9fe4adf564%22%7D"/>
        <s v="https://cue.gcp.misitemgr.com/cue-web/#/main?escenicid=314863658&amp;extra=%7B%22package%22:%22ece-auto-gen-af449333-ac24-4d2d-ad5b-636f48b15e90%22%7D"/>
        <s v="https://cue.gcp.misitemgr.com/cue-web/#/main?escenicid=314863665&amp;extra=%7B%22package%22:%22ece-auto-gen-d54cef46-c904-4ae2-8557-704d622bdbf5%22%7D"/>
        <s v="https://www.usmagazine.com/wp-admin/post.php?post=4264835&amp;action=edit"/>
        <s v="https://cue.gcp.misitemgr.com/cue-web/#/main?escenicid=314863664&amp;extra=%7B%22package%22:%22ece-auto-gen-3e9b4a98-cedb-4fb3-a10b-3833018b21e0%22%7D"/>
        <s v="https://cue.gcp.misitemgr.com/cue-web/#/main?escenicid=314863667&amp;extra=%7B%22package%22:%22ece-auto-gen-56f6c01c-cd40-4c96-8b0a-18444b02916f%22%7D"/>
        <s v="https://cue.gcp.misitemgr.com/cue-web/#/main?escenicid=314863671&amp;extra=%7B%22package%22:%22ece-auto-gen-515c04d9-6b67-42aa-bc51-2a7ee9fae926%22%7D"/>
        <s v="https://www.womansworld.com/wp-admin/post.php?post=607940&amp;action=edit"/>
        <s v="https://cue.gcp.misitemgr.com/cue-web/#/main?escenicid=314865399&amp;extra=%7B%22package%22:%22ece-auto-gen-dcd97282-4f3a-41c8-a9c6-286ba49c4b0e%22%7D"/>
        <s v="https://cue.gcp.misitemgr.com/cue-web/#/main?escenicid=314865402&amp;extra=%7B%22package%22:%22ece-auto-gen-a50bc3a2-1199-47a1-b05a-0532a09bcf46%22%7D"/>
        <s v="https://cue.gcp.misitemgr.com/cue-web/#/main?escenicid=314865410&amp;extra=%7B%22package%22:%22ece-auto-gen-efbe3f5a-6693-48b8-9b50-7f970a5c3af6%22%7D"/>
        <s v="https://www.usmagazine.com/wp-admin/post.php?post=4265009&amp;action=edit"/>
        <s v="https://cue.gcp.misitemgr.com/cue-web/#/main?escenicid=314866098&amp;extra=%7B%22package%22:%22ece-auto-gen-cb2d71fa-fd42-4f12-be54-21015bf3d914%22%7D"/>
        <s v="https://cue.gcp.misitemgr.com/cue-web/#/main?escenicid=314866101&amp;extra=%7B%22package%22:%22ece-auto-gen-47b18421-2e3c-4b3d-9e74-87f51f159d98%22%7D"/>
        <s v="https://cue.gcp.misitemgr.com/cue-web/#/main?escenicid=314866114&amp;extra=%7B%22package%22:%22ece-auto-gen-8695b1b4-abdd-457c-bf94-5ebf93e80b34%22%7D"/>
        <s v="https://www.womansworld.com/wp-admin/post.php?post=608051&amp;action=edit"/>
        <s v="https://cue.gcp.misitemgr.com/cue-web/#/main?escenicid=314867737&amp;extra=%7B%22package%22:%22ece-auto-gen-253774f3-58ae-4e84-9c5d-ca52d1917cd7%22%7D&amp;filter=%7B%22searchCriteria%22:%7B%22name%22:%22%22,%22searchTerm%22:%22%22,%22contentType%22:%22%2Fwebservi"/>
        <s v="https://cue.gcp.misitemgr.com/cue-web/#/main?escenicid=314867733&amp;extra=%7B%22package%22:%22ece-auto-gen-f933d7ea-60bc-4ed2-bc65-af5d33336cad%22%7D&amp;filter=%7B%22searchCriteria%22:%7B%22name%22:%22%22,%22searchTerm%22:%22%22,%22labels%22:%7B%22creationdate%"/>
        <s v="https://cue.gcp.misitemgr.com/cue-web/#/main?escenicid=314892340&amp;extra=%7B%22package%22:%22ece-auto-gen-0d27e6d7-2c5a-4c06-a6c5-c26e07f3044c%22%7D"/>
        <s v="https://cue.gcp.misitemgr.com/cue-web/#/main?escenicid=314892342&amp;extra=%7B%22package%22:%22ece-auto-gen-613e246d-3eab-4a2b-b835-83ebdd5dbfd2%22%7D"/>
        <s v="https://cue.gcp.misitemgr.com/cue-web/#/main?escenicid=314892348&amp;extra=%7B%22package%22:%22ece-auto-gen-1b7804d6-0a71-491f-a1ec-6e86137b2348%22%7D"/>
        <s v="https://cue.gcp.misitemgr.com/cue-web/#/main?escenicid=314897162&amp;extra=%7B%22package%22:%22ece-auto-gen-25f96395-c3d9-4a1d-8c23-c80def1f50cf%22%7D"/>
        <s v="https://cue.gcp.misitemgr.com/cue-web/#/main?escenicid=314899510&amp;extra=%7B%22package%22:%22ece-auto-gen-359c4b04-e4ab-4ca7-95ee-6db44bfc9f20%22%7D"/>
        <s v="https://cue.gcp.misitemgr.com/cue-web/#/main?uri=https:%2F%2Fcue.gcp.misitemgr.com%2Fwebservice%2Fescenic%2Fcontainer%2F2762e37d-1646-11f1-9b0a-3d445c3c0766&amp;mimetype=x-ece%2Fcontainer&amp;extra=%7B%22originalLink%22:%7B%22uri%22:%7B%22string%22:%22https:%2F%2"/>
        <s v="https://cue.gcp.misitemgr.com/cue-web/#/main?escenicid=314892285&amp;extra=%7B%22package%22:%22ece-auto-gen-af06ebae-06ec-4e16-9d42-a85e8ff21102%22%7D"/>
        <s v="https://cue.gcp.misitemgr.com/cue-web/#/main?escenicid=314892287&amp;extra=%7B%22package%22:%22ece-auto-gen-637076fd-71c3-4778-a40d-e23289370b0c%22%7D&amp;filter=%7B%22searchCriteria%22:%7B%22name%22:%22%22,%22searchTerm%22:%22%22,%22labels%22:%7B%22org_unit:8acc"/>
        <s v="https://www.usmagazine.com/wp-admin/post.php?post=4266715&amp;action=edit"/>
        <s v="https://cue.gcp.misitemgr.com/cue-web/#/main?escenicid=314895419&amp;extra=%7B%22package%22:%22ece-auto-gen-0697ee43-2fef-40e5-a768-10c30b68c860%22%7D"/>
        <s v="https://cue.gcp.misitemgr.com/cue-web/#/main?escenicid=314895422&amp;extra=%7B%22package%22:%22ece-auto-gen-4a3ebf13-a5be-412a-aa52-40267104f395%22%7D"/>
        <s v="https://cue.gcp.misitemgr.com/cue-web/#/main?escenicid=314893802&amp;extra=%7B%22package%22:%22ece-auto-gen-0038d7e4-8e64-44fa-b1c4-89f91581f68e%22%7D"/>
        <s v="https://cue.gcp.misitemgr.com/cue-web/#/main?escenicid=314893809&amp;extra=%7B%22package%22:%22ece-auto-gen-c815f769-738d-45f5-8625-5b7dec8be399%22%7D"/>
        <s v="https://cue.gcp.misitemgr.com/cue-web/#/main?escenicid=314893810&amp;extra=%7B%22package%22:%22ece-auto-gen-ec24b731-0885-41ac-be1e-151dbdf0c90f%22%7D"/>
        <s v="https://www.lifeandstylemag.com/wp-admin/post.php?post=736937&amp;action=edit"/>
        <s v="https://modmomsclubstg.wpenginepowered.com/wp-admin/post.php?post=337430&amp;action=edit"/>
        <s v="https://cue.gcp.misitemgr.com/cue-web/#/main?escenicid=314894016&amp;extra=%7B%22package%22:%22ece-auto-gen-ceafdab8-3596-4dc2-b1fe-2e8fe5a9d5e6%22%7D"/>
        <s v="https://cue.gcp.misitemgr.com/cue-web/#/main?escenicid=314894029&amp;extra=%7B%22package%22:%22ece-auto-gen-518aa0f0-9f1d-416d-b976-ba3baf2776ab%22%7D"/>
        <s v="https://cue.gcp.misitemgr.com/cue-web/#/main?escenicid=314894030&amp;extra=%7B%22package%22:%22ece-auto-gen-c3a2be5f-6f05-4d1b-b9d3-abc2f69cb336%22%7D"/>
        <s v="https://www.lifeandstylemag.com/wp-admin/post.php?post=736939&amp;action=edit"/>
        <s v="https://modmomsclubstg.wpenginepowered.com/wp-admin/post.php?post=337434&amp;action=edit"/>
        <s v="https://cue.gcp.misitemgr.com/cue-web/#/main?escenicid=314896379&amp;extra=%7B%22package%22:%22ece-auto-gen-6adb6f15-efb6-47fc-b705-4d3c25addb07%22%7D"/>
        <s v="https://cue.gcp.misitemgr.com/cue-web/#/main?escenicid=314896387&amp;extra=%7B%22package%22:%22ece-auto-gen-e3b7d3d2-1b46-4471-8cec-522570c1fd74%22%7D"/>
        <s v="https://cue.gcp.misitemgr.com/cue-web/#/main?escenicid=314896395&amp;extra=%7B%22package%22:%22ece-auto-gen-6a60a266-c3a5-4c94-8f36-58eb8a954112%22%7D"/>
        <s v="https://cue.gcp.misitemgr.com/cue-web/#/main?escenicid=314895395&amp;extra=%7B%22package%22:%22ece-auto-gen-fd98e6a1-aeac-4628-82e9-576cbb1567d2%22%7D"/>
        <s v="https://cue.gcp.misitemgr.com/cue-web/#/main?escenicid=314895416&amp;extra=%7B%22package%22:%22ece-auto-gen-9f6ad6ee-4533-46e7-99e3-248cd9f73cbe%22%7D"/>
        <s v="https://cue.gcp.misitemgr.com/cue-web/#/main?escenicid=314895417&amp;extra=%7B%22package%22:%22ece-auto-gen-4958ef8f-7da5-4d3f-813c-276cfac81299%22%7D"/>
        <s v="https://www.womansworld.com/wp-admin/post.php?post=608361&amp;action=edit"/>
        <s v="https://cue.gcp.misitemgr.com/cue-web/#/main?escenicid=314898324&amp;extra=%7B%22package%22:%22ece-auto-gen-1c69864d-24ca-4385-ba8e-a7b87f3d91d3%22%7D"/>
        <s v="https://cue.gcp.misitemgr.com/cue-web/#/main?escenicid=314898327&amp;extra=%7B%22package%22:%22ece-auto-gen-9f3e42bb-d1db-442e-9c6b-93981bdc8928%22%7D"/>
        <s v="https://cue.gcp.misitemgr.com/cue-web/#/main?escenicid=314898331&amp;extra=%7B%22package%22:%22ece-auto-gen-f1781bb5-4f85-468f-ae31-c8caa15069f8%22%7D"/>
        <s v="https://cue.gcp.misitemgr.com/cue-web/#/main?escenicid=314904946&amp;extra=%7B%22package%22:%22ece-auto-gen-942d9b62-524b-4cbe-a620-cc6dc04f7fa6%22%7D"/>
        <s v="https://cue.gcp.misitemgr.com/cue-web/#/main?escenicid=314904954&amp;extra=%7B%22package%22:%22ece-auto-gen-69baeef5-9328-4cc5-a96c-82d84915f7cc%22%7D"/>
        <s v="https://cue.gcp.misitemgr.com/cue-web/#/main?escenicid=314904955&amp;extra=%7B%22package%22:%22ece-auto-gen-9d565bcd-2a2a-4673-aeca-3763fea27dce%22%7D"/>
        <s v="https://cue.gcp.misitemgr.com/cue-web/#/main?escenicid=314905668&amp;extra=%7B%22package%22:%22ece-auto-gen-a0a3314b-8a4d-4ebb-8f90-7cfdc582a8ee%22%7D"/>
        <s v="https://cue.gcp.misitemgr.com/cue-web/#/main?escenicid=314905671&amp;extra=%7B%22package%22:%22ece-auto-gen-25b26a71-8194-4ef9-bdf0-8d0a1e114410%22%7D"/>
        <s v="https://cue.gcp.misitemgr.com/cue-web/#/main?escenicid=314905676&amp;extra=%7B%22package%22:%22ece-auto-gen-2bc0dcca-4f25-44c8-a103-508d0b8b4e23%22%7D"/>
        <s v="https://cue.gcp.misitemgr.com/cue-web/#/main?escenicid=314905935&amp;extra=%7B%22package%22:%22ece-auto-gen-fb438c02-50b6-48a8-aedd-bbbf5c25e809%22%7D&amp;filter=%7B%22searchCriteria%22:%7B%22name%22:%22%22,%22searchTerm%22:%22alysa%20liu%22,%22labels%22:%7B%22or"/>
        <s v="https://cue.gcp.misitemgr.com/cue-web/#/main?escenicid=314905936&amp;extra=%7B%22package%22:%22ece-auto-gen-609d9f5b-7842-4a08-a3c9-8464a54809c1%22%7D&amp;filter=%7B%22searchCriteria%22:%7B%22name%22:%22%22,%22searchTerm%22:%22alysa%20liu%22,%22labels%22:%7B%22or"/>
        <s v="https://cue.gcp.misitemgr.com/cue-web/#/main?escenicid=314905939&amp;extra=%7B%22package%22:%22ece-auto-gen-80ac78ce-2d54-4dee-946f-1ac5cc678d7c%22%7D&amp;filter=%7B%22searchCriteria%22:%7B%22name%22:%22%22,%22searchTerm%22:%22alysa%20liu%22,%22labels%22:%7B%22or"/>
        <s v="https://cue.gcp.misitemgr.com/cue-web/#/main?escenicid=314906705&amp;extra=%7B%22package%22:%22ece-auto-gen-9a059587-5e58-4392-86f1-d78edc806d65%22%7D&amp;filter=%7B%22searchCriteria%22:%7B%22name%22:%22%22,%22searchTerm%22:%22selena%20gomez%22,%22labels%22:%7B%2"/>
        <s v="https://cue.gcp.misitemgr.com/cue-web/#/main?escenicid=314906708&amp;extra=%7B%22package%22:%22ece-auto-gen-6758dfaa-5229-4881-aaeb-509cbad21d14%22%7D"/>
        <s v="https://cue.gcp.misitemgr.com/cue-web/#/main?escenicid=314906712&amp;extra=%7B%22package%22:%22ece-auto-gen-948f9140-923b-4c5f-b1c3-90b7e652e07e%22%7D"/>
        <s v="https://cue.gcp.misitemgr.com/cue-web/#/main?uri=https:%2F%2Fcue.gcp.misitemgr.com%2Fwebservice%2Fescenic%2Fcontainer%2F102290fa-1727-11f1-859f-35c354a7293a&amp;mimetype=x-ece%2Fcontainer&amp;extra=%7B%22package%22:%2249cabb83-70e7-4cf3-85d0-756465899f3f%22%7D"/>
        <s v="https://cue.gcp.misitemgr.com/cue-web/#/main?escenicid=314908373&amp;extra=%7B%22package%22:%22ece-auto-gen-8aaa73eb-044e-4204-afa6-bc815d42e037%22%7D"/>
        <s v="https://cue.gcp.misitemgr.com/cue-web/#/main?escenicid=314907768&amp;extra=%7B%22package%22:%22ece-auto-gen-e97a1956-97d1-4086-994d-92ab1d2eb285%22%7D"/>
        <s v="https://cue.gcp.misitemgr.com/cue-web/#/main?escenicid=314907777&amp;extra=%7B%22package%22:%22ece-auto-gen-ef37778d-b7fc-4d47-a9a1-46e9c059d6e1%22%7D"/>
        <s v="https://cue.gcp.misitemgr.com/cue-web/#/main?escenicid=314907787&amp;extra=%7B%22package%22:%22ece-auto-gen-5244cc14-50a7-4dbc-8bcb-5345c4cd2c38%22%7D"/>
        <s v="https://www.lifeandstylemag.com/wp-admin/post.php?post=736953&amp;action=edit"/>
        <s v="https://modmomsclubstg.wpenginepowered.com/wp-admin/post.php?post=337438&amp;action=edit"/>
        <s v="https://cue.gcp.misitemgr.com/cue-web/#/main?escenicid=314907654&amp;extra=%7B%22package%22:%22ece-auto-gen-229d64c1-9dbe-41b1-bd05-091f23a6816d%22%7D"/>
        <s v="https://cue.gcp.misitemgr.com/cue-web/#/main?escenicid=314907659&amp;extra=%7B%22package%22:%22ece-auto-gen-a77c09b6-0547-4a8c-85c2-daa1637f1def%22%7D"/>
        <s v="https://cue.gcp.misitemgr.com/cue-web/#/main?escenicid=314907660&amp;extra=%7B%22package%22:%22ece-auto-gen-61b58ace-65c4-40ff-8b43-aabfc1477e19%22%7D"/>
        <s v="https://www.lifeandstylemag.com/wp-admin/post.php?post=736957&amp;action=edit"/>
        <s v="https://modmomsclubstg.wpenginepowered.com/wp-admin/post.php?post=337441&amp;action=edit"/>
        <s v="https://cue.gcp.misitemgr.com/cue-web/#/main?escenicid=314912405&amp;extra=%7B%22package%22:%22ece-auto-gen-593489ec-8e9e-4591-8899-70f35d426f77%22%7D"/>
        <s v="https://cue.gcp.misitemgr.com/cue-web/#/main?escenicid=314923540&amp;extra=%7B%22package%22:%22ece-auto-gen-8d98d7c1-9de1-4a76-95b3-ab06d3e32db4%22%7D"/>
        <s v="https://www.usmagazine.com/wp-admin/post.php?post=4268148&amp;action=edit"/>
        <s v="https://cue.gcp.misitemgr.com/cue-web/#/main?escenicid=314910168&amp;extra=%7B%22package%22:%22ece-auto-gen-19207d8b-ec23-4dfc-8567-285d338ac828%22%7D"/>
        <s v="https://cue.gcp.misitemgr.com/cue-web/#/main?escenicid=314910191&amp;extra=%7B%22package%22:%22ece-auto-gen-b3c78a67-e22d-4232-a7b6-d6c37892ac67%22%7D"/>
        <s v="https://cue.gcp.misitemgr.com/cue-web/#/main?escenicid=314910199&amp;extra=%7B%22package%22:%22ece-auto-gen-7865ecdb-f5b2-4dfd-808c-41d673af8282%22%7D"/>
        <s v="https://cue.gcp.misitemgr.com/cue-web/#/main?escenicid=314909933&amp;extra=%7B%22package%22:%22ece-auto-gen-0e9050db-4af4-4ecb-95fc-8c5c5988c1f9%22%7D"/>
        <s v="https://cue.gcp.misitemgr.com/cue-web/#/main?escenicid=314909960&amp;extra=%7B%22package%22:%22ece-auto-gen-0822229d-9848-4c1e-9656-2b0f253de3cc%22%7D"/>
        <s v="https://cue.gcp.misitemgr.com/cue-web/#/main?escenicid=314909972&amp;extra=%7B%22package%22:%22ece-auto-gen-4b7a11cf-2d1f-4356-95a4-90b9682ffeee%22%7D"/>
        <s v="https://www.womansworld.com/wp-admin/post.php?post=608568&amp;action=edit"/>
        <s v="https://www.usmagazine.com/wp-admin/post.php?post=4268404&amp;action=edit"/>
        <s v="https://cue.gcp.misitemgr.com/cue-web/#/main?escenicid=314911981&amp;extra=%7B%22package%22:%22e[…]rg_unit:8acc2ff9-63f5-11f0-ae19-959fd20885e0%22%7D%7D"/>
        <s v="https://cue.gcp.misitemgr.com/cue-web/#/main?escenicid=314911989&amp;extra=%7B%22package%22:%22e[…]rg_unit:8acc2ff9-63f5-11f0-ae19-959fd20885e0%22%7D%7D"/>
        <s v="https://cue.gcp.misitemgr.com/cue-web/#/main?escenicid=314911997&amp;extra=%7B%22package%22:%22e[…]rg_unit:8acc2ff9-63f5-11f0-ae19-959fd20885e0%22%7D%7D"/>
        <s v="https://cue.gcp.misitemgr.com/cue-web/#/main?escenicid=314920760&amp;extra=%7B%22package%22:%22ece-auto-gen-f6b18447-a2ed-4542-b9d6-a06212e2f555%22%7D"/>
        <s v="https://cue.gcp.misitemgr.com/cue-web/#/main?escenicid=314920761&amp;extra=%7B%22package%22:%22ece-auto-gen-a3254bc3-fb30-482d-8a35-78b9c6b9db01%22%7D"/>
        <s v="https://cue.gcp.misitemgr.com/cue-web/#/main?escenicid=314920762&amp;extra=%7B%22package%22:%22ece-auto-gen-edc52485-4577-436b-b7c3-2b1c9d1ceeb6%22%7D"/>
        <s v="https://www.womansworld.com/wp-admin/post.php?post=608683&amp;action=edit"/>
        <s v="https://cue.gcp.misitemgr.com/cue-web/#/main?escenicid=314922038&amp;extra=%7B%22package%22:%22ece-auto-gen-761350e6-e332-495d-9944-c97d3a1f0b0e%22%7D"/>
        <s v="https://cue.gcp.misitemgr.com/cue-web/#/main?escenicid=314922042&amp;extra=%7B%22package%22:%22ece-auto-gen-1acfbd68-6205-4f1d-850c-7140735ea40e%22%7D"/>
        <s v="https://cue.gcp.misitemgr.com/cue-web/#/main?escenicid=314922048&amp;extra=%7B%22package%22:%22ece-auto-gen-6b47c466-89a4-4c53-998a-c55dd1338d9d%22%7D"/>
        <s v="https://www.womansworld.com/wp-admin/post.php?post=608711&amp;action=edit"/>
        <s v="https://cue.gcp.misitemgr.com/cue-web/#/main?escenicid=314922214&amp;extra=%7B%22package%22:%22ece-auto-gen-8948959c-c866-4fec-b509-a2baff4ba2c6%22%7D&amp;filter=%7B%22searchCriteria%22:%7B%22name%22:%22%22,%22searchTerm%22:%22Allison%22,%22contentType%22:%22%2Fw"/>
        <s v="https://cue.gcp.misitemgr.com/cue-web/#/main?escenicid=314923832&amp;filter=%7B%22searchCriteria%22:%7B%22name%22:%22%22,%22searchTerm%22:%22Allison%22,%22contentType%22:%22%2Fwebservice%2Fescenic%2Fpublication%2Fmcclatchy-newsroom%2Fmodel%2Fcontent-type%2Fst"/>
        <s v="https://cue.gcp.misitemgr.com/cue-web/#/main?escenicid=314923500&amp;extra=%7B%22package%22:%22ece-auto-gen-b8292c8e-6314-4c67-a7d0-22e440c0c994%22%7D"/>
        <s v="https://cue.gcp.misitemgr.com/cue-web/#/main?escenicid=314923502&amp;extra=%7B%22package%22:%22ece-auto-gen-4d21ede9-232d-4b23-b7f6-1bce270873e1%22%7D"/>
        <s v="https://cue.gcp.misitemgr.com/cue-web/#/main?escenicid=314923504&amp;extra=%7B%22package%22:%22ece-auto-gen-63237884-8127-44fb-aeb8-2a934631a21b%22%7D"/>
        <s v="https://www.lifeandstylemag.com/wp-admin/post.php?post=736967&amp;action=edit"/>
        <s v="https://modmomsclubstg.wpenginepowered.com/wp-admin/post.php?post=337447&amp;action=edit"/>
        <s v="https://cue.gcp.misitemgr.com/cue-web/#/main?uri=https:%2F%2Fcue.gcp.misitemgr.com%2Fwebservice%2Fescenic%2Fcontainer%2F2031622e-1722-11f1-9b0a-3d445c3c0766&amp;mimetype=x-ece%2Fcontainer&amp;extra=%7B%22package%22:%22ece-auto-gen-9c07920e-bbd3-49b5-8989-f5f54c4b"/>
        <s v="https://cue.gcp.misitemgr.com/cue-web/#/main?escenicid=314907140&amp;extra=%7B%22package%22:%22ece-auto-gen-7cf65aff-284a-4a04-a38d-5d16c7db9065%22%7D&amp;filter=%7B%22searchCriteria%22:%7B%22name%22:%22%22,%22searchTerm%22:%22%22,%22contentType%22:%22%2Fwebservi"/>
        <s v="https://cue.gcp.misitemgr.com/cue-web/#/main?escenicid=314938836&amp;extra=%7B%22package%22:%22ece-auto-gen-5451ff90-7bb1-47ec-b3db-4a4d5b6e4a8a%22%7D"/>
        <s v="https://cue.gcp.misitemgr.com/cue-web/#/main?escenicid=314938847&amp;extra=%7B%22package%22:%22ece-auto-gen-531b76a4-9c9d-4c70-bb50-5f7695d7ecc1%22%7D"/>
        <s v="https://www.womansworld.com/wp-admin/post.php?post=608759&amp;action=edit"/>
        <s v="https://cue.gcp.misitemgr.com/cue-web/#/main?escenicid=314924579&amp;extra=%7B%22package%22:%22ece-auto-gen-c3f9700a-aa95-4d79-bbad-e7acfd3c411a%22%7D"/>
        <s v="https://cue.gcp.misitemgr.com/cue-web/#/main?escenicid=314924582&amp;extra=%7B%22package%22:%22ece-auto-gen-873d13db-34d2-4ab3-92ee-ac394406ea39%22%7D"/>
        <s v="https://cue.gcp.misitemgr.com/cue-web/#/main?escenicid=314924585&amp;extra=%7B%22package%22:%22ece-auto-gen-78ad71e9-2231-4419-b0bb-54b92a62a1ac%22%7D"/>
        <s v="https://cue.gcp.misitemgr.com/cue-web/#/main?escenicid=314924973&amp;extra=%7B%22package%22:%22ece-auto-gen-4365d1a1-e7cb-4866-98d1-0532e13a2a06%22%7D"/>
        <s v="https://cue.gcp.misitemgr.com/cue-web/#/main?escenicid=314924977&amp;extra=%7B%22package%22:%22ece-auto-gen-62ab8936-d0dd-4fe8-8d51-4bba42bbf1d3%22%7D"/>
        <s v="https://cue.gcp.misitemgr.com/cue-web/#/main?escenicid=314924981&amp;extra=%7B%22package%22:%22ece-auto-gen-3277cef9-be04-4274-bb67-d97fa4fcbfa0%22%7D"/>
        <s v="https://cue.gcp.misitemgr.com/cue-web/#/main?escenicid=314926544&amp;extra=%7B%22package%22:%22ece-auto-gen-fa9347a5-b55c-42f3-b0bd-dd6917b34a8b%22%7D"/>
        <s v="https://cue.gcp.misitemgr.com/cue-web/#/main?escenicid=314926545&amp;extra=%7B%22package%22:%22ece-auto-gen-da1a1ca6-6065-4787-a75e-d6e35711d46b%22%7D"/>
        <s v="https://cue.gcp.misitemgr.com/cue-web/#/main?escenicid=314926547&amp;extra=%7B%22package%22:%22ece-auto-gen-41f29a79-b6dc-4941-b0a3-c1e11456bac7%22%7D"/>
        <s v="https://www.lifeandstylemag.com/wp-admin/post.php?post=736974&amp;action=edit"/>
        <s v="https://modmomsclubstg.wpenginepowered.com/wp-admin/post.php?post=337451&amp;action=edit"/>
        <s v="https://cue.gcp.misitemgr.com/cue-web/#/main?escenicid=314927023&amp;extra=%7B%22package%22:%22ece-auto-gen-474a0773-e032-44bd-a84d-9f4bf177c48d%22%7D"/>
        <s v="https://cue.gcp.misitemgr.com/cue-web/#/main?escenicid=314927025&amp;extra=%7B%22package%22:%22ece-auto-gen-673e2445-8d6a-49e2-a4e3-9ff11df8b124%22%7D"/>
        <s v="https://cue.gcp.misitemgr.com/cue-web/#/main?escenicid=314927027&amp;extra=%7B%22package%22:%22ece-auto-gen-e86f4d00-f5b6-4697-bd71-27ae84ce3a58%22%7D"/>
        <s v="https://www.womansworld.com/wp-admin/post.php?post=608961&amp;action=edit"/>
        <s v="https://cue.gcp.misitemgr.com/cue-web/#/main?escenicid=314935698&amp;extra=%7B%22package%22:%22ece-auto-gen-fc92acda-7725-4080-8c8e-3bf6c863aa89%22%7D"/>
        <s v="https://cue.gcp.misitemgr.com/cue-web/#/main?escenicid=314935702&amp;extra=%7B%22package%22:%22ece-auto-gen-21b4b32b-470b-48e2-a27e-65ac49bac3eb%22%7D"/>
        <s v="https://cue.gcp.misitemgr.com/cue-web/#/main?escenicid=314935703&amp;extra=%7B%22package%22:%22ece-auto-gen-92abff68-ebcb-4d78-88e3-a85a346dc264%22%7D"/>
        <s v="https://cue.gcp.misitemgr.com/cue-web/#/main?escenicid=314935116&amp;extra=%7B%22package%22:%22ece-auto-gen-aa6c176d-d970-4344-b4c5-c3130a68801f%22%7D&amp;filter=%7B%22searchCriteria%22:%7B%22name%22:%22%22,%22searchTerm%22:%22sarah%20maas%22,%22labels%22:%7B%22o"/>
        <s v="https://cue.gcp.misitemgr.com/cue-web/#/main?escenicid=314935130&amp;extra=%7B%22package%22:%22ece-auto-gen-0af97965-68f6-43c4-97eb-86dc4373092e%22%7D"/>
        <s v="https://cue.gcp.misitemgr.com/cue-web/#/main?escenicid=314935170&amp;extra=%7B%22package%22:%22ece-auto-gen-222ecfd9-fc9e-4578-82d3-ca61ae263ce5%22%7D"/>
        <s v="https://www.lifeandstylemag.com/wp-admin/post.php?post=736979&amp;action=edit"/>
        <s v="https://cue.gcp.misitemgr.com/cue-web/#/main?escenicid=314937732&amp;extra=%7B%22package%22:%22ece-auto-gen-7b033484-ddb5-4024-84a1-26484ad5121f%22%7D"/>
        <s v="https://cue.gcp.misitemgr.com/cue-web/#/main?escenicid=314937739&amp;extra=%7B%22package%22:%22ece-auto-gen-d146b1a5-528d-45e8-8bcb-81c85d2c8f0f%22%7D"/>
        <s v="https://cue.gcp.misitemgr.com/cue-web/#/main?escenicid=314937741&amp;extra=%7B%22package%22:%22ece-auto-gen-33933589-8f34-4b89-a98f-b1a18cf0b029%22%7D"/>
        <s v="https://cue.gcp.misitemgr.com/cue-web/#/main?escenicid=314938053&amp;extra=%7B%22package%22:%22ece-auto-gen-3b90cf13-6dd2-450b-b39b-f0d5aa337d19%22%7D"/>
        <s v="https://cue.gcp.misitemgr.com/cue-web/#/main?escenicid=314938054&amp;extra=%7B%22package%22:%22ece-auto-gen-6cab670c-2bea-443f-ba45-2ba345ef7e11%22%7D"/>
        <s v="https://cue.gcp.misitemgr.com/cue-web/#/main?escenicid=314938055&amp;extra=%7B%22package%22:%22ece-auto-gen-60f00c3e-b215-4b8b-a1f6-eb90f7bc983b%22%7D"/>
        <s v="https://cue.gcp.misitemgr.com/cue-web/#/main?escenicid=314938912&amp;extra=%7B%22package%22:%22ece-auto-gen-6b6c95ad-3ae2-44aa-a6fe-7182c313fe49%22%7D"/>
        <s v="https://cue.gcp.misitemgr.com/cue-web/#/main?escenicid=314938916&amp;extra=%7B%22package%22:%22ece-auto-gen-4d1ed75c-dc74-40b3-a85e-27ea55fd2fd3%22%7D"/>
        <s v="https://cue.gcp.misitemgr.com/cue-web/#/main?escenicid=314938920&amp;extra=%7B%22package%22:%22ece-auto-gen-8b7954bc-562d-45be-a3f0-e6d97a032c8d%22%7D"/>
        <s v="https://www.womansworld.com/wp-admin/post.php?post=609069&amp;action=edit"/>
        <s v="https://cue.gcp.misitemgr.com/cue-web/#/main?uri=https:%2F%2Fcue.gcp.misitemgr.com%2Fwebservice%2Fescenic%2Fcontent%2F314937622&amp;mimetype=x-ece%2Fstory&amp;extra=%7B%22package%22:%22dbbdec83-e493-407a-a6c9-a7e7593c4205%22%7D&amp;name=Your_Grocery_Cart_Might_Be_Ful"/>
        <s v="https://cue.gcp.misitemgr.com/cue-web/#/main?escenicid=314809460&amp;extra=%7B%22package%22:%2252091b02-fe62-48cf-a14f-dc8ff2a76552%22%7D"/>
        <s v="https://www.lifeandstylemag.com/wp-admin/post.php?post=736987&amp;action=edit"/>
        <s v="https://modmomsclubstg.wpenginepowered.com/wp-admin/post.php?post=337458&amp;action=edit"/>
        <s v="https://cue.gcp.misitemgr.com/cue-web/#/main?escenicid=314940450&amp;extra=%7B%22package%22:%22ece-auto-gen-80842e9f-6c49-43bb-a6fd-480d505b9047%22%7D"/>
        <s v="https://cue.gcp.misitemgr.com/cue-web/#/main?escenicid=314940454&amp;extra=%7B%22package%22:%22ece-auto-gen-68e66ed4-12d4-48a1-907f-0686a5053909%22%7D"/>
        <s v="https://cue.gcp.misitemgr.com/cue-web/#/main?escenicid=314940464&amp;extra=%7B%22package%22:%22ece-auto-gen-7e7a5444-d22a-45c3-960b-d9956b5309e3%22%7D"/>
        <s v="https://cue.gcp.misitemgr.com/cue-web/#/main?escenicid=314941510&amp;extra=%7B%22package%22:%22ece-auto-gen-01a820fd-9934-4459-afec-03ef3fd537d4%22%7D"/>
        <s v="https://cue.gcp.misitemgr.com/cue-web/#/main?escenicid=314941513&amp;extra=%7B%22package%22:%22ece-auto-gen-11399272-ad7a-4f50-a9e5-0b797e3365ab%22%7D"/>
        <s v="https://cue.gcp.misitemgr.com/cue-web/#/main?escenicid=314941519&amp;extra=%7B%22package%22:%22ece-auto-gen-0f03407e-fa5f-44a2-8b87-44bd73cbf7b8%22%7D"/>
        <s v="https://cue.gcp.misitemgr.com/cue-web/#/main?escenicid=314949288&amp;extra=%7B%22package%22:%22ece-auto-gen-258930a6-21f3-428b-b067-07ae8d359755%22%7D"/>
        <s v="https://cue.gcp.misitemgr.com/cue-web/#/main?escenicid=314949292&amp;extra=%7B%22package%22:%22ece-auto-gen-3958a1a7-9402-4173-8482-d4c4d489a71e%22%7D"/>
        <s v="https://cue.gcp.misitemgr.com/cue-web/#/main?escenicid=314949298&amp;extra=%7B%22package%22:%22ece-auto-gen-ae1e6b96-2319-4cac-9591-666a62fd3f8c%22%7D"/>
        <s v="https://modmomsclubstg.wpenginepowered.com/wp-admin/post.php?post=337461&amp;action=edit"/>
        <s v="https://www.lifeandstylemag.com/wp-admin/post.php?post=736992&amp;action=edit"/>
        <s v="https://cue.gcp.misitemgr.com/cue-web/#/main?escenicid=314948992&amp;extra=%7B%22package%22:%22ece-auto-gen-bde9016c-34a8-419c-87f9-b5662c54ac4a%22%7D"/>
        <s v="https://cue.gcp.misitemgr.com/cue-web/#/main?escenicid=314948993&amp;extra=%7B%22package%22:%22ece-auto-gen-4966dd66-6c0e-4c60-aa9f-6eed36966af6%22%7D"/>
        <s v="https://cue.gcp.misitemgr.com/cue-web/#/main?escenicid=314948999&amp;extra=%7B%22package%22:%22ece-auto-gen-089e88ab-cf5a-406e-855b-2e82a08f6c43%22%7D"/>
        <s v="https://cue.gcp.misitemgr.com/cue-web/#/main?escenicid=314949668&amp;extra=%7B%22package%22:%22ece-auto-gen-66cfaad5-7077-4935-b122-aadb09a399e6%22%7D"/>
        <s v="https://cue.gcp.misitemgr.com/cue-web/#/main?escenicid=314949678&amp;extra=%7B%22package%22:%22ece-auto-gen-8344e49b-b9d3-446c-8eb4-0e37742e34f4%22%7D"/>
        <s v="https://cue.gcp.misitemgr.com/cue-web/#/main?escenicid=314949688&amp;extra=%7B%22package%22:%22ece-auto-gen-59507752-4abe-4d51-a9ce-efd7d59f80e2%22%7D"/>
        <s v="https://cue.gcp.misitemgr.com/cue-web/#/main?escenicid=314950136&amp;extra=%7B%22package%22:%22ece-auto-gen-59a71d36-ad2e-4109-888a-fdd845075fce%22%7D"/>
        <s v="https://cue.gcp.misitemgr.com/cue-web/#/main?escenicid=314950137&amp;extra=%7B%22package%22:%22ece-auto-gen-e67faab3-b7b1-41bd-a381-05b16c50567d%22%7D"/>
        <s v="https://cue.gcp.misitemgr.com/cue-web/#/main?escenicid=314950151&amp;extra=%7B%22package%22:%22ece-auto-gen-0e538230-ac3b-4339-9f3c-31e4e5749452%22%7D"/>
        <s v="https://www.lifeandstylemag.com/wp-admin/post.php?post=736998&amp;action=edit"/>
        <s v="https://modmomsclubstg.wpenginepowered.com/wp-admin/post.php?post=337463&amp;action=edit"/>
        <s v="https://cue.gcp.misitemgr.com/cue-web/#/main?escenicid=314951291&amp;extra=%7B%22package%22:%22ece-auto-gen-64703392-98a2-4448-a203-201041d994ff%22%7D"/>
        <s v="https://cue.gcp.misitemgr.com/cue-web/#/main?escenicid=314951301&amp;extra=%7B%22package%22:%22ece-auto-gen-63263722-0207-4dd1-96ce-d09830f561a4%22%7D"/>
        <s v="https://cue.gcp.misitemgr.com/cue-web/#/main?escenicid=314951314&amp;extra=%7B%22package%22:%22ece-auto-gen-bf28f9d6-0b56-4bcd-8bcf-f0cce36c9ec5%22%7D"/>
        <s v="https://cue.gcp.misitemgr.com/cue-web/#/main?escenicid=314951725&amp;extra=%7B%22package%22:%22ece-auto-gen-310a50be-d5ad-46f8-98a9-4e50959cac0f%22%7D"/>
        <s v="https://cue.gcp.misitemgr.com/cue-web/#/main?escenicid=314951728&amp;extra=%7B%22package%22:%22ece-auto-gen-38a1ee78-461d-4125-b9cc-8e5b1e4afa89%22%7D"/>
        <s v="https://cue.gcp.misitemgr.com/cue-web/#/main?escenicid=314951733&amp;extra=%7B%22package%22:%22ece-auto-gen-b40db3bc-d394-4435-adcb-d1e78334c1a6%22%7D"/>
        <s v="https://cue.gcp.misitemgr.com/cue-web/#/main?escenicid=314952568&amp;extra=%7B%22package%22:%22ece-auto-gen-c0f30005-bee0-4a06-886c-a0b0e2b32d70%22%7D"/>
        <s v="https://cue.gcp.misitemgr.com/cue-web/#/main?escenicid=314952572&amp;extra=%7B%22package%22:%22ece-auto-gen-afa1de61-1712-4736-8635-56f308484bc0%22%7D"/>
        <s v="https://cue.gcp.misitemgr.com/cue-web/#/main?escenicid=314952578&amp;extra=%7B%22package%22:%22ece-auto-gen-1f06972d-d758-4e9d-af3d-530019521c58%22%7D"/>
        <s v="https://cue.gcp.misitemgr.com/cue-web/#/main?escenicid=314954813&amp;extra=%7B%22package%22:%22ece-auto-gen-7ae1af58-9985-4d4a-aeb9-142888b2c991%22%7D"/>
        <s v="https://cue.gcp.misitemgr.com/cue-web/#/main?escenicid=314954820&amp;extra=%7B%22package%22:%22ece-auto-gen-054d93e2-b3d6-4dee-81ef-3731edbad8b1%22%7D"/>
        <s v="https://cue.gcp.misitemgr.com/cue-web/#/main?escenicid=314953310&amp;extra=%7B%22package%22:%22ece-auto-gen-9a0d2b11-e356-45f2-9a14-ed263998bec5%22%7D"/>
        <s v="https://cue.gcp.misitemgr.com/cue-web/#/main?escenicid=314953311&amp;extra=%7B%22package%22:%22ece-auto-gen-daaab0ff-d457-48dc-b97a-a654a3b9ab9b%22%7D"/>
        <s v="https://cue.gcp.misitemgr.com/cue-web/#/main?escenicid=314953313&amp;extra=%7B%22package%22:%22ece-auto-gen-c54140d3-afc9-41d0-99e6-5507a9fcdfa7%22%7D"/>
        <s v="https://www.womansworld.com/wp-admin/post.php?post=609296&amp;action=edit"/>
        <s v="https://cue.gcp.misitemgr.com/cue-web/#/main?escenicid=314954641&amp;extra=%7B%22package%22:%22ece-auto-gen-45eab5d9-0a04-4e5c-b257-289d8a61479b%22%7D"/>
        <s v="https://cue.gcp.misitemgr.com/cue-web/#/main?escenicid=314954647&amp;extra=%7B%22package%22:%22ece-auto-gen-baf516d9-ea6b-433e-8a43-afd6b94aa538%22%7D"/>
        <s v="https://cue.gcp.misitemgr.com/cue-web/#/main?escenicid=314954658&amp;extra=%7B%22package%22:%22ece-auto-gen-cbe92580-7bfb-4c79-ab53-b8e3f94d41cb%22%7D"/>
        <s v="https://www.usmagazine.com/wp-admin/post.php?post=4281149&amp;action=edit"/>
        <s v="https://cue.gcp.misitemgr.com/cue-web/#/main?escenicid=314979783&amp;extra=%7B%22package%22:%22ece-auto-gen-eac54954-504a-4504-a026-6be7e99064fe%22%7D"/>
        <s v="https://cue.gcp.misitemgr.com/cue-web/#/main?escenicid=314979798&amp;extra=%7B%22package%22:%22ece-auto-gen-3e8c632f-53d7-46bd-aef5-6ca695d29894%22%7D"/>
        <s v="https://cue.gcp.misitemgr.com/cue-web/#/main?escenicid=314979800&amp;extra=%7B%22package%22:%22ece-auto-gen-1f1b8147-04c5-4229-8765-5f013b79b44a%22%7D"/>
        <s v="https://cue.gcp.misitemgr.com/cue-web/#/main?escenicid=314980356&amp;extra=%7B%22package%22:%22ece-auto-gen-c62355fc-38ae-43a4-92f5-2d00b260f202%22%7D"/>
        <s v="https://cue.gcp.misitemgr.com/cue-web/#/main?escenicid=314980358&amp;extra=%7B%22package%22:%22ece-auto-gen-f6d0e4dc-4a4a-47b4-ba54-bf6348fecc44%22%7D"/>
        <s v="https://cue.gcp.misitemgr.com/cue-web/#/main?escenicid=314980360&amp;extra=%7B%22package%22:%22ece-auto-gen-9f3afd2b-a25f-449a-a1cf-a40e85c36d2f%22%7D"/>
        <s v="https://www.lifeandstylemag.com/wp-admin/post.php?post=737011&amp;action=edit"/>
        <s v="https://modmomsclubstg.wpenginepowered.com/wp-admin/post.php?post=337468&amp;action=edit"/>
        <s v="https://cue.gcp.misitemgr.com/cue-web/#/main?escenicid=314981881&amp;extra=%7B%22package%22:%22ece-auto-gen-bb092c29-4060-4b5b-9aad-0a18fcf6538d%22%7D"/>
        <s v="https://cue.gcp.misitemgr.com/cue-web/#/main?escenicid=314982376&amp;extra=%7B%22package%22:%22ece-auto-gen-eccb94d7-103d-4c4f-9915-a66e8ec29074%22%7D"/>
        <s v="https://cue.gcp.misitemgr.com/cue-web/#/main?escenicid=314980469&amp;extra=%7B%22package%22:%22ece-auto-gen-f58d439c-ad89-4357-ab21-5424f8fd8a7a%22%7D"/>
        <s v="https://cue.gcp.misitemgr.com/cue-web/#/main?escenicid=314980474&amp;extra=%7B%22package%22:%22ece-auto-gen-8311c782-4db6-45d1-a5f9-2073c7328748%22%7D"/>
        <s v="https://www.lifeandstylemag.com/wp-admin/post.php?post=737014&amp;action=edit"/>
        <s v="https://modmomsclubstg.wpenginepowered.com/wp-admin/post.php?post=337470&amp;action=edit"/>
        <s v="https://cue.gcp.misitemgr.com/cue-web/#/main?escenicid=314981510&amp;extra=%7B%22package%22:%22ece-auto-gen-cb67fd33-a551-4bcd-9116-71efacd3487d%22%7D"/>
        <s v="https://cue.gcp.misitemgr.com/cue-web/#/main?escenicid=314981516&amp;extra=%7B%22package%22:%22ece-auto-gen-66bdcb1b-1010-4d99-87b2-e0044cca0df0%22%7D"/>
        <s v="https://cue.gcp.misitemgr.com/cue-web/#/main?escenicid=314981518&amp;extra=%7B%22package%22:%22ece-auto-gen-31f45ed4-0b87-4dff-9928-c898d2c39776%22%7D"/>
        <s v="https://cue.gcp.misitemgr.com/cue-web/#/main?escenicid=314983190&amp;extra=%7B%22package%22:%22ece-auto-gen-3a5d1e38-58d3-424f-9a34-ad0a21d1f276%22%7D"/>
        <s v="https://cue.gcp.misitemgr.com/cue-web/#/main?escenicid=314985885&amp;extra=%7B%22package%22:%22ece-auto-gen-2f5546b6-bd29-497f-aaa5-8bcadd6849a2%22%7D&amp;filter=%7B%22searchCriteria%22:%7B%22name%22:%22%22,%22searchTerm%22:%22lauren%22,%22contentType%22:%22%2Fwe"/>
        <s v="https://cue.gcp.misitemgr.com/cue-web/#/main?escenicid=314982852&amp;extra=%7B%22package%22:%22ece-auto-gen-9ac422d3-84ab-4752-8d63-e458f9db37b0%22%7D&amp;filter=%7B%22searchCriteria%22:%7B%22name%22:%22%22,%22searchTerm%22:%22%22,%22labels%22:%7B%22org_unit:8acc"/>
        <s v="https://cue.gcp.misitemgr.com/cue-web/#/main?escenicid=314982866&amp;extra=%7B%22package%22:%22ece-auto-gen-e911c5d0-e721-4dc8-9dcb-508a71a05495%22%7D&amp;filter=%7B%22searchCriteria%22:%7B%22name%22:%22%22,%22searchTerm%22:%22%22,%22labels%22:%7B%22org_unit:8acc"/>
        <s v="https://cue.gcp.misitemgr.com/cue-web/#/main?escenicid=314982869&amp;extra=%7B%22package%22:%22ece-auto-gen-b8b01a46-71f2-4f4c-9524-36a65442da98%22%7D"/>
        <s v="https://www.womansworld.com/wp-admin/post.php?post=609533&amp;action=edit"/>
        <s v="https://cue.gcp.misitemgr.com/cue-web/#/main?escenicid=314982689&amp;extra=%7B%22package%22:%22ece-auto-gen-974d7a43-ab5d-455b-bf99-387f736116fb%22%7D"/>
        <s v="https://cue.gcp.misitemgr.com/cue-web/#/main?escenicid=314982714&amp;extra=%7B%22package%22:%22ece-auto-gen-3ef00646-07de-4432-9d11-0ab6d4bfab83%22%7D"/>
        <s v="https://cue.gcp.misitemgr.com/cue-web/#/main?escenicid=314982715&amp;extra=%7B%22package%22:%22ece-auto-gen-5db85076-a029-4b90-b9ca-f8808bf4131d%22%7D"/>
        <s v="https://cue.gcp.misitemgr.com/cue-web/#/main?escenicid=314986021&amp;extra=%7B%22package%22:%22ece-auto-gen-47de8b9f-bd93-430c-ba2e-d9b12268d080%22%7D"/>
        <s v="https://cue.gcp.misitemgr.com/cue-web/#/main?escenicid=314986028&amp;extra=%7B%22package%22:%22ece-auto-gen-9ce7c205-404c-4778-b7ed-73991019d2eb%22%7D"/>
        <s v="https://cue.gcp.misitemgr.com/cue-web/#/main?escenicid=314985435&amp;extra=%7B%22package%22:%22ece-auto-gen-2d94b2df-1d06-4400-9b77-822217da88fa%22%7D"/>
        <s v="https://cue.gcp.misitemgr.com/cue-web/#/main?escenicid=314985436&amp;extra=%7B%22package%22:%22ece-auto-gen-793e6033-1436-48b5-9f65-9ba1b7f40207%22%7D"/>
        <s v="https://cue.gcp.misitemgr.com/cue-web/#/main?escenicid=314985463&amp;extra=%7B%22package%22:%22ece-auto-gen-0d8a321e-08dd-463f-8e30-8b0f152a9c15%22%7D"/>
        <s v="https://cue.gcp.misitemgr.com/cue-web/#/main?escenicid=314985110&amp;extra=%7B%22package%22:%22ece-auto-gen-16a10f12-93c5-4da6-9ed8-1afac1801d73%22%7D"/>
        <s v="https://cue.gcp.misitemgr.com/cue-web/#/main?escenicid=314985111&amp;extra=%7B%22package%22:%22ece-auto-gen-03b68ebb-eab8-44cd-bf67-578e45e089d8%22%7D"/>
        <s v="https://cue.gcp.misitemgr.com/cue-web/#/main?escenicid=314985112&amp;extra=%7B%22package%22:%22ece-auto-gen-f840eccd-5c0e-49a3-9656-5c86f675a025%22%7D"/>
        <s v="https://cue.gcp.misitemgr.com/cue-web/#/main?escenicid=314993686&amp;extra=%7B%22package%22:%22ece-auto-gen-2807f31d-fb5c-4b76-9119-35000a9d283e%22%7D"/>
        <s v="https://cue.gcp.misitemgr.com/cue-web/#/main?escenicid=314993678&amp;extra=%7B%22package%22:%22ece-auto-gen-6328245d-3bef-41dd-8fc3-66cb861c97d4%22%7D"/>
        <s v="https://cue.gcp.misitemgr.com/cue-web/#/main?escenicid=314993673&amp;extra=%7B%22package%22:%22ece-auto-gen-3c6c3028-eaa5-484b-99a7-ac836b571755%22%7D"/>
        <s v="https://cue.gcp.misitemgr.com/cue-web/#/main?escenicid=314994469&amp;extra=%7B%22package%22:%22ece-auto-gen-107d1656-63d7-4004-b284-fdb672445138%22%7D"/>
        <s v="https://cue.gcp.misitemgr.com/cue-web/#/main?escenicid=314994471&amp;extra=%7B%22package%22:%22ece-auto-gen-4184843c-42a3-4bb8-9079-d5b1eab68638%22%7D"/>
        <s v="https://cue.gcp.misitemgr.com/cue-web/#/main?escenicid=314994476&amp;extra=%7B%22package%22:%22ece-auto-gen-380de107-b4b7-4d26-8e10-b01f207265a6%22%7D"/>
        <s v="https://cue.gcp.misitemgr.com/cue-web/#/main?escenicid=314995121&amp;extra=%7B%22package%22:%22ece-auto-gen-d4ae8f88-eed8-4015-bf72-c499b89c6965%22%7D"/>
        <s v="https://cue.gcp.misitemgr.com/cue-web/#/main?escenicid=314995144&amp;extra=%7B%22package%22:%22ece-auto-gen-289cf81f-9a6f-4f08-82b9-99d3b5bc2a10%22%7D"/>
        <s v="https://cue.gcp.misitemgr.com/cue-web/#/main?escenicid=314995162&amp;extra=%7B%22package%22:%22ece-auto-gen-6cf79bdb-d232-4b8b-9a92-95b3964bf095%22%7D"/>
        <s v="https://www.womansworld.com/wp-admin/post.php?post=609720&amp;action=edit"/>
        <s v="https://cue.gcp.misitemgr.com/cue-web/#/main?escenicid=314995046&amp;extra=%7B%22package%22:%22ece-auto-gen-15c681b8-5b05-458c-b387-2d3676292bad%22%7D"/>
        <s v="https://cue.gcp.misitemgr.com/cue-web/#/main?escenicid=314995049&amp;extra=%7B%22package%22:%22ece-auto-gen-6f995514-dac2-4d6d-80ed-e37f9fe5d293%22%7D"/>
        <s v="https://cue.gcp.misitemgr.com/cue-web/#/main?escenicid=314995051&amp;extra=%7B%22package%22:%22ece-auto-gen-6ff28874-3068-4611-af30-4a277a36da35%22%7D"/>
        <s v="https://cue.gcp.misitemgr.com/cue-web/#/main?escenicid=314996092&amp;extra=%7B%22package%22:%22ece-auto-gen-46f080b4-b700-42b4-b12b-04e04161ac85%22%7D"/>
        <s v="https://cue.gcp.misitemgr.com/cue-web/#/main?escenicid=314996095&amp;extra=%7B%22package%22:%22ece-auto-gen-4fa0fd25-8bd4-4818-be61-17e0f2c29fca%22%7D&amp;filter=%7B%22searchCriteria%22:%7B%22name%22:%22%22,%22searchTerm%22:%22%22,%22contentType%22:%22%2Fwebservi"/>
        <s v="https://cue.gcp.misitemgr.com/cue-web/#/main?escenicid=314994639&amp;extra=%7B%22package%22:%22ece-auto-gen-5b3a5405-b921-48fa-b204-d91605fce015%22%7D"/>
        <s v="https://cue.gcp.misitemgr.com/cue-web/#/main?escenicid=314994652&amp;extra=%7B%22package%22:%22ece-auto-gen-7d96f76c-2bb2-4d56-bb94-b7899455f2cb%22%7D"/>
        <s v="https://cue.gcp.misitemgr.com/cue-web/#/main?escenicid=314994656&amp;extra=%7B%22package%22:%22ece-auto-gen-b7134352-e757-4257-9298-3273a8357937%22%7D"/>
        <s v="https://cue.gcp.misitemgr.com/cue-web/#/main?escenicid=314951219&amp;extra=%7B%22package%22:%22ece-auto-gen-b1534bef-61db-49b2-85dd-0e9afa9f6261%22%7D"/>
        <s v="https://www.miamiherald.com/living/article314952906.html"/>
        <s v="https://cue.gcp.misitemgr.com/cue-web/#/main?escenicid=314983871&amp;extra=%7B%22package%22:%22ece-auto-gen-2b9dd03c-3f5a-4a4e-a7df-76e124a71cf8%22%7D"/>
        <s v="https://cue.gcp.misitemgr.com/cue-web/#/main?escenicid=314984947&amp;extra=%7B%22package%22:%22ece-auto-gen-96266dff-fd07-4b3b-ae85-87ac535dc249%22%7D"/>
        <s v="https://cue.gcp.misitemgr.com/cue-web/#/main?escenicid=314997457&amp;extra=%7B%22package%22:%22ece-auto-gen-7cd57e41-03c2-49f6-adeb-04cd7a805089%22%7D"/>
        <s v="https://cue.gcp.misitemgr.com/cue-web/#/main?escenicid=314997459&amp;extra=%7B%22package%22:%22ece-auto-gen-941b4262-6c1b-407d-aef8-1347b04bcc5f%22%7D"/>
        <s v="https://cue.gcp.misitemgr.com/cue-web/#/main?escenicid=314997462&amp;extra=%7B%22package%22:%22ece-auto-gen-e75b09de-7e10-419a-ab49-80b1fa3a18c3%22%7D"/>
        <s v="https://www.lifeandstylemag.com/wp-admin/post.php?post=737027&amp;action=edit"/>
        <s v="https://modmomsclubstg.wpenginepowered.com/wp-admin/post.php?post=337476&amp;action=edit"/>
        <s v="https://cue.gcp.misitemgr.com/cue-web/#/main?escenicid=314997844&amp;extra=%7B%22package%22:%22ece-auto-gen-aad50add-65c9-417a-af63-ea23ea46fca5%22%7D&amp;filter=%7B%22searchCriteria%22:%7B%22name%22:%22%22,%22searchTerm%22:%22%22,%22contentType%22:%22%2Fwebservi"/>
        <s v="https://cue.gcp.misitemgr.com/cue-web/#/main?escenicid=314997847&amp;extra=%7B%22package%22:%22ece-auto-gen-bb1aa2e2-214d-429b-9892-bb4c22234dc3%22%7D&amp;filter=%7B%22searchCriteria%22:%7B%22name%22:%22%22,%22searchTerm%22:%22%22,%22contentType%22:%22%2Fwebservi"/>
        <s v="https://cue.gcp.misitemgr.com/cue-web/#/main?escenicid=314997858&amp;extra=%7B%22package%22:%22ece-auto-gen-cba6714d-0011-4023-bec4-6a7bb4f866fd%22%7D&amp;filter=%7B%22searchCriteria%22:%7B%22name%22:%22%22,%22searchTerm%22:%22%22,%22contentType%22:%22%2Fwebservi"/>
        <s v="https://modmomsclubstg.wpenginepowered.com/wp-admin/post.php?post=337481&amp;action=edit"/>
        <s v="https://www.lifeandstylemag.com/wp-admin/post.php?post=737032&amp;action=edit"/>
        <s v="https://cue.gcp.misitemgr.com/cue-web/#/main?escenicid=314998459&amp;extra=%7B%22package%22:%22ece-auto-gen-c525b241-1b42-497f-8967-1b36f4630564%22%7D&amp;filter=%7B%22searchCriteria%22:%7B%22name%22:%22%22,%22searchTerm%22:%22Allison%22,%22contentType%22:%22%2Fw"/>
        <s v="https://cue.gcp.misitemgr.com/cue-web/#/main?escenicid=315000048&amp;extra=%7B%22package%22:%22ece-auto-gen-af168ea0-5fec-439c-bab0-13923c974aa1%22%7D&amp;filter=%7B%22searchCriteria%22:%7B%22name%22:%22%22,%22searchTerm%22:%22Allison%22,%22contentType%22:%22%2Fw"/>
        <s v="https://cue.gcp.misitemgr.com/cue-web/#/main?escenicid=314999585&amp;extra=%7B%22package%22:%22ece-auto-gen-5554adcc-d785-4ee7-bf5e-a832739f4117%22%7D"/>
        <s v="https://cue.gcp.misitemgr.com/cue-web/#/main?escenicid=314999587&amp;extra=%7B%22package%22:%22ece-auto-gen-0100555b-f77b-40f2-b8a3-f6963a30f1f2%22%7D"/>
        <s v="https://cue.gcp.misitemgr.com/cue-web/#/main?escenicid=314999589&amp;extra=%7B%22package%22:%22ece-auto-gen-f1e658b3-f5b8-4b9e-8d3a-33b260c57179%22%7D"/>
        <s v="https://www.womansworld.com/wp-admin/post.php?post=609834&amp;action=edit"/>
        <s v="https://cue.gcp.misitemgr.com/cue-web/#/main?escenicid=315009886&amp;extra=%7B%22package%22:%22ece-auto-gen-fba7fbac-6af3-471b-9ae2-c9a40f19e269%22%7D"/>
        <s v="https://cue.gcp.misitemgr.com/cue-web/#/main?escenicid=315009888&amp;extra=%7B%22package%22:%22ece-auto-gen-6f5c904a-acd2-40d3-96d7-e45d4aa578da%22%7D"/>
        <s v="https://cue.gcp.misitemgr.com/cue-web/#/main?escenicid=315009892&amp;extra=%7B%22package%22:%22ece-auto-gen-f4fd8ceb-3314-41a1-a35b-03d601629c54%22%7D"/>
        <s v="https://modmomsclubstg.wpenginepowered.com/wp-admin/post.php?post=337483&amp;action=edit"/>
        <s v="https://cue.gcp.misitemgr.com/cue-web/#/main?escenicid=315010011&amp;extra=%7B%22package%22:%22ece-auto-gen-426e7a1b-8d97-4009-9fee-83a78c8aa857%22%7D&amp;filter=%7B%22searchCriteria%22:%7B%22name%22:%22%22,%22searchTerm%22:%22%22,%22labels%22:%7B%22org_unit:8acc"/>
        <s v="https://cue.gcp.misitemgr.com/cue-web/#/main?escenicid=315010012&amp;extra=%7B%22package%22:%22ece-auto-gen-7cf02475-50e4-4d69-a7d3-9d4c2040f6d2%22%7D"/>
        <s v="https://cue.gcp.misitemgr.com/cue-web/#/main?escenicid=315010013&amp;extra=%7B%22package%22:%22ece-auto-gen-b66e063e-8594-4d37-8a8a-b123d35e9c10%22%7D"/>
        <s v="https://www.womansworld.com/wp-admin/post.php?post=609976&amp;action=edit"/>
        <s v="https://www.usmagazine.com/wp-admin/post.php?post=4275918&amp;action=edit"/>
        <s v="https://cue.gcp.misitemgr.com/cue-web/#/main?escenicid=315011090&amp;extra=%7B%22package%22:%22ece-auto-gen-df098bf5-1b4c-40f4-82ba-8446effab89f%22%7D&amp;filter=%7B%22searchCriteria%22:%7B%22name%22:%22%22,%22searchTerm%22:%22%22,%22contentType%22:%22%2Fwebservi"/>
        <s v="https://cue.gcp.misitemgr.com/cue-web/#/main?escenicid=315011096&amp;extra=%7B%22package%22:%22ece-auto-gen-ae647590-f2c3-4ade-9e81-4c20088eba3b%22%7D&amp;filter=%7B%22searchCriteria%22:%7B%22name%22:%22%22,%22searchTerm%22:%22%22,%22contentType%22:%22%2Fwebservi"/>
        <s v="https://cue.gcp.misitemgr.com/cue-web/#/main?escenicid=315011099&amp;extra=%7B%22package%22:%22ece-auto-gen-9086722f-b6c4-4b70-9fbb-0ebb2feb4e71%22%7D&amp;filter=%7B%22searchCriteria%22:%7B%22name%22:%22%22,%22searchTerm%22:%22%22,%22contentType%22:%22%2Fwebservi"/>
        <s v="https://cue.gcp.misitemgr.com/cue-web/#/main?escenicid=315011101&amp;extra=%7B%22package%22:%22ece-auto-gen-5ed493ce-5233-412c-b8b2-3eed6617e2f1%22%7D&amp;filter=%7B%22searchCriteria%22:%7B%22name%22:%22%22,%22searchTerm%22:%22%22,%22contentType%22:%22%2Fwebservi"/>
        <s v="https://cue.gcp.misitemgr.com/cue-web/#/main?escenicid=315010993&amp;extra=%7B%22package%22:%22ece-auto-gen-2f342a9c-f6f3-42c9-bedc-afbbbf772fad%22%7D"/>
        <s v="https://cue.gcp.misitemgr.com/cue-web/#/main?escenicid=315011007&amp;extra=%7B%22package%22:%22ece-auto-gen-42744f24-3fb7-4c08-b381-19b8453cf95a%22%7D"/>
        <s v="https://cue.gcp.misitemgr.com/cue-web/#/main?escenicid=315011008&amp;extra=%7B%22package%22:%22ece-auto-gen-1866383a-2c87-489d-bf4a-74a8f58e561b%22%7D"/>
        <s v="https://www.usmagazine.com/wp-admin/post.php?post=4276142&amp;action=edit"/>
        <s v="https://www.usmagazine.com/wp-admin/post.php?post=4276301&amp;action=edit"/>
        <s v="https://cue.gcp.misitemgr.com/cue-web/#/main?escenicid=315013427&amp;extra=%7B%22package%22:%22ece-auto-gen-811f8de6-f954-42bd-b68e-a791f9d4bc5a%22%7D"/>
        <s v="https://cue.gcp.misitemgr.com/cue-web/#/main?escenicid=315013428&amp;extra=%7B%22package%22:%22ece-auto-gen-61262b3c-bf59-42a6-87ff-85c90d045b53%22%7D"/>
        <s v="https://cue.gcp.misitemgr.com/cue-web/#/main?escenicid=315013438&amp;extra=%7B%22package%22:%22ece-auto-gen-01b2ca12-3278-4fd1-a1c8-31ded7760422%22%7D"/>
        <s v="https://cue.gcp.misitemgr.com/cue-web/#/main?escenicid=315013769&amp;extra=%7B%22package%22:%22ece-auto-gen-fd484460-6b71-44e0-8bb3-ec1b15c11e61%22%7D"/>
        <s v="https://cue.gcp.misitemgr.com/cue-web/#/main?escenicid=315013844&amp;extra=%7B%22package%22:%22ece-auto-gen-edd7dc6e-9a17-435b-b839-386882b5135e%22%7D"/>
        <s v="https://cue.gcp.misitemgr.com/cue-web/#/main?escenicid=315013858&amp;extra=%7B%22package%22:%22ece-auto-gen-a252e756-7ed1-4f77-9eeb-052e6b87fb0f%22%7D"/>
        <s v="https://cue.gcp.misitemgr.com/cue-web/#/main?escenicid=315013919&amp;extra=%7B%22package%22:%22ece-auto-gen-4d5e5ab3-f6f0-4ba2-8936-c23db0b418e6%22%7D"/>
        <s v="https://modmomsclubstg.wpenginepowered.com/wp-admin/post.php?post=337486&amp;action=edit"/>
        <s v="https://cue.gcp.misitemgr.com/cue-web/#/main?escenicid=315016102&amp;extra=%7B%22package%22:%22ece-auto-gen-f6f99ccf-1bf1-407f-8068-ad1b485ef9d1%22%7D"/>
        <s v="https://cue.gcp.misitemgr.com/cue-web/#/main?escenicid=315016107&amp;extra=%7B%22package%22:%22ece-auto-gen-97cdc439-835b-493a-96ab-81a2007394ce%22%7D"/>
        <s v="https://cue.gcp.misitemgr.com/cue-web/#/main?escenicid=315016113&amp;extra=%7B%22package%22:%22ece-auto-gen-4798f4ad-3302-4481-8dde-615b8ee528ef%22%7D"/>
        <s v="https://www.lifeandstylemag.com/wp-admin/post.php?post=737038&amp;action=edit"/>
        <s v="https://cue.gcp.misitemgr.com/cue-web/#/main?escenicid=315016265&amp;extra=%7B%22package%22:%22ece-auto-gen-d65f4126-d4aa-4ead-b15b-ba7a7fcf6a1a%22%7D"/>
        <s v="https://cue.gcp.misitemgr.com/cue-web/#/main?escenicid=315016274&amp;extra=%7B%22package%22:%22ece-auto-gen-33c6cba4-7360-4c0b-aacd-4e4e5e1757f9%22%7D"/>
        <s v="https://cue.gcp.misitemgr.com/cue-web/#/main?escenicid=315016283&amp;extra=%7B%22package%22:%22ece-auto-gen-9ccdaae8-f51b-4968-abea-1376c32df488%22%7D"/>
        <s v="https://www.womansworld.com/wp-admin/post.php?post=610091&amp;action=edit"/>
        <s v="https://cue.gcp.misitemgr.com/cue-web/#/main?escenicid=315025735&amp;extra=%7B%22package%22:%22ece-auto-gen-65ac734a-4d80-4543-853d-501cf2025259%22%7D"/>
        <s v="https://cue.gcp.misitemgr.com/cue-web/#/main?escenicid=315025736&amp;extra=%7B%22package%22:%22ece-auto-gen-f2663846-19bf-4032-8b64-bc9e62f9929e%22%7D"/>
        <s v="https://cue.gcp.misitemgr.com/cue-web/#/main?escenicid=315025738&amp;extra=%7B%22package%22:%22ece-auto-gen-c5eb98ce-43ef-427a-be5b-fa85f7172273%22%7D"/>
        <s v="https://cue.gcp.misitemgr.com/cue-web/#/main?escenicid=315025742&amp;extra=%7B%22package%22:%22ece-auto-gen-c1fbb551-4b3b-4b50-9e7c-212f9e4f41ea%22%7D"/>
        <s v="https://cue.gcp.misitemgr.com/cue-web/#/main?escenicid=315026074&amp;extra=%7B%22package%22:%22ece-auto-gen-b1166433-a9cd-463f-9265-213aafaa9b08%22%7D"/>
        <s v="https://cue.gcp.misitemgr.com/cue-web/#/main?escenicid=315026058&amp;extra=%7B%22package%22:%22ece-auto-gen-b8c2dc54-47d6-4a32-86cd-d53b231464c5%22%7D"/>
        <s v="https://cue.gcp.misitemgr.com/cue-web/#/main?escenicid=315026068&amp;extra=%7B%22package%22:%22ece-auto-gen-e62f1bc3-deab-4db3-9d9c-8889920bbf81%22%7D"/>
        <s v="https://www.usmagazine.com/wp-admin/post.php?post=4277246&amp;action=edit"/>
        <s v="https://www.womansworld.com/wp-admin/post.php?post=610196&amp;action=edit"/>
        <s v="https://www.usmagazine.com/wp-admin/post.php?post=4277317&amp;action=edit"/>
        <s v="https://cue.gcp.misitemgr.com/cue-web/#/main?escenicid=315027798&amp;extra=%7B%22package%22:%22ece-auto-gen-8d1cc13e-3666-4a69-b7df-ff12cbdbd0d8%22%7D"/>
        <s v="https://cue.gcp.misitemgr.com/cue-web/#/main?escenicid=315027799&amp;extra=%7B%22package%22:%22ece-auto-gen-0dca6438-b4e2-4417-9813-d22b2ddab263%22%7D"/>
        <s v="https://cue.gcp.misitemgr.com/cue-web/#/main?escenicid=315027802&amp;extra=%7B%22package%22:%22ece-auto-gen-89afffe7-95dc-443a-83e5-ef880d5a8489%22%7D"/>
        <s v="https://www.lifeandstylemag.com/wp-admin/post.php?post=737045&amp;action=edit"/>
        <s v="https://www.usmagazine.com/wp-admin/post.php?post=4277366&amp;action=edit"/>
        <s v="https://cue.gcp.misitemgr.com/cue-web/#/main?escenicid=315028073&amp;extra=%7B%22package%22:%22ece-auto-gen-8c483915-44a5-4d61-a5c0-cc95b7af4146%22%7D"/>
        <s v="https://cue.gcp.misitemgr.com/cue-web/#/main?escenicid=315028080&amp;extra=%7B%22package%22:%22ece-auto-gen-264cf50e-c5ec-497b-8f9f-80909bff0a60%22%7D"/>
        <s v="https://cue.gcp.misitemgr.com/cue-web/#/main?escenicid=315028083&amp;extra=%7B%22package%22:%22ece-auto-gen-b17363a6-3dc4-431b-aa3a-ceb023f1e5bf%22%7D"/>
        <s v="https://cue.gcp.misitemgr.com/cue-web/#/main?escenicid=315028087&amp;extra=%7B%22package%22:%22ece-auto-gen-0db94250-1a4f-4060-a1f7-6d432f55366e%22%7D"/>
        <s v="https://cue.gcp.misitemgr.com/cue-web/#/main?escenicid=315029000&amp;extra=%7B%22package%22:%22ece-auto-gen-895de390-d21b-43f8-9237-c495a1e35ce0%22%7D"/>
        <s v="https://cue.gcp.misitemgr.com/cue-web/#/main?escenicid=315029006&amp;extra=%7B%22package%22:%22ece-auto-gen-8f36378f-db89-4fea-96ba-2dc42414f22a%22%7D"/>
        <s v="https://cue.gcp.misitemgr.com/cue-web/#/main?escenicid=315029008&amp;extra=%7B%22package%22:%22ece-auto-gen-d9f4c50e-3215-4e41-a274-e0505acb2ff0%22%7D"/>
        <s v="https://modmomsclubstg.wpenginepowered.com/wp-admin/post.php?post=337491&amp;action=edit"/>
        <s v="https://www.usmagazine.com/wp-admin/post.php?post=4277564&amp;action=edit"/>
        <s v="https://cue.gcp.misitemgr.com/cue-web/#/main?escenicid=315029891&amp;extra=%7B%22package%22:%22ece-auto-gen-ce88c7c5-f497-4ade-a558-fd649984798f%22%7D"/>
        <s v="https://cue.gcp.misitemgr.com/cue-web/#/main?escenicid=315029895&amp;extra=%7B%22package%22:%22ece-auto-gen-18b25797-a101-4799-b327-1d643ff6776e%22%7D"/>
        <s v="https://cue.gcp.misitemgr.com/cue-web/#/main?escenicid=315029900&amp;extra=%7B%22package%22:%22ece-auto-gen-69434b11-2188-4b9d-9e41-cad206d20184%22%7D"/>
        <s v="https://www.usmagazine.com/wp-admin/post.php?post=4277759&amp;action=edit"/>
        <s v="https://cue.gcp.misitemgr.com/cue-web/#/main?escenicid=315032032&amp;extra=%7B%22package%22:%22ece-auto-gen-f18c0ea9-4a48-47aa-937f-8e6a7b486f1d%22%7D"/>
        <s v="https://cue.gcp.misitemgr.com/cue-web/#/main?escenicid=315032038&amp;extra=%7B%22package%22:%22ece-auto-gen-c4d122b9-aa76-42f9-a270-993487ed00dd%22%7D"/>
        <s v="https://cue.gcp.misitemgr.com/cue-web/#/main?escenicid=315032040&amp;extra=%7B%22package%22:%22ece-auto-gen-d058c91e-369b-4df8-b973-d1e2eb67aae2%22%7D"/>
        <s v="https://www.womansworld.com/wp-admin/post.php?post=609856&amp;action=edit"/>
        <s v="https://cue.gcp.misitemgr.com/cue-web/#/main?escenicid=315000509&amp;extra=%7B%22package%22:%22ece-auto-gen-91dbd7a1-f67b-43ed-a4b6-ad0c4b8063fe%22%7D&amp;filter=%7B%22searchCriteria%22:%7B%22name%22:%22%22,%22searchTerm%22:%22%22,%22contentType%22:%22%2Fwebservi"/>
        <s v="https://www.womansworld.com/wp-admin/post.php?post=609800&amp;action=edit"/>
        <s v="https://cue.gcp.misitemgr.com/cue-web/#/main?escenicid=315014313&amp;extra=%7B%22package%22:%22ece-auto-gen-77620243-d465-4b83-881d-02ba821b50ae%22%7D&amp;filter=%7B%22searchCriteria%22:%7B%22name%22:%22%22,%22searchTerm%22:%22lauren%22,%22contentType%22:%22%2Fwe"/>
        <s v="https://cue.gcp.misitemgr.com/cue-web/#/main?escenicid=315018851&amp;extra=%7B%22package%22:%22ece-auto-gen-d11b5e76-2cbd-49ee-a07a-28a5a0909197%22%7D&amp;filter=%7B%22searchCriteria%22:%7B%22name%22:%22%22,%22searchTerm%22:%22f%22,%22labels%22:%7B%22%2Fwebservic"/>
        <s v="https://cue.gcp.misitemgr.com/cue-web/#/main?escenicid=315089741&amp;extra=%7B%22package%22:%22ece-auto-gen-3f374a4c-967a-413d-8f71-0c7c0507e400%22%7D"/>
        <s v="https://cue.gcp.misitemgr.com/cue-web/#/main?escenicid=315100301&amp;extra=%7B%22package%22:%22ece-auto-gen-dfee5429-5e62-4091-8eec-788a550920d3%22%7D&amp;filter=%7B%22searchCriteria%22:%7B%22name%22:%22%22,%22searchTerm%22:%22%22,%22contentType%22:%22%2Fwebservi"/>
        <s v="https://cue.gcp.misitemgr.com/cue-web/#/main?escenicid=315102013&amp;extra=%7B%22package%22:%22ece-auto-gen-d9309a88-1560-4679-97ed-1677b44843cc%22%7D&amp;filter=%7B%22searchCriteria%22:%7B%22name%22:%22%22,%22searchTerm%22:%22%22,%22contentType%22:%22%2Fwebservi"/>
        <s v="https://cue.gcp.misitemgr.com/cue-web/#/main?escenicid=315089741&amp;extra=%7B%22package%22:%22ece-auto-gen-3f374a4c-967a-413d-8f71-0c7c0507e400%22%7D&amp;filter=%7B%22searchCriteria%22:%7B%22name%22:%22%22,%22searchTerm%22:%22%22,%22labels%22:%7B%22%2Fwebservice"/>
        <s v="https://cue.gcp.misitemgr.com/cue-web/#/main?escenicid=315031138&amp;extra=%7B%22package%22:%22ece-auto-gen-e87cc3e1-a425-47a9-bc2d-ee1fa18c7297%22%7D"/>
        <s v="https://cue.gcp.misitemgr.com/cue-web/#/main?escenicid=315031143&amp;extra=%7B%22package%22:%22ece-auto-gen-19aae70b-eac8-414b-86ba-fd912c503568%22%7D"/>
        <s v="https://cue.gcp.misitemgr.com/cue-web/#/main?escenicid=315031147&amp;extra=%7B%22package%22:%22ece-auto-gen-ce3589bb-b537-4f70-97cd-483c89b8e94a%22%7D"/>
        <s v="https://cue.gcp.misitemgr.com/cue-web/#/main?escenicid=315039561&amp;extra=%7B%22package%22:%22ece-auto-gen-f55434eb-21d7-4556-98ad-643e4646951a%22%7D"/>
        <s v="https://cue.gcp.misitemgr.com/cue-web/#/main?escenicid=315039564&amp;extra=%7B%22package%22:%22ece-auto-gen-a4e82111-350c-47bd-8d1a-9cceeed270c0%22%7D"/>
        <s v="https://cue.gcp.misitemgr.com/cue-web/#/main?escenicid=315039574&amp;extra=%7B%22package%22:%22ece-auto-gen-e8f71cfd-e4d7-4d9a-9b82-2ea96eb41dae%22%7D"/>
        <s v="https://www.lifeandstylemag.com/wp-admin/post.php?post=737052&amp;action=edit"/>
        <s v="https://modmomsclubstg.wpenginepowered.com/wp-admin/post.php?post=337495&amp;action=edit"/>
        <s v="https://cue.gcp.misitemgr.com/cue-web/#/main?escenicid=315040562&amp;extra=%7B%22package%22:%22ece-auto-gen-590a12ee-1b34-40f6-82a4-a06cbd3d5f81%22%7D"/>
        <s v="https://cue.gcp.misitemgr.com/cue-web/#/main?escenicid=315040563&amp;extra=%7B%22package%22:%22ece-auto-gen-476e534e-e277-45f5-a94f-0ba2a7330bbe%22%7D"/>
        <s v="https://cue.gcp.misitemgr.com/cue-web/#/main?escenicid=315040578&amp;extra=%7B%22package%22:%22ece-auto-gen-f6063386-cc48-4485-9a08-11e82cb2ba21%22%7D"/>
        <s v="https://cue.gcp.misitemgr.com/cue-web/#/main?escenicid=315040580&amp;extra=%7B%22package%22:%22ece-auto-gen-cca25e30-fdd5-415a-a87e-cb5ba0d56c40%22%7D"/>
        <s v="https://www.womansworld.com/wp-admin/post.php?post=610450&amp;action=edit"/>
        <s v="https://www.usmagazine.com/wp-admin/post.php?post=4278365&amp;action=edit"/>
        <s v="https://cue.gcp.misitemgr.com/cue-web/#/main?escenicid=315042644&amp;extra=%7B%22package%22:%22ece-auto-gen-19fc7a99-ee39-4660-964e-26b5f1178d7d%22%7D"/>
        <s v="https://cue.gcp.misitemgr.com/cue-web/#/main?escenicid=315042647&amp;extra=%7B%22package%22:%22ece-auto-gen-2303daa2-9db5-4622-a3c9-356a8ab2445c%22%7D"/>
        <s v="https://cue.gcp.misitemgr.com/cue-web/#/main?escenicid=315042653&amp;extra=%7B%22package%22:%22ece-auto-gen-37589d06-686f-4188-bdd4-1f752172f159%22%7D"/>
        <s v="https://www.womansworld.com/wp-admin/post.php?post=610496&amp;action=edit"/>
        <s v="https://cue.gcp.misitemgr.com/cue-web/#/main?escenicid=314819881&amp;extra=%7B%22package%22:%22ece-auto-gen-03aedcca-77bd-4be4-b227-125199c0c902%22%7D"/>
        <s v="https://cue.gcp.misitemgr.com/cue-web/#/main?escenicid=314820213&amp;extra=%7B%22package%22:%22ece-auto-gen-dd7f925b-587c-445d-962b-b1ac5ee3dc69%22%7D"/>
        <s v="https://www.womansworld.com/wp-admin/post.php?post=607252&amp;action=edit"/>
        <s v="https://www.womansworld.com/wp-admin/post.php?post=607448&amp;action=edit"/>
        <s v="https://www.womansworld.com/wp-admin/post.php?post=607404&amp;action=edit"/>
        <s v="https://www.womansworld.com/wp-admin/post.php?post=607466&amp;action=edit"/>
        <s v="https://www.womansworld.com/wp-admin/post.php?post=607506&amp;action=edit"/>
        <s v="https://www.womansworld.com/wp-admin/post.php?post=607562&amp;action=edit"/>
        <s v="https://cue.gcp.misitemgr.com/cue-web/#/main?escenicid=315040590&amp;extra=%7B%22package%22:%22ece-auto-gen-c1e94422-a3c6-4871-b2e5-44e9b779d348%22%7D&amp;filter=%7B%22searchCriteria%22:%7B%22name%22:%22%22,%22searchTerm%22:%22%22,%22contentType%22:%22%2Fwebservi"/>
        <s v="https://cue.gcp.misitemgr.com/cue-web/#/main?escenicid=315040591&amp;extra=%7B%22package%22:%22ece-auto-gen-3ea5cf40-9c9c-4a87-9cab-e3a475ae27a7%22%7D&amp;filter=%7B%22searchCriteria%22:%7B%22name%22:%22%22,%22searchTerm%22:%22%22,%22contentType%22:%22%2Fwebservi"/>
        <s v="https://cue.gcp.misitemgr.com/cue-web/#/main?escenicid=315040595&amp;extra=%7B%22package%22:%22ece-auto-gen-2e676a97-c70a-4035-acc4-6a19d7747d7a%22%7D&amp;filter=%7B%22searchCriteria%22:%7B%22name%22:%22%22,%22searchTerm%22:%22%22,%22contentType%22:%22%2Fwebservi"/>
        <s v="https://www.womansworld.com/wp-admin/post.php?post=610420&amp;action=edit"/>
        <s v="https://cue.gcp.misitemgr.com/cue-web/#/main?escenicid=315044226&amp;extra=%7B%22package%22:%22ece-auto-gen-2b171c67-c488-4854-8ae0-df9735e84d64%22%7D"/>
        <s v="https://cue.gcp.misitemgr.com/cue-web/#/main?escenicid=315044232&amp;extra=%7B%22package%22:%22ece-auto-gen-cba6ca44-9393-4f42-90bd-09e23cddc3c0%22%7D"/>
        <s v="https://cue.gcp.misitemgr.com/cue-web/#/main?escenicid=315044233&amp;extra=%7B%22package%22:%22ece-auto-gen-780e4d67-fbff-4b99-bc19-489881496f2f%22%7D"/>
        <s v="https://www.lifeandstylemag.com/wp-admin/post.php?post=737058&amp;action=edit"/>
        <s v="https://cue.gcp.misitemgr.com/cue-web/#/main?escenicid=315045067&amp;extra=%7B%22package%22:%22ece-auto-gen-58e29d5b-ceb2-4cf4-87f1-304d461bdd2f%22%7D"/>
        <s v="https://cue.gcp.misitemgr.com/cue-web/#/main?escenicid=315045071&amp;extra=%7B%22package%22:%22ece-auto-gen-46d51aed-d603-462a-b3bb-905ab3ca5909%22%7D"/>
        <s v="https://cue.gcp.misitemgr.com/cue-web/#/main?escenicid=315045073&amp;extra=%7B%22package%22:%22ece-auto-gen-d0af2ff0-2e6b-4f99-b515-aed7f426c822%22%7D"/>
        <s v="https://modmomsclubstg.wpenginepowered.com/wp-admin/post.php?post=337497&amp;action=edit"/>
        <s v="https://www.womansworld.com/wp-admin/post.php?post=609847&amp;action=edit"/>
        <s v="https://cue.gcp.misitemgr.com/cue-web/#/main?escenicid=315001814&amp;extra=%7B%22package%22:%22ece-auto-gen-551a1000-b7f3-4795-8ae2-6bf84bb9551c%22%7D"/>
        <s v="https://www.womansworld.com/wp-admin/post.php?post=610216&amp;action=edit"/>
        <s v="https://cue.gcp.misitemgr.com/cue-web/#/main?uri=https:%2F%2Fcue.gcp.misitemgr.com%2Fwebservice%2Fescenic%2Fcontainer%2F2491fe49-2233-11f1-879e-8784efaee08b&amp;mimetype=x-ece%2Fcontainer&amp;extra=%7B%22package%22:%22ece-auto-gen-4221d8df-78f4-41ee-a17f-f933d48d"/>
        <s v="https://cue.gcp.misitemgr.com/cue-web/#/main?escenicid=315089613&amp;extra=%7B%22package%22:%22ece-auto-gen-594ac4e4-dd15-433c-a894-1f8e347c1e16%22%7D&amp;filter=%7B%22searchCriteria%22:%7B%22name%22:%22%22,%22searchTerm%22:%22%22,%22contentType%22:%22%2Fwebservi"/>
        <s v="https://cue.gcp.misitemgr.com/cue-web/#/main?uri=https:%2F%2Fcue.gcp.misitemgr.com%2Fwebservice%2Fescenic%2Fcontainer%2F1ab34a58-2233-11f1-879e-8784efaee08b&amp;mimetype=x-ece%2Fcontainer&amp;extra=%7B%22package%22:%22ece-auto-gen-34a50693-f853-4eed-99ae-ed95eaf7"/>
        <s v="https://cue.gcp.misitemgr.com/cue-web/#/main?escenicid=314840223&amp;extra=%7B%22package%22:%22ece-auto-gen-52b0740e-cacd-4c31-999f-4c9d3df5bc16%22%7D&amp;filter=%7B%22searchCriteria%22:%7B%22name%22:%22%22,%22searchTerm%22:%22retire%22,%22contentType%22:%22%2Fwe"/>
        <s v="https://cue.gcp.misitemgr.com/cue-web/#/main?escenicid=314835931&amp;extra=%7B%22package%22:%22ece-auto-gen-22c16a41-010f-4e80-a72a-32f8fa36e3a3%22%7D&amp;filter=%7B%22searchCriteria%22:%7B%22name%22:%22%22,%22searchTerm%22:%22%22,%22contentType%22:%22%2Fwebservi"/>
        <s v="https://www.womansworld.com/wp-admin/post.php?post=607467&amp;action=edit"/>
        <s v="https://cue.gcp.misitemgr.com/cue-web/#/main?escenicid=314824277&amp;extra=%7B%22package%22:%22ece-auto-gen-df6ab75a-4f6d-4ddf-aba3-a2d04f0e4ce3%22%7D&amp;filter=%7B%22searchCriteria%22:%7B%22name%22:%22%22,%22searchTerm%22:%22%22,%22contentType%22:%22%2Fwebservi"/>
        <s v="https://cue.gcp.misitemgr.com/cue-web/#/main?escenicid=314821839&amp;extra=%7B%22package%22:%22ece-auto-gen-eb111972-e99b-4db3-9f62-e4d2a883ced6%22%7D&amp;filter=%7B%22searchCriteria%22:%7B%22name%22:%22%22,%22searchTerm%22:%22%22,%22contentType%22:%22%2Fwebservi"/>
        <s v="https://cue.gcp.misitemgr.com/cue-web/#/main?escenicid=315071467&amp;extra=%7B%22package%22:%22ece-auto-gen-a7be3a9b-2267-4005-8bfa-fda35c68cea0%22%7D"/>
        <s v="https://cue.gcp.misitemgr.com/cue-web/#/main?escenicid=315071468&amp;extra=%7B%22package%22:%22ece-auto-gen-21a183ee-98a6-4883-9f09-dd287c2a5b92%22%7D"/>
        <s v="https://cue.gcp.misitemgr.com/cue-web/#/main?escenicid=315071469&amp;extra=%7B%22package%22:%22ece-auto-gen-d7e04566-ad22-4fa0-acca-3797b2884e15%22%7D"/>
        <s v="https://cue.gcp.misitemgr.com/cue-web/#/main?escenicid=315071479&amp;extra=%7B%22package%22:%22ece-auto-gen-7464b8ac-b896-4939-a056-6455c2bc5bf9%22%7D"/>
        <s v="https://cue.gcp.misitemgr.com/cue-web/#/main?escenicid=315072464&amp;extra=%7B%22package%22:%22ece-auto-gen-a13b4ee5-c3e6-4964-be8a-d8049d12e876%22%7D"/>
        <s v="https://cue.gcp.misitemgr.com/cue-web/#/main?escenicid=315076117&amp;extra=%7B%22package%22:%22ece-auto-gen-ceac4770-4579-491e-a5b5-63ad3afbc8dd%22%7D"/>
        <s v="https://cue.gcp.misitemgr.com/cue-web/#/main?escenicid=315087444&amp;extra=%7B%22package%22:%22ece-auto-gen-b0153ddf-3253-4ea4-937d-50ee2023526e%22%7D&amp;filter=%7B%22searchCriteria%22:%7B%22name%22:%22%22,%22searchTerm%22:%22%22,%22contentType%22:%22%2Fwebservi"/>
        <s v="https://cue.gcp.misitemgr.com/cue-web/#/main?escenicid=315088254&amp;extra=%7B%22package%22:%22ece-auto-gen-304d2597-2850-4a1f-a714-34c39d877daa%22%7D"/>
        <s v="https://www.usmagazine.com/wp-admin/post.php?post=4281053&amp;action=edit"/>
        <s v="https://cue.gcp.misitemgr.com/cue-web/#/main?escenicid=315071886&amp;extra=%7B%22package%22:%22ece-auto-gen-3e30c1ae-2ffe-49ca-9bf8-39ddc6a53c6b%22%7D"/>
        <s v="https://cue.gcp.misitemgr.com/cue-web/#/main?escenicid=315071891&amp;extra=%7B%22package%22:%22ece-auto-gen-849b6c3d-0334-4d68-bcf3-1a6f3277279b%22%7D"/>
        <s v="https://cue.gcp.misitemgr.com/cue-web/#/main?escenicid=315071899&amp;extra=%7B%22package%22:%22ece-auto-gen-303a1806-3d89-47e2-99a4-9b5f06721e26%22%7D"/>
        <s v="https://cue.gcp.misitemgr.com/cue-web/#/main?escenicid=315072527&amp;extra=%7B%22package%22:%22ece-auto-gen-37563319-adad-43ed-a14b-3240b90a9d82%22%7D"/>
        <s v="https://cue.gcp.misitemgr.com/cue-web/#/main?escenicid=315072533&amp;extra=%7B%22package%22:%22ece-auto-gen-ed32130f-8730-4727-9f01-a966f7c2b6ad%22%7D"/>
        <s v="https://cue.gcp.misitemgr.com/cue-web/#/main?escenicid=315072538&amp;extra=%7B%22package%22:%22ece-auto-gen-82176801-13dc-42b9-a35f-bd47c384b690%22%7D"/>
        <s v="https://www.womansworld.com/wp-admin/post.php?post=610786&amp;action=edit"/>
        <s v="https://www.usmagazine.com/wp-admin/post.php?post=4281293&amp;action=edit"/>
        <s v="https://cue.gcp.misitemgr.com/cue-web/#/main?escenicid=315073662&amp;extra=%7B%22package%22:%22ece-auto-gen-1b6c0bdc-4d45-4007-88cc-ce96650a5c34%22%7D"/>
        <s v="https://cue.gcp.misitemgr.com/cue-web/#/main?escenicid=315073663&amp;extra=%7B%22package%22:%22ece-auto-gen-c6b00c57-e6d5-4426-a578-bbe6f497f4b9%22%7D"/>
        <s v="https://cue.gcp.misitemgr.com/cue-web/#/main?escenicid=315073668&amp;extra=%7B%22package%22:%22ece-auto-gen-569e6abe-69ca-4d05-a418-f40ec73cbb48%22%7D"/>
        <s v="https://cue.gcp.misitemgr.com/cue-web/#/main?escenicid=315074676&amp;extra=%7B%22package%22:%22ece-auto-gen-41e7e95f-f7e8-4cdb-a93c-d8874d419022%22%7D"/>
        <s v="https://cue.gcp.misitemgr.com/cue-web/#/main?escenicid=315074712&amp;extra=%7B%22package%22:%22ece-auto-gen-ebfc1be8-d732-49b5-8f25-61f12e00990c%22%7D"/>
        <s v="https://cue.gcp.misitemgr.com/cue-web/#/main?escenicid=315074732&amp;extra=%7B%22package%22:%22ece-auto-gen-ad2e1a03-7280-4ee2-ab37-4fb0c22ceccb%22%7D"/>
        <s v="https://cue.gcp.misitemgr.com/cue-web/#/main?escenicid=315074751&amp;extra=%7B%22package%22:%22ece-auto-gen-8c754c8e-714a-45a8-8cb7-07cc787a7b11%22%7D"/>
        <s v="https://cue.gcp.misitemgr.com/cue-web/#/main?escenicid=315074633&amp;extra=%7B%22package%22:%22ece-auto-gen-388b2074-51d2-4dfe-99af-5b254fbe062e%22%7D"/>
        <s v="https://cue.gcp.misitemgr.com/cue-web/#/main?escenicid=315074640&amp;extra=%7B%22package%22:%22ece-auto-gen-8a8be1c6-e557-43c7-8e9b-e6de1914fb77%22%7D"/>
        <s v="https://cue.gcp.misitemgr.com/cue-web/#/main?escenicid=315074646&amp;extra=%7B%22package%22:%22ece-auto-gen-3caaf187-e168-47b2-b07e-11cfd7cfdcd8%22%7D"/>
        <s v="https://www.lifeandstylemag.com/wp-admin/post.php?post=737069&amp;action=edit"/>
        <s v="https://cue.gcp.misitemgr.com/cue-web/#/main?escenicid=315075548&amp;extra=%7B%22package%22:%22ece-auto-gen-e535d891-1154-4b55-a194-d8290efa5471%22%7D"/>
        <s v="https://cue.gcp.misitemgr.com/cue-web/#/main?escenicid=315075558&amp;extra=%7B%22package%22:%22ece-auto-gen-38f523bd-adb9-44e0-88fe-154e814e2a14%22%7D"/>
        <s v="https://cue.gcp.misitemgr.com/cue-web/#/main?escenicid=315075570&amp;extra=%7B%22package%22:%22ece-auto-gen-e4ff40d2-c0b8-4630-94df-107505ef4c68%22%7D"/>
        <s v="https://www.lifeandstylemag.com/wp-admin/post.php?post=737074&amp;action=edit"/>
        <s v="https://modmomsclubstg.wpenginepowered.com/wp-admin/post.php?post=337501&amp;action=edit"/>
        <s v="https://cue.gcp.misitemgr.com/cue-web/#/main?escenicid=315075346&amp;extra=%7B%22package%22:%22ece-auto-gen-297d6ca6-1649-4473-bab8-ab0aea0409b3%22%7D"/>
        <s v="https://cue.gcp.misitemgr.com/cue-web/#/main?escenicid=315075354&amp;extra=%7B%22package%22:%22ece-auto-gen-183a8e83-d217-4514-9649-8f33e1b68b5f%22%7D"/>
        <s v="https://cue.gcp.misitemgr.com/cue-web/#/main?escenicid=315075358&amp;extra=%7B%22package%22:%22ece-auto-gen-a0416bb1-2bc9-4fa0-b73e-e7964d673bd8%22%7D"/>
        <s v="https://modmomsclubstg.wpenginepowered.com/wp-admin/post.php?post=337500&amp;action=edit"/>
        <s v="https://cue.gcp.misitemgr.com/cue-web/#/main?escenicid=315084118&amp;extra=%7B%22package%22:%22ece-auto-gen-25d5db18-d557-42e6-9a32-f457498d3e77%22%7D"/>
        <s v="https://cue.gcp.misitemgr.com/cue-web/#/main?escenicid=315084119&amp;extra=%7B%22package%22:%22ece-auto-gen-4436ea07-85bc-4d9c-8b7f-365cff05b707%22%7D"/>
        <s v="https://cue.gcp.misitemgr.com/cue-web/#/main?escenicid=315084127&amp;extra=%7B%22package%22:%22ece-auto-gen-7ae0fe0c-226c-417f-9113-5f9791075fb4%22%7D"/>
        <s v="https://www.womansworld.com/wp-admin/post.php?post=610982&amp;action=edit"/>
        <s v="https://cue.gcp.misitemgr.com/cue-web/#/main?escenicid=315084828&amp;extra=%7B%22package%22:%22ece-auto-gen-8563e4f5-f03e-48ab-85dd-3c4495ff353f%22%7D&amp;filter=%7B%22searchCriteria%22:%7B%22name%22:%22%22,%22searchTerm%22:%22%22,%22labels%22:%7B%22org_unit:8acc"/>
        <s v="https://cue.gcp.misitemgr.com/cue-web/#/main?escenicid=315084831&amp;extra=%7B%22package%22:%22ece-auto-gen-9806cfb1-e8bd-49b3-8699-99100dea7d5a%22%7D"/>
        <s v="https://cue.gcp.misitemgr.com/cue-web/#/main?escenicid=315084834&amp;extra=%7B%22package%22:%22ece-auto-gen-f83c1ae5-124f-4001-bb64-b7b38336791e%22%7D"/>
        <s v="https://www.usmagazine.com/wp-admin/post.php?post=4282362&amp;action=edit"/>
        <s v="https://www.womansworld.com/wp-admin/post.php?post=610992&amp;action=edit"/>
        <s v="https://www.usmagazine.com/wp-admin/post.php?post=4282369&amp;action=edit"/>
        <s v="https://cue.gcp.misitemgr.com/cue-web/#/main?escenicid=315085144&amp;extra=%7B%22package%22:%22ece-auto-gen-80072d68-ebeb-49c2-ba79-a0b846d8027f%22%7D"/>
        <s v="https://cue.gcp.misitemgr.com/cue-web/#/main?escenicid=315085147&amp;extra=%7B%22package%22:%22ece-auto-gen-8de9588a-11e5-496a-ba90-e1b8b3f02be7%22%7D"/>
        <s v="https://cue.gcp.misitemgr.com/cue-web/#/main?escenicid=315085162&amp;extra=%7B%22package%22:%22ece-auto-gen-b1890a88-5909-4951-a8ba-7ed633caed29%22%7D"/>
        <s v="https://cue.gcp.misitemgr.com/cue-web/#/main?escenicid=315085935&amp;extra=%7B%22package%22:%22ece-auto-gen-be9bb4a4-817d-491f-b762-07c6d14072b8%22%7D"/>
        <s v="https://cue.gcp.misitemgr.com/cue-web/#/main?escenicid=315085940&amp;extra=%7B%22package%22:%22ece-auto-gen-c2c916c1-b787-4265-abf7-4b3ec2d305ce%22%7D"/>
        <s v="https://cue.gcp.misitemgr.com/cue-web/#/main?escenicid=315085942&amp;extra=%7B%22package%22:%22ece-auto-gen-5b035091-422e-43fd-91ad-8488c483168e%22%7D"/>
        <s v="https://www.usmagazine.com/wp-admin/post.php?post=4282655&amp;action=edit"/>
        <s v="https://www.womansworld.com/wp-admin/post.php?post=611078&amp;action=edit"/>
        <s v="https://www.womansworld.com/wp-admin/post.php?post=611067&amp;action=edit"/>
        <s v="https://cue.gcp.misitemgr.com/cue-web/#/main?escenicid=315087037&amp;extra=%7B%22package%22:%22ece-auto-gen-154b1a6d-401e-4332-98ee-3058a813e6c3%22%7D"/>
        <s v="https://cue.gcp.misitemgr.com/cue-web/#/main?escenicid=315087057&amp;extra=%7B%22package%22:%22ece-auto-gen-a027d0df-098e-4689-bdbc-d5a883a2693e%22%7D"/>
        <s v="https://cue.gcp.misitemgr.com/cue-web/#/main?escenicid=315087064&amp;extra=%7B%22package%22:%22ece-auto-gen-071df49b-14e6-449e-87a4-897da429567f%22%7D"/>
        <s v="https://cue.gcp.misitemgr.com/cue-web/#/main?escenicid=315087068&amp;extra=%7B%22package%22:%22ece-auto-gen-b1092700-ac5d-4926-834f-ff2a79b05cb9%22%7D"/>
        <s v="https://cue.gcp.misitemgr.com/cue-web/#/main?escenicid=315089171&amp;extra=%7B%22package%22:%22ece-auto-gen-4f814880-5d4d-466a-ac4a-c3c8658cae4d%22%7D"/>
        <s v="https://cue.gcp.misitemgr.com/cue-web/#/main?escenicid=315089172&amp;extra=%7B%22package%22:%22ece-auto-gen-d82d6905-3e8d-49ec-b4da-5ac914373f99%22%7D"/>
        <s v="https://cue.gcp.misitemgr.com/cue-web/#/main?escenicid=315089173&amp;extra=%7B%22package%22:%22ece-auto-gen-d73e2f91-e694-455d-9cc7-4c42e400d88f%22%7D"/>
        <s v="https://www.lifeandstylemag.com/wp-admin/post.php?post=737090&amp;action=edit"/>
        <s v="https://modmomsclubstg.wpenginepowered.com/wp-admin/post.php?post=337506&amp;action=edit"/>
        <s v="https://cue.gcp.misitemgr.com/cue-web/#/main?escenicid=315099244&amp;extra=%7B%22package%22:%22ece-auto-gen-f3927d53-6377-4de1-b6a3-ff4b1df3ed92%22%7D"/>
        <s v="https://cue.gcp.misitemgr.com/cue-web/#/main?escenicid=315099247&amp;extra=%7B%22package%22:%22ece-auto-gen-e1e54fca-9241-4615-8945-8e64e0ea8d36%22%7D"/>
        <s v="https://cue.gcp.misitemgr.com/cue-web/#/main?escenicid=315099250&amp;extra=%7B%22package%22:%22ece-auto-gen-7004c883-98da-44e7-9594-dbb3a93f3df7%22%7D"/>
        <s v="https://www.womansworld.com/wp-admin/post.php?post=611253&amp;action=edit"/>
        <s v="https://cue.gcp.misitemgr.com/cue-web/#/main?escenicid=315100453&amp;extra=%7B%22package%22:%22ece-auto-gen-84bd6de9-f239-44de-b1eb-3980a3e8983f%22%7D"/>
        <s v="https://cue.gcp.misitemgr.com/cue-web/#/main?escenicid=315100457&amp;extra=%7B%22package%22:%22ece-auto-gen-1b866259-34f0-486d-ba69-7c26f59ad4b1%22%7D"/>
        <s v="https://cue.gcp.misitemgr.com/cue-web/#/main?escenicid=315100481&amp;extra=%7B%22package%22:%22ece-auto-gen-cba234b6-b4eb-47a7-992b-14504ce3f572%22%7D"/>
        <s v="https://www.usmagazine.com/wp-admin/post.php?post=4283907&amp;action=edit"/>
        <s v="https://cue.gcp.misitemgr.com/cue-web/#/main?escenicid=315102476&amp;extra=%7B%22package%22:%22ece-auto-gen-f363dac5-4e18-4f2f-a852-10257f73c5a6%22%7D"/>
        <s v="https://cue.gcp.misitemgr.com/cue-web/#/main?escenicid=315102483&amp;extra=%7B%22package%22:%22ece-auto-gen-74bdc150-97ba-4828-99bc-f3e2adfb38d0%22%7D"/>
        <s v="https://cue.gcp.misitemgr.com/cue-web/#/main?escenicid=315105499&amp;extra=%7B%22package%22:%22ece-auto-gen-d27169f9-b625-4512-a6dc-f0dff6d7ecf9%22%7D"/>
        <s v="https://cue.gcp.misitemgr.com/cue-web/#/main?escenicid=315105704&amp;extra=%7B%22package%22:%22ece-auto-gen-d9dd7ef8-0e98-4665-a766-2debd5d450b8%22%7D"/>
        <s v="https://cue.gcp.misitemgr.com/cue-web/#/main?escenicid=315105712&amp;extra=%7B%22package%22:%22ece-auto-gen-f381c1b2-4b1c-4417-8edc-8630aa15dc6a%22%7D&amp;filter=%7B%22searchCriteria%22:%7B%22name%22:%22%22,%22searchTerm%22:%22financial%22,%22contentType%22:%22%2"/>
        <s v="https://cue.gcp.misitemgr.com/cue-web/#/main?escenicid=315100505&amp;extra=%7B%22package%22:%22ece-auto-gen-deb306c9-39aa-439d-b2b1-997bd666248f%22%7D&amp;filter=%7B%22searchCriteria%22:%7B%22name%22:%22%22,%22searchTerm%22:%22Allison%22,%22contentType%22:%22%2Fw"/>
        <s v="https://cue.gcp.misitemgr.com/cue-web/#/main?escenicid=315100995&amp;extra=%7B%22package%22:%22ece-auto-gen-f05cbd8b-c7e4-4bfe-aa2a-5217a98737ad%22%7D&amp;filter=%7B%22searchCriteria%22:%7B%22name%22:%22%22,%22searchTerm%22:%22Allison%22,%22contentType%22:%22%2Fw"/>
        <s v="https://cue.gcp.misitemgr.com/cue-web/#/main?escenicid=315102168&amp;extra=%7B%22package%22:%22ece-auto-gen-478d6b82-7c04-4e57-8730-41584d653c10%22%7D&amp;filter=%7B%22searchCriteria%22:%7B%22name%22:%22%22,%22searchTerm%22:%22Allison%22,%22contentType%22:%22%2Fw"/>
        <s v="https://cue.gcp.misitemgr.com/cue-web/#/main?escenicid=315103856&amp;extra=%7B%22package%22:%22ece-auto-gen-12c65149-d547-433b-a1e2-4b1283544253%22%7D&amp;filter=%7B%22searchCriteria%22:%7B%22name%22:%22%22,%22searchTerm%22:%22Allison%22,%22contentType%22:%22%2Fw"/>
        <s v="https://cue.gcp.misitemgr.com/cue-web/#/main?escenicid=315089378&amp;extra=%7B%22package%22:%22ece-auto-gen-8c002d3d-f138-4a03-a4fa-89f8f2ed55f1%22%7D"/>
        <s v="https://cue.gcp.misitemgr.com/cue-web/#/main?escenicid=315089380&amp;extra=%7B%22package%22:%22ece-auto-gen-4c8a84d2-7e0b-424a-a914-050134c422f6%22%7D"/>
        <s v="https://cue.gcp.misitemgr.com/cue-web/#/main?escenicid=315089381&amp;extra=%7B%22package%22:%22ece-auto-gen-096fc706-20b4-4580-a3f2-e40ddf13c6c7%22%7D"/>
        <s v="https://www.usmagazine.com/wp-admin/post.php?post=4283383&amp;action=edit"/>
        <s v="https://www.womansworld.com/wp-admin/post.php?post=611355&amp;action=edit"/>
        <s v="https://cue.gcp.misitemgr.com/cue-web/#/main?escenicid=315104461&amp;extra=%7B%22package%22:%22ece-auto-gen-44a5dcb4-21b2-40b6-920b-0ab52da259b9%22%7D"/>
        <s v="https://cue.gcp.misitemgr.com/cue-web/#/main?escenicid=315104466&amp;extra=%7B%22package%22:%22ece-auto-gen-34626241-ffa4-45d9-963a-91dff4fd36d8%22%7D"/>
        <s v="https://cue.gcp.misitemgr.com/cue-web/#/main?escenicid=315112806&amp;extra=%7B%22package%22:%22ece-auto-gen-a3074cbe-bf99-4463-98b0-f3d5b02338e1%22%7D&amp;filter=%7B%22searchCriteria%22:%7B%22name%22:%22%22,%22searchTerm%22:%22bts%22,%22labels%22:%7B%22org_unit:8"/>
        <s v="https://cue.gcp.misitemgr.com/cue-web/#/main?escenicid=315112809&amp;extra=%7B%22package%22:%22ece-auto-gen-d444d85b-1956-4e87-a4d4-5f85c1d843d8%22%7D&amp;filter=%7B%22searchCriteria%22:%7B%22name%22:%22%22,%22searchTerm%22:%22bts%22,%22labels%22:%7B%22org_unit:8"/>
        <s v="https://cue.gcp.misitemgr.com/cue-web/#/main?escenicid=315112811&amp;extra=%7B%22package%22:%22ece-auto-gen-a336d926-1abc-42dd-a3b9-3a9e8f710882%22%7D&amp;filter=%7B%22searchCriteria%22:%7B%22name%22:%22%22,%22searchTerm%22:%22bts%22,%22labels%22:%7B%22org_unit:8"/>
        <s v="https://www.lifeandstylemag.com/wp-admin/post.php?post=737108&amp;action=edit"/>
        <s v="https://cue.gcp.misitemgr.com/cue-web/#/main?escenicid=315113909&amp;extra=%7B%22package%22:%22ece-auto-gen-aa30a7c7-380d-4df6-8111-f796b07a17ce%22%7D"/>
        <s v="https://www.usmagazine.com/wp-admin/post.php?post=4284804&amp;action=edit"/>
        <s v="https://www.womansworld.com/wp-admin/post.php?post=611535&amp;action=edit"/>
        <s v="https://www.lifeandstylemag.com/wp-admin/post.php?post=737105&amp;action=edit"/>
        <s v="https://cue.gcp.misitemgr.com/cue-web/#/main?escenicid=315112684&amp;extra=%7B%22package%22:%22ece-auto-gen-463b8c14-1fc3-4c89-995a-44ab4354923d%22%7D"/>
        <s v="https://cue.gcp.misitemgr.com/cue-web/#/main?escenicid=315112692&amp;extra=%7B%22package%22:%22ece-auto-gen-fc196c17-f63c-4a86-b7cd-b1b6b5a7cc23%22%7D"/>
        <s v="https://cue.gcp.misitemgr.com/cue-web/#/main?escenicid=315112694&amp;extra=%7B%22package%22:%22ece-auto-gen-2d10cff7-ed7e-465c-bbac-f316fa28826b%22%7D"/>
        <s v="https://cue.gcp.misitemgr.com/cue-web/#/main?escenicid=315114593&amp;extra=%7B%22package%22:%22ece-auto-gen-bc1cf2f7-3037-4d1c-9586-a6b1ee26e686%22%7D"/>
        <s v="https://cue.gcp.misitemgr.com/cue-web/#/main?escenicid=315114625&amp;extra=%7B%22package%22:%22ece-auto-gen-09713225-0e2d-41fb-ad1c-99667bb2ce79%22%7D"/>
        <s v="https://cue.gcp.misitemgr.com/cue-web/#/main?escenicid=315114627&amp;extra=%7B%22package%22:%22ece-auto-gen-1683404e-d4ba-4d35-afaf-bb1ebee9960d%22%7D"/>
        <s v="https://modmomsclubstg.wpenginepowered.com/wp-admin/post.php?post=337510&amp;action=edit"/>
        <s v="https://cue.gcp.misitemgr.com/cue-web/#/main?escenicid=315115592&amp;extra=%7B%22package%22:%22ece-auto-gen-0825c91a-3d36-4cc6-895e-2ba5018f457f%22%7D"/>
        <s v="https://cue.gcp.misitemgr.com/cue-web/#/main?escenicid=315115638&amp;extra=%7B%22package%22:%22ece-auto-gen-55dbf886-685c-45c9-9b06-0728fb71f555%22%7D"/>
        <s v="https://cue.gcp.misitemgr.com/cue-web/#/main?escenicid=315115646&amp;extra=%7B%22package%22:%22ece-auto-gen-a7c81a78-174c-41b7-a362-a15c57302e8a%22%7D"/>
        <s v="https://cue.gcp.misitemgr.com/cue-web/#/main?escenicid=315115654&amp;extra=%7B%22package%22:%22ece-auto-gen-3b3b4708-6057-498a-ad46-d25197682011%22%7D"/>
        <s v="https://www.usmagazine.com/wp-admin/post.php?post=4285148&amp;action=edit"/>
        <s v="https://www.womansworld.com/wp-admin/post.php?post=611617&amp;action=edit"/>
        <s v="https://cue.gcp.misitemgr.com/cue-web/#/main?escenicid=315116151&amp;extra=%7B%22package%22:%22ece-auto-gen-073f099f-bc08-4672-9e70-a4a71d948330%22%7D"/>
        <s v="https://cue.gcp.misitemgr.com/cue-web/#/main?escenicid=315117262&amp;extra=%7B%22package%22:%22ece-auto-gen-93977bf0-c1ad-49de-aef4-f06ef6062a64%22%7D"/>
        <s v="https://cue.gcp.misitemgr.com/cue-web/#/main?escenicid=315117266&amp;extra=%7B%22package%22:%22ece-auto-gen-dae67c06-22d8-4e82-8ed8-59ea4cf3df15%22%7D"/>
        <s v="https://www.usmagazine.com/wp-admin/post.php?post=4285285&amp;action=edit"/>
        <s v="https://cue.gcp.misitemgr.com/cue-web/#/main?escenicid=315125789&amp;extra=%7B%22package%22:%22ece-auto-gen-fdf07a52-e9ec-4589-8dc7-eed5904d4910%22%7D"/>
        <s v="https://cue.gcp.misitemgr.com/cue-web/#/main?escenicid=315125796&amp;extra=%7B%22package%22:%22ece-auto-gen-2a505daa-3544-4927-bdee-3d22af38e9c6%22%7D"/>
        <s v="https://www.womansworld.com/wp-admin/post.php?post=611713&amp;action=edit"/>
        <s v="https://modmomsclubstg.wpenginepowered.com/wp-admin/post.php?post=337513&amp;action=edit"/>
        <s v="https://cue.gcp.misitemgr.com/cue-web/#/main?escenicid=315127486&amp;extra=%7B%22package%22:%22ece-auto-gen-b9933afe-a07d-48dc-a008-bab088a35bed%22%7D"/>
        <s v="https://cue.gcp.misitemgr.com/cue-web/#/main?escenicid=315127491&amp;extra=%7B%22package%22:%22ece-auto-gen-f1179c7f-35e6-4136-8e7e-1c1753aa76bc%22%7D"/>
        <s v="https://www.womansworld.com/wp-admin/post.php?post=611765&amp;action=edit"/>
        <s v="https://cue.gcp.misitemgr.com/cue-web/#/main?escenicid=315127812&amp;extra=%7B%22package%22:%22ece-auto-gen-dbdd1a02-1abd-43e6-a5af-99b6ed00e04c%22%7D&amp;filter=%7B%22searchCriteria%22:%7B%22name%22:%22%22,%22searchTerm%22:%22%22,%22contentType%22:%22%2Fwebservi"/>
        <s v="https://cue.gcp.misitemgr.com/cue-web/#/main?escenicid=315127816&amp;extra=%7B%22package%22:%22ece-auto-gen-a6478f5a-b242-4b5e-8d6a-eb74091e3a43%22%7D&amp;filter=%7B%22searchCriteria%22:%7B%22name%22:%22%22,%22searchTerm%22:%22%22,%22contentType%22:%22%2Fwebservi"/>
        <s v="https://www.usmagazine.com/wp-admin/post.php?post=4285948&amp;action=edit"/>
        <s v="https://cue.gcp.misitemgr.com/cue-web/#/main?escenicid=315129190&amp;extra=%7B%22package%22:%22ece-auto-gen-d1dd5d9d-14c0-4c3d-becc-f66e1c4345d6%22%7D"/>
        <s v="https://cue.gcp.misitemgr.com/cue-web/#/main?escenicid=315129189&amp;extra=%7B%22package%22:%22ece-auto-gen-10a270e4-7e01-4a27-93ec-89476e3c7b06%22%7D"/>
        <s v="https://cue.gcp.misitemgr.com/cue-web/#/main?escenicid=315129194&amp;extra=%7B%22package%22:%22ece-auto-gen-68667460-6816-4933-9ad3-39f9bf718b60%22%7D"/>
        <s v="https://cue.gcp.misitemgr.com/cue-web/#/main?uri=https:%2F%2Fcue.gcp.misitemgr.com%2Fwebservice%2Fescenic%2Fcontainer%2Ffb3e4415-23c4-11f1-8e74-13d6e99c1b83&amp;mimetype=x-ece%2Fcontainer&amp;extra=%7B%22package%22:%222e4f4ca3-b72f-48ac-bf59-d05efd52f51a%22%7D&amp;fi"/>
        <s v="https://cue.gcp.misitemgr.com/cue-web/#/main?uri=https:%2F%2Fcue.gcp.misitemgr.com%2Fwebservice%2Fescenic%2Fcontainer%2Fb9e57c8e-2464-11f1-85ba-9b42304dedff&amp;mimetype=x-ece%2Fcontainer&amp;extra=%7B%22package%22:%22ece-auto-gen-03f3b000-16b4-482c-9ce0-c13480dd"/>
        <s v="https://cue.gcp.misitemgr.com/cue-web/#/main?uri=https:%2F%2Fcue.gcp.misitemgr.com%2Fwebservice%2Fescenic%2Fcontainer%2Fbe7034bf-2464-11f1-ac5b-614df0cdfc2d&amp;mimetype=x-ece%2Fcontainer&amp;extra=%7B%22package%22:%22ece-auto-gen-a5974140-2c56-4495-a579-6946d549"/>
        <s v="https://www.usmagazine.com/wp-admin/post.php?post=4285874&amp;action=edit"/>
        <s v="https://cue.gcp.misitemgr.com/cue-web/#/main?escenicid=315113711&amp;extra=%7B%22package%22:%22ece-auto-gen-6c760a87-55e4-49a4-9250-07433e53e2eb%22%7D&amp;filter=%7B%22searchCriteria%22:%7B%22name%22:%22%22,%22searchTerm%22:%22Allison%22,%22labels%22:%7B%22%2Fweb"/>
        <s v="https://cue.gcp.misitemgr.com/cue-web/#/main?uri=https:%2F%2Fcue.gcp.misitemgr.com%2Fwebservice%2Fescenic%2Fcontainer%2F9f41b7be-23ab-11f1-8e74-13d6e99c1b83&amp;mimetype=x-ece%2Fcontainer&amp;extra=%7B%22package%22:%22ece-auto-gen-c369c07f-4e7f-40a7-8521-f1c64ac0"/>
        <s v="https://cue.gcp.misitemgr.com/cue-web/#/main?uri=https:%2F%2Fcue.gcp.misitemgr.com%2Fwebservice%2Fescenic%2Fcontent%2F315115468&amp;mimetype=x-ece%2Fstory&amp;extra=%7B%22package%22:%2261b2bebc-184b-4eaf-ae4e-ada03a9fda36%22%7D&amp;name=Why_Women_in_Their_40s_and_50s"/>
        <s v="https://cue.gcp.misitemgr.com/cue-web/#/main?escenicid=315127097&amp;extra=%7B%22package%22:%22ece-auto-gen-e97c8289-3fc4-4add-9c56-31ea8f48321c%22%7D&amp;filter=%7B%22searchCriteria%22:%7B%22name%22:%22%22,%22searchTerm%22:%22%22,%22labels%22:%7B%22%2Fwebservice"/>
        <s v="https://cue.gcp.misitemgr.com/cue-web/#/main?escenicid=315132190&amp;extra=%7B%22package%22:%22ece-auto-gen-f81676de-33d3-4eb1-af54-7ab7924f7374%22%7DD"/>
        <s v="https://cue.gcp.misitemgr.com/cue-web/#/main?escenicid=315156291&amp;extra=%7B%22package%22:%22ece-auto-gen-b7e9d80b-b3eb-4aba-9746-a57581b63fb3%22%7D"/>
        <s v="https://cue.gcp.misitemgr.com/cue-web/#/main?escenicid=315156688&amp;extra=%7B%22package%22:%22ece-auto-gen-56899b8d-30e1-4410-bc5d-a022b6b00d7e%22%7D"/>
        <s v="https://cue.gcp.misitemgr.com/cue-web/#/main?escenicid=315156944&amp;extra=%7B%22package%22:%22ece-auto-gen-0ad5f447-88c0-4a0c-880e-97790ca23cb8%22%7D&amp;filter=%7B%22searchCriteria%22:%7B%22name%22:%22%22,%22searchTerm%22:%22%22,%22contentType%22:%22%2Fwebservi"/>
        <s v="https://cue.gcp.misitemgr.com/cue-web/#/main?escenicid=315129790&amp;extra=%7B%22package%22:%22ece-auto-gen-c51ffe1c-8e19-49e1-b88e-434608b18157%22%7D"/>
        <s v="https://cue.gcp.misitemgr.com/cue-web/#/main?escenicid=315129787&amp;extra=%7B%22package%22:%22ece-auto-gen-4a0a57b6-f94b-41f2-adff-48c0670ef985%22%7D"/>
        <s v="https://www.lifeandstylemag.com/wp-admin/post.php?post=737115&amp;action=edit"/>
        <s v="https://modmomsclubstg.wpenginepowered.com/wp-admin/post.php?post=337517&amp;action=edit"/>
        <s v="https://cue.gcp.misitemgr.com/cue-web/#/main?escenicid=315130901&amp;extra=%7B%22package%22:%22ece-auto-gen-d6601194-a664-4ecc-b0c2-6b53858d06d8%22%7D"/>
        <s v="https://cue.gcp.misitemgr.com/cue-web/#/main?escenicid=315130911&amp;extra=%7B%22package%22:%22ece-auto-gen-41d6c614-b38c-4a63-8f5f-02ed504e014b%22%7D"/>
        <s v="https://www.usmagazine.com/wp-admin/post.php?post=4286329&amp;action=edit"/>
        <s v="https://cue.gcp.misitemgr.com/cue-web/#/main?escenicid=315131280&amp;extra=%7B%22package%22:%22ece-auto-gen-e1f506c9-efba-4f7d-a740-487a4ce6e83b%22%7D"/>
        <s v="https://cue.gcp.misitemgr.com/cue-web/#/main?escenicid=315131285&amp;extra=%7B%22package%22:%22ece-auto-gen-bd8dc126-8d2b-4219-bc27-64ec5006af2a%22%7D"/>
        <s v="https://cue.gcp.misitemgr.com/cue-web/#/main?escenicid=315131288&amp;extra=%7B%22package%22:%22ece-auto-gen-b548db78-d90d-4a09-aa69-cc8269f6b8a8%22%7D"/>
        <s v="https://cue.gcp.misitemgr.com/cue-web/#/main?escenicid=315131863&amp;extra=%7B%22package%22:%22ece-auto-gen-1ea64f43-9d40-44d3-b428-82a3d66f8a8d%22%7D"/>
        <s v="https://cue.gcp.misitemgr.com/cue-web/#/main?escenicid=315131865&amp;extra=%7B%22package%22:%22ece-auto-gen-8840db7e-db62-40f8-8d42-26eceaa5fc5d%22%7D"/>
        <s v="https://www.womansworld.com/wp-admin/post.php?post=611914&amp;action=edit"/>
        <s v="https://cue.gcp.misitemgr.com/cue-web/#/main?escenicid=315153990&amp;extra=%7B%22package%22:%22ece-auto-gen-9f152847-809e-43f4-a7ed-5cf41819cf8f%22%7D"/>
        <s v="https://cue.gcp.misitemgr.com/cue-web/#/main?escenicid=315153991&amp;extra=%7B%22package%22:%22ece-auto-gen-10671686-cb9b-4adf-bb5c-a20586604fbb%22%7D"/>
        <s v="https://cue.gcp.misitemgr.com/cue-web/#/main?escenicid=315153992&amp;extra=%7B%22package%22:%22ece-auto-gen-49bd6804-bdad-4fbd-a36a-9347fe3d6f94%22%7D"/>
        <s v="https://cue.gcp.misitemgr.com/cue-web/#/main?escenicid=315154190&amp;extra=%7B%22package%22:%22ece-auto-gen-6188f0e7-628c-433a-81bf-2efe65c282eb%22%7D"/>
        <s v="https://cue.gcp.misitemgr.com/cue-web/#/main?escenicid=315154191&amp;extra=%7B%22package%22:%22ece-auto-gen-dec6a40a-4a32-406b-b807-a2878768d2bd%22%7D"/>
        <s v="https://www.usmagazine.com/wp-admin/post.php?post=4287509&amp;action=edit"/>
        <s v="https://www.womansworld.com/wp-admin/post.php?post=612121&amp;action=edit"/>
        <s v="https://cue.gcp.misitemgr.com/cue-web/#/main?escenicid=315155613&amp;extra=%7B%22package%22:%22ece-auto-gen-f03824e7-79e2-4eb7-909b-cb7b8d2146e9%22%7D"/>
        <s v="https://cue.gcp.misitemgr.com/cue-web/#/main?escenicid=315155616&amp;extra=%7B%22package%22:%22ece-auto-gen-89a49138-cfa0-4474-a570-46408fc6234b%22%7D"/>
        <s v="https://www.womansworld.com/wp-admin/post.php?post=612135&amp;action=edit"/>
        <s v="https://modmomsclubstg.wpenginepowered.com/wp-admin/post.php?post=337521&amp;action=edit"/>
        <s v="https://cue.gcp.misitemgr.com/cue-web/#/main?escenicid=315155799&amp;extra=%7B%22package%22:%22ece-auto-gen-0060e6b3-0da7-425f-9047-250da06ac915%22%7D"/>
        <s v="https://cue.gcp.misitemgr.com/cue-web/#/main?escenicid=315155807&amp;extra=%7B%22package%22:%22ece-auto-gen-37712922-5c7c-4f03-a9e5-eb6226e59eea%22%7D"/>
        <s v="https://www.usmagazine.com/wp-admin/post.php?post=4287608&amp;action=edit"/>
        <s v="https://modmomsclubstg.wpenginepowered.com/wp-admin/post.php?post=337522&amp;action=edit"/>
        <s v="https://cue.gcp.misitemgr.com/cue-web/#/main?escenicid=315157731&amp;extra=%7B%22package%22:%22ece-auto-gen-3ba3e387-d1c6-4839-9d47-be8e2ac20c0f%22%7D"/>
        <s v="https://cue.gcp.misitemgr.com/cue-web/#/main?uri=https:%2F%2Fcue.gcp.misitemgr.com%2Fwebservice%2Fescenic%2Fcontainer%2Fd0db63bd-27a2-11f1-a865-5d2b9ab651d5&amp;mimetype=x-ece%2Fcontainer&amp;extra=%7B%22originalLink%22:%7B%22uri%22:%7B%22string%22:%22https:%2F%2"/>
        <s v="https://cue.gcp.misitemgr.com/cue-web/#/main?escenicid=315168945&amp;extra=%7B%22package%22:%22ece-auto-gen-0042f7f2-7b73-4c68-b70a-baf82acad01f%22%7D"/>
        <s v="https://cue.gcp.misitemgr.com/cue-web/#/main?escenicid=315169425&amp;extra=%7B%22package%22:%22ece-auto-gen-9fde2d0a-5fd4-46ad-b87a-9bd07726f742%22%7D"/>
        <s v="https://cue.gcp.misitemgr.com/cue-web/#/main?escenicid=315156791&amp;extra=%7B%22package%22:%22ece-auto-gen-834661fc-4776-4cf6-a63a-667e9de5300a%22%7D"/>
        <s v="https://cue.gcp.misitemgr.com/cue-web/#/main?escenicid=315156945&amp;extra=%7B%22package%22:%22ece-auto-gen-0ccef68c-316e-4b7a-ad42-8fbe0742358c%22%7D"/>
        <s v="https://www.usmagazine.com/wp-admin/post.php?post=4287807&amp;action=edit"/>
        <s v="https://cue.gcp.misitemgr.com/cue-web/#/main?escenicid=315156881&amp;extra=%7B%22package%22:%22ece-auto-gen-acdb1445-756f-461c-a1c8-470311bd6dc9%22%7D"/>
        <s v="https://cue.gcp.misitemgr.com/cue-web/#/main?escenicid=315156889&amp;extra=%7B%22package%22:%22ece-auto-gen-c35e5976-513f-4dda-9d5e-143216820ccc%22%7D"/>
        <s v="https://www.womansworld.com/wp-admin/post.php?post=612154&amp;action=edit"/>
        <s v="https://www.lifeandstylemag.com/wp-admin/post.php?post=737119&amp;action=edit"/>
        <s v="https://www.womansworld.com/wp-admin/post.php?post=612232&amp;action=edit"/>
        <s v="https://cue.gcp.misitemgr.com/cue-web/#/main?escenicid=315167025&amp;extra=%7B%22package%22:%22ece-auto-gen-b9bdcb3a-2cca-44ce-9d77-9df70192a413%22%7D"/>
        <s v="https://cue.gcp.misitemgr.com/cue-web/#/main?escenicid=315167027&amp;extra=%7B%22package%22:%22ece-auto-gen-4c7e2b06-a8ad-4faf-b39a-549a59b73152%22%7D"/>
        <s v="https://cue.gcp.misitemgr.com/cue-web/#/main?escenicid=315158011&amp;extra=%7B%22package%22:%22ece-auto-gen-ae57af8b-a979-4b20-b647-618e09b04e4b%22%7D"/>
        <s v="https://cue.gcp.misitemgr.com/cue-web/#/main?escenicid=315158018&amp;extra=%7B%22package%22:%22ece-auto-gen-ca957edd-e97e-456e-902c-9eca70df52a0%22%7D"/>
        <s v="https://www.womansworld.com/wp-admin/post.php?post=612195&amp;action=edit"/>
        <s v="https://www.lifeandstylemag.com/wp-admin/post.php?post=737125&amp;action=edit"/>
        <s v="https://cue.gcp.misitemgr.com/cue-web/#/main?escenicid=315159355&amp;extra=%7B%22package%22:%22ece-auto-gen-9e2037c1-bab2-4a68-86f6-c8d611a27f42%22%7D"/>
        <s v="https://cue.gcp.misitemgr.com/cue-web/#/main?escenicid=315159359&amp;extra=%7B%22package%22:%22ece-auto-gen-5e9e5d8c-2a06-442a-9233-0cb53cf45254%22%7D"/>
        <s v="https://www.womansworld.com/wp-admin/post.php?post=612254&amp;action=edit"/>
        <s v="https://cue.gcp.misitemgr.com/cue-web/#/main?escenicid=315165907&amp;extra=%7B%22package%22:%22ece-auto-gen-bc6d8065-0ac1-4e20-8837-32ab732c094c%22%7D"/>
        <s v="https://cue.gcp.misitemgr.com/cue-web/#/main?escenicid=315165917&amp;extra=%7B%22package%22:%22ece-auto-gen-23f506bc-79bb-4063-a164-ba53c0663354%22%7D"/>
        <s v="https://www.usmagazine.com/wp-admin/post.php?post=4288669&amp;action=edit"/>
        <s v="https://cue.gcp.misitemgr.com/cue-web/#/main?escenicid=315166425&amp;extra=%7B%22package%22:%22ece-auto-gen-b0274faf-502a-4420-9313-c6ce4e08e816%22%7D"/>
        <s v="https://cue.gcp.misitemgr.com/cue-web/#/main?escenicid=315166427&amp;extra=%7B%22package%22:%22ece-auto-gen-1bda2bee-54da-404a-b4b8-e6dfbfe22e05%22%7D"/>
        <s v="https://cue.gcp.misitemgr.com/cue-web/#/main?escenicid=315166431&amp;extra=%7B%22package%22:%22ece-auto-gen-bb983601-3276-4458-ab09-27c9f38fe0ba%22%7D"/>
        <s v="https://www.womansworld.com/wp-admin/post.php?post=612369&amp;action=edit"/>
        <s v="https://cue.gcp.misitemgr.com/cue-web/#/main?uri=https:%2F%2Fcue.gcp.misitemgr.com%2Fwebservice%2Fescenic%2Fcontainer%2F68569499-26d5-11f1-89ae-6f2c4953d9b4&amp;mimetype=x-ece%2Fcontainer&amp;extra=%7B%22originalLink%22:%7B%22uri%22:%7B%22string%22:%22https:%2F%2"/>
        <s v="https://cue.gcp.misitemgr.com/cue-web/#/main?uri=https:%2F%2Fcue.gcp.misitemgr.com%2Fwebservice%2Fescenic%2Fcontainer%2F1ba7391e-26c6-11f1-8e74-13d6e99c1b83&amp;mimetype=x-ece%2Fcontainer&amp;extra=%7B%22package%22:%22ece-auto-gen-ce305d6c-2d4b-4417-86f6-abe9ac3c"/>
        <s v="https://cue.gcp.misitemgr.com/cue-web/#/main?uri=https%3A%2F%2Fcue.gcp.misitemgr.com%2Fwebservice%2Fescenic%2Fcontainer%2F45751719-26df-11f1-85ba-9b42304dedff&amp;mimetype=x-ece%2Fcontainer&amp;extra=%7B%22originalLink%22%3A%7B%22uri%22%3A%7B%22string%22%3A%22htt"/>
        <s v="https://cue.gcp.misitemgr.com/cue-web/#/main?escenicid=315166987&amp;extra=%7B%22package%22:%22ece-auto-gen-1af9f04c-4663-4e68-8f7c-3b087b2bb13d%22%7D"/>
        <s v="https://cue.gcp.misitemgr.com/cue-web/#/main?escenicid=315166997&amp;extra=%7B%22package%22:%22ece-auto-gen-5826a483-5713-476d-968e-798b57c194a7%22%7D"/>
        <s v="https://www.womansworld.com/wp-admin/post.php?post=612388&amp;action=edit"/>
        <s v="https://www.usmagazine.com/wp-admin/post.php?post=4288845&amp;action=edit"/>
        <s v="https://cue.gcp.misitemgr.com/cue-web/#/main?escenicid=315167640&amp;extra=%7B%22package%22:%22ece-auto-gen-837f3a46-98b2-477c-9172-2be6fd3ea2cc%22%7D"/>
        <s v="https://cue.gcp.misitemgr.com/cue-web/#/main?escenicid=315167644&amp;extra=%7B%22package%22:%22ece-auto-gen-0ebaba17-b1e2-4668-b1c7-a59e5b407b38%22%7D"/>
        <s v="https://cue.gcp.misitemgr.com/cue-web/#/main?escenicid=315168642&amp;extra=%7B%22package%22:%22ece-auto-gen-e50a99bc-bafb-48cb-a632-47e749216cf3%22%7D"/>
        <s v="https://cue.gcp.misitemgr.com/cue-web/#/main?escenicid=315168647&amp;extra=%7B%22package%22:%22ece-auto-gen-fdde90a3-ed59-482c-ad89-32b51a61bd0a%22%7D"/>
        <s v="https://www.womansworld.com/wp-admin/post.php?post=612419&amp;action=edit"/>
        <s v="https://cue.gcp.misitemgr.com/cue-web/#/main?escenicid=315168677&amp;extra=%7B%22package%22:%22ece-auto-gen-c70cdfee-7a01-4ea8-8a72-962a39146b34%22%7D"/>
        <s v="https://cue.gcp.misitemgr.com/cue-web/#/main?escenicid=315168680&amp;extra=%7B%22package%22:%22ece-auto-gen-c65540c1-6aac-417c-aed5-a9ffed6dd661%22%7D"/>
        <s v="https://www.lifeandstylemag.com/wp-admin/post.php?post=737129&amp;action=edit"/>
        <s v="https://modmomsclubstg.wpenginepowered.com/wp-admin/post.php?post=337528&amp;action=edit"/>
        <s v="https://cue.gcp.misitemgr.com/cue-web/#/main?uri=https:%2F%2Fcue.gcp.misitemgr.com%2Fwebservice%2Fescenic%2Fcontainer%2Feaca0765-27ad-11f1-a178-1f35f3eaf218&amp;mimetype=x-ece%2Fcontainer&amp;extra=%7B%22package%22:%22ece-auto-gen-7638851c-9aac-406d-9b3c-f1cdcca5"/>
        <s v="https://cue.gcp.misitemgr.com/cue-web/#/main?escenicid=315170836&amp;extra=%7B%22package%22:%22ece-auto-gen-04928f80-5852-4c50-8010-23a5fe820a32%22%7D"/>
        <s v="https://www.womansworld.com/wp-admin/post.php?post=612502&amp;action=edit"/>
        <s v="https://cue.gcp.misitemgr.com/cue-web/#/main?escenicid=315169446&amp;extra=%7B%22package%22:%22ece-auto-gen-ba7c31a1-564c-45d5-b6e1-af0dbd2f903f%22%7D&amp;filter=%7B%22searchCriteria%22:%7B%22name%22:%22%22,%22searchTerm%22:%22Allison%22,%22contentType%22:%22%2Fw"/>
        <s v="https://cue.gcp.misitemgr.com/cue-web/#/main?escenicid=315171000&amp;extra=%7B%22package%22:%22ece-auto-gen-0711a415-d3bb-48d2-a789-616a64338a9a%22%7D&amp;filter=%7B%22searchCriteria%22:%7B%22name%22:%22%22,%22searchTerm%22:%22Allison%22,%22contentType%22:%22%2Fw"/>
        <s v="https://cue.gcp.misitemgr.com/cue-web/#/main?escenicid=315169928&amp;extra=%7B%22package%22:%22ece-auto-gen-944be010-fea6-4916-b27a-b2ae5ab1e058%22%7D&amp;filter=%7B%22searchCriteria%22:%7B%22name%22:%22%22,%22searchTerm%22:%22Allison%22,%22contentType%22:%22%2Fw"/>
        <s v="https://cue.gcp.misitemgr.com/cue-web/#/main?escenicid=315172674&amp;extra=%7B%22package%22:%22ece-auto-gen-bb06aa09-e001-4fd1-a29a-b98844002f37%22%7D"/>
        <s v="https://cue.gcp.misitemgr.com/cue-web/#/main?escenicid=315172678&amp;extra=%7B%22package%22:%22ece-auto-gen-61194b7e-6660-4013-b453-086b3d6ebb63%22%7D"/>
        <s v="https://cue.gcp.misitemgr.com/cue-web/#/main?escenicid=315172694&amp;extra=%7B%22package%22:%22ece-auto-gen-e9a5d41c-c57b-4f51-9046-85cc16a832d0%22%7D"/>
        <s v="https://cue.gcp.misitemgr.com/cue-web/#/main?uri=https:%2F%2Fcue.gcp.misitemgr.com%2Fwebservice%2Fescenic%2Fcontent%2F315173109&amp;mimetype=x-ece%2Fstory&amp;extra=%7B%22package%22:%2223c1e3fe-df0d-45c5-a5d6-160eb0a34394%22%7D&amp;name=Your_First_Solo_Trip_A_Step-by"/>
      </sharedItems>
    </cacheField>
    <cacheField name="Published URL/Link" numFmtId="0">
      <sharedItems containsBlank="1">
        <s v="https://www.lifeandstylemag.com/posts/singles-inferno-couples-who-stayed-together-after-the-show/"/>
        <s v="https://modmomsclubstg.wpenginepowered.com/wp-admin/post.php?post=337048&amp;action=edit"/>
        <s v="https://www.lifeandstylemag.com/posts/bindi-irwins-daughter-has-the-sweetest-bond-with-a-baby-echidna/"/>
        <s v="https://modmomsclubstg.wpenginepowered.com/parenting/bindi-irwins-daughter-is-friends-with-echidna/"/>
        <s v="https://modmomsclub.com/lifestyle-entertainment/celebrity/khaby-lame-new-deal-ai-digital-twin/"/>
        <s v="https://www.lifeandstylemag.com/posts/khaby-lame-sells-company-authorizes-use-of-ai-digital-twin/"/>
        <s v="https://modmomsclub.com/lifestyle-entertainment/celebrity/selma-blair-ms-diagnosis-update-return-acting/"/>
        <s v="https://www.lifeandstylemag.com/posts/selma-blair-details-return-to-acting-after-thinking-career-was-done/"/>
        <s v="https://modmomsclub.com/lifestyle-entertainment/celebrity/jessie-james-decker-scary-nashville-ice-storm/"/>
        <s v="https://www.lifeandstylemag.com/posts/jessie-james-decker-shares-video-of-exploding-trees-amid-ice-storm/"/>
        <s v="https://modmomsclub.com/lifestyle-entertainment/celebrity/jenna-bush-hager-declassifies-secret-service-alias/"/>
        <s v="https://www.lifeandstylemag.com/posts/title-page-sep-sitename-jenna-bush-hagers-secret-service-name-was-very-on-brand/"/>
        <s v="https://modmomsclub.com/lifestyle-entertainment/celebrity/pete-davidson-vhs-collection-rich/"/>
        <s v="https://www.lifeandstylemag.com/posts/title-page-sep-sitename-pete-davidsons-vhs-collection-has-entered-its-flop-era/"/>
        <s v="https://modmomsclub.com/lifestyle-entertainment/celebrity/ava-raine-stepping-away-wwe-nxt/"/>
        <s v="https://www.lifeandstylemag.com/posts/ava-raine-announces-surprise-exit-from-wwe-and-nxt/"/>
        <s v="https://www.lifeandstylemag.com/posts/essentials-to-pack-for-a-flight-that-feels-first-class/"/>
        <s v="https://modmomsclub.com/lifestyle-entertainment/your-calm-flight-checklist-simple-carry-on-essentials-that-help-anxious-flyers-feel-in-control/"/>
        <s v="https://www.lifeandstylemag.com/posts/how-to-plan-your-spring-garden-this-winter/"/>
        <s v="https://modmomsclubstg.wpenginepowered.com/parenting/your-familys-winter-guide-to-planning-a-spring-garden-together/"/>
        <s v="https://www.lifeandstylemag.com/posts/your-ultimate-guide-for-spring-cleaning/"/>
        <s v="https://modmomsclubstg.wpenginepowered.com/parenting/spring-cleaning-made-simple-a-busy-parents-guide-to-a-healthier-home-without-losing-your-weekend/"/>
        <s v="https://www.lifeandstylemag.com/posts/what-is-an-ebug-tiktok-creator-answers-everyones-questions/"/>
        <s v="https://modmomsclub.com/lifestyle-entertainment/celebrity/what-is-an-ebug-emergency-backup-goalie/"/>
        <s v="https://www.lifeandstylemag.com/posts/alex-warrens-grammys-performance-went-wrong-heres-why/"/>
        <s v="https://modmomsclub.com/lifestyle-entertainment/celebrity/alex-warrens-grammy-debut/"/>
        <s v="https://www.lifeandstylemag.com/posts/the-hidden-tribute-inside-kelsea-ballerinis-grammy-gown/"/>
        <s v="https://modmomsclub.com/lifestyle-entertainment/celebrity/kelsea-ballerini-grammy-dress-dog-tribute/"/>
        <s v="https://www.lifeandstylemag.com/posts/cant-miss-italian-restaurants-in-nyc-for-every-price-range/"/>
        <s v="https://modmomsclubstg.wpenginepowered.com/lifestyle-entertainment/food/your-ultimate-guide-to-italian-dining-in-new-york-city-cheap-eats-to-michelin-spots/"/>
        <s v="https://modmomsclubstg.wpenginepowered.com/lifestyle-entertainment/bob-ross-paintings-sold-public-broadcasting/"/>
        <s v="https://www.lifeandstylemag.com/posts/bob-ross-paintings-just-became-the-feel-good-story-of-the-year/"/>
        <s v="https://www.lifeandstylemag.com/posts/how-to-allergy-proof-your-home/"/>
        <s v="https://modmomsclubstg.wpenginepowered.com/parenting/a-parents-guide-to-allergy-proofing-your-home/"/>
        <s v="https://www.lifeandstylemag.com/posts/this-dollar-tree-diy-jewelry-organizer-is-going-viral-on-tiktok/"/>
        <s v="https://modmomsclubstg.wpenginepowered.com/lifestyle-entertainment/turn-dollar-tree-finds-into-a-stunning-two-tier-tray/"/>
        <s v="https://www.lifeandstylemag.com/posts/why-the-buffalo-bills-are-betting-on-the-nfls-youngest-head-coach/"/>
        <s v="https://modmomsclubstg.wpenginepowered.com/lifestyle-entertainment/meet-joe-brady-the-young-buffalo-bills-coach/"/>
        <s v="https://www.lifeandstylemag.com/posts/little-miss-sunshine-cast-reflects-on-20-years-of-memories/"/>
        <s v="https://modmomsclubstg.wpenginepowered.com/lifestyle-entertainment/celebrity/little-miss-sunshine-reunion-20-years/"/>
        <s v="https://www.lifeandstylemag.com/posts/who-is-egg-in-a-knight-of-the-seven-kingdoms-the-big-reveal-explained/"/>
        <s v="https://modmomsclubstg.wpenginepowered.com/lifestyle-entertainment/celebrity/who-is-egg-in-a-knight-of-the-seven-kingdoms/"/>
        <s v="https://www.lifeandstylemag.com/posts/internet-erupts-babies-sleeping-outside-cold/"/>
        <s v="https://modmomsclubstg.wpenginepowered.com/parenting/americans-criticize-scandinavian-parenting-norm/"/>
        <s v="https://www.lifeandstylemag.com/posts/how-to-watch-bts-netflix-reunion-concert-and-documentary/"/>
        <s v="https://modmomsclubstg.wpenginepowered.com/lifestyle-entertainment/celebrity/what-parents-need-to-know-about-bts-comeback/"/>
        <s v="https://modmomsclubstg.wpenginepowered.com/parenting/the-best-bedroom-paint-colors-to-help-your-whole-family-sleep-better/"/>
        <s v="https://modmomsclub.com/lifestyle-entertainment/celebrity/survivor-50-every-sole-survivor-since-2000/"/>
        <s v="https://www.lifeandstylemag.com/posts/survivor-50-is-proof-that-it-was-always-bigger-than-one-season/"/>
        <s v="https://modmomsclub.com/lifestyle-entertainment/childhood-nostalgic-sounds-may-never-hear-again/"/>
        <s v="https://www.lifeandstylemag.com/posts/26-nostalgic-sounds-your-kids-may-never-hear/"/>
        <s v="https://www.lifeandstylemag.com/posts/meet-josh-damaro-everything-to-know-about-disneys-new-ceo/"/>
        <s v="https://modmomsclubstg.wpenginepowered.com/lifestyle-entertainment/from-disneyland-cast-member-to-ceo-what-josh-damaros-rise-means-for-your-next-disney-vacation/"/>
        <s v="https://www.lifeandstylemag.com/posts/this-functional-art-has-the-internet-feeling-nostalgic/"/>
        <s v="https://modmomsclubstg.wpenginepowered.com/lifestyle-entertainment/celebrity/functional-art-grace-of-spades-nostalgic/"/>
        <s v="https://www.lifeandstylemag.com/posts/why-2016-hits-different-according-to-chloe-bailey/"/>
        <s v="https://modmomsclubstg.wpenginepowered.com/lifestyle-entertainment/celebrity/chloe-bailey-nostalgic-for-2016-music/"/>
        <s v="https://modmomsclubstg.wpenginepowered.com/lifestyle-entertainment/bluey-dominates-nielsen-ratings-artey-awards/"/>
        <s v="https://www.lifeandstylemag.com/posts/2025-was-the-most-heavily-streamed-year-on-record-per-nielsen/"/>
        <s v="https://www.lifeandstylemag.com/posts/decor-trends-making-a-comeback-in-2026/"/>
        <s v="https://modmomsclubstg.wpenginepowered.com/lifestyle-entertainment/your-builder-grade-home-deserves-better-these-comeback-decor-trends-will-add-the-character-youve-been-craving/"/>
        <s v="https://www.lifeandstylemag.com/posts/what-is-lady-in-waiting-bridgerton-the-royal-role-explained/"/>
        <s v="https://modmomsclubstg.wpenginepowered.com/lifestyle-entertainment/what-exactly-is-a-lady-in-waiting-in-bridgerton/"/>
        <s v="https://www.lifeandstylemag.com/posts/home-wellness-trends-2026-create-a-sanctuary-at-home/"/>
        <s v="https://www.lifeandstylemag.com/posts/snow-storm-walk-to-school-parents-nostalgia/"/>
        <s v="https://modmomsclubstg.wpenginepowered.com/lifestyle-entertainment/celebrity/student-walk-to-school-snow-storm-nostalgic/"/>
        <s v="https://www.lifeandstylemag.com/posts/spotifys-page-match-bridges-physical-books-and-audiobooks/"/>
        <s v="https://modmomsclubstg.wpenginepowered.com/lifestyle-entertainment/new-spotify-features-could-help-your-reluctant-reader-finally-fall-in-love-with-books/"/>
        <s v="https://www.lifeandstylemag.com/posts/lewis-hamiltons-star-studded-dating-history-as-kim-kardashian-rumors-swirl/"/>
        <s v="https://modmomsclubstg.wpenginepowered.com/lifestyle-entertainment/lewis-hamiltons-complete-dating-history/"/>
        <s v="https://www.lifeandstylemag.com/posts/these-my-strange-addiction-moments-are-wild-unforgettable/"/>
        <s v="https://modmomsclubstg.wpenginepowered.com/lifestyle-entertainment/celebrity/my-strange-addiction-most-viral-moments-tlc/"/>
        <s v="https://www.lifeandstylemag.com/posts/why-draco-malfoy-is-everywhere-during-chinas-lunar-new-year/"/>
        <s v="https://modmomsclubstg.wpenginepowered.com/lifestyle-entertainment/celebrity/how-draco-malfoy-became-good-luck-charm-for-lunar-new-year/"/>
        <s v="https://www.lifeandstylemag.com/posts/why-seasonal-menus-matter-how-to-spot-them-in-restaurants/"/>
        <s v="https://modmomsclubstg.wpenginepowered.com/lifestyle-entertainment/food/how-seasonal-restaurant-menus-can-save-you-money-while-delivering-better-flavor/"/>
        <s v="https://www.lifeandstylemag.com/posts/espn-hires-influencer-lily-shimbashi-as-full-time-creator/"/>
        <s v="https://modmomsclubstg.wpenginepowered.com/lifestyle-entertainment/celebrity/espn-hires-sportsish-founder-lily-shimbashi/"/>
        <s v="https://www.lifeandstylemag.com/posts/red-velvets-2016-russian-roulette-goes-viral-again-in-2026/"/>
        <s v="https://modmomsclubstg.wpenginepowered.com/lifestyle-entertainment/celebrity/red-velvet-brings-back-2016-with-russian-roulette-tiktok/"/>
        <s v="https://www.lifeandstylemag.com/posts/food-halls-explained-why-this-dining-trend-is-booming/"/>
        <s v="https://modmomsclubstg.wpenginepowered.com/lifestyle-entertainment/food/food-halls-your-secret-weapon-for-group-dining-without-the-drama/"/>
        <s v="https://www.lifeandstylemag.com/posts/how-to-make-your-home-feel-more-open/"/>
        <s v="https://modmomsclubstg.wpenginepowered.com/lifestyle-entertainment/simple-design-tricks-to-make-your-first-place-feel-bigger/"/>
        <s v="https://www.lifeandstylemag.com/posts/create-a-cozy-winter-retreat-at-home/"/>
        <s v="https://modmomsclubstg.wpenginepowered.com/lifestyle-entertainment/how-to-make-your-home-feel-cozier-this-winter-without-losing-your-mind-or-your-budget/"/>
        <s v="https://www.lifeandstylemag.com/posts/the-2016-songs-we-cant-stop-playing-in-2026/"/>
        <s v="https://modmomsclubstg.wpenginepowered.com/lifestyle-entertainment/why-we-cant-stop-listening-to-2016-musi/"/>
        <s v="https://www.lifeandstylemag.com/posts/10-k-dramas-every-beginner-should-watch-first/"/>
        <s v="https://modmomsclubstg.wpenginepowered.com/lifestyle-entertainment/10-best-k-dramas-for-beginners/"/>
        <s v="https://www.lifeandstylemag.com/posts/smart-carry-on-essentials-that-make-flights-more-comfortable/"/>
        <s v="https://modmomsclubstg.wpenginepowered.com/lifestyle-entertainment/the-budget-savvy-family-travelers-secret-weapons-these-carry-on-items-can-save-you-money-frustration/"/>
        <s v="https://modmomsclubstg.wpenginepowered.com/parenting/your-first-family-trip-to-broadway-a-parents-guide-to-choosing-the-perfect-show-for-kids/"/>
        <s v="https://www.lifeandstylemag.com/posts/the-best-family-friendly-broadways-shows-for-young-kids/"/>
        <m/>
        <s v="https://www.lifeandstylemag.com/posts/your-free-guide-to-a-clutter-free-home/"/>
        <s v="https://modmomsclubstg.wpenginepowered.com/lifestyle-entertainment/your-no-cost-guide-to-a-calmer-clutter-free-home-even-when-youre-exhausted/"/>
        <s v="https://www.lifeandstylemag.com/posts/whats-next-for-whitney-leavitt-after-the-secret-lives-of-mormon-wives/"/>
        <s v="https://modmomsclubstg.wpenginepowered.com/lifestyle-entertainment/celebrity/whitney-leavitt-secret-lives-of-mormon-wives-future/"/>
        <s v="https://www.lifeandstylemag.com/posts/this-kids-reaction-to-seeing-dolly-parton-still-feels-universal/"/>
        <s v="https://modmomsclub.com/lifestyle-entertainment/celebrity/dolly-parton-makes-young-fan-dream-come-true/"/>
        <s v="https://www.lifeandstylemag.com/posts/remember-awkward-on-mtv-heres-what-the-cast-is-doing-now/"/>
        <s v="https://modmomsclubstg.wpenginepowered.com/lifestyle-entertainment/mtv-awkward-where-is-the-cast-now/"/>
        <s v="https://modmomsclub.com/lifestyle-entertainment/celebrity/glenn-medeiros-love-song-daughter-viral-tiktok/"/>
        <s v="https://www.lifeandstylemag.com/posts/how-glenn-medeiros-went-from-80s-love-song-star-to-tiktok-dad/"/>
        <s v="https://www.lifeandstylemag.com/posts/how-to-plan-the-perfect-at-home-date-night-for-couples/"/>
        <s v="https://modmomsclubstg.wpenginepowered.com/lifestyle-entertainment/the-exhausted-parents-guide-to-date-night-with-your-partner-after-the-kids-are-finally-asleep/"/>
        <s v="https://www.lifeandstylemag.com/posts/what-you-missed-during-bad-bunnys-super-bowl-halftime-performance/"/>
        <s v="https://modmomsclubstg.wpenginepowered.com/lifestyle-entertainment/celebrity/inside-bad-bunnys-historic-super-bowl-halftime-show/"/>
        <s v="https://www.lifeandstylemag.com/posts/sanne-vloet-reveals-second-pregnancy-loss-in-four-months/"/>
        <s v="https://modmomsclubstg.wpenginepowered.com/pregnancy-news/sanne-vloet-second-miscarriage-four-months/"/>
        <s v="https://www.lifeandstylemag.com/posts/all-about-sam-darnolds-fiancee-katie-hoofnagle/"/>
        <s v="https://modmomsclubstg.wpenginepowered.com/lifestyle-entertainment/meet-katie-hoofnagle-qb-sam-darnolds-fiancee/"/>
        <s v="https://www.lifeandstylemag.com/posts/why-you-should-burp-your-house-this-winter/"/>
        <s v="https://modmomsclubstg.wpenginepowered.com/lifestyle-entertainment/how-to-burp-your-house-this-winter-for-healthier-indoor-air/"/>
        <s v="https://modmomsclubstg.wpenginepowered.com/lifestyle-entertainment/celebrity/christian-mccaffrey-piano-zach-bryan-super-bowl-party/"/>
        <s v="https://www.lifeandstylemag.com/posts/christian-mccaffreys-piano-skills-go-viral-at-super-bowl-event/"/>
        <s v="https://www.lifeandstylemag.com/posts/why-drinks-taste-different-on-planes-the-best-cocktails-to-order/"/>
        <s v="https://modmomsclubstg.wpenginepowered.com/lifestyle-entertainment/food/the-science-backed-secret-to-actually-enjoying-your-in-flight-cocktail/"/>
        <s v="https://www.lifeandstylemag.com/posts/saging-101-cleanse-your-space/"/>
        <s v="https://modmomsclubstg.wpenginepowered.com/lifestyle-entertainment/finding-calm-in-the-chaos-a-parents-guide-to-saging-your-home/"/>
        <s v="https://www.lifeandstylemag.com/posts/derrick-henry-says-kobe-bryant-inspires-his-fatherhood-approach/"/>
        <s v="https://modmomsclubstg.wpenginepowered.com/pregnancy-news/derrick-henry-girl-dad-kobe-bryant/"/>
        <s v="https://www.lifeandstylemag.com/posts/practical-magic-broadway-musical-in-development-with-norah-jones/"/>
        <s v="https://modmomsclubstg.wpenginepowered.com/lifestyle-entertainment/celebrity/practical-magic-becoming-broadway-musical/"/>
        <s v="https://www.lifeandstylemag.com/posts/fresh-eucalyptus-health-benefits-for-your-home/"/>
        <s v="https://modmomsclubstg.wpenginepowered.com/lifestyle-entertainment/fresh-eucalyptus-a-natural-way-to-healthier-lungs-and-home/"/>
        <s v="https://www.lifeandstylemag.com/posts/kendall-toole-reacts-to-her-viral-get-em-banned-moment/"/>
        <s v="https://modmomsclubstg.wpenginepowered.com/lifestyle-entertainment/celebrity/kendall-toole-peloton-video-get-em-banned-viral/"/>
        <s v="https://www.lifeandstylemag.com/posts/why-experiences-make-you-happier-than-buying-material-things/"/>
        <s v="https://modmomsclubstg.wpenginepowered.com/wp-admin/post.php?post=337343&amp;action=edit"/>
        <s v="https://www.lifeandstylemag.com/posts/how-two-tiny-scraps-are-rewriting-the-history-of-human-clothing/"/>
        <s v="https://modmomsclubstg.wpenginepowered.com/lifestyle-entertainment/ancient-elk-hide-fragments-the-worlds-oldest-clothing/"/>
        <s v="https://www.lifeandstylemag.com/posts/13-everyday-tech-devices-we-thought-wed-use-forever/"/>
        <s v="https://modmomsclubstg.wpenginepowered.com/lifestyle-entertainment/everyday-tech-devices-no-longer-use-apps/"/>
        <s v="https://www.lifeandstylemag.com/posts/singles-inferno-season-5-finale-which-couples-ended-up-together/"/>
        <s v="https://modmomsclubstg.wpenginepowered.com/lifestyle-entertainment/celebrity/singles-inferno-season-5-finale-who-ends-up-together-and-is-it-worth-watching/"/>
        <s v="https://www.lifeandstylemag.com/posts/grow-dinner-on-your-counter-easy-indoor-plants-veggies/"/>
        <s v="https://modmomsclubstg.wpenginepowered.com/lifestyle-entertainment/grow-food-together-the-easiest-indoor-plants-and-vegetables-your-family-can-grow-at-home/"/>
        <s v="https://modmomsclub.com/lifestyle-entertainment/celebrity/jake-shane-broadway-debut-ray-romano-all-out/"/>
        <s v="https://www.lifeandstylemag.com/posts/jake-shanes-broadway-debut-adds-to-his-impressive-resume/"/>
        <s v="https://www.lifeandstylemag.com/posts/why-demi-lovato-canceled-several-tour-dates-refund-details/"/>
        <s v="https://modmomsclubstg.wpenginepowered.com/lifestyle-entertainment/celebrity/demi-lovato-cancels-five-tour-dates/"/>
        <s v="https://www.lifeandstylemag.com/posts/fragrance-layering-at-home-how-to-do-it-right/"/>
        <s v="https://modmomsclubstg.wpenginepowered.com/lifestyle-entertainment/how-fragrance-layering-can-transform-your-home-into-a-personal-sanctuary/"/>
        <s v="https://www.lifeandstylemag.com/posts/7-throwback-songs-you-had-no-idea-bruno-mars-wrote/"/>
        <s v="https://modmomsclub.com/lifestyle-entertainment/celebrity/bruno-mars-songwriting-the-smeezingtons/"/>
        <s v="https://www.lifeandstylemag.com/posts/travis-kelce-talks-being-an-uncle-to-kylie-kelces-kids/"/>
        <s v="https://modmomsclubstg.wpenginepowered.com/lifestyle-entertainment/celebrity/kylie-kelce-reveals-why-travis-kelce-is-the-best-uncle/"/>
        <s v="https://www.lifeandstylemag.com/posts/golden-eyed-frog-discovered-in-peru-its-a-new-species/"/>
        <s v="https://modmomsclub.com/lifestyle-entertainment/golden-eyed-frog-peru-new-species-endangered/"/>
        <s v="https://www.lifeandstylemag.com/posts/this-newly-discovered-sea-creature-got-its-name-from-the-internet/"/>
        <s v="https://modmomsclubstg.wpenginepowered.com/lifestyle-entertainment/internet-names-this-strange-deep-sea-creature/"/>
        <s v="https://www.lifeandstylemag.com/posts/natural-cleaning-with-essential-oils/"/>
        <s v="https://modmomsclubstg.wpenginepowered.com/lifestyle-entertainment/a-parents-guide-to-cleaning-your-home-naturally-with-essential-oils/"/>
        <s v="https://www.lifeandstylemag.com/posts/how-to-make-diy-airplane-cocktails-using-the-beverage-cart/"/>
        <s v="https://modmomsclubstg.wpenginepowered.com/lifestyle-entertainment/food/how-to-mix-better-cocktails-at-30000-feet-without-breaking-the-bank/"/>
        <s v="https://www.lifeandstylemag.com/posts/this-retro-tech-hack-got-a-ps5-working-on-a-1980s-tv-but-why/"/>
        <s v="https://modmomsclub.com/lifestyle-entertainment/playstation-5-boombox-tv-retro-tech/"/>
        <s v="https://www.lifeandstylemag.com/posts/whats-happening-with-the-fourth-wing-tv-show-see-updates/"/>
        <s v="https://modmomsclubstg.wpenginepowered.com/lifestyle-entertainment/fourth-wing-tv-series/"/>
        <s v="https://www.lifeandstylemag.com/posts/nancy-meyers-returns-to-rom-coms-with-a-new-movie-coming-in-2027/"/>
        <s v="https://modmomsclubstg.wpenginepowered.com/lifestyle-entertainment/celebrity/nancy-meyers-new-movie/"/>
        <s v="https://www.lifeandstylemag.com/posts/these-famous-celebrities-took-off-in-2016-and-never-looked-back/"/>
        <s v="https://modmomsclub.com/lifestyle-entertainment/celebrity/2016-famous-celebrities-where-are-they-now/"/>
        <s v="https://www.lifeandstylemag.com/posts/dehumidifier-vs-humidifier-which-one-your-home-really-needs/"/>
        <s v="https://modmomsclubstg.wpenginepowered.com/lifestyle-entertainment/humidifier-or-dehumidifier-which-one-can-help-your-child-breathe-easier-at-home/"/>
        <s v="https://www.lifeandstylemag.com/posts/olympic-gold-medals-are-literally-falling-apart-at-the-2026-games/"/>
        <s v="https://modmomsclubstg.wpenginepowered.com/lifestyle-entertainment/olympic-medals-keep-breaking/"/>
        <s v="https://www.lifeandstylemag.com/posts/most-followed-people-on-social-media-in-2016-vs-2026/"/>
        <s v="https://modmomsclub.com/lifestyle-entertainment/celebrity/most-followed-people-on-instagram-then-now/"/>
        <s v="https://www.lifeandstylemag.com/posts/the-white-lotus-season-4-cast-every-star-headed-to-france/"/>
        <s v="https://modmomsclubstg.wpenginepowered.com/lifestyle-entertainment/celebrity/the-white-lotus-season-4-cast/"/>
        <s v="https://www.lifeandstylemag.com/posts/lucky-lunar-new-year-foods-and-the-symbolism-behind-them/"/>
        <s v="https://modmomsclubstg.wpenginepowered.com/lifestyle-entertainment/food/every-dish-tells-a-story-the-lucky-foods-that-belong-on-your-lunar-new-year-table/"/>
        <s v="https://www.lifeandstylemag.com/posts/5-home-decor-trends-designers-predict-will-define-2026/"/>
        <s v="https://modmomsclubstg.wpenginepowered.com/lifestyle-entertainment/refresh-your-home-in-2026-stylish-decor-trends-you-can-actually-achieve/"/>
        <s v="https://www.miamiherald.com/entertainment/article314666394.html"/>
        <s v="https://www.kansascity.com/entertainment/article314666404.html"/>
        <s v="https://www.miamiherald.com/living/wellness/article314666015.html"/>
        <s v="https://www.kansascity.com/living/wellness/article314666991.html"/>
        <s v="https://www.miamiherald.com/entertainment/article314675564.html"/>
        <s v="https://www.kansascity.com/entertainment/article314675565.html"/>
        <s v="https://www.lifeandstylemag.com/posts/best-solo-travel-destinations-for-2026-from-berlin-to-tokyo/"/>
        <s v="https://modmomsclubstg.wpenginepowered.com/pregnancy/where-to-go-solo-5-destinations-perfect-for-independent-travelers-in-2026/"/>
        <s v="https://www.lifeandstylemag.com/posts/turn-your-food-scraps-into-garden-gold/"/>
        <s v="https://modmomsclubstg.wpenginepowered.com/lifestyle-entertainment/how-to-turn-food-scraps-into-nutrient-rich-soil-at-home/"/>
        <s v="https://www.miamiherald.com/entertainment/article314677236.html"/>
        <s v="https://www.kansascity.com/entertainment/article314677239.html"/>
        <s v="https://www.miamiherald.com/living/article314675559.html"/>
        <s v="https://www.kansascity.com/living/article314675562.html"/>
        <s v="https://www.lifeandstylemag.com/posts/how-to-get-the-nancy-meyers-aesthetic-at-home/"/>
        <s v="https://modmomsclubstg.wpenginepowered.com/lifestyle-entertainment/how-to-create-a-nancy-meyers-worthy-home-thats-finally-all-yours/"/>
        <s v="https://www.miamiherald.com/entertainment/tv-movies/article314677771.html"/>
        <s v="https://www.kansascity.com/entertainment/tv-movies/article314677783.html"/>
        <s v="https://www.lifeandstylemag.com/posts/best-places-to-see-cherry-blossoms-in-the-northeast-this-spring/"/>
        <s v="https://modmomsclubstg.wpenginepowered.com/lifestyle-entertainment/your-family-doesnt-need-plane-tickets-to-japan-cherry-blossoms-are-closer-than-you-think/"/>
        <s v="https://www.miamiherald.com/living/article314679599.html"/>
        <s v="https://www.kansascity.com/living/article314679600.html"/>
        <s v="https://www.miamiherald.com/entertainment/article314679711.html"/>
        <s v="https://www.kansascity.com/entertainment/article314679717.html"/>
        <s v="https://www.miamiherald.com/living/article314680526.html"/>
        <s v="https://www.kansascity.com/living/article314680531.html"/>
        <s v="https://www.miamiherald.com/living/article314680204.html"/>
        <s v="https://www.kansascity.com/living/article314680234.html"/>
        <s v="https://www.lifeandstylemag.com/posts/important-home-chores-to-tackle-before-spring/"/>
        <s v="https://modmomsclubstg.wpenginepowered.com/lifestyle-entertainment/beginners-guide-essential-home-maintenance-tasks-before-spring/"/>
        <s v="https://www.miamiherald.com/living/article314680882.html"/>
        <s v="https://www.kansascity.com/living/article314680891.html"/>
        <s v="https://www.miamiherald.com/living/article314688602.html"/>
        <s v="https://www.kansascity.com/living/article314688604.html"/>
        <s v="https://www.lifeandstylemag.com/posts/best-u-s-cities-for-a-girls-trip-with-friends/"/>
        <s v="https://modmomsclubstg.wpenginepowered.com/lifestyle-entertainment/you-deserve-a-weekend-away-5-u-s-girls-trip-destinations-that-dont-require-a-passport-or-a-permission-slip/"/>
        <s v="https://www.miamiherald.com/living/article314688860.html"/>
        <s v="https://www.kansascity.com/living/article314688864.html"/>
        <s v="https://www.miamiherald.com/living/article314690149.html"/>
        <s v="https://www.kansascity.com/living/article314690150.html"/>
        <s v="https://www.miamiherald.com/entertainment/article314690151.html"/>
        <s v="https://www.kansascity.com/entertainment/article314690154.html"/>
        <s v="https://www.lifeandstylemag.com/posts/best-brunch-spots-in-los-angeles-worth-visiting/"/>
        <s v="https://modmomsclubstg.wpenginepowered.com/lifestyle-entertainment/food/your-guide-to-la-brunch-where-to-eat-like-a-local-on-your-next-trip/"/>
        <s v="https://www.miamiherald.com/entertainment/article314690670.html"/>
        <s v="https://www.kansascity.com/entertainment/article314690672.html"/>
        <s v="https://www.miamiherald.com/living/article314691563.html"/>
        <s v="https://www.kansascity.com/living/article314691567.html"/>
        <s v="https://www.lifeandstylemag.com/posts/8-beginner-friendly-indoor-plants-that-cant-be-killed/"/>
        <s v="https://modmomsclubstg.wpenginepowered.com/lifestyle-entertainment/indoor-plants-that-are-easy-to-maintain-even-when-your-schedule-is-chaos/"/>
        <s v="https://www.miamiherald.com/entertainment/article314692726.html"/>
        <s v="https://www.kansascity.com/entertainment/article314692745.html"/>
        <s v="https://www.miamiherald.com/entertainment/article314692788.html"/>
        <s v="https://www.kansascity.com/entertainment/article314692790.html"/>
        <s v="https://amp.kansascity.com/living/article314731087.html"/>
        <s v="https://www.miamiherald.com/living/article314732560.html"/>
        <s v="https://www.lifeandstylemag.com/posts/skincare-to-keep-you-looking-hydrated-glowing-on-long-flights/"/>
        <s v="https://modmomsclubstg.wpenginepowered.com/lifestyle-entertainment/how-flying-affects-your-skin-and-what-you-can-do-about-it-before-during-and-after-your-flight/"/>
        <s v="https://www.miamiherald.com/living/article314694170.html"/>
        <s v="https://www.kansascity.com/living/article314694179.html"/>
        <s v="https://www.miamiherald.com/entertainment/article314694397.html"/>
        <s v="https://www.kansascity.com/entertainment/article314694403.html"/>
        <s v="https://www.miamiherald.com/family-features/lifestyle/article314730523.html"/>
        <s v="https://www.kansascity.com/living/food-drink/article314732507.html"/>
        <s v="https://www.miamiherald.com/entertainment/article314728685.html"/>
        <s v="https://www.kansascity.com/entertainment/article314728687.html"/>
        <s v="https://www.miamiherald.com/entertainment/article314729214.html"/>
        <s v="https://www.kansascity.com/entertainment/article314729216.html"/>
        <s v="https://www.miamiherald.com/entertainment/article314729790.html"/>
        <s v="https://www.kansascity.com/entertainment/article314729801.html"/>
        <s v="https://www.miamiherald.com/entertainment/article314730900.html"/>
        <s v="https://www.kansascity.com/entertainment/article314730904.html"/>
        <s v="https://www.kansascity.com/living/home-garden/article314735783.html"/>
        <s v="https://www.miamiherald.com/living/home-garden/article314735752.html"/>
        <s v="https://www.miamiherald.com/entertainment/article314731923.html"/>
        <s v="https://www.kansascity.com/entertainment/article314731925.html"/>
        <s v="https://www.charlotteobserver.com/entertainment/article314731926.html"/>
        <s v="https://www.miamiherald.com/entertainment/article314732673.html"/>
        <s v="https://www.kansascity.com/entertainment/article314732683.html"/>
        <s v="https://www.charlotteobserver.com/entertainment/article314732691.html"/>
        <s v="https://www.miamiherald.com/living/food-drink/article314745198.html"/>
        <s v="https://www.kansascity.com/living/article314745596.html"/>
        <s v="https://www.miamiherald.com/entertainment/article314735122.html"/>
        <s v="https://www.kansascity.com/entertainment/article314735130.html"/>
        <s v="https://www.charlotteobserver.com/entertainment/article314735134.html"/>
        <s v="https://www.miamiherald.com/entertainment/article314735271.html"/>
        <s v="https://www.kansascity.com/entertainment/article314735272.html"/>
        <s v="https://www.charlotteobserver.com/entertainment/article314735282.html"/>
        <s v="https://www.miamiherald.com/entertainment/article314744937.html"/>
        <s v="https://www.kansascity.com/entertainment/article314744940.html"/>
        <s v="https://www.charlotteobserver.com/entertainment/article314744941.html"/>
        <s v="https://www.miamiherald.com/living/article314745127.html"/>
        <s v="https://www.kansascity.com/living/article314745137.html"/>
        <s v="https://www.charlotteobserver.com/living/article314745154.html"/>
        <s v="https://www.kansascity.com/living/home-garden/article314747211.html"/>
        <s v="https://www.miamiherald.com/living/home-garden/article314747200.html"/>
        <s v="https://www.miamiherald.com/entertainment/article314746647.html"/>
        <s v="https://www.kansascity.com/entertainment/article314746661.html"/>
        <s v="https://www.charlotteobserver.com/entertainment/article314746670.html"/>
        <s v="https://www.miamiherald.com/living/travel/article314750364.html"/>
        <s v="https://www.kansascity.com/living/travel/article314750377.html"/>
        <s v="https://www.miamiherald.com/entertainment/article314747493.html"/>
        <s v="https://www.kansascity.com/entertainment/article314747495.html"/>
        <s v="https://www.charlotteobserver.com/entertainment/article314747498.html"/>
        <s v="https://www.miamiherald.com/entertainment/article314749557.html"/>
        <s v="https://www.kansascity.com/entertainment/article314749575.html"/>
        <s v="https://www.charlotteobserver.com/entertainment/article314749583.html"/>
        <s v="https://www.miamiherald.com/entertainment/article314757497.html"/>
        <s v="https://www.kansascity.com/entertainment/article314757500.html"/>
        <s v="https://www.charlotteobserver.com/entertainment/article314757501.html"/>
        <s v="https://www.miamiherald.com/living/article314757250.html"/>
        <s v="https://www.kansascity.com/living/article314757266.html"/>
        <s v="https://www.charlotteobserver.com/living/article314757268.html"/>
        <s v="https://www.miamiherald.com/living/travel/article314759183.html"/>
        <s v="https://www.kansascity.com/living/travel/article314759188.html"/>
        <s v="https://www.miamiherald.com/entertainment/article314759003.html"/>
        <s v="https://www.kansascity.com/entertainment/article314759005.html"/>
        <s v="https://www.charlotteobserver.com/entertainment/article314759008.html"/>
        <s v="https://www.miamiherald.com/living/article314759049.html"/>
        <s v="https://www.kansascity.com/living/article314759062.html"/>
        <s v="https://www.charlotteobserver.com/living/article314759095.html"/>
        <s v="https://www.miamiherald.com/entertainment/article314761196.html"/>
        <s v="https://www.kansascity.com/entertainment/article314761218.html"/>
        <s v="https://www.charlotteobserver.com/entertainment/article314761223.html"/>
        <s v="https://www.miamiherald.com/living/article314760934.html"/>
        <s v="https://www.kansascity.com/living/article314761002.html"/>
        <s v="https://www.charlotteobserver.com/living/article314761010.html"/>
        <s v="https://www.miamiherald.com/living/travel/article314764031.html"/>
        <s v="https://www.kansascity.com/living/travel/article314764043.html"/>
        <s v="https://www.miamiherald.com/living/article314763649.html"/>
        <s v="https://www.kansascity.com/living/article314763670.html"/>
        <s v="https://www.charlotteobserver.com/living/article314763676.html"/>
        <s v="https://www.miamiherald.com/living/article314763163.html"/>
        <s v="https://www.kansascity.com/living/article314763177.html"/>
        <s v="https://www.charlotteobserver.com/living/article314763183.html"/>
        <s v="https://www.kansascity.com/living/home-garden/article314775707.html"/>
        <s v="https://www.miamiherald.com/family-features/home-garden/article314776585.html"/>
        <s v="https://www.miamiherald.com/living/article314772526.html"/>
        <s v="https://www.kansascity.com/living/article314772528.html"/>
        <s v="https://www.charlotteobserver.com/living/article314772533.html"/>
        <s v="https://www.miamiherald.com/living/article314772773.html"/>
        <s v="https://www.kansascity.com/living/article314772778.html"/>
        <s v="https://www.charlotteobserver.com/living/article314772780.html"/>
        <s v="https://www.miamiherald.com/entertainment/article314774002.html"/>
        <s v="https://www.kansascity.com/entertainment/article314774005.html"/>
        <s v="https://www.charlotteobserver.com/entertainment/article314774006.html"/>
        <s v="https://www.miamiherald.com/entertainment/article314774583.html"/>
        <s v="https://www.kansascity.com/entertainment/article314774592.html"/>
        <s v="https://www.charlotteobserver.com/entertainment/article314774594.html"/>
        <s v="https://www.womansworld.com/life/animals/punch-the-monkey-was-once-abandoned-now-the-internet-loves-him"/>
        <s v="https://www.miamiherald.com/entertainment/article314775982.html"/>
        <s v="https://www.kansascity.com/entertainment/article314775989.html"/>
        <s v="https://www.charlotteobserver.com/entertainment/article314776008.html"/>
        <s v="https://www.miamiherald.com/entertainment/article314776113.html"/>
        <s v="https://www.kansascity.com/entertainment/article314776120.html"/>
        <s v="https://www.charlotteobserver.com/entertainment/article314776122.html"/>
        <s v="https://www.kansascity.com/living/home-garden/article314806339.html"/>
        <s v="https://www.miamiherald.com/living/home-garden/article314806449.html"/>
        <s v="https://www.miamiherald.com/entertainment/article314778250.html"/>
        <s v="https://www.kansascity.com/entertainment/article314778293.html"/>
        <s v="https://www.charlotteobserver.com/entertainment/article314778299.html"/>
        <s v="https://www.miamiherald.com/living/article314778987.html"/>
        <s v="https://www.kansascity.com/living/article314778988.html"/>
        <s v="https://www.charlotteobserver.com/living/article314779059.html"/>
        <s v="https://www.miamiherald.com/entertainment/article314780507.html"/>
        <s v="https://www.kansascity.com/entertainment/article314780514.html"/>
        <s v="https://www.charlotteobserver.com/entertainment/article314780541.html"/>
        <s v="https://www.miamiherald.com/entertainment/article314804370.html"/>
        <s v="https://www.kansascity.com/entertainment/article314804395.html"/>
        <s v="https://www.charlotteobserver.com/entertainment/article314804400.html"/>
        <s v="https://www.miamiherald.com/living/article314804632.html"/>
        <s v="https://www.kansascity.com/living/article314804634.html"/>
        <s v="https://www.charlotteobserver.com/living/article314804675.html"/>
        <s v="https://www.womansworld.com/life/new-jellyfish-galaxy-discovered-with-star-forming-tentacles"/>
        <s v="https://www.miamiherald.com/indulge/travel/article314805568.html"/>
        <s v="https://www.kansascity.com/living/travel/article314805583.html"/>
        <s v="https://www.miamiherald.com/living/article314808010.html"/>
        <s v="https://www.kansascity.com/living/article314850271.html"/>
        <s v="https://www.miamiherald.com/living/article314805394.html"/>
        <s v="https://www.kansascity.com/living/article314805407.html"/>
        <s v="https://www.charlotteobserver.com/living/article314805418.html"/>
        <s v="https://www.miamiherald.com/living/article314806684.html"/>
        <s v="https://www.kansascity.com/living/article314806693.html"/>
        <s v="https://www.charlotteobserver.com/living/article314806700.html"/>
        <s v="https://www.womansworld.com/life/astronomers-find-ghost-galaxy-made-almost-entirely-of-darkness"/>
        <s v="https://www.miamiherald.com/entertainment/article314807067.html"/>
        <s v="https://www.kansascity.com/entertainment/article314807068.html"/>
        <s v="https://www.charlotteobserver.com/entertainment/article314807094.html"/>
        <s v="https://www.miamiherald.com/entertainment/article314808878.html"/>
        <s v="https://www.kansascity.com/entertainment/article314808881.html"/>
        <s v="https://www.charlotteobserver.com/entertainment/article314808886.html"/>
        <s v="https://www.miamiherald.com/entertainment/article314810418.html"/>
        <s v="https://www.kansascity.com/entertainment/article314810426.html"/>
        <s v="https://www.charlotteobserver.com/entertainment/article314810435.html"/>
        <s v="https://www.miamiherald.com/living/article314810583.html"/>
        <s v="https://www.kansascity.com/living/article314810593.html"/>
        <s v="https://www.charlotteobserver.com/living/article314810601.html"/>
        <s v="https://www.miamiherald.com/entertainment/article314818500.html"/>
        <s v="https://www.kansascity.com/entertainment/article314818503.html"/>
        <s v="https://www.charlotteobserver.com/entertainment/article314818506.html"/>
        <s v="https://www.miamiherald.com/entertainment/article314818504.html"/>
        <s v="https://www.kansascity.com/entertainment/article314818508.html"/>
        <s v="https://www.charlotteobserver.com/entertainment/article314818512.html"/>
        <s v="https://www.miamiherald.com/entertainment/article314820169.html"/>
        <s v="https://www.kansascity.com/entertainment/article314820171.html"/>
        <s v="https://www.charlotteobserver.com/entertainment/article314820173.html"/>
        <s v="https://www.miamiherald.com/entertainment/article314820270.html"/>
        <s v="https://www.kansascity.com/entertainment/article314820282.html"/>
        <s v="https://www.charlotteobserver.com/entertainment/article314820304.html"/>
        <s v="https://www.usmagazine.com/sports/news/j-j-watt-video-resurfaces-after-rondale-moores-death/"/>
        <s v="https://www.miamiherald.com/entertainment/article314821902.html"/>
        <s v="https://www.kansascity.com/entertainment/article314821906.html"/>
        <s v="https://www.charlotteobserver.com/entertainment/article314821907.html"/>
        <s v="https://www.usmagazine.com/sports/news/what-is-on-alysa-lius-teeth-all-about-the-smiley-piercing/"/>
        <s v="https://www.miamiherald.com/entertainment/article314822693.html"/>
        <s v="https://www.kansascity.com/entertainment/article314822700.html"/>
        <s v="https://www.charlotteobserver.com/entertainment/article314822704.html"/>
        <s v="https://www.miamiherald.com/entertainment/article314824231.html"/>
        <s v="https://www.kansascity.com/entertainment/article314824244.html"/>
        <s v="https://www.charlotteobserver.com/entertainment/article314824249.html"/>
        <s v="https://www.miamiherald.com/entertainment/article314824919.html"/>
        <s v="https://www.kansascity.com/entertainment/article314824920.html"/>
        <s v="https://www.charlotteobserver.com/entertainment/article314824922.html"/>
        <s v="https://www.usmagazine.com/sports/news/shohei-ohtanis-fan-favorite-dog-decoy-gets-a-28-foot-tribute/"/>
        <s v="https://www.miamiherald.com/entertainment/article314825320.html"/>
        <s v="https://www.kansascity.com/entertainment/article314825325.html"/>
        <s v="https://www.charlotteobserver.com/entertainment/article314825330.html"/>
        <s v="https://www.miamiherald.com/living/article314834028.html"/>
        <s v="https://www.kansascity.com/living/article314834030.html"/>
        <s v="https://www.charlotteobserver.com/living/article314834032.html"/>
        <s v="https://www.womansworld.com/life/animals/anglers-land-estimated-1200-pound-shark-during-winter-fishing-trip"/>
        <s v="https://www.miamiherald.com/living/article314834589.html"/>
        <s v="https://www.kansascity.com/living/article314834591.html"/>
        <s v="https://www.charlotteobserver.com/living/article314834596.html"/>
        <s v="https://www.womansworld.com/life/animals/scientists-rediscover-21-lost-species-including-11-inch-millipede"/>
        <s v="https://www.miamiherald.com/living/article314835335.html"/>
        <s v="https://www.kansascity.com/living/article314835345.html"/>
        <s v="https://www.charlotteobserver.com/living/article314835348.html"/>
        <s v="https://www.womansworld.com/life/animals/researchers-exploring-thailand-at-night-discovered-a-creature-never-seen-before"/>
        <s v="https://www.miamiherald.com/living/article314836368.html"/>
        <s v="https://www.kansascity.com/living/article314836376.html"/>
        <s v="https://www.charlotteobserver.com/living/article314836388.html"/>
        <s v="https://www.womansworld.com/life/animals/scientists-went-looking-for-an-extinct-fish-in-south-africa-they-found-a-species-new-to-science"/>
        <s v="https://www.miamiherald.com/entertainment/article314837951.html"/>
        <s v="https://www.kansascity.com/entertainment/article314837966.html"/>
        <s v="https://www.charlotteobserver.com/entertainment/article314837971.html"/>
        <s v="https://www.miamiherald.com/entertainment/article314838607.html"/>
        <s v="https://www.kansascity.com/entertainment/article314838664.html"/>
        <s v="https://www.charlotteobserver.com/entertainment/article314838684.html"/>
        <s v="https://www.miamiherald.com/entertainment/article314839575.html"/>
        <s v="https://www.kansascity.com/entertainment/article314839577.html"/>
        <s v="https://www.charlotteobserver.com/entertainment/article314839584.html"/>
        <s v="https://www.miamiherald.com/indulge/travel/article314848732.html"/>
        <s v="https://www.kansascity.com/living/travel/article314848733.html"/>
        <s v="https://www.miamiherald.com/family-features/home-garden/article314853975.html"/>
        <s v="https://www.kansascity.com/living/article314867595.html"/>
        <s v="https://www.miamiherald.com/entertainment/article314847811.html"/>
        <s v="https://www.kansascity.com/entertainment/article314847813.html"/>
        <s v="https://www.charlotteobserver.com/entertainment/article314847817.html"/>
        <s v="https://www.miamiherald.com/entertainment/article314849268.html"/>
        <s v="https://www.kansascity.com/entertainment/kansas-city/article314849278.html"/>
        <s v="https://www.charlotteobserver.com/entertainment/article314849298.html"/>
        <s v="https://www.miamiherald.com/indulge/travel/article314853629.html"/>
        <s v="https://www.kansascity.com/living/travel/article314853643.html"/>
        <s v="https://www.miamiherald.com/entertainment/article314851664.html"/>
        <s v="https://www.kansascity.com/entertainment/article314851669.html"/>
        <s v="https://www.charlotteobserver.com/entertainment/article314851668.html"/>
        <s v="https://www.miamiherald.com/entertainment/article314853476.html"/>
        <s v="https://www.kansascity.com/entertainment/article314853478.html"/>
        <s v="https://www.charlotteobserver.com/entertainment/article314853484.html"/>
        <s v="https://www.miamiherald.com/entertainment/article314862366.html"/>
        <s v="https://www.kansascity.com/entertainment/article314862369.html"/>
        <s v="https://www.charlotteobserver.com/entertainment/article314862371.html"/>
        <s v="https://www.usmagazine.com/celebrity-news/news/inside-flavor-flavs-she-got-game-las-vegas-celebration-for-team-usa-women/"/>
        <s v="https://www.miamiherald.com/entertainment/article314862188.html"/>
        <s v="https://www.kansascity.com/entertainment/article314862193.html"/>
        <s v="https://www.charlotteobserver.com/entertainment/article314862197.html"/>
        <s v="https://www.miamiherald.com/entertainment/article314863655.html"/>
        <s v="https://www.kansascity.com/entertainment/article314863658.html"/>
        <s v="https://www.charlotteobserver.com/entertainment/article314863665.html"/>
        <s v="https://www.usmagazine.com/sports/news/lionel-messi-tackled-by-fans-during-inter-miami-match-in-puerto-rico/"/>
        <s v="https://www.miamiherald.com/living/article314863664.html"/>
        <s v="https://www.kansascity.com/living/article314863667.html"/>
        <s v="https://www.charlotteobserver.com/living/article314863671.html"/>
        <s v="https://www.womansworld.com/life/animals/scientists-pull-50000-fossils-and-91-new-species-from-a-single-quarry-in-china"/>
        <s v="https://www.miamiherald.com/entertainment/article314865399.html"/>
        <s v="https://www.kansascity.com/entertainment/article314865402.html"/>
        <s v="https://www.charlotteobserver.com/entertainment/article314865410.html"/>
        <s v="https://www.usmagazine.com/sports/news/baseball-player-joey-raccuia-dies-4-days-after-making-college-debut/"/>
        <s v="https://www.miamiherald.com/living/article314866098.html"/>
        <s v="https://www.kansascity.com/living/article314866101.html"/>
        <s v="https://www.charlotteobserver.com/living/article314866114.html"/>
        <s v="https://www.womansworld.com/life/animals/scientists-discovered-multiple-new-species-in-6-days-5-disguise-themselves-as-excrement"/>
        <s v="https://www.miamiherald.com/indulge/travel/article314867737.html"/>
        <s v="https://www.kansascity.com/living/travel/article314867733.html"/>
        <s v="https://www.miamiherald.com/entertainment/article314892340.html"/>
        <s v="https://www.kansascity.com/entertainment/article314892342.html"/>
        <s v="https://www.charlotteobserver.com/entertainment/article314892348.html"/>
        <s v="https://www.miamiherald.com/living/article314897162.html"/>
        <s v="https://www.kansascity.com/living/article314899510.html"/>
        <s v="https://www.miamiherald.com/living/article314892280.html"/>
        <s v="https://www.kansascity.com/living/article314892285.html"/>
        <s v="https://www.charlotteobserver.com/living/article314892287.html"/>
        <s v="https://www.usmagazine.com/sports/news/two-alberta-teen-hockey-players-killed-in-crash-near-jasper-alberta/"/>
        <s v="https://www.miamiherald.com/indulge/travel/article314895419.html"/>
        <s v="https://www.kansascity.com/living/travel/article314895422.html"/>
        <s v="https://www.miamiherald.com/entertainment/article314893802.html"/>
        <s v="https://www.kansascity.com/entertainment/article314893809.html"/>
        <s v="https://www.charlotteobserver.com/entertainment/article314893810.html"/>
        <s v="https://www.lifeandstylemag.com/posts/jake-shanes-embarrassing-autograph-session-takes-messy-turn/"/>
        <s v="https://modmomsclub.com/lifestyle-entertainment/celebrity/jake-shane-broadway-embarrassing-sharpie-mishap/"/>
        <s v="https://www.miamiherald.com/entertainment/article314894016.html"/>
        <s v="https://www.kansascity.com/entertainment/article314894029.html"/>
        <s v="https://www.charlotteobserver.com/entertainment/article314894030.html"/>
        <s v="https://www.lifeandstylemag.com/posts/vin-diesel-meadow-walker-celebrate-fast-furious-25th-anniversary/"/>
        <s v="https://modmomsclubstg.wpenginepowered.com/lifestyle-entertainment/celebrity/fast-furious-vin-diesel-and-meadow-walker/"/>
        <s v="https://www.miamiherald.com/entertainment/article314896379.html"/>
        <s v="https://www.kansascity.com/entertainment/article314896387.html"/>
        <s v="https://www.charlotteobserver.com/entertainment/article314896395.html"/>
        <s v="https://www.miamiherald.com/entertainment/article314895395.html"/>
        <s v="https://www.kansascity.com/entertainment/article314895416.html"/>
        <s v="https://www.charlotteobserver.com/entertainment/article314895417.html"/>
        <s v="https://www.womansworld.com/life/animals/some-of-your-favorite-celebrities-have-real-life-animal-species-named-after-them"/>
        <s v="https://www.miamiherald.com/entertainment/article314898324.html"/>
        <s v="https://www.kansascity.com/entertainment/article314898327.html"/>
        <s v="https://www.charlotteobserver.com/entertainment/article314898331.html"/>
        <s v="https://www.miamiherald.com/entertainment/article314904946.html"/>
        <s v="https://www.kansascity.com/entertainment/article314904954.html"/>
        <s v="https://www.charlotteobserver.com/entertainment/article314904955.html"/>
        <s v="https://www.miamiherald.com/entertainment/article314905668.html"/>
        <s v="https://www.kansascity.com/entertainment/article314905671.html"/>
        <s v="https://www.charlotteobserver.com/entertainment/article314905676.html"/>
        <s v="https://www.miamiherald.com/entertainment/article314905935.html"/>
        <s v="https://www.kansascity.com/entertainment/article314905936.html"/>
        <s v="https://www.charlotteobserver.com/entertainment/article314905939.html"/>
        <s v="https://www.miamiherald.com/entertainment/article314906705.html"/>
        <s v="https://www.kansascity.com/entertainment/article314906708.html"/>
        <s v="https://www.charlotteobserver.com/entertainment/article314906712.html"/>
        <s v="https://www.miamiherald.com/living/article314907641.html"/>
        <s v="https://www.sacbee.com/entertainment/living/article314908373.html"/>
        <s v="https://www.miamiherald.com/entertainment/article314907768.html"/>
        <s v="https://www.kansascity.com/entertainment/article314907777.html"/>
        <s v="https://www.charlotteobserver.com/entertainment/article314907787.html"/>
        <s v="https://www.lifeandstylemag.com/posts/pinks-duet-with-daughter-willow-sage-hart-has-fans-in-awesep-sitename/"/>
        <s v="https://modmomsclub.com/lifestyle-entertainment/celebrity/pink-daughter-willow-sage-hart-kelly-clarkson-show/"/>
        <s v="https://www.miamiherald.com/entertainment/article314907654.html"/>
        <s v="https://www.kansascity.com/entertainment/article314907659.html"/>
        <s v="https://www.charlotteobserver.com/entertainment/article314907660.html"/>
        <s v="https://www.lifeandstylemag.com/posts/why-the-john-tucker-must-die-sequel-was-shelved/"/>
        <s v="https://modmomsclubstg.wpenginepowered.com/lifestyle-entertainment/why-john-tucker-must-die-sequel-is-being-shelved/"/>
        <s v="https://www.miamiherald.com/living/article314912405.html"/>
        <s v="https://www.kansascity.com/living/article314923540.html"/>
        <s v="https://www.usmagazine.com/sports/news/jim-nantzs-hello-friends-is-actually-a-message-to-his-dad/"/>
        <s v="https://www.miamiherald.com/entertainment/article314910168.html"/>
        <s v="https://www.kansascity.com/entertainment/article314910191.html"/>
        <s v="https://www.charlotteobserver.com/entertainment/article314910199.html"/>
        <s v="https://www.miamiherald.com/living/article314909933.html"/>
        <s v="https://www.kansascity.com/living/article314909960.html"/>
        <s v="https://www.charlotteobserver.com/living/article314909972.html"/>
        <s v="https://www.womansworld.com/life/animals/scientists-uncover-500-million-year-old-species-hiding-in-plain-sight-in-south-korea"/>
        <s v="https://www.usmagazine.com/sports/news/dana-whites-viral-tiktok-reveals-hard-truth-about-happiness/"/>
        <s v="https://www.miamiherald.com/entertainment/article314911981.html"/>
        <s v="https://www.kansascity.com/entertainment/article314911989.html"/>
        <s v="https://www.charlotteobserver.com/entertainment/article314911997.html"/>
        <s v="https://www.miamiherald.com/living/article314920760.html"/>
        <s v="https://www.kansascity.com/living/article314920761.html"/>
        <s v="https://www.charlotteobserver.com/living/article314920762.html"/>
        <s v="https://www.womansworld.com/life/animals/a-410-pound-manatee-got-stuck-in-a-florida-storm-drain-it-took-a-village-to-save-him"/>
        <s v="https://www.miamiherald.com/living/article314922038.html"/>
        <s v="https://www.kansascity.com/living/article314922042.html"/>
        <s v="https://www.charlotteobserver.com/living/article314922048.html"/>
        <s v="https://www.womansworld.com/life/nasas-curiosity-rover-finds-clues-that-water-on-mars-lasted-longer-than-thought?preview=true&amp;p=608711"/>
        <s v="https://www.charlotteobserver.com/living/article314922214.html"/>
        <s v="https://www.sacbee.com/entertainment/living/article314923832.html"/>
        <s v="https://www.miamiherald.com/entertainment/article314923500.html"/>
        <s v="https://www.kansascity.com/entertainment/article314923502.html"/>
        <s v="https://www.charlotteobserver.com/entertainment/article314923504.html"/>
        <s v="https://www.lifeandstylemag.com/posts/6-shows-similar-to-ryan-murphys-love-story/"/>
        <s v="https://modmomsclubstg.wpenginepowered.com/lifestyle-entertainment/celebrity/6-shows-to-watch-if-you-love-ryan-murphys-love-story/"/>
        <s v="https://www.miamiherald.com/entertainment/performing-arts/article314907132.html"/>
        <s v="https://www.kansascity.com/entertainment/performing-arts/article314907140.html"/>
        <s v="https://www.miamiherald.com/living/food-drink/article314938836.html"/>
        <s v="https://www.kansascity.com/living/food-drink/article314938847.html"/>
        <s v="https://www.womansworld.com/life/animals/woman-took-out-25k-loan-to-clone-her-dead-cat-heres-her-advice-for-other-pet-owners?preview=true&amp;p=608759"/>
        <s v="https://www.miamiherald.com/living/article314924579.html"/>
        <s v="https://www.kansascity.com/living/article314924582.html"/>
        <s v="https://www.charlotteobserver.com/living/article314924585.html"/>
        <s v="https://www.miamiherald.com/entertainment/article314924973.html"/>
        <s v="https://www.kansascity.com/entertainment/article314924977.html"/>
        <s v="https://www.charlotteobserver.com/entertainment/article314924981.html"/>
        <s v="https://www.miamiherald.com/entertainment/article314926544.html"/>
        <s v="https://www.kansascity.com/entertainment/article314926545.html"/>
        <s v="https://www.charlotteobserver.com/entertainment/article314926547.html"/>
        <s v="https://www.lifeandstylemag.com/posts/jeff-daniels-didnt-expect-his-sandwich-to-break-the-internetsep-sitename/"/>
        <s v="https://modmomsclubstg.wpenginepowered.com/lifestyle-entertainment/food/origin-story-jeff-daniels-sandwich-viral/"/>
        <s v="https://www.miamiherald.com/entertainment/article314927023.html"/>
        <s v="https://www.kansascity.com/entertainment/article314927025.html"/>
        <s v="https://www.charlotteobserver.com/entertainment/article314927027.html"/>
        <s v="https://www.womansworld.com/life/animals/meet-dobby-the-cat-a-four-eared-rescue-whos-going-viral-for-all-the-right-reasons"/>
        <s v="https://www.miamiherald.com/living/article314935698.html"/>
        <s v="https://www.kansascity.com/living/article314935702.html"/>
        <s v="https://www.charlotteobserver.com/living/article314935703.html"/>
        <s v="https://www.miamiherald.com/entertainment/article314935116.html"/>
        <s v="https://www.kansascity.com/entertainment/article314935130.html"/>
        <s v="https://www.charlotteobserver.com/entertainment/article314935170.html"/>
        <s v="https://www.lifeandstylemag.com/posts/sarah-j-maas-on-call-her-daddy-biggest-acotar-reveals/"/>
        <s v="https://modmomsclubstg.wpenginepowered.com/lifestyle-entertainment/celebrity/sarah-j-maas-reveals-two-new-acotar-books/"/>
        <s v="https://www.miamiherald.com/entertainment/article314937732.html"/>
        <s v="https://www.kansascity.com/entertainment/article314937739.html"/>
        <s v="https://www.charlotteobserver.com/entertainment/article314937741.html"/>
        <s v="https://www.miamiherald.com/entertainment/article314938053.html"/>
        <s v="https://www.kansascity.com/entertainment/article314938054.html"/>
        <s v="https://www.charlotteobserver.com/entertainment/article314938055.html"/>
        <s v="https://www.miamiherald.com/living/article314938912.html"/>
        <s v="https://www.kansascity.com/living/article314938916.html"/>
        <s v="https://www.charlotteobserver.com/living/article314938920.html"/>
        <s v="https://www.womansworld.com/life/animals/one-frog-species-turned-out-to-be-six-or-seven-scientists-say-billions-more-may-be-hiding"/>
        <s v="https://www.kansascity.com/living/article314937622.html"/>
        <s v="https://www.miamiherald.com/living/wellness/article314809460.html"/>
        <s v="https://www.lifeandstylemag.com/posts/what-selena-gomez-revealed-on-benny-blancos-new-podcastsep-sitename/"/>
        <s v="https://modmomsclubstg.wpenginepowered.com/lifestyle-entertainment/celebrity/selena-gomez-friends-keep-secrets-podcast/"/>
        <s v="https://www.miamiherald.com/entertainment/article314940450.html"/>
        <s v="https://www.kansascity.com/entertainment/article314940454.html"/>
        <s v="https://www.charlotteobserver.com/entertainment/article314940464.html"/>
        <s v="https://www.miamiherald.com/entertainment/article314941510.html"/>
        <s v="https://www.kansascity.com/entertainment/article314941513.html"/>
        <s v="https://www.charlotteobserver.com/entertainment/article314941519.html"/>
        <s v="https://www.miamiherald.com/entertainment/article314949288.html"/>
        <s v="https://www.kansascity.com/entertainment/article314949292.html"/>
        <s v="https://www.charlotteobserver.com/entertainment/article314949298.html"/>
        <s v="https://modmomsclubstg.wpenginepowered.com/lifestyle-entertainment/celebrity/kylie-kelce-decline-alcohol-doesnt-mean-pregnant/"/>
        <s v="https://www.lifeandstylemag.com/posts/kylie-kelce-says-stop-asking-women-if-theyre-pregnant-sep-sitename/"/>
        <s v="https://www.miamiherald.com/entertainment/article314948992.html"/>
        <s v="https://www.kansascity.com/entertainment/article314948993.html"/>
        <s v="https://www.charlotteobserver.com/entertainment/article314948999.html"/>
        <s v="https://www.miamiherald.com/entertainment/article314949668.html"/>
        <s v="https://www.kansascity.com/entertainment/article314949678.html"/>
        <s v="https://www.charlotteobserver.com/entertainment/article314949688.html"/>
        <s v="https://www.miamiherald.com/entertainment/article314950136.html"/>
        <s v="https://www.kansascity.com/entertainment/article314950137.html"/>
        <s v="https://www.charlotteobserver.com/entertainment/article314950151.html"/>
        <s v="https://www.lifeandstylemag.com/posts/alysa-liu-describes-scary-airport-encounter-with-fans/"/>
        <s v="https://modmomsclubstg.wpenginepowered.com/lifestyle-entertainment/celebrity/olympic-gold-medalist-alysa-liu-says-a-stranger-chased-her-to-her-car-at-the-airport/"/>
        <s v="https://www.miamiherald.com/entertainment/article314951291.html"/>
        <s v="https://www.kansascity.com/entertainment/article314951301.html"/>
        <s v="https://www.charlotteobserver.com/entertainment/article314951314.html"/>
        <s v="https://www.miamiherald.com/entertainment/article314951725.html"/>
        <s v="https://www.kansascity.com/entertainment/article314951728.html"/>
        <s v="https://www.charlotteobserver.com/entertainment/article314951733.html"/>
        <s v="https://www.miamiherald.com/entertainment/article314952568.html"/>
        <s v="https://www.kansascity.com/entertainment/article314952572.html"/>
        <s v="https://www.charlotteobserver.com/entertainment/article314952578.html"/>
        <s v="https://www.miamiherald.com/living/food-drink/article314954813.html"/>
        <s v="https://www.kansascity.com/living/travel/article314954820.html"/>
        <s v="https://www.miamiherald.com/living/article314953310.html"/>
        <s v="https://www.kansascity.com/living/article314953311.html"/>
        <s v="https://www.charlotteobserver.com/living/article314953313.html"/>
        <s v="https://www.womansworld.com/life/animals/scientists-are-discovering-new-species-faster-than-ever-over-16000-a-year"/>
        <s v="https://www.miamiherald.com/living/article314954641.html"/>
        <s v="https://www.kansascity.com/living/article314954647.html"/>
        <s v="https://www.charlotteobserver.com/living/article314954658.html"/>
        <s v="https://www.usmagazine.com/celebrity-news/news/living-fossil-discovered-with-weird-jaw-its-a-new-species/"/>
        <s v="https://www.miamiherald.com/entertainment/article314979783.html"/>
        <s v="https://www.kansascity.com/entertainment/article314979798.html"/>
        <s v="https://www.charlotteobserver.com/entertainment/article314979800.html"/>
        <s v="https://www.miamiherald.com/entertainment/article314980356.html"/>
        <s v="https://www.kansascity.com/entertainment/article314980358.html"/>
        <s v="https://www.charlotteobserver.com/entertainment/article314980360.html"/>
        <s v="https://www.lifeandstylemag.com/posts/monsters-inc-3-confirmed-will-boo-return-after-25-yearssep-sitename/"/>
        <s v="https://modmomsclubstg.wpenginepowered.com/lifestyle-entertainment/celebrity/what-we-know-about-monsters-inc-revival/"/>
        <s v="https://www.miamiherald.com/living/home-garden/article314981881.html"/>
        <s v="https://www.kansascity.com/living/home-garden/article314982376.html"/>
        <s v="https://www.miamiherald.com/entertainment/article314980469.html"/>
        <s v="https://www.kansascity.com/entertainment/article314980471.html"/>
        <s v="https://www.charlotteobserver.com/entertainment/article314980474.html"/>
        <s v="https://www.lifeandstylemag.com/posts/jury-duty-season-2-release-date-cast-and-new-setting-explained/"/>
        <s v="https://modmomsclubstg.wpenginepowered.com/lifestyle-entertainment/jury-duty-season-2-is-here/"/>
        <s v="https://www.miamiherald.com/entertainment/article314981510.html"/>
        <s v="https://www.kansascity.com/entertainment/article314981516.html"/>
        <s v="https://www.charlotteobserver.com/entertainment/article314981518.html"/>
        <s v="https://www.miamiherald.com/living/article314983190.html"/>
        <s v="https://www.kansascity.com/living/article314985885.html"/>
        <s v="https://www.miamiherald.com/living/article314982852.html"/>
        <s v="https://www.kansascity.com/living/article314982866.html"/>
        <s v="https://www.charlotteobserver.com/living/article314982869.html"/>
        <s v="https://www.womansworld.com/life/animals/two-marsupials-thought-extinct-for-7000-years-found-alive-in-new-guinea"/>
        <s v="https://www.miamiherald.com/living/article314982689.html"/>
        <s v="https://www.kansascity.com/living/article314982714.html"/>
        <s v="https://www.charlotteobserver.com/living/article314982715.html"/>
        <s v="https://www.miamiherald.com/living/travel/article314986021.html"/>
        <s v="https://www.kansascity.com/living/travel/article314986028.html"/>
        <s v="https://www.miamiherald.com/living/article314985435.html"/>
        <s v="https://www.kansascity.com/living/article314985436.html"/>
        <s v="https://www.charlotteobserver.com/living/article314985463.html"/>
        <s v="https://www.miamiherald.com/entertainment/article314985110.html"/>
        <s v="https://www.kansascity.com/entertainment/article314985111.html"/>
        <s v="https://www.charlotteobserver.com/entertainment/article314985112.html"/>
        <s v="https://www.miamiherald.com/living/article314993686.html"/>
        <s v="https://www.kansascity.com/living/article314993678.html"/>
        <s v="https://www.charlotteobserver.com/living/article314993673.html"/>
        <s v="https://www.miamiherald.com/entertainment/article314994469.html"/>
        <s v="https://www.kansascity.com/entertainment/article314994471.html"/>
        <s v="https://www.charlotteobserver.com/entertainment/article314994476.html"/>
        <s v="https://www.miamiherald.com/living/article314995121.html"/>
        <s v="https://www.kansascity.com/living/article314995144.html"/>
        <s v="https://www.charlotteobserver.com/living/article314995162.html"/>
        <s v="https://www.womansworld.com/life/animals/scientists-found-a-new-scorpion-species-with-eight-eyes-under-a-rock-at-a-thai-campsite"/>
        <s v="https://www.miamiherald.com/entertainment/article314995046.html"/>
        <s v="https://www.kansascity.com/entertainment/article314995049.html"/>
        <s v="https://www.charlotteobserver.com/entertainment/article314995051.html"/>
        <s v="https://www.miamiherald.com/living/travel/article314996092.html"/>
        <s v="https://www.kansascity.com/living/travel/article314996095.html"/>
        <s v="https://www.miamiherald.com/entertainment/article314994639.html"/>
        <s v="https://www.kansascity.com/entertainment/article314994652.html"/>
        <s v="https://www.charlotteobserver.com/entertainment/article314994656.html"/>
        <s v="https://www.sacbee.com/entertainment/living/article314951219.html"/>
        <s v="https://www.miamiherald.com/living/article314952906.html"/>
        <s v="https://www.newsobserver.com/living/article314983871.html"/>
        <s v="https://www.star-telegram.com/entertainment/living/article314984947.html"/>
        <s v="https://www.miamiherald.com/entertainment/article314997457.html"/>
        <s v="https://www.kansascity.com/entertainment/article314997459.html"/>
        <s v="https://www.charlotteobserver.com/entertainment/article314997462.html"/>
        <s v="https://www.lifeandstylemag.com/posts/who-is-eddie-burns-meet-the-producer-dating-olivia-dean/"/>
        <s v="https://modmomsclubstg.wpenginepowered.com/lifestyle-entertainment/celebrity/who-is-eddie-burns-learn-more-about-olivia-deans-boyfriend-and-clairo-collaborator/"/>
        <s v="https://www.miamiherald.com/entertainment/article314997844.html"/>
        <s v="https://www.kansascity.com/entertainment/article314997847.html"/>
        <s v="https://www.charlotteobserver.com/entertainment/article314997858.html"/>
        <s v="https://modmomsclubstg.wpenginepowered.com/lifestyle-entertainment/celebrity/hilary-duff-lizzie-mcguire-revival/"/>
        <s v="https://www.lifeandstylemag.com/posts/hilary-duff-lizzie-mcguire-reboot/"/>
        <s v="https://www.kansascity.com/living/article314998459.html"/>
        <s v="https://www.sacbee.com/entertainment/living/wellness/article315000048.html"/>
        <s v="https://www.miamiherald.com/entertainment/article314999585.html"/>
        <s v="https://www.kansascity.com/entertainment/article314999587.html"/>
        <s v="https://www.charlotteobserver.com/entertainment/article314999589.html"/>
        <s v="https://www.womansworld.com/entertainment/celebrities/drew-barrymore-melissa-joan-hart-and-more-celebrities-join-viral-90s-throwback-trend"/>
        <s v="https://www.miamiherald.com/entertainment/article315009886.html"/>
        <s v="https://www.kansascity.com/entertainment/article315009888.html"/>
        <s v="https://www.charlotteobserver.com/entertainment/article315009892.html"/>
        <s v="https://modmomsclubstg.wpenginepowered.com/lifestyle-entertainment/tinker-bell-live-action-series-disney-update/"/>
        <s v="https://www.miamiherald.com/living/article315010011.html"/>
        <s v="https://www.kansascity.com/living/article315010012.html"/>
        <s v="https://www.charlotteobserver.com/living/article315010013.html"/>
        <s v="https://www.womansworld.com/life/animals/two-rare-doomsday-fish-washed-up-on-a-beach-in-cabo-san-lucas-heres-what-scientists-say"/>
        <s v="https://www.usmagazine.com/sports/news/college-basketball-fan-turns-free-throws-into-90s-karaoke-night/"/>
        <s v="https://www.miamiherald.com/entertainment/article315011090.html"/>
        <s v="https://www.kansascity.com/entertainment/article315011096.html"/>
        <s v="https://www.charlotteobserver.com/entertainment/article315011099.html"/>
        <s v="https://www.star-telegram.com/entertainment/article315011101.html"/>
        <s v="https://www.miamiherald.com/entertainment/article315010993.html"/>
        <s v="https://www.kansascity.com/entertainment/article315011007.html"/>
        <s v="https://www.charlotteobserver.com/entertainment/article315011008.html"/>
        <s v="https://www.usmagazine.com/sports/news/who-is-michael-lorenzen-pitcher-who-led-italy-past-team-usa/"/>
        <s v="https://www.usmagazine.com/sports/news/who-is-alex-eala-the-star-making-her-mark-on-womens-tennis/"/>
        <s v="https://www.miamiherald.com/entertainment/article315013427.html"/>
        <s v="https://www.kansascity.com/entertainment/article315013428.html"/>
        <s v="https://www.charlotteobserver.com/entertainment/article315013438.html"/>
        <s v="https://www.miamiherald.com/entertainment/article315013769.html"/>
        <s v="https://www.kansascity.com/entertainment/article315013844.html"/>
        <s v="https://www.charlotteobserver.com/entertainment/article315013858.html"/>
        <s v="https://www.star-telegram.com/entertainment/article315013919.html"/>
        <s v="https://modmomsclubstg.wpenginepowered.com/lifestyle-entertainment/netflixs-remarkably-bright-creatures-movie/"/>
        <s v="https://www.miamiherald.com/entertainment/article315016102.html"/>
        <s v="https://www.kansascity.com/entertainment/article315016107.html"/>
        <s v="https://www.charlotteobserver.com/entertainment/article315016113.html"/>
        <s v="https://www.lifeandstylemag.com/posts/inside-jake-shanes-birkin-shopping-trip-with-rob-rausch/"/>
        <s v="https://www.miamiherald.com/living/article315016265.html"/>
        <s v="https://www.kansascity.com/living/article315016274.html"/>
        <s v="https://www.charlotteobserver.com/living/article315016283.html"/>
        <s v="https://www.womansworld.com/life/animals/scientists-just-found-new-worm-species-living-rent-free-in-a-deep-sea-glass-castle"/>
        <s v="https://www.miamiherald.com/entertainment/article315025735.html"/>
        <s v="https://www.kansascity.com/entertainment/article315025736.html"/>
        <s v="https://www.charlotteobserver.com/entertainment/article315025738.html"/>
        <s v="https://www.star-telegram.com/entertainment/article315025742.html"/>
        <s v="https://www.star-telegram.com/entertainment/living/article315026074.html"/>
        <s v="https://www.miamiherald.com/living/article315026058.html"/>
        <s v="https://www.charlotteobserver.com/living/article315026068.html"/>
        <s v="https://www.usmagazine.com/entertainment/news/texas-official-state-sea-turtle-was-just-rescued-from-shore/"/>
        <s v="https://www.womansworld.com/life/animals/this-critically-endangered-sea-turtles-fight-for-survival-is-absolutely-gut-wrenching"/>
        <s v="https://www.usmagazine.com/celebrity-news/news/2-extinct-tiny-creatures-found-alive-after-7000-years/"/>
        <s v="https://www.miamiherald.com/entertainment/article315027798.html"/>
        <s v="https://www.kansascity.com/entertainment/article315027799.html"/>
        <s v="https://www.charlotteobserver.com/entertainment/article315027802.html"/>
        <s v="https://www.lifeandstylemag.com/posts/rachel-zegler-reflects-on-snow-white-backlash-and-criticism/"/>
        <s v="https://www.usmagazine.com/sports/news/ravens-fan-goes-bald-for-maxx-crosby-trade-that-fell-through/"/>
        <s v="https://www.miamiherald.com/entertainment/article315028073.html"/>
        <s v="https://www.kansascity.com/entertainment/article315028080.html"/>
        <s v="https://www.charlotteobserver.com/entertainment/article315028083.html"/>
        <s v="https://www.star-telegram.com/entertainment/article315028087.html"/>
        <s v="https://www.miamiherald.com/entertainment/article315029000.html"/>
        <s v="https://www.kansascity.com/entertainment/article315029006.html"/>
        <s v="https://www.charlotteobserver.com/entertainment/article315029008.html"/>
        <s v="https://modmomsclubstg.wpenginepowered.com/lifestyle-entertainment/tiktoker-sydney-towle-shares-stage-4-cancer-update/"/>
        <s v="https://www.usmagazine.com/sports/news/jj-watts-genuine-question-sparks-heated-debate-online/"/>
        <s v="https://www.miamiherald.com/entertainment/article315029891.html"/>
        <s v="https://www.kansascity.com/entertainment/article315029895.html"/>
        <s v="https://www.star-telegram.com/entertainment/article315029900.html"/>
        <s v="https://www.usmagazine.com/sports/news/sidney-crosby-photobombs-couples-surprise-proposal/"/>
        <s v="https://www.miamiherald.com/entertainment/article315032032.html"/>
        <s v="https://www.kansascity.com/entertainment/article315032038.html"/>
        <s v="https://www.charlotteobserver.com/entertainment/article315032040.html"/>
        <s v="https://www.womansworld.com/beauty/hair/5-anti-wrinkle-creams-experts-say-actually-work-without-overspending"/>
        <s v="https://www.miamiherald.com/living/article315000509.html"/>
        <s v="https://www.womansworld.com/beauty/hair/5-thinning-hair-products-worth-knowing-about-if-youre-noticing-hair-thinning"/>
        <s v="https://www.kansascity.com/living/article315014313.html"/>
        <s v="https://www.kansascity.com/news/business/retirement-planning/article315018851.html"/>
        <s v="https://www.miamiherald.com/news/business/retirement-planning/article315089741.html"/>
        <s v="https://www.kansascity.com/news/business/retirement-planning/article315100301.html"/>
        <s v="https://www.star-telegram.com/news/business/retirement-planning/article315102013.html"/>
        <s v="https://www.miamiherald.com/entertainment/article315031138.html"/>
        <s v="https://www.kansascity.com/entertainment/article315031143.html"/>
        <s v="https://www.charlotteobserver.com/entertainment/article315031147.html"/>
        <s v="https://www.miamiherald.com/entertainment/article315039561.html"/>
        <s v="https://www.kansascity.com/entertainment/article315039564.html"/>
        <s v="https://www.charlotteobserver.com/entertainment/article315039574.html"/>
        <s v="https://www.lifeandstylemag.com/posts/vegas-has-a-new-pop-up-bar-and-its-pure-90s-nostalgia/"/>
        <s v="https://modmomsclubstg.wpenginepowered.com/lifestyle-entertainment/las-vegas-speakeasy-blockbuster-90s-video-store/"/>
        <s v="https://www.miamiherald.com/living/article315040562.html"/>
        <s v="https://www.kansascity.com/living/article315040563.html"/>
        <s v="https://www.charlotteobserver.com/living/article315040578.html"/>
        <s v="https://www.star-telegram.com/entertainment/article315040580.html"/>
        <s v="https://www.womansworld.com/life/animals/red-fox-survives-14-day-voyage-across-the-atlantic-as-stowaway-on-cargo-ship"/>
        <s v="https://www.usmagazine.com/entertainment/news/red-fox-stows-away-on-cargo-ship-from-england-to-new-york/"/>
        <s v="https://www.miamiherald.com/living/article315042644.html"/>
        <s v="https://www.kansascity.com/living/article315042647.html"/>
        <s v="https://www.charlotteobserver.com/living/article315042653.html"/>
        <s v="https://www.womansworld.com/life/animals/rare-pink-fungus-called-the-fairy-club-found-in-mainland-britain-for-the-first-time"/>
        <s v="https://www.miamiherald.com/living/wellness/article314819881.html"/>
        <s v="https://www.miamiherald.com/living/wellness/article314820213.html"/>
        <s v="https://www.womansworld.com/beauty/skin/the-7-best-retinol-serums-under-100-dermatologists-recommend?preview=true&amp;p=607252"/>
        <s v="https://www.womansworld.com/beauty/hair/noticing-thinner-hair-after-50-heres-whats-really-going-on-and-what-you-can-do-about-it"/>
        <s v="https://www.womansworld.com/beauty/skin/the-dirty-dozen-skincare-ingredients-to-avoid-after-50"/>
        <s v="https://www.womansworld.com/beauty/skin/your-5-minute-makeup-routine-after-50-that-actually-works-better-than-your-old-one"/>
        <s v="https://www.womansworld.com/beauty/hair/the-best-shampoos-for-thinning-hair-these-5-formulas-actually-deliver"/>
        <s v="https://www.womansworld.com/beauty/how-to-read-a-skincare-label-clean-beauty-greenwashing"/>
        <s v="https://www.miamiherald.com/living/article315040590.html"/>
        <s v="https://www.kansascity.com/living/article315040591.html"/>
        <s v="https://www.star-telegram.com/entertainment/living/article315040595.html"/>
        <s v="https://www.womansworld.com/life/animals/this-invasive-species-can-be-7-feet-long-and-are-described-as-modern-day-velociraptors"/>
        <s v="https://www.miamiherald.com/entertainment/article315044226.html"/>
        <s v="https://www.kansascity.com/entertainment/article315044232.html"/>
        <s v="https://www.charlotteobserver.com/entertainment/article315044233.html"/>
        <s v="https://www.lifeandstylemag.com/posts/noah-cyrus-responds-to-viral-tiktok-about-her-transformation/"/>
        <s v="https://www.miamiherald.com/entertainment/article315045067.html"/>
        <s v="https://www.charlotteobserver.com/entertainment/article315045073.html"/>
        <s v="https://modmomsclubstg.wpenginepowered.com/lifestyle-entertainment/celebrity/daniel-radcliffes-every-brilliant-thing/"/>
        <s v="https://www.womansworld.com/beauty/skin/your-skin-is-thirsty-heres-why-hyaluronic-acid-might-be-the-drink-it-needs"/>
        <s v="https://www.miamiherald.com/indulge/beauty/article315001814.html"/>
        <s v="https://www.womansworld.com/beauty/hair/noticing-more-hair-in-your-brush-heres-what-actually-works-for-hair-growth-in-midlife"/>
        <s v="https://www.star-telegram.com/news/business/retirement-planning/article315089644.html"/>
        <s v="https://www.miamiherald.com/news/business/retirement-planning/article315089613.html"/>
        <s v="https://www.kansascity.com/news/business/retirement-planning/article315089639.html"/>
        <s v="https://www.miamiherald.com/living/article314824437.html"/>
        <s v="https://www.miamiherald.com/living/article314835931.html"/>
        <s v="https://www.womansworld.com/life/money/how-to-find-the-right-financial-planner-when-retirement-is-around-the-corner "/>
        <s v="https://www.miamiherald.com/living/article314824277.html"/>
        <s v="https://www.miamiherald.com/living/article314821839.html"/>
        <s v="https://www.miamiherald.com/entertainment/article315071467.html"/>
        <s v="https://www.kansascity.com/entertainment/article315071468.html"/>
        <s v="https://www.charlotteobserver.com/entertainment/article315071469.html"/>
        <s v="https://www.star-telegram.com/entertainment/article315071479.html"/>
        <s v="https://www.miamiherald.com/living/home-garden/article315072464.html"/>
        <s v="https://www.kansascity.com/living/home-garden/article315076117.html"/>
        <s v="https://www.star-telegram.com/entertainment/home-garden/article315087444.html"/>
        <s v="https://www.charlotteobserver.com/living/home-garden/article315088254.html"/>
        <s v="https://www.usmagazine.com/sports/news/cameron-youngs-kids-stole-the-show-at-players-championship/"/>
        <s v="https://www.miamiherald.com/entertainment/article315071886.html"/>
        <s v="https://www.kansascity.com/entertainment/article315071891.html"/>
        <s v="https://www.charlotteobserver.com/entertainment/article315071899.html"/>
        <s v="https://www.miamiherald.com/living/article315072527.html"/>
        <s v="https://www.kansascity.com/living/article315072533.html"/>
        <s v="https://www.charlotteobserver.com/living/article315072538.html"/>
        <s v="https://www.womansworld.com/life/animals/a-10-2-billion-startup-says-its-bringing-back-dire-wolves-and-dodos-scientists-have-questions"/>
        <s v="https://www.usmagazine.com/sports/news/who-is-amir-aura-khan-march-madness-viral-boombox-guy/"/>
        <s v="https://www.miamiherald.com/entertainment/article315073662.html"/>
        <s v="https://www.charlotteobserver.com/entertainment/article315073663.html"/>
        <s v="https://www.star-telegram.com/entertainment/article315073668.html"/>
        <s v="https://www.miamiherald.com/living/travel/article315074676.html"/>
        <s v="https://www.kansascity.com/living/travel/article315074712.html"/>
        <s v="https://www.star-telegram.com/entertainment/living/travel/article315074732.html"/>
        <s v="https://www.charlotteobserver.com/living/travel/article315074751.html"/>
        <s v="https://www.miamiherald.com/entertainment/article315074633.html"/>
        <s v="https://www.kansascity.com/entertainment/article315074640.html"/>
        <s v="https://www.charlotteobserver.com/entertainment/article315074646.html"/>
        <s v="https://www.lifeandstylemag.com/posts/tabitha-swatosh-and-michael-sanzone-split-after-4-years-together/"/>
        <s v="https://www.miamiherald.com/entertainment/article315075548.html"/>
        <s v="https://www.kansascity.com/entertainment/article315075558.html"/>
        <s v="https://www.charlotteobserver.com/entertainment/article315075570.html"/>
        <s v="https://www.lifeandstylemag.com/posts/riley-green-hit-by-phone-cowboy-as-it-gets-tour/"/>
        <s v="https://modmomsclubstg.wpenginepowered.com/lifestyle-entertainment/celebrity/riley-green-hit-by-phone-melbourne-australia/"/>
        <s v="https://www.miamiherald.com/entertainment/article315075346.html"/>
        <s v="https://www.kansascity.com/entertainment/article315075354.html"/>
        <s v="https://www.charlotteobserver.com/entertainment/article315075358.html"/>
        <s v="https://modmomsclubstg.wpenginepowered.com/lifestyle-entertainment/one-piece-season-3-on-netflix-new-cast-darker-tone-and-what-to-know/"/>
        <s v="https://www.miamiherald.com/living/article315084118.html"/>
        <s v="https://www.kansascity.com/living/article315084119.html"/>
        <s v="https://www.charlotteobserver.com/living/article315084127.html"/>
        <s v="https://www.womansworld.com/life/animals/this-massive-yellow-spider-is-spreading-across-america-should-you-be-worried"/>
        <s v="https://www.miamiherald.com/entertainment/article315084828.html"/>
        <s v="https://www.kansascity.com/entertainment/article315084831.html"/>
        <s v="https://www.charlotteobserver.com/entertainment/article315084834.html"/>
        <s v="https://www.usmagazine.com/entertainment/news/is-the-viral-story-about-dolphins-kidnapping-a-florida-man-real-or-fake-the-truth-behind-the-claims/"/>
        <s v="https://www.womansworld.com/entertainment/humor/viral-story-about-dolphins-kidnapping-a-florida-man-is-completely-fake"/>
        <s v="https://www.usmagazine.com/sports/news/denny-hamlin-wins-first-nascar-race-since-fathers-death/"/>
        <s v="https://www.miamiherald.com/entertainment/article315085144.html"/>
        <s v="https://www.charlotteobserver.com/entertainment/article315085147.html"/>
        <s v="https://www.star-telegram.com/entertainment/article315085162.html"/>
        <s v="https://www.miamiherald.com/living/article315085935.html"/>
        <s v="https://www.charlotteobserver.com/living/article315085940.html"/>
        <s v="https://www.star-telegram.com/entertainment/living/article315085942.html"/>
        <s v="https://www.usmagazine.com/entertainment/news/scientists-discover-13-foot-prehistoric-python-in-taiwan/"/>
        <s v="https://www.womansworld.com/life/animals/a-13-foot-giant-python-once-roamed-taiwan-alongside-saber-toothed-cats-and-crocodiles"/>
        <s v="https://www.womansworld.com/life/animals/this-tiny-kitten-was-inflated-like-a-pufferfish-the-internet-is-calling-her-puff-kitty"/>
        <s v="https://www.miamiherald.com/entertainment/article315087037.html"/>
        <s v="https://www.kansascity.com/entertainment/article315087057.html"/>
        <s v="https://www.charlotteobserver.com/entertainment/article315087064.html"/>
        <s v="https://www.star-telegram.com/entertainment/article315087068.html"/>
        <s v="https://www.miamiherald.com/entertainment/article315089171.html"/>
        <s v="https://www.kansascity.com/entertainment/article315089172.html"/>
        <s v="https://www.charlotteobserver.com/entertainment/article315089173.html"/>
        <s v="https://www.lifeandstylemag.com/posts/snl-uk-premiere-date-set-with-tina-fey-as-first-host/"/>
        <s v="https://modmomsclubstg.wpenginepowered.com/lifestyle-entertainment/saturday-night-live-uk-premieres-march-21-with-tina-fey-hosting-heres-what-you-need-to-know/"/>
        <s v="https://www.miamiherald.com/entertainment/article315099244.html"/>
        <s v="https://www.kansascity.com/entertainment/article315099247.html"/>
        <s v="https://www.charlotteobserver.com/entertainment/article315099250.html"/>
        <s v="https://www.womansworld.com/life/animals/this-33-year-old-seals-adorable-bond-with-his-rubber-duck-is-breaking-the-internet"/>
        <s v="https://www.miamiherald.com/living/article315100453.html"/>
        <s v="https://www.kansascity.com/living/article315100457.html"/>
        <s v="https://www.star-telegram.com/entertainment/living/article315100481.html"/>
        <s v="https://www.usmagazine.com/sports/news/chiney-ogwumike-gets-her-own-espn-show-chiney-today/"/>
        <s v="https://www.miamiherald.com/entertainment/article315102476.html"/>
        <s v="https://www.charlotteobserver.com/entertainment/article315102483.html"/>
        <s v="https://www.miamiherald.com/news/business/retirement-planning/article315105499.html"/>
        <s v="https://www.star-telegram.com/news/business/retirement-planning/article315105704.html"/>
        <s v="https://www.kansascity.com/news/business/retirement-planning/article315105712.html"/>
        <s v="https://www.sacbee.com/entertainment/living/article315100505.html"/>
        <s v="https://www.kansascity.com/living/article315100995.html"/>
        <s v="https://www.charlotteobserver.com/living/article315102168.html"/>
        <s v="https://www.star-telegram.com/entertainment/living/article315103856.html"/>
        <s v="https://www.miamiherald.com/living/article315089378.html"/>
        <s v="https://www.kansascity.com/living/article315089380.html"/>
        <s v="https://www.star-telegram.com/entertainment/living/article315089381.html"/>
        <s v="https://www.usmagazine.com/entertainment/news/the-government-wants-you-to-eat-these-5-invasive-species/"/>
        <s v="https://www.womansworld.com/life/animals/brooklyns-east-river-gets-a-majestic-visitor-that-was-once-on-the-brink-of-extinction"/>
        <s v="https://www.charlotteobserver.com/living/article315104461.html"/>
        <s v="https://www.star-telegram.com/entertainment/living/article315104466.html"/>
        <s v="https://www.miamiherald.com/entertainment/article315112806.html"/>
        <s v="https://www.kansascity.com/entertainment/article315112809.html"/>
        <s v="https://www.charlotteobserver.com/entertainment/article315112811.html"/>
        <s v="https://www.lifeandstylemag.com/posts/bts-returns-to-the-tonight-show-everything-you-should-know/"/>
        <s v="https://www.miamiherald.com/living/article315113909.html"/>
        <s v="https://www.usmagazine.com/entertainment/news/how-jackie-and-shadow-became-the-internets-favorite-bald-eagle-couple/"/>
        <s v="https://www.womansworld.com/life/animals/who-are-jackie-and-shadow-how-big-bears-eagle-couple-became-a-viral-livestream-sensation"/>
        <s v="https://www.lifeandstylemag.com/posts/zach-galifianakis-is-growing-something-new-on-netflix/"/>
        <s v="https://www.miamiherald.com/entertainment/article315112684.html"/>
        <s v="https://www.sacbee.com/entertainment/article315112692.html"/>
        <s v="https://www.star-telegram.com/entertainment/article315112694.html"/>
        <s v="https://www.miamiherald.com/entertainment/article315114593.html"/>
        <s v="https://www.kansascity.com/entertainment/article315114625.html"/>
        <s v="https://www.charlotteobserver.com/entertainment/article315114627.html"/>
        <s v="https://modmomsclubstg.wpenginepowered.com/lifestyle-entertainment/disney-release-date-incredibles-3-lilo-stitch-2/"/>
        <s v="https://www.miamiherald.com/entertainment/article315115592.html"/>
        <s v="https://www.kansascity.com/entertainment/article315115638.html"/>
        <s v="https://www.charlotteobserver.com/entertainment/article315115646.html"/>
        <s v="https://www.star-telegram.com/entertainment/article315115654.html"/>
        <s v="https://www.usmagazine.com/celebrity-news/news/punch-the-monkey-seen-cuddling-and-kissing-new-girlfriend/"/>
        <s v="https://www.womansworld.com/life/animals/punch-the-monkey-found-love-and-his-new-girlfriend-is-the-same-color-as-his-stuffed-toy"/>
        <s v="https://www.miamiherald.com/entertainment/article315116151.html"/>
        <s v="https://www.miamiherald.com/entertainment/article315117262.html"/>
        <s v="https://www.charlotteobserver.com/entertainment/article315117266.html"/>
        <s v="https://www.usmagazine.com/celebrity-news/news/seo-taiji-and-boys-where-are-the-k-pop-pioneers-now/"/>
        <s v="https://www.miamiherald.com/entertainment/article315125789.html"/>
        <s v="https://www.kansascity.com/entertainment/article315125796.html"/>
        <s v="https://www.womansworld.com/entertainment/humor/we-traded-cd-players-and-flip-phones-for-this-a-look-back-at-the-best-of-1996"/>
        <s v="https://modmomsclubstg.wpenginepowered.com/lifestyle-entertainment/things-we-forgot-about-1996/"/>
        <s v="https://www.miamiherald.com/entertainment/article315127486.html"/>
        <s v="https://www.star-telegram.com/entertainment/article315127491.html"/>
        <s v="https://www.womansworld.com/entertainment/celebrities/chuck-norris-action-star-who-inspired-a-legendary-internet-meme-dies-at-86"/>
        <s v="https://www.miamiherald.com/entertainment/article315127812.html"/>
        <s v="https://www.kansascity.com/entertainment/article315127816.html"/>
        <s v="https://www.usmagazine.com/sports/news/how-many-perfect-brackets-are-left-in-march-madness-after-day-1/"/>
        <s v="https://www.star-telegram.com/entertainment/living/travel/article315129190.html"/>
        <s v="https://www.miamiherald.com/living/travel/article315129189.html"/>
        <s v="https://www.charlotteobserver.com/living/travel/article315129194.html"/>
        <s v="https://www.coralspringsflnews.com/lifestyle-entertainment/article315117051.html"/>
        <s v="https://www.miamiherald.com/entertainment/article315126167.html"/>
        <s v="https://www.sacbee.com/entertainment/article315126168.html"/>
        <s v="https://www.usmagazine.com/celebrity-news/news/bigbang-20-years-later-inside-their-2026-comeback-as-a-trio/"/>
        <s v="https://www.miamiherald.com/living/article315113711.html"/>
        <s v="https://www.sacbee.com/entertainment/living/article315114227.html"/>
        <s v="https://www.miramarflnews.com/lifestyle-entertainment/article315115468.html"/>
        <s v="https://www.charlotteobserver.com/living/article315127097.html"/>
        <s v="https://www.miamiherald.com/family-features/home-garden/article315132190.html"/>
        <s v="https://www.kansascity.com/living/article315156291.html"/>
        <s v="https://www.star-telegram.com/entertainment/living/article315156688.html"/>
        <s v="https://www.charlotteobserver.com/living/home-garden/article315156944.html"/>
        <s v="https://www.miamiherald.com/entertainment/article315129790.html"/>
        <s v="https://www.kansascity.com/entertainment/article315129787.html"/>
        <s v="https://www.lifeandstylemag.com/posts/mercury-retroshade-explained-what-happens-before-and-after-retrograde/"/>
        <s v="https://modmomsclubstg.wpenginepowered.com/lifestyle-entertainment/what-is-mercury-retroshade-a-plain-language-guide-to-the-phenomenon-everyone-is-talking-about/"/>
        <s v="https://www.miamiherald.com/entertainment/article315130901.html"/>
        <s v="https://www.star-telegram.com/entertainment/article315130911.html"/>
        <s v="https://www.usmagazine.com/sports/news/who-is-special-jennings-meet-march-madness-newest-coach/"/>
        <s v="https://www.miamiherald.com/entertainment/article315131280.html"/>
        <s v="https://www.kansascity.com/entertainment/article315131285.html"/>
        <s v="https://www.charlotteobserver.com/entertainment/article315131288.html"/>
        <s v="https://www.miamiherald.com/living/article315131863.html"/>
        <s v="https://www.charlotteobserver.com/living/article315131865.html"/>
        <s v="https://www.womansworld.com/life/animals/the-platypus-was-already-a-mysterious-animal-this-new-study-just-made-it-even-weirder"/>
        <s v="https://www.kansascity.com/entertainment/article315153990.html"/>
        <s v="https://www.charlotteobserver.com/entertainment/article315153991.html"/>
        <s v="https://www.star-telegram.com/entertainment/article315153992.html"/>
        <s v="https://www.miamiherald.com/entertainment/article315154190.html"/>
        <s v="https://www.charlotteobserver.com/entertainment/article315154191.html"/>
        <s v="https://www.usmagazine.com/celebrity-news/news/youtube-turns-21-what-the-app-looked-like-in-2006/"/>
        <s v="https://www.womansworld.com/entertainment/youtubes-original-slogan-was-broadcast-yourself-heres-what-the-site-actually-looked-like-20-years-ago"/>
        <s v="https://www.miamiherald.com/entertainment/article315155613.html"/>
        <s v="https://www.kansascity.com/entertainment/article315155616.html"/>
        <s v="https://www.womansworld.com/life/animals/hamptons-adoption-center-names-adorable-pitbull-puppy-litter-after-characters-from-the-pitt"/>
        <s v="https://modmomsclubstg.wpenginepowered.com/lifestyle-entertainment/hamptons-rescue-center-is-using-the-pitt-for-pitbull-puppies/"/>
        <s v="https://www.miamiherald.com/entertainment/article315155799.html"/>
        <s v="https://www.star-telegram.com/entertainment/article315155807.html"/>
        <s v="https://www.usmagazine.com/sports/news/luka-doncic-couldnt-stay-silent-after-comment-about-family/"/>
        <s v="https://modmomsclubstg.wpenginepowered.com/lifestyle-entertainment/celebrity/luka-doncic-suspension-goga-bitadze-family-commen/"/>
        <s v="https://www.miamiherald.com/living/article315157731.html"/>
        <s v="https://www.kansascity.com/living/home-garden/article315169400.html"/>
        <s v="https://www.star-telegram.com/entertainment/home-garden/article315168945.html"/>
        <s v="https://www.miramarflnews.com/lifestyle-entertainment/article315169425.html"/>
        <s v="https://www.centredaily.com/entertainment/article315156791.html"/>
        <s v="https://www.charlotteobserver.com/entertainment/article315156945.html"/>
        <s v="https://www.usmagazine.com/sports/news/phillies-pitcher-daniel-robert-collapses-rushed-to-hospital/"/>
        <s v="https://www.miamiherald.com/living/article315156881.html"/>
        <s v="https://www.kansascity.com/living/article315156889.html"/>
        <s v="https://www.womansworld.com/life/animals/remembering-chaser-the-dog-the-border-collie-with-the-vocabulary-of-a-two-year-old"/>
        <s v="https://www.lifeandstylemag.com/posts/the-genius-dog-who-could-recognize-1022-toys-by-name/"/>
        <s v="https://www.womansworld.com/life/how-to-finally-plan-that-friends-trip-youve-been-talking-about-for-years?preview=true&amp;p=612232"/>
        <s v="https://www.miamiherald.com/living/travel/article315167025.html"/>
        <s v="https://www.charlotteobserver.com/living/travel/article315167027.html"/>
        <s v="https://www.miamiherald.com/entertainment/article315158011.html"/>
        <s v="https://www.kansascity.com/entertainment/article315158018.html"/>
        <s v="https://www.womansworld.com/life/animals/sara-bareilles-discovers-maggot-filled-skull-in-chimney-door-its-a-giant-dragon"/>
        <s v="https://www.lifeandstylemag.com/posts/sara-bareilles-goes-viral-after-chimney-horror-discovery/"/>
        <s v="https://www.miamiherald.com/living/article315159355.html"/>
        <s v="https://www.charlotteobserver.com/living/article315159359.html"/>
        <s v="https://www.womansworld.com/life/animals/seven-stolen-dogs-broke-free-and-trekked-over-10-miles-home-together-protecting-each-other-the-entire-way"/>
        <s v="https://www.kansascity.com/entertainment/article315165907.html"/>
        <s v="https://www.sacbee.com/entertainment/article315165917.html"/>
        <s v="https://www.usmagazine.com/sports/news/bryson-dechambeau-hints-at-life-struggles-after-emotional-win/"/>
        <s v="https://www.miamiherald.com/living/article315166425.html"/>
        <s v="https://www.kansascity.com/living/article315166427.html"/>
        <s v="https://www.charlotteobserver.com/living/article315166431.html"/>
        <s v="https://www.womansworld.com/life/animals/an-endangered-baby-giraffe-is-the-newest-star-at-the-columbus-zoo-heres-what-to-know"/>
        <s v="https://www.miamiherald.com/living/wellness/article315156303.html"/>
        <s v="https://www.sacbee.com/entertainment/living/wellness/article315154621.html"/>
        <s v="https://www.pembrokepinesflnews.com/lifestyle-entertainment/article315157386.html"/>
        <s v="https://www.miamiherald.com/living/article315166987.html"/>
        <s v="https://www.charlotteobserver.com/living/article315166997.html"/>
        <s v="https://www.womansworld.com/life/animals/real-possum-sneaks-into-hobart-airport-and-blends-in-with-plush-toys-on-a-souvenir-shelf"/>
        <s v="https://www.usmagazine.com/sports/news/oluchi-okananwa-responds-to-viral-march-madness-exchange-with-coach/"/>
        <s v="https://www.kansascity.com/entertainment/article315167640.html"/>
        <s v="https://www.charlotteobserver.com/entertainment/article315167644.html"/>
        <s v="https://www.kansascity.com/entertainment/article315168642.html"/>
        <s v="https://www.star-telegram.com/entertainment/article315168647.html"/>
        <s v="https://www.womansworld.com/life/animals/blub-the-goldfish-drives-its-way-into-guinness-world-record-book-with-motion-sensing-car"/>
        <s v="https://www.miamiherald.com/entertainment/article315168677.html"/>
        <s v="https://www.star-telegram.com/entertainment/article315168680.html"/>
        <s v="https://www.lifeandstylemag.com/posts/channing-tatums-next-project-a-sexy-romance-book-with-roxane-gay/"/>
        <s v="https://modmomsclubstg.wpenginepowered.com/lifestyle-entertainment/celebrity/channing-tatum-and-roxane-gay-are-co-writing-a-romance-novel-and-the-backstory-is-wild/"/>
        <s v="https://www.miamiherald.com/living/article315170808.html"/>
        <s v="https://www.charlotteobserver.com/living/article315170836.html"/>
        <s v="https://www.womansworld.com/life/animals/scientists-found-a-turquoise-pit-viper-and-a-flying-snake-hiding-in-cambodias-unexplored-caves?preview=true&amp;p=612502"/>
        <s v="https://www.miamiherald.com/living/article315169446.html"/>
        <s v="https://www.kansascity.com/living/wellness/article315171000.html"/>
        <s v="https://www.coralspringsflnews.com/lifestyle-entertainment/article315169928.html"/>
        <s v="https://www.miamiherald.com/living/travel/article315172674.html"/>
        <s v="https://www.star-telegram.com/entertainment/living/travel/article315172678.html"/>
        <s v="https://www.charlotteobserver.com/living/travel/article315172694.html"/>
        <s v="https://www.pembrokepinesflnews.com/lifestyle-entertainment/article315173109.html"/>
      </sharedItems>
    </cacheField>
    <cacheField name="Author" numFmtId="0">
      <sharedItems>
        <s v="Hanna Wickes"/>
        <s v="Ryan Brennan"/>
        <s v="Lauren Schuster"/>
        <s v="Lauren J-G"/>
        <s v="Allison Palmer"/>
      </sharedItems>
    </cacheField>
    <cacheField name="Syndication platform" numFmtId="0">
      <sharedItems containsBlank="1">
        <m/>
        <s v="Apple News, Smart News"/>
        <s v="Apple News"/>
        <s v="Smart News"/>
        <s v="Apple"/>
        <s v="MSN"/>
        <s v="Google News"/>
      </sharedItems>
    </cacheField>
    <cacheField name="Headline" numFmtId="0">
      <sharedItems containsBlank="1">
        <s v="‘Single’s Inferno’: Which Couples Are Still Together From the Reality Dating Show"/>
        <s v="Love on the Beach, Heartbreak in Reality: Why No ‘Single’s Inferno’ Couple Has Survived"/>
        <s v="Bindi Sue Irwin Shares Adorable Video of Her Daughter and the Newest Member of the Australian Zoo"/>
        <s v="Bindi Irwin’s Daughter Is Best Friends With an Echidna — This Video Will Make Every ’90s Kid Smile"/>
        <s v="Khaby Lame’s $975 Million Deal Signals a New Era: When Your Digital Twin Becomes the Product"/>
        <s v="From Factory Worker to $975 Million: How Khaby Lame Built a Social Media Empire You Can Learn From"/>
        <s v="Selma Blair’s Return to Acting Offers a Masterclass in Redefining What’s Possible After Chronic Illness"/>
        <s v="Selma Blair Is Back: Beloved ’90s Star Returns to Acting After Thinking She’d Never Work Again"/>
        <s v="Jessie James Decker’s Backyard Turns Dangerous Amid Nashville’s Record-Breaking Ice Storm"/>
        <s v="Jessie James Decker’s Terrifying Ice Storm Video Has Nashville Celebrities Sharing Their Own Footage"/>
        <s v="Jenna Bush Hager Reveals the Secret Identity She Used as a Teenager in the White House"/>
        <s v="Remember When Jenna Bush Hager Finally Revealed Her Secret Service Alias — Fans Still Can’t Get Enough"/>
        <s v="Pete Davidson’s Billion-Dollar Idea Is the Most Relatable Millennial Collector Fail Ever"/>
        <s v="Pete Davidson’s Billion-Dollar VHS Gamble: The Hilarious Update Fans Have Been Waiting For"/>
        <s v="‘The Rock’s Daughter Ava Raine Says She’s Stepping Away From WWE &amp; NXT"/>
        <s v="Dwayne Johnson’s Daughter Departs NXT After Historic Run as WWE’s Youngest General Manager"/>
        <s v="Skip the Upgrade Fee: How to Create Your Own First-Class Experience for the Price of Economy"/>
        <s v="Your Calm-Flight Checklist: Simple Carry-On Essentials That Help Anxious Flyers Feel in Control"/>
        <s v="Here’s How to Plan Your Spring Garden This Winter Without the Overwhelm"/>
        <s v="Your Family’s Winter Guide to Planning a Spring Garden Together"/>
        <s v="Your No-Stress Spring Cleaning Playbook: A Room-by-Room Guide to a Fresher Home"/>
        <s v="Spring Cleaning Made Simple: A Busy Parent’s Guide to a Healthier Home Without Losing Your Weekend"/>
        <s v="What Is an EBUG? The NHL’s Most Unusual Role, Explained by a Fan Favorite"/>
        <s v="What Every Hockey Parent Should Know About the NHL’s Emergency Backup Goalie Role"/>
        <s v="Alex Warren’s Grammy Debut Hit a Technical Snag—Here’s How He Handled It Like a Pro"/>
        <s v="Alex Warren’s Grammys Debut Hit a Snag—But His Wife Kouvr’s Response Is the Real Story"/>
        <s v="Kelsea Ballerini’s Grammy Gown Held a Heartbreaking Tribute That Fans Couldn’t See"/>
        <s v="Kelsea Ballerini’s Hidden Grammy Dress Tribute Honors the ‘Greatest Gift’ of Her Life"/>
        <s v="The Visiting Food Tourist’s Ultimate Guide to Italian Dining in NYC: Where to Eat When Every Meal Counts"/>
        <s v="Your Ultimate Guide to Italian Dining in New York City: Cheap Eats to Michelin Stars"/>
        <s v="Bob Ross Paintings Just Sold for 8x Their Value — And the Proceeds Are Going to a Great Cause"/>
        <s v="Three Bob Ross Paintings You Grew Up Watching Just Raised $1.2 Million for Public Broadcasting"/>
        <s v="Struggle With Allergies? Your Guide to Allergy Proofing Your Home"/>
        <s v="A Parent’s Guide to Allergy-Proofing Your Home This Spring"/>
        <s v="This Dollar Tree DIY Hack Is Taking Over TikTok — and It Looks Way More Expensive Than It Is"/>
        <s v="Turn Dollar Tree Finds Into a Stunning Two-Tier Tray"/>
        <s v="Joe Brady Takes the Helm: What the Bills’ Bold Hire Means for Buffalo’s Championship Window"/>
        <s v="Joe Brady Named Buffalo Bills Head Coach: What to Know About the NFL’s Youngest Hire"/>
        <s v="The Little Miss Sunshine Cast Reflects on a Movie That Made Dysfunction Feel Universal"/>
        <s v="Inside the 'Little Miss Sunshine' Reunion Fans Didn’t Know They Needed"/>
        <s v="Who Is Egg in ‘A Knight of the Seven Kingdoms’? Everything You Need to Know About the Big Identity Reveal"/>
        <s v="Who Is Egg in ‘A Knight of the Seven Kingdoms’? The Shocking Royal Reveal Explained"/>
        <s v="Why Swedish Parents Let Babies Sleep Outside in Freezing Weather — And What the Science Says"/>
        <s v="Do Babies Really Sleep Better Outside? What Scandinavian Parents (and Research) Say"/>
        <s v="BTS Is Back: Everything to Know About Their Netflix Reunion Concert and Documentary"/>
        <s v="What Parents Need to Know About BTS’s Big Comeback: Livestream Concert, Documentary, and World Tour"/>
        <s v="How to Choose the Right Bedroom Paint Color for Better Sleep, According to Science"/>
        <s v="The Best Bedroom Paint Colors to Help Your Whole Family Sleep Better"/>
        <s v="Survivor 50 Is Almost Here — So Let’s Look Back at 25 Years of Sole Survivors"/>
        <s v="Survivor 50 Feels Like a Reunion for Everyone Who Never Missed an Episode"/>
        <s v="26 Nostalgic Sounds From Your Childhood That Kids Today May Never Hear Again"/>
        <s v="26 Nostalgic Sounds That Defined Childhood — And Why They’re Disappearing Before You Notice"/>
        <s v="Meet Josh D’Amaro: The Disney Parks Veteran Who Is Replacing Bob Iger As Disney's New CEO"/>
        <s v="From Disneyland Cast Member to CEO: What Josh D’Amaro’s Rise Means for Your Next Disney Vacation"/>
        <s v="This Artist Is Turning ’90s Childhood Memories Into Furniture You Can Actually Use"/>
        <s v="This Might Be the Most Comforting Use of Nostalgia the Internet Has Ever Seen"/>
        <s v="Chlöe Bailey Reflects on 2016 and the Era of Music We’ll Never Get Back"/>
        <s v="Chlöe Bailey’s Grammy Red Carpet Moment Sparks a Bigger Conversation: Why Are We All So Nostalgic for 2016?"/>
        <s v="The Most-Watched Streaming Titles of 2025 Reveal How We Actually Watch TV"/>
        <s v="2025 Became Streaming’s Biggest Year Ever — and the Numbers Are Staggering"/>
        <s v=" Decades-Old (Grandma-Approved!) Décor Trends Are Back in 2026"/>
        <s v="Your Builder-Grade Home Deserves Better: These Comeback Décor Trends Will Add the Character You’ve Been Craving"/>
        <s v="What Exactly Is a Lady-in-Waiting? ‘Bridgerton’ Season 4 Explains the Prestigious Royal Role"/>
        <s v="What Exactly Is a Lady-in-Waiting? The Real History Behind Bridgerton’s Royal Companions"/>
        <s v="The Future of Home Wellness: How 2026 Is Transforming Where We Live Into Sanctuaries for Mind, Body, and Soul"/>
        <s v="How to Design Your Home for Mental Clarity: The 2026 Wellness Trends That Support Consistent Practice"/>
        <s v="This College Student’s Walk to Class in a Snow Storm Has Parents Feeling Vindicated"/>
        <s v="Why This Viral Snow Storm Video Has Parents Everywhere Saying 'We Told You So'"/>
        <s v="Spotify Wants to Change How You Read Books — By Letting You Listen and Read at the Same Time"/>
        <s v="New Spotify Features Could Help Your Reluctant Reader Finally Fall in Love with Books"/>
        <s v="Lewis Hamilton’s A-List Dating History: From Rihanna to the Kardashians, Inside F1’s Most Star-Studded Love Life"/>
        <s v="Lewis Hamilton’s Complete Dating History: Inside the F1 Legend’s Romantic Life Over Two Decades"/>
        <s v="‘My Strange Addiction’ Is Back After 11-Year Hiatus. Let’s Revisit Its Most Viral Moments"/>
        <s v="‘My Strange Addiction’ Returns After 11 Years—and So Did the Memories We Tried to Forget"/>
        <s v="Draco Malfoy Is China’s Unlikely Lunar New Year Icon and the Internet Is Losing It"/>
        <s v="How Draco Malfoy Became China’s Unlikely Good Luck Charm for the Year of the Horse"/>
        <s v="Why the Smartest Food Lovers Are Hunting for Seasonal Menus Right Now"/>
        <s v="How Seasonal Restaurant Menus Can Save You Money While Delivering Better Flavor"/>
        <s v="ESPN’s Bet on Female Sports Fandom: How One Creator Is Rewriting the Playbook"/>
        <s v="Lily Shimbashi Is Stepping Into the Spotlight as ESPN Leans Into Female Fandom"/>
        <s v="Red Velvet Just Gave Us the Ultimate 2016 Throwback—And Fans Are Emotional"/>
        <s v="Red Velvet Brings Back the Magic of 2016 with Nostalgic 'Russian Roulette' TikTok Dance"/>
        <s v="Food Halls Are Quietly Reshaping How Americans Eat Out—Here’s What’s Driving the Shift"/>
        <s v="Food Halls: Your Secret Weapon for Group Dining Without the Drama"/>
        <s v="Simple Design Tricks That Make Any Home Feel Bigger and Brighter"/>
        <s v="Simple Design Tricks to Make Your First Place Feel Bigger"/>
        <s v="Simple Ways to Transform Your Home Into a Cozy Winter Retreat"/>
        <s v="How to Make Your Home Feel Cozier This Winter (Without Losing Your Mind or Your Budget)"/>
        <m/>
        <s v="Your Gateway to Korean Drama: 10 Essential K-Dramas Perfect for First-Time Viewers"/>
        <s v="Your K-Drama Starter Kit: A Friendly Guide to Finding Your First Korean Drama Obsession"/>
        <s v="The Carry-On Upgrades Frequent Flyers Swear By (That You Probably Haven’t Tried Yet)"/>
        <s v="The Budget-Savvy Family Traveler’s Secret Weapons: These Carry-On Items Can Save You Money &amp; Frustration"/>
        <s v="Your First Family Trip to Broadway: A Parent’s Guide to Choosing the Perfect Show for Kids"/>
        <s v="The Best Broadway Shows for Kids: A Guide to Magical First Theatre Experiences"/>
        <s v="A 4-Foot Snake Killed by a Hiker Turned Out to Be Something Scientists Had Never Seen Before"/>
        <s v="A Hiker’s Deadly Encounter With a 4-Foot Snake Led to a Rare and Unprecedented Discovery"/>
        <s v="Your Free Guide to Having A Clutter Free Home"/>
        <s v="Your No-Cost Guide to a Calmer, Clutter-Free Home"/>
        <s v="Scientists Just Discovered a ‘Dragon’ Millipede Species—And Caught It Mating on a Cave Wall"/>
        <s v="Scientists Discover ‘Dragon’ Millipedes Mating on Cave Walls in Thailand — A Species New to Science"/>
        <s v="Scientists Thought They Found a Dead Snake. It Turned Out to Be a New Species"/>
        <s v="Scientists Found a 4-Foot Vine Snake in India With a Long Snout — It’s a New Species"/>
        <s v="Is Whitney Leavitt Leaving ‘The Secret Lives of Mormon Wives’? What We Know About Her Future on the Show"/>
        <s v="Whitney Leavitt’s Journey From Reality TV Villain to Broadway Star: What’s Next for the Mormon Wives Breakout?"/>
        <s v="It’s Been One Year Since This Kid Made Eye Contact With Dolly Parton—and Honestly, Same"/>
        <s v="This Child’s Reaction to Seeing Dolly Parton at Dollywood Was Pure, Unfiltered Joy"/>
        <s v="Remember MTV's 'Awkward'? See What the Cast Is Up to Since the Show Ended In 2016"/>
        <s v="Where Are They Now? The Cast of MTV’s ‘Awkward’ Nearly a Decade After the Show’s End"/>
        <s v="Glenn Medeiros’ Daughter Is Helping His Iconic Love Song Reach a New Generation"/>
        <s v="This ’80s Love Song Icon Is Going Viral Thanks to His Daughter’s TikTok Videos"/>
        <s v="Transform Your Living Room Into the Perfect Date Night Destination"/>
        <s v="The Exhausted Parent’s Guide to Date Night With Your Partner (After the Kids Are Finally Asleep)"/>
        <s v="The Hidden Details in Bad Bunny’s Super Bowl Halftime Show You Probably Missed"/>
        <s v="Inside Bad Bunny’s Historic Super Bowl Halftime Show: The Real Wedding, Tributes and Every Detail You Missed"/>
        <s v="Sanne Vloet Shares Emotional Poem After Revealing Second Pregnancy Loss in Four Months"/>
        <s v="Sanne Vloet Opens Up About Losing Trust in Her Body After Second Pregnancy Loss in Four Months"/>
        <s v="Sam Darnold’s Fiancée Katie Hoofnagle: The Former College Athlete Behind the Super Bowl Champion"/>
        <s v="Meet Katie Hoofnagle: The Former College Athlete and Marketing Professional Behind Seahawks QB Sam Darnold’s Heart"/>
        <s v="Why “Burping” Your Home Is the Secret to Healthier Indoor Air This Winter"/>
        <s v="How to “Burp” Your House This Winter for Healthier Indoor Air"/>
        <s v="Christian McCaffrey Stuns Fans With Surprise Piano Performance With Zach Bryan at Super Bowl Party"/>
        <s v="Christian McCaffrey Proves He’s a Man of Many Talents With Surprise Piano Solo at Super Bowl Party"/>
        <s v="The Science-Backed Cocktail Strategy That Frequent Flyers Are Using to Actually Enjoy Drinks at Altitude"/>
        <s v="The Science-Backed Secret to Actually Enjoying Your In-Flight Cocktail"/>
        <s v="What Is Saging? A Beginner’s Guide to Cleansing Your Home With Sage"/>
        <s v="A Parent’s Guide to Saging Your Home"/>
        <s v="Rare ‘Fire Tiger’ of Thai Legend Captured on Trail Camera: A Glimpse of One of Asia’s Most Elusive Wild Cats"/>
        <s v="Rare ‘Fire Tiger’ of Thai Legend Captured on Camera in Stunning National Park Footage"/>
        <s v="Derrick Henry Joins Kobe Bryant’s ‘Girl Dad’ Movement With Birth of Third Daughter"/>
        <s v="Derrick Henry Channels His Inner Kobe Bryant After Welcoming Third Daughter"/>
        <s v="A ‘Practical Magic’ Musical Is Coming—Here’s What We Know So Far"/>
        <s v="‘Practical Magic’ Is Getting the Broadway Treatment — Here’s Everything We Know"/>
        <s v="How to Use Fresh Eucalyptus in the Shower for Health and Wellness"/>
        <s v="Fresh Eucalyptus: A Natural Way to Healthier Lungs and Home"/>
        <s v="Kendall Toole Reacts as Her ‘Get Em Banned’ Peloton Moment Goes Viral Two Years Later"/>
        <s v="Why Kendall Toole’s Viral ‘Get Em Banned’ Video Is Resurfacing Everywhere Again"/>
        <s v="Why Spending Money on Experiences Instead of Things Could Be the Key to Lasting Happiness"/>
        <s v="Why the Best Gift You Can Give Your Kids Might Cost Less Than You Think"/>
        <s v="Ancient Elk Hide Discovery Reveals What Ice Age Americans Wore to Survive"/>
        <s v="Ancient Elk Hide Fragments From Oregon May Be the World’s Oldest Clothing"/>
        <s v="13 Everyday Tech Devices That Ruled Our Lives Long Before There Was an App for That"/>
        <s v="13 Tech Essentials You Carried Everywhere Before Apps Replaced Them"/>
        <s v="Every Final Couple From 'Single's Inferno' Season 5: Who Left Paradise Together and Who’s Still Giving Us Hope"/>
        <s v="‘Single’s Inferno’ Season 5 Finale: Who Ends Up Together and Is It Worth Watching?"/>
        <s v="Grow Dinner on Your Counter: The Easiest Indoor Plants and Vegetables to Start Now"/>
        <s v="Grow Food Together: The Easiest Indoor Plants and Vegetables Your Family Can Grow at Home"/>
        <s v="Jake Shane Adds Another Milestone to His Breakout Year With ‘All Out’ Broadway Debut"/>
        <s v="Jake Shane to Make Broadway Debut Alongside Ray Romano in ‘All Out: Comedy About Ambition’"/>
        <s v="Demi Lovato Cancels 5 Tour Dates, Says She ‘Overextended What May Be Possible’"/>
        <s v="Demi Lovato Cancels Five Tour Dates, Citing Need to ‘Protect My Health’"/>
        <s v="Fragrance Layering Is the Home Trend That Goes Beyond Candles—Here’s How to Do It Right"/>
        <s v="How Fragrance Layering Transform Your Home Into a Personal Sanctuary"/>
        <s v="Bruno Mars Wrote Some of the Biggest Songs of the 2000s — Here’s Proof"/>
        <s v="Bruno Mars Helped Soundtrack the 2010s — Even When He Wasn’t the One Singing"/>
        <s v="Kylie Kelce Shares Sweet Stories About Travis Kelce and His Nieces on Her Podcast"/>
        <s v="Kylie Kelce Reveals Why Travis Kelce Is ‘The Best Uncle’ to Her Daughters"/>
        <s v="New Frog Species Discovered in Peru’s Cloud Forest Is Already Fighting for Survival"/>
        <s v="Scientists Discover New Frog with Golden Irises in Peru — But It May Already Be Endangered"/>
        <s v="The Internet Named a Weird Deep-Sea Creature, and 11 People Had the Exact Same Idea"/>
        <s v="Thousands of People Online Helped Name This Strange Deep-Sea Creature"/>
        <s v="Cleaning Your Home With Essential Oils: A Practical Guide to a Fresh, Natural Clean"/>
        <s v="Cleaning Your Home With Essential Oils: A Parent’s Guide to a Fresh, Safe, and Natural Clean"/>
        <s v="How to Make Your Own Cocktails at 30,000 Feet Using What Airlines Already Offer"/>
        <s v="How to Mix Better Cocktails at 30,000 Feet Without Breaking the Bank"/>
        <s v="This Viral Video Shows What Happens When a PlayStation 5 Meets 1980s Tech"/>
        <s v="Someone Plugged a PlayStation 5 Into a 1980s Boombox TV. The Internet Has Questions"/>
        <s v="‘Fourth Wing’ TV Show Updates: Casting Buzz, Showrunner Changes, and Fan Theories"/>
        <s v="What to Know About the ‘Fourth Wing’ TV Series Coming to Prime Video"/>
        <s v="Nancy Meyers Is Making Her First Movie in Over a Decade — What We Know About the Star-Studded Rom-Com"/>
        <s v="Nancy Meyers Is Finally Back — And Her New Star-Studded Rom-Com Is Coming for Christmas 2027"/>
        <s v="14 Famous Celebrities Who Were Just Breaking Out in 2016 (And Where They Are Now)"/>
        <s v="14 Celebrities Who Had Their Breakout Moment in 2016 — And Where They Ended Up"/>
        <s v="Dehumidifier vs. Humidifier: Which One Does Your Home Actually Need?"/>
        <s v="Humidifier or Dehumidifier: Which One Can Help Your Child Breathe Easier at Home?"/>
        <s v="Olympic Medals Kept Breaking on the Same Day and the Athletes’ Reactions Are Pure Gold"/>
        <s v="Olympic Medals Keep Breaking at Milano Cortina 2026 — Here’s What Happened and What Officials Are Doing About It"/>
        <s v="Remember When Selena Gomez Ruled Instagram? Here’s Who Runs Social Media Now"/>
        <s v="The Internet’s Biggest Stars in 2016 Have Been Replaced By a New Generation"/>
        <s v="‘The White Lotus’ Season 4 Is Heading to France With a Wild Mix of Casting Choices"/>
        <s v="‘The White Lotus’ Season 4: Here’s Every Actor Confirmed for the Hit HBO Series So Far"/>
        <s v="From Dumplings to Whole Fish: The Lucky Foods That Make Lunar New Year Celebrations Meaningful"/>
        <s v="Every Dish Tells a Story: The Lucky Foods That Belong on Your Lunar New Year Table"/>
        <s v="5 Home Decor Trends Designers Predict Will Define 2026"/>
        <s v="Refresh Your Home in 2026: Stylish Decor Trends You Can Actually Achieve"/>
        <s v="Cam Skattebo’s Girlfriend Chloe Rodriguez Shares Secret to Dating an NFL Star"/>
        <s v="Who Is Cam Skattebo’s Girlfriend? Inside His Relationship with Chloe Rodriguez"/>
        <s v="Here’s Why Angelina Jolie Says She Loves Her Double Mastectomy Scars"/>
        <s v="Angelina Jolie Opens Up About Embracing Her Double Mastectomy Scars — and the Choice That Shaped Her Life"/>
        <s v="Hilary Duff Announces Her First World Tour in Nearly Two Decades — Here’s Everything You Need to Know"/>
        <s v="She’s Back: Hilary Duff Announces Her First World Tour in Nearly Two Decades — and She’s Ready to Sing the Old Songs Again"/>
        <s v="Solo Travel Is Surging in 2026 — Here Are the Budget-Friendly Destinations Worth Booking Right Now"/>
        <s v="Where to Go Solo: 5 Destinations Perfect for Independent Travelers in 2026"/>
        <s v="How to Start Composting Your Food Waste at Home"/>
        <s v="How to Turn Food Scraps Into Nutrient-Rich Soil at Home"/>
        <s v="Who Will Headline the 2027 Super Bowl Halftime Show? FanDuel Already Has Odds"/>
        <s v="Early Super Bowl Halftime Show Odds Leave Out BTS, Despite Major Fan Support"/>
        <s v="Scientists Just Found a ‘Spiny Dragon’ Dinosaur With Features Never Seen Before"/>
        <s v="Scientists Discover New Dinosaur Species with Never-Before-Seen Spiny Skin"/>
        <s v="How to Create a Nancy Meyers-Worthy Home That’s Finally All Yours"/>
        <s v="Your Guide to the Nancy Meyers Aesthetic — And How to Actually Pull It Off at Home"/>
        <s v="‘Off Campus’ Just Got Renewed for Season 2 Before Season 1 Even Drops — Here’s What It Could Mean for ‘The Mistake’"/>
        <s v="Amazon Renews ‘Off Campus’ for Season 2 Before First Season Even Premieres"/>
        <s v="Where to See Cherry Blossoms This Spring Without Leaving the Northeast"/>
        <s v="Your Kids Don’t Need a Plane Ticket to Japan — Cherry Blossom Season Is Right in Your Backyard"/>
        <s v="Michael Douglas’ Memoir Will Explore Fame and Fighting Through Life’s Toughest Moments"/>
        <s v="Michael Douglas Says His New Memoir Will Reveal His Life Away From the Spotlight"/>
        <s v="7 Smart Home Tasks to Tackle Before Spring Arrives"/>
        <s v="Beginner’s Guide: Essential Home Maintenance Tasks Before Spring"/>
        <s v="Scientists Found a 4-Foot Vine Snake in India With a Long Snout. It’s a New Species"/>
        <s v="Rare Wildlife Camera Footage Captures One of the World’s Most Endangered Mammals in Action"/>
        <s v="A Rare Glimpse: Camera Captures One of Only 400 Northern Hairy-Nosed Wombats Left on Earth"/>
        <s v="5 U.S. Cities That Make the Perfect Girls Trip — No Passport Required"/>
        <s v="You Deserve a Weekend Away: 5 U.S. Girls Trip Destinations That Don’t Require a Passport or a Permission Slip"/>
        <s v="5,300-Year-Old Bow Drill Proves Ancient Egypt Had Advanced Tech Far Earlier Than Expected"/>
        <s v="This 5,300-Year-Old Ancient Egyptian Tool May Be the World’s Oldest Metal Drill"/>
        <s v="Scientists Document Rare Phantom Jellyfish the Size of a School Bus in Argentina"/>
        <s v="Deep-Sea Expedition Unveils 28 New Species in Coral Reef the Size of Vatican City"/>
        <s v="Yerin Ha, Hudson Williams, Lola Tung, and Basically Everyone You Love Were at Gold House’s Lunar New Year Celebration — Here’s Everything We Know"/>
        <s v="Stars Celebrate Lunar New Year at Gold House Gala in New York City"/>
        <s v="Your Guide to Los Angeles’ Best Brunch Spots: From Soul Food to French Pastries"/>
        <s v="Your Guide to LA Brunch: Where to Eat Like a Local on Your Next Trip"/>
        <s v="Meet the ‘Quad God’: How 21-Year-Old Ilia Malinin Became Figure Skating’s Most Electrifying Star"/>
        <s v="How Ilia Malinin Named Himself ‘Quad God’ at 15 With Only Two Quads — Then Actually Became One"/>
        <s v="Underground Railroad Escape Route Found Behind Dresser Drawer in Historic NYC Home"/>
        <s v="Secret Passageway Behind a Dresser Drawer Reveals NYC’s Underground Railroad History"/>
        <s v="Indoor Plants That Are Almost Impossible to Kill"/>
        <s v="Indoor Plants That Are Easy to Maintain— Even When Your Schedule Is Chaos"/>
        <s v="Caleb Landry Jones Just Became Hollywood’s Most Fascinating Leading Man — Here’s What to Know"/>
        <s v="Meet Caleb Landry Jones: The Texas-Born Actor Behind the New ‘Dracula: A Love Tale’"/>
        <s v="‘Chicken Shop Date’ Host Amelia Dimoldenberg to Star in New Amazon Rom-Com"/>
        <s v="Amelia Dimoldenberg Developing New Rom-Com for Amazon MGM Studios"/>
        <s v="From HEPA Vacuums to Fragrance-Free Cleaners: How to Clean Without the Allergies"/>
        <s v="The allergy-smart cleaning swap: 5 expert-backed products that actually reduce indoor allergens"/>
        <s v="Your In-Flight Skincare Game Plan: How to Actually Land With Glowing Skin"/>
        <s v="How Flying Affects Your Skin — and What You Can Do About It Before, During, and After Your Flight"/>
        <s v="These Ancient Microbes Survived the Ice Age — Now the U.S. Military Wants Their Secrets"/>
        <s v="Scientists Discover New Species in Alaskan Permafrost — and the Military Is Taking Notice"/>
        <s v="‘The Haunting of Hill House’ Is Coming to the Stage: Here’s Everything You Need to Know"/>
        <s v="‘The Haunting of Hill House’ Is Coming to the Stage — Here’s What Fans of the Netflix Hit Need to Know"/>
        <s v="A Food Lover’s Guide to Arthur Avenue, the Bronx’s Legendary Little Italy"/>
        <s v="Arthur Avenue: the Bronx Neighborhood That Outdoes Manhattan’s Little Italy"/>
        <s v="Elana Meyers Taylor Wins Olympic Gold at 41 — and Her Son’s Reaction on the Podium Will Move You to Tears"/>
        <s v="Elana Meyers Taylor Wins Gold in Monobob at 2026 Winter Olympics, Shares Emotional Moment With Son"/>
        <s v="Jason Kelce and Colin Jost Call Bobsledding the Scariest Experience of Their Lives"/>
        <s v="Colin Jost and Jason Kelce Took on Bobsledding — and It Was Way More Brutal Than Expected"/>
        <s v="Who Are the ‘Blade Angels’? Amber Glenn, Alysa Liu and Isabeau Levito Lead Team USA in Milan"/>
        <s v="Amber Glenn, Alysa Liu and Isabeau Levito: Meet Team USA’s ‘Blade Angels’ at the 2026 Winter Olympics"/>
        <s v="How Much Do U.S. Olympians Earn for Gold? The Number May Surprise You"/>
        <s v="Some Countries Pay Nearly $800,000 for Olympic Gold Medals — Here’s How Team USA Compares"/>
        <s v="Why Every Family Should Own an Aloe Vera Plant"/>
        <s v="From Skin to Air Quality: The Surprising Benefits of Having an Aloe Vera Plant"/>
        <s v="Olympic Curling’s Cheating Scandal Explained: F-Bombs, Rule Changes and a Crackdown That Lasted One Day"/>
        <s v="A Curling Cheating Scandal Just Rocked the 2026 Winter Olympics — and It Unraveled In Four Days"/>
        <s v="Olympic Curling Cheating Scandal: F-Bombs, Accusations and a Rule Change That Lasted One Day"/>
        <s v="Are Hockey Fights Allowed at the Olympics? The Rules Are Much Stricter Than the NHL"/>
        <s v="Hockey Fights Are Routine in the NHL — But the Olympics Handle Them Very Differently"/>
        <s v="One of Hockey’s Biggest Traditions Comes With Serious Consequences at the Olympics"/>
        <s v="Your Ultimate Guide to Planning Your Next Girls’ Night Out in Miami"/>
        <s v="Your Ultimate Guide to the Perfect Girls’ Night Out in Miami"/>
        <s v="Hank and John Green Help Open Sierra Leone’s First NICU — and It’s Already Delivering Babies"/>
        <s v="How Hank and John Green’s Online Community Helped Bring a NICU to Sierra Leone"/>
        <s v="Hank and John Green’s Global Community Raises $50M to Open First NICU in Sierra Leone"/>
        <s v="‘Single’s Inferno’ Season 5: Which Couples Are Still Together After the Reunion?"/>
        <s v="‘Single’s Inferno’ Season 5: Which Couples Are Still Together and Who Already Split?"/>
        <s v="Team USA’s Brittany Bowe and Hilary Knight Announce Engagement at Milan Cortina Olympics"/>
        <s v="Two Team USA Stars Got Engaged at the 2026 Milan Cortina Olympics — Here’s Their Story"/>
        <s v="Olympic Power Couple: Speed Skater Brittany Bowe and Hockey Captain Hilary Knight Get Engaged in Milan Cortina"/>
        <s v="New Discovery in Spain Could Be First Evidence of Hannibal’s War Elephants from Punic Wars"/>
        <s v="Ancient Elephant Remains May Offer First Physical Proof of Hannibal’s Legendary War Elephants"/>
        <s v="Were Hannibal’s War Elephants Real? New Evidence Suggests the Legend Might Be True"/>
        <s v="The Ultimate Guide to Choosing Durable, Family-Friendly Blankets"/>
        <s v="The Best Types of Blankets—and Exactly Where to Put Them in Your Home"/>
        <s v="Snoop Dogg Repays Italian Restaurant with Olympic Tickets After Credit Card Issue"/>
        <s v="Snoop Dogg Turns an Awkward Payment Moment into an Olympic Memory for a Local Family"/>
        <s v="Snoop Dogg Is Quickly Becoming the Feel-Good Star of the Winter Olympics"/>
        <s v="The Tech-Free Flight Trend: Why Savvy Travelers Are Putting Away Their Devices"/>
        <s v="Why Your Next Flight Might Be the Perfect Time to Put Your Phone Away"/>
        <s v="Olympic Curling Cheating Accusation Sparks Tournament-Wide Controversy, Pulls Canada’s Women’s Team Into Dispute"/>
        <s v="A Cheating Accusation In Olympic Curling Spiraled Into A Tournament-Wide Controversy. Canada’s Women’s Team Got Caught In the Middle."/>
        <s v="How One Curler’s Accusation In a Men’s Match Dragged Canada’s Women’s Team Into an Olympic Scandal They Didn’t Start"/>
        <s v="A Box of Old Memories Led to a 1983 Diary Discovery This Mom Says She’ll Never Forget"/>
        <s v="Mom Finds 1983 Diary Entry That Eerily Predicted Her Daughter’s Birthday 37 Years Later"/>
        <s v="A Seventh-Grade Diary Entry from 1983 Now Feels Like a ‘Wink from the Universe’"/>
        <s v="The Wildest Story Out of the 2026 Olympics? A 10,000-Condom Shortage"/>
        <s v="2026 Winter Olympics Ran Out of Condoms — Here’s How Fast Athletes Went Through 10,000"/>
        <s v="2026 Winter Olympics Ran Through 10,000 Condoms In Less Than a Week"/>
        <s v="A Total Lunar Eclipse Is Happening Soon — Here’s How to Watch the Blood Moon"/>
        <s v="A Total Lunar Eclipse Will Turn the Moon Red on March 3. Here’s What You Need to Know"/>
        <s v="A ‘Blood Moon’ Is Coming to the U.S. in March — and the Next Good One Isn’t Until 2029"/>
        <s v="One Day in Boston: A Step-by-Step Itinerary for a Quick Getaway"/>
        <s v="One Day in Boston With Kids: How the Freedom Trail Turns History Into Adventure"/>
        <s v="Eileen Gu Opens Up About Being Physically Attacked After Her 2019 Decision to Compete for China"/>
        <s v="Eileen Gu Says She Was Assaulted, Robbed and Threatened After Choosing to Ski for China"/>
        <s v="Eileen Gu Says Backlash Over Representing China Led to Assault and Threats at Stanford"/>
        <s v="A Bulging-Eyed, Dragon-Like Fish Misidentified for Years Turns Out to Be a New Species"/>
        <s v="Researchers Discover Bulging-Eyed Antarctic Dragonfish That Had Been Overlooked for Decades"/>
        <s v="Researchers Identify New Antarctic Dragonfish That Looks Like Something Out of a Fantasy"/>
        <s v="Wolfdog Named Nazgul Goes for Gold at 2026 Winter Olympics — and Gets a Photo Finish"/>
        <s v="Meet Nazgul, the Wolfdog Who Stole the Show at the 2026 Winter Olympics"/>
        <s v="A ‘Lord of the Rings’-Inspired Wolfdog Ran Onto the Course at the 2026 Winter Olympics"/>
        <s v="AI Figured Out the Rules of a Lost Roman Board Game — And Now You Can Play It"/>
        <s v="AI Decoded the Rules of an Ancient Roman Board Game No One Knew How to Play"/>
        <s v="AI Reconstructed a Lost Roman Board Game From a Mysterious Limestone Slab — And Now You Can Play It"/>
        <s v="How to Spend One Perfect Day in New York City: A Morning-to-Sunset Itinerary"/>
        <s v="Your First Trip to New York City? Here’s Exactly How to Spend One Perfect Day"/>
        <s v="Six Planets Will Form a Cosmic ‘Conga Line’ in the Night Sky This Month. Here’s How to See It"/>
        <s v="A Rare Six-Planet Alignment Will Light Up the Sky This Month — Here’s What to Expect"/>
        <s v="What Planets Are Visible on Feb. 28? A Guide to This Year’s Six-Planet Alignment"/>
        <s v="First-Ever Shark Footage Captured In Antarctic Waters Stuns Marine Scientists"/>
        <s v="Massive Sleeper Shark Filmed for the First Time in Antarctica’s Deep Freezing Waters"/>
        <s v="A 13-Foot Shark Filmed In Antarctic Depths Where Scientists Said Sharks Didn’t Exist"/>
        <s v="Ultimate Cleaning Hacks Experts Swear By"/>
        <s v="Pro Cleaning Hacks That Make Household Chores Faster and Easier"/>
        <s v="Strange Creature With ‘Elongated Limbs’ Found in Iranian Canyon. It’s a New Species"/>
        <s v="Wide-Eyed, Canyon-Climbing Critter With White Spikes Spotted Hiding On Sandstone Cliffs"/>
        <s v="Scientists Discover Strange, Bulging-Eyed Creature Scaling Iranian Canyon Walls After Dark"/>
        <s v="Scientists Found 80 Translucent Creatures In an Australian Cave. They Belong to a Species New to Science"/>
        <s v="A ‘Giant’ Cave Creature With Teeth and 11 Claws Discovered in Australia"/>
        <s v="Scientists Found a ‘Giant’ Cave Creature In Australia With 11 Claws — It Fits On Your Fingernail"/>
        <s v="Sophie Turner Gags After Kissing Former ‘Game of Thrones’ Brother Kit Harington"/>
        <s v="Cameras Catch Sophie Turner and Kit Harington Gagging After ‘The Dreadful’ Kissing Scene"/>
        <s v="Former ‘GoT’ Siblings Kit Harington and Sophie Turner Gag After Filming Romantic Scenes"/>
        <s v="‘Tell Me Lies’ Is Over After 3 Seasons — Here Are 6 Shows to Stream Next"/>
        <s v="‘Tell Me Lies’ Is Over: 6 Shows to Watch Next If You Loved the Hulu Drama"/>
        <s v="6 Shows to Stream Now That ‘Tell Me Lies’ Is Over For Good"/>
        <s v="Punch the Monkey Was Abandoned and Bullied — Then an IKEA Toy Changed Everything"/>
        <s v="Abandoned Baby Monkey Found Comfort In a Stuffed IKEA Toy. Then the Internet Became His Family"/>
        <s v="Punch the Monkey Was Alone and Bullied. Now the Internet Is Rallying Behind Him"/>
        <s v="Punch the Monkey’s Emotional Journey From Isolation to Stardom Is Drawing Crowds to the Zoo"/>
        <s v="Alysa Liu’s Best Quotes That Prove She Was Always Destined for Olympic Gold"/>
        <s v="Alysa Liu’s Most Powerful Quotes — And Why Olympic Gold Was Inevitable"/>
        <s v="The Mindset That Made Her Golden: Alysa Liu’s Most Inspiring Quotes"/>
        <s v="A Step-by-Step Guide to Cleaning Your Bathroom, Straight From the Experts"/>
        <s v="A Busy Parent’s Guide to Deep Cleaning the Bathroom"/>
        <s v="Inside Myles Garrett and Chloe Kim’s Low-Key but Adorable Relationship"/>
        <s v="Myles Garrett Turned a ‘Fun Facts’ Interview Into a Romantic Moment for Chloe Kim"/>
        <s v="Myles Garrett’s Romantic Moment With Chloe Kim Is Melting Hearts Across the Internet"/>
        <s v="Avalanche Deaths Are Mounting This Season — Here’s What Backcountry Travelers Need to Know"/>
        <s v="At Least 16 People Have Died In Avalanches This Season. Here’s What Backcountry Travelers Need to Know."/>
        <s v="Deadly Avalanche Season: Why 2025–2026 Could Be Among the Worst Ever"/>
        <s v="Woody’s Bald Spot Steals the Show as Pixar Unveils New ‘Toy Story 5’ Cast"/>
        <s v="Pixar Debuts Woody’s Bald Spot and a Wave of New Voices in ‘Toy Story 5’ Trailer"/>
        <s v="Woody’s New Look and a Star-Packed Cast Take Center Stage in ‘Toy Story 5’ Trailer"/>
        <s v="Golden Retriever Life’s Kevin and Katie Bubolz Announce Second Baby With Help From Ellie and Emma"/>
        <s v="Famous Golden Retriever Account ‘Ellie the Golden’ Family Expecting Second Child"/>
        <s v="Golden Retriever Life’s Kevin and Katie Bubolz Announce Second Baby With Help From Therapy Dogs Ellie and Emma"/>
        <s v="Newly-Discovered Cosmic ‘Jellyfish’ Is Offering a Rare Glimpse Into the Universe’s Past"/>
        <s v="New ‘Jellyfish Galaxy’ Discovered With Star-Birthing ‘Tentacles’ Trailing Behind It"/>
        <s v="Newly Discovered Galaxy From 8.5 Billion Years Ago Offers Rare Look at Early Cosmic Evolution"/>
        <s v="A Galaxy That Looks Like a Jellyfish Is Helping Scientists See 8.5 Billion Years Into the Past"/>
        <s v="How to see Chicago in a single day (without wasting a minute)"/>
        <s v="One Day in Chicago: How to Experience the Best of the Windy City From Morning to Night"/>
        <s v="How to Transform Your Bathroom Using These Genius (and Totally Free) Hacks"/>
        <s v="Easy, Free Bathroom Hacks That Make Your Space Feel Brand New"/>
        <s v="New Spiny Lizard Species Discovered in a Single Remote Forest in Vietnam"/>
        <s v="Scientists Found a New Lime-Green Lizard With Dagger-Like Spines Sleeping In a Vietnamese Forest"/>
        <s v="A 10-Inch Lizard With Dagger-Like Spines Hid In Plain Sight In a Vietnamese Forest"/>
        <s v="Hubble Telescope Just Found a ‘Dark Galaxy’ That’s 99% Invisible. Here’s How"/>
        <s v="Hubble Just Revealed a ‘Dark Galaxy’ Hiding in Plain Sight. Here’s What We Know"/>
        <s v="A Nearly Invisible Galaxy Was Found 300 Million Light-Years Away. Here’s How"/>
        <s v="A Faint Glow in Space Led to a ‘Ghost Galaxy’ Discovery No One Knew Was There"/>
        <s v="Rob Rausch on ‘The Traitors’ Season 4: The Reptile Wrangler the Host Calls the Season’s Best Player"/>
        <s v="Rob Rausch Turned Down ‘The Traitors’ Twice. Now the Host Calls Him the Best Traitor This Season."/>
        <s v="Rob Rausch: From Turning Down The Traitors Twice to Being Called the Season’s Best Traitor"/>
        <s v="The iPod Was Discontinued in 2022 but Gen Z Is Bringing It Back Anyway"/>
        <s v="The iPod Comeback Is Real and It’s Part of a Much Bigger 2026 Trend"/>
        <s v="The iPod Comeback No One Saw Coming — And Gen Z Is Totally Here for It"/>
        <s v="‘Beach Read’ Film Adaptation: Everything to Know as Phoebe Dynevor Joins Cast"/>
        <s v="Phoebe Dynevor Leads ‘Beach Read’ Movie — Here’s Everything to Know"/>
        <s v="‘Beach Read’ Movie in the Works With Phoebe Dynevor — Full Breakdown"/>
        <s v="Scientist Discovers Ancient Crocodile Species With Unique Greyhound-Like Features"/>
        <s v="Scientists Identify New Crocodile Ancestor That Ran Like a Greyhound Across Ancient Britain"/>
        <s v="Scientist Discovers Greyhound-Like Reptilian — and Names It After His High School Teacher"/>
        <s v="Netflix Is Making a Live-Action Scooby-Doo Origin Series — Here’s Everything We Know"/>
        <s v="Netflix’s Live-Action ‘Scooby-Doo’ Series Casts McKenna Grace as Daphne — Here’s Everything Announced So Far"/>
        <s v="Netflix Is Making a Live-Action Scooby-Doo Origin Series. Here’s What We Know So Far."/>
        <s v="Kate Hudson Reflects on Her Rom-Com Era — and Why She’s Excited to Branch Out"/>
        <s v="Kate Hudson Is Done With Rom-Coms — And She's Got a Second Oscar Nomination to Prove It"/>
        <s v="Kate Hudson Says This Oscar Nomination Feels Like the Start of a Whole New Chapter"/>
        <s v="Rachel Reid Delays ‘Unrivaled’ to 2027, Shares Parkinson’s Update With Fans"/>
        <s v="‘Heated Rivalry’ Author Rachel Reid Pushes ‘Unrivaled’ to 2027 — Here’s Why"/>
        <s v="‘Heated Rivalry’ Author Rachel Reid Pushes ‘Unrivaled’ to June 2027 — What It Means for Ilya and Shane"/>
        <s v="Resurfaced Video of J.J. Watt Is Going Viral Again After Rondale Moore’s Death"/>
        <s v="Viral Video Shows J.J. Watt Comforting Teammate Rondale Moore Three Years Before His Death"/>
        <s v="This Heartbreaking Exchange Between J.J. Watt and Rondale Moore Hits Different After His Death"/>
        <s v="J.J. Watt’s Sideline Conversation With Rondale Moore Resurfaces After Receiver’s Death at 25"/>
        <s v="‘A Knight of the Seven Kingdoms’ Season 2 Is Coming in 2027 — Here’s What We Know"/>
        <s v="‘A Knight of the Seven Kingdoms’ Season 2 Is Already Filming: Everything We Know About ‘The Sworn Sword’"/>
        <s v="‘A Knight of the Seven Kingdoms’ Season 2: Premiere Date, Cast and Everything We Know"/>
        <s v="Alysa Liu’s Hidden Piercing Has Olympic Fans Obsessed — But Dentists Aren’t Impressed"/>
        <s v="Fans Love Alysa Liu’s Smiley Piercing — But Here’s What Dentists Are Saying"/>
        <s v="The Internet Is Obsessed With Alysa Liu’s Teeth — But the ADA Urges Caution"/>
        <s v="Alysa Liu’s Viral Smiley Piercing Comes With Health Risks, ADA Says"/>
        <s v="Did You Know Jack Black Has Been Married for 20 Years? Meet Wife Tanya Haden"/>
        <s v="Who Is Tanya Haden? Inside Jack Black’s 20-Year Marriage and How They Met"/>
        <s v="Inside Jack Black’s 20-Year Marriage to Musician Tanya Haden"/>
        <s v="Flavor Flav to Host U.S. Women’s Hockey Team in Las Vegas After Players Decline Trump’s State of the Union Invite"/>
        <s v="Flavor Flav to Host U.S. Women’s Hockey Team in Las Vegas After They Declined Trump’s State of the Union Invite"/>
        <s v="Flavor Flav Hosts U.S. Women’s Hockey Team in Las Vegas After They Decline Trump’s State of the Union Invite"/>
        <s v="A 28-Foot Mural of Shohei Ohtani and His Dog Decoy Just Went Up in Los Angeles"/>
        <s v="Shohei Ohtani and Decoy Are the Stars of a New Mural at a Unique L.A. Dog Park"/>
        <s v="Shohei Ohtani and Decoy Fetch Another Big Honor With 28-Foot Mural at New Dog Park"/>
        <s v="Shohei Ohtani and His Dog Score a Paw-some New Tribute at Pawradise Park"/>
        <s v="Florida Anglers Catch and Release 12-Foot Shark in Rare Shore Fishing Encounter"/>
        <s v="A 1,200-Pound Great White Shark Was Caught on a Florida Beach After Hour-Long Fight"/>
        <s v="Hour-Long Battle Ends With Rare Great White Shark Catch Off Florida Gulf Coast"/>
        <s v="Video Shows Anglers Reeling In Massive 1,200-Pound Surprise on Florida Beach"/>
        <s v="Scientists Rediscover 21 ‘Lost’ Species in Madagascar Rainforest, Including a Giant Millipede Unseen Since 1897"/>
        <s v="Madagascar Expedition Finds 21 Species Lost to Science, Including a Giant Millipede Unseen for 126 Years"/>
        <s v="A Giant Millipede Lost to Science For 126 Years Just Turned Up in Madagascar"/>
        <s v="Scientists Rediscovered 21 ‘Lost’ Species in 5 Days, Including a Millipede Unseen Since 1897"/>
        <s v="Strange Nocturnal Critter With Triangular Head Found Clinging to Rocks in Thailand"/>
        <s v="Meet the Adorable Wide-Eyed, Triangular-Headed Gecko Found in Thailand"/>
        <s v="Triangular-Headed Night Creature Discovered in Biodiversity Hotspot. It’s a New Species"/>
        <s v="Researchers Exploring Thailand at Night Discovered a Creature Never Seen Before"/>
        <s v="Researchers Searching For an Extinct Fish in South Africa Found a New Species Instead"/>
        <s v="Scientists Went Looking For an Extinct Fish in South Africa. They Found Something No One Had Ever Seen."/>
        <s v="Scientists Searching for Extinct Minnow Discover New Species Already on Brink of Survival"/>
        <s v="Scientists Went Looking For an Extinct Fish in South Africa —They Found a Species New to Science"/>
        <s v="The ‘Heated Rivalry’ Cottage Is Now on Airbnb — Here’s How to Book It"/>
        <s v="This Muskoka Cottage From ‘Heated Rivalry’ Will Soon Be Available on Airbnb"/>
        <s v="Airbnb Is Listing the ‘Heated Rivalry’ Cottage After Fan Demand Surged"/>
        <s v="Connor Storrie Channels His ‘Heated Rivalry’ Character in SNL Promo Clip"/>
        <s v="‘Heated Rivalry’ Star Connor Storrie Channels Ilya Rozanov in SNL Teaser Before His Host Gig"/>
        <s v="‘Heated Rivalry’ Star Connor Storrie Shows Off Russian Accent in SNL Promo"/>
        <s v="‘Bridgerton’ Is Bringing More Fan-Favorite Hits to Its Soundtrack for Season 4 Finale"/>
        <s v="Netflix Just Revealed the Classical Covers Featured in the ‘Bridgerton’ Season 4 Finale"/>
        <s v="‘Bridgerton’ Season 4 Part 2 Will Debut New Covers Fans Haven’t Heard Yet"/>
        <s v="You Live Here, But Have You ‘Done’ Miami Lately? Here’s a Staycation Guide"/>
        <s v="How to Hack a Miami Weekend: a Neighborhood-by-Neighborhood Guide"/>
        <s v="5 Psychology-Based Design Changes That Instantly Make Your Home Feel Happier"/>
        <s v="A Psychology-Backed Guide to Making Your Space Feel Like Home"/>
        <s v="U.S. Women’s Hockey Captain Hilary Knight Called Trump’s Joke ‘Distasteful’ and Redirected Focus to Olympic Gold"/>
        <s v="Hilary Knight Calls Trump’s Remark About Women’s Hockey Team a ‘Distasteful Joke’"/>
        <s v="Hilary Knight Calls Trump’s Women’s Hockey Remark a ‘Distasteful Joke’ as Controversy Overshadows Double Gold"/>
        <s v="Katseye’s Manon Bannerman Steps Away From Group, Sparking Fan Outcry and Boycott Calls"/>
        <s v="Katseye Member Manon Bannerman Takes Hiatus, Sparking Fan Boycott Calls and Industry Conversation"/>
        <s v="Katseye’s Manon Bannerman Steps Away From the Group — and Fans Want Answers From Hybe"/>
        <s v="The Smartest Way to Spend a Weekend in Las Vegas: Shows, Dining, Shopping &amp; More "/>
        <s v="How to Spend the Perfect Weekend in Las Vegas: A Day-by-Day Guide"/>
        <s v="‘Bridgerton’ Season 4 Part 2: Every Major Moment From the Finale, Explained"/>
        <s v="‘Bridgerton’ Season 4 Part 2 Delivers a Wedding, a Death And a Mystery That Changes Everything"/>
        <s v="Rock &amp; Roll Hall of Fame 2026: All 17 Nominees, from Mariah Carey to Wu-Tang Clan"/>
        <s v="Rock &amp; Roll Hall of Fame 2026 Nominees Include Lauryn Hill, Wu-Tang Clan, Shakira and Mariah Carey"/>
        <s v="Rock &amp; Roll Hall of Fame 2026 Nominees: Phil Collins, Iron Maiden and 15 Other Acts Up for Induction"/>
        <s v="Flavor Flav Is Throwing a Las Vegas Weekend to Honor Female Olympians After White House Snub"/>
        <s v="Flavor Flav to Host Four-Day Las Vegas Celebration Honoring U.S. Women Olympians and Paralympians"/>
        <s v="Hilary Knight Called Trump’s Women’s Hockey Invitation ‘A Distasteful Joke.’ Now Flavor Flav Is Throwing Them a Real Party."/>
        <s v="Flavor Flav to Host ‘She Got Game’ Celebration in Las Vegas for U.S. Women Olympians"/>
        <s v="Christian Bale Has a Firm Message for His Fans: ‘Never Meet Me’"/>
        <s v="Christian Bale Says He’s a ‘Terrible Disappointment’ Off Screen. Here’s Why"/>
        <s v="Christian Bale Warns Fans Never to Meet Him — But His Real-Life Work Tells a Different Story"/>
        <s v="Lionel Messi Appeared Annoyed After Wild Fan Incident During Inter Miami Friendly"/>
        <s v="Lionel Messi’s Latest Inter Miami Appearance Turned Chaotic After Fans Stormed the Field"/>
        <s v="Lionel Messi Tackled to the Ground by Fans During Wild Inter Miami Moment"/>
        <s v="Fans Tackle Lionel Messi During Inter Miami’s Friendly Match vs. Independiente del Valle"/>
        <s v="Fossils From a Single Quarry in China Reveal 91 Unknown Species From 512 Million Years Ago"/>
        <s v="Scientists Found 91 New Species in a Single Chinese Quarry, Rewriting What We Know About Life After Mass Extinction"/>
        <s v="Scientists Find 91 New Species From Ancient Extinction Aftermath"/>
        <s v="Scientists Pull 50,000 Fossils and 91 New Species From a Single Quarry in China"/>
        <s v="Radford University Freshman Baseball Player Joey Raccuia Dies in Crash Near Campus"/>
        <s v="19-Year-Old Son of Kansas City Royals Coach Dies in Car Crash"/>
        <s v="Freshman Baseball Player Joey Raccuia Dies Four Days After Making College Debut"/>
        <s v="College Baseball Player Joey Raccuia Dies at 19 After Crash Near Team’s Stadium"/>
        <s v="Scientists Just Found Five New Animal Species That Hide in Plain Sight — as Bark, Shadows, and Bird Droppings"/>
        <s v="Scientists Just Found Five New Animal Species — and Their Camouflage Tricks Are Astounding"/>
        <s v="Five New Animal Species Found Hiding in Plain Sight Across Five Countries"/>
        <s v="Scientists Discovered Multiple New Species in Six Days — Five Disguise Themselves as Excrement"/>
        <s v="The Best American Airlines Hacks Most Flyers Don’t Know About"/>
        <s v="How to Get More From Every American Airlines Flight: Hacks &amp; Perks Worth Knowing"/>
        <s v="The ‘Duck Dynasty’ Family Just Got Bigger as John Luke and Mary Kate Welcome Twins"/>
        <s v="Willie and Korie Robertson’s Family Just Got Bigger — Thanks to John Luke and Mary Kate’s Twin Girls"/>
        <s v="Willie and Korie Robertson Hit a New Family Milestone as Their Grandchild Count Reaches 11"/>
        <s v="The Only Kitchen Appliances Your Family Actually Needs"/>
        <s v="Essential Utensils and Appliances You Need And Don't Need In Your Kitchen"/>
        <s v="Two Teen Hockey Players Killed in Alberta Highway Crash, Leaving Hinton Community in Mourning"/>
        <s v="Two Teenage Hockey Players Killed in Highway 16 Crash Near Jasper, Alberta"/>
        <s v="Two Hinton Hockey Players Killed in Highway Crash Remembered as Inseparable Best Friends"/>
        <s v="Two Teen Hockey Players Killed in Highway 16 Crash Near Jasper, Alberta"/>
        <s v="The United Airlines playbook most travelers haven’t figured out yet"/>
        <s v="How to Get More From Every United Airlines Flight: A Traveler’s Guide to Savings, Miles, and Hidden Perks"/>
        <s v="Jake Shane Loses His ‘Aura’ After a Sharpie Incident Following Latest Broadway Appearance"/>
        <s v="Jake Shane Details the ‘Most Embarrassing Moment’ of His Life While Signing Autographs"/>
        <s v="Jake Shane’s Broadway Night Takes an Unexpected Turn After a Sharpie Mishap Leaves Its Mark"/>
        <s v="Jake Shane’s Broadway Meet-and-Greet Ends With ‘Most Embarrassing Moment’ of His Life"/>
        <s v="Jake Shane Has an Unforgettable Broadway Exit — and a Sharpie Is to Blame"/>
        <s v="Vin Diesel and Meadow Walker Celebrate Fast &amp; Furious 25th Anniversary at Family Dinner, Announce Petersen Museum Exhibit"/>
        <s v="Vin Diesel Shares Heartfelt Video with Paul Walker’s Daughter as ‘Fast &amp; Furious’ Marks 25 Years"/>
        <s v="Vin Diesel Shares Heartfelt Video With Paul Walker’s Daughter Ahead of Fast &amp; Furious 25th Anniversary Museum Event"/>
        <s v="Vin Diesel and Meadow Walker Celebrate 'Fast &amp; Furious' 25th Anniversary at Family Dinner"/>
        <s v="Fast &amp; Furious' at 25: Vin Diesel and Meadow Walker Announce Petersen Car Museum Exhibit"/>
        <s v="Mia Goth Walks SAG Awards Red Carpet Solo After Split From Shia LaBeouf"/>
        <s v="Mia Goth Makes Solo 2026 SAG Awards Appearance After Shia LaBeouf Split"/>
        <s v="Mia Goth Walks the SAG Awards Red Carpet Solo After Shia LaBeouf Split and Arrest"/>
        <s v="Scientists Keep Naming Animal Species After Celebrities — Here Are the Wildest Ones"/>
        <s v="From Taylor Swift to Elton John: These Animal Species Are Named After Celebrities"/>
        <s v="What Do Shakira, Brad Pitt and Taylor Swift Have In Common? Modern Taxonomy Reveals the Link"/>
        <s v="Some of Your Favorite Celebrities Have Real-Life Animal Species Named After Them"/>
        <s v="Katie Leung Went From ‘Harry Potter’ Star to ‘Bridgerton’ Villain After Walking Away From Acting"/>
        <s v="Katie Leung Walked Away after ‘Harry Potter.’ Now She’s Bridgerton’s Newest Villain."/>
        <s v="Katie Leung Went From ‘Harry Potter’ to ‘Bridgerton’ — But She Almost Quit Acting Entirely"/>
        <s v="Eric Church Says He Regrets How He Handled His Brother’s Funeral With His Young Kids"/>
        <s v="Eric Church Says He Wishes He Showed More Compassion Before His Brother Died at 36"/>
        <s v="Eric Church Shares What He Would Do Differently After His Younger Brother’s Death in 2018"/>
        <s v="Puka Nacua Sparks Dating Rumors With Influencer Sara Saffari After Flirty TopGolf Video"/>
        <s v="Influencer Sara Saffari Addresses Puka Nacua Dating Speculation in Viral Comment"/>
        <s v="LA Rams Star Puka Nacua Sparks Dating Rumors With Fitness Influencer Sara Saffari"/>
        <s v="Olympic Gold Medalist Alysa Liu Says the Best Advice She’d Give Her Younger Self Is Nothing At All"/>
        <s v="Alysa Liu on Why She’d Tell Her Younger Self ‘Nothing’ After Gold: ‘She Will Figure It Out’"/>
        <s v="Olympic Champion Alysa Liu Retired at 16, Won Gold at 2026 — and Wouldn’t Change a Thing"/>
        <s v="That Yellow Ring on Selena Gomez’s Instagram Story? Here’s What It Actually Is"/>
        <s v="That Mysterious Yellow Ring on Selena Gomez’s Instagram Isn’t What You Think It Is"/>
        <s v="That Mysterious Yellow Ring on Selena Gomez’s Instagram Is Not a New Feature"/>
        <s v="Medicare’s 2026 Overhaul: What Most Miami Enrollees Are Leaving on the Table"/>
        <s v="Medicare’s 2026 Overhaul: What Most Sacramento Enrollees Are Leaving on the Table"/>
        <s v="Pink’s ‘Hopeless War’ Duet With Daughter Willow Sage Hart Has Fans in Awe"/>
        <s v="Pink Shares the Stage With Daughter Willow Sage Hart on ‘The Kelly Clarkson Show’"/>
        <s v="Pink’s Daughter Willow Sage Hart Steals the Spotlight on ‘The Kelly Clarkson Show’"/>
        <s v="Pink’s Daughter Willow Just Blew Everyone Away With Her Duet on ‘Kelly Clarkson Show’"/>
        <s v="Pink and Willow Sage Hart’s ‘Kelly Clarkson Show’ Duet Sparks Major Celebrity Reactions"/>
        <s v="The ‘John Tucker Must Die’ Sequel Has Been Shelved — Here’s What Happened"/>
        <s v="‘John Tucker Must Die’ Sequel Has Been Shelved, Arielle Kebbel Confirms"/>
        <s v="‘John Tucker Must Die’ Sequel Has Been Shelved, Star Arielle Kebbel Confirms"/>
        <s v="The ‘John Tucker Must Die’ Sequel Has Been Shelved — Here’s How It Fell Apart"/>
        <s v="‘John Tucker Must Die’ Sequel Shelved Despite Finished Script and Returning Cast"/>
        <s v="110 Small Upgrades That Actually Make Your Life Run Smoother"/>
        <s v="10 Everyday Hacks That Can Make Your Daily Routine Smoother and Simpler"/>
        <s v="Jim Nantz’s Iconic ‘Hello, Friends’ Greeting Is an Emotional Tribute to His Late Father"/>
        <s v="Jim Nantz Reveals the Emotional Reason He Says ‘Hello, Friends’ Before Every Broadcast"/>
        <s v="Sports Broadcaster Jim Nantz Explains the Origin of His ‘Hello, Friends’ Catchphrase"/>
        <s v="Jim Nantz Reflects on His Late Father’s Influence Behind Iconic ‘Hello, Friends’ Opening"/>
        <s v="Scientists in South Korea Discover a New Species That’s Been Hiding in Plain Sight for Years"/>
        <s v="Scientists Discover New Species of Ancient Marine Creature Hiding in Plain Sight Off South Korea"/>
        <s v="A 500-Million-Year-Old Creature Just Revealed a New Species Hiding in Plain Sight"/>
        <s v="Scientists Uncover 500-Million-Year-Old Species Hiding In Plain Sight In South Korea"/>
        <s v="UFC President Dana White Shares His Best Life Advice With TikTok Creator Peter Fouad"/>
        <s v="Dana White’s Viral TikTok Video With Peter Fouad Offers Unexpected Lesson on Happiness"/>
        <s v="UFC President Dana White Says the Happiest Times of His Life Were When He Was Broke"/>
        <s v="Street Photographer Peter Fouad Asked Dana White One Question — The Answer Went Viral"/>
        <s v="7-Foot Manatee Found Stuck In Florida Storm Drain. Firefighters Helped Save the Day"/>
        <s v="City Surveyors Heard Strange Sounds Under a Road — It Turned Out to Be a Stuck Manatee"/>
        <s v="Florida Crews Race to Rescue 7-Foot Manatee Trapped Inside Storm Drain in Melbourne Beach"/>
        <s v="A 410-Pound Manatee Got Stuck in a Florida Storm Drain. It Took a Village to Save Him"/>
        <s v="NASA’s Curiosity Rover Discovers Martian ‘Spiderwebs’ Covered In Egg-Like Nodules"/>
        <s v="NASA’s Rover Finds Evidence That Changes What Scientists Thought About Water on Mars"/>
        <s v="NASA’s Curiosity Rover Finds Strange Terrain That Could Rewrite Mars’ Water History"/>
        <s v="NASA’s Curiosity Rover Finds Clues That Water on Mars Lasted Longer Than Thought"/>
        <s v="Can’t Sleep? Here Are 12 Techniques To Try That Actually Work"/>
        <s v="12 Science-Backed Sleep Tricks Most People Haven’t Tried Yet"/>
        <s v="6 Shows to Watch If You Love Ryan Murphy’s ‘Love Story’ About JFK Jr. and Carolyn Bessette-Kennedy"/>
        <s v="6 Shows to Watch After ‘Love Story’ If You Can’t Get Enough ’90s New York"/>
        <s v="Hooked on Ryan Murphy’s ‘Love Story’? Here Are 6 Shows to Stream Next"/>
        <s v="6 Shows to Stream If You’re Hooked on Ryan Murphy’s ‘Love Story’"/>
        <s v="Inside Broadway’s Star-Studded New Revival of ‘The Rocky Horror Show’ at Studio 54"/>
        <s v="‘The Rocky Horror Show’ Is Heading Back to Broadway With a Star-Studded New Cast"/>
        <s v="Ditch the Same Old Dinner Spot: 5 Miami Date Nights That Actually Live Up to the Hype"/>
        <s v="Beyond the Beach: 5 Unique Date Night Ideas That Show a Different Side of Miami"/>
        <s v="Woman Took Out $25k Loan to Clone Her Dead Cat. Here’s Her Advice for Other Pet Owners"/>
        <s v="She Spent $25,000 to Clone Her Dead Cat. Now She Has a Warning for Other Pet Owners."/>
        <s v="Austin Woman Cloned Her Beloved Cat. What Came Back Four Years Later Surprised Her"/>
        <s v="Everything You Need to Know About Pet Cloning — From Someone Who Has a Cloned Cat"/>
        <s v="Sarah J. Maas Set to Address ACOTAR 6 Rumors on ‘Call Her Daddy’ Podcast"/>
        <s v="Sarah J. Maas Set to Address Whether a Sixth ACOTAR Book Is Coming on ‘Call Her Daddy’ Podcast"/>
        <s v="Sarah J. Maas Teases ACOTAR Book 6 Announcement on ‘Call Her Daddy’ Podcast"/>
        <s v="Maya Hawke and Christian Lee Hutson Make First Public Appearance After Surprise Valentine’s Day Wedding"/>
        <s v="Maya Hawke and Christian Lee Hutson Step Out as a Married Couple After Secret Valentine’s Day Wedding"/>
        <s v="Maya Hawke and Christian Lee Hutson Step Out as Newlyweds After Valentine’s Day Wedding"/>
        <s v="Jeff Daniels Broke the Internet With His Bizarre Sandwich Recipe. Here’s How to Make It"/>
        <s v="Jeff Daniels Sent the Internet Into a Frenzy With His ‘Finger-Licking Good’ Sandwich Recipe"/>
        <s v="Jeff Daniels Reacts After His Viral Sandwich Sends Internet (and Grocery Stores) Into Frenzy"/>
        <s v="Jeff Daneils’ Favorite Sandwich Sent Grocery Shoppers Scrambling for Ruffles and BBQ Sauce"/>
        <s v="Jeff Daniels Says He’s ‘Stunned’ By the Internet’s Reaction to His Viral Sandwich Recipe"/>
        <s v="Meet Dobby the Cat: A Four-Eared Rescue Who’s Going Viral for All the Right Reasons"/>
        <s v="This Adorable Cat Has Four Ears, a Curled Tail and an Underbite. He’s Looking for a Home"/>
        <s v="This Rare Cat Has Four Ears and Is Named After a Very Popular ‘Harry Potter’ Character"/>
        <s v="A Rare Double-Eared Cat Named Dobby Is About to Be Everyone’s Favorite Rescue"/>
        <s v="Sarah J. Maas Just Announced Two New ACOTAR Books Dropping Months Apart — Here’s Everything She Revealed"/>
        <s v="Sarah J. Maas Announces Two New ACOTAR Books, Reveals She Has the Rights Back to All Her Properties"/>
        <s v="Sarah J. Maas Announces Two New ACOTAR Books, Reveals She Has Rights Back for All Screen Adaptations"/>
        <s v="Sarah J. Maas Reveals Two New ACOTAR Books, Adaptation Plans, and Fan Theory Answers In Tell-All Interview"/>
        <s v="Sarah J. Maas Reveals Two New ACOTAR Books, Four-Part Story Structure, and TV Rights Update"/>
        <s v="YouTube Star KSI Buys Stake in Small English Football Club With Eyes on Premier League"/>
        <s v="KSI Becomes Owner of English Football Club — Could It Be the Next Wrexham Story?"/>
        <s v="YouTuber KSI Invests in Sixth-Tier Football Club With Hopes of a Wrexham-Like Journey"/>
        <s v="BTS Reunites With New Album, Netflix Concert and Documentary All Arriving Within Days"/>
        <s v="BTS Drops a 14-Track Album, Netflix Concert, Documentary and an 82-Show Tour — All Within One Week"/>
        <s v="BTS Comeback: New Album, Netflix Concert, Documentary and 82-show World Tour Confirmed"/>
        <s v="Scientists Thought This Frog Was One Species for Nearly 200 Years. DNA Tells a Different Story."/>
        <s v="Scientists Thought This Frog Was One Species. Genomic Analysis Reveals Six or Seven."/>
        <s v="One Frog Species Turned Out to Be Six or Seven. Scientists Say Billions More May Be Hiding."/>
        <s v="Your Grocery Cart Might Be Full Of Marketing Claims — Here’s How To Tell"/>
        <s v="If You’re Paying More for “Natural” Food, Here’s What That Label Truly Means"/>
        <s v="Selena Gomez Gets Candid About Love, Mental Health and Taylor Swift on New Podcast"/>
        <s v="Selena Gomez Reveals Which Taylor Swift Song Was Written About Her on New Podcast"/>
        <s v="Selena Gomez Talks Kids, Taylor Swift and Mental Health on Benny Blanco’s Podcast"/>
        <s v="Everything We Learned From Selena Gomez’s Appearance on Benny Blanco’s New Podcast"/>
        <s v="Selena Gomez Details the Sweet Handmade Birthday Gift Taylor Swift Once Gave Her"/>
        <s v="Lorne Michaels’ First and Only Documentary Hits Theaters April 17"/>
        <s v="Lorne Michaels’ First and Only Documentary Hits Theaters April 17 — Here’s What the Trailer Reveals"/>
        <s v="Lorne Michaels Agreed to One Documentary — and Only One. Here’s What the Trailer Reveals."/>
        <s v="Does ‘The Bride!’ Have a Post-Credits Scene? What to Know Before You Leave the Theater"/>
        <s v="‘The Bride!’ Has a Mid-Credits Scene Worth Staying For — Here’s What to Know"/>
        <s v="Kylie Kelce Has a Stern Message for People Who Like to Assume Women Are Pregnant"/>
        <s v="Kylie Kelce Explains Why Asking a Woman If She's Pregnant Is Never the Right Move"/>
        <s v="Kylie Kelce Calls Out People Who Assume Women Are Pregnant If They Decline Alcohol"/>
        <s v="Kylie Kelce Just Said What Every Woman Dealing With Fertility Pressure Is Thinking"/>
        <s v="Kylie Kelce Brings Back One of Her Favorite Podcast Segments — And It Didn’t Disappoint"/>
        <s v="A DIY YouTuber Just Powered an Electric Vehicle Using 500 Disposable Vape Batteries"/>
        <s v="YouTuber Builds World’s First Electric Vehicle Powered by Disposable Vape Batteries"/>
        <s v="Can You Power a Car With Disposable Vape Batteries? This YouTuber Just Found Out"/>
        <s v="Alysa Liu Says Fan Chased Her to Her Car at Airport: ‘Please Do Not Do That to Me’"/>
        <s v="Olympic Gold Medalist Alysa Liu Says a Stranger Chased Her to Her Car at the Airport"/>
        <s v="Olympic Champion Alysa Liu Asks Fans to Stop Chasing Her After Frightening Airport Encounter"/>
        <s v="Alysa Liu Asks Fans to Stop Chasing Her After Airport Incident Following Olympic Gold Wins"/>
        <s v="Kacey Musgraves Teases New Music With Posters, Billboards and a Mystery Hotline"/>
        <s v="Is KM6 Coming? Kacey Musgraves’ Posters Have Fans Calling a Mystery Hotline to Find Out"/>
        <s v="Kacey Musgraves’ ‘Dry Spell’ Message Has Fans Thinking New Music Is Coming. Here’s Why"/>
        <s v="‘The Testaments’: Hulu’s ‘Handmaid’s Tale’ Sequel Gets a Premiere Date, New Cast and a 15-Year Time Jump"/>
        <s v="Hulu’s ‘Handmaid’s Tale’ Sequel ‘The Testaments’ Gets April 2026 Premiere Date and New Cast"/>
        <s v="‘The Testaments’ Premieres April 8, 2026 on Hulu: Cast, Release Schedule and What We Know"/>
        <s v="Khloé Kardashian Reveals the ‘Wildest’ Name She Considered for 3-Year-Old Son Tatum"/>
        <s v="Khloé Kardashian Says Her Kids True and Tatum Were Almost Named Khaleesi and Tiger"/>
        <s v="Khloé Kardashian Nixed the ‘Crazy’ Baby Name Tristan Thompson Wanted to Give Daughter True"/>
        <s v="Spring Patio Season Is Here — These Are the Miami Outdoor Tables Worth Booking Right Now"/>
        <s v="Your Guide to Miami’s Most Stunning Outdoor Dining Spots — Straight From the Locals"/>
        <s v="Scientists Are Discovering New Species Faster Than Ever — Over 16,000 a Year"/>
        <s v="Scientists Describe More Than 16,000 New Species a Year — and the Pace Keeps Accelerating"/>
        <s v="Scientists Are Discovering 16,000 New Species a Year — and the Pace Is Speeding Up"/>
        <s v="This New Species Resembled a Platypus But Had a ‘Weird’ Jaw That Baffled Scientists"/>
        <s v="Scientists Discover ‘Living Fossil’ With One of the Strangest Jaws They’ve Ever Seen"/>
        <s v="Ancient Species With Twisted Jaw, Sideways-Facing Teeth Leaves Scientists Stunned"/>
        <s v="Scientists Discovered a New Prehistoric Species With One of the Strangest Jaws Ever"/>
        <s v="Jason Kelce Jokes About Headline on Mom Donna Kelce Remodeling Her Florida Home"/>
        <s v="Jason Kelce Roasts Viral Headline About Mom Donna Kelce’s Florida Home Renovation"/>
        <s v="Jason Kelce and ‘New Heights’ Podcast React to Headline About Donna Kelce’s House"/>
        <s v="‘Monsters, Inc. 3’ Is Coming: Everything We Know About Mike and Sully's Long-Awaited Return"/>
        <s v="Report: Pixar Developing ‘Monsters, Inc. 3’ — Will Boo Finally Return After 25 Years?"/>
        <s v="‘Monsters, Inc. 3’ May Be Coming to Theaters — New Report Reveals Pixar's Sequel Plans"/>
        <s v="‘Monsters, Inc. 3’ Reportedly in the Works: Pixar Revives Beloved Franchise for First Theatrical Sequel"/>
        <s v="‘Monsters, Inc. 3’ Reportedly in the Works at Pixar — Will It Be a Sequel or Prequel?"/>
        <s v="Gardening Tools for Beginners: The Must-Haves and the Unnecessary"/>
        <s v="Beginner Gardening Tools: What Experts Say You Need — and What You Can Skip"/>
        <s v="‘Jury Duty’ Returns With a New Setting, a New Star and a Fresh Corporate Twist"/>
        <s v="‘Jury Duty’ Is Back with a Wild New Twist: A Corporate Retreat at a Hot Sauce Company"/>
        <s v="‘Jury Duty’ Season 2 Swaps the Courtroom for a Corporate Retreat: What to Know Before March 20"/>
        <s v="‘Jury Duty’ Returns on Prime Video With a Wild New Premise Set at a Hot Sauce Company"/>
        <s v="‘Jury Duty’ Season 2 Is Here With a New Premise, a New Star and the Same Good-Natured Formula"/>
        <s v="Zooey Deschanel's Savage and Honest Crumbl Cookie Review Has Fans Saying ‘Finally’"/>
        <s v="Zooey Deschanel Just Said What Many Crumbl Cookie Critics Have Been Thinking All Along"/>
        <s v="Fans Are Rallying Behind Zooey Deschanel's Very Honest Crumbl Cookie Review"/>
        <s v="Creative Ways Stay-at-Home Moms Keep Kids Entertained All Day at Home"/>
        <s v="Smart Ways Stay-at-Home Moms Can Create Quiet Focus Time at Home"/>
        <s v="A Citizen Scientist’s Photo Helped Confirm Two Species Alive After 7,000 Years"/>
        <s v="Two Marsupials Thought Extinct for 7,000 Years Found Alive in New Guinea"/>
        <s v="Citizen Scientist’s Wildlife Photo Helped Prove Two Species Weren’t Extinct After All"/>
        <s v="Couple Faces $319k Bill After Discovering Ancient Remains During Home Renovation"/>
        <s v="A Dream Retirement Home Turned Into a $319k Nightmare After Discovering Ancient Remains"/>
        <s v="A Routine Home Renovation Led to the Discovery of 1,000-Year-Old Indigenous Remains"/>
        <s v="Haven’t Planned Spring Break Yet? These Last-Minute Destinations Are Still Worth Booking"/>
        <s v="Still Haven’t Booked Spring Break? These 7 Destinations Are Made for Last-Minute Family Getaways"/>
        <s v="Archaeologists Discover a 2,000-Year-Old Love Note in Pompeii’s Graffiti-Covered Walls"/>
        <s v="Archaeologists Used New RTI Technology to Decode 2,000-Year-Old Pompeii Graffiti"/>
        <s v="This Ancient Pompeii Graffiti Wall Reads Like a Reddit Board. We Finally Know What It Says"/>
        <s v="Who Is Molly Long? Meet the Choreographer Behind TikTok’s Biggest Dance Trends"/>
        <s v="Meet Molly Long, the Choreographer Behind TikTok’s Viral Project 21 Dances"/>
        <s v="Molly Long’s Competitive Dance Choreography Is Going Viral on TikTok, Again: Meet the Choreographer"/>
        <s v="Researchers Discover Catastrophic Litter Levels in the Mediterranean's Deepest Point"/>
        <s v="The Deepest Point in the Mediterranean Sea Is One of Earth's Most Littered Places"/>
        <s v="Scientists Dove to the Deepest Part of the Mediterranean Sea. What They Found Was Unsettling"/>
        <s v="Heeseung Leaves ENHYPEN: What to Know About the K-Pop Group’s First Lineup Change"/>
        <s v="Heeseung Leaves ENHYPEN But Stays With Label, Will Launch Solo Career"/>
        <s v="Heeseung Departs ENHYPEN: What ENGENE Needs to Know About the Group’s First Lineup Change"/>
        <s v="Scientists Found a New Scorpion Species Hiding Under a Rock at Their Campsite in Thailand"/>
        <s v="Scientists Flipped a Rock at a Thai Campsite and Found a Scorpion New to Science"/>
        <s v="Scientists Discover New Scorpion Species Hiding Beneath a Single Rock in Thailand’s Protected Forest"/>
        <s v="Scientists Found a New Scorpion Species With Eight Eyes Under a Rock at a Thai Campsite"/>
        <s v="Whitney Leavitt and Mark Ballas Are Reuniting on Broadway — Here's What We Know"/>
        <s v="DWTS Partners Whitney Leavitt and Mark Ballas Are Officially Reuniting on Broadway"/>
        <s v="Whitney Leavitt’s ‘Chicago’ Run on Broadway Extended — and Mark Ballas is Joining Her"/>
        <s v="Your Favorite Show Just Dropped a Location Pin: Here’s How to Actually Plan a Set Jetting Trip"/>
        <s v="How to Plan the Perfect Set Jetting Trip: A Step-by-Step Guide to Visiting Your Favorite Film and TV Locations"/>
        <s v="Arnold Schwarzenegger Announces He's Reprising Three of His Most Iconic Action Roles"/>
        <s v="Arnold Schwarzenegger Teases Returns to ‘Predator,’ ‘Conan the Barbarian,’ and ‘Commando’"/>
        <s v="Arnold Schwarzenegger Is Returning to the Roles That Made Him a Hollywood Legend"/>
        <s v="55+ Emergency Savings Breakdown: What Do Financial Experts Recommend?"/>
        <s v="Emergency Fund After 55: How Much You Need in 2026 and How to Build It Fast"/>
        <s v="Fertility Care Has Come So Far, Costco Is Now in the Game: How Did We Get Here?"/>
        <s v="The Road to Affordable Fertility Care Has Led to Costco: Here's How"/>
        <s v="Olivia Dean Is Reportedly Dating Producer Eddie Burns — Here’s What We Actually Know"/>
        <s v="Eddie Burns: The Producer Behind Clairo and Frank Ocean Who’s Reportedly Dating Olivia Dean"/>
        <s v="Who Is Eddie Burns? The Producer Behind Clairo and Frank Ocean Is Reportedly Dating Olivia Dean"/>
        <s v="Who Is Eddie Burns? Meet Olivia Dean’s Musician Boyfriend — When They Met, Collaborations and More!"/>
        <s v="Who Is Eddie Burns? Learn More About Olivia Dean’s Boyfriend and Clairo Collaborator"/>
        <s v="Hilary Duff Gives the Most Honest Update Yet on Long-Awaited ‘Lizzie McGuire’ Reboot"/>
        <s v="Hilary Duff Says Animated Lizzie McGuire Character ‘Lives Rent-Free’ in Her Head"/>
        <s v="Hilary Duff Says She Can't Picture Lizzie McGuire at 40 Years Old — But Maybe 55 or 60"/>
        <s v="Hilary Duff Says Potential 'Lizzie McGuire' Reboot Is 'Not in the Cards' Right Now"/>
        <s v="Hilary Duff Explains Why the Long-Awaited 'Lizzie McGuire' Reboot Isn't Happening Yet"/>
        <s v="8 Breakfasts Worth Waking Up For And Cheap Enough to Make Every Day"/>
        <s v="9 Healthy Breakfasts Your Picky Kids Will Actually Eat And How to Make Them"/>
        <s v="Celebrities Are Flooding Instagram With ’90s Throwbacks Set to ‘Iris’ by The Goo Goo Dolls — Here’s What’s Going On"/>
        <s v="Reba, Drew Barrymore, Kevin Bacon and More Stars Share Throwback ’90s Photos in Viral Trend"/>
        <s v="This Viral ’90s Throwback Trend Taking Over Instagram Is the Ultimate Nostalgia Trip"/>
        <s v="Drew Barrymore, Melissa Joan Hart and More Celebrities Join Viral ’90s Throwback Trend"/>
        <s v="One of Disney’s Most Beloved Characters Is Getting a Live-Action Series After 73 Years"/>
        <s v="Disney's Live-Action Tinker Bell Series Just Got a Major Update — Here's What We Know"/>
        <s v="Live-Action Tinker Bell Series Has Been Stuck in Development Since 2010. Now It’s a Reality"/>
        <s v="A Live-Action Tinker Bell Series Is Finally Coming to Disney — Here's What We Know"/>
        <s v="Two Rare ‘Doomsday Fish’ Washed Ashore on the Same Beach in Mexico — Here’s What Actually Happened"/>
        <s v="Two Rare ‘Doomsday Fish’ Wash Ashore in Cabo San Lucas, Stunning Beachgoers"/>
        <s v="Two Rare ‘Doomsday Fish’ Washed Up on a Beach in Cabo San Lucas — Here’s What Scientists Say"/>
        <s v="March Madness Is 1 Week Away and Fans Are Already Heckling Players With '90s Throwbacks"/>
        <s v="Basketball Fan’s Nostalgic Free Throw Serenade Helps Fuel 84-83 ACC Tournament Upset"/>
        <s v="This College Basketball Fan Heckled Stanford Players by Singing 90s Throwbacks Out Loud"/>
        <s v="A Fan's Nostalgic Free Throw Heckling Strategy Has Gone Viral Days Before March Madness"/>
        <s v="That Goo Goo Dolls Song You Forgot About Just Went Viral at a College Basketball Game"/>
        <s v="Rockies Pitcher Michael Lorenzen Led Italy to Stunning 8–6 Upset Over Team USA at World Baseball Classic"/>
        <s v="An American-Born Rockies Pitcher Just Shut Down Team USA in the World Baseball Classic — for Italy"/>
        <s v="Who Is Michael Lorenzen? Meet the Pitcher Who Led Italy Past Team USA"/>
        <s v="Michael Lorenzen: Meet the Rockies Pitcher Who Led Italy’s Upset of Team USA at the WBC"/>
        <s v="Who Is Alex Eala? Tennis' New It Girl Is 20 Years Old and Taking Down Champions Left and Right"/>
        <s v="Meet Alex Eala: The 20-Year-Old Filipina Tennis Star Being Compared to Manny Pacquiao"/>
        <s v="Who is Alex Eala? Meet the 20-Year-Old Tennis Star Rewriting Filipino Sports History"/>
        <s v="Alex Eala Is the Tennis Sensation the Philippines Has Been Waiting Decades For"/>
        <s v="Netflix’s ‘Remarkably Bright Creatures’ Movie: Cast, Release Date and Everything We Know"/>
        <s v="Netflix Is Adapting a Bestselling Novel Narrated by an Octopus — and the Cast Is Stacked"/>
        <s v="Netflix Is Adapting a Bestselling Novel Narrated by an Octopus, Starring Sally Field"/>
        <s v="Netflix’s ‘Remarkably Bright Creatures’ Movie: Release Date, Cast and Everything We Know"/>
        <s v="Netflix’s ‘Remarkably Bright Creatures’ Movie: Release Date, Cast and What Readers Should Know"/>
        <s v="The Traitors Winner Rob Rausch Bought Maura Higgins a $16,000 Birkin — With Help From Jake Shane"/>
        <s v="Rob Rausch Bought Maura Higgins a Birkin — and the Backstory Involves Jake Shane and Lisa Rinna"/>
        <s v="Why Jake Shane Was With Rob Rausch When He Bought Maura Higgins a Birkin"/>
        <s v="Inside Jake Shane’s Surprise Role in Rob Rausch’s Birkin Gift to Maura Higgins"/>
        <s v="Scientists Discover Two New Worm Species Living Inside an Underwater ‘Glass Castle’"/>
        <s v="Scientists Found 38 New Species Hiding in Japan's Most Unexplored Ocean Regions"/>
        <s v="A ‘Glass Castle’ Discovered at the Bottom of the Sea Has Never-Before-Seen Inhabitants"/>
        <s v="Scientists Just Found New Worm Species Living Rent-Free in a Deep-Sea 'Glass Castle'"/>
        <s v="Conan O’Brien Says a YouTube Show Made Him Realize Late Night Is Over"/>
        <s v="Conan O’Brien Says a YouTube Show Made Him Realize Late-Night TV Was in Trouble"/>
        <s v="Conan O’Brien Says Late-Night TV Is Ending — and He Knows the Exact Moment He Realized It"/>
        <s v="Conan O’Brien Says Late-Night TV Is Ending — And a YouTube Show Convinced Him"/>
        <s v="Massive, Barnacle-Covered Sea Turtle Washed Ashore in Texas and Is Now Fighting to Survive"/>
        <s v="Critically Endangered Kemp's Ridley Sea Turtle Found on Texas Beach in Critical Condition"/>
        <s v="The World's Most Endangered Sea Turtle Just Washed Ashore in Texas. Now It Needs Help"/>
        <s v="Endangered Sea Turtle Washed Ashore Covered in Barnacles. Now She’s Fighting for Her Life"/>
        <s v="This Critically Endangered Sea Turtle's Fight for Survival Is Absolutely Gut-Wrenching"/>
        <s v="2 Cute Creatures Thought to Be Extinct for 7,000 Years Rediscovered In New Guinea"/>
        <s v="Rachel Zegler Says She Was ‘Not Enough’ for West Side Story and ‘Too Much’ for Snow White"/>
        <s v="Rachel Zegler on the ‘Really Confusing’ Backlash Over Her ‘Snow White’ Casting"/>
        <s v="Rachel Zegler Calls ‘Snow White’ Casting Backlash ‘Really Confusing,’ Opens Up About Threats and Identity"/>
        <s v="Rachel Zegler on the ‘Really Confusing’ Snow White Backlash, Online Threats and Refusing to Assimilate"/>
        <s v="Ravens Fan Shaved His Head Over the Maxx Crosby Trade. Then Baltimore Nixed the Deal"/>
        <s v="Baltimore Ravens Fan Went ‘Completely’ Bald for a Maxx Crosby Trade That Never Happened"/>
        <s v="Baltimore Ravens Fan Shaved His Head for Nothing After Maxx Crosby Trade Fell Apart"/>
        <s v="Ravens Fan Shaved His Head Bald Hours Before Baltimore Voided the Maxx Crosby Trade"/>
        <s v="Baltimore Nixed the Maxx Crosby Trade — and One Ravens Fan Paid the Ultimate Price"/>
        <s v="TikTok Influencer Sydney Towle Shares Emotional Update After Cancer Scans"/>
        <s v="TikTok Creator Sydney Towle Opens Up After Stage 4 Cancer Scans Show Progression"/>
        <s v="TikTok Creator Sydney Towle Shares Devastating Cancer Scan Update"/>
        <s v="TikTok Creator Sydney Towle, 26, Shares Heartbreaking Stage 4 Cancer Update"/>
        <s v="JJ Watt Sparks Massive Debate Online With ‘Genuine Question’ About Restaurant Situation"/>
        <s v="JJ Watt Ignites Fiery Debate Over Tipping Etiquette With ‘Genuine Question’ Online"/>
        <s v="Would You Tip at a Restaurant Where You Seat and Serve Yourself? JJ Watt Wants to Know"/>
        <s v="Former Houston Texans’ Player Ignites Heated Online Debate With ‘Genuine Question’"/>
        <s v="Sidney Crosby Photobombed This Couple’s Surprise Proposal. ‘Bigger Than I Ever Imagined’"/>
        <s v="Penguins Fan Gets Proposal of Her Dreams — and Sidney Crosby Was There to Watch It"/>
        <s v="Sidney Crosby Was Leaving Practice When He Unknowingly Crashed a Marriage Proposal"/>
        <s v="Fan's Decade-Long Love for Sidney Crosby Led to the Most Unexpected Proposal Ever"/>
        <s v="5 Anti-Wrinkle Creams Experts Say Actually Work Without Overspending"/>
        <s v="The Most Effective Drugstore Anti-Aging Creams, Backed by Dermatologists"/>
        <s v="5 Thinning Hair Products Worth Knowing About If You’re Noticing Hair Thinning"/>
        <s v="Hair Thinning? Here Are 5 Thickening Hair Products That Won’t Break The Bank"/>
        <s v="Five Thinning Hair Products Worth Knowing About Before Your Next Drugstore Run"/>
        <s v="Your Guide On Getting More Money For Retirement with Taxes"/>
        <s v="Costly Tax Mistakes to Avoid That Could Drain Your Retirement Savings"/>
        <s v="Tax Moves Financial Experts Say Pre-Retirees Should Make Right Now"/>
        <s v="Your Guide to Getting More Money for Retirement with Taxes"/>
        <s v="Singaporean Model Chuando Tan Just Turned 60 — And the Internet Can’t Believe How He Looks"/>
        <s v="Model Chuando Tan Turns 60 and Fans Can’t Believe How Young He Looks"/>
        <s v="Singaporean Model Chuando Tan Just Turned 60 — and the Internet Cannot Process It"/>
        <s v="This Pop-Up Bar Is Designed Like a Blockbuster With Drinks Named After ‘90s Movies"/>
        <s v="Blockbuster Is Gone but This ‘90s-Themed Pop-Up Bar Is Keeping the Nostalgia Alive"/>
        <s v="This Unique Pop-Up Bar Looks (and Functions) Like a Blockbuster Video Store From the ‘90s"/>
        <s v="This New Vegas Bar Is Designed Like a Blockbuster — and Drinks Are Inspired by ‘90s Movies"/>
        <s v="This New Pop-Up Bar Turns Classic 90s Movies Into Cocktails You Can Actually Order"/>
        <s v="Red Fox Survives 14-Day Atlantic Crossing as Stowaway on Cargo Ship from England to New York"/>
        <s v="Stowaway Red Fox Travels 14 Days From England to New York on Cargo Ship"/>
        <s v="Red Fox Survives 14-Day Atlantic Crossing as Stowaway on Cargo Ship"/>
        <s v="Red Fox Survives 14-Day Transatlantic Voyage as Stowaway on Cargo Ship"/>
        <s v="Red Fox Survives 14-Day Voyage Across the Atlantic as Stowaway on Cargo Ship"/>
        <s v="Red Fox Stows Away on Cargo Ship From England to New York, Now Living at Bronx Zoo"/>
        <s v="Rare Pink Fungus Called the ‘Fairy Club’ Found in Mainland Britain for the First Time"/>
        <s v="Rare Pink ‘Fairy Club’ Fungus Discovered in Mainland Great Britain for the First Time"/>
        <s v="Volunteers — Not Scientists — Found a Pink Fungus Never Before Recorded in Mainland Britain"/>
        <s v="Retinol, Retinaldehyde or Prescription Retinoid: Which Is Right For Your Skin?"/>
        <s v="How to Build a Skincare Routine That Actually Works After 50"/>
        <s v="The 7 Best Retinol Serums Under $100 Dermatologists Recommend"/>
        <s v="Noticing Thinner Hair After 50? Here's What's Really Going On And What You Can Do About It"/>
        <s v="Your Skincare Routine Might Need an Update After 50 — Here Are 12 Ingredients to Rethink"/>
        <s v="Your 5-Minute Makeup Routine After 50 (That Actually Works Better Than Your Old One)"/>
        <s v="The Best Shampoos For Thinning Hair: These 5 Formulas Actually Deliver"/>
        <s v="What 'Clean Beauty' Really Means And What Your Skincare Labels Aren't Telling You"/>
        <s v="Nile Monitors Are Spreading Across South Florida. Experts Say They're Like Velociraptors"/>
        <s v="A Carnivorous Lizard Is Taking Over Florida and It's Nearly Impossible to Catch or Remove"/>
        <s v="Florida's New Invasive Species Is a 7-Foot Lizard That Eats Everything and Fears Nothing"/>
        <s v="This Invasive Species Can Be 7-Feet Long and Are Described as ‘Modern Day Velociraptors’"/>
        <s v="Noah Cyrus Responds After Viral TikTok Comparing Her Appearance Sparks Online Debate"/>
        <s v="Noah Cyrus Responds to Viral TikTok Post Saying She’s ‘Still Beautiful But Different’"/>
        <s v="Noah Cyrus Responds After Viral TikTok Sparks Debate Over Comments About Her Appearance"/>
        <s v="Noah Cyrus Responds to Viral TikTok About Her 'Transformation' and Changing Appearance"/>
        <s v="Daniel Radcliffe Stars in Interactive Broadway Show Where the Audience Helps Tell the Story"/>
        <s v="Daniel Radcliffe’s Broadway Show Turns the Audience Into the Performance"/>
        <s v="Daniel Radcliffe’s New Broadway Show Makes the Audience Part of the Cast"/>
        <s v="Daniel Radcliffe’s Broadway Solo Show Breaks the Rules by Making the Audience Part of the Performance"/>
        <s v="Your Skin is Thirsty — Here’s Why Hyaluronic Acid Might Be the Drink It Needs"/>
        <s v="Hyaluronic Acid Is Everywhere Right Now — Here’s How to Tell If Your Skin Actually Needs It"/>
        <s v="Noticing More Hair in Your Brush? Here’s What Actually Works for Hair Growth in Midlife"/>
        <s v="Healthcare Inflation Is Outpacing Your Medicare Plan and Your Retirement Budget"/>
        <s v="Your Social Security Break-Even Math Is Probably Built on the Wrong Inflation Assumption"/>
        <s v="Inflation in Healthcare, Housing and Long-Term Care Could Erode Your Retirement Savings"/>
        <s v="These Health Savings Account Pitfalls Could Cost You Thousands in Retirement"/>
        <s v="How to Choose the Best Financial Planner for Pre-Retirement"/>
        <s v="What Your 401(k) Can (and Can't) Do for Your Retirement Income"/>
        <s v="Should You Pay Off Your Mortgage Before Retiring? A Pre-Retiree's Decision Guide"/>
        <s v="Oscar Winner Amy Madigan and Ed Harris Have Been Married More Than 40 Years — How Their Love Story Began"/>
        <s v="Amy Madigan and Ed Harris: Inside a 40-Year Hollywood Marriage, From a Los Angeles Stage to Oscar Night"/>
        <s v="Amy Madigan and Ed Harris Have Been Married Over 40 Years — How Their Hollywood Love Story Began"/>
        <s v="Amy Madigan and Ed Harris Have Been Married Over 40 Years — Here’s What Keeps Them Together"/>
        <s v="Your Go-To Guide to the Different Types of Curtains for Every Room"/>
        <s v="The Complete Guide to Choosing the Perfect Curtains for Every Room"/>
        <s v="A First-Time Homeowner’s Room-by-Room Guide to Choosing the Right Curtains"/>
        <s v="Curtains Made Easy: How to Choose the Right Style for Every Room"/>
        <s v="Cameron Young Credits Wife After Biggest Win of His Career at The Players Championship"/>
        <s v="Cameron Young Gets the Biggest Win of His Career — But His Kids Couldn't Care Less"/>
        <s v="Cameron Young’s Kids Ignored His Trophy After Big Win — and His Response Was Perfect"/>
        <s v="A Dallas Company Says It Can Bring Extinct Animals Back to Life. Not Everyone Is Buying It."/>
        <s v="Dallas Biotech Firm Claims It Brought Back the Dire Wolf — Scientists Aren’t So Sure"/>
        <s v="A Dallas Startup Says It ‘De-Extincted’ the Dire Wolf. Scientists Aren’t So Sure."/>
        <s v="A $10.2 Billion Startup Says It’s Bringing Back Dire Wolves and Dodos. Scientists Have Questions."/>
        <s v="March Madness' Most Viral Celebrity Isn't a Player—And He's Back With His Boombox"/>
        <s v="Amir 'Aura' Khan and His Viral Boombox Are Headed Back to the NCAA Tournament"/>
        <s v="McNeese Secures Third-Straight March Madness Bid — and Their Viral Hype Man Is Coming Too"/>
        <s v="McNeese's Viral Student Manager Is Back for His Second Consecutive NCAA Tournament"/>
        <s v="Your Set Jetting Packing List: The Gear That Turns Film Locations Into Travel Experiences"/>
        <s v="Set Jetting With Kids: The Gear That Makes Movie-Inspired Family Vacations Worth Every Dollar"/>
        <s v="The Essential Gear Guide for Set Jetting: How to Travel Like Your Favorite Characters"/>
        <s v="Set Jetting is Reshaping How People Travel — Here is the Gear That Makes It Work"/>
        <s v="Influencers Tabitha Swatosh and Michael Sanzone Announce Breakup After Nearly Four Years Together"/>
        <s v="TikTok Star Tabitha Swatosh and Michael Sanzone Break Up After Nearly 4 Years"/>
        <s v="Tabitha Swatosh and Michael Sanzone Announce Breakup After Nearly Four Years Together"/>
        <s v="Tabitha Swatosh and Michael Sanzone Announce Breakup After Nearly 4 Years Together"/>
        <s v="Riley Green Needed 5 Stitches After Fan Threw a Phone at Him During Melbourne Concert"/>
        <s v="Country Singer Riley Green Powers Through Concert After Fan's Flying Phone Draws Blood"/>
        <s v="Riley Green Proves He's As Cowboy As It Gets After Fan Throws Cell Phone at His Face"/>
        <s v="Riley Green Didn't Skip a Beat After Fan's Flying Phone Left Him Bleeding From the Ear"/>
        <s v="Riley Green's Response to Getting Hit by a Phone Is Exactly What You'd Expect From Him"/>
        <s v="Netflix’s Live-Action ‘One Piece’ Season 3: Arabasta Arc Cast, Production Details and Everything We Know"/>
        <s v="Netflix’s ‘One Piece’ Season 3 Is Filming Now With a Darker Tone and Major New Cast"/>
        <s v="‘One Piece’ Season 3 Is In Production: Here’s Everything Confirmed So Far"/>
        <s v="‘One Piece’ Season 3 on Netflix: New Cast, Darker Tone and What to Know"/>
        <s v="Hand-Sized Spider That Weaves Golden Webs Is Rapidly Spreading Across the United States"/>
        <s v="A Giant, Yellow Spider Native to Asia Is Now Thriving in U.S. Cities. Nobody Can Stop It"/>
        <s v="Hand-Sized Joro Spider Is ‘Ballooning’ Across America — and It Might Land Near You"/>
        <s v="This Massive, Yellow Spider Is Spreading Across America. Should You Be Worried?"/>
        <s v="Story About a Florida Man ‘Kidnapped by Dolphins’ Goes Viral — But It’s Not Real"/>
        <s v="Police Debunk Viral Story Claiming Dolphins Forced Man to Build Underwater City"/>
        <s v="Dolphins Didn’t Kidnap a Florida Man — How the Viral Story Spread Online"/>
        <s v="That Viral Story About Dolphins Kidnapping a Florida Man? It’s Completely Made Up"/>
        <s v="Viral Story About Dolphins Kidnapping a Florida Man Is Completely Fake"/>
        <s v="Denny Hamlin Celebrates Emotional Win With Family Months After Losing Father in House Fire"/>
        <s v="Denny Hamlin Wins First NASCAR Race Since His Father Died in a Devastating House Fire"/>
        <s v="Denny Hamlin's Mom Was There to See His First Win Since His Father's Tragic Death"/>
        <s v="Denny Hamlin’s Historic Win Comes Three Months After Father Died in Tragic House Fire"/>
        <s v="Scientists Found a Single Bone in Taiwan. It Belonged to a 13-Foot Python That Shouldn’t Have Been There."/>
        <s v="Fossilized Bone Reveals Taiwan Was Once Home to Giant Pythons, Mammoths and Saber-Toothed Cats"/>
        <s v="A Single Fossil Bone Reveals Giant Snakes, Mammoths and Saber-Toothed Cats Once Roamed Taiwan"/>
        <s v="Scientists Reconstructed a 13-Foot Prehistoric Python From a Single Bone Found in Taiwan"/>
        <s v="A 13-Foot Giant Python Once Roamed Taiwan Alongside Saber-Toothed Cats and Crocodiles"/>
        <s v="This Tiny Kitten Was Inflated Like a Pufferfish — the Internet Is Calling Her Puff Kitty"/>
        <s v="Meet Zoe the Puff Kitty: An Adorable Kitten Rescue That Was Inflated Like a Balloon"/>
        <s v="This Kitten Rescue Was So Inflated She Looked Like a Pufferfish. Now She’s Doing Better"/>
        <s v="Meet Zoe, the ‘Puff Kitty’ Whose Rare Condition Left Everyone Absolutely Speechless"/>
        <s v="A Stray Kitten Arrived at a Shelter Inflated Like a Balloon. Here’s How Vets Saved Her"/>
        <s v="Tina Fey Will Host the First-Ever ‘Saturday Night Live UK’ on March 21: Everything to Know"/>
        <s v="‘SNL UK’ Premieres March 21 on Peacock with Tina Fey as First Host"/>
        <s v="Tina Fey to Host the First-Ever Episode of ‘Saturday Night Live UK’"/>
        <s v="Saturday Night Live UK' Premieres March 21 with Tina Fey Hosting: How to Watch and What to Expect"/>
        <s v="Saturday Night Live UK Premieres March 21 With Tina Fey Hosting — Here’s What You Need to Know"/>
        <s v="Meet Reggae, the ‘Very Mellow’ Harbor Seal Whose Rubber Duck Obsession Is Going Viral"/>
        <s v="This 33-Year-Old Harbor Seal Loves Petting, Hugging and Swimming With His Rubber Duck"/>
        <s v="New England Aquarium Uses Rubber Ducks as Enrichment Objects for Harbor Seals"/>
        <s v="This 33-Year-Old Seal's Adorable Bond With His Rubber Duck Is Breaking the Internet"/>
        <s v="A Wooden Coffin Fell From the Sky In 1899. Scientists Just Solved the Mystery Inside It"/>
        <s v="New Research Solves 2,000-Year-Old Mystery of Poland’s Lost ‘Princess of Bagicz’"/>
        <s v="Who Is the Princess of Bagicz? Her Coffin Fell From the Sky and Started a 125-Year Mystery"/>
        <s v="Chiney Ogwumike Is Getting Her Own ESPN Show: ‘Been Fighting For This Opportunity’"/>
        <s v="ESPN Taps Chiney Ogwumike and Peyton Manning's Omaha Productions for New Weekly Show"/>
        <s v="ESPN's Chiney Ogwumike Wants Her New Show to Be a ‘Home for Everyone Who Loves Hoops’"/>
        <s v="How to Protect Your Retirement Portfolio From a 30% Market Drop"/>
        <s v="What a 30% Market Crash at Retirement Means for Your Social Security Strategy"/>
        <s v="How to Protect Your Retirement Savings From a 30% Market Crash"/>
        <s v="Stock Your Pantry With These Staples for Better Heart Health and Blood Sugar"/>
        <s v="Stock Your Pantry Like a System and Healthy Cooking Becomes the Default"/>
        <s v="A Stocked Pantry Is the Cheapest Way to Stop Ordering Takeout on Busy Weeknights"/>
        <s v="Build a Pantry That Makes Cooking the Easy Option — Here’s What You Really Need"/>
        <s v="The Green Iguana Hunt: Why the U.S. Government Is Asking People to Eat Swamp Rats and Green Iguanas"/>
        <s v="Invasive Species Are Costing the U.S. Billions — and Eating Them Is the Surprising Fix"/>
        <s v="It’s Time to Whip Up Some Swamp Rat Gumbo, the Government Says"/>
        <s v="The U.S. Government Is Begging People to Eat Swamp Rat Gumbo and Iguana Stew — But Why?"/>
        <s v="Brooklyn's East River Gets a Majestic Visitor That Was Once on the Brink of Extinction"/>
        <s v="NYC’s First-Ever Sighting of Once Near-Extinct Swan Has Brooklyn Residents Asking for More"/>
        <s v="How a Trumpeter Swan With 'Red Lipstick' Became NYC’s Most Talked-About New Resident"/>
        <s v="BTS Set to Return to ‘The Tonight Show’ for First Full-Group Late-Night Appearance After Military Service"/>
        <s v="BTS Is Back at Full Strength, and Their Late-Night Return Kicks Off a Packed Week of New Releases"/>
        <s v="BTS Books Two-Night ‘Tonight Show’ Stint, Signaling a Major Pop Culture Comeback"/>
        <s v="They Promised They’d Be Back! BTS Announces Full-Group Return to ‘The Tonight Show’ Ahead of Arirang Drop"/>
        <s v="The Epic Love Story of Jackie and Shadow: How Two Big Bear Eagles Captured Over a Million Hearts"/>
        <s v="Meet Jackie and Shadow: The Big Bear Bald Eagles Captivating Millions of Viewers Online"/>
        <s v="Who Are Jackie and Shadow? How Big Bear’s Eagle Couple Became a Viral Livestream Sensation"/>
        <s v="Zach Galifianakis Swaps Comedy Sets for Garden Beds in a Whimsical New Netflix Series"/>
        <s v="Zach Galifianakis Brings His Signature Humor to a New Gardening Series on Netflix"/>
        <s v="The Man Who Made Two Ferns Famous Is Back on Netflix — And This Time, He’s Getting Dirty"/>
        <s v="Zach Galifianakis Swaps Two Ferns for Full Garden in New Netflix Series on Earth Day"/>
        <s v="Disney Drops Release Dates for ‘Incredibles 3’ and ‘Lilo &amp; Stitch 2.’ Fans Have Thoughts"/>
        <s v="‘Incredibles 3’ Gets an Official Release Date, But Fans Aren’t Happy About the Wait"/>
        <s v="‘Lilo &amp; Stitch’ Live-Action Sequel Gets Release Date, But Disney Fans Aren’t Impressed"/>
        <s v="Incredibles 3' and 'Lilo &amp; Stitch 2' Finally Have Release Dates and Fans Are Feeling Some Type of Way"/>
        <s v="Kevin Hart Roasts His Own Wax Figure — And Celebrity Friends Can’t Stop Laughing"/>
        <s v="Kevin Hart’s Wax Figure Is So Bad It Broke the Internet — And the Celebrity Comments Are Pure Gold"/>
        <s v="Kevin Hart Just Saw His Wax Figure and His Reaction Is the Funniest Thing You’ll See Today"/>
        <s v="Kevin Hart Roasts His Wax Figure at the Hollywood Wax Museum in Hilarious Instagram Video"/>
        <s v="Punch the Monkey Packs on PDA With New Girlfriend at Japan’s Ichikawa City Zoo"/>
        <s v="Punch the Monkey Found Love and His New Girlfriend Is the Same Color as His Stuffed Toy"/>
        <s v="Punch the Monkey Has a New Girlfriend and the Internet Is Absolutely Losing Its Mind"/>
        <s v="Seo Taiji and Boys: The Groundbreaking Group That Launched K-Pop — and What Happened to Each Member"/>
        <s v="The Group That Invented K-pop Broke Up 30 Years Ago. Here’s What Happened to Each Member."/>
        <s v="Before BTS and BLACKPINK, There Was Seo Taiji and Boys — The Group That Built K-Pop as We Know It"/>
        <s v="18 Things From 1996 That Deserve a Serious Comeback — How Many Do You Remember?"/>
        <s v="Can You Believe 1996 Was 30 Years Ago? Here Are the Things We Want Back the Most"/>
        <s v="We Traded CD Players and Flip Phones for This? A Look Back at the Best of 1996"/>
        <s v="18 Things From 1996 You Should Absolutely Show Your Kids Before They Turn 18"/>
        <s v="Chuck Norris Has Died, but the Meme That Defined Early Internet Culture Is Immortal"/>
        <s v="Remembering Chuck Norris: An Action Hero Who Became Larger Than Life Dies at 86"/>
        <s v="Chuck Norris, Action Star Who Inspired a Legendary Internet Meme, Dies at 86"/>
        <s v="March Madness Wiped Out 99.96% of Perfect Brackets in a Single Day of Wild Upsets"/>
        <s v="Only 0.04% of ESPN Brackets Survived Day One of March Madness — Here’s Where It Went Wrong"/>
        <s v="How Many Perfect Brackets Are Left in March Madness After a Chaotic First Round?"/>
        <s v="5 Budget-Friendly Filming Locations That Make Perfect Family Vacations"/>
        <s v="5 Filming Locations You Can Actually Afford to Visit"/>
        <s v="Film-Famous Destinations That Double as Budget-Friendly Hiking and Walking Adventures"/>
        <s v="5 Movie and TV Filming Locations You Can Actually Visit on a Budget"/>
        <s v="BIGBANG’s 2026 Comeback: What to Know Before the K-Pop Reunion Goes Mainstream"/>
        <s v="BIGBANG Then and Now: What to Know About the K-Pop Icons’ Journey and Their Planned 2026 Comeback"/>
        <s v="BIGBANG 20-Year Anniversary Comeback: Why They’re Now a Trio, Reunion and Coachella Performance"/>
        <s v="Why Two-Thirds of Women Feel Exhausted All the Time (And What's Behind It)"/>
        <s v="Why 67% of Women Feel Exhausted: 10 Medical Causes Most Doctors Aren't Catching"/>
        <s v="Why Women in Their 40s and 50s Are So Exhausted — and What’s Actually Behind It"/>
        <s v="Why Women Are So Exhausted: 10 Medical and Lifestyle Factors Behind Fatigue"/>
        <s v="The Easiest Vegetables to Grow No Matter Where You Live"/>
        <s v="Vegetables Anyone Can Grow—No Matter Where You Live"/>
        <s v="Stress-Free Gardening: Vegetables That Practically Grow Themselves"/>
        <s v="Beginner-Friendly Vegetables That Thrive in Any Environment"/>
        <s v="Mercury Retroshade Is the Astrology Concept You Haven’t Heard of Yet"/>
        <s v="Mercury Retroshade: A Three-Phase Framework for Reflection, Decision-Making, and Personal Clarity"/>
        <s v="Mercury Retroshade: The Astrology Term That Changes How You Think About Retrograde"/>
        <s v="What Is Mercury Retroshade? A Plain-Language Guide to the Phenomenon Everyone Is Talking About"/>
        <s v="Who Is Special Jennings? Record-Breaking Coach Makes Her March Madness Debut Today"/>
        <s v="Special Jennings Has the Jacksonville Dolphins on the Cusp of a March Madness Upset"/>
        <s v="Meet Special Jennings: The Record-Breaking Coach Leading Jacksonville Into March Madness"/>
        <s v="‘Ready or Not 2’ Post-Credits Scene: Should You Stay or Can You Go?"/>
        <s v="Should You Stay Through the Credits for ‘Ready or Not 2’? Here’s What You Need to Know"/>
        <s v="Breaking Down the ‘Ready or Not 2’ Ending: Do You Need to Stay for the End Credits?"/>
        <s v="The Platypus Is Even Weirder Than We Thought, According to an 'Unexpected' New Study"/>
        <s v="Scientists Find Something Inside Platypus Hair That Has Never Been Seen in Any Mammal"/>
        <s v="The Platypus Was Already a Mysterious Animal. This New Study Just Made It Even Weirder"/>
        <s v="Ronnie Bowman, Beloved Bluegrass Singer and Songwriter, Dies at Age 64"/>
        <s v="Bluegrass Singer Ronnie Bowman Dies After Serious Motorcycle Crash in Nashville"/>
        <s v="Lonesome River Band’s Ronnie Bowman Dead at 64 After Nashville Motorcycle Accident"/>
        <s v="A Trip Down Memory Lane: What YouTube Looked Like 20 Years Ago"/>
        <s v="Before Algorithms and Ads: What YouTube Looked Like When It Was Just One Year Old"/>
        <s v="YouTube Was Only a Year Old — Here’s What the Site Looked Like 20 Years Ago"/>
        <s v="YouTube's Original Slogan Was 'Broadcast Yourself' — Here's What the Site Actually Looked Like 20 Years Ago"/>
        <s v="This Hamptons Animal Shelter Named an Entire Puppy Litter After Characters From ‘The Pitt’ — and the Photos Are Perfect"/>
        <s v="Code Cute: A Hamptons Shelter Named an Entire Puppy Litter After ‘The Pitt’ Characters — And the Casting Is Perfect"/>
        <s v="Hamptons Adoption Center Names Adorable Pitbull Puppy Litter After Characters From 'The Pitt'"/>
        <s v="A Hamptons Rescue Center Is Using 'The Pitt' Fandom to Find Homes for Pitbull Puppies"/>
        <s v="Goga Bitadze Responds to Luka Doncic’s Claim That He Threatened His Family"/>
        <s v="Luka Doncic, Goga Bitadze Offer Conflicting Stories Over Crude Family Comment"/>
        <s v="Luka Doncic Says He Couldn't Stay Silent After Opponent's Disturbing Family Comment"/>
        <s v="Luka Doncic Claims Goga Bitadze Made an Explicit Threat Against Family Prior to Technical"/>
        <s v="Common Houseplants That Could Be Dangerous for Your Pets"/>
        <s v="9 Common Houseplants That May Be Quietly Putting Your Pets at Serious Risk Indoors"/>
        <s v="9 Popular Houseplants That Could Be Dangerous—even Deadly—for Your Pets"/>
        <s v="Indoor Plants That Could Cost You More Than You Think: A Guide to Pet-Toxic Houseplants"/>
        <s v="Phillies Pitcher Daniel Robert Suffers Second Cardiac Event During Training Session"/>
        <s v="Phillies Pitcher Daniel Robert Stable After Second Cardiac Scare During Bullpen Session"/>
        <s v="Phillies Pitcher Collapses on Mound, Rushed to Hospital During Spring Training Session"/>
        <s v="Meet Chaser: The Border Collie Who Learned 1,022 Toy Names and Amazed the World"/>
        <s v="Meet Chaser: The Border Collie Who Knew Over 1,000 Words and Became the World’s Smartest Dog"/>
        <s v="Chaser the Dog Had the ‘Capabilities of a Two-Year-Old’ — Learned 1,000+ Words"/>
        <s v="The Border Collie Who Learned 1,022 Words Changed What We Know About How Dogs Think"/>
        <s v="How to finally plan that friends trip you’ve been talking about for years"/>
        <s v="The smarter way to plan a group getaway (without the group chat chaos)"/>
        <s v="How to Plan Your Next Girls Trip — and Make Sure It Actually Comes Together"/>
        <s v="Sara Bareilles Opens Mystery Chimney Door, Finds a ‘Giant’ Maggot-Filled Animal Skull"/>
        <s v="Sara Bareilles Discovers ‘Giant’ Carcass in Chimney. ‘It’s Birthing Itself Backwards’"/>
        <s v="Sara Bareilles Discovers Maggot-Filled Skull in Chimney Door: ‘It’s a Giant Dragon!’"/>
        <s v="Sara Bareilles Goes Viral After Discovering Animal Carcasses Behind Chimney Door"/>
        <s v="7 Stolen Dogs Escaped a Truck in China and Trekked Over 10 Miles Back to Their Owners"/>
        <s v="7 Stolen Dogs Escaped a Meat Truck in China and Walked 10 Miles Home — Together"/>
        <s v="Seven Stolen Dogs Broke Free and Trekked Over 10 Miles Home Together — Protecting Each Other the Entire Way"/>
        <s v="Bryson DeChambeau Credits Late Father's Wisdom After Emotional Back-to-Back LIV Wins"/>
        <s v="Bryson DeChambeau Broke Down in Tears After Winning — and It Had Nothing to Do With Golf"/>
        <s v="Bryson DeChambeau Hints at Personal Struggles After Emotional Back-to-Back LIV Wins"/>
        <s v="Endangered Baby Giraffe Born at Columbus Zoo, Marking a Milestone for the Species"/>
        <s v="A Baby Giraffe Just Arrived at the Columbus Zoo — What to Know Before You Visit"/>
        <s v="Columbus Zoo Welcomes Endangered Masai Giraffe Calf, Adding to Critical Conservation Record"/>
        <s v="An Endangered Baby Giraffe Is the Newest Star at the Columbus Zoo — Here’s What to Know"/>
        <s v="Why Your Body Keeps Waking You Up at 3 AM and What Actually Helps"/>
        <s v="Why Menopause May Be Waking You Up at 3 A.M. and What to Do About It"/>
        <s v="Why Are 3 AM Wake-Ups So Common? Here’s How to Stop Them For Good"/>
        <s v="Australian Brushtail Possum Found Hiding Among Stuffed Animals in Hobart Airport Gift Shop"/>
        <s v="Real Possum Infiltrates Australian Airport Gift Shop, Hides Among Souvenir Stuffed Animals"/>
        <s v="Real Possum Sneaks Into Hobart Airport and Blends In With Plush Toys on a Souvenir Shelf"/>
        <s v="Maryland’s Oluchi Okananwa and Coach Brenda Frese Explain Viral March Madness Sideline Moment"/>
        <s v="Oluchi Okananwa’s 21-Point Effort, a Viral Sideline Moment and What It Reveals About Brenda Frese’s Coaching"/>
        <s v="A March Madness Sideline Moment Went Viral With 23 Million Views — Then the Player Texted Her Coach to Say Thank You"/>
        <s v="Goldfish Named Blub Sets Guinness World Record Driving Motion-Sensing Car on Live TV"/>
        <s v="Blub the Goldfish Drives Tiny Car, Sets Guinness World Record Using Motion Technology"/>
        <s v="Blub the Goldfish Drives Its Way Into Guinness World Record Book With Motion-Sensing Car"/>
        <s v="Channing Tatum and Roxane Gay Are Co-Writing a ‘Very Sexy’ Romance Novel — Here’s What We Know"/>
        <s v="Channing Tatum Is Co-Writing a Steamy Romance Novel — and His Co-Author Is ‘Bad Feminist’ Writer Roxane Gay"/>
        <s v="Channing Tatum Is Writing a Romance Novel With Roxane Gay — and the Premise Is Hot"/>
        <s v="Channing Tatum and Roxane Gay Are Co-Writing a Romance Novel, and the Backstory Is Wild"/>
        <s v="Scientists Just Pulled a Turquoise Pit Viper and Flying Snake from Cambodia’s Unexplored Caves"/>
        <s v="Scientists Discover New Species in Cambodia’s Caves, Including a Turquoise Pit Viper and a Flying Snake"/>
        <s v="Scientists Found a Turquoise Pit Viper and a Flying Snake Hiding in Cambodia’s Unexplored Caves"/>
        <s v="Have You Heard of a 'Butter Mom'? Here's What This Wellness Trend Gets Right"/>
        <s v="If You Grew Up With an 'Almond Mom', Here's Why a 'Butter Mom' Is Different"/>
        <s v="What People Mean When They Talk About 'Almond Moms' and 'Butter Moms'"/>
        <s v="Solo Travel is Surging — Here’s How to Plan Your First Trip the Smart Way"/>
        <s v="Every Mom Deserves a Solo Trip — Here’s How to Plan Your First One"/>
        <s v="Hit the Trail Alone: How Charlotte’s Active Community Can Plan a First Solo Adventure Trip"/>
        <s v="Your First Solo Trip: A Step-by-Step Guide to Traveling Alone With Confidence"/>
      </sharedItems>
    </cacheField>
    <cacheField name="Week #" numFmtId="3">
      <sharedItems containsString="0" containsBlank="1" containsNumber="1" containsInteger="1">
        <n v="5.0"/>
        <m/>
        <n v="6.0"/>
        <n v="7.0"/>
        <n v="8.0"/>
        <n v="9.0"/>
        <n v="11.0"/>
        <n v="10.0"/>
        <n v="12.0"/>
      </sharedItems>
    </cacheField>
    <cacheField name="Week Of" numFmtId="164">
      <sharedItems containsDate="1" containsString="0" containsBlank="1">
        <d v="2026-02-01T00:00:00Z"/>
        <m/>
        <d v="2026-02-09T00:00:00Z"/>
        <d v="2026-02-16T00:00:00Z"/>
        <d v="2026-02-18T00:00:00Z"/>
        <d v="2026-02-23T00:00:00Z"/>
        <d v="2026-03-02T00:00:00Z"/>
        <d v="2026-03-16T00:00:00Z"/>
        <d v="2026-03-09T00:00:00Z"/>
        <d v="2026-03-23T00:00:00Z"/>
      </sharedItems>
    </cacheField>
    <cacheField name="Creation Date Month" numFmtId="165">
      <sharedItems>
        <s v="January"/>
        <s v="February"/>
        <s v="March"/>
      </sharedItems>
    </cacheField>
    <cacheField name="Pub Date Month" numFmtId="165">
      <sharedItems containsBlank="1">
        <s v="February"/>
        <m/>
        <s v="March"/>
        <s v="Feburary "/>
      </sharedItems>
    </cacheField>
    <cacheField name="Created Date" numFmtId="165">
      <sharedItems containsSemiMixedTypes="0" containsDate="1" containsString="0">
        <d v="2026-01-29T00:00:00Z"/>
        <d v="2026-02-02T00:00:00Z"/>
        <d v="2026-01-28T00:00:00Z"/>
        <d v="2026-01-30T00:00:00Z"/>
        <d v="2026-02-02T14:15:17Z"/>
        <d v="2026-02-03T00:00:00Z"/>
        <d v="2026-02-04T00:00:00Z"/>
        <d v="2026-02-05T00:00:00Z"/>
        <d v="2026-02-06T00:00:00Z"/>
        <d v="2026-02-09T00:00:00Z"/>
        <d v="2026-02-10T00:00:00Z"/>
        <d v="2026-02-11T00:00:00Z"/>
        <d v="2026-02-12T00:00:00Z"/>
        <d v="2026-02-13T00:00:00Z"/>
        <d v="2026-02-17T00:00:00Z"/>
        <d v="2026-02-18T00:00:00Z"/>
        <d v="2026-02-19T00:00:00Z"/>
        <d v="2026-02-20T00:00:00Z"/>
        <d v="2026-02-23T00:00:00Z"/>
        <d v="2026-02-24T00:00:00Z"/>
        <d v="2026-02-25T00:00:00Z"/>
        <d v="2026-02-26T00:00:00Z"/>
        <d v="2026-02-27T00:00:00Z"/>
        <d v="2026-03-02T00:00:00Z"/>
        <d v="2026-03-03T00:00:00Z"/>
        <d v="2026-03-04T00:00:00Z"/>
        <d v="2026-03-05T00:00:00Z"/>
        <d v="2026-03-06T00:00:00Z"/>
        <d v="2026-03-16T00:00:00Z"/>
        <d v="2026-03-09T00:00:00Z"/>
        <d v="2026-03-10T00:00:00Z"/>
        <d v="2026-03-11T00:00:00Z"/>
        <d v="2026-03-12T00:00:00Z"/>
        <d v="2026-03-13T00:00:00Z"/>
        <d v="2026-03-17T00:00:00Z"/>
        <d v="2026-03-18T00:00:00Z"/>
        <d v="2026-03-19T00:00:00Z"/>
        <d v="2026-03-20T00:00:00Z"/>
        <d v="2026-03-23T00:00:00Z"/>
        <d v="2026-03-24T00:00:00Z"/>
      </sharedItems>
    </cacheField>
    <cacheField name="Publication Date">
      <sharedItems containsDate="1" containsBlank="1" containsMixedTypes="1">
        <d v="2026-02-02T00:00:00Z"/>
        <m/>
        <d v="2026-02-03T00:00:00Z"/>
        <d v="2026-02-02T14:15:17Z"/>
        <d v="2026-02-04T00:00:00Z"/>
        <d v="2026-02-05T00:00:00Z"/>
        <d v="2026-02-06T00:00:00Z"/>
        <d v="2025-02-05T00:00:00Z"/>
        <d v="2026-02-07T00:00:00Z"/>
        <d v="2026-02-09T00:00:00Z"/>
        <s v="Ready For Publish"/>
        <d v="2026-02-08T00:00:00Z"/>
        <d v="2026-02-10T00:00:00Z"/>
        <d v="2026-02-11T00:00:00Z"/>
        <d v="2026-02-12T00:00:00Z"/>
        <d v="2026-02-13T00:00:00Z"/>
        <d v="2026-02-17T00:00:00Z"/>
        <d v="2026-02-18T00:00:00Z"/>
        <d v="2026-02-19T00:00:00Z"/>
        <d v="2026-02-20T00:00:00Z"/>
        <d v="2026-02-23T00:00:00Z"/>
        <d v="2026-02-24T00:00:00Z"/>
        <d v="2026-02-25T00:00:00Z"/>
        <d v="2026-02-26T00:00:00Z"/>
        <d v="2026-02-27T00:00:00Z"/>
        <d v="2026-03-02T00:00:00Z"/>
        <d v="2026-03-03T00:00:00Z"/>
        <d v="2026-03-04T00:00:00Z"/>
        <d v="2026-03-05T00:00:00Z"/>
        <d v="2026-03-06T00:00:00Z"/>
        <d v="2026-03-16T00:00:00Z"/>
        <d v="2026-03-09T00:00:00Z"/>
        <d v="2026-03-10T00:00:00Z"/>
        <d v="2026-03-11T00:00:00Z"/>
        <d v="2026-03-12T00:00:00Z"/>
        <d v="2026-03-13T00:00:00Z"/>
        <d v="2026-03-22T00:00:00Z"/>
        <d v="2026-03-21T00:00:00Z"/>
        <d v="2026-03-27T00:00:00Z"/>
        <d v="2026-03-19T00:00:00Z"/>
        <d v="2026-03-17T00:00:00Z"/>
        <d v="2026-03-18T00:00:00Z"/>
        <d v="2026-03-20T00:00:00Z"/>
        <d v="2026-03-23T00:00:00Z"/>
        <d v="2026-03-24T00:00:00Z"/>
        <d v="2026-03-25T00:00:00Z"/>
      </sharedItems>
    </cacheField>
    <cacheField name="Vertical" numFmtId="0">
      <sharedItems>
        <s v="Discover"/>
        <s v="Experiences"/>
        <s v="Everyday Life"/>
        <s v="Mind/Body"/>
      </sharedItems>
    </cacheField>
    <cacheField name="Word Count" numFmtId="3">
      <sharedItems containsString="0" containsBlank="1" containsNumber="1">
        <n v="1143.0"/>
        <n v="1024.0"/>
        <n v="681.0"/>
        <n v="829.0"/>
        <n v="842.0"/>
        <n v="1134.0"/>
        <n v="898.0"/>
        <n v="1096.0"/>
        <n v="1221.0"/>
        <n v="1217.0"/>
        <n v="662.0"/>
        <n v="699.0"/>
        <n v="564.0"/>
        <n v="710.0"/>
        <n v="703.0"/>
        <n v="641.0"/>
        <n v="904.0"/>
        <n v="1105.0"/>
        <n v="1596.0"/>
        <n v="1293.0"/>
        <n v="1104.0"/>
        <n v="1151.0"/>
        <n v="1463.0"/>
        <n v="1255.0"/>
        <n v="716.0"/>
        <n v="802.0"/>
        <n v="1042.0"/>
        <n v="1057.0"/>
        <n v="1029.0"/>
        <n v="923.0"/>
        <n v="580.0"/>
        <n v="968.0"/>
        <n v="1352.0"/>
        <n v="1144.0"/>
        <n v="1020.0"/>
        <n v="1045.0"/>
        <n v="970.0"/>
        <n v="1202.0"/>
        <n v="1331.0"/>
        <n v="1815.0"/>
        <n v="1001.0"/>
        <n v="989.0"/>
        <n v="1061.0"/>
        <n v="779.0"/>
        <n v="859.0"/>
        <n v="942.0"/>
        <n v="1172.0"/>
        <n v="1376.0"/>
        <n v="1359.0"/>
        <n v="1755.0"/>
        <n v="1263.0"/>
        <n v="1571.0"/>
        <n v="880.0"/>
        <n v="920.0"/>
        <n v="1246.0"/>
        <n v="1391.0"/>
        <n v="730.0"/>
        <n v="1353.0"/>
        <n v="1241.0"/>
        <n v="1046.0"/>
        <n v="1272.0"/>
        <n v="935.0"/>
        <n v="1117.0"/>
        <n v="1358.0"/>
        <n v="817.0"/>
        <n v="906.0"/>
        <n v="1140.0"/>
        <n v="1123.0"/>
        <n v="1778.0"/>
        <n v="1302.0"/>
        <n v="1943.0"/>
        <n v="1723.0"/>
        <n v="858.0"/>
        <m/>
        <n v="986.0"/>
        <n v="1014.0"/>
        <n v="1225.0"/>
        <n v="1424.0"/>
        <n v="852.0"/>
        <n v="975.0"/>
        <n v="793.0"/>
        <n v="1007.0"/>
        <n v="1065.0"/>
        <n v="1287.0"/>
        <n v="1218.0"/>
        <n v="1515.0"/>
        <n v="1407.0"/>
        <n v="1375.0"/>
        <n v="1412.0"/>
        <n v="1684.0"/>
        <n v="785.0"/>
        <n v="1099.0"/>
        <n v="837.0"/>
        <n v="787.0"/>
        <n v="1066.0"/>
        <n v="1136.0"/>
        <n v="1259.0"/>
        <n v="692.0"/>
        <n v="1030.0"/>
        <n v="736.0"/>
        <n v="833.0"/>
        <n v="1003.0"/>
        <n v="1106.0"/>
        <n v="973.0"/>
        <n v="1201.0"/>
        <n v="1056.0"/>
        <n v="1158.0"/>
        <n v="1226.0"/>
        <n v="1441.0"/>
        <n v="1148.0"/>
        <n v="1240.0"/>
        <n v="1047.0"/>
        <n v="1107.0"/>
        <n v="1035.0"/>
        <n v="800.0"/>
        <n v="976.0"/>
        <n v="746.0"/>
        <n v="1251.0"/>
        <n v="769.0"/>
        <n v="988.0"/>
        <n v="809.0"/>
        <n v="1097.0"/>
        <n v="597.0"/>
        <n v="718.0"/>
        <n v="1094.0"/>
        <n v="1082.0"/>
        <n v="1086.0"/>
        <n v="928.0"/>
        <n v="1180.0"/>
        <n v="888.0"/>
        <n v="1448.0"/>
        <n v="1232.0"/>
        <n v="969.0"/>
        <n v="931.0"/>
        <n v="1177.0"/>
        <n v="827.0"/>
        <n v="749.0"/>
        <n v="772.0"/>
        <n v="910.0"/>
        <n v="1165.0"/>
        <n v="1145.0"/>
        <n v="824.0"/>
        <n v="816.0"/>
        <n v="943.0"/>
        <n v="863.0"/>
        <n v="831.0"/>
        <n v="1267.0"/>
        <n v="1092.0"/>
        <n v="1179.0"/>
        <n v="767.0"/>
        <n v="1052.0"/>
        <n v="878.0"/>
        <n v="708.0"/>
        <n v="955.0"/>
        <n v="2384.0"/>
        <n v="2492.0"/>
        <n v="1051.0"/>
        <n v="1157.0"/>
        <n v="965.0"/>
        <n v="1175.0"/>
        <n v="1005.0"/>
        <n v="980.0"/>
        <n v="1060.0"/>
        <n v="1008.0"/>
        <n v="1327.0"/>
        <n v="806.0"/>
        <n v="999.0"/>
        <n v="941.0"/>
        <n v="1132.0"/>
        <n v="1062.0"/>
        <n v="1168.0"/>
        <n v="1006.0"/>
        <n v="1031.0"/>
        <n v="990.0"/>
        <n v="774.0"/>
        <n v="1159.0"/>
        <n v="1223.0"/>
        <n v="1161.0"/>
        <n v="1016.0"/>
        <n v="1119.0"/>
        <n v="958.0"/>
        <n v="856.0"/>
        <n v="778.0"/>
        <n v="1012.0"/>
        <n v="1188.0"/>
        <n v="1365.0"/>
        <n v="688.0"/>
        <n v="998.0"/>
        <n v="1084.0"/>
        <n v="949.0"/>
        <n v="905.0"/>
        <n v="1113.0"/>
        <n v="1121.0"/>
        <n v="522.0"/>
        <n v="915.0"/>
        <n v="1101.0"/>
        <n v="1044.0"/>
        <n v="835.0"/>
        <n v="964.0"/>
        <n v="2218.0"/>
        <n v="2323.0"/>
        <n v="763.0"/>
        <n v="851.0"/>
        <n v="796.0"/>
        <n v="1149.0"/>
        <n v="1093.0"/>
        <n v="1018.0"/>
        <n v="813.0"/>
        <n v="753.0"/>
        <n v="720.0"/>
        <n v="912.0"/>
        <n v="738.0"/>
        <n v="792.0"/>
        <n v="1317.0"/>
        <n v="1351.0"/>
        <n v="982.0"/>
        <n v="1169.0"/>
        <n v="885.0"/>
        <n v="1124.0"/>
        <n v="948.0"/>
        <n v="930.0"/>
        <n v="697.0"/>
        <n v="850.0"/>
        <n v="1120.0"/>
        <n v="586.0"/>
        <n v="544.0"/>
        <n v="515.0"/>
        <n v="808.0"/>
        <n v="913.0"/>
        <n v="855.0"/>
        <n v="1423.0"/>
        <n v="1382.0"/>
        <n v="951.0"/>
        <n v="704.0"/>
        <n v="758.0"/>
        <n v="780.0"/>
        <n v="825.0"/>
        <n v="761.0"/>
        <n v="650.0"/>
        <n v="997.0"/>
        <n v="857.0"/>
        <n v="1118.0"/>
        <n v="607.0"/>
        <n v="619.0"/>
        <n v="971.0"/>
        <n v="759.0"/>
        <n v="919.0"/>
        <n v="747.0"/>
        <n v="627.0"/>
        <n v="822.0"/>
        <n v="884.0"/>
        <n v="1116.0"/>
        <n v="1295.0"/>
        <n v="979.0"/>
        <n v="933.0"/>
        <n v="952.0"/>
        <n v="765.0"/>
        <n v="1306.0"/>
        <n v="1194.0"/>
        <n v="875.0"/>
        <n v="867.0"/>
        <n v="907.0"/>
        <n v="776.0"/>
        <n v="810.0"/>
        <n v="777.0"/>
        <n v="756.0"/>
        <n v="754.0"/>
        <n v="902.0"/>
        <n v="889.0"/>
        <n v="828.0"/>
        <n v="789.0"/>
        <n v="1139.0"/>
        <n v="795.0"/>
        <n v="1009.0"/>
        <n v="1320.0"/>
        <n v="924.0"/>
        <n v="680.0"/>
        <n v="987.0"/>
        <n v="794.0"/>
        <n v="890.0"/>
        <n v="664.0"/>
        <n v="478.0"/>
        <n v="682.0"/>
        <n v="956.0"/>
        <n v="752.0"/>
        <n v="945.0"/>
        <n v="1063.0"/>
        <n v="593.0"/>
        <n v="871.0"/>
        <n v="728.0"/>
        <n v="674.0"/>
        <n v="925.0"/>
        <n v="807.0"/>
        <n v="788.0"/>
        <n v="726.0"/>
        <n v="1043.0"/>
        <n v="751.0"/>
        <n v="689.0"/>
        <n v="660.0"/>
        <n v="506.0"/>
        <n v="839.0"/>
        <n v="520.0"/>
        <n v="606.0"/>
        <n v="741.0"/>
        <n v="1269.0"/>
        <n v="1137.0"/>
        <n v="881.0"/>
        <n v="862.0"/>
        <n v="714.0"/>
        <n v="981.0"/>
        <n v="655.0"/>
        <n v="1022.0"/>
        <n v="734.0"/>
        <n v="848.0"/>
        <n v="815.0"/>
        <n v="812.0"/>
        <n v="1109.0"/>
        <n v="750.0"/>
        <n v="803.0"/>
        <n v="679.0"/>
        <n v="798.0"/>
        <n v="766.0"/>
        <n v="649.0"/>
        <n v="654.0"/>
        <n v="740.0"/>
        <n v="849.0"/>
        <n v="841.0"/>
        <n v="922.0"/>
        <n v="1010.0"/>
        <n v="985.0"/>
        <n v="686.0"/>
        <n v="869.0"/>
        <n v="695.0"/>
        <n v="676.0"/>
        <n v="735.0"/>
        <n v="683.0"/>
        <n v="554.0"/>
        <n v="595.0"/>
        <n v="657.0"/>
        <n v="696.0"/>
        <n v="770.0"/>
        <n v="1236.0"/>
        <n v="872.0"/>
        <n v="814.0"/>
        <n v="768.0"/>
        <n v="819.0"/>
        <n v="725.0"/>
        <n v="757.0"/>
        <n v="530.0"/>
        <n v="594.0"/>
        <n v="712.0"/>
        <n v="549.0"/>
        <n v="1077.0"/>
        <n v="1076.0"/>
        <n v="1154.0"/>
        <n v="557.0"/>
        <n v="609.0"/>
        <n v="1213.0"/>
        <n v="1206.0"/>
        <n v="639.0"/>
        <n v="495.0"/>
        <n v="1075.0"/>
        <n v="501.0"/>
        <n v="724.0"/>
        <n v="620.0"/>
        <n v="567.0"/>
        <n v="538.0"/>
        <n v="566.0"/>
        <n v="524.0"/>
        <n v="617.0"/>
        <n v="581.0"/>
        <n v="536.0"/>
        <n v="1968.0"/>
        <n v="2098.0"/>
        <n v="2089.0"/>
        <n v="2151.0"/>
        <n v="635.0"/>
        <n v="936.0"/>
        <n v="868.0"/>
        <n v="591.0"/>
        <n v="568.0"/>
        <n v="565.0"/>
        <n v="558.0"/>
        <n v="585.0"/>
        <n v="600.0"/>
        <n v="721.0"/>
        <n v="486.0"/>
        <n v="668.0"/>
        <n v="1769.0"/>
        <n v="1907.0"/>
        <n v="618.0"/>
        <n v="717.0"/>
        <n v="663.0"/>
        <n v="514.0"/>
        <n v="611.0"/>
        <n v="678.0"/>
        <n v="883.0"/>
        <n v="926.0"/>
        <n v="953.0"/>
        <n v="1078.0"/>
        <n v="1192.0"/>
        <n v="1219.0"/>
        <n v="1260.0"/>
        <n v="940.0"/>
        <n v="892.0"/>
        <n v="1184.0"/>
        <n v="1023.0"/>
        <n v="1366.0"/>
        <n v="1054.0"/>
        <n v="1231.0"/>
        <n v="590.0"/>
        <n v="583.0"/>
        <n v="473.0"/>
        <n v="469.0"/>
        <n v="719.0"/>
        <n v="722.0"/>
        <n v="652.0"/>
        <n v="853.0"/>
        <n v="659.0"/>
        <n v="2347.0"/>
        <n v="3129.0"/>
        <n v="2551.0"/>
        <n v="1947.0"/>
        <n v="3057.0"/>
        <n v="900.0"/>
        <n v="744.0"/>
        <n v="732.0"/>
        <n v="838.0"/>
        <n v="1208.0"/>
        <n v="1501.0"/>
        <n v="1629.0"/>
        <n v="1330.0"/>
        <n v="1734.0"/>
        <n v="1.662"/>
        <n v="1342.0"/>
        <n v="599.0"/>
        <n v="782.0"/>
        <n v="1126.0"/>
        <n v="405.0"/>
        <n v="485.0"/>
        <n v="491.0"/>
        <n v="427.0"/>
        <n v="691.0"/>
        <n v="705.0"/>
        <n v="937.0"/>
        <n v="1011.0"/>
        <n v="946.0"/>
        <n v="993.0"/>
        <n v="1085.0"/>
        <n v="468.0"/>
        <n v="573.0"/>
        <n v="873.0"/>
        <n v="760.0"/>
        <n v="1015.0"/>
        <n v="1289.0"/>
        <n v="481.0"/>
        <n v="713.0"/>
        <n v="638.0"/>
        <n v="755.0"/>
        <n v="1164.0"/>
        <n v="1049.0"/>
        <n v="623.0"/>
        <n v="804.0"/>
        <n v="799.0"/>
        <n v="579.0"/>
        <n v="764.0"/>
        <n v="687.0"/>
        <n v="903.0"/>
        <n v="661.0"/>
        <n v="693.0"/>
        <n v="1185.0"/>
        <n v="1072.0"/>
        <n v="1814.0"/>
        <n v="1485.0"/>
        <n v="1693.0"/>
        <n v="669.0"/>
        <n v="572.0"/>
        <n v="860.0"/>
        <n v="727.0"/>
        <n v="733.0"/>
        <n v="1276.0"/>
        <n v="628.0"/>
        <n v="707.0"/>
        <n v="537.0"/>
        <n v="671.0"/>
        <n v="684.0"/>
        <n v="801.0"/>
        <n v="548.0"/>
        <n v="648.0"/>
        <n v="675.0"/>
        <n v="961.0"/>
        <n v="909.0"/>
        <n v="500.0"/>
        <n v="629.0"/>
        <n v="811.0"/>
        <n v="773.0"/>
        <n v="642.0"/>
        <n v="876.0"/>
        <n v="563.0"/>
        <n v="665.0"/>
        <n v="731.0"/>
        <n v="598.0"/>
        <n v="771.0"/>
        <n v="700.0"/>
        <n v="866.0"/>
        <n v="899.0"/>
        <n v="1512.0"/>
        <n v="1346.0"/>
        <n v="1333.0"/>
        <n v="562.0"/>
        <n v="612.0"/>
        <n v="672.0"/>
        <n v="702.0"/>
        <n v="614.0"/>
        <n v="644.0"/>
        <n v="1028.0"/>
        <n v="1098.0"/>
        <n v="1372.0"/>
        <n v="821.0"/>
        <n v="613.0"/>
        <n v="608.0"/>
        <n v="492.0"/>
        <n v="643.0"/>
        <n v="1073.0"/>
        <n v="840.0"/>
        <n v="874.0"/>
        <n v="901.0"/>
        <n v="1089.0"/>
        <n v="622.0"/>
        <n v="1542.0"/>
        <n v="1017.0"/>
        <n v="1439.0"/>
        <n v="1647.0"/>
        <n v="861.0"/>
        <n v="1002.0"/>
        <n v="1090.0"/>
        <n v="1150.0"/>
        <n v="882.0"/>
        <n v="658.0"/>
        <n v="602.0"/>
        <n v="446.0"/>
        <n v="412.0"/>
        <n v="517.0"/>
        <n v="832.0"/>
        <n v="670.0"/>
        <n v="543.0"/>
        <n v="494.0"/>
        <n v="588.0"/>
        <n v="673.0"/>
        <n v="541.0"/>
        <n v="601.0"/>
        <n v="667.0"/>
        <n v="547.0"/>
        <n v="865.0"/>
        <n v="1147.0"/>
        <n v="596.0"/>
        <n v="1385.0"/>
        <n v="1191.0"/>
        <n v="1211.0"/>
        <n v="1239.0"/>
        <n v="1258.0"/>
        <n v="1040.0"/>
        <n v="631.0"/>
        <n v="483.0"/>
        <n v="556.0"/>
        <n v="511.0"/>
        <n v="836.0"/>
        <n v="467.0"/>
        <n v="870.0"/>
        <n v="938.0"/>
        <n v="1428.0"/>
        <n v="929.0"/>
        <n v="944.0"/>
        <n v="1050.0"/>
        <n v="1033.0"/>
        <n v="1310.0"/>
        <n v="992.0"/>
        <n v="781.0"/>
        <n v="784.0"/>
        <n v="709.0"/>
        <n v="743.0"/>
        <n v="550.0"/>
        <n v="529.0"/>
        <n v="531.0"/>
        <n v="578.0"/>
        <n v="574.0"/>
        <n v="847.0"/>
        <n v="991.0"/>
        <n v="826.0"/>
        <n v="656.0"/>
        <n v="651.0"/>
        <n v="559.0"/>
        <n v="569.0"/>
        <n v="575.0"/>
        <n v="647.0"/>
        <n v="539.0"/>
        <n v="640.0"/>
        <n v="534.0"/>
        <n v="677.0"/>
        <n v="625.0"/>
      </sharedItems>
    </cacheField>
    <cacheField name="Primary Keywords">
      <sharedItems containsBlank="1" containsMixedTypes="1" containsNumber="1" containsInteger="1">
        <s v="single's inferno, dating, reality show"/>
        <s v="bindi irwin, daughter, zoo"/>
        <s v="khaby lame, khaby lame deal, rich sparkle"/>
        <s v="selma blair, selma blair ms, multiple sclerosis"/>
        <s v="jessie james decker, exploding trees, nashville ice storm"/>
        <s v="jenna bush hager, secret service code names, holly crawford"/>
        <s v="pete davidson, vhs tapes, vhs collection"/>
        <s v="ava raine, simone johnson, dwayne johnson daughter, the rock daughter"/>
        <s v="travel, flights, Vacation, "/>
        <s v="airplane, flight, travel, traveling"/>
        <s v="gardening, home, lifestyle, planning garden"/>
        <s v="garden, spring gardening, winter gardening, home tips"/>
        <s v="cleaning, cleaning hacks, home, lifestyle, spring cleaning"/>
        <s v="spring cleaning, home tips, cleaning with kids"/>
        <s v="emergency backup goalie, ebug, timm chiusano"/>
        <s v="alex warren, grammys, music, celebrity news"/>
        <s v="kelsea ballerini, kelsea ballerini grammy"/>
        <s v="dining, italian, new york city, restaurants"/>
        <s v="bob ross, bob ross paintings, the joy of painting"/>
        <s v="cleaning, cleaning tips, cleaning hacks, lifestyle, home"/>
        <s v="diy hack. dollar. tree diy. home, lifestyle"/>
        <s v="buffalo bills, joe brady, head coach"/>
        <s v="little miss sunshine, little miss sunshine cast, abigail breslin"/>
        <s v="a knight of the seven kingdoms, egg"/>
        <s v="babies sleeping outside"/>
        <s v="bts, comeback, reunion, netflix"/>
        <s v="home, living, bedroom paint colors, lifestyle"/>
        <s v="survivor 50, list of survivor winners, when did survivor start, survivor winners by season, survivor 50 cast"/>
        <s v="survivor 50 "/>
        <s v="nostalgic sounds, nostalgia, 90s nostalgia, 1990s nostalgia"/>
        <s v="josh d'amaro, bob iger, disney"/>
        <s v="functional art, nostalgic art, grace of spades"/>
        <s v="chloe bailey, 2016, grammys, music"/>
        <s v="nielsen, nielsen ratings, artey awards"/>
        <s v="home, living, lifestyle, interior design, home design"/>
        <s v="bridgerton season 4, ladies-in-waiting"/>
        <s v="home, home decor, home trends, lifestyle"/>
        <s v="snow storm, walk to school, walking to school, uphill both ways"/>
        <s v="Spotify, Books, audiobooks, "/>
        <s v="Spotify, Books, audiobooks, reading"/>
        <s v="lewis hamilton, dating history, kim kardashian"/>
        <s v="my strange addiction, new my strange addiction"/>
        <s v="draco malfoy, lunar new year, harry potter"/>
        <s v="dining, restaurants, food, Seasonal food, "/>
        <s v="dining, restaurants, food, budget"/>
        <s v="lily shimbashi, espn, espn creator network, sportsish"/>
        <s v="red velvet, 2016, russian roulette"/>
        <s v="food, dining, restaurants, food halls"/>
        <s v="home, home interior design, home decor, home trends, lifestyle"/>
        <s v="home, interior design, home decor, home trends, lifestyle"/>
        <s v="2016, music, nostalgic, songs"/>
        <s v="k-drama, beginners, top 10"/>
        <s v="Travel, flights, packing, carry-on"/>
        <s v="family trip, flying with kids, traveling with kids, travel"/>
        <s v="activites for kids, broadway, parenting"/>
        <s v="Broadway, family, kids, musicals"/>
        <s v="vine snake, oxybelis inkaterra, bolivia"/>
        <s v="organizing tips, home, life, lifestyle. clutter-free home, interior design"/>
        <s v="dragon millipede, new species"/>
        <s v="vine snake, long-snouted vine snake, new species"/>
        <s v="whitney leavitt, secret lives of mormon wives, exit, broadway"/>
        <s v="dolly parton, dollywood, dollywood opening day 2025, dolly parton husband"/>
        <s v="awkward, mtv, where are they now, 2016"/>
        <s v="glenn medeiros, nothings gonna change my love for you, lyric medieros, lyric medieros dad"/>
        <s v="date, date night, lifestyle, Couples, "/>
        <s v="bad bunny, super bowl, halftime"/>
        <s v="sanne vloet, pregnancy loss, missed miscarriage, silent miscarriage"/>
        <s v="sam darnold, fiancee, katie hoofnagle"/>
        <s v="home, healthy living, lifestyle"/>
        <s v="christian mccaffrey, christian mccaffrey piano, super bowl party, madden bowl, zach bryan"/>
        <s v="Travel, cocktails, flights, lifestyle"/>
        <s v="home, happy living, saging your home, lifestyle"/>
        <s v="fire tiger, camera, captured"/>
        <s v="derrick henry, derrick henry kids, derrick henry girlfriend, derrick henry daughter, adrianna rivas"/>
        <s v="practical magic, musical, broadway"/>
        <s v="home, healthy living, lifestyle,fresh eucalyptus"/>
        <s v="home, healthy living, lifestyle, fresh eucalyptus"/>
        <s v="kendall toole, get em banned, peloton"/>
        <s v="experiences, lifestyle, psychology, spending"/>
        <s v="family activites, family time, parenting"/>
        <s v="ancient elk hide, word's oldest clothes"/>
        <s v="tech devices, outdated technology, there’s an app for that, everyday tech"/>
        <s v="single's inferno, season 5, couples"/>
        <s v="home, living, lifestyle, garden, gardening tips, indoor plants"/>
        <s v="jake shane, all out comedy about ambition, jake shane broadway"/>
        <s v="demi lovato, tour, cancels"/>
        <s v="home, living, happy living, fragrance layering"/>
        <s v="bruno mars, the smeezingtons, nostalgic songs, throwback songs"/>
        <s v="kylie kelce, travis kelce, uncle, nieces"/>
        <s v="new species, new frog species, new species discovered"/>
        <s v="deep-sea creature, internet"/>
        <s v="essential oils, home, living, lifestyle, deep cleaning"/>
        <s v="retro tech, playstation 5, boombox tv, nostalgia"/>
        <s v="fourth wing, tv adaptation, cast, showrunner"/>
        <s v="nancy meyers, movie, rom-com, cast, release date"/>
        <s v="famous celebrities, where are they now, 2016"/>
        <s v="dehumidifier, humidifier, health, living, home"/>
        <s v="olympic medals, winter olympics, olympians"/>
        <s v="most followed people, most followed people on instagram, most-followed people on insta, who has the most followers on instagram, who has the most followers on tiktok"/>
        <s v="the white lotus season 5, cast, updates, actor"/>
        <s v="lunar new year, holiday, food, new year,"/>
        <s v="home design, home decor trends, 2026 home trends"/>
        <s v="cam skattebo, chloe rodriguez, cam skattebo girlfriend"/>
        <s v="angelina jolie, double mastectomy, scars"/>
        <s v="hilary duff, world tour, the lucky me tour"/>
        <s v="travel, solo travel, international travel, lifestyle"/>
        <s v="international travel, solo travel, lifestyle, travel"/>
        <s v="home, living, composting, lifestyle"/>
        <s v="super bowl halftime show, 2027 super bowl halftime show, fanduel, fanduel odds"/>
        <s v="dinosaur fossil, dinosaur fossil preserved skin, new dinosaur species, iguanodontia"/>
        <s v="nancy meyers, home decor, home, living, lifestyle"/>
        <s v="off campus, season 2, renew, season 1"/>
        <s v="travel, activites, lifestyle, nature"/>
        <s v="michael douglas, michael douglas book, michael douglas memoir"/>
        <s v="home, living, spring cleaning, cleaning tips, lifestyle"/>
        <s v="rare sighting, camera, wombat"/>
        <s v="travel, girls trip, friend group, US travel "/>
        <s v="bow drill, ancient discoveries, ancient tools, ancient egyptian tools, ancient egypt"/>
        <s v="new species, schmidt ocean institute, whale falls, largest coral reef"/>
        <s v="hudson williams, yerin ha, lunar new year"/>
        <s v="food, brunch, travel, los angeles"/>
        <s v="ilia malinin, quad god, axel, olympics"/>
        <s v="underground railroad, merchant’s house museum, hidden passageway"/>
        <s v="plant tips, home, plants, living, lifestyle, indoor plants"/>
        <s v="caleb landry jones, dracula, a love tale"/>
        <s v="amelia dimoldenberg, chicken shop date, new rom-com, amazon mgm studios, gloria sanchez productions"/>
        <s v="hypoallergenic cleaning products, HEPA vacuum, fragrance-free cleaners, unscented laundry detergent, microfiber cloths"/>
        <s v="HEPA vacuum, indoor allergens, dust mites, pet dander, allergy-safe cleaning"/>
        <s v="skincare, travel, flights, "/>
        <s v="new species, permafrost, permafrost microbes reviving, crrel, darpa"/>
        <s v="the haunting of hill house, stage adaptation, netflix"/>
        <s v="Arthur Avenue market, Belmont neighborhood, Bronx food market, authentic Italian food, Arthur Avenue pizza"/>
        <s v="things to do in the Bronx, Arthur Avenue markets, Italian-American food NYC, Bronx food tour, Arthur Avenue shops"/>
        <s v="elana meyers taylor, olympics, gold, son"/>
        <s v="bobsled, colin jost, jason kelce, usa bobsled, 2026 winter olympics"/>
        <s v="olympics, colin jost, jason kelce, usa bobsled, 2026 winter olympics"/>
        <s v="blade angels, amber glenn, alysa liu, isabeau levito, olympics"/>
        <s v="us olympians, 2026 winter olympics, do olympians get paid, olympic medal winners"/>
        <s v="aloe vera plant, first aid for families, home remedy for burns, kitchen houseplant"/>
        <s v="aloe vera benefits, indoor air quality, sunburn remedy, natural skin care, houseplant tips"/>
        <s v="canada, cheating, 2026 olympics, curling"/>
        <s v="hockey fights, olympic hockey fight, tom wilson, pierre crinon, 2026 winter olympics"/>
        <s v="girls night out Miami, Miami nightlife guide, South Beach bars, Brickell rooftop bars, Little Havana live music"/>
        <s v="girls night out Miami, Miami nightlife, South Beach clubs, rooftop bars Miami, Little Havana salsa"/>
        <s v="hank and john green, hank green, sierra leone, nicu, maternal mortality rate"/>
        <s v="single's inferno, season 5, couples, still together"/>
        <s v="team usa, brittany bowe, hilary knight, engaged"/>
        <s v="war elephants, hannibal elephant, punic wars, second punic war"/>
        <s v="blanket types, where to put blankets, home bedding guide, duvet vs comforter, throw blanket"/>
        <s v="blankets for families, duvet covers, easy to wash bedding, throw blankets, weighted blankets"/>
        <s v="snoop dogg, snoop dogg at the olympics, 2026 winter olympics"/>
        <s v="tech-free flight, screen-free travel, in-flight mindfulness, reduce screen time"/>
        <s v="tech-free flight, unplugging on plane, in-flight mindfulness, airplane sleep tips, screen-free travel"/>
        <s v="olympic curling cheating, women's canada team"/>
        <s v="diary entry, old diary, vintage diary"/>
        <s v="2026 olympics, milano-cortina, condoms, shortage, 10,000"/>
        <s v="total lunar eclipse, what is a total lunar eclipse, when is the next lunar eclipse, blood moon"/>
        <s v="one day in Boston, Boston itinerary, Museum of Fine Arts, Harvard University, Charles River Esplanade"/>
        <s v="One day in Boston, kid friendly Boston, Quincy Market family lunch, Beacon Hill stroll"/>
        <s v="eileen gu, olympian, assaulted, china"/>
        <s v="new species, dragonfish, antarctic dragonfish, new fish species"/>
        <s v="winter olympics, dog at olympics, 2026 winter olympics, wolfdog, nazgul"/>
        <s v="roman board game, AI simulation, archaeogaming"/>
        <s v="one day in New York City, NYC itinerary, Midtown Manhattan, Top of the Rock, Central Park"/>
        <s v="New York City one day itinerary, Midtown to Brooklyn walking route, Top of the Rock, Times Square, Brooklyn Bridge"/>
        <s v="planetary parade, planetary alignment, visible planets, what planets are visible"/>
        <s v="shark in Antarctica, deep-sea camera, Antarctic depths,"/>
        <s v="quick home cleaning tips, top-to-bottom cleaning, multi-purpose cleaner, essential oils for carpets, family home cleaning hacks"/>
        <s v="cleaning hacks, household cleaning tips, top-to-bottom cleaning, baking soda carpet freshener, dryer sheet dusting"/>
        <s v="new species, leaf-toed gecko, new gecko species, bandar-e jask, zootaxa"/>
        <s v="new species, crustacean, australia cave"/>
        <s v="sophie turner, kit harington, game of thrones, the dreadful, sophie turner kit harington kiss"/>
        <s v="tell me lies, 6 shows, streaming"/>
        <s v="punch the monkey, ichikawa city zoo, ikea orangutan stuffed animal, punch the baby monkey"/>
        <s v="alysa liu, olympic gold, figure skating, inspirational quotes"/>
        <s v="bathroom deep clean, HEPA vacuum, grout cleaning, shower door cleaning, toilet hygiene"/>
        <s v="bathroom deep clean, cleaning tips for parents, HEPA vacuum, shower curtain washer, toilet cleaning"/>
        <s v="myles garrett, chloe kim, winter olympics, sports illustrated"/>
        <s v="avalanche fatalities, 2026 deaths, record high, climate change"/>
        <s v="toy story 5, toy story 5 trailer, toy story 5 cast"/>
        <s v="golden retriever life, ellie and emma, kevin and katie bubolz, baby announcement, therapy dogs"/>
        <s v="jellyfish galaxy, james webb space telescope, new galaxy discovered"/>
        <s v="Chicago one day itinerary, Millennium Park, Cloud Gate, 360 Chicago, Art Institute of Chicago"/>
        <s v="one day in Chicago, Riverwalk, Art Institute of Chicago, 360 Chicago, West Loop dining"/>
        <s v="bathroom hacks, bathroom refresh ideas, use what you have, houseplants in bathroom, DIY bathroom decor"/>
        <s v="free bathroom hacks, bathroom styling tips, shop your home, apartment bathroom ideas"/>
        <s v="new lizard species, acanthosaura grismeri, vietnam wildlife discovery, new species discovery"/>
        <s v="ghost galaxy, ghostly galaxy, dark matter, dark galaxy, hubble space telescope, hubble telescope"/>
        <s v="rob rausch, the traitors season 4, alan cumming, love island usa, best traitor"/>
        <s v="ipod, gen z, nostalgia, nostalgic, ipod comeback"/>
        <s v="beach read movie, phoebe dynevor, emily henry, adaptation, 20th Century Studios, yulin kuang"/>
        <s v="ancient crocodile, crocodylomorpha, crocodylomorphs, high school teacher, new species"/>
        <s v="scooby-doo netflix, live-action scooby-doo series, mckenna grace daphne"/>
        <s v="kate hudson, rom coms, rom com movies, kate hudson oscar nomination, song sung blue"/>
        <s v="rachel reid, unrivaled, game changers series, heated rivalry, book delay, june 2027, connor storrie, hudson williams"/>
        <s v="rondale moore, rondale moore death, rondale moore cause of death, jj watt, arizona cardinals"/>
        <s v="a knight of the seven kingdoms season 2, sworn sword, hbo, dunk and egg"/>
        <s v="alysa liu, smiley piercing, alysa liu teeth, alysa liu smiley piercing, what is a smiley piercing"/>
        <s v="jack black, tanya haden, wife, 20 years, anniversary post"/>
        <s v="u.s. women’s Hockey, flavor flav, gold medal, winter olympics, trump"/>
        <s v="shohei ohtani, shohei ohtani dog, pawradise park, shohei ohtani and decoy, shohei ohtani mural"/>
        <s v="florida beach, great white shark, coastal worldwide, catch a great white shark, fishing in florida"/>
        <s v="fishing"/>
        <s v="lost species rediscovered, Madagascar rainforest, giant millipede"/>
        <s v="species"/>
        <s v="new species, new gecko species, biodiversity hotspot, thailand, khlong hat district"/>
        <s v="new species"/>
        <s v="new fish species, South Africa, Umzimkhulu redfin minnow, Pseudobarbus kubhekai, extinct species"/>
        <s v="heated rivalry, airbnb, heated rivalry cottage"/>
        <s v="connor storrie, heated rivalry, snl, saturday night live, ilya rozanov, hbo max"/>
        <s v="bridgerton, bridgerton season 4 part 2, bridgerton classical covers, bridgerton soundtrack"/>
        <s v="Miami staycation, South Beach itinerary, local Miami guide, The Bass museum, Ocean Drive walking"/>
        <s v="Miami weekend itinerary, South Beach, Little Havana, Wynwood, Bayside Marketplace"/>
        <s v="color psychology, home design tips, mood-boosting decor, natural light, curved furniture"/>
        <s v="home decor psychology, color psychology for home, small apartment tips, light maximizing ideas, natural wood accents"/>
        <s v="hilary knight, us women’s hockey team, gold medal, president donald trump, men’s hockey team"/>
        <s v="manon bannerman, katseye, hiatus, boycott, fan response"/>
        <s v="Las Vegas weekend itinerary, Las Vegas Strip, Red Rock Canyon, Cirque du Soleil, fine dining Las Vegas"/>
        <s v="Las Vegas weekend guide, Las Vegas Strip itinerary, things to do in Las Vegas, High Roller observation wheel, Bellagio fountains"/>
        <s v="bridgerton, season 4 part 2, explainer, who dies, deaths, season 5"/>
        <s v="2026 rock and roll, hall of fame, nominees, mariah carey, oasis, phil collins"/>
        <s v="flavor flav, us women’s team, las vegas, celebration, white house"/>
        <s v="christian bale, never meet your heroes, dont meet your heroes, the bride, together california"/>
        <s v="lionel messi, inter miami, lionel messi tackled, independiente del valle"/>
        <s v="lionel messi "/>
        <s v="91 new species, new species, 50,000 fossils, china, fossil site"/>
        <s v="radford baseball, joey raccuia, radford university, radford highlanders"/>
        <s v="joey raccuia"/>
        <s v="five species, new species, animal species, camouflage"/>
        <s v="AAdvantage miles, airline upgrades, same-day changes, Admirals Club access, Main Cabin Extra"/>
        <s v="American Airlines hacks, AAdvantage tips, earn miles online, same-day flight changes, Admirals Club access"/>
        <s v="john luke robertson, john luke and mary kate robertson, duck dynasty, baby twins"/>
        <s v="nonstick skillet, chef's knife, meat thermometer, wooden spoons, family kitchen"/>
        <s v="essential kitchen utensils,chef's knife,nonstick skillet,instant-read thermometer,wooden spoons"/>
        <s v="kayla peacock, danica hills, highway 16 collision, hockey players killed"/>
        <s v="alberta teen hockey"/>
        <s v="United Airlines tips, MileagePlus strategies, fare types, United Excursionist Perk"/>
        <s v="United Airlines tips, MileagePlus strategies, Economy Plus benefits, Excursionist Perk"/>
        <s v="jake shane, all out comedy about ambition, jake shane broadway, all out broadway"/>
        <s v="jake shane"/>
        <s v="fast &amp; furious, 25th anniversary, vin diesel, meadow walker, paul walker, exhibit"/>
        <s v="vin diesel meadow walker"/>
        <s v="mia goth, 2026 sag awards, shia labeouf, red carpet, solo"/>
        <s v="animal species, species named after celebrities"/>
        <s v="katie leung, bridgerton, season 4 harry potter, cho chang, villain, netflix"/>
        <s v="eric church, eric church brother, brandon church"/>
        <s v="puka nacua, sara saffari, puka nacua dating, puka nacua girlfriend"/>
        <s v="alysa liu, olympics, gold, 2026 winter olympics, younger self"/>
        <s v="Selena Gomez Instagram, Secret Friend ring, Friends Keep Secrets podcast, Benny Blanco"/>
        <s v="Medicare 2026, Medicare Advantage Miami, Part D drug cap 2026, Medicare negotiated drug prices, GLP-1 Medicare coverage"/>
        <s v="Medicare 2026, Medicare Advantage Sacramento, Part D drug cap 2026, Medicare negotiated drug prices, Kaiser Permanente Medicare"/>
        <s v="pink, pink daughter willow, willow sage hart, kelly clarkson show, hopeless war"/>
        <s v="willow sage hart"/>
        <s v="John Tucker Must Die sequel, 20th Century Fox, Arielle Kebbel, writers’ strike, sequel shelved"/>
        <s v="john tucker must die sequel"/>
        <s v="john tucker must die"/>
        <s v="life hacks, daily routines, personal productivity, small upgrades, habit tools"/>
        <s v="everyday hacks, daily routine tips, life hacks, morning prep, panic attack help"/>
        <s v="jim nantz"/>
        <s v="jim nantz, jim nantz father, jim nantz hello friends"/>
        <s v="new species, chiton species, South Korea, marine discovery, living fossil"/>
        <s v="dana white "/>
        <s v="dana white, peter fouad, life advice, best life advice"/>
        <s v="manatee, manatee rescue, melbourne beach, florida manatee"/>
        <s v="manatee "/>
        <s v="curiosity rover, mars rover, mars curiosity rover, nasa curiosity"/>
        <s v="mars rover, curiosity rover, mars curiosity rover, nasa curiosity"/>
        <s v="water on mars, curiosity rover, mars rover, mars curiosity rover, nasa curiosity"/>
        <s v="nasa curiosity rover"/>
        <s v="sleep tips, insomnia remedies, how to fall asleep faster, CBT-I, science-backed sleep, sleep hygiene, 4-7-8 breathing"/>
        <s v="Ryan Murphy, Love Story, Carolyn Bessette-Kennedy, 1990s New York"/>
        <s v="ryan murphy love story"/>
        <s v="The Rocky Horror Show, Broadway revival, Studio 54, Sam Pinkleton, Luke Evans"/>
        <s v="Rocky Horror Show, Broadway revival, Studio 54, New York City, Sam Pinkleton"/>
        <s v="Miami date nights, Brickell date ideas, Wynwood karaoke, date night ideas"/>
        <s v="Miami date ideas, unique date nights, Sweet Caroline Karaoke, Brickell date night, Wynwood couples"/>
        <s v="pet cloning, cloned cat, clone a pet, viagen, cloning pets"/>
        <s v="Sarah J. Maas, ACOTAR 6, Call Her Daddy podcast, book release rumors"/>
        <s v="Maya Hawke, Christian Lee Hutson, Valentine’s Day wedding, New York City, Tibet House benefit"/>
        <s v="jeff daniels "/>
        <s v="jeff daniels, jeff daniels sandwich, jeff daniels favorite sandwich"/>
        <s v="dobby the cat "/>
        <s v="dobby the cat, cat with four ears, four-eared cat, double-ear cat, cats with double ears"/>
        <s v="four-eared cat, dobby the cat, cat with four ears, double-ear cat, cats with double ears"/>
        <s v="double-ear cat, four-eared cat, dobby the cat, cat with four ears, cats with double ears"/>
        <s v="Sarah J. Maas, ACOTAR new books, Call Her Daddy interview, book release dates, fantasy novels"/>
        <s v="sarah j maas acotar"/>
        <s v="ksi, dagenham redbridge, premier league, english football"/>
        <s v="BTS new album, Arirang album, Seoul Gwanghwamun concert, Netflix documentary, BTS comeback"/>
        <s v="frog species, Bornean fanged frogs, genetic sequencing, species discovery, biodiversity, amphibian conservation"/>
        <s v="frog species"/>
        <s v="greenwashing"/>
        <s v="selena gomez"/>
        <s v="selena gomez, friends keep secrets, benny blanco"/>
        <s v="Lorne Michaels documentary, Saturday Night Live film, Morgan Neville, SNL alumni interviews, Focus Features"/>
        <s v="the bride!, post-credits, after-credits, mid-credits, scene, frankenstein, maggie gyllenhaal"/>
        <s v="kylie kelce, not gonna lie podcast, not gonna lie with kylie kelce"/>
        <s v="kylie kelce "/>
        <s v="disposable vape, disposable vapes, electric vehicle, reva g-wiz, chris doel"/>
        <s v="alysa liu, fan chase, airport chase, car, olympic gold medalist, figure skating"/>
        <s v="alysa liu"/>
        <s v="kacey musgraves, kacey musgraves new album, kacey musgraves new music"/>
        <s v="the testaments, handmaids tale, sequel series, cast, plot, premiere date"/>
        <s v="khloe kardashian, tatum thompson, true thompson"/>
        <s v="Miami outdoor dining, spring patio Miami, garden patio, La Grande Boucherie"/>
        <s v="Miami outdoor dining, Miami spring restaurants, Gianni's Casa Casuarina, Miami Beach terraces, poolside dining Miami"/>
        <s v="new species discovery, species described per year, biodiversity pace, taxonomic research, University of Arizona"/>
        <s v="scientists species"/>
        <s v="new species, tanyka amnicola, living fossil, platypus, amazon rainforest"/>
        <s v="jason kelce, donna kelce, tmz, headline, viral moment, home restoration, florida"/>
        <s v="monsters inc, new monsters inc, monsters inc 3, mike wazowski"/>
        <s v="monsters inc."/>
        <s v="garden hose, hand tools, garden cart, and raised bed, kitchen garden"/>
        <s v="jury duty season 2, company retreat, release date, cast, details, update, hot sauce"/>
        <s v="jury duty season 2"/>
        <s v="crumbl, zooey deschanel, crumbl cookies, crumbl reviews, crumbl cookie review"/>
        <s v="stay at home mom, keeping kids busy, boredom, bored"/>
        <s v="pygmy long-fingered possum,ring-tailed glider,New Guinea rediscovery,citizen science,iNaturalist"/>
        <s v="animals extinct"/>
        <s v="ancient remains, home renovation, wainfleet ontario, six nations of the grand river"/>
        <s v="spring break, spring break trip, last-minute travel"/>
        <s v="last-minute family spring break, San Juan Puerto Rico, family beach getaways, passport-free destinations, affordable family travel"/>
        <s v="pompeii, mount vesuvius, pompei graffiti, graffiti in pompei, love note"/>
        <s v="molly long, choreographer, project 21, tiktok, viral, dance video, pop muzik, double dutch bus"/>
        <s v="mediterranean sea, calypso deep, marine plastic pollution, plastic waste pollution"/>
        <s v="heeseung, enhypen, leaving, belift lab, solo, album, k-pop, group, departure, what happens next"/>
        <s v="new scorpion species, Scorpiops krachana, Kaeng Krachan National Park, Thailand biodiversity, thumbnail-sized scorpion"/>
        <s v="scorpion species"/>
        <s v="whitney leavitt, mark ballas, chicago, broadway, dancing with the stars"/>
        <s v="mark ballas, mark ballas, chicago, broadway, dancing with the stars"/>
        <s v="tv show travel, filming locations guide, guided location tours, shoulder season travel, rewatch research"/>
        <s v="set jetting, film tourism, movie locations, TV location travel, filming site tips"/>
        <s v="arnold schwarzenegger, conan the barbarian, predator, commando"/>
        <s v="emergency savings for 55+, retirement emergency fund, high-yield savings, HSA contributions, healthcare costs retirement"/>
        <s v="emergency savings after 55, pre-retirement emergency fund, HSA catch-up contribution 2026, high-yield savings account 2026"/>
        <s v="fertility planning 2026, fertility benefits, egg freezing, at-home fertility tracking, IVF cost, women’s health, fertility monitoring, employer fertility coverage, fertility preservation, women’s history month"/>
        <s v="Fertility care 2026, Costco fertility partnership, employer fertility benefits, IVF cost, egg freezing, at-home hormone tracking, women’s health, fertility access, IVF coverage"/>
        <s v="Olivia Dean, Eddie Burns, dating rumors, Chicago producer, Wimbledon"/>
        <s v="olivia dean eddie burns"/>
        <s v="hilary duff, lizzie mcguire, jay shetty podcast, on purpose with jay shetty"/>
        <s v="hilary duff"/>
        <s v="high-protein breakfast, budget breakfast ideas, meal prep breakfast, healthy breakfast recipes, quick breakfast"/>
        <s v="kid-approved breakfast, high-protein breakfast, meal prep breakfast, healthy family breakfast"/>
        <s v="90s celebrity throwbacks, Goo Goo Dolls Iris trend, Instagram nostalgia posts, Drew Barrymore throwback"/>
        <s v="90s nostalgia"/>
        <s v="tinker bell, disney, tink, bridget carpenter, liz heldens"/>
        <s v="doomsday fish, oarfish, cabo san lucas, deep-sea animals, marine strandings, viral video, instagram"/>
        <s v="doomsday fish"/>
        <s v="college basketball "/>
        <s v="college basketball, acc tournament, march madness, goo goo dolls, nostalgic"/>
        <s v="michael lorenzen, colorado rockies, world baseball classic, italy upset"/>
        <s v="michael lorenzen"/>
        <s v="alex eala"/>
        <s v="alex eala, womens tennis, indian wells open, wta"/>
        <s v="remarkably bright creatures movie, netflix adaptation, alfred molina, sally field"/>
        <s v="remarkably bright creatures"/>
        <s v="rob rausch, jake shane, maura higgins, birkin bag, lisa rinna, the traitors season 4"/>
        <s v="jake shane rob rausch"/>
        <s v="worm species, new species, glass sponge, glass castle, nippon foundation"/>
        <s v="new species, worm species, glass sponge, glass castle, nippon foundation"/>
        <s v="glass castle, worm species, new species, glass sponge, nippon foundation"/>
        <s v="glass castle"/>
        <s v="conan o’brien, hot ones, late night decline, youtube interviews, podcast"/>
        <s v="sea turtle, kemp’s ridley sea turtle, houston zoo, beach pocket park"/>
        <s v="kemp’s ridley sea turtle, sea turtle, houston zoo, beach pocket park"/>
        <s v="sea turtles, kemp’s ridley sea turtle, houston zoo, beach pocket park"/>
        <s v="sea turtle"/>
        <s v="extinct creatures"/>
        <s v="rachel zegler, cultural identity, snow white casting, representation in hollywood, backlash"/>
        <s v="rachel zegler"/>
        <s v="maxx crosby"/>
        <s v="maxx crosby, baltimore ravens, las vegas raiders"/>
        <s v="ravens, maxx crosby, baltimore ravens, las vegas raiders"/>
        <s v="baltimore ravens, maxx crosby, las vegas raiders"/>
        <s v="sydney towle, cholangiocarcinoma, ct scan update, bile duct cancer, TikTok creator"/>
        <s v="sydney towle"/>
        <s v="jj watt "/>
        <s v="jj watt, tipping etiquette, self-serve restaurant, how much to tip at restaurant"/>
        <s v="sidney crosby "/>
        <s v="sidney crosby, pittsburgh penguins, proposal, engagement"/>
        <s v="anti aging, retinol, skincare "/>
        <s v="drugstore retinol creams, CeraVe Skin Renewing Night Cream, RoC Retinol Correxion, affordable anti-aging"/>
        <s v="beauty, hair loss, thin hair, thinning hair, "/>
        <s v="thinning hair products, minoxidil, scalp oils, hair loss treatment, capixyl"/>
        <s v="thinning hair products, capixyl serum, Nécessaire scalp serum, hair loss treatment, scalp care"/>
        <s v="retirement tax strategy, Social Security taxes, Roth conversions, withdrawal sequencing, tax-efficient retirement"/>
        <s v="retirement tax planning,withdrawal order,Social Security taxation,Roth IRA advantage"/>
        <s v="pre-retirement tax planning,withdrawal order,Roth conversions,traditional IRA taxes,Social Security taxation"/>
        <m/>
        <s v="chuando tan, singapore model, aging well, 60th birthday, viral Instagram"/>
        <s v="pop-up bar, classic 90s movies, nostalgia, speakeasy"/>
        <s v="nostalgia"/>
        <s v="speakeasy, pop-up bar, classic 90s movies, nostalgia"/>
        <s v="red fox, Bronx Zoo, Atlantic crossing, Southampton to New York, stowaway fox"/>
        <s v="red fox"/>
        <s v="pink fungus, fairy club, Clavaria calabrica, Radstock, great britain, UK"/>
        <s v="pink fairy club fungus"/>
        <s v="retinol "/>
        <s v="skincare after 50"/>
        <s v="best retinol serums"/>
        <s v="hair thinning after 50"/>
        <s v="Best skincare ingredients"/>
        <s v="50+ makeup"/>
        <s v="Best shampoos for thinning hair"/>
        <s v="How to read beauty labels"/>
        <s v="invasive species, nile monitor lizard, nile monitors"/>
        <s v="nile monitors"/>
        <s v="noah cyrus, tiktok controversy, online appearance debate, social media criticism"/>
        <s v="noah cyrus"/>
        <s v="daniel radcliffe, every brilliant thing, hudson theatre, interactive broadway"/>
        <s v="daniel radcliffe"/>
        <s v="Hyaluronic Acid"/>
        <s v="hyaluronic acid, skin hydration, multiple molecular weights, apply to damp skin, moisturizer"/>
        <s v="Hair Growth"/>
        <s v="rising medical costs, Medicare enrollment decisions, assisted living cost, retirement budgets, healthcare-specific inflation"/>
        <s v="Social Security claiming, COLA mismatch, retiree inflation, healthcare costs, long-term care"/>
        <s v="retirement inflation, healthcare costs, long-term care, housing costs, retirement planning"/>
        <s v="health savings account, HSA retirement, triple tax advantage, HSA investing, HSA contribution limits"/>
        <s v="financial planner pre-retirement, fiduciary financial planner, retirement income planning, Social Security timing, Medicare planning"/>
        <s v="financial planner"/>
        <s v="401(k) benefits, retirement planning, employer match, Roth 401(k), compounding growth"/>
        <s v="mortgage payoff decision, retirement liquidity, mortgage interest rate impact, sequence of returns risk"/>
        <s v="amy madigan, ed harris, marriage, hollywood love story, oscar win, weapons"/>
        <s v="curtain types, header styles, blackout curtains, ripple fold, home window treatments"/>
        <s v="thermal curtains, blackout curtains, energy saving curtains, living room window treatments, bedroom curtains"/>
        <s v="curtains for every room, curtain types, blackout curtains, sheer curtains, home window treatments"/>
        <s v="curtain styles, curtain headers, blackout curtains, ripple fold, living room curtains"/>
        <s v="cameron young, the players championship, cameron young wife, cameron young kids, pga tour"/>
        <s v="colossal biosciences, de-extinction, dallas biotech, CRISPR gene editing, dire wolf, dodo"/>
        <s v="extinct animals"/>
        <s v="march madness"/>
        <s v="march madness, amir aura khan, mcneese basketball"/>
        <s v="set jetting essentials, noise-canceling headphones, packable day bag, power bank for travel, offline maps"/>
        <s v="set jetting, family travel gear, packable day bag, movie locations, travel with kids"/>
        <s v="set jetting, travel gear, filming locations, camera gear, power bank"/>
        <s v="set jetting, travel gear, film locations, filming locations"/>
        <s v="tabitha swatosh breakup, michael sanzone split, influencer relationship, los angeles, tiktok announcement"/>
        <s v="tabitha swatosh"/>
        <s v="riley green, cowboy as it gets tour, riley green hit by phone, riley green tour"/>
        <s v="riley green"/>
        <s v="one piece season 3, netflix live-action one piece, arabasta arc, xolo maridueña, manga, anime"/>
        <s v="one piece"/>
        <s v="joro spiders, spider ballooning, orb-weaver spider"/>
        <s v="joro spider, spider ballooning, orb-weaver spider"/>
        <s v="joro spider"/>
        <s v="florida man, dolphin kidapping, viral facebook post, lee county sheriff debunk"/>
        <s v="dolphins florida"/>
        <s v="dolphin kidnapping"/>
        <s v="denny hamlin"/>
        <s v="denny hamlin, dennis hamlin, pennzoil 400, nascar"/>
        <s v="python fossil, 13-feet long, taiwan, prehistoric ecosystem, single bone, mammoths"/>
        <s v="python fossil"/>
        <s v="stray kitten"/>
        <s v="puff kitty, subcutaneous emphysema, palm springs animal shelter, kitten rescue"/>
        <s v="stray kitten, puff kitty, subcutaneous emphysema, palm springs animal shelter, kitten rescue"/>
        <s v="tina fey, snl uk, london, saturday night live, wet leg, lorne michaels"/>
        <s v="snl uk"/>
        <s v="harbor seal, new england aquarium, reggae, harbor seals, rubber duck"/>
        <s v="new england aquarium, harbor seal, reggae, harbor seals, rubber duck"/>
        <s v="harbor seal"/>
        <s v="wooden coffin, princess of bagicz, roman iron age, dendrochronology"/>
        <s v="princess of bagicz, wooden coffin, roman iron age, dendrochronology"/>
        <s v="coffin, princess of bagicz, roman iron age, dendrochronology"/>
        <s v="chiney ogwumike "/>
        <s v="chiney ogwumike, chiney today, espn"/>
        <s v="retirement market drop, sustainable withdrawal rate, sequence withdrawals, Roth conversion, diversify income"/>
        <s v="market crash retirement, Social Security timing, portfolio withdrawal strategy, Roth conversions"/>
        <s v="retirement market crash, withdrawal rate, Roth conversion, diversification, sequence of returns"/>
        <s v="healthy pantry staples, home cooking tips, heart healthy foods, blood sugar diet, low sodium cooking, anti-inflammatory foods, weeknight meals"/>
        <s v="swamp rat, invasive species, eating invasive species, invasivorism"/>
        <s v="invasivorism, invasive species, swamp rats, eating invasive species"/>
        <s v="invasive species, swamp rats, eating invasive species, invasivorism"/>
        <s v="invasive species"/>
        <s v="trumpeter swan "/>
        <s v="trumpeter swan, east river, mute swan, new york city"/>
        <s v="bts return, tonight show, jimmy fallon, new album, arirang, netflix documentary, k-pop"/>
        <s v="bts tonight show"/>
        <s v="jackie and shadow, bald eagles, big bear, nest cam, livestream"/>
        <s v="jackie and shadow"/>
        <s v="zach galifianakis"/>
        <s v="zach galifianakis, this is a gardening show, between two ferns, netflix"/>
        <s v="incredibles 3, lilo stitch 2, disney, release date"/>
        <s v="lilo stitch 2, incredibles 3, disney, release date"/>
        <s v="kevin hart, wax figure, hollywood wax museum, celebrity reaction, dwayne johnson"/>
        <s v="punch the monkey"/>
        <s v="punch the monkey, ichikawa city zoo, punch the monkey girlfriend"/>
        <s v="seo taiji and boys, old k-pop group, members, where are they now, bts"/>
        <s v="seo taiji and boys"/>
        <s v="nostalgic, 1996, cd player, things that are nostalgic, things we forgot about"/>
        <n v="1996.0"/>
        <s v="1996, cd player, things that are nostalgic, things we forgot about"/>
        <s v="chuck norris, death, dies, meme, internet, instagram, memorial"/>
        <s v="chuck norris"/>
        <s v="march madness, perfect brackets, perfect march madness bracket"/>
        <s v="march madness "/>
        <s v="family set jetting, budget family vacations, Dubrovnik family travel, affordable filming locations, Game of Thrones sites"/>
        <s v="set jetting, affordable film locations, Dubrovnik travel, budget travel Europe, Game of Thrones sites"/>
        <s v="film locations, budget hiking trips, Dubrovnik walking tours, set jetting"/>
        <s v="set jetting, budget travel, Dubrovnik filming locations, King's Landing, shoulder season travel"/>
        <s v="bigbang, 20 years, 2026 reunion, coachella, g-dragon, taeyang, daesung, trio, world tour"/>
        <s v="bigbang 20 years"/>
        <s v="women fatigue, chronic exhaustion women, iron deficiency ferritin, perimenopause fatigue, thyroid disorder women, HPA axis dysregulation, PCOS fatigue"/>
        <s v="easy vegetables to grow, beginner gardening, container vegetables, lettuce, zucchini"/>
        <s v="retirement gardening, easy vegetables to grow, container gardening, fresh produce at home, beginner veg garden"/>
        <s v="easy vegetables to grow, beginner gardening, container gardening, lettuce, zucchini"/>
        <s v="easy vegetable garden, beginner gardening, high-yield crops, container gardening, low-maintenance vegetables"/>
        <s v="mercury retroshade, retrograde, astrology, concept, explainer"/>
        <s v="mercury retroshade"/>
        <s v="march madness, special jennings, jacksonville university dolphins, jacksonville dolphins women’s basketball, jacksonville dolphins basketball"/>
        <s v="special jennings"/>
        <s v="ready or not 2, sequel, end credits, post-credits scene, samara weaving"/>
        <s v="platypus, echidna, melanosomes, journal biology letters, platypus unique features"/>
        <s v="platypus"/>
        <s v="ronnie bowman, bluegrass, lonesome river band, ronnie bowman wife, nashville motorcycle accident"/>
        <s v="youtube, layout, interface, 20 years ago, viral videos, 2006, throwback, nostalgia"/>
        <s v="youtube"/>
        <s v="the pitt, pitbull puppies, Hampton rescue, hbo max, adoption, doctors, nurses"/>
        <s v="the pitt"/>
        <s v="goga bitadze, luka doncic, luka doncic suspension, los angeles lakers"/>
        <s v="luka doncic, goga bitadze, luka doncic suspension, los angeles lakers"/>
        <s v="luka doncic "/>
        <s v="toxic houseplants, pets, aloe vera, snake plant, sago palm"/>
        <s v="toxic houseplants, pets and plants, pet safety indoors, plant poisoning symptoms, shelter adoption tips"/>
        <s v="toxic houseplants for pets, pet-safe indoor plants, plants poisonous to cats, plants poisonous to dogs, sago palm danger"/>
        <s v="pet toxic houseplants, sago palm danger, lily toxicity, pet-safe plants"/>
        <s v="daniel robert, philadelphia phillies, cardiac event, implantable cardioverter defibrillator, phillies pitcher"/>
        <s v="phillies pitcher, daniel robert, philadelphia phillies, cardiac event, implantable cardioverter defibrillator"/>
        <s v="phillies pitcher"/>
        <s v="chaser, border collie, smartest dog in history, 1,000 words, south carolina, 60 minutes, john w. pilley"/>
        <s v="chaser"/>
        <s v="how to plan a trip"/>
        <s v="sara bareilles, chimney clean out door, carcass"/>
        <s v="sara bareilles"/>
        <s v="seven stolen dogs, changchun, dog rescue, dog pack, escaped meat truck"/>
        <s v="seven dogs"/>
        <s v="bryson dechambeau, liv south africa, liv singapore, masters"/>
        <s v="bryson dechambeau"/>
        <s v="columbus zoo, masai giraffe calf, endangered species, conservation"/>
        <s v="baby giraffe"/>
        <s v="why do I wake up at 3am, 3am wake ups, middle of the night waking, cortisol and sleep, how to sleep through the night, sleep disruption causes, how to fall back asleep"/>
        <s v="menopause sleep, 3 a.m. wake ups, perimenopause insomnia, nocturia, blood sugar dips"/>
        <s v="3 AM wake up, middle-of-night awakenings, REM sleep, cortisol rise, sleep tips"/>
        <s v="possum, brushtail possum, australian brushtail possum, stuffed animal, hobart airport"/>
        <s v="possum"/>
        <s v="oluchi okanawa brenda frese"/>
        <s v="maryland, oluchi okanawa, brenda frese, march madness, viral exchange, video"/>
        <s v="goldfish, goldfish driving car, guinness world record"/>
        <s v="goldfish "/>
        <s v="channing tatum, roxane gay, romance novel, sexy book, bad feminist"/>
        <s v="channing tatum"/>
        <s v="cambodia karst caves, turquoise pit viper, flying snake discovery, Battambang biodiversity, karst conservation"/>
        <s v="pit viper"/>
        <s v="Butter mom trend, parenting and food, intuitive eating, family meals, scratch cooking"/>
        <s v="butter mom, almond mom, parenting and food, millennial parents, family meals"/>
        <s v="almond mom, butter mom, parenting food trends, TikTok food culture, family meals"/>
        <s v="how to plan a trip, solo travel tips, first solo trip, hostels for solo travelers, budget solo travel, travel safety"/>
        <s v="how to plan a trip, solo travel tips, mom solo trip, first solo trip, solo travel safety, travel planning"/>
        <s v="how to plan a trip, first solo trip planning, solo travel safety, Charlotte active community, budget travel tips"/>
        <s v="how to plan a trip, solo travel tips, first solo trip, travel safety, hostels, packing light"/>
      </sharedItems>
    </cacheField>
    <cacheField name="Meta Description" numFmtId="0">
      <sharedItems containsBlank="1">
        <s v="From Season 1 to Season 4, we break down what really happened to every ‘Single’s Inferno’ couple — and why none of them lasted"/>
        <s v="After four seasons of Netflix’s ‘Single’s Inferno,’ no couple is still together. Here’s why every relationship ended after the cameras stopped rolling."/>
        <s v="Bindi Irwin shared a heart-melting video of her daughter Grace bonding with a baby echidna at Australia Zoo — and fans can’t get enough."/>
        <s v="If you grew up watching Steve Irwin, this sweet video of Bindi Irwin’s daughter and an echidna will hit you right in the feels."/>
        <s v="Khaby Lame sold his company in a $975 million deal that licenses his face and voice for AI. Here’s what his AI digital twin means for the creator economy."/>
        <s v="Selma Blair opens up about being relapse-free from multiple sclerosis (MS) and shares hope amid her return to acting after thinking her career was finished."/>
        <s v="Nashville’s ice storm has gone viral with &quot;exploding trees,&quot; widespread power outages and celebrities like Jessie James Decker sharing footage of the damage."/>
        <s v="Jenna Bush Hager reveals the fake name the Secret Service gave her as an 18-year-old — and it turns out she wasn’t the only one running around with that name!"/>
        <s v="Pete Davidson finally shares the fate of his collection of 10,000 sealed VHS tapes — and the nostalgia-fueled gamble was nowhere close to paying off."/>
        <s v="Ava Raine, daughter of Dwayne “The Rock” Johnson, is leaving the WWE at 24 and walking away from a historic family legacy to begin a new chapter of her life."/>
        <s v="Dwayne Johnson’s daughter, Ava Raine, says she's leaving NXT after making history as WWE’s youngest General Manager."/>
        <s v="Upgrade your travel experience with carry-on essentials that bring comfort, style, and first-class vibes to every flight, no upgrade required"/>
        <s v="Ease flight anxiety with luxurious carry-on essentials designed for comfort and calm, so every trip feels more relaxed from takeoff to landing"/>
        <s v="Don't wait to start working on your garden in the winter months. Here's a step-by-step guide to help you have a blooming garden come spring"/>
        <s v="Plan your winter garden as a family and set the stage for a thriving spring. Easy tips to prep, dream, and grow together."/>
        <s v="Spring is almost here, which means it's time to get ready to refresh our homes after winter. Here's the ultimate guide for spring cleaning"/>
        <s v="Overwhelmed by spring cleaning with kids? This step-by-step guide helps parents declutter, organize, and refresh their home without the stress."/>
        <m/>
        <s v="Alex Warren experienced every performer’s nightmare when his in-ear monitors malfunctioned during the 2026 Grammys."/>
        <s v="Alex Warren’s Grammy performance didn’t go as planned—but his response, and his wife’s support, won over fans and parents alike."/>
        <s v="Fans missed a powerful detail in Kelsea Ballerini’s Grammy gown—a hidden tribute honoring her late dog Dibs stitched close to her heart."/>
        <s v="Kelsea Ballerini’s Grammy dress held a secret tribute to her late dog Dibs, honoring the “greatest gift” of her life on one of music's biggest nights."/>
        <s v="From casual pizza slices to Michelin-level fine dining, you won’t want to miss these Italian restaurant in NYC"/>
        <s v="From casual pizza slices to Michelin-level fine dining, be sure to check out these Italian restaurants on your next trip to NYC"/>
        <s v="Three Bob Ross paintings smashed auction estimates, selling for $1.2 million and highlighting how cultural nostalgia is reshaping the art market."/>
        <s v="Bob Ross paintings made on &quot;The Joy of Painting&quot; sold for $1.2M, nearly eight times estimates, with proceeds going back to PBS."/>
        <s v="Indoor allergens like dust mites and mold can worsen allergy and asthma symptoms. Learn how to allergy-proof your home with cleaning tips"/>
        <s v="Allergies or asthma acting up at home? These doctor-recommended cleaning tips help reduce dust, dander, and other indoor allergens year-round."/>
        <s v="A Dollar Tree DIY project from a TikTok creator is going viral for turning cheap items into a stylish organizer anyone can make at home"/>
        <s v="See this incredible Dollar Tree DIY project that is making the rounds on the internet. You can even do it yourself at home. "/>
        <s v="The Buffalo Bills have hired Joe Brady as their next head coach. Here’s why the move signals a major shift for the franchise."/>
        <s v="Joe Brady is officially the Buffalo Bills’ new head coach. Learn about his age, contract, coaching journey, and relationship with Josh Allen."/>
        <s v="Twenty years after its Sundance premiere, the Little Miss Sunshine cast reunites to honor the film’s Oscar legacy and remember Alan Arkin."/>
        <s v="The Little Miss Sunshine cast reunites 20 years later, reflecting on the indie film that made a generation feel seen—and why it still resonates today."/>
        <s v="Episode 3 of 'A Knight of the Seven Kingdoms' revealed the truth about Egg. Here’s who he really is and why it matters for the series."/>
        <s v="Episode 3 delivers a massive twist in HBO’s 'A Knight of the Seven Kingdoms.' Here’s the truth about Egg’s identity."/>
        <s v="A viral video shows babies sleeping outside in the snow. Here’s why Swedish parents do it—and what science says about cold weather sleep."/>
        <s v="A viral video shows a baby sleeping outside in the snow. Here’s why it's a parenting norm in Sweden and what science says about cold-weather naps."/>
        <s v="BTS is returning with a Netflix livestream concert and documentary. Here’s when it airs, how to watch, and what’s included."/>
        <s v="BTS is back after their four-year hiatus. Here’s what parents need to know about the livestream concert, new album and Netflix documentary."/>
        <s v="Struggling to sleep? Experts reveal the best bedroom paint colors for better sleep, backed by science, psychology, and interior design advice"/>
        <s v="Your bedroom paint color could be sabotaging your quality of sleep. Here are the most soothing colors to pick from."/>
        <s v="Before “Survivor 50” crowns its next winner, let’s take a look back at every Sole Survivor from the past 25 years of one of reality TV’s most iconic series."/>
        <s v="Survivor 50 is almost here with 24 returning legends. Here’s the full cast, premiere details, and a complete look back at every Sole Survivor."/>
        <s v="From dial-up to ice cream truck jingles, these nostalgic sounds from childhood spark major 90s nostalgia — but kids today may never hear them again."/>
        <s v="From dial-up internet to ice cream truck jingles, these 26 nostalgic sounds defined childhood—but many have already disappeared."/>
        <s v="Disney has officially named Josh D’Amaro as its next CEO. Here’s everything to know about Bob Iger’s successor and what comes next."/>
        <s v="Josh D’Amaro will officially become Disney’s CEO in March. Here’s what parents should know about Bob Iger’s transition plan."/>
        <s v="Grace of Spades’ viral functional art reimagines some of your childhood favorites as furniture you can actually use in your home."/>
        <s v="Grace of Spades is turning childhood nostalgia into functional art, including furniture inspired by GameBoys, VHS tapes, vintage candy and more."/>
        <s v="Chlöe Bailey explains why 2016 nostalgia is everywhere, from music oversaturation to why the internet felt easier before algorithms took over."/>
        <s v="Chlöe Bailey looks back on 2016 and why so many people miss the way music—and the internet—used to feel."/>
        <s v="Bluey dominated streaming with 45 billion minutes watched in 2025. Nielsen’s ARTEY Awards show what kids—and parents—couldn’t stop watching."/>
        <s v="Streaming hit a record 16.7 trillion minutes in 2025. From ‘Bluey’ to ‘Stranger Things,’ here’s what dominated viewing last year, per Nielsen"/>
        <s v="Discover decades-old décor trends making a stylish return in 2026. From decorative molding to chintzy wallpaper, give your home a refresh"/>
        <s v="Old decor trends are making a stylish return this year. Discover vintage, retro, and classic home design looks that are trending again."/>
        <s v="Bridgerton' Season 4 shines a spotlight on ladies-in-waiting. Here’s what the royal role really meant—and why it matters to the plot."/>
        <s v="Bridgerton Season 4 has viewers questioning the role of a lady-in-waiting. Here’s what history tells us—and where the show takes liberties."/>
        <s v="Discover the top home wellness trends of 2026, from meditation corners and scent-layered spaces to pet-friendly spa rooms"/>
        <s v="In 2026, home design is focusing more on health and wellness. See what the new trends are, ranging from scent layering to focusing on relaxation rooms. "/>
        <s v="This viral snow storm video shows a college student walking to school in a blizzard—and the comments say it’s exactly like parents warned."/>
        <s v="A college student’s walk to school in a snow storm went viral—proving parents may not have lied about walking to school uphill both ways."/>
        <s v="Spotify unveils new features that let readers move seamlessly between physical books and audiobooks, fitting reading into modern life"/>
        <s v="Spotify’s Page Match blends audiobooks and physical books, giving parents new tools to help reluctant kids and teens build reading habits"/>
        <s v="Before watching the new ‘My Strange Addiction’ season, look back at the most shocking and viral moments from the TLC series’ original run."/>
        <s v="My Strange Addiction is back after 11 years. Revisit the wildest moments from 2010–2015 and learn how to watch the new ‘My Strange Addiction’ season."/>
        <s v="A linguistic coincidence turned Draco Malfoy into a good luck charm for the Lunar New Year—and Chinese social media is fully embracing it."/>
        <s v="A Mandarin name translation and centuries-old Lunar New Year customs have transformed Draco Malfoy into an unexpected symbol of luck."/>
        <s v="Seasonal menus signal fresher ingredients, better flavor, and smarter pricing, indicating restaurants that prioritize craft and value"/>
        <s v="Seasonal menus help diners save money by offering fresher ingredients, better flavor, and smarter pricing without sacrificing quality"/>
        <s v="ESPN adds influencer Lily Shimbashi to its creator roster, aiming to better connect with female fandom across major sports events."/>
        <s v="ESPN expands its creator strategy by signing influencer Lily Shimbashi to connect with female fandom and lead red carpet coverage at major events."/>
        <s v="Red Velvet brought their 2016 classic 'Russian Roulette' back to TikTok, reminding fans why the era remains so iconic."/>
        <s v="Nearly a decade after its release, Red Velvet’s “Russian Roulette” is trending again thanks to a nostalgic TikTok from the group’s members."/>
        <s v="Food halls are booming nationwide, offering curated, chef-driven dining that solves group indecision and brings diverse menus under one roof"/>
        <s v="Food halls solve group dining drama by offering multiple cuisines, budgets, and diets in one place—no compromises, no endless debates"/>
        <s v="Learn simple, designer-backed tips to make your home feel brighter, bigger, and more open — no renovation required"/>
        <s v="Discover simple, designer-approved ways to make your home feel bigger, brighter, and more open — no renovation required."/>
        <s v="Turn your home into a cozy winter retreat with easy tips for warmer lighting, scents, and simple touches that make your space feel inviting"/>
        <s v="Make your home warm and inviting this winter with simple tips for better lighting, cozy textures, comforting scents, and clutter-free spaces that boost comfort and brightness all season long."/>
        <s v="From Rihanna and Ariana Grande to The Weeknd and Justin Bieber, these 2016 songs still hit just as hard nearly a decade later."/>
        <s v="From Rihanna to The Weeknd, these six standout songs from 2016 continue to resonate nearly a decade later."/>
        <s v="From 'Crash Landing on You' to 'Goblin,' these 10 K-dramas are must-watch picks for anyone new to Korean television."/>
        <s v="New to K-dramas and not sure where to start? This beginner-friendly guide breaks down the best shows by genre, time commitment, and tone."/>
        <s v="These smart carry-on essentials solve common flight frustrations, from dead devices to cold cabins, helping travelers fly calmer and more prepared"/>
        <s v="Flying with kids is pricey enough; this simple carry-on essential helps families skip airport water costs and stay hydrated without extra spending"/>
        <s v="Not sure if your child is ready for Broadway? This guide helps parents pick the best first show based on age, maturity, and interests"/>
        <s v="These family-friendly Broadway shows are the perfect way to introduce kids to live theater and enjoy a family outing together"/>
        <s v="Scientists surveying wildlife in Bolivia made a shocking discovery after a hiking accident revealed the country’s first Inkaterra vine snake."/>
        <s v="A wildlife guide ‘accidentally severed’ a snake in Bolivia—only for it to turn out to be the country’s first recorded Inkaterra vine snake."/>
        <s v="Learn how to declutter your home for free with simple, realistic steps that reduce stress, create calm, and keep clutter from coming back"/>
        <s v="Discover simple, free ways to have a clutter-free home and create a calmer, more organized space—even when you’re busy or exhausted. Practical tips anyone can follow."/>
        <s v="A newly discovered millipede species found in a Thailand cave looks like something from a fantasy novel—and it’s completely real."/>
        <s v="Deep inside a limestone cave in Thailand, scientists discovered a new millipede species with spiky, dragon-like features."/>
        <s v="A long-snouted vine snake found near a village in India shocked scientists when DNA tests revealed it was a new species never seen before."/>
        <s v="Scientists found a dead vine snake near an Indian village—only to discover it was a completely new species hiding in plain sight for years."/>
        <s v="Whitney Leavitt addresses whether she’s leaving The Secret Lives of Mormon Wives as she pursues Broadway and movie roles."/>
        <s v="Could Whitney Leavitt be leaving Mormon Wives for good? Here’s everything she’s shared about her next steps."/>
        <s v="This viral Dollywood video of an 8-year-old meeting Dolly Parton proves some childhood moments—and legends—never lose their magic."/>
        <s v="An 8-year-old’s emotional reaction to seeing Dolly Parton at Dollywood went viral—and the heartfelt moment is even sweeter one year later."/>
        <s v="Nearly a decade after 'Awkward' ended, here’s where Jenna, Matty, Jake, and the rest of the MTV cast are now."/>
        <s v="The iconic MTV teen series 'Awkward' wrapped in 2016, but its cast didn’t slow down. See what the stars have been up to since."/>
        <s v="’80s star Glenn Medeiros is going viral on TikTok with his daughter, giving “Nothing’s Gonna Change My Love” a heartfelt second life."/>
        <s v="Glenn Medeiros’ daughter is bringing “Nothing’s Gonna Change My Love” to TikTok—introducing the ’80s star to a new generation in the sweetest way."/>
        <s v="Plan a memorable at-home date night with themes, ambiance, food, and activities that help you reconnect with your partner without leaving home"/>
        <s v="Busy parents can reconnect with simple at-home date nights that skip the stress and babysitters while strengthening your relationship"/>
        <s v="From a real wedding to nods to Puerto Rican history, Bad Bunny’s Super Bowl halftime show was packed with meaning."/>
        <s v="Bad Bunny used his Super Bowl halftime show to honor Puerto Rican culture, reggaeton’s roots, and the island’s resilience—here’s what it all meant."/>
        <s v="Fitness influencer Sanne Vloet reveals her second pregnancy loss in four months and her message to women after navigating another silent miscarriage."/>
        <s v="Fitness influencer Sanne Vloet shares her second pregnancy loss in four months, opening up about miscarriage, grief and why women shouldn’t suffer in silence."/>
        <s v="After winning the Super Bowl, Sam Darnold is planning a wedding. Here’s everything to know about his fiancée, former athlete Katie Hoofnagle."/>
        <s v="After winning the Super Bowl, Sam Darnold is also planning a wedding. Get to know his fiancée, Katie Hoofnagle."/>
        <s v="“Burping” your house this winter can improve air quality, reduce mold risk, and clear indoor pollutants. Just 10 minutes can make a difference"/>
        <s v="Winter homes trap stale air, moisture, and contaminants. Experts say burping your house for 10 minutes can improve air quality and help prevent mold and buildup."/>
        <s v="Christian McCaffrey surprised fans by playing piano with Zach Bryan at the Madden Bowl, revealing a viral musical side few NFL fans expected."/>
        <s v="49ers running back Christian McCaffrey joined Zach Bryan on stage at the Madden Bowl, and the surprise piano moment is taking over social media."/>
        <s v="Low humidity and cabin pressure dull your taste buds in flight, these tips for ordering cocktails actually work at altitude"/>
        <s v="Learn the science behind how airplane cabins change how drinks taste and discover the best cocktails to order for a better in-flight experience"/>
        <s v="Burning sage is often used to clear a space and create calm. Here’s what sage does, how to sage your home properly, and tips for a safe ritual"/>
        <s v="Learn how to sage your home to clear negative energy, invite positive vibes, and create a calm, harmonious space. "/>
        <s v="A rare Asian golden cat—steeped in Thai mythology—was captured on camera in a southern Thailand national park."/>
        <s v="A trail camera captured a rare Asian golden cat—known in Thai folklore as the 'fire tiger'—in a national park in southern Thailand."/>
        <s v="Derrick Henry welcomed a third daughter with girlfriend Adrianna Rivas and says his “girl dad” mindset is inspired by Kobe Bryant."/>
        <s v="Derrick Henry welcomed his third daughter and says fatherhood with Adrianna Rivas has given him a Kobe Bryant-style “girl dad” mindset."/>
        <s v="Grammy-winning singer-songwriter Norah Jones is helping bring 'Practical Magic' to the stage in a new musical adaptation of the beloved story."/>
        <s v="A musical adaptation of 'Practical Magic' is in development, with Norah Jones, Alice Hoffman, and Peter Duchan bringing the story to the stage."/>
        <s v="Discover the health benefits of fresh eucalyptus in your home. Boost your mood, invigorate your space, and enjoy wellness with simple tips"/>
        <s v="Discover how fresh eucalyptus can improve respiratory health. Learn simple ways to use eucalyptus for a healthier living space"/>
        <s v="Former Peloton instructor Kendall Toole’s “get em banned” moment is going viral as the first meme of 2026—and she’s turning it into a business move."/>
        <s v="The internet is reviving Kendall Toole’s viral Peloton clip as the meme of 2026—and she’s embracing the “get em banned” moment."/>
        <s v="Research shows experiences, especially when shared with others, create longer-lasting happiness than material purchases"/>
        <s v="Having experiences together as a family is a research-backed way to create longer-lasting happiness than material gifts"/>
        <s v="Researchers say tiny pieces of sewn elk hide could represent the oldest known clothing, offering rare insight into Ice Age survival."/>
        <s v="Two sewn pieces of elk hide dating back 12,400 years may be the oldest known clothing ever discovered, researchers say."/>
        <s v="Before smartphones did everything, we relied on GPS units, alarm clocks and MP3 players. Here are the everyday tech devices that vanished when apps took over."/>
        <s v="Your phone replaced more than you think. Take a nostalgic look at the everyday tech devices—from the Rolodex to iPods—that apps made obsolete."/>
        <s v="The ‘Single's Inferno’ Season 5 finale finally revealed who chose who! See all the couples and social media hints about who’s still together."/>
        <s v="The ‘Single’s Inferno’ Season 5 finale revealed some surprising final couples. Read a full recap and decide if the dating show is worth your time."/>
        <s v="No garden? No problem. Discover the easiest indoor plants and vegetables you can grow right on your kitchen counter for fresh food anytime"/>
        <s v="Start an indoor garden that the whole family can enjoy. Discover the easiest plants and vegetables to grow at home"/>
        <s v="From viral TikTok fame to Broadway, Jake Shane joins All Out: Comedy About Ambition alongside comedy stars. Here’s what to know about his debut."/>
        <s v="TikTok star Jake Shane is making his Broadway debut in All Out: Comedy About Ambition. Here’s how the viral creator’s rise just hit a major new stage."/>
        <s v="Ahead of her ‘It’s Not That Deep’ tour, Demi Lovato revealed she’s cutting several dates to prioritize her health. Was your city affected?"/>
        <s v="Demi Lovato has canceled five tour dates and rescheduled one show ahead of her upcoming tour, citing health reasons."/>
        <s v="Learn how to layer home fragrances the right way. Discover tips for blending candles, diffusers, and natural scents to create a cozy home"/>
        <s v="Simple tips for blending scents to create a warm, balanced, and beautifully inviting sanctuary"/>
        <s v="These nostalgic 2000s hits hit differently once you realize Bruno Mars wrote or produced them long before his own chart-topping era."/>
        <s v="Before his solo fame, Bruno Mars was behind some of the biggest 2000s hits. These nostalgic songs will have you saying, “Wait… he wrote that?”"/>
        <s v="Kylie Kelce’s podcast featured Travis Kelce opening up about family, football and why being an uncle is one of his favorite roles."/>
        <s v="A new frog species discovered in Peru’s remote cloud forest has striking golden eyes—but scientists warn the tiny amphibian may already be endangered."/>
        <s v="Scientists discovered a new frog species in Peru’s cloud forest, but habitat loss means the golden-eyed amphibian could already face extinction."/>
        <s v="Over 8,000 people submitted name suggestions for a newly discovered mollusk — and the winning entry literally means 'of the people.'"/>
        <s v="The result? A Latin name meaning “of the people” — chosen independently by 11 different participants"/>
        <s v="Discover safe, effective, and chemical-free methods to freshen surfaces, eliminate odors, and create a healthier living space"/>
        <s v="Discover how parents can clean their homes using essential oils. Learn chemical-free cleaning tips to keep your home fresh and family-friendly."/>
        <s v="Learn how to make easy, FAA-approved airplane cocktails using in-flight ingredients, simple prep, and smart equal-parts recipes"/>
        <s v="Frequent flyers can make better in-flight cocktails for cheap using airline cart ingredients, smart prep, and simple equal-parts mixing tricks"/>
        <s v="A PlayStation 5 connected to a 1980s boombox TV is going viral. Here’s how the retro tech setup works—and why viewers aren’t impressed."/>
        <s v="A viral video shows a PlayStation 5 running on a 1980s boombox TV using converters—proving modern gaming can still work on retro tech."/>
        <s v="Wondering who will play Violet and Xaden? Here’s every confirmed detail and fan-casting rumor about Prime Video’s ‘Fourth Wing’ series."/>
        <s v="If ‘Fourth Wing’ has taken over your local bookstore, here’s why it’s headed to TV — and what we know about the upcoming Prime Video adaptation."/>
        <s v="After more than a decade away, Nancy Meyers is back with a new film — plus a star-studded cast and a Christmas Day 2027 release date."/>
        <s v="The filmmaker behind ‘The Holiday’ and ‘The Parent Trap’ is back with her first movie in 11 years — and it may be her most personal yet."/>
        <s v="From breakout roles to global fame, these famous celebrities took over 2016. See where they are now and how their careers changed a decade later."/>
        <s v="These famous celebrities broke out in 2016—here’s where they are now, 10 years later, and how their careers, lives and fame have evolved."/>
        <s v="Not sure whether you need a humidifier or dehumidifier? Learn the key differences, health benefits, and how to choose the right device"/>
        <s v="Learn whether a humidifier or dehumidifier is best for your home to support your child’s respiratory health. "/>
        <s v="Multiple athletes had their Olympic medals break during celebrations at the 2026 Winter Games — and the reactions went viral."/>
        <s v="From figure skating to alpine skiing, Olympians say their medals broke shortly after being awarded at the 2026 Games."/>
        <s v="The most followed people on Instagram in 2016 look very different today. See who gained, lost or dominated across Instagram, X and TikTok in 2026."/>
        <s v="From Instagram to X and TikTok, see how the most followed people on Instagram and social media changed from 2016 to 2026—and who dominates now."/>
        <s v="The White Lotus season 4 is heading to France, and its cast lineup is turning heads. From Oscar nominees to total newcomers, here’s who’s in."/>
        <s v="The White Lotus' season 4 will take place at a luxury resort in France. Meet every actor confirmed for the upcoming HBO season."/>
        <s v="Discover the lucky foods eaten during Lunar New Year and the meanings behind them, from dumplings and noodles to fish and sweets"/>
        <s v="From dumplings to whole fish, discover Lunar New Year foods and how their symbolism brings luck, prosperity, and intention to your table"/>
        <s v="Discover the top 5 home decor trends for 2026. From color palettes to furniture styles, learn what trends are up and coming"/>
        <s v="Give your space a fresh start with 2026’s most achievable decor trends. Discover stylish, affordable ideas designers love to update your home "/>
        <s v="Who is Cam Skattebo’s girlfriend? Chloe Rodriguez reveals how they keep their relationship strong as the New York Giants rookie’s fame grows."/>
        <s v="Cam Skattebo’s girlfriend Chloe Rodriguez opens up about their relationship as the New York Giants rookie builds NFL momentum and explores life beyond football."/>
        <s v="Angelina Jolie reflects on her preventive double mastectomy, saying she loves her scars as a choice to stay alive for her kids and confront family cancer risk."/>
        <s v="Angelina Jolie discusses her 2013 double mastectomy, BRCA risk and why she loves her scars as marks of survival, motherhood and a deliberate health choice."/>
        <s v="Get ticket dates and full itinerary for Hilary Duff’s first headlining world tour in nearly 20 years, featuring special guests and major venues."/>
        <s v="Get tickets for Hilary Duff’s first global headlining tour in nearly 20 years, featuring dates in North America, Europe, Australia, New Zealand and Mexico."/>
        <s v="From Berlin to Tokyo, these solo travel destinations for 2026 offer safety, culture, and great vibes without blowing your budget"/>
        <s v="From Dublin to Tbilisi, these solo travel destinations for 2026 offer safety, culture, and easy navigation, whether it's your first solo trip or one of many"/>
        <s v="Learn how to start composting food waste at home with this simple beginner’s guide. Turn kitchen scraps into nutrient-rich soil"/>
        <s v="Learn how to compost kitchen scraps at home and turn food waste into nutrient-rich soil. A simple beginner’s guide to easy, eco-friendly composting."/>
        <s v="FanDuel’s odds for the 2027 Super Bowl Halftime Show are already here. See the early favorites, long shots and the one performer dominating fan polls."/>
        <s v="Who will headline the 2027 Super Bowl Halftime Show? FanDuel’s odds reveal the way-too-early favorites—and the fan pick that’s already shaking up the race."/>
        <s v="A new dinosaur species, Haolong dongi, discovered in China preserved rare hollow skin spikes—revealing a body covering scientists have never seen before."/>
        <s v="Scientists discovered a new dinosaur species in China with hollow skin spikes preserved at the cellular level—reshaping what we know about dinosaur skin."/>
        <s v="From soft neutrals to layered textures and warm lighting, discover how to bring the iconic Nancy Meyers home aesthetic into your home."/>
        <s v="Love the cozy, elegant homes in Nancy Meyers movies? Here’s how to recreate the timeless aesthetic in your own space with simple design tips"/>
        <s v="Early greenlight for Off Campus season 2 raises questions about book order and whether Grace Ivers and The Mistake will be next for Briar U fans."/>
        <s v="Off Campus, based on Elle Kennedy’s books, gets an early season 2 renewal. Season 1 arrives May 2026, featuring Hannah and Garrett at Briar University."/>
        <s v="From D.C. to New York and Philadelphia, here’s where to catch cherry blossoms at peak bloom in the Northeast this spring"/>
        <s v="From D.C. to New York and Philadelphia, discover free, kid-friendly spots to see cherry blossoms across the Northeast this spring"/>
        <s v="Michael Douglas is releasing an unfiltered memoir this fall that promises to explore his life, career, family struggles and cancer battle on his own terms."/>
        <s v="Michael Douglas will tell his story “on my own terms” in a new memoir as he opens up about fame, family challenges and growing up in his father’s shadow."/>
        <s v="Tackle these 7 simple home maintenance tasks before spring arrives to save money, avoid surprises, and keep your home running smoothly"/>
        <s v="From checking gutters to cleaning appliances, these are the essential pre-spring maintenance tasks to keep your home running smoothly."/>
        <s v="Wildlife cameras at Richard Underwood Nature Refuge filmed a young northern hairy-nosed wombat, offering new hope for this critically endangered species in Australia."/>
        <s v="“One of Australia’s rarest mammals” was caught in camera after an ecologist sifted over 100 hours of wildlife footage."/>
        <s v="From Nashville to San Diego, these U.S. cities are perfect for girls trips filled with nightlife, culture, and fun"/>
        <s v="These U.S. cities are perfect for a kids-free girls trip filled with great food, nightlife, and the reset you’ve earned"/>
        <s v="A tiny copper bow drill sat mislabeled for 100 years. Now the 5,300-year-old find is rewriting the history of ancient Egyptian tools."/>
        <s v="This 5,300-year-old bow drill was overlooked for a century—until new analysis revealed a major breakthrough in ancient Egypt technology."/>
        <s v="Marine scientists found 28 new species and spotted a massive phantom jellyfish, one of the ocean’s rarest creatures, during a deep-sea expedition."/>
        <s v="Scientists discovered 28 new species, whale falls and the largest coral reef of its kind off Argentina—while deep-sea trash revealed a troubling surprise."/>
        <s v="Lola Tung, Bowen Yang, Suni Lee and more joined Yerin Ha and Hudson Williams for Gold House’s star-studded Lunar New Year celebration in NYC."/>
        <s v="Yerin Ha and Hudson Williams led Gold House's star-studded Lunar New Year celebration in Manhattan, joined by Suni Lee, Padma Lakshmi and rising TV talent."/>
        <s v="From award-winning bakeries to soul food classics, these LA brunch spots are worth planning your weekend around"/>
        <s v="From award-winning pastries to soul food classics, LA brunch is a must-do experience for visitors planning a trip"/>
        <s v="Learn how 21-year-old Ilia Malinin from Northern Virginia became the ‘Quad God,’ landing historic quads, a backflip and helping Team USA win Olympic gold."/>
        <s v="Ilia Malinin, born in Fairfax, Virginia, self-styled ‘Quad God,’ landed all six quad jumps and the quad Axel, reshaping figure skating with daring technique and showmanship."/>
        <s v="A 2-foot hidden passageway behind a dresser drawer in a historic Manhattan house may have sheltered freedom seekers on the Underground Railroad."/>
        <s v="Experts uncovered a secret Underground Railroad passage inside a Manhattan museum, revealing rare evidence of the city’s role in helping enslaved people escape."/>
        <s v="Discover 8 low-maintenance indoor plants that thrive with minimal care. Perfect for beginners or anyone who wants greenery without the hassle"/>
        <s v="From snake plants to pothos, these hardy houseplants can thrive with minimal watering and tolerate a range of lighting conditions"/>
        <s v="Caleb Landry Jones steps into the spotlight in Luc Besson’s Dracula: A Love Tale, showcasing his transformative lead role and indie-to-studio journey."/>
        <s v="Learn about Caleb Landry Jones, the Garland, Texas-born actor who stars in Luc Besson’s Dracula: A Love Tale and balances film success with a music career."/>
        <s v="Amelia Dimoldenberg is bringing her ‘Chicken Shop Date’ charm to a new rom-com for Amazon MGM—marking the viral creator’s big-screen debut."/>
        <s v="‘Chicken Shop Date’ star Amelia Dimoldenberg will lead and produce a new rom-com for Amazon MGM, turning her viral interview style into a movie."/>
        <s v="Discover expert-recommended hypoallergenic cleaning products like HEPA vacuums, fragrance-free cleaners, microfiber cloths and unscented detergent for fewer allergy triggers."/>
        <s v="Discover five allergist-recommended cleaning swaps—HEPA vacuums, fragrance-free cleaners, microfiber cloths, unscented detergent, and bleach solution—to reduce indoor allergens."/>
        <s v="Flying dries out your skin fast, but these expert-approved tips help you stay hydrated, protected, and glowing during long flights"/>
        <s v="Airplane cabins can seriously dry out your skin, but these tips can help you stay hydrated and arrive refreshed on your next flight"/>
        <s v="U.S. Army scientists revived 26 new species of 40,000-year-old microorganisms from Alaska permafrost—ancient life that could shape future cold-weather tech."/>
        <s v="Frozen for 40,000 years, ancient microorganisms from Alaska permafrost have been revived by U.S. Army scientists—revealing dozens of new species."/>
        <s v="Shirley Jackson’s The Haunting of Hill House is adapted for the stage by Stef Smith, launching a U.K. tour from Salisbury to Edinburgh this fall."/>
        <s v="Fans of the Netflix series should note the new stage adaptation of The Haunting of Hill House by Stef Smith, launching in Salisbury and touring Richmond, Brighton, Liverpool."/>
        <s v="Discover Arthur Avenue in Belmont, Bronx: family-run markets, old-school Italian restaurants, bakeries, and authentic shops for a true Little Italy food tour."/>
        <s v="Explore Arthur Avenue, the Bronx neighborhood where authentic Italian food thrives — markets, sit-down trattorias, bakeries, and specialty shops run by families."/>
        <s v="Team USA’s Elana Meyers Taylor edged Laura Nolte by .04 to win monobob gold at Milan Cortina, then embraced her young sons in an emotional scene."/>
        <s v="At Milan Cortina 2026, Elana Meyers Taylor clinched Olympic monobob gold; her young sons, both with special needs, celebrated as she wept with the American flag."/>
        <s v="Jason Kelce and Colin Jost trained with Team USA for the 2026 Winter Olympics. Their bobsled runs left them shocked—and seriously shaken."/>
        <s v="Jason Kelce and Colin Jost try Olympic bobsled with Team USA ahead of Milano Cortina 2026—both call it terrifying. What really happened on the ice?"/>
        <s v="Amber Glenn, Alysa Liu and Isabeau Levito — the “Blade Angels” — headline Team USA’s women’s figure skating in Milan, blending friendship with real medal chances"/>
        <s v="Meet Amber Glenn, Alysa Liu and Isabeau Levito — Team USA’s Blade Angels in Milan 2026, blending friendship, viral moments, Taylor Swift’s nod and real Olympic medal hopes."/>
        <s v="How much do U.S. Olympians earn for gold? Team USA’s 2026 Winter Olympics bonus is far lower than other countries’ massive payouts."/>
        <s v="U.S. Olympians compete for gold at the 2026 Winter Olympics, but their bonuses are modest compared to countries offering six-figure payouts."/>
        <s v="Discover why an aloe vera plant belongs on your windowsill: easy care, soothing gel for minor burns and scrapes, and a boost to indoor air for busy families."/>
        <s v="Olympic Curling’s Cheating Scandal Explained: F-Bombs, Rule Changes and a Crackdown That Lasted One Day"/>
        <s v="A Curling Cheating Scandal Just Rocked the 2026 Winter Olympics — and It Unraveled In Four Days"/>
        <s v="Olympic Curling Cheating Scandal: F-Bombs, Accusations and a Rule Change That Lasted One Day"/>
        <s v="Tom Wilson’s Olympic fight for Team Canada led to ejections and a suspension, exposing major IIHF vs. NHL rule differences for hockey fights."/>
        <s v="Tom Wilson’s Olympic clash showed how hockey fights are handled differently, as IIHF rules led to ejections and a suspension for Team Canada."/>
        <s v="Hockey fights are part of NHL culture, but Tom Wilson’s Olympic fight triggered ejections, a suspension, and a major IIHF rules clash."/>
        <s v="Curated guide to girls’ night out in Miami — sunset cocktails, dinner lounges, clubs, live music in Little Havana, and money-saving ladies’ night tips."/>
        <s v="Explore Miami nightlife for a girls’ night: skyline rooftop drinks, dinner-to-late-night spots, clubs in South Beach, and salsa at Ball &amp; Chain."/>
        <s v="Hank and John Green helped open Sierra Leone’s first NICU, a major step toward lowering the country’s high maternal mortality rate."/>
        <s v="Sierra Leone’s first NICU is open thanks to Hank and John Green, a project aimed at improving care and reducing the nation’s high maternal mortality rate."/>
        <s v="Sierra Leone’s first NICU, funded by Hank and John Green, opened on Valentine’s Day and welcomed its first newborn within hours."/>
        <s v="Netflix's ‘Single's Inferno’ season 5 reunion reveals only two of five couples remain together, including Lim Su-been and Park Hee-sun, while most relationships ended"/>
        <s v="Read the latest on ‘Single’s Inferno’ Season 5: which couples survived the show, who split, and the reunion twist that reignited Go-eun’s storyline."/>
        <s v="Find out which ‘Single’s Inferno’ season 5 couples are still together after the reunion, including Lim Su-been and Park Hee-sun and the messy ghosting fallout."/>
        <s v="Speed skater Brittany Bowe and hockey captain Hilary Knight announced their engagement at the 2026 Milan Cortina Olympics, marking a memorable off-ice moment for Team USA."/>
        <s v="Team USA stars Brittany Bowe and Hilary Knight revealed their engagement in Milan Cortina, a love story that began at the Beijing 2022 Winter Olympics."/>
        <s v="Team USA stars Hilary Knight and Brittany Bowe, who met at Beijing 2022, revealed their engagement in Milan Cortina as both continue to compete."/>
        <s v="Archaeologists in Spain uncovered a rare bone that may be the first direct evidence of Hannibal’s war elephants from the Second Punic War."/>
        <s v="A rare discovery in Spain could be the first physical evidence of war elephants used by Hannibal during the Second Punic War."/>
        <s v="Archaeologists found a rare elephant bone in Spain that may be the first direct evidence of Hannibal’s war elephants in the Punic Wars."/>
        <s v="Discover the differences between quilts, duvets, comforters, throws and more, plus tips on where to place each blanket in your home for comfort and style."/>
        <s v="Discover the best practical blanket picks for busy family homes — duvet covers, throws, coverlets and weighted blankets that are easy to wash and maintain."/>
        <s v="Snoop Dogg’s credit card was declined in Italy during the 2026 Winter Olympics—but his surprise thank-you to the restaurant quickly went viral."/>
        <s v="Snoop Dogg’s credit card failed at a small Italian restaurant during the Winter Olympics. What he did next turned the moment into a viral story."/>
        <s v="Snoop Dogg’s credit card was declined at an Italy restaurant during the Winter Olympics—but his generous response stole the spotlight."/>
        <s v="Explore the screen-free flight trend and see how putting devices away can transform travel into restorative, focused time for creativity and relaxation."/>
        <s v="Learn how going phone-free on your next flight can ease eye strain, promote better sleep, and create space for mindful activities so you arrive refreshed."/>
        <s v="Sweden’s accusation against Marc Kennedy triggered hog-line monitoring at the 2026 Olympics, pulling Rachel Homan’s rock and sparking backlash from Canadian athletes."/>
        <s v="A men’s match dispute over a double-touch violation at the 2026 Games forced new officiating, affecting multiple matches and prompting swift backlash."/>
        <s v="A men’s curling accusation at the 2026 Winter Olympics in Italy led to heightened officiating, disqualified stones and Canada’s women’s team protesting unfair scrutiny."/>
        <s v="A mom found a vintage diary from 1983—and one old diary entry appeared to predict her daughter’s birth decades later, leaving her stunned."/>
        <s v="A mom’s vintage diary discovery went viral when one old diary entry appeared to predict her daughter’s birthday decades in advance."/>
        <s v="An old diary from seventh grade went viral after one eerie diary entry connected to a life-changing moment decades later."/>
        <s v="Organizers at Milano Cortina 2026 distributed 10,000 condoms that were depleted in under a week, prompting restocks and an IOC statement on athlete sexual health services."/>
        <s v="A condom shortage at the Milano Cortina Winter Olympics drew attention after 10,000 were distributed; the IOC confirmed higher-than-anticipated demand and a restock."/>
        <s v="Milano Cortina organizers confirmed all 10,000 Olympic Village condoms were used in less than a week and supplies were restocked amid high demand during the Games."/>
        <s v="A rare “blood moon” is coming to a sky near you on March 3 — and it may be your last good chance to see a total lunar eclipse in the U.S. until 2029."/>
        <s v="When is the next lunar eclipse? A total lunar eclipse will turn the moon red on March 3. Here’s what to know about the blood moon event."/>
        <s v="Wondering when is the next lunar eclipse? A total lunar eclipse and blood moon arrive March 3—here’s what to know and how to see it."/>
        <s v="Make the most of one day in Boston with a walkable itinerary: Freedom Trail, Faneuil Hall, Beacon Hill, North End dining, plus optional Harvard or MFA visit."/>
        <s v="Explore Boston in one day with kids: walk the Freedom Trail, play at Boston Common, visit the Paul Revere House, eat at Quincy Market, and stroll Beacon Hill."/>
        <s v="Eileen Gu says she was physically assaulted, robbed and received death threats at Stanford after choosing to compete for China, as she competes at Milan 2026."/>
        <s v="At the 2026 Milan Games, Eileen Gu recounts being physically assaulted, threatened and targeted by a petition, yet she still medals across slopestyle, big air and halfpipe events."/>
        <s v="Eileen Gu says she was assaulted, robbed and threatened with death at Stanford after choosing to represent China in 2022, as she competes at Milan 2026."/>
        <s v="Scientists identified a new species of dragonfish in Antarctica that survived under glaciers for 780,000 years—but its future may already be at risk."/>
        <s v="A new species of dragonfish discovered in Antarctica had been misidentified in museum collections for years. Now scientists warn it may be vulnerable."/>
        <s v="This new species of dragonfish evolved under Antarctic ice for 780,000 years—then researchers realized it had been hiding in museums all along."/>
        <s v="A wolfdog named Nazgul crashed a race at the 2026 Winter Olympics, becoming the unexpected underdog at Olympics fans couldn’t stop talking about."/>
        <s v="The 2026 Winter Olympics got an unexpected guest when Nazgul the wolfdog sprinted onto the course and earned a photo-finish moment."/>
        <s v="A wolfdog named Nazgul ran onto the course during the 2026 Winter Olympics, creating a viral dog at Olympics moment that surprised athletes."/>
        <s v="Researchers used AI to reverse-engineer Ludus Coriovalli from a limestone board found in Heerlen, reconstructing a blocking game now playable on Ludii."/>
        <s v="AI-driven simulations helped archaeologists in Heerlen decode a 2,000-year-old Roman board, revealing Ludus Coriovalli and its blocking-game rules."/>
        <s v="The Ludus Coriovalli project used AI simulations to reverse-engineer a Roman-era game from a limestone slab in Heerlen, producing playable rules on the Ludii platform."/>
        <s v="Maximize one day in New York City with Midtown landmarks, Central Park, lunch near the 9/11 Memorial, a Brooklyn Bridge walk, and a waterfront sunset in DUMBO."/>
        <s v="Perfect for first-time visitors: a Midtown-to-Lower-Manhattan-to-Brooklyn route with must-see stops, transit tips, quick meals and iconic skyline views."/>
        <s v="A rare planetary parade will align six visible planets on Feb. 28. Here’s what planets are visible and how to spot this year’s planetary alignment."/>
        <s v="Wondering what planets are visible this month? A rare planetary parade on Feb. 28 will create a six-planet alignment in the evening sky after sunset."/>
        <s v="Six planets will align in a rare planetary parade this February. Here’s what planets are visible and the best way to see the post-sunset alignment."/>
        <s v="A deep-sea camera off the South Shetland Islands captured the first-known shark in Antarctic waters at about 1,608 ft, challenging assumptions about polar sharks."/>
        <s v="Researchers captured the first shark in the Antarctic Ocean near the Antarctic Peninsula, filmed at 1,608 ft where water was just above freezing."/>
        <s v="A deep-sea camera off the South Shetland Islands captured a 10–13 ft sleeper shark at 1,600+ ft in 34.3°F water, revealing unexpected Antarctic biodiversity."/>
        <s v="Save time with pro cleaning tips for family homes: top-to-bottom dusting, multi-purpose cleaners, rubber gloves for pet fur, and natural carpet deodorizing."/>
        <s v="Discover pro cleaning hacks—top-to-bottom dusting, baking soda for carpets, multi-purpose cleaners, dryer sheet dusting, and rubber glove pet hair removal."/>
        <s v="A new species of leaf-toed gecko discovered in Bandar-e Jask shows major genetic differences, according to a study published in Zootaxa."/>
        <s v="A wide-eyed surprise in an Iranian canyon turned out to be a new species of leaf-toed gecko hiding in plain sight on sandstone walls."/>
        <s v="A mysterious dry canyon discovery led scientists to a new species of leaf-toed gecko unlike others found in the Iranian region of Bandar-e Jask."/>
        <s v="Researchers found dozens of tiny, see-through crustaceans in an Australian cave, including a new ‘giant’ species measuring nearly 6mm."/>
        <s v="Scientists described a new cave crustacean, Megabathynella totemensis, found in Totem Pole Cave, Australia — tiny, translucent, and unusually large for its group."/>
        <s v="Scientists identified a giant-for-its-kind crustacean in Northern Territory caves: tiny, see-through, armed with teeth and up to 11 claws."/>
        <s v="Sophie Turner and Kit Harington gagged after a kiss while filming The Dreadful, years after playing siblings on Game of Thrones."/>
        <s v="Sophie Turner and Kit Harington’s kiss for “The Dreadful” ended in gagging, as the former Game of Thrones co-stars struggled with the awkward moment."/>
        <s v="Sophie Turner says kissing former “Game of Thrones” co-star Kit Harington in “The Dreadful” was “the worst” moment of her career. One scene proves why."/>
        <s v="“Tell Me Lies” concluded after three seasons. Here are six binge-worthy shows on Hulu, Netflix and HBO Max to fill the void with messy, toxic relationship drama."/>
        <s v="Miss “Tell Me Lies”? Discover six binge-worthy dramas — from “Normal People” to “Big Little Lies” — that capture toxic romance, secrets and jaw-dropping twists."/>
        <s v="Discover six binge-worthy shows—“Normal People,” “You, Big Little Lies,” “Cruel Summer,” “We Were Liars” and “Gossip Girl”—to watch now that Tell Me Lies has concluded."/>
        <s v="Punch the monkey was abandoned at birth, but the baby macaque found comfort in an IKEA toy—and the internet quickly fell in love."/>
        <s v="Punch the monkey, an abandoned Japanese macaque, went viral after bonding with an IKEA stuffed animal and winning hearts worldwide."/>
        <s v="An abandoned baby macaque named Punch found comfort in a stuffed orangutan—and the heartwarming story has taken the internet by storm."/>
        <s v="Punch the monkey was abandoned at birth, but a stuffed companion and growing support have helped the baby macaque win over the internet."/>
        <s v="The most striking Alysa Liu quotes from her Olympic run prove she was never chasing medals — she was defining her own legacy."/>
        <s v="After retiring at 16, Alysa Liu came back stronger. Her most powerful quotes show she was always meant to win."/>
        <s v="Alysa Liu’s words about pressure, art and self-expression reveal the mentality behind her golden comeback."/>
        <s v="Learn expert bathroom cleaning steps: HEPA vacuum first, let cleaners dwell, clean top to bottom, wash curtains, scrub grout, and sanitize toilet brush monthly."/>
        <s v="Get expert-backed, time-saving bathroom deep cleaning tips for busy parents—HEPA vacuum first, top-to-bottom dusting, washing liners, and toilet and grout care."/>
        <s v="Myles Garrett recited a heartfelt poem for Chloe Kim, and the romantic moment has fans swooning over the superstar couple online."/>
        <s v="Myles Garrett showed his softer side by reciting a poem for Chloe Kim, and the touching moment quickly melted fans’ hearts."/>
        <s v="Fans are swooning after Myles Garrett recited a love poem for Chloe Kim, offering a rare and heartfelt glimpse at their relationship."/>
        <s v="The “Toy Story 5” trailer reveals Woody’s shocking new look as he returns to help the toys face their biggest threat yet: kids choosing tech."/>
        <s v="The “Toy Story 5” trailer reveals Woody’s unexpected transformation and a timely story about the toys taking on screens and technology."/>
        <s v="Fans are buzzing over Woody’s new look in the “Toy Story 5” trailer, where the toys face a modern threat from tablets and tech."/>
        <s v="Kevin and Katie Bubolz announced their second pregnancy on Golden Retriever Life, with Ellie and Emma snuggled front and center."/>
        <s v="The Golden Retriever Life family is expanding as Kevin and Katie Bubolz announce baby No. 2 with Ellie and Emma by their side."/>
        <s v="Viral pet account Golden Retriever Life shared joyful pregnancy news, featuring therapy dogs Ellie and Emma."/>
        <s v="A jellyfish galaxy discovered by the James Webb Space Telescope offers a rare look at the early universe and how galaxies evolved billions of years ago."/>
        <s v="Scientists used the James Webb Space Telescope to spot a new galaxy discovered—a distant jellyfish galaxy revealing clues about the early universe."/>
        <s v="The most distant jellyfish galaxy yet was found using the James Webb Space Telescope, offering new insight into how galaxies formed and changed."/>
        <s v="This newly discovered jellyfish galaxy, captured by the James Webb Space Telescope, is giving scientists a rare glimpse into the universe’s past."/>
        <s v="Follow an efficient Chicago one-day plan with early photos at the Bean, Riverwalk reset, Art Institute visit, sunset views at 360 Chicago, West Loop dinner."/>
        <s v="Make the most of a day in Chicago: start at Millennium Park, stroll the lakefront, take an architecture cruise, visit the Art Institute and eat iconic pizza."/>
        <s v="Give your bathroom a fresh feel without spending a cent: use flowers, houseplants, fun painting tricks, small airy furniture, and smart decluttering tips."/>
        <s v="Transform your bathroom without spending money: shop your home, swap accessories, add plants or fresh flowers, and declutter for an instant refreshed look."/>
        <s v="A new pricklenape lizard species with “elongated, dagger-like scales” has been identified in central Vietnam, researchers reported."/>
        <s v="Researchers discovered a new lizard species, Acanthosaura grismeri, during biodiversity surveys in Vietnam’s Dak Lak Province."/>
        <s v="Scientists conducting nighttime biodiversity surveys in Vietnam identified a previously unknown lizard species."/>
        <s v="A ghost galaxy discovered with the Hubble Space Telescope is made almost entirely of dark matter, offering rare insight into the universe’s hidden mass."/>
        <s v="A newly identified ghost galaxy contains almost no stars and is made mostly of dark matter, according to observations from the Hubble Space Telescope."/>
        <s v="This newly discovered dark galaxy is 99% dark matter, and Hubble Space Telescope data helped reveal the faint, ghostly system."/>
        <s v="Scientists used the Hubble Space Telescope to uncover a ghostly galaxy made up nearly entirely of dark matter in the distant Perseus cluster."/>
        <s v="Rob Rausch went from Love Island USA drama to becoming a standout on ‘The Traitors’ Season 4. Here’s everything to know about him."/>
        <s v="Who is Rob Rausch? From ‘Love Island USA’ drama to ‘The Traitors’ Season 4, the Alabama native is now rumored to be dating someone in Kansas City."/>
        <s v="Alabama native Rob Rausch nearly turned down ‘The Traitors’ — now he’s one of Season 4’s most talked-about players. Here’s what to know about the reality TV star."/>
        <s v="The iPod comeback is real as Gen Z embraces nostalgic devices to unplug from phones and rediscover distraction-free music listening."/>
        <s v="Gen Z is driving an iPod comeback fueled by nostalgia and a desire to disconnect from streaming, notifications and nonstop phone use."/>
        <s v="Gen Z is leading the iPod comeback, embracing nostalgic music players as part of a wider push to unplug and reduce screen time."/>
        <s v="Emily Henry’s ‘Beach Read’ is becoming a movie with Phoebe Dynevor attached. Here’s everything we know so far about the adaptation."/>
        <s v="The ‘Beach Read’ film adaptation is moving forward with Phoebe Dynevor in the lead role. Here’s the latest on cast and production."/>
        <s v="From casting updates to release details, here’s everything to know about the ‘Beach Read’ movie starring Phoebe Dynevor."/>
        <s v="Scientists discovered a new species of ancient crocodile with greyhound-like features and named it after a high school teacher who inspired the research."/>
        <s v="A fast, greyhound-like crocodylomorph is a new species of ancient crocodile—and its name honors the scientist’s high school teacher."/>
        <s v="A greyhound-like crocodylomorph is a newly identified ancient crocodile species named after the scientist’s inspiring high school teacher."/>
        <s v="Netflix is officially developing a live-action Scooby-Doo origin series, with McKenna Grace set to star as Daphne Blake. Here’s everything we know so far."/>
        <s v="Netflix is reimagining Scooby-Doo with a brand-new live-action series that dives into how the mystery-solving gang first came together. Here’s what we know."/>
        <s v="Fans of Scooby-Doo can expect a fresh take at Netflix, where a new live-action series will trace the gang’s beginnings. Here’s what’s been confirmed so far."/>
        <s v="Kate Hudson reflects on her rom com era and her new career chapter as her latest role earns her a second Oscar nomination after 25 years."/>
        <s v="Kate Hudson opens up about her rom com career and why her latest project—and Oscar nomination—marks a turning point in her illustrious career."/>
        <s v="Kate Hudson says she’s ready to move past her rom com image as her new role in ‘Song Sung Blue’ brings her back into the Oscar spotlight."/>
        <s v="Heated Rivalry author Rachel Reid pushed Unrivaled to June 2027 amid a candid update about Parkinson’s and her writing process. Here’s what we know."/>
        <s v="Rachel Reid, author of Heated Rivalry, delayed Unrivaled to 2027, citing worsening Parkinson’s symptoms and the series’ growing success."/>
        <s v="The author of Heated Rivalry pushed Unrivaled to 2027 as Rachel Reid navigates worsening Parkinson’s symptoms and busier life following the show’s immense success."/>
        <s v="A resurfaced J.J. Watt clip is going viral after former teammate Rondale Moore’s death, reminding fans of the Arizona Cardinals’ connection."/>
        <s v="A resurfaced J.J. Watt clip with Rondale Moore is spreading after the young receiver’s death, and the Arizona Cardinals moment feels very different now."/>
        <s v="What once looked like routine advice from J.J. Watt to Rondale Moore now carries heavy weight after the Arizona Cardinals receiver’s death."/>
        <s v="A resurfaced J.J. Watt clip with Rondale Moore is spreading after the young receiver’s death, and the moment feels very different now."/>
        <s v="Season 2 of A Knight of the Seven Kingdoms adapts The Sworn Sword, with Dunk and Egg back and 2027 set for premiere. Here’s what you should know."/>
        <s v="‘A Knight of the Seven Kingdoms’ Season 2 is officially underway, with Dunk and Egg returning, production rolling, and three new cast members joining the story."/>
        <s v="Season 2 of ‘A Knight of the Seven Kingdoms’ is coming in 2027, with HBO teasing new cast and ‘Sworn Sword’ storyline. Here’s everything we know."/>
        <s v="What is a smiley piercing? Alysa Liu’s viral teeth jewelry has fans curious, but the ADA says the trendy look comes with serious health risks."/>
        <s v="Alysa Liu’s smiley piercing is going viral after the Olympics, but the ADA is warning fans about serious dental risks tied to the trend and her signature look."/>
        <s v="Fans love Alysa Liu’s smiley piercing, but the ADA warns the viral teeth trend may cause infections, enamel damage and other serious oral health issues."/>
        <s v="Alysa Liu’s smiley piercing has millions asking about her teeth, but dental experts warn the viral trend could lead to infection, nerve damage and more."/>
        <s v="Many fans were surprised to learn Jack Black has been married for two decades. Inside his relationship with musician and artist Tanya Haden."/>
        <s v="Jack Black and Tanya Haden’s romance began with a high school crush and led to a 2006 elopement. Here’s the full story behind their 20-year marriage."/>
        <s v="Jack Black and Tanya Haden eloped in 2006 and have kept their family life mostly private. Here’s what we know about their relationship."/>
        <s v="After turning down an invite to attend the State of the Union, the U.S. Women’s Hockey team accepted Flavor Flav’s proposal for a Las Vegas celebration."/>
        <s v="Flavor Flav offered to host the U.S. Women’s Hockey team in Las Vegas after they declined President Trump’s State of the Union invite — and the team said yes."/>
        <s v="The gold medal-winning U.S. Women’s Hockey team declined President Donald Trump’s State of the Union invitation and instead accepted Flavor Flav’s offer to host them in Las Vegas."/>
        <s v="Fans can now visit a giant Shohei Ohtani mural at Pawradise Park featuring Shohei Ohtani and Decoy’s iconic high-five from Dodger Stadium."/>
        <s v="A massive Shohei Ohtani mural celebrating Shohei Ohtani and Decoy is now on display at Pawradise Park, honoring the superstar’s famous dog moment."/>
        <s v="Shohei Ohtani and Decoy are now immortalized in a 28-foot Shohei Ohtani mural at Pawradise Park, celebrating the beloved Shohei Ohtani dog."/>
        <s v="Shohei Ohtani and Decoy’s viral moment is now a 28-foot Shohei Ohtani mural at Pawradise Park, turning the famous duo into local art."/>
        <s v="Coastal Worldwide anglers fishing in Florida landed a massive great white shark from shore, a rare Florida beach catch that stunned onlookers."/>
        <s v="What started as routine fishing in Florida turned into a rare moment when Coastal Worldwide anglers managed to catch a great white shark from a Florida beach."/>
        <s v="Anglers fishing in Florida hooked a massive great white shark from a Florida beach, and the rare Coastal Worldwide catch left even experts stunned."/>
        <s v="A huge great white shark was hooked and released from a Florida beach by Coastal Worldwide, marking a rare fishing trip moment."/>
        <s v="A giant millipede thought ‘lost to science’ since 1897 has been found alive — one of 21 rediscoveries in Madagascar. Here’s everything that was discovered."/>
        <s v="A five-day search in Madagascar uncovered 21 species ‘lost to science,’ including a massive millipede not seen in over a century. Here’s everything discovered."/>
        <s v="A nearly 11-inch millipede not documented since 1897 has been rediscovered in Madagascar during a five-day expedition that found 21 ‘lost’ species."/>
        <s v="Scientists say 4,300 species worldwide are undocumented for a decade or more. One giant millipede was just rediscovered after 126 years."/>
        <s v="Scientists found a new species of gecko in Thailand’s Khlong Hat District, a biodiversity hotspot where the tiny nocturnal reptile lives among caves."/>
        <s v="Researchers discovered a new species of nocturnal gecko in the biodiversity hotspot of Thailand’s Khlong Hat District during recent wildlife surveys."/>
        <s v="A small, wide-eyed new gecko species was confirmed in Thailand’s Khlong Hat District, highlighting the region’s status as a key biodiversity hotspot."/>
        <s v="A new species of nocturnal gecko with large eyes was discovered in Thailand’s Khlong Hat District, one of the region’s biodiversity hotspots."/>
        <s v="A study confirms Pseudobarbus kubhekai as a newly identified fish species in South Africa’s Umzimkhulu River. Here’s everything we know about the species."/>
        <s v="The Umzimkhulu redfin minnow was discovered during a search for an extinct species and is already considered critically endangered."/>
        <s v="DNA analysis confirmed that minnows caught in South Africa’s Umzimkhulu River belong to a species never before documented."/>
        <s v="Fans can soon book the real “Heated Rivalry” cottage on Airbnb, the romantic lakeside retreat featured in the show’s unforgettable finale."/>
        <s v="The “Heated Rivalry” cottage is heading to Airbnb, letting fans stay at the famous Muskoka retreat where the series’ biggest moments unfolded."/>
        <s v="The “Heated Rivalry” cottage featured in the Season 1 finale is now listed on Airbnb, and fan demand for the Muskoka stay is already surging."/>
        <s v="Ahead of hosting Saturday Night Live, Connor Storrie brings his Heated Rivalry Russian accent to a playful on-stage duel with castmember James Austin Johnson."/>
        <s v="Connor Storrie previews his SNL debut with a comedic showdown against castmember James Austin Johnson, showcasing his signature ‘Heated Rivalry’ Russian accent."/>
        <s v="Connor Storrie’s newly posted SNL teaser features a rapid-fire accent duel that ends with his signature Rozanov Russian voice from ‘Heated Rivalry.’"/>
        <s v="“Bridgerton” Season 4 Part 2 will debut new classical covers of today’s biggest hits, expanding the fan-favorite Bridgerton soundtrack."/>
        <s v="“Bridgerton” Season 4 Part 2 will feature exclusive new classical covers, giving fans fresh additions to the iconic Bridgerton soundtrack."/>
        <s v="The “Bridgerton” soundtrack gets new life in Season 4 Part 2 with exclusive classical covers fans won’t hear until the episodes premiere."/>
        <s v="Rediscover Miami: a two-day staycation itinerary for locals"/>
        <s v="Miami weekend itinerary: South Beach to Wynwood in 48 hours"/>
        <s v="Use color, light, decluttering, natural wood, and curved furniture to create a calming, research-backed home that improves mood without breaking the bank."/>
        <s v="Use psychology-backed strategies to make your apartment feel like home: choose happy paint colors, declutter, boost light, and add natural wood accents."/>
        <s v="Hilary Knight said President Donald Trump’s comment about the U.S. women’s hockey team is ‘overshadowing a lot of the success’ after their third Olympic gold medal."/>
        <s v="Hilary Knight said Trump’s locker room remark was a ‘distasteful joke’ that overshadowed the women’s Olympic success. Here’s what the "/>
        <s v="Hilary Knight addressed Trump’s comment about the U.S. women’s hockey team, calling it a ‘distasteful joke’ and refocusing attention on their third Olympic gold medal."/>
        <s v="Katseye revealed member Manon Bannerman is taking a break, and fans quickly reacted with speculation and support across social media. Here’s what to know."/>
        <s v="Manon Bannerman shared a personal message after Katseye announced her hiatus, fueling wider conversations about race and representation in pop."/>
        <s v="Manon Bannerman is stepping away from Katseye to focus on her health, but the announcement has sparked online debate and allegations involving Hybe."/>
        <s v="Plan a packed Las Vegas weekend: iconic Strip sights, chef-driven dining, top shows, nightlife and a quick trip to Red Rock Canyon for desert scenery."/>
        <s v="Plan the perfect weekend in Las Vegas with a day-by-day guide to the Strip, dining, shows, High Roller views, Fremont Street and a Red Rock Canyon day trip."/>
        <s v="Discover the major events and character developments in Bridgerton Season 4 Part 2, including relationships, surprises, and the finale cliffhangers."/>
        <s v="From weddings to shocking revelations, Bridgerton Season 4 Part 2 wraps up major storylines and sets the stage for Season 5. Read the full recap here."/>
        <s v="The ‘Bridgerton’ Season 4 Part 2 finale delivers drama, romance, and twists that set up the next season. Get the full breakdown here."/>
        <s v="The 2026 Rock &amp; Roll Hall of Fame nominees are here. See the full list, including Phil Collins, Iron Maiden, Mariah Carey and more."/>
        <s v="The 2026 Rock &amp; Roll Hall of Fame nominees have been announced. See the full list of 17 artists, including Phil Collins, Iron Maiden, Mariah Carey and more."/>
        <s v="Rock Hall 2026 nominees revealed: Phil Collins, Iron Maiden, Oasis and Shakira are among the 17 artists up for induction this year. See the full ballot."/>
        <s v="The U.S. women’s hockey team will be honored at Flavor Flav’s “She Got Game.” Here’s what to know about the Las Vegas celebration."/>
        <s v="Flavor Flav is hosting ‘She Got Game’ in Las Vegas. Here’s what to know about the celebration for the U.S. women’s gold medal hockey team."/>
        <s v="From parade plans to MGM partnerships, here’s everything we know about Flavor Flav’s ‘She Got Game’ event for the U.S. women’s hockey team."/>
        <s v="Flavor Flav’s 'She Got Game' will celebrate the U.S. women’s hockey team in Las Vegas. Here’s what we know about the four-day event"/>
        <s v="Christian Bale calls himself a “terrible disappointment” to fans and warns you to never meet your heroes, even as his Together California project expands."/>
        <s v="Christian Bale shares a humble warning to never meet your heroes at “The Bride!” premiere—and reveals the surprising reason behind it."/>
        <s v="Christian Bale warns fans to never meet your heroes during “The Bride!” premiere, but his work with Together California tells a very different story."/>
        <s v="Lionel Messi was tackled to the ground after three pitch invaders rushed him during Inter Miami’s match against Independiente del Valle."/>
        <s v="Lionel Messi scored for Inter Miami, then chaos erupted as fans rushed the field and one invader led to him being tackled vs. Independiente del Valle."/>
        <s v="Chaos erupted for Inter Miami when Lionel Messi was tackled by a fan after pitch invaders stormed the field vs. Independiente del Valle."/>
        <s v="Lionel Messi was brought down by a fan as multiple pitch invaders rushed him late in Inter Miami’s game vs. Independiente del Valle."/>
        <s v="Scientists say a small Chinese quarry has opened a new window into how early marine life rebounded 512 million years ago."/>
        <s v="More than 50,000 fossils found in Hunan province reveal soft-bodied creatures that lived shortly after a major Cambrian extinction."/>
        <s v="The Huayuan biota in China contains 91 newly identified species, giving scientists their first major look at soft-bodied life after the Sinsk extinction."/>
        <s v="Scientists uncovered 50,000 fossils in China, identifying 91 new species that lived 512 million years ago after a major mass extinction."/>
        <s v="Radford baseball freshman Joey Raccuia, 19, died in a single-vehicle crash near Radford University, the team confirmed."/>
        <s v="Radford baseball freshman Joey Raccuia, son of a Kansas City Royals coach, died at 19 after a crash near campus, the university confirmed."/>
        <s v="The Radford baseball team is grieving the loss of Joey Raccuia, 19, after a fatal crash near campus shocked the community."/>
        <s v="The Radford baseball community is grieving after freshman college baseball player Joey Raccuia, 19, died in a crash near campus, the team confirmed."/>
        <s v="Scientists discovered five new animal species that hide in plain sight, from spiders that mimic droppings to color-changing geckos."/>
        <s v="Scientists reveal five remarkable species that went unnoticed for years, showing how camouflage and mimicry help animals thrive."/>
        <s v="Scientists have just described five new animal species that hide in plain sight, from spiders that mimic bird droppings to tiny color-changing geckos."/>
        <s v="Five new species, including insects, spiders, geckos, and frogs, were found using camouflage strategies that let them vanish in plain sight"/>
        <s v="Unlock more value from American Airlines: free AAdvantage membership, eShopping miles, credit card perks, same-day changes, and lounge and upgrade strategies."/>
        <s v="“Duck Dynasty” star John Luke Robertson and wife Mary Kate Robertson welcome baby twins, sharing their joy as their growing family celebrates the sweet arrival."/>
        <s v="John Luke Robertson and Mary Kate Robertson celebrate the arrival of their baby twins as the “Duck Dynasty” family welcomes two new granddaughters."/>
        <s v="The “Duck Dynasty” family grows again as John Luke and Mary Kate Robertson share the joyful arrival of their baby twins and family reactions."/>
        <s v="Discover the truly essential kitchen tools for busy families: nonstick skillet, chef’s knife, meat thermometer and simple utensils that save time and space."/>
        <s v="Discover the essential utensils and appliances—chef's knife, nonstick skillet, and thermometer —and which gadgets like smart fridges and juicers you can skip."/>
        <s v="Kayla Peacock, 17, and Danica Hills, 18, died after their pickup truck collided with a semi on Highway 16 near Jasper, RCMP confirmed."/>
        <s v="Two teen hockey players from Hinton were killed in a collision with a semi-trailer on Highway 16 near Jasper, weeks before graduation."/>
        <s v="RCMP confirmed two teenage hockey players died after their pickup truck collided with a semi east of Jasper on Highway 16."/>
        <s v="A Highway 16 crash near Jasper claimed the lives of two Alberta teen athletes traveling home from hockey practice."/>
        <s v="Stop overpaying on United: discover fare differences, award tricks, credit card perks, and app tactics to earn status and get better seats and free flights."/>
        <s v="Discover tips for United Airlines: choose the right fare, use MileagePlus and PlusPoints wisely, leverage credit card perks, and stay flexible with dates."/>
        <s v="Jake Shane says he “lost his aura” after a Sharpie mishap outside his Broadway debut. Fans are calling it Sharpie-gate—and the video is painfully relatable."/>
        <s v="Jake Shane’s Broadway night took a turn when a Sharpie left marks on his shirt and cheek. The comedian says the awkward moment cost him serious aura."/>
        <s v="Jake Shane called it the most embarrassing moment of his life after a Sharpie fail during autograph signing. Now fans can’t stop talking about it."/>
        <s v="Jake Shane had an embarrassing Sharpie fail while signing autographs after his Broadway show. Now fans are dubbing it “Sharpie-gate.”"/>
        <s v="Jake Shane turned a Sharpie slip into a viral moment after ink ended up on his face and shirt outside his Broadway show. Fans are calling it legendary."/>
        <s v="Vin Diesel and Meadow Walker celebrated Fast &amp; Furious’ 25th anniversary and announced a Petersen Museum exhibit featuring iconic franchise cars."/>
        <s v="Meadow Walker joined Vin Diesel to celebrate the 25th anniversary of Fast &amp; Furious and reveal an exhibit of iconic cars at the Petersen Museum."/>
        <s v="Fast &amp; Furious 25th anniversary brought Vin Diesel and Meadow Walker together to honor the franchise and reveal a museum exhibit."/>
        <s v="Fast &amp; Furious’ 25th anniversary brought Vin Diesel and Meadow Walker together to announce an upcoming Petersen Museum exhibit."/>
        <s v="Fast &amp; Furious hits 25: Meadow Walker and Vin Diesel celebrate with a family dinner and announce a museum exhibit."/>
        <s v="Mia Goth made her first public appearance since separating from Shia LaBeouf, attending the 2026 SAG Awards solo amid his arrest and rehab order."/>
        <s v="Mia Goth walked the 2026 SAG Awards red carpet alone as Shia LaBeouf faces arrest, rehab orders and ongoing legal trouble."/>
        <s v="Mia Goth’s solo SAG Awards 2026 appearance comes weeks after Shia LaBeouf’s arrest and reports the couple quietly split. Here’s everything we know."/>
        <s v="Discover the wild world of animal species named after celebrities, from pop icons to movie stars and wildlife experts, and the surprising stories behind them."/>
        <s v="From Beyoncé to Leonardo DiCaprio and Harrison Ford, explore animal species named after celebrities and the fascinating reasons scientists chose them."/>
        <s v="Scientists discover more than 16,000 animal species every year. Here are some of the surprising species named after celebrities and the stories behind them."/>
        <s v="Think fame ends in Hollywood? Learn more about these animal species named after celebrities and the incredible creatures inspired by today’s biggest stars."/>
        <s v="Katie Leung reflects on almost leaving acting after starring in the ‘Harry Potter’ movies before landing her ‘Bridgerton’ Season 4 villain role on Netflix."/>
        <s v="Katie Leung stepped away from acting after ‘Harry Potter.’ Now she returns as a villain in ‘Bridgerton’ Season 4, marking a bold new chapter in her career."/>
        <s v="From Cho Chang to Lady Araminta in ‘Bridgerton,’ Katie Leung said she nearly quit acting after ‘Harry Potter’ and reinventing her career years later."/>
        <s v="Eric Church opens up about his brother’s death, revealing the parenting decision he regrets, the tough love he wishes he’d softened and what he would change."/>
        <s v="Eric Church reflects on losing his brother at 36, admitting the funeral mistake he made with his sons and the advice that reshaped how he understands grief."/>
        <s v="Eric Church shares how Brandon Church’s death changed his family forever, revealing the regrets he still carries and how he would do things differently today."/>
        <s v="Puka Nacua sparks dating rumors with fitness influencer Sara Saffari after flirty videos and an airport sighting — but her response only fuels speculation."/>
        <s v="Puka Nacua and Sara Saffari ignite dating buzz after flirty livestream moments and an airport appearance together, but Saffari wants the internet to “chill.”"/>
        <s v="Puka Nacua is fueling dating rumors after flirty moments with fitness influencer Sara Saffari and an NHL appearance with sports influencer Overtime Megan."/>
        <s v="After winning gold at the 2026 Winter Olympics, figure skater Alysa Liu said she wouldn’t tell her younger self anything: ‘She will figure it out.’"/>
        <s v="Alysa Liu opens up after winning Olympic gold at the 2026 Winter Olympics, revealing why she refuses to give advice to her younger self."/>
        <s v="Olympic champion Alysa Liu reflects on her figure skating journey, explaining why she wouldn’t give her younger self any advice after winning gold in 2026."/>
        <s v="Discover what the yellow Secret Friend ring on Selena Gomez’s Story signifies: a customized Instagram promo linking followers to Benny Blanco’s new podcast."/>
        <s v="Selena Gomez’s yellow “Secret Friend” Story wasn’t a new Instagram feature but a promo linking to the Friends Keep Secrets podcast hosted by Benny Blanco."/>
        <s v="A yellow &quot;Secret Friend&quot; ring on Selena Gomez’s Instagram Stories promoted the Friends Keep Secrets podcast hosted by Benny Blanco, not a new Instagram feature."/>
        <s v="From negotiated drug prices to free wellness visits, Medicare 2026 brings major changes. Here’s what Miami enrollees should know — and act on — right now."/>
        <s v="From negotiated drug prices to free wellness visits, Medicare 2026 brings major changes. Here’s what Sacramento enrollees should know — and act on — right now."/>
        <s v="Pink and daughter Willow Sage Hart perform a duet of “Hopeless War” on “The Kelly Clarkson Show,” earning praise from Rita Ora, Sheryl Crow and many more."/>
        <s v="Pink duets with daughter Willow Sage Hart on “The Kelly Clarkson Show,” delivering a stunning “Hopeless War” performance that left celebrities and fans raving."/>
        <s v="Pink shares the stage with daughter Willow Sage Hart on “The Kelly Clarkson Show,” and their powerful Broadway duet quickly sparked emotional reactions."/>
        <s v="Pink performs alongside her 14-year-old daughter Willow Sage Hart on “The Kelly Clarkson Show,” and their breathtaking “Hopeless War” duet stole the spotlight."/>
        <s v="Pink joins 14-year-old daughter Willow Sage Hart for a powerful Cameo-oke duet on “The Kelly Clarkson Show” that fans and celebrities can’t stop talking about."/>
        <s v="Arielle Kebbel says the John Tucker sequel is on pause with a completed script, while Jesse Metcalfe doubts it will move forward after the writers’ strike."/>
        <s v="Arielle Kebbel confirms the John Tucker Must Die sequel has been shelved and is not currently active after studio shifts and delays following the writers’ strike."/>
        <s v="The John Tucker Must Die follow-up is on pause, Arielle Kebbel says, despite a finished script and interest from original cast members."/>
        <s v="Arielle Kebbel shares that the John Tucker Must Die sequel is not currently active after studio changes stalled the finished script."/>
        <s v="A completed ‘John Tucker Must Die’ sequel script sits at a studio gathering dust — here’s what went wrong."/>
        <s v="Discover 10 low-effort, high-return life hacks—from a sharper shirt tuck to a science-backed nausea fix—that help you look sharper and feel more organized every day."/>
        <s v="Discover 10 practical everyday hacks—from shirt tucks and night prep to candle tricks and nausea relief—to streamline mornings and reduce daily stress."/>
        <s v="Jim Nantz reflects on his late father’s Alzheimer’s diagnosis and explains how one spontaneous line became his most meaningful sports broadcast tradition."/>
        <s v="Jim Nantz reveals the emotional story behind his “Hello, friends” greeting, sharing the private promise he made to his father during his Alzheimer’s battle."/>
        <s v="Jim Nantz shares the deeply personal reason he says “Hello, friends” before every sports broadcast and why he continues to say it 25 years after its debut."/>
        <s v="Jim Nantz shares the emotional backstory of his iconic “Hello, friends” catchphrase and reveals how grief shaped the line fans now associate with his voice."/>
        <s v="Biologists in South Korea used mitochondrial DNA and microscopy to identify Acanthochitona feroxa, a cryptic chiton species found off southern and western coasts."/>
        <s v="Researchers using mitochondrial genomes identified Acanthochitona feroxa, a new chiton species off South Korea, revealing cryptic diversity among marine mollusks."/>
        <s v="Researchers identified Acanthochitona feroxa off South Korea using mitochondrial genomes and microscopy, revealing a chiton species hiding in plain sight."/>
        <s v="DNA testing in South Korea revealed Acanthochitona feroxa, a new chiton species hidden within a 500-million-year lineage."/>
        <s v="UFC president Dana White’s viral moment with Peter Fouad delivers surprising life advice about money, happiness and the best life advice he’s ever received."/>
        <s v="UFC’s Dana White shares blunt life advice in a viral TikTok with Peter Fouad, revealing why money doesn’t guarantee happiness and what truly matters most."/>
        <s v="In a viral TikTok, Dana White tells street photographer Peter Fouad why being happy when you’re broke is key, and now his life advice is resonating online."/>
        <s v="Does money really change you? According to UFC president Dana White, money changes everything and some of the happiest times in his life was when he was broke."/>
        <s v="Firefighters rescued a trapped Florida manatee after surveyors heard chirping from a Melbourne Beach storm drain, launching a complex effort to free the animal."/>
        <s v="Surveyors in Melbourne Beach heard chirping under a storm drain and found a trapped Florida manatee, sparking an hours-long rescue involving firefighters."/>
        <s v="A dramatic manatee rescue unfolded in Melbourne Beach after a 7-foot, 410-pound Florida manatee became trapped inside a storm drain during a cold snap."/>
        <s v="A 7-foot Florida manatee was rescued from a storm drain in Melbourne Beach after surveyors heard chirping, triggering a dramatic multi-agency manatee rescue"/>
        <s v="NASA’s Curiosity rover found giant spiderweb-like ridges on Mars covered in strange nodules, suggesting groundwater lasted longer than scientists believed."/>
        <s v="New images from NASA’s Mars rover reveal spiderweb-like ridges on the planet dotted with egg-like nodules tied to ancient groundwater. Scientists are puzzled."/>
        <s v="The Mars Curiosity rover discovered giant spiderweb ridges covered in mineral nodules, hinting that water on Mars existed much later than originally thought."/>
        <s v="NASA’s Curiosity rover discovered unusual spiderweb-like ridges on Mars that suggest groundwater persisted longer than expected. Scientists are puzzled."/>
        <s v="Six in 10 Americans don’t get enough sleep. These 12 techniques — from bedroom temperature to CBT-I — are drawn from clinical research and actually work."/>
        <s v="The basics haven’t fixed your sleep. These 12 techniques — drawn from clinical guidelines and peer-reviewed research — cover what most advice leaves out."/>
        <s v="Discover six series — from Friends to Sex and the City — that capture 1990s New York glamour, style and the cultural world around Carolyn Bessette-Kennedy."/>
        <s v="Obsessed with ‘Love Story’? Try six series that capture 1990s New York style, romance and high-profile social circles, from ‘Friends’ to ‘Pam &amp; Tommy.’"/>
        <s v="If Love Story’s 90s minimalism and semi-historical drama pulled you in, queue up ‘Friends,’ ‘The Nanny,’ ‘Daisy Jones &amp; The Six’ and ‘Pam &amp; Tommy’ next."/>
        <s v="Ryan Murphy’s 'Love Story' spotlights 90s New York style. These classic shows capture the same glamour and vibe."/>
        <s v="Hooked on Ryan Murphy's ‘Love Story’ series? These 6 shows deliver the same ’90s glamour and New York energy."/>
        <s v="Read how Studio 54, director Sam Pinkleton, and a stacked cast—including Luke Evans, Michaela Jaé Rodriguez, and Harvey Guillén—revive Rocky Horror on Broadway."/>
        <s v="The Rocky Horror Show returns to the stage at Studio 54 in NYC March 26–June 21, 2026, featuring Sam Pinkleton and a star-studded cast including Luke Evans."/>
        <s v="Level up your next Miami date with Komodo sushi classes, Sweet Caroline karaoke in Wynwood, Chef Adrianne dark dining, Wolfsonian after-hours, and The Triangle."/>
        <s v="Find the perfect Miami date: casual evenings at The Triangle Little River, lively karaoke duets, museum strolls in South Beach, and hands-on sushi classes."/>
        <s v="A woman who spent $25,000 to clone a pet through ViaGen says pet cloning was worth it—but warns others a cloned cat won’t be an exact copy of the cat you lost."/>
        <s v="After cloning her beloved cat with ViaGen, one woman is now warning others about pet cloning and why a cloned cat will never truly replace your lost pet."/>
        <s v="After cloning her cat through ViaGen, one pet owner is sharing the emotional truth about pet cloning and why a clone a pet decision deserves careful thought."/>
        <s v="Pet cloning is growing in popularity, but one loving owner who cloned her cat through ViaGen says people should think long and carefully before cloning pets."/>
        <s v="Sarah J. Maas is set to break her silence on ACOTAR 6 rumors during a March 4 appearance on Call Her Daddy — fans hope for clarity on the series. What to know."/>
        <s v="Fans hope Sarah J. Maas will confirm plans for a sixth A Court of Thorns and Roses book during her Call Her Daddy interview airing March 4."/>
        <s v="Sarah J. Maas appears on Call Her Daddy March 4, fueling ACOTAR 6 speculation after an Instagram clue sent fans into a frenzy over possible new books."/>
        <s v="Maya Hawke and Christian Lee Hutson made their first public appearance as newlyweds at the Tibet House benefit concert in New York City after a surprise Valentine’s Day wedding."/>
        <s v="Maya Hawke and Christian Lee Hutson publicly debut as newlyweds after a secret Valentine’s Day wedding in New York City, joined by the Stranger Things cast."/>
        <s v="Maya Hawke and Christian Lee Hutson made their public debut as newlyweds at the Tibet House benefit concert in New York City after a private Valentine’s Day wedding."/>
        <s v="Jeff Daniels says he’s “stunned” after revealing his favorite sandwich on Colbert — a peanut butter, chips and BBQ sauce combo now going viral online."/>
        <s v="Jeff Daniels reacts after his unusual favorite sandwich sent the internet (and grocery stores) into a frenzy following his appearance on “The Late Show.”"/>
        <s v="Jeff Daniels reacts after revealing his favorite sandwich on “The Late Show with Stephen Colbert” sparked a viral frenzy and sent curious fans rushing to try it."/>
        <s v="Jeff Daniels says he’s stunned after his unusual sandwich revealed on “The Late Show with Stephen Colbert” went viral and sparked a nationwide food debate online."/>
        <s v="Jeff Daniels didn’t expect his favorite sandwich to go viral, but after sharing it on “The Late Show with Stephen Colbert” the internet quickly erupted."/>
        <s v="Meet Dobby the cat, a rare cat with four ears currently in foster care in Alabama whose unique look is winning hearts on social media as he waits for adoption."/>
        <s v="Dobby the cat, a rare four-eared cat from Alabama with a genetic mutation, is searching for a forever home after his story captured a lot of attention online."/>
        <s v="This rare four-eared cat named Dobby has a genetic mutation. He’s going viral online as the rescue cat with double ears waits to find his forever family."/>
        <s v="Meet Dobby the cat, a rare double-ear cat from Alabama whose unusual four ears and sweet personality are capturing hearts as he looks for his forever home."/>
        <s v="Sarah J. Maas revealed two new ACOTAR books releasing Oct. 27 and Jan. 12, 2027, plus adaptation rights, character updates and teases in a wide‑ranging Call Her Daddy interview."/>
        <s v="In a Call Her Daddy interview, Sarah J. Maas confirmed back-to-back ACOTAR releases, full creative control for adaptations, and several unseen book drafts on her computer."/>
        <s v="Sarah J. Maas announced two ACOTAR volumes releasing Oct. 27 and Jan. 12, 2027, revealed she reclaimed adaptation rights and discussed fan theories on Call Her Daddy."/>
        <s v="Everything Sarah J. Maas just revealed about ACOTAR’s future — two books, one massive story, and the Tamlin question she can’t solve."/>
        <s v="Sarah J. Maas confirmed two upcoming ACOTAR books and sparked new fan theories while discussing Tamlin, Rhys and more."/>
        <s v="KSI has purchased a minority stake in Dagenham &amp; Redbridge. His long-term dream is to help the English football club climb the pyramid to the Premier League."/>
        <s v="YouTuber KSI just bought a stake in Dagenham &amp; Redbridge and says he hopes to help the English football club eventually reach the Premier League."/>
        <s v="YouTuber KSI has bought into Dagenham &amp; Redbridge with hopes that the English football club can mirror Wrexham’s rise and eventually reach the Premier League."/>
        <s v="After military service, BTS returns with Arirang on March 20, a Netflix concert at Gwanghwamun on March 21, and a documentary on March 27, followed by a world tour."/>
        <s v="BTS releases Arirang (14 tracks) March 20, streams a live Netflix concert from Gwanghwamun in Seoul March 21 and premieres BTS: The Return documentary March 27."/>
        <s v="BTS releases Arirang on March 20, a Netflix concert from Gwanghwamun on March 21 and a documentary on March 27, plus an 82-show world tour across 34 regions."/>
        <s v="A genetic analysis shows the Bornean fanged frog long called Limnonectes kuhlii is six or seven distinct species, altering how scientists count and conserve biodiversity."/>
        <s v="Researchers analyzed over 13,000 genes from Bornean fanged frogs and found six or seven cryptic species, highlighting gene flow and implications for conservation."/>
        <s v="Frogs Hiding in Plain Sight? Scientists Find Possible New Species"/>
        <s v="By studying more than 13,000 genes, researchers found a frog thought to be one species may actually be multiple species."/>
        <s v="“Eco-friendly.” “Clean.” “Natural.” Learn how to decode misleading label claims on food and wellness products and which certifications actually mean something."/>
        <s v="Selena Gomez opened up about her marriage to Benny Blanco, mental health and future family plans during an appearance on the “Friends Keep Secrets” podcast."/>
        <s v="Selena Gomez shared personal stories about Benny Blanco, bipolar disorder and family plans during a recent appearance on the “Friends Keep Secrets” podcast."/>
        <s v="Selena Gomez joined husband Benny Blanco on the “Friends Keep Secrets” podcast and opened up about mental health, marriage and her dreams for the future."/>
        <s v="Selena Gomez shared deep insights about love, mental health and family during a candid conversation with Benny Blanco on the “Friends Keep Secrets” podcast."/>
        <s v="Selena Gomez revealed that Taylor Swift once sewed her a heartfelt birthday gift during a candid appearance on “Friends Keep Secrets” podcast with Benny Blanco."/>
        <s v="Lorne, a new documentary directed by Morgan Neville, offers a rare sit-down with Lorne Michaels and interviews with SNL alumni. In theaters April 17."/>
        <s v="Lorne, the first and only documentary with Lorne Michaels, hits theaters April 17, featuring interviews with Tina Fey, Maya Rudolph and unseen archival footage."/>
        <s v="The trailer for Lorne offers rare interviews with SNL alums and a candid sit-down with Lorne Michaels, the creator who shaped Saturday Night Live for decades."/>
        <s v="Wondering if ‘The Bride!’ has a post-credits scene? Here’s what happens during the mid-credits moment and whether there’s anything at the very end of the film."/>
        <s v="Does ‘The Bride!’ include an end credits scene? Find out if you should stay after the movie and what happens in the mid-credits moment."/>
        <s v="To stay or to go? Here’s everything to know about the credits scenes in ‘The Bride!’ — including whether there’s a mid-credits or post-credits moment."/>
        <s v="Kylie Kelce called out a common social assumption on the “Not Gonna Lie” podcast: thinking a woman is pregnant just because she doesn’t want to drink alcohol."/>
        <s v="Kylie Kelce is asking fans to stop assuming women are pregnant when they decline alcohol during a candid moment on the “Not Gonna Lie with Kylie Kelce” podcast."/>
        <s v="Kylie Kelce spoke out about pregnancy assumptions and why declining alcohol shouldn’t spark pregnancy speculation on her popular “Not Gonna Lie” podcast."/>
        <s v="Kylie Kelce used her “Not Gonna Lie” podcast to call out the awkward habit of assuming women are pregnant when they decline an alcoholic beverage."/>
        <s v="Kylie Kelce brought back one of her personal favorite segments on the newest episode of her “Not Gonna Lie” podcast and her message hit very close to home."/>
        <s v="YouTuber Chris Doel powered a road-legal electric vehicle using 500 disposable vape batteries, turning discarded e-waste into a working Reva G-Wiz car."/>
        <s v="Chris Doel spent months salvaging batteries from 500 disposable vapes and turned them into a DIY battery pack that powered a road-legal electric vehicle."/>
        <s v="A DIY YouTuber powered a small electric vehicle using 500 disposable vape batteries, driving a modified Reva G-Wiz to highlight the growing e-waste problem."/>
        <s v="Alysa Liu shared a frightening airport encounter on Instagram, saying a crowd of fans chased her to her car and urging, ‘Please do not do that to me.’"/>
        <s v="Figure skater Alysa Liu described a scary airport experience where fans mobbed her and someone chased her to her car. She pleaded, ‘Please do not do that to me.’"/>
        <s v="Alysa Liu revealed on Instagram that fans crowded her at the airport and chased her to her car, telling them, ‘Please do not do that to me.’"/>
        <s v="Alysa Liu revealed on Instagram that fans crowded her at the airport and chased her to her car, telling them, 'Please do not do that to me.'"/>
        <s v="Alysa Liu shared that a crowd at an airport with cameras chased her to her car and asked fans to respect her personal space."/>
        <s v="Mysterious posters featuring Kacey Musgraves and a strange phone number have fans wondering if new music or a new album is on the way. Here’s what we know."/>
        <s v="Kacey Musgraves fans are buzzing after mysterious posters and a phone number appeared in major cities, hinting at possible new music. What does it all mean?"/>
        <s v="Kacey Musgraves sparked buzz after posters teasing a “real good time” and a mysterious phone number appeared in major cities, hinting at new music on the way."/>
        <s v="Hulu's “The Testaments” premieres April 8, 2026. Set 15 years after the events of “The Handmaid's Tale,” the sequel follows a new generation raised in Gilead."/>
        <s v="Hulu’s “The Testaments” premieres April 8, 2026, following three women in Gilead. Ann Dowd stars as Aunt Lydia with a new generation of actors and a 15-year time jump."/>
        <s v="“The Testaments,” a sequel to “The Handmaid’s Tale,” premieres on Hulu April 8, 2026 with Ann Dowd returning. First three episodes drop at launch, then weekly."/>
        <s v="Khloé Kardashian shared the “wildest” name she once considered for son Tatum and the name she nixed for daughter True during “Ask Me Anything” on her podcast."/>
        <s v="Khloé Kardashian opened up about the unexpected name she nearly gave her son Tatum and the name she didn’t like for daughter True on a recent podcast episode."/>
        <s v="Khloé Kardashian called her son Tatum “Baby” and “Rob” in the nine months before making his name official. Now she’s revealing the name she almost gave him."/>
        <s v="Spring patio season in Miami is brief. Reserve outdoor tables at La Grande Boucherie, Clevelander, Gianni’s, Matador Terrace and Mareva1939 before spots vanish"/>
        <s v="Plan your spring Miami trip with top poolside and ocean-view patios like Matador Terrace and Mareva1939 for perfect weather and unforgettable atmosphere."/>
        <s v="A University of Arizona study finds scientists now document over 16,000 new species yearly, driven by genetic tools that could reveal millions to billions more."/>
        <s v="A University of Arizona study finds researchers are documenting over 16,000 new species a year and DNA methods may reveal tens of millions more yet to be described."/>
        <s v="Researchers report more than 16,000 new species described yearly, driven by insects, plants and fungi, with DNA tools revealing many cryptic organisms."/>
        <s v="Researchers are finding over 16,000 new species each year, with DNA technology expected to uncover billions more organisms."/>
        <s v="Scientists discovered a new species called Tanyka amnicola with one of the strangest jaws ever found. The “living fossil” is being compared to a platypus."/>
        <s v="Scientists discovered a new species with one of the strangest jaws ever found — a twisted lower jaw with sideways teeth that baffled researchers for years."/>
        <s v="A new species discovered near the Amazon rainforest had a twisted jaw, sideways teeth, and grinding denticles — one of the strangest mouths in fossil history."/>
        <s v="A new species, Tanyka amnicola, had one of the strangest jaws ever found. Discover how the living fossil changes what we know about prehistoric evolution."/>
        <s v="Jason Kelce jokingly reacted to a headline about his mom Donna Kelce remodeling her Florida home, turning the mundane story into a viral moment online."/>
        <s v="Jason Kelce and the ‘New Heights’ podcast reacted after a headline about Donna Kelce’s Florida home renovation sparked jokes across social media."/>
        <s v="A TMZ headline about Donna Kelce remodeling her Florida home sparked jokes from Jason Kelce, the “New Heights” podcast and fans online."/>
        <s v="Mike and Sully may be back in ‘Monsters, Inc. 3.’ New report reveals Pixar is working on the sequel after more than a decade. Get all the latest details here."/>
        <s v="Pixar is reportedly working on ‘Monsters, Inc. 3,’ according to Wall Street Journal. Will the sequel finally reveal what happened to Boo? Here’s what we know."/>
        <s v="‘Monsters, Inc. 3’ rumored to be in development at Pixar along with ‘Incredibles 3’ and ‘Coco 2.’ Learn about the franchise’s first potential theatrical sequel."/>
        <s v="New report claims Pixar is developing “Monsters, Inc. 3” along with other sequels. Here's everything we know about the beloved franchise's potential return."/>
        <s v="“Monsters, Inc. 3” is reportedly in development at Pixar, according to new report. Find out if Mike, Sully, and Boo could reunite in the long-awaited sequel."/>
        <s v="Building a garden toolkit: must-have tools and ones to skip"/>
        <s v="The beginner gardening tools every new gardener needs"/>
        <s v="‘Jury Duty’ season 2, titled ‘Company Retreat,’ premieres March 20 on Prime Video with a new unsuspecting participant and a corporate retreat setting"/>
        <s v="The Emmy-nominated hidden-camera comedy returns as Jury Duty Presents: Company Retreat, filmed in Agoura Hills and centered on an unsuspecting temp, Anthony."/>
        <s v="The new ‘Jury Duty’ season drops its courtroom setting for a corporate retreat at Rockin’ Grandma’s, featuring one real participant and an ensemble of actors."/>
        <s v="The award-winning series 'Jury Duty' returns March 20 on Prime Video with a new star, Anthony, and a workplace retreat prank."/>
        <s v="Jury Duty' returns with 'Company Retreat' on Prime Video and a brand-new unsuspecting participant. "/>
        <s v="Zooey Deschanel just tried Crumbl cookies and didn’t hold back. Her viral review has fans saying what they’ve been thinking about the hyped chain for years."/>
        <s v="“New Girl” actress Zooey Deschanel gave Crumbl cookies a brutally honest review online — and the comment section had some very strong feelings about it."/>
        <s v="Crumbl cookies are beloved by millions — but “New Girl” star Zooey Deschanel isn’t convinced. Her review has the internet divided in the best possible way."/>
        <s v="Stay-at-home moms know the struggle: restless kids and a long day ahead. These ideas help keep children busy, engaged, and happy at home."/>
        <s v="Looking for ways to keep kids entertained at home? These tips for stay-at-home moms use simple routines to keep children busy all day."/>
        <s v="Scientists confirmed two marsupials thought extinct for over 7,000 years — the pygmy long-fingered possum and ring-tailed glider — are alive in New Guinea."/>
        <s v="Two ‘Lazarus species’ believed extinct for millennia have been rediscovered alive in New Guinea. Here’s how a citizen scientist’s photo helped confirm it."/>
        <s v="Researchers say two marsupials known only from fossils have been rediscovered alive in New Guinea after more than 7,000 years. Here’s how they were discovered."/>
        <s v="A citizen scientist’s wildlife photo helped researchers confirm two marsupial species thought extinct for over 7,000 years are still alive."/>
        <s v="Ancient remains discovered during a routine home renovation left an Ontario couple with a $319k bill — and a provincial process that offers no clear timeline."/>
        <s v="A home renovation in Wainfleet, Ontario hit a shocking snag when ancient remains were found — triggering a $319k investigation with no relief in sight."/>
        <s v="What started as a dream retirement renovation turned into a $319k nightmare after ancient remains were unearthed on their Wainfleet, Ontario property."/>
        <s v="No plans yet? Find affordable, bookable spring break spots—beach, city, or red-rock escapes—plus where to stay in Cancún, Old San Juan, Nashville and Sedona."/>
        <s v="Running out of time? Discover seven budget-friendly, family-ready spring break destinations with good last-minute availability and activities kids will love."/>
        <s v="New technology uncovered 79 hidden inscriptions in Pompeii, including a love note and a first-of-its-kind gladiator drawing. What else did the walls reveal?"/>
        <s v="Hidden Pompeii graffiti including love notes and gladiator drawings have been decoded using RTI imaging, offering a rare glimpse into ancient Roman life."/>
        <s v="Pompeii’s ancient walls were covered in graffiti. New imaging technology just revealed 79 inscriptions (including love notes) that were almost lost to history."/>
        <s v="Molly Long is the choreographer behind viral Project 21 dance routines on TikTok, including performances to last year’s ‘Pop Muzik’ and this year’s ‘Double Dutch Bus.’"/>
        <s v="Read how Molly Long’s signature choreography for Project 21 — from Orange County to global TikTok fame — turned competitive dance into mesmerizing viral content."/>
        <s v="Molly Long’s Project 21 routines—set to retro tracks like Pop Muzik and Double Dutch Bus—have gone viral on TikTok, bringing competitive dance into mainstream view."/>
        <s v="Scientists exploring the Mediterranean sea found record litter levels in the Calypso Deep — and what’s piling up on the ocean floor is deeply unsettling."/>
        <s v="Marine plastic pollution has already reached the bottom of the Mediterranean sea, and the scale of what researchers found in the Calypso Deep may shock you."/>
        <s v="The Calypso Deep — the Mediterranean Sea’s deepest point — is a natural litter trap, and scientists say marine plastic pollution there is catastrophic."/>
        <s v="BELIFT LAB confirmed Heeseung’s departure from ENHYPEN as he prepares a solo album; the remaining six members will continue promoting under the group name."/>
        <s v="BELIFT LAB confirmed Heeseung will leave ENHYPEN but remain with the label as he prepares a solo album, while the group continues as a six-member act."/>
        <s v="Heeseung has left ENHYPEN but remains with BELIFT LAB and is working on an album. The group will continue as six members: Jake, Jay, Sunghoon, Sunoo, Jungwon and Ni-ki."/>
        <s v="Researchers found Scorpiops krachana under a rock at Kaeng Krachan National Park in Thailand — a paperclip-sized, UV-glowing scorpion that may be endemic to the area."/>
        <s v="Researchers camping in Kaeng Krachan National Park discovered Scorpiops krachana, an inch-long scorpion with unique sensory adaptations and potential endemic status."/>
        <s v="A team found a thumbnail-sized scorpion, Scorpiops krachana, under a rock in Thailand’s Kaeng Krachan National Park; study details anatomy, habitat and threats."/>
        <s v="Researchers discovered a new scorpion species with eight eyes and motion-sensing hairs underneath a rock in Thailand’s Kaeng Krachan forest."/>
        <s v="Whitney Leavitt and Mark Ballas are reuniting on Broadway in ‘Chicago’ — and the reason Ballas calls it a “full-circle moment” will give you the chills."/>
        <s v="‘Dancing with the Stars’ partners Whitney Leavitt and Mark Ballas are heading to Broadway together, and the story behind Mark’s casting is one for the books."/>
        <s v="Mark Ballas is making his Broadway return in ‘Chicago’ alongside DWTS partner Whitney Leavitt, and his emotional backstory makes this reunion even more special."/>
        <s v="Turn fandom into travel with practical film tourism tips: research exact locations, book guided tours, pick nearby lodging, and respect local communities."/>
        <s v="Learn how to plan a memorable set jetting trip: research locations, check access, time visits, choose lodging, and travel respectfully to filming sites."/>
        <s v="Arnold Schwarzenegger is in talks to reprise his roles in “Predator,” “Conan the Barbarian,” and “Commando” — and the details are more exciting than expected."/>
        <s v="Arnold Schwarzenegger may be returning to three of his most iconic roles. Here’s what he revealed about “Predator,” “Commando 2,” and “King Conan” recently."/>
        <s v="Fox Studios wants Arnold Schwarzenegger back for “Predator” and “Commando 2,” and “King Conan” already has a director. Here’s what we know about the reboots."/>
        <s v="Most adults 55–64 lack adequate emergency savings. Get guidance on targets, HSAs, Medicare timing, and high‑yield accounts to strengthen your retirement."/>
        <s v="Most adults 55–64 have far less saved than they’ll need. Here’s what experts recommend, how much to target, and how to build it before retirement arrives."/>
        <s v="From at-home hormone tracking to employer and retail benefits and egg freezing, here’s what the fertility landscape actually looks like for women in 2026."/>
        <s v="From employer benefits to Costco fertility partnerships, the way women access and plan fertility care has changed a lot. Here’s the full picture for 2026."/>
        <s v="After a Grammy and SNL performance, Olivia Dean was spotted with Chicago producer Eddie Burns; details of their sightings and his music background."/>
        <s v="Chicago drummer and producer Eddie Burns, who worked with Clairo and Frank Ocean, has been seen with Grammy-winning singer Olivia Dean amid dating rumors."/>
        <s v="What’s known about Eddie Burns — his Chicago roots, credits with Clairo and Dominic Fike, and the reported romantic sighting with Olivia Dean."/>
        <s v="Olivia Dean’s boyfriend Eddie Burns is a producer and drummer known for collaborating with Clairo and Frank Ocean."/>
        <s v="Hilary Duff says a Lizzie McGuire reboot is “not in the cards” right now — but she hints at when the beloved character might finally make her comeback."/>
        <s v="Hilary Duff says Lizzie McGuire “lives in her head rent-free” — so why isn’t a reboot happening? She gave fans an honest update on the Jay Shetty podcast."/>
        <s v="Hilary Duff opened up about the “Lizzie McGuire” reboot on the Jay Shetty podcast, and her timeline for a potential return might surprise some longtime fans."/>
        <s v="Hilary Duff just gave Jay Shetty the most honest &quot;Lizzie McGuire&quot; reboot update yet — including the age she thinks the character could actually return."/>
        <s v="Hilary Duff says she can't picture Lizzie McGuire at 40 — but the beloved Disney Channel star isn't ruling out a potential comeback altogether."/>
        <s v="These eight budget-friendly, high-protein breakfasts are perfect for busy families. Most can be prepped on Sunday so weekday mornings take care of themselves."/>
        <s v="These nine high-protein breakfasts are built on real ingredients, genuinely kid-approved and mostly prep-friendly. Real food, busy mornings, no compromises."/>
        <s v="Celebrities including Drew Barrymore and Melissa Joan Hart are joining the viral ‘What Were You Like in the ’90s’ trend,’ posting nostalgic photo slideshows."/>
        <s v="Stars like Kevin Bacon, Brooke Shields and Drew Barrymore are taking part in the viral ‘What Were You Like in the ’90s’ trend on Instagram."/>
        <s v="The 'What Were You Like in the ’90s’ trend is taking over Instagram as celebrities share throwback photos from the decade that made them famous."/>
        <s v="From Drew Barrymore to Melissa Joan Hart, ’90s stars are joining the viral 'What Were You Like in the ’90s' trend online"/>
        <s v="Disney is finally developing a live-action Tinker Bell series called “Tink” after 73 years and the powerhouse duo behind it has a surprising TV pedigree."/>
        <s v="A live-action Tinker Bell drama called “Tink” is in the works at Disney+, with “Friday Night Lights” writers Liz Heldens and Bridget Carpenter at the helm."/>
        <s v="Disney’s live-action Tinker Bell series is finally moving forward after 16 years — and the creative team attached hints this won’t be your typical fairy tale."/>
        <s v="After more than 15 years in development, Disney's long-awaited live-action Tinker Bell series called “Tink” has a writing team and a high-priority green light."/>
        <s v="Two rare oarfish — nicknamed ‘doomsday fish’ — washed up near the shore in Cabo, surprising beachgoers. Scientists say the sighting is not linked to earthquakes."/>
        <s v="Beachgoers in Cabo San Lucas spotted two rare deep-sea oarfish, also known as “doomsday fish.” Scientists say there’s no evidence the creatures predict disasters."/>
        <s v="Two rare “doomsday fish” were spotted near the shore in Cabo San Lucas. The unusual sighting amazed beachgoers, but experts say it’s not a disaster warning."/>
        <s v="Two rare deep-sea oarfish washed up near Cabo San Lucas, stunning beachgoers and fueling 'doomsday fish' folklore."/>
        <s v="A college basketball fan went viral at the ACC Tournament for belting '90s hits during free throws — and it might just start the next March Madness trend"/>
        <s v="One Pitt fan stunned the ACC Tournament crowd by singing Goo Goo Dolls and Creed during free throws. Is this college basketball’s best heckle yet?"/>
        <s v="A college basketball fan turned the ACC Tournament into a 90s karaoke night — and his nostalgic free throw heckles are going viral ahead of March Madness."/>
        <s v="One fan’s nostalgic sing-along during ACC Tournament free throws has college basketball fans buzzing just one week before this year’s March Madness begins."/>
        <s v="From Goo Goo Dolls to The Cranberries and Creed, one college basketball fan’s heckling at the ACC Tournament is the nostalgic content we didn’t know we needed."/>
        <s v="Michael Lorenzen threw 4⅔ scoreless innings as Italy stunned Team USA in the World Baseball Classic. Here’s what to know about him."/>
        <s v="Michael Lorenzen, a Colorado Rockies right-hander from Anaheim, dominated Team USA for Italy in the World Baseball Classic. Here’s what to know about the MLB pitcher."/>
        <s v="Colorado Rockies pitcher Michael Lorenzen led Italy to a major upset over Team USA in the World Baseball Classic. Learn more about the MLB player here."/>
        <s v="An American-born MLB pitcher just beat Team USA — and the U.S. may not advance because of it. Meet Michael Lorenzen."/>
        <s v="Alex Eala is taking the women’s tennis world by storm — but what's driving the 20-year-old Filipina's sudden rise to the top of the WTA rankings in 2026?"/>
        <s v="Alex Eala’s exciting Indian Wells Open run thrilled packed crowds past midnight — and the 20-year-old Filipina is just getting started in womens tennis."/>
        <s v="She packed stadiums at Indian Wells and nearly cracked the top-30 WTA ranking. Meet Alex Eala, the Filipina redefining womens tennis at just 20 years old."/>
        <s v="Alex Eala is turning heads across the WTA Tour — but how a 20-year-old became the Philippines’ next sports obsession is the real story and we’re here for it."/>
        <s v="Netflix adapts Shelby Van Pelt’s Remarkably Bright Creatures. Discover the cast, release date, and how Marcellus the octopus will be brought to life."/>
        <s v="Fans of the novel Remarkably Bright Creatures can rejoice: Netflix’s movie adaptation is coming. Here’s the release date, cast, plot info and more details."/>
        <s v="The beloved octopus narrator Marcellus comes to Netflix! Learn about the cast, director Olivia Newman, and release date for ‘Remarkably Bright Creatures.’"/>
        <s v="Netflix adapts Shelby Van Pelt’s Remarkably Bright Creatures with Sally Field and Alfred Molina; release set for May 8, 2026. Director Olivia Newman leads the film."/>
        <s v="Netflix is adapting Shelby Van Pelt’s Remarkably Bright Creatures. Here’s what to know about the release date, cast and Marcellus the octopus."/>
        <s v="Jake Shane ended up at the center of Rob Rausch’s Birkin bag apology to Maura Higgins. Here’s how the Therapuss host got involved in the viral ‘Traitors’ saga."/>
        <s v="Why was Jake Shane shopping for a Birkin with ‘The Traitors’ winner Rob Rausch? The Therapuss host played a key role in the luxury apology to Maura Higgins."/>
        <s v="Jake Shane joined Rob Rausch on the Birkin bag run that helped end his feud with Maura Higgins. Here’s how the podcast host got involved."/>
        <s v="From a Therapuss podcast taping to Hermès, Jake Shane helped Rob Rausch pull off the Birkin apology for Maura Higgins after ‘The Traitors.’"/>
        <s v="Scientists found two new worm species living inside a glass sponge “castle” — and it’s just the start of what one deep-sea expedition uncovered in Japan."/>
        <s v="A “glass castle” hiding in Japan’s deep sea became home to two never-before-seen worm species — and 36 more surprises were waiting to be discovered nearby."/>
        <s v="Two new worm species were found thriving inside a real-life “glass castle” in Japan’s deep sea — here’s what else the Nippon Foundation ocean census revealed."/>
        <s v="Researchers uncovered two new worm species living inside a “glass castle” sponge during a deep-sea dive that rewrote what we know about Japan's seafloor"/>
        <s v="Conan O’Brien reflects on his Hot Ones appearance and says the viral YouTube format signals the end of traditional late-night TV and a shift to streaming."/>
        <s v="Conan O’Brien reflects on late-night television’s decline after Hot Ones, highlighting how low-budget YouTube formats and streaming reshape interviews and audience reach."/>
        <s v="Conan O’Brien believes late-night shows will become something else as streaming, podcasts and YouTube interview series outcompete traditional network formats."/>
        <s v="Conan O’Brien says traditional late-night TV is fading after his Hot Ones appearance showed how low-cost YouTube interview shows draw massive audiences."/>
        <s v="A rare sea turtle washed ashore on a Texas beach — find out why this Kemp’s ridley sea turtle’s condition has experts at the Houston Zoo on high alert."/>
        <s v="A Kemp’s ridley sea turtle was found stranded near Beach Pocket Park in Galveston. Learn what rescuers discovered — and why her survival is so important."/>
        <s v="When a sea turtle washed ashore in Galveston covered in barnacles, the Houston Zoo rushed to help. Here’s what happened — and what’s still uncertain."/>
        <s v="A Kemp's ridley sea turtle in critical condition is fighting for her life at the Houston Zoo. What caused her to wash ashore is heartbreaking."/>
        <s v="The world's most endangered sea turtle species just washed ashore in Galveston. See how the Houston Zoo is working to save this Kemp's ridley sea turtle."/>
        <s v="Scientists have rediscovered two tiny creatures thought extinct for more than 7,000 years in the forests of New Guinea"/>
        <s v="Rachel Zegler says she was called both 'not enough' and 'too much,' recounting threats, career lessons and plans to support future women of color in Hollywood."/>
        <s v="Rachel Zegler opens up about balancing cultural identity, facing backlash for “Snow White” and speaking out, and how she now supports other actors under fire."/>
        <s v="Rachel Zegler reflects on Snow White casting backlash, online threats and her Colombian heritage in a candid Harper’s Bazaar interview about identity and resilience."/>
        <s v="Rachel Zegler was told she wasn’t enough for one role and too much for another — here’s how she’s responded"/>
        <s v="Baltimore Ravens fan went completely bald for the Maxx Crosby trade, only for the team to back out. Here's what went down ahead of the new league year."/>
        <s v="A Baltimore Ravens fan shaved his head to welcome Maxx Crosby to the team. 30 minutes later, the Ravens nixed the trade after Crosby failed a physical."/>
        <s v="Maxx Crosby was headed to the Baltimore Ravens — until he wasn’t. The failed Las Vegas Raiders trade left one shaved-head Ravens fan with a lot of questions."/>
        <s v="The Las Vegas Raiders agreed to trade Maxx Crosby to Baltimore — then the Ravens walked away from the trade. One fan’s bald head paid the ultimate price."/>
        <s v="The Maxx Crosby trade to the Baltimore Ravens seemed like a done deal — until medical concerns changed everything. One Ravens’ fan paid the ultimate price."/>
        <s v="TikTok creator Sydney Towle, 26, reveals CT scans show progression of stage 4 cholangiocarcinoma, discusses ascites, hepatic pump results and plans for NIH clinical trial."/>
        <s v="After scans showed tumor growth and ascites, Sydney Towle shares emotional updates about treatment options, the hepatic pump outcome, and seeking trials at the NIH."/>
        <s v="At 26, Sydney Towle shared that her stage 4 cholangiocarcinoma has progressed; she remains hopeful while exploring new chemo and clinical trials."/>
        <s v="TikTok influencer Sydney Towle revealed her cancer has progressed and shared an emotional update with followers."/>
        <s v="JJ Watt's simple question about tipping etiquette at a self-serve restaurant went viral — and the responses reveal just how divided the United States is."/>
        <s v="JJ Watt's &quot;genuine question&quot; about tipping etiquette at a self-serve restaurant ignited a fiery online debate. Here's what the internet had to say about it."/>
        <s v="JJ Watt sparked a massive tipping etiquette debate after asking his followers what they would do at a self-serve restaurant with a 20% preselected tip."/>
        <s v="JJ Watt took to X with a “genuine question” about tipping etiquette at a self-serve restaurant. The internet was quick to share opinions. Here’s what happened."/>
        <s v="Sidney Crosby accidentally photobombed a Pittsburgh Penguins fan's marriage proposal — and the viral TikTok moment became the most magical engagement ever."/>
        <s v="A Montreal couple's trip to watch the Pittsburgh Penguins practice turned into an unforgettable proposal when Sidney Crosby showed up at just the right moment."/>
        <s v="Mathieu had a proposal planned for PPG Paints Arena — but Sidney Crosby had other ideas, turning a Penguins practice visit into a viral engagement moment."/>
        <s v="Pittsburgh Penguins superfan got the marriage proposal of her dreams when captain Sidney Crosby unexpectedly became part of the moment during a practice visit."/>
        <s v="Discover 6 budget-friendly retinol creams tested by experts that deliver real results without overspending"/>
        <s v="Discover the five best drugstore anti-aging creams dermatologists and beauty editors actually recommend for smoother, plumper, and younger-looking skin."/>
        <s v="From hair serums to oil and more, here are the best hair products if your hair is thinning or getting finer"/>
        <s v="Discover five expert-backed thinning hair products, from minoxidil to scalp oils and capixyl, with evidence-based advice to guide your hair regrowth routine."/>
        <s v="Discover five effective thinning hair products—from capixyl scalp serum to minoxidil—plus how to use oils, mousse, and conditioners for fuller-looking hair."/>
        <s v="Learn how withdrawal order, Roth conversions, and tracking IRA basis can reduce taxable Social Security and boost retirement income through strategic tax planning."/>
        <s v="Learn how the order you tap accounts, when to claim Social Security, and Roth strategies can reduce taxes and protect income for retirees aged 62 to 70."/>
        <s v="Experts explain tax moves pre-retirees should make: withdrawal order, Roth contributions, IRA rules, Social Security taxes and when to seek professional advice."/>
        <s v="Chuando Tan marked his 60th birthday on Instagram, sparking disbelief over his youthful appearance and sharing his philosophy on aging and well-being."/>
        <s v="Singaporean model and photographer Chuando Tan turned 60, sparking awe online. He credits mindset, simple routines and gratitude for his ageless appearance and longevity."/>
        <s v="Singapore model Chuando Tan turned 60 and social media erupted as fans marvel at his ageless looks, career and reflective Instagram birthday post."/>
        <s v="This Blockbuster-themed pop-up bar in Las Vegas is dripping in 90s nostalgia — and the cocktail menu inspired by classic 90s movies is better than you’d expect."/>
        <s v="Las Vegas’s newest pop-up speakeasy is a love letter to classic 90s movies — but the cocktail menu and bar design is what makes it truly worth visiting."/>
        <s v="Las Vegas has a new pop-up speakeasy where classic 90s movies become cocktails. Here’s what’s on the nostalgic menu and how to snag a limited reservation."/>
        <s v="Craving nostalgia? This Las Vegas pop-up bar turns classic 90s movies into cocktails inside a spot that looks just like your old Blockbuster video store."/>
        <s v="A new pop-up bar in Las Vegas turns classic 90s movies into cocktails — and the nostalgic speakeasy is designed to look (and function) like a Blockbuster store."/>
        <s v="An 11-pound red fox stowed away on a cargo ship from Southampton and survived a 14-day Atlantic crossing; now recovering at the Bronx Zoo under veterinary care."/>
        <s v="A male red fox that crossed the Atlantic on a cargo ship is under veterinary care at the Bronx Zoo as agencies assess ecological and animal welfare concerns."/>
        <s v="A young red fox survived 14 days aboard a car ship from Southampton and is now receiving care and screenings at the Bronx Zoo after arrival at the Port of New York and New Jersey."/>
        <s v="A roughly 2-year-old red fox survived a 14-day voyage from Southampton, England, to New York. U.S. Customs and the Bronx Zoo are monitoring and treating the animal."/>
        <s v="The Bronx Zoo is caring for a red fox discovered aboard a cargo ship that sailed from England to New York."/>
        <s v="A red fox traveled from England to New York hidden on a cargo ship and is now under care at the Bronx Zoo."/>
        <s v="Volunteers in Haydon Batch near Radstock discovered a pink fairy club fungus. DNA confirmed Clavaria calabrica, a first record for mainland Great Britain."/>
        <s v="A pink 'fairy club' fungus was found near Radstock by Somer Valley Rediscovered volunteers; genetic analysis confirmed Clavaria calabrica, highlighting local grassland health."/>
        <s v="Community volunteers using the West of England Wildlife Index found Clavaria calabrica in managed grassland near Radstock, highlighting the power of citizen science."/>
        <s v="A rare pink fungus called 'fairy club' discovered by volunteers in England has now been confirmed through DNA analysis."/>
        <s v="Understand retinol, retinaldehyde and tretinoin: differences in conversion steps, potency and side effects to help you pick the best option for your skin."/>
        <s v="Build an effective routine for mature skin with gentle cleansers, careful retinoid use, hydrating moisturizers and broad-spectrum SPF 30+ every morning."/>
        <s v="From beginner-friendly retinol to stronger formulas, this guide breaks down the best retinol serums under $100 for aging skin."/>
        <s v="Hair thinning after 50 is common, but it’s not always “just aging.” Learn the most common causes and what works."/>
        <s v="After 50, skin becomes drier and more sensitive. Dermatologists explain which ingredients may irritate aging skin and what to use instead."/>
        <s v="This 5-minute makeup routine for mature skin focuses on hydration, light coverage, and simple steps that work after 50."/>
        <s v="These expert-recommended shampoos for thinning hair help boost volume, reduce buildup, and support healthier-looking strands"/>
        <s v="Clean' skincare isn’t regulated. Learn how to read a skincare label, spot greenwashing, and understand which ingredients actually matter."/>
        <s v="Nile monitors are spreading fast across South Florida — and some experts are calling them the “modern day velociraptors.” Here’s what residents need to know."/>
        <s v="Florida’s newest invasive species threat is here: Nile monitors are carnivorous, nearly impossible to catch, aren’t scared of humans and multiplying fast."/>
        <s v="South Florida’s invasive Nile monitor lizards eat everything in its path — turtles, birds, crocodiles — and bite humans. Here’s why they’re so hard to stop."/>
        <s v="Nile monitors are South Florida's newest invasive species nightmare — they’re carnivorous, fast-moving, and experts say it’s &quot;like catching a tornado.&quot;"/>
        <s v="Noah Cyrus replied after a viral TikTok called her ‘still beautiful but different,’ sparking debate about online body shaming and the impact on mental health."/>
        <s v="A TikTok showing Noah Cyrus 'still beautiful but different' drew her comment and ignited discussions on celebrity body scrutiny and social media backlash."/>
        <s v="Noah Cyrus replied to a viral TikTok comparing her past and recent photos, reigniting debate about online comments on appearance and the toll of body shaming."/>
        <s v="A TikTok post describing Noah Cyrus as 'still beautiful but different' drew a direct reply from the singer and sparked online discussion."/>
        <s v="Daniel Radcliffe performs in Every Brilliant Thing at the Hudson Theatre in New York City, an interactive solo play where audience members read lines and join him onstage."/>
        <s v="Every Brilliant Thing at the Hudson Theatre features Daniel Radcliffe in a one-person play that relies on audience volunteers and participatory readings every night."/>
        <s v="‘Every Brilliant Thing’ on Broadway blends humor and heart as Daniel Radcliffe and audience volunteers create a unique, participatory exploration of mental health."/>
        <s v="In 'Every Brilliant Thing,' Daniel Radcliffe performs a one-man show where audience volunteers read lines and join him onstage."/>
        <s v="Hyaluronic acid has become one of the most talked-about skincare ingredients around, and the buzz behind it is actually backed by science."/>
        <s v="Learn how hyaluronic acid works, signs your skin is dehydrated, and why applying HA to damp skin then sealing with moisturizer matters for real results."/>
        <s v="The right hair growth treatment depends entirely on what’s driving the loss: hormonal shifts, thyroid issues, iron deficiency, stress &amp; more."/>
        <s v="Medical costs, long-term care, and housing are rising faster than general inflation, making annual Medicare plan reviews essential for retirement security."/>
        <s v="Most Social Security calculators use a single CPI that understates retirees' healthcare, housing, and long-term care inflation, shifting optimal claiming ages."/>
        <s v="Underestimating healthcare and long-term care inflation can create large shortfalls in retirement; review Medicare, long-term care options and inflation hedges."/>
        <s v="Learn seven common HSA pitfalls—from treating it like checking to missing contribution limits—and how to protect tax advantages for retirement healthcare."/>
        <s v="How to choose a pre-retirement financial planner: prioritize fiduciary duty, verify CFP/RICP credentials, and review fee structures and income strategies."/>
        <s v="A good financial planner for retirement combines fiduciary responsibility, credentials, transparent fees, and retirement income strategy."/>
        <s v="Maximize your 401(k) plan: contribute, use employer match, watch fees and integrate IRAs and Social Security to strengthen your overall retirement income."/>
        <s v="How to weigh the pros and cons of paying off your mortgage before retirement: interest rates, liquidity, taxes and peace of mind to help pre-retirees decide"/>
        <s v="Oscar winner Amy Madigan and Ed Harris have been married since 1983 after meeting in a Los Angeles theater; their 40+ year partnership blends work, family and laughter."/>
        <s v="Inside Amy Madigan and Ed Harris’s decades-long partnership: how they met in Los Angeles theater, married on a film set and raised daughter Lily Harris."/>
        <s v="Amy Madigan won the 2025 Oscar for Weapons as she and husband Ed Harris mark 40+ years together, from a Los Angeles stage meeting to marriage on set."/>
        <s v="Amy Madigan and Ed Harris have sustained a four-decade marriage built on acting, mutual support and humor, from Melrose Place theater days to shared film projects."/>
        <s v="Discover curtain types, header styles, and where to use blackout, sheers, cafe, thermal, and light-filtering curtains to suit every room in your home."/>
        <s v="Discover curtain types—thermal, blackout, sheer and more—to improve sleep, cut energy costs and refresh living rooms, bedrooms, kitchens and bathrooms."/>
        <s v="A first-time homeowner’s room-by-room curtain guide: choose blackout, sheer, cafe, pleated, or thermal curtains to balance light, privacy, style, and energy savings."/>
        <s v="Learn how to choose curtains for every room — from blackout panels and sheers to grommet and pinch pleat headers — with practical tips on function and fit."/>
        <s v="Cameron Young won The Players Championship with his wife Kelsey and three kids by his side. See how his family made the biggest win of his career possible."/>
        <s v="Cameron Young’s Players Championship win meant everything — but he says none of it is possible without his wife Kelsey Dalition. See his emotional tribute."/>
        <s v="Cameron Young’s sons ditched the Players Championship trophy for a drone overhead, and their dad couldn’t love them more for it. See his heartwarming reaction."/>
        <s v="Cameron Young won The Players Championship with his two sons rushing in for a hug. Find out why he says his wife Kelsey Dalition is the real MVP of it all."/>
        <s v="A Dallas company says CRISPR-altered gray wolves recreate dire wolves, prompting debate over de-extinction, definitions and conservation priorities."/>
        <s v="A Dallas firm edited 14 genes in gray wolves to create dire wolf-like pups; scientists question whether gene-edited animals count as genuine de-extinction."/>
        <s v="The Dallas-based company aims to revive woolly mammoths, dodos and dire wolves with gene editing, prompting ethical and scientific controversy."/>
        <s v="Colossal Biosciences is trying to bring extinct animals back to life using gene editing. Scientists are divided on whether that’s really possible."/>
        <s v="Amir “Aura” Khan is back for March Madness 2026 as McNeese basketball secures a bid. Meet the viral boombox manager turning heads and signing NIL deals."/>
        <s v="McNeese basketball’s student manager Amir “Aura” Khan went viral with a boombox necklace—now he’s back for March Madness with 20+ NIL deals and a Topps card."/>
        <s v="Amir “Aura” Khan isn’t a player, but he’s March Madness’ biggest star. See how the McNeese basketball manager turned a boombox into a brand."/>
        <s v="McNeese basketball secures third-straight March Madness bid—and Amir “Aura” Khan, the team’s boombox-carrying student manager, is traveling with them (again)."/>
        <s v="Turn filming locations into immersive travel: bring a mirrorless camera or phone lens kit, stylish packable bag, offline maps, headphones and extra power."/>
        <s v="Turn family vacations into cinematic adventures with a packable day bag, power bank, smartphone lens kit, offline maps and noise-canceling headphones."/>
        <s v="Discover essential set jetting gear — from lens kits and noise-canceling headphones to power banks and offline maps — to travel like your favorite characters."/>
        <s v="Discover the essential gear for set jetting — cameras, day bags, headphones, power banks and offline maps to recreate iconic film and TV locations on the road."/>
        <s v="Tabitha Swatosh and Michael Sanzone shared raw TikTok videos about their breakup, describing therapy, distance and the toll of a public relationship on their lives."/>
        <s v="TikTok creators Tabitha Swatosh and Michael Sanzone announced their split after nearly four years, sharing emotional videos about privacy, growth and starting over."/>
        <s v="Tabitha Swatosh and Michael Sanzone confirmed their nearly four-year relationship ended in separate TikTok videos and asked fans for privacy during the split."/>
        <s v="Tabitha Swatosh and Michael Sanzone confirmed their breakup in emotional TikTok videos, reflecting on their nearly four-year relationship."/>
        <s v="Riley Green was hit by a fan’s cell phone during his Cowboy As It Gets Tour in Australia, leaving him bloodied — but he finished the show anyway."/>
        <s v="A flying cell phone left Riley Green with five stitches during the Australian leg of his Cowboy As It Gets Tour. See how he handled the wild concert moment."/>
        <s v="Riley Green got hit by a fan’s cell phone during his Cowboy As It Gets Tour, walked offstage with five stitches, and was joking about it the entire time."/>
        <s v="Riley Green proved just how tough (and cowboy) he is after a fan hurled a phone at him mid-show on his Cowboy As It Gets Tour, leaving him with stitches."/>
        <s v="Riley Green didn't let a flying cell phone stop his show. The country star was struck mid-performance on his Cowboy As It Gets Tour in Melbourne, Australia."/>
        <s v="Season 3 of Netflix’s ‘One Piece’ moves into the Arabasta arc with Xolo Maridueña as Ace, Cole Escola as Bon Clay, and expanded series regulars. Here’s what to know."/>
        <s v="Season 3 of Netflix’s live-action ‘One Piece’ embraces a more serious tone, and has already added key cast members including Cole Escola and Xolo Maridueña."/>
        <s v="Production for One Piece season 3 is underway; Arabasta arc casting updates include Xolo Maridueña as Ace and Cole Escola as Bon Clay."/>
        <s v="One Piece' Season 3 is in production with new cast members and a darker tone teased for the Arabasta storyline."/>
        <s v="Meet the Joro spider — a hand-sized orb-weaver spider spinning golden webs and spreading fast across the United States via spider ballooning. Should you worry?"/>
        <s v="The Joro spider is taking over the U.S., one golden web at a time. Learn where this orb-weaver spider isn’t going away anytime soon and what experts are saying."/>
        <s v="Have you spotted a giant yellow spider near your home? It could be a Joro spider. Here’s why this harmless orb-weaver spider could be coming to a city near you."/>
        <s v="Giant yellow Joro spiders are spreading across the U.S. through spider ballooning — and experts say they're here to stay. Here's what you need to know now."/>
        <s v="A satirical post about a man kidnapped by dolphins in Fort Myers went viral; the Lee County Sheriff’s Office confirmed the story is fictional and never occurred."/>
        <s v="A fake story about dolphins kidnapping a Florida man and forcing him to build an underwater city spread quickly across social media — but police confirm it’s not real."/>
        <s v="A Florida man, a pod of dolphins and an underwater construction project? The viral story had everything — except any truth, authorities say."/>
        <s v="No, a Florida man was not abducted by dolphins and forced to build an underwater city. Here's how the bizarre story went viral."/>
        <s v="A viral story about dolphins kidnapping a Florida man and making him build an underwater city sounds wild — because it’s completely fake."/>
        <s v="Denny Hamlin won the Pennzoil 400 at Las Vegas in an emotional return to victory lane months after his father Dennis Hamlin died in a tragic house fire"/>
        <s v="Denny Hamlin claimed his 61st NASCAR win at the Pennzoil 400 with his mom cheering him on — months after his father, Dennis Hamlin, died in a house fire."/>
        <s v="Denny Hamlin’s historic Pennzoil 400 win is one for the ages — his first since father Dennis Hamlin died, with his mom in the stands saying “That’s my boy!”"/>
        <s v="Denny Hamlin silenced a painful offseason with a stunning Pennzoil 400 victory, earning his 61st career win and climbing to 10th on NASCAR’s all-time list."/>
        <s v="A single fossil bone uncovered in Taiwan has led scientists to identify a giant 13-foot python, revealing a very different, much wilder prehistoric ecosystem."/>
        <s v="Taiwan doesn’t have pythons now, but a fossil dating back up to 800,000 years shows a giant one once did — and it wasn’t the only massive predator."/>
        <s v="Scientists used one vertebra to reconstruct a massive 13-foot python that once lived in Taiwan, reshaping what we know about the island’s ancient ecosystem."/>
        <s v="A single fossil bone just revealed a 13-foot python once lived in Taiwan — an island with zero pythons today."/>
        <s v="Fossil evidence of a 13-foot python in Taiwan shows the island once had a much larger and wilder ecosystem."/>
        <s v="From damaged windpipe to internet fame, this stray kitten beat the odds at Palm Springs Animal Shelter. Her subcutaneous emphysema story is one of a kind."/>
        <s v="Meet Zoe, the ‘Puff Kitty’ from Palm Springs Animal Shelter whose subcutaneous emphysema left vets stunned. Her incredible recovery story will melt your heart."/>
        <s v="A stray ‘Puff Kitty’ named Zoe arrived at Palm Springs Animal Shelter inflated like a balloon. Learn how subcutaneous emphysema turned her into an unlikely star."/>
        <s v="Zoe the ‘Puff Kitty’ captured the world’s heart after subcutaneous emphysema left her puffed up like a marshmallow. Discover her wild rescue and recovery story."/>
        <s v="A stray kitten with subcutaneous emphysema so severe she looked like a balloon. Meet Zoe, the ‘Puff Kitty’ from Palm Springs who stole the world’s heart."/>
        <s v="Saturday Night Live UK premieres March 21 on Sky One and Now from London; Tina Fey hosts, Wet Leg performs, and Peacock offers next-day U.S. access."/>
        <s v="SNL UK debuts March 21 with Tina Fey hosting and Wet Leg performing. Episodes stream next-day on Peacock for U.S. viewers after the live London broadcast."/>
        <s v="Tina Fey will host the inaugural episode of ‘Saturday Night Live UK’ in London on March 21, with Wet Leg as musical guest and a new all-British cast on Sky One."/>
        <s v="The first episode of SNL UK has its host: Tina Fey. With Wet Leg, a new cast and Lorne Michaels involved, the London debut is a major moment."/>
        <s v="Tina Fey is heading to London to host the first-ever 'SNL UK' on March 21, with Wet Leg performing and Lorne Michaels overseeing the launch."/>
        <s v="A 33-year-old harbor seal named Reggae and his beloved rubber duck went viral — but there’s more to the story than cuteness at the New England Aquarium."/>
        <s v="Harbor seals can live 30–40 years with the right care — and Reggae proves it. Learn how the New England Aquarium’s star seal thrives with a rubber duck."/>
        <s v="Reggae the harbor seal and his rubber duck took over the internet — and the New England Aquarium’s trainers couldn’t be more proud of their “very mellow” boy."/>
        <s v="What does a 33-year-old harbor seal love most? His rubber duck toy. Reggae's viral moment at the New England Aquarium is even more heartwarming up close"/>
        <s v="A wooden coffin fell off a cliff in 1899 and baffled scientists for decades. Dendrochronology finally solved the 125-year-old mystery of the Princess of Bagicz."/>
        <s v="Scientists used dendrochronology to crack a century-old mystery surrounding a wooden coffin and the Roman Iron Age woman buried inside it."/>
        <s v="Discovered in 1899, the Princess of Bagicz was buried in the only known wooden coffin of its kind from the Roman Iron Age. Science just revealed her timeline."/>
        <s v="WNBA star Chiney Ogwumike gets her own ESPN show. Learn what Chiney Today is, when it airs, and why she says she's been fighting for this opportunity"/>
        <s v="Chiney Ogwumike is stepping into a major new role at ESPN. Discover what ‘Chiney Today’ is all about and why this show is a milestone for sports media."/>
        <s v="ESPN and Peyton Manning’s Omaha Productions are launching ‘Chiney Today.’ Find out how WNBA star Chiney Ogwumike plans to cover the entire basketball landscape."/>
        <s v="Strategies to protect retirement savings from a 30% market drop: withdrawal rates, spending cuts, Roth conversions, sequencing withdrawals, and diversification."/>
        <s v="A 30% market drop at retirement reshapes Social Security timing, withdrawal sequencing, and Roth conversion choices to protect income and minimize taxes."/>
        <s v="If you’re within five years of retirement, learn strategies—withdrawal rate, spending cuts, sequencing, Roth conversions, diversification to survive a crash."/>
        <s v="Stock your pantry with these research-backed oils, spices, grains and proteins to make healthy home cooking easier, cheaper and more consistent every night."/>
        <s v="The U.S. government wants you to eat swamp rats, green iguanas, and more. Learn how eating invasive species — or invasivorism — could help save ecosystems."/>
        <s v="Swamp rats, green iguanas, and wild hogs are on the menu — and the U.S. government approves. Here’s how invasivorism is fighting back against invasive species."/>
        <s v="What if dinner could save the planet? The FWS says eating invasive species — from swamp rats to wild boar — can protect native ecosystems. Here’s how to start."/>
        <s v="From swamp rat gumbo to iguana stew, eating invasive species is the wild food trend the U.S. Fish and Wildlife Service is actively encouraging. Here's why"/>
        <s v="A trumpeter swan was spotted in the East River for the first time in NYC history. Find out what sets this majestic bird apart from the beloved mute swan."/>
        <s v="A trumpeter swan made history in NYC after landing in the East River. Learn what makes this once near-extinct bird so rare and why Brooklyn can’t get enough."/>
        <s v="NYC bird watchers spotted a rare trumpeter swan in the East River near Williamsburg. Here’s why this once near-extinct species has the whole city talking."/>
        <s v="BTS is officially back on ‘The Tonight Show with Jimmy Fallon,’ delivering two nights of performances tied to their new album Arirang. Here’s what to expect."/>
        <s v="BTS is returning to ‘The Tonight Show Starring Jimmy Fallon’ for two nights of performances, marking their first full-group U.S. late-night appearance in four years."/>
        <s v="The K-pop megastars are mounting one of the most coordinated entertainment rollouts of the year — spanning late-night TV, a new album and a Netflix documentary in a single week"/>
        <s v="The wait is almost over — and a packed week of BTS content is about to deliver everything ARMY has been holding out for"/>
        <s v="Meet Jackie and Shadow, the bald eagles at the center of a viral Big Bear livestream. Their real-time nesting story has drawn millions of devoted viewers."/>
        <s v="Meet Jackie and Shadow, Big Bear's celebrity Bald Eagle couple thanks to a viral livestream watched by millions"/>
        <s v="Millions are watching Jackie and Shadow, Big Bear’s viral eagle couple. Their livestreamed journey has turned into an internet obsession."/>
        <s v="Zach Galifianakis goes from mockumentary star to curious gardener in ‘This Is a Gardening Show,’ a fresh new Netflix comedy series releasing on Earth Day."/>
        <s v="Zach Galifianakis is trading his two ferns for a full-blown garden in ‘This Is a Gardening Show,’ his new Netflix series that debuts on Earth Day, April 22."/>
        <s v="Get ready to laugh and learn: ‘Hangover’ star Zach Galifianakis hosts ‘This Is a Gardening Show,’ a new Netflix series blending comedy with a love of the earth."/>
        <s v="‘This Is a Gardening Show’ brings Zach Galifianakis back to Netflix with six bite-sized episodes of self-effacing humor and surprisingly sincere horticulture."/>
        <s v="Disney confirms release dates for ‘Incredibles 3’ and ‘Lilo &amp; Stitch 2’ in 2028, and fans online are already counting down — and complaining about the wait."/>
        <s v="‘Incredibles 3’ finally has an official release date, according to Disney, but fans on social media are already sounding off about the long two-year wait."/>
        <s v="Following its record Memorial Day debut, the live-action ‘Lilo &amp; Stitch’ is getting a sequel in 2028 — and fans were quick to share mixed reactions online."/>
        <s v="‘Incredibles 3’ and ‘Lilo &amp; Stitch 2’ are officially dated for 2028, but Disney fans aren’t holding back frustration on social media. See what they’re saying."/>
        <s v="Kevin Hart reacts hilariously to his new wax figure at the Hollywood Wax Museum, sparking comments from Dwayne Johnson, Don Cheadle, and more."/>
        <s v="Kevin Hart hilariously reacts to his Hollywood Wax Museum figure, calling it ‘an attack’ and demanding a redo, with friends and fans joining the laughs."/>
        <s v="Kevin Hart reacts to his wax figure in a hilarious Instagram Reel, calling it ‘an attack,’ while friends and fans share their own comedic takes."/>
        <s v="Kevin Hart goes viral after sharing his reaction to a questionable wax figure at the Hollywood Wax Museum, calling it ‘an attack’ and demanding a redo."/>
        <s v="The internet fell in love with Punch the monkey and his stuffed orangutan — now fans are melting over videos of him kissing his new girlfriend Momo-chan"/>
        <s v="Punch the monkey, the viral Japanese macaque from Ichikawa City Zoo, has found love — and the adorable videos of his new girlfriend are everywhere online"/>
        <s v="Punch the monkey has a new girlfriend at Ichikawa City Zoo, and videos of the two macaques cuddling and kissing are breaking the internet all over again."/>
        <s v="Meet Seo Taiji and Boys, the trio that helped create modern K-pop. Here’s how the band changed the industry before disbanding in 1996—and where they are today."/>
        <s v="Before today’s K-pop giants, Seo Taiji and Boys changed everything. Here’s their legacy and what happened to the members after disbanding in 1996."/>
        <s v="Before BTS and BLACKPINK, Seo Taiji and Boys changed everything. Here’s their legacy and what happened to the members over 30 years later."/>
        <s v="From CD players to Tamagotchis and flip phones, these nostalgic things from 1996 deserve a serious revival in 2026 — can you believe it’s already been 30 years?"/>
        <s v="It has officially been 30 years since 1996, and these nostalgic things we forgot about — from CD players to Beanie Babies — are overdue for a major comeback."/>
        <s v="Three decades later, the nostalgic things we forgot about from 1996 are hitting a little different — and honestly, some of them deserve to come back ASAP."/>
        <s v="Before everything went full digital, 1996 gave us CD players, Tamagotchis and Game Boy Pockets — nostalgic things we forgot about that are worth revisiting."/>
        <s v="Chuck Norris Has Died, but the Meme That Defined Early Internet Culture Is Immortal"/>
        <s v="Remembering Chuck Norris: An Action Hero Who Became Larger Than Life Dies at 86"/>
        <s v="After Chuck Norris’ death at 86, fans are revisiting the viral 'Chuck Norris facts' memes that turned him into an internet legend."/>
        <s v="How many perfect March Madness brackets are left? After a brutal first round of upsets, only 10,754 of 26.6 million ESPN brackets survived the first 16 games."/>
        <s v="A record 26.6 million March Madness brackets were submitted this year, but only 10,754 perfect brackets survived day one — here’s where the others went wrong."/>
        <s v="Six first-round upsets wiped out millions of March Madness brackets in a single day — find out how many perfect brackets are still alive after round one"/>
        <s v="Discover five budget-friendly set-jetting destinations — Dubrovnik, Vilnius, Cliffs of Moher, Albuquerque, and Matera — perfect for memorable family vacations."/>
        <s v="Explore five budget-friendly filming locations — Dubrovnik, Vilnius, Cliffs of Moher, Albuquerque, and Matera — and learn when to visit to save money."/>
        <s v="Discover film-famous destinations like Dubrovnik, Vilnius, and Matera that double as affordable hiking and walking adventures for budget-minded travelers."/>
        <s v="Set-jetting made affordable: practical advice for visiting Dubrovnik, Vilnius, the Cliffs of Moher, Albuquerque, and Matera without a blockbuster budget."/>
        <s v="20 years after debut, BIGBANG is making a comeback. Here’s everything to know about the trio lineup, tour, Coachella and what each member has been up to."/>
        <s v="BIGBANG is back after 20 years. From lineup changes to a world tour, here’s what to know about their 2026 comeback and what’s happened to each original member."/>
        <s v="BIGBANG marks 20 years with a 2026 comeback. Here’s why the group is returning as a trio and what happened to the original members"/>
        <s v="From iron depletion to HPA axis dysregulation, new research identifies 10 specific causes of chronic fatigue in women — and what to do about each one."/>
        <s v="Learn which vegetables are easiest to grow—lettuce, spinach, radishes, zucchini and more—plus simple tips for container gardens and small spaces."/>
        <s v="Learn which vegetables are easiest to grow this spring—lettuce, spinach, radishes, zucchini and more—plus simple tips for container gardens and small spaces."/>
        <s v="Discover easy-to-grow vegetables like lettuce, zucchini, and cherry tomatoes that thrive in yards or containers. Start small and enjoy rewarding harvests."/>
        <s v="Start a productive home garden with low-maintenance vegetables like lettuce, spinach, radishes, green beans and zucchini for reliable, high-yield results."/>
        <s v="Mercury retrograde isn’t the full story. Here’s what “retroshade” means and why the weeks before and after retrograde matter more than you think."/>
        <s v="Mercury retroshade explains why issues start early and linger after retrograde. Here’s a full breakdown of the cycle and dates."/>
        <s v="Mercury retrograde has three phases — and retroshade is one of them. Here’s what happens before and after the chaos."/>
        <s v="Retroshade is the phase surrounding Mercury retrograde. Here’s how it works, why it matters, and what to expect through April 9."/>
        <s v="Special Jennings makes her March Madness coaching debut today as the Jacksonville Dolphins face No. 2 LSU — here’s the story behind her record-breaking season."/>
        <s v="Who is Special Jennings? The Jacksonville Dolphins coach making her March Madness debut today has one of the most compelling backstories in the tournament."/>
        <s v="Special Jennings turned the Jacksonville Dolphins into a record-breaking program in three seasons, and now she's making her March Madness coaching debut"/>
        <s v="From the new plot to the cast, here’s what viewers should know about ‘Ready or Not 2’ before heading into theaters, including if there’s an end credits scene."/>
        <s v="Heading to see ‘Ready or Not 2’? Here’s what to know about the movie, the sequel’s story, and what fans are saying before you watch."/>
        <s v="Curious about ‘Ready or Not 2’? Get the full scoop on the sequel’s plot, characters, and what makes this follow-up different from the first."/>
        <s v="The platypus was once mistaken for a hoax. This new 2026 study suggests scientists are still only scratching the surface of how strange the platypus really is."/>
        <s v="The platypus is already the strangest animal on Earth — but a new 2026 study just uncovered something inside its fur that scientists never expected to find."/>
        <s v="A new study found that platypus melanosomes resemble those of birds rather than mammals, adding another layer of mystery to the world's strangest animal."/>
        <s v="Ronnie Bowman, beloved bluegrass singer and co-founder of the Lonesome River Band, has died at 64 following a motorcycle accident in Nashville, Tennessee."/>
        <s v="Bluegrass icon Ronnie Bowman has passed away at 64 after a Nashville motorcycle accident, leaving behind a legacy of IBMA awards and chart-topping songwriting."/>
        <s v="Ronnie Bowman, the bluegrass vocalist who co-wrote hits for Chris Stapleton and Kenny Chesney, has died at 64 following a fatal Nashville motorcycle accident."/>
        <s v="Take a nostalgic journey to YouTube’s first years, exploring the original interface, classic viral videos, and the unique charm that made the site unforgettable."/>
        <s v="Step back 20 years to YouTube in 2006 and revisit the platform’s original interface, early viral videos, and the raw, scrappy charm that started it all."/>
        <s v="See what YouTube looked like in 2006, just a year after it launched, from its original interface to the videos that defined its early days"/>
        <s v="From the original search bar to early viral hits, see how YouTube looked 20 years ago when it was just getting started"/>
        <s v="The Animal Rescue Fund of the Hamptons is giving fans of HBO Max’s ‘The Pitt’ a treat: a litter of pitbull puppies dressed as doctors, all up for adoption."/>
        <s v="Meet the ‘The Pitt’ puppies — a litter of pitbulls in tiny scrubs named after characters from HBO Max’s hit show. The kicker? These pups are all up for adoption!"/>
        <s v="A litter of pitbull puppies dressed as doctors is melting hearts online. Inspired by HBO Max’s ‘The Pitt,’ these pups are up for adoption!"/>
        <s v="ARF Hamptons dressed a litter of pitbull puppies as doctors inspired by HBO Max’s ‘The Pitt.’ Meet them and adopt today!"/>
        <s v="J.J. Redick, Luka Doncic and Goga Bitadze all weighed in on what was said during Saturday’s heated exchange — and no two accounts are telling the same story."/>
        <s v="Luka Doncic’s 16th technical foul triggered a one-game suspension, but the NBA rescinded it after the Lakers appealed — here’s the story behind the exchange."/>
        <s v="A heated Lakers vs. Magic exchange between Luka Doncic and Goga Bitadze escalated fast — here's what was said, what it cost and how it all played out"/>
        <s v="Luka Doncic faced a one-game suspension after his 16th technical foul, but the Lakers successfully appealed after he claimed a Magic player targeted his family."/>
        <s v="Learn which common houseplants like aloe, sago palm and lilies are toxic to cats and dogs, plus symptoms to watch for and how to keep your pets safe at home."/>
        <s v="A quick guide for shelter volunteers: nine common indoor plants that can poison cats and dogs, symptoms to watch for, and tips to keep new adopters' homes safe."/>
        <s v="Discover nine popular houseplants that can sicken cats and dogs, symptoms to watch for, and how to keep pets safe from aloe, sago palm, lilies and more."/>
        <s v="Discover common indoor plants like sago palm, lilies and aloe vera that are toxic to dogs and cats, plus symptoms and steps to protect your pets at home."/>
        <s v="Philadelphia Phillies pitcher Daniel Robert collapsed during a spring training session after his implantable cardioverter defibrillator triggered on the mound."/>
        <s v="Philadelphia Phillies pitcher Daniel Robert is out of hospital and feeling OK after his implantable cardioverter defibrillator fired during a bullpen session."/>
        <s v="A Philadelphia Phillies pitcher collapsed during spring training after a cardiac event, marking his second terrifying health scare in the past six months"/>
        <s v="Chaser, a Border Collie from South Carolina, learned over 1,000 words, recognized 1,022 toys, and became one of the most remarkable dogs in history."/>
        <s v="The story of Chaser, a Border Collie with a record-breaking memory, who changed what we know about dogs’ intelligence and learning abilities."/>
        <s v="With the 'capabilities of a two-year-old,' Chaser the Border Collie learned over 1,000 words and became a global sensation."/>
        <s v="The dog Chaser had the 'capabilities of a two-year-old,' mastering 1,022 toys by name and changing how we understand animal intelligence."/>
        <s v="Use this friends trip planning guide to pick dates, set a budget, choose accommodations and book activities for a stress-free reunion"/>
        <s v="Avoid group chat chaos: how to set budgets, pick dates, assign trip leads, book must-dos early, and protect downtime for a smoother girls trip experience."/>
        <s v="Learn step-by-step how to plan a girls trip that works: align on dates, budget and vibe, assign responsibilities, book lodging early and save on travel."/>
        <s v="Sara Bareilles discovered a maggot-filled skull inside a chimney clean-out door she had never opened — and her reaction is as entertaining as you’d expect."/>
        <s v="When Sara Bareilles finally opened the mystery chimney clean-out door on her wall, she found bones, maggots and what is believed to be a cat carcass inside."/>
        <s v="Sara Bareilles turns horrifying chimney carcass discovery into a five-minute musical short film — and the internet can't get enough of every second of it."/>
        <s v="There was always one door in Sara Bareilles' country house she could never open — and when she finally did, she found something truly horrifying inside."/>
        <s v="After being stolen, seven dogs escaped and walked miles home as a pack, shielding an injured dog in a story that’s capturing hearts worldwide."/>
        <s v="Seven stolen dogs in China escaped and traveled over 10 miles home, protecting an injured companion along the way in a powerful story of loyalty and survival."/>
        <s v="A group of seven dogs stolen for the meat trade made a 10-mile journey home together, refusing to leave behind an injured friend."/>
        <s v="Behind Bryson DeChambeau’s back-to-back LIV wins is a grieving son carrying private struggles and the lasting voice of a father he lost far too soon in 2022."/>
        <s v="Bryson DeChambeau hinted at personal struggles after his LIV South Africa win, invoking his late father and admitting that life has not been easy lately."/>
        <s v="Bryson DeChambeau won back-to-back LIV events in Singapore and South Africa, but it was his tearful remarks about personal struggles that went viral"/>
        <s v="The Columbus Zoo welcomed a baby giraffe who was already standing and nursing shortly after birth, adding to the endangered Masai giraffe population."/>
        <s v="A baby giraffe just arrived at the Columbus Zoo and wasted no time taking his first steps — a small but meaningful win for the endangered Masai species."/>
        <s v="A rare newborn giraffe at the Columbus Zoo is already finding his footing, marking another important moment for the endangered Masai species."/>
        <s v="A baby giraffe was born at the Columbus Zoo and quickly took his first steps. The endangered Masai calf is already off to a strong start"/>
        <s v="Waking up at 3 AM? A cortisol surge, lighter REM sleep and blood sugar dips are usually to blame. Here is what the science says and what you can do about it."/>
        <s v="Hormonal shifts in perimenopause raise cortisol and fragment REM sleep, often causing 3 a.m. awakenings. Try protein before bed, blackout curtains, and routine."/>
        <s v="Learn why many people wake at 3 AM and find practical fixes like snacks, blackout curtains and sleep timing that can help you sleep through the night."/>
        <s v="An Australian brushtail possum snuck into Hobart Airport and hid among stuffed animals in the gift shop — and staff say it blended in a little too well."/>
        <s v="A real possum hid among possum plushies at Hobart Airport in Tasmania, and the internet has declared it the most Australian thing to ever happen at an airport."/>
        <s v="An Australian brushtail possum wandered into Hobart Airport, found the gift shop and apparently decided the stuffed animal shelf was close enough to home"/>
        <s v="Maryland’s Oluchi Okananwa is speaking out after a viral exchange with coach Brenda Frese during March Madness. Here’s what happened."/>
        <s v="That viral Maryland sideline moment wasn’t what it seemed. Oluchi Okananwa and Brenda Frese explain the intense exchange during March Madness loss."/>
        <s v="A goldfish named Blub just set a Guinness World Record for driving a motion-sensing car — and the 12.28 meters it covered is harder to explain than it sounds."/>
        <s v="A Dutch engineer built a motion-sensing car controlled entirely by a goldfish, and Blub just drove it straight into the Guinness World Records books in Milan."/>
        <s v="Blub the goldfish set a Guinness World Record for driving a motion-sensing car, and its creator says the invention could help people with mobility issues."/>
        <s v="Channing Tatum is co-writing a ‘very sexy’ romance novel with ‘Bad Feminist’ writer Roxane Gay, and the backstory of how they teamed up is wild."/>
        <s v="Channing Tatum is co-writing a romance novel with Roxane Gay, and fans are already buzzing about the unexpected, behind-the-scenes story of how it all began."/>
        <s v="Channing Tatum teams up with Roxane Gay for a 'very sexy' romance novel, and the way their partnership started is as unlikely as the book."/>
        <s v="Channing Tatum and Roxane Gay are co-writing a romance novel, and how they teamed up is just as fun as the book."/>
        <s v="Exploration of 64 caves across northwest Battambang uncovered new-to-science reptiles, micro-snails and millipedes, showing karst hills as isolated evolution labs."/>
        <s v="Researchers exploring karst hills in Battambang documented new species and threatened animals in caves, urging protection against cement mining and overtourism."/>
        <s v="Scientists exploring Cambodia’s caves discovered several new species — including a turquoise pit viper, flying snake, geckos and more"/>
        <s v="Discover how butter moms prioritize presence, shared meals and intuitive eating, pushing back on diet culture and influencing long-term food habits for kids."/>
        <s v="Discover the butter mom approach: homemade meals, no food shaming, and raising kids with a healthy relationship to food instead of strict diet culture."/>
        <s v="Learn how almond mom and butter mom labels capture a shift from diet culture to nourishment-focused home cooking and what it means at the family table."/>
        <s v="Step-by-step solo travel planning: choose walkable cities, stay in hostels, book smart flights, pack light and stay safe while meeting fellow travelers."/>
        <s v="A simple guide for moms planning their first solo trip: choose destinations, save on flights, pick solo-friendly stays, and stay safe with simple prep and tech."/>
        <s v="Charlotteans: use your trail skills to plan a first solo adventure. Learn safety, packing, transport, hostels, and flexible itineraries for active travelers."/>
        <s v="Discover practical solo travel tips: pick welcoming cities, save money with hostels, use offline maps, share your itinerary and trust your gut for safer travel."/>
      </sharedItems>
    </cacheField>
    <cacheField name="Personas (Target Audience)" numFmtId="0">
      <sharedItems containsBlank="1">
        <s v="Netflix Viewers, K-pop fans"/>
        <s v="Netflix Viewers, genral audience"/>
        <s v="General Audience"/>
        <s v="Early 2000s Nostalgia"/>
        <s v="Aspiring Content Creator/Side Hustler"/>
        <s v="Tech-Curious Professional/AI Watcher"/>
        <s v="Pop Culture Nostalgic"/>
        <s v="Trend Hunter B2C"/>
        <s v="Morning Show Enthusiast"/>
        <s v="Nostalgic Millennial Collector"/>
        <s v="Pop Culture Enthusiast"/>
        <s v="Pop Culture-Following Parent"/>
        <s v="Wrestling Fan &amp; Sports Entertainment Enthusiast"/>
        <s v="Budget-Conscious Frequent Traveler"/>
        <s v="First-Time or Anxious Flyer"/>
        <s v="Trend Hunter"/>
        <s v="Overwhelmed Working Parent"/>
        <s v="Casual Hockey Fan"/>
        <m/>
        <s v="Millennial Parent Following Pop Culture"/>
        <s v="Country Music Fan &amp; Concert-Goer"/>
        <s v="Pet Owner Experiencing or Anticipating Loss"/>
        <s v="Visiting Food Tourist"/>
        <s v="Nostalgic Boomer Art Enthusiast"/>
        <s v="Parent of a Child with Asthma or Allergies"/>
        <s v="CRAFTY EMPTY-NESTER ON FIXED INCOME"/>
        <s v="Trend Hunter B2C "/>
        <s v=" General Audience "/>
        <s v="Awards Season/Film Industry Follower"/>
        <s v="Nostalgic Millennial Film Enthusiast"/>
        <s v="Casual Streaming Viewer"/>
        <s v="New or Expecting Parent"/>
        <s v="Dedicated K-Pop Fan/ARMY Member"/>
        <s v="Parent of a Teen/Young Adult Fan"/>
        <s v="General"/>
        <s v="Theme Park Enthusiast/Frequent Visitor"/>
        <s v="Millennial Nostalgia Enthusiast"/>
        <s v="Gen X Parent Seeking Unique Home Decor"/>
        <s v="Gen Z Social Media Native"/>
        <s v="Streaming-Savvy Parent"/>
        <s v="Trend Hunter B2C (The Curious Optimizer)"/>
        <s v="Millennial Homeowner"/>
        <s v="History-Curious Casual Viewer"/>
        <s v="Wellness-Focused Professional Managing Stress"/>
        <s v="Nostalgic Parent/Grandparent"/>
        <s v="Parent of Reluctant Readers"/>
        <s v="Celebrity Culture Enthusiast"/>
        <s v="Nostalgic Reality TV Enthusiast"/>
        <s v="Pop Culture &amp; Social Media Trend Watcher"/>
        <s v="Local Food Enthusiast &amp; Restaurant Explorer"/>
        <s v="Budget-Conscious Home Cook"/>
        <s v="Young Female Sports Fan"/>
        <s v="Dedicated K-Pop Fan (Gen Z/Millennial)"/>
        <s v="Social Dining Coordinator"/>
        <s v="First-Time Homeowner or Renter"/>
        <s v="Budget-Conscious Young Parent or Family Caregiver"/>
        <s v=" Nostalgic Millennial Professional"/>
        <s v="General Audience "/>
        <s v="Curious Entertainment Newcomer"/>
        <s v="Budget-Conscious Family Vacation Planner"/>
        <s v="First-Time Theatre Parent"/>
        <s v="Wildlife &amp; Conservation-Minded Parent"/>
        <s v="Reality TV &amp; Pop Culture Enthusiast"/>
        <s v="Dolly Parton Devotee (Multi-Generational Fan)"/>
        <s v="Dollywood Enthusiast Parent"/>
        <s v="Nostalgic Millennial Pop Culture Fan"/>
        <s v="Nostalgic Gen X/Boomer Music Fan"/>
        <s v="Busy Working Parent"/>
        <s v="Women Navigating Fertility Challenges"/>
        <s v="Country Music Fan &amp; Zach Bryan Follower"/>
        <s v="Occasional Vacation Traveler"/>
        <s v="stress managing parent"/>
        <s v="Wildlife Enthusiast &amp; Ecotourist"/>
        <s v="Millennial Mom Following Celebrity Parenting"/>
        <s v="MILLENNIAL/GEN-Z RENTER SEEKING AFFORDABLE SELF-CARE"/>
        <s v="HEALTH-CONSCIOUS HOMEMAKER"/>
        <s v="Fitness Enthusiast &amp; Home Workout Devotee"/>
        <s v="Budget-Conscious Parent"/>
        <s v="Nostalgic Gen X/Older Millennial"/>
        <s v="Tech-Resistant Retiree or Late Adopter"/>
        <s v="Young Adult Reality TV Enthusiast"/>
        <s v=" Casual Netflix Browser/Binge-Watcher"/>
        <s v="Family-Oriented Suburban Parent"/>
        <s v="Gen Z Entertainment Enthusiast"/>
        <s v="Pop Culture and Entertainment Enthusiast"/>
        <s v="Empty-Nester Reimagining Their Space"/>
        <s v="Millennial Music Nostalgist"/>
        <s v="Kylie Kelce shared sweet and funny stories about Travis Kelce’s bond with her daughters during a recent episode of her podcast, ‘Not Gonna Lie.’"/>
        <s v="Science-Curious Lifelong Learner"/>
        <s v="Young Digital-Native News Browser"/>
        <s v="Health-Conscious Parent"/>
        <s v="Budget-Savvy Frequent Traveler"/>
        <s v="Nostalgic Gen X/Older Millennial Parent"/>
        <s v="Romantasy Book Community Reader"/>
        <s v="Nostalgic Rom-Com Enthusiast (Gen X/Boomer Woman)"/>
        <s v="Millennial Pop Culture Enthusiast"/>
        <s v="Health-Conscious Parent with Allergy-Prone Kids"/>
        <s v="Olympics Casual Fan and Pop Culture Consumer"/>
        <s v="Dedicated TV Series Fan"/>
        <s v="Culturally Curious Home Cook"/>
        <s v="Homeowner Planning a Refresh"/>
        <s v="Young Sports-Entertainment Fan"/>
        <s v="Millennial Nostalgia Fan"/>
        <s v="Millennial or Gen-Z Professional Planning a Solo Trip on a Budget"/>
        <s v="Science-Engaged Retiree and Lifelong Learner"/>
        <s v="Empty-Nester Reclaiming and Refreshing Their Home"/>
        <s v="Young Adult Romance Book Fan"/>
        <s v="Local Parent Seeking Family-Friendly Spring Activities"/>
        <s v="Boomer Entertainment Enthusiast"/>
        <s v=": First-Time Homeowner or New Renter"/>
        <s v="Wildlife and Nature Enthusiast"/>
        <s v="Working Mom Seeking a Recharge"/>
        <s v="History-Curious Retiree"/>
        <s v="Environmentally Engaged Community Member"/>
        <s v="Young Pop Culture Enthusiast"/>
        <s v="Out-of-Town Visitor Planning an LA Trip"/>
        <s v="Historic Preservation Advocate and Architecture Enthusiast"/>
        <s v="Young Beauty-and-Wellness-Conscious Traveler"/>
        <s v="Science-Curious Community Reader"/>
        <s v="Netflix-Era Pop Culture Consumer"/>
        <s v="Community-Minded Reader Seeking Uplifting American Stories"/>
        <s v="Olympics-Engaged Viewer Seeking Event Context"/>
        <s v="Gen Z/Millennial Pop Culture-Engaged Sports Fan"/>
        <s v="Casual Sports Fan &amp; Olympics Viewer"/>
        <s v="MSN News/Casual Olympics Fan"/>
        <s v="Apple News/Casual Olympics Fan"/>
        <s v="SmartNews/Casual Olympics Fan"/>
        <s v="Apple News/General Audience"/>
        <s v="SmartNews/NHL Fan"/>
        <s v="Local Miami Woman Planning a Social Outing"/>
        <s v="Apple News/Civically-Engaged Philanthropic Professional"/>
        <s v="MSN News/Trend Hunter B2C"/>
        <s v="SmartNews/General Audience"/>
        <s v="SmartNews/Casual Netflix Viewer"/>
        <s v="MSN News/General Audience"/>
        <s v="MSN News/Trend Hunter)"/>
        <s v="SmartNews/Trend Hunter"/>
        <s v="MSN News/Science and Discovery Casual Browser"/>
        <s v="SmartNews/Retired History Enthusiast"/>
        <s v="Home-Conscious Parent Managing a Busy Household"/>
        <s v="Apple News/Pop Culture-Savvy Sports Fan"/>
        <s v="SmartNews/Trend Hunter B2C"/>
        <s v="MSN News/Trend Hunter"/>
        <s v="Apple News/Nostalgic Millennial/Gen-X Parent"/>
        <s v="Apple News/Casual Sports Fan &amp; Pop Culture Browser"/>
        <s v="SmartNews/Casual Sports Fan &amp; Pop Culture Browser"/>
        <s v="Apple News/Amateur Astronomy Enthusiast and Hobbyist Photographer"/>
        <s v="SmartNews/Amateur Astronomy Enthusiast and Hobbyist Photographer"/>
        <s v="Weekend Trip Planner"/>
        <s v="Parent Planning a Family Educational Trip"/>
        <s v="MSN/Asian American Parent or Community Member"/>
        <s v="MSN News/Science-Curious Community Member"/>
        <s v="Apple News/Trend Hunter B2C"/>
        <s v="MSN News/Dog Owner &amp; Animal Lover"/>
        <s v="Apple News/Casual Sports Fan &amp; Olympics Viewer"/>
        <s v="Apple News/Tech-Curious Professional Interested in AI Applications"/>
        <s v="MSN/Trend Hunter"/>
        <s v="First-Time Traveler Planning a NYC Trip"/>
        <s v="MSN News/Science-Curious Retiree"/>
        <s v="Smart News/Amateur Naturalist and Outdoor Enthusiast"/>
        <s v="Apple News/Amateur Naturalist and Outdoor Enthusiast"/>
        <s v="Busy Parent and Pet Owner"/>
        <s v="Curious Science Enthusiast"/>
        <s v="Reptile and Wildlife Hobbyist"/>
        <s v="Science-Curious Casual Reader"/>
        <s v="Game of Thrones Devoted Fan"/>
        <s v="Young Adult Streaming Enthusiast"/>
        <s v="Social Media-Savvy Trend Follower"/>
        <s v="Animal Welfare Enthusiast and Zoo Supporter"/>
        <s v="Young Female Athlete / Aspiring Competitor"/>
        <s v="Busy Parent Managing a Full Household"/>
        <s v="Young Sports &amp; Pop Culture Enthusiast"/>
        <s v="Backcountry Recreation Enthusiast"/>
        <s v="Climate-Aware News Follower"/>
        <s v="Local Pop Culture and Social Media Trend Follower"/>
        <s v="Gen X/Older Millennial Pixar Nostalgia Fan"/>
        <s v="Pet-Loving Social Media Follower"/>
        <s v="Community-Minded Parent Seeking Enrichment Content"/>
        <s v="Curious Science Enthusiast Retiree"/>
        <s v="First-Time Renter or Young Adult on a Tight Budget"/>
        <s v="Retired Nature Lover and Armchair Traveler"/>
        <s v="Curious Retiree &amp; Lifelong Learner"/>
        <s v="Reality TV Viewer"/>
        <s v="Gen Z Young Adult (18-27)"/>
        <s v="Millennial/Gen X Parent of Teens"/>
        <s v="Millennial Entertainment Consumer"/>
        <s v="Romance Book Club Reader"/>
        <s v="Science-Curious Parent or Grandparent"/>
        <s v="Nostalgic Gen X/Millennial Parent"/>
        <s v="Pop Culture and Awards Season Enthusiast"/>
        <s v="Nostalgic 2000s Rom-Com Fan and Casual Entertainment Reader"/>
        <s v="Romance BookTok/Bookstagram Enthusiast"/>
        <s v="NFL and Sports Culture Enthusiast"/>
        <s v="Casual Streaming Viewer and Weekend Binge-Watcher"/>
        <s v="Dedicated Fantasy/GoT Fan"/>
        <s v="Young Adult Figure Skating and Olympics Fan"/>
        <s v="Concerned Parent of a Teen or Tween"/>
        <s v="Pop Culture-Curious Parent"/>
        <s v="Social Media-Driven Celebrity News Consumer"/>
        <s v="Pop Culture and Entertainment Follower"/>
        <s v="Women's Sports Advocate"/>
        <s v="LA Dodgers Fan and Sports Enthusiast"/>
        <s v="LA Arts District Dog Owner and Lifestyle Seeker"/>
        <s v="Viral Wildlife Content Enthusiast"/>
        <s v="Environmentally Engaged Parent or Educator"/>
        <s v="Retired Nature Enthusiast and Lifelong Learner"/>
        <s v="Wildlife Enthusiast and Amateur Naturalist"/>
        <s v="Environmental Advocate and Conservation-Minded Retiree"/>
        <s v="Travel and Experience-Seeking Couple"/>
        <s v="Devoted Heated Rivalry Fan"/>
        <s v="Passionate Fandom &amp; Streaming Culture Enthusiast"/>
        <s v="Bridgerton Fans"/>
        <s v="Local Miami-Area Resident Seeking a Staycation Refresh"/>
        <s v="Women's Sports Advocate &amp; Fan"/>
        <s v="Politically Attentive News Consumer"/>
        <s v="Gen Z/Young Millennial K-Pop &amp; Pop Music Fan"/>
        <s v="Bridgerton Fan/Netflix Viewer"/>
        <s v="Millennial/Gen Z Pop Culture Enthusiast"/>
        <s v="Classic Rock &amp; Pop Nostalgia Fan"/>
        <s v="Entertainment-Engaged Moviegoer"/>
        <s v="South Florida Local Resident &amp; Inter Miami Supporter"/>
        <s v="Casual Soccer Fan &amp; Sports Entertainment Consumer"/>
        <s v="Science-Curious Retiree"/>
        <s v="Radford Area Community Member"/>
        <s v="College Baseball Fan and Follower"/>
        <s v="Pop Culture Follower"/>
        <s v="Rural Community Member and Local Sports Supporter"/>
        <s v="Broadway and Live Entertainment Enthusiast"/>
        <s v="Gen Z / Young Millennial Social Media Consumer"/>
        <s v="Local Parent of a Teen or Young Adult"/>
        <s v="Fast &amp; Furious Franchise Fan"/>
        <s v="Entertainment and Awards Season Follower"/>
        <s v="Millennial Parent Who Grew Up with Harry Potter"/>
        <s v="Country Music Fan"/>
        <s v="Fitness &amp; Influencer Community Follower"/>
        <s v="Teen or College-Age Athlete Struggling with Identity and Pressure"/>
        <s v="Gen Z / Young Millennial Social Media Enthusiast"/>
        <s v="The Pre-Retiree Planning Ahead"/>
        <s v="Musical Theater and Broadway Enthusiast"/>
        <s v="Gen Z Music and Social Media Consumer"/>
        <s v="Pop Culture-Engaged Parent"/>
        <s v="Millennial Pop Culture Nostalgist"/>
        <s v="Gen Z Social Media-Driven Film Fan"/>
        <s v="Avid Sports Fan and CBS Broadcast Viewer"/>
        <s v="Aspiring Entrepreneur or Side-Hustler"/>
        <s v="Young Social Media-Native Adult (18-28)"/>
        <s v="Florida Wildlife &amp; Environmental Advocate"/>
        <s v="Brevard County Resident &amp; Community Stakeholder"/>
        <s v="Parent of Young Children Seeking Feel-Good &amp; Educational Content"/>
        <s v="Curious Optimizer"/>
        <s v="Streaming-Savvy Young Adult Discovery Seeker"/>
        <s v="Theater and Entertainment Fan Tracking Broadway’s Current Moment"/>
        <s v="Young Miami Professional Couple"/>
        <s v="Devoted Pet Owner Grieving or Fearing Loss"/>
        <s v="Pop Culture-Engaged Young Adult"/>
        <s v="Social Media-Savvy Pop Culture Enthusiast"/>
        <s v="Home Cook and Adventurous Food Experimenter"/>
        <s v="Animal Welfare Advocate &amp; Rescue Community Participant"/>
        <s v="Family-Oriented Pet Adopter"/>
        <s v="Young Adult Fantasy Superfan (BookTok/Bookstagram Enthusiast) "/>
        <s v="Young Digital-Native Sports Fan"/>
        <s v="American Soccer Enthusiast and Transatlantic Football Follower"/>
        <s v="Dedicated K-Pop Fan (ARMY Member)"/>
        <s v="Pop Culture-Savvy Boomer/Gen X Retiree"/>
        <s v="Weekend Moviegoer"/>
        <s v="woman Navigating Fertility or Family Planning Pressures"/>
        <s v="Young Mom &amp; Pop Culture Enthusiast"/>
        <s v="Socially Conscious Millennial/Gen-Z Man Rethinking Etiquette Norms"/>
        <s v="DIY Maker and Tech Hobbyist"/>
        <s v="Environmentally Concerned Parent"/>
        <s v="Local Culture &amp; Entertainment Seeker (Nashville, LA, or NYC Resident)"/>
        <s v="Dedicated Country/Americana Music Fan"/>
        <s v="Dedicated Streaming TV Fan"/>
        <s v="Celebrity and Pop Culture Enthusiast"/>
        <s v="Miami Local Social Diner"/>
        <s v="Upcoming Visitor Planning a Miami Trip"/>
        <s v="Local Educator or STEM Professional"/>
        <s v="NFL and Sports Entertainment Follower"/>
        <s v="Entertainment and Media Industry Follower"/>
        <s v="Nostalgic Millennial Parent"/>
        <s v="Streaming Entertainment Enthusiast"/>
        <s v="Reality TV and Pop Culture-Curious Parent"/>
        <s v="Social Media-Savvy Millennial/Gen Z Consumer"/>
        <s v="Work-from-Home Parent Juggling Career and Childcare"/>
        <s v="Citizen Science Enthusiast and Nature Hobbyist"/>
        <s v="Homeowner Planning a Renovation or Property Purchase"/>
        <s v="Indigenous Rights Advocate and Cultural Preservationist"/>
        <s v="Budget-Conscious Parent Planning a Family Getaway"/>
        <s v="Retired History Enthusiast"/>
        <s v="Science and Technology Follower"/>
        <s v="Science-Engaged Retiree"/>
        <s v="Local Entertainment and Culture Observer"/>
        <s v="Young K-Pop Fan (Gen Z/Young Millennial ENGENE)"/>
        <s v="Wildlife Enthusiast and Outdoor Adventurer"/>
        <s v="Broadway and Musical Theater Fan"/>
        <s v="Reality TV Enthusiast"/>
        <s v="Pop-Culture-Obsessed Millennial Traveler"/>
        <s v="Gen X Nostalgia Movie Fan"/>
        <s v="Entertainment Industry and Box Office Watcher"/>
        <s v="Pre-Retiree Planning for the Future"/>
        <s v="Professional Woman Planning For Future Fertility"/>
        <s v="Millennial Nostalgia Consumer"/>
        <s v="Entertainment and Streaming Industry Follower"/>
        <s v="Busy but health conscious parent"/>
        <s v="Social Media-Savvy Young Adult (Gen Z)"/>
        <s v="Pop Culture-Following Retiree or Empty Nester"/>
        <s v="Nostalgic Gen X/Elder Millennial Parent"/>
        <s v="N/A"/>
        <s v="Millennial Sports Fan"/>
        <s v="College Alumni &amp; Game-Day Community Manager"/>
        <s v="Social Media-Savvy Parent of Teens or College Students"/>
        <s v="Casual Women's Tennis Fan Following the Next Generation"/>
        <s v="Filipino-American Community Member"/>
        <s v="Book Club Enthusiast &amp; Avid Reader"/>
        <s v="Reality TV Superfan"/>
        <s v="Pop Culture-Curious Millennial/Gen Z Scroller"/>
        <s v="Pop Culture-Savvy Millennial/Gen-X Professional"/>
        <s v="Retired or Semi-Retired News Consumer (Boomer/Early Gen-X)"/>
        <s v="Texas Gulf Coast Beachgoer &amp; Resident"/>
        <s v="Wildlife Conservation Enthusiast &amp; Eco-Conscious Parent"/>
        <s v="Social Media &amp; Internet Culture Enthusiast"/>
        <s v="Diehard NFL Fan"/>
        <s v="Millennial/Gen-Z Social Media User and TikTok Community Member"/>
        <s v="Sports-Following Social Media Engager"/>
        <s v="Budget-Conscious Consumer"/>
        <s v="Romance and Human-Interest Story Enthusiast"/>
        <s v="Pittsburgh-Area Hockey Fan"/>
        <s v="Social Media-Savvy Younger Browser (Ages 22–35)"/>
        <s v="Vegas-Bound Trip Planner"/>
        <s v="Millennial Nostalgia Seeker"/>
        <s v="Wildlife and Urban Ecology Enthusiast"/>
        <s v="Animal-Loving Parent"/>
        <s v="Woman's World"/>
        <s v="South Florida Homeowner/Resident"/>
        <s v="Wildlife and Environmental Advocate"/>
        <s v="Young Adult Social Media User (18–29)"/>
        <s v="Broadway and Theater Enthusiast"/>
        <s v="The Medicare Decision-Maker"/>
        <s v="The Social Security Optimizer"/>
        <s v="The Pre-Retiree Wealth Protector"/>
        <s v="Midlife or Retired Couple Inspired by Long-Lasting Partnerships"/>
        <s v="Budget-Conscious Home Refresher"/>
        <s v="First Time Home Owner"/>
        <s v="College Sports Superfan"/>
        <s v="Young Aspiring Creator / Entrepreneurial College Student"/>
        <s v="Pop Culture-Savvy Millennial Traveler"/>
        <s v="Budget-Conscious Parent Planning a Family Vacation"/>
        <s v="Gen Z / Young Millennial Social Media Follower"/>
        <s v="Country Music Fan &amp; Concertgoer"/>
        <s v="Social Media-Savvy Young Adult"/>
        <s v="Dedicated Anime &amp; Manga Fan"/>
        <s v="Streaming Entertainment Browser"/>
        <s v="Nature-Curious Science Enthusiast"/>
        <s v="Concerned Southeastern Homeowner"/>
        <s v="Social Media-Savvy Local Resident"/>
        <s v="Parent or Family Caregiver Navigating Loss"/>
        <s v="Dedicated NASCAR Fan and Stats Enthusiast"/>
        <s v="STEM-Oriented Student or Young Adult"/>
        <s v="Pet Owner Curious About Animal Health"/>
        <s v="Social Media-Savvy Feel-Good Content Sharer"/>
        <s v="Local Animal Welfare Supporter"/>
        <s v="Nostalgic SNL Fan &amp; Pop Culture Enthusiast"/>
        <s v="Streaming-Savvy Parent Managing Household Entertainment"/>
        <s v="Social Media-Savvy Millennial or Gen-Z Content Consumer"/>
        <s v="Animal Welfare Advocate and Science-Minded Reader"/>
        <s v="Parent of Young Children Seeking Family Activities"/>
        <s v="Retired Educator or Lifelong Learner"/>
        <s v="Women's History &amp; Social Justice-Minded Reader"/>
        <s v="Curious History &amp; Science Enthusiast"/>
        <s v="Women's Sports Enthusiast"/>
        <s v="The Pre Retiree"/>
        <s v="The Medicare Decision Maker"/>
        <s v="Health Motivated Retiree"/>
        <s v="Newly-Indepdent Young Adult Learning to Cook"/>
        <s v="Budget Conscious Parent"/>
        <s v="Adventurous Outdoorsman/Hunter"/>
        <s v="Environmentally Conscious Local Resident"/>
        <s v="Conservation-Minded Retiree"/>
        <s v="Urban Birding Enthusiast"/>
        <s v="Local Entertainment &amp; Pop Culture Enthusiast"/>
        <s v="Dedicated K-Pop Fan (Teen/Young Adult)"/>
        <s v="Online Wildlife Community Enthusiast"/>
        <s v="Comedy and Pop Culture Fan"/>
        <s v="Home Gardening Enthusiast"/>
        <s v="Family Entertainment Planner (Parent of Young Kids)"/>
        <s v="Social Media-Savvy Entertainment Fan"/>
        <s v="Casual News Browser and Humor Seeker"/>
        <s v="Social Media-Savvy Animal Lover"/>
        <s v="K-Pop Fan and Cultural Enthusiast"/>
        <s v="Local Pop Culture and Lifestyle Browser"/>
        <s v="Gen X Parent Sharing Culture With Their Kids"/>
        <s v="Millennial/Gen Z Internet Culture Enthusiast"/>
        <s v="Nostalgic Gen X/Boomer Pop Culture Fan"/>
        <s v="Office Bracket Pool Participant"/>
        <s v="Local College Sports Fan and Alumni"/>
        <s v="Fort Worth Moms &amp; Family Living"/>
        <s v="Millennial Pop-Culture Enthusias"/>
        <s v="Charlotte Active Life"/>
        <s v="Trend Hunter "/>
        <s v="Millennial/Gen-Z K-Pop Fan"/>
        <s v="The Overwhelmed Working Mother (Ages 32-48)"/>
        <s v="he Health-Conscious Woman in Perimenopause or Early Menopause (Ages 40-58)"/>
        <s v="The Supportive Partner or Family Member (Ages 30-65, Any Gender)"/>
        <s v="Wellness-Oriented Millennial Professional"/>
        <s v="Casual Astrology Enthusiast"/>
        <s v="The Discover Browser"/>
        <s v="Women's College Basketball Enthusiast &amp; March Madness Bracket Builder"/>
        <s v="Lifelong Learner and Retired Professional"/>
        <s v="Country Music Fan and Nashville Scene Follower"/>
        <s v="Gen Z Digital Native"/>
        <s v="The Pitt / Medical Drama Superfan"/>
        <s v="Die-Hard NBA Fan"/>
        <s v="Culture and Sports Crossover Reader"/>
        <s v="Local Shelter Volunteer or Foster Coordinator"/>
        <s v="Retiree and Avid Home Gardener"/>
        <s v="Philadelphia Sports Fan"/>
        <s v="Dog Owner and Animal Enthusiast"/>
        <s v="Women's World"/>
        <s v="Rural/Country Homeowner"/>
        <s v="Pop Culture and Social Media Enthusiast"/>
        <s v="Devoted Pet Owner"/>
        <s v="Reader Navigating Grief or Personal Loss"/>
        <s v="Local Family Outing Planner"/>
        <s v="Wildlife Conservation Advocate"/>
        <s v="Stressed-Mid Career Professional"/>
        <s v="Perimenopausal or Menopausal Woman"/>
        <s v="Health Conscious Older Adult"/>
        <s v="Feel-Good Content Seeker (Stressed Professional)"/>
        <s v="Women’s College Basketball Fan"/>
        <s v="Retired News Browser Seeking Feel-Good Content"/>
        <s v="Romance and Book Culture Enthusiast"/>
        <s v="Millenial Parent "/>
        <s v="Gen X or Boomer Grandparent"/>
      </sharedItems>
    </cacheField>
    <cacheField name="Draft Doc" numFmtId="0">
      <sharedItems containsBlank="1">
        <s v="https://docs.google.com/document/d/1-l0n2VXtfqeEmmeDl1p8rdDOAkkJIEjMHG__qsNFwXs/edit?tab=t.0"/>
        <s v="https://docs.google.com/document/d/1w8GKIGqfty9-xPc0yHEp_au_PtGAS8u8dGVawzeBrmQ/edit?usp=sharing"/>
        <s v="https://docs.google.com/document/d/1upYTG3nqmQNb5xeIHAG60DvSNC9h0DmGfqz2SQTo87A/edit?usp=sharing"/>
        <s v="https://docs.google.com/document/d/1CGpHMESQJ47oruN2KknlA1cy0KBcdpH8grEcMj7YGbI/edit?usp=sharing"/>
        <s v="https://docs.google.com/document/d/1Lhss9qyZCKsWvEbmgPRx47-25pxOJa4ZFYeSqESpQXU/edit?tab=t.0"/>
        <s v="https://docs.google.com/document/d/1q_vx0VWhpoIj1rHTcX8wSlt3XvrOcB994dxHfat4P4A/edit?tab=t.0"/>
        <s v="https://docs.google.com/document/d/1aD0AklCcuoIzLIofcU0dF_JhDTDii7LBrP9FcEoOdNM/edit?tab=t.0"/>
        <s v="https://docs.google.com/document/d/1qSLLwTXDpI7x_-oYuMmXgOH3uDNQo8STxhOUdjULtvw/edit?usp=sharing"/>
        <s v="https://docs.google.com/document/d/1MwM6muzt1RXKmI4CpjT05uBhBhp_LLS8Dd8SXjI79kM/edit?tab=t.0"/>
        <s v="https://docs.google.com/document/d/1qslDaR69eW929cyYIWoyQjBc_OjEXyWwy3-vAJT_dDQ/edit?tab=t.0"/>
        <s v="https://docs.google.com/document/d/16znh8k3LtycwIYGUuRLb6B1kvk4IX-3smOKfUTLbVm0/edit?tab=t.0"/>
        <s v="https://docs.google.com/document/d/1HqZimoVIvjs4VnnYTVlFpuL1d0WfYfpgPuv6KtrROBI/edit?usp=sharing"/>
        <s v="https://docs.google.com/document/d/1BJs2J2Kw7AMmTUDhGjgKxMeqbS5rjTIVDHIe64MwCTU/edit?tab=t.0"/>
        <s v="https://docs.google.com/document/d/16oks1xPwhSexKC8RplhoJH-vFami3dqnr_9NouWok3g/edit?tab=t.0"/>
        <s v="https://docs.google.com/document/d/1Wn047ljvzBZ01CKY9M4PwKXGB2nWSG8GBwKr5fsr-Y4/edit?tab=t.0"/>
        <s v="https://docs.google.com/document/d/1PhjpJs-FfaOSm2eJsE1-PbiikztvCPSES6tG6JVUJd8/edit?usp=sharing"/>
        <s v="https://docs.google.com/document/d/1NRWc9EIqVU_TBfLWPBRUGNBaM0mvry5MkjUQIYS745w/edit?tab=t.0"/>
        <s v="https://docs.google.com/document/d/1UUuGTqsvUARXN7b4qI9gd8K3F5Ak57w8Eu9iYhQI86c/edit?tab=t.0"/>
        <s v="https://docs.google.com/document/d/1IOMh178EdVVFGnoBUoZ10EcNgsQKusrT74i6IPO4jWQ/edit?usp=sharing"/>
        <s v="https://docs.google.com/document/d/13ZKDkJAWMSlrBEDPaHXdR5LuTXti0YxZTejlIrY8nEY/edit?tab=t.0"/>
        <s v="https://docs.google.com/document/d/1d9tpgs0gEHVfJGXrU68nQwtqOVSL0QB1N2F06SHhDw0/edit?tab=t.0"/>
        <s v="https://docs.google.com/document/d/1IATzfuJr3qniE9WvByDAiiS6j2KAM0AJ3BN18P1idEw/edit?tab=t.0"/>
        <s v="https://docs.google.com/document/d/1Kqqy3rXtbi2dsQDfa3d7T0QXYQ1Rp57ecy1elkzTYdU/edit?tab=t.0"/>
        <s v="https://docs.google.com/document/d/1_t0dLoB4pEfciMPZAQ-jGu7uDCUUv4mEMqO9vSamlcc/edit?usp=sharing"/>
        <s v="https://docs.google.com/document/d/1eeKqcICqYHFa4lbD3F3Q8JJf88qCe_5y3afrkZ01Ttc/edit?tab=t.0"/>
        <s v="https://docs.google.com/document/d/1L4tuxd-Bc4gKhZCn_q-VHGkwL-e4GSe_LURldsMsVkg/edit?tab=t.0"/>
        <s v="https://docs.google.com/document/d/1i8jfhBr-hXqCRjAPmRXIUufu9PCBhpgl5UMt7e9P-GY/edit?usp=sharing"/>
        <s v="https://docs.google.com/document/d/1eqc2q2iKOQ7QYt_e7MgN-qOiaOGBWds9Gbr42b6dxZ4/edit?tab=t.0"/>
        <s v="https://docs.google.com/document/d/1EgDPx4ndSfZ-UwE6uJh6idZFYcemQAQbrzoNe5N9QsA/edit?usp=sharing"/>
        <s v="https://docs.google.com/document/d/1car73kCaRXQV0ekpP9wjc96E3qTCccQ5yB3vID9xD5U/edit?tab=t.0"/>
        <s v="https://docs.google.com/document/d/1e-rixBB936YUmUFTQT9BEIOjbVMiPJxNAS7Hj8Bv1dc/edit?tab=t.0"/>
        <s v="https://docs.google.com/document/d/1o403ZUDBPJETgqSoIk1Mw21Cal-uWXk7oomHlRc_Zdg/edit?tab=t.0"/>
        <s v="https://docs.google.com/document/d/1uO7lrbdu9lRm1qg7EgBz7mQNO40QQaXMFbpw936ioVw/edit?usp=sharing"/>
        <s v="https://docs.google.com/document/d/1OPdOW6dYllTIp4aTEu57jaTY-zTDV_z6YDvdpPD8qSI/edit?tab=t.0"/>
        <s v="https://docs.google.com/document/d/1pZn4InklZ25eT7FIL1BHPzSKlTHUBEkXXCHg4pMfiNc/edit?tab=t.0"/>
        <s v="https://docs.google.com/document/d/1_3Igp6B2zccHt411ffk8jwj7kwF0PQPqcn-8HhghR3U/edit?usp=sharing"/>
        <s v="https://docs.google.com/document/d/1OAO9kvCk2C-BRRjvxMFpqD5ts3BxSgLI0KaeW5i9Yts/edit?tab=t.0"/>
        <s v="https://docs.google.com/document/d/1Kl53syiuMxAdRVQYMXm0Y9lDojwt58jwAzxgUj_uJ9A/edit?tab=t.0"/>
        <s v="https://docs.google.com/document/d/10mlpItuvvRMK1BFbkGlS2TFRIYXBRN5-VD91sKnrI4A/edit?usp=sharing"/>
        <s v="https://docs.google.com/document/d/10D-sQXDyxDd-n63nPDjiGaLXyNH9NUbIGVjIFVzPi5I/edit?tab=t.0"/>
        <s v="https://docs.google.com/document/d/1Sm0jz7HCRt_5JeDlI6UHmM3UQlz4VwIc4mbE8-D27Ms/edit?tab=t.0"/>
        <s v="https://docs.google.com/document/d/1KBVwbzeOfILGY_FmHaDgXIqNwUVvriTUMHmXeN7jrSY/edit?tab=t.0"/>
        <s v="https://docs.google.com/document/d/1n-67y4SJw3ZvzdbgeAYs4hSfq-1fJe6_tvXP2A9zWXM/edit?tab=t.0"/>
        <s v="https://docs.google.com/document/d/1jTsAJZvmR7m2iJFkcbUFL03PB18sn5f49jKgN02pwCU/edit?tab=t.0"/>
        <s v="https://docs.google.com/document/d/1BVjnVyRL_hA3xW-Pu8Ntqb3hk5oogXbfHl3rftVjuFE/edit?tab=t.0"/>
        <s v="https://docs.google.com/document/d/1wPQTPvgZfQkfu7aQrrpMl2n5mMeMqSaKr3Djtrcj1U0/edit?tab=t.0"/>
        <s v="https://docs.google.com/document/d/1k-wJDjsq7YidLBz_3pVzonslDOvyDgRZV2P-tGgwROU/edit?tab=t.0"/>
        <s v="https://docs.google.com/document/d/1wWjnqy9RUISQXvCHYzcfrweHfJwKBMyVxE7Da5CL0c0/edit?tab=t.0"/>
        <s v="https://docs.google.com/document/d/1CXe25DT24Krr-v7uN-Evc9p466eWx9d6EFv_gaEa4bo/edit?tab=t.0"/>
        <s v="https://docs.google.com/document/d/1O7xqNynX4Jyk7Yyk8OamA2HeXP0mf1Tz3DJMviVzHKw/edit?tab=t.0"/>
        <s v="https://docs.google.com/document/d/1HXoxno4jejNHd1hzh7Y_RdErU_bm5_bmlX2VCPdH2QU/edit?usp=sharing"/>
        <s v="https://docs.google.com/document/d/1yOQ0rdkjxD2iv7CeUEtnbTmGtH-mKXlXoC0UHqPYDWA/edit?tab=t.0"/>
        <s v="https://docs.google.com/document/d/1iygFI9VWNYGnX17TaVTi-yOWihV21-ysUgL8trgiqro/edit?usp=sharing"/>
        <s v="https://docs.google.com/document/d/1FRXSGPISrk5roAAVIQU6fgtt3p8YaU7IWRpVnJoYi1g/edit?tab=t.0"/>
        <s v="CSA OUTLINE — MTV's Awkward"/>
        <s v="https://docs.google.com/document/d/1H0VCcjZJ4clHdpV7pCNzfYU_ekrSxbXmzZNJc0GfL9o/edit?usp=sharing"/>
        <s v="https://docs.google.com/document/d/13w1B-_3qbjPFPA6DOWlm3UDqwid5oagMXBhNTxGTtuI/edit?tab=t.0"/>
        <s v="https://docs.google.com/document/d/1DZqOK1QDNuA95fuVQ8pgge2SowZgjjeXNO7FqoU6Yrk/edit?tab=t.0"/>
        <s v="https://docs.google.com/document/d/1AhT5NqnY2Q7sQBxcIVf-O3SqjmXnWWaw5yEvk2rhx1M/edit?usp=sharing"/>
        <s v="https://docs.google.com/document/d/1tfVA7X5rEsc7Gi7wuOuZPKcDXv_xbgeqHfEfYF7YX4g/edit?tab=t.0"/>
        <s v="https://docs.google.com/document/d/1i5M5MqjvCDSPyOxp7IvJfgyYr8H6MZudUhYL2bop9xg/edit?usp=sharing"/>
        <s v="https://docs.google.com/document/d/1fAhVaI54TjU_CD1eAjzGzVupKexmp_fLEaucG2ga17E/edit?tab=t.0"/>
        <s v="https://docs.google.com/document/d/1Kgg67HLbhEWpHNeYxpihtAWgnUBEQLNDU_08YzcT1PQ/edit?tab=t.0"/>
        <s v="https://docs.google.com/document/d/1QuVRWh7VK_cCK7dbsMgUmpgzFOQctFMt1Kfd1ZMC9nk/edit?tab=t.0"/>
        <s v="https://docs.google.com/document/d/1dUhzXYdGQ0Fk7od-IDDZLUwdppzQ2dcgn1-MHixlDO8/edit?usp=sharing"/>
        <s v="https://docs.google.com/document/d/1WUlt8NPw2lYGu46wSQ95A0OQXipFaXWa9JmB9Guhxyc/edit?tab=t.0"/>
        <s v="https://docs.google.com/document/d/1ZEZtpnhk3lKFXcEU5MgyKfsp81r2fVZokGXX85HZYWw/edit?tab=t.0"/>
        <s v="https://docs.google.com/document/d/1mQIA5yGJLV878tCVBUqnuBveeG7iaGHKtixN1QkNIWw/edit?usp=sharing"/>
        <s v="https://docs.google.com/document/d/1-w9plnUegD9jxprT6gm67luGfSliU2n60Wd7x5zaWYw/edit?tab=t.0"/>
        <s v="https://docs.google.com/document/d/11o159XpG4m078cTPhCP1BcVFgHf-t65l112gJhgYXPQ/edit?tab=t.0"/>
        <s v="https://docs.google.com/document/d/1Wllq0euHDIFsyIvXLScknYL5fGiHO-XfFPM286uKFNk/edit?usp=sharing"/>
        <s v="https://docs.google.com/document/d/1cvwYQ78o2j_jfkzkO9pFI1x5ohFgVDivQke_K-D8esQ/edit?tab=t.0"/>
        <s v="https://docs.google.com/document/d/1TnSjh0_79-5weUas2gEXSnd5LGCWAZoxynBTKFTEkgQ/edit?tab=t.0"/>
        <s v="https://docs.google.com/document/d/1sICsNFs4u-J7t-g7ds1hdnwIQzPh9FTbsHZzJpOvGyM/edit?usp=sharing"/>
        <s v="https://docs.google.com/document/d/1EfkDUYEy09dKtcK7LPqM9zGX54Mrw538HHTukpj8IzU/edit?tab=t.0"/>
        <s v="https://docs.google.com/document/d/1ftRwnrQfQ0blX6feUsSJKamgrFmuSdnhhekM0nMp57E/edit?tab=t.0"/>
        <s v="https://docs.google.com/document/d/1tUcZ1bn5cGFD90bO6WL6Zd8Zza_l8wcA1a_aBS9xRW4/edit?usp=sharing"/>
        <s v="https://docs.google.com/document/d/1t0iSOXfnh_-D4QylYTHlruERtVmw0pDf7MUMBrUAhL4/edit?tab=t.0"/>
        <s v="https://docs.google.com/document/d/1Ff3v8sT7ZJpr88NIRn7JsZzAlT2nVTpU_wswRDvGEfQ/edit?usp=sharing"/>
        <s v="https://docs.google.com/document/d/1Ye2kHLL6kOa_jOujcw2M3vvKUVGNq3rtsrRzeyVwawE/edit?tab=t.0"/>
        <s v="https://docs.google.com/document/d/1nTzHw_cNOfruVdbJAZwiTDOET9qCMpTgjXbGqtnkDfU/edit?tab=t.0"/>
        <s v="https://docs.google.com/document/d/1WUYzttSY_h0SytwGb1LTfKcpd8XpMtqTygMbOMw61iA/edit?tab=t.0"/>
        <s v="https://docs.google.com/document/d/1ASC7HKRaAfiG2-YhTuowzJjc-N95dFh-mwsW3oll-sw/edit?usp=sharing"/>
        <s v="https://docs.google.com/document/d/17aIKd3-RMDZfCZRCVcxYDOMohrF-N34HAOGUkjl28fw/edit?tab=t.0"/>
        <s v="https://docs.google.com/document/d/1z_Llrz6PLu3tOkySIu0szz__0iyY9ni5YTl7dX_cSW0/edit?tab=t.0"/>
        <s v="https://docs.google.com/document/d/1TUmpdOooB3p5rI3YGvXqDnMLfnfuGVmLxfz7HQlxtuQ/edit?usp=sharing"/>
        <s v="https://docs.google.com/document/d/1o2FDbW1yM1zLQuuwSgKzhdHaXD0pYa8AU-lz-1K8vuA/edit?tab=t.0"/>
        <s v="https://docs.google.com/document/d/1vGTH9f0Ln2CK6WMRXqE5SH3zRmuNJHzK8Y_K-yjuz-A/edit?tab=t.0"/>
        <s v="https://docs.google.com/document/d/128v8GNd5cks6QD3pIUXh_LrLiq1MFPT-4I3M61KpdIg/edit?usp=sharing"/>
        <s v="https://docs.google.com/document/d/1SLSijM6fKPKsOIyD9tN_QGmr5iSuNqIurBcIJ7ySbDM/edit?tab=t.0"/>
        <s v="https://docs.google.com/document/d/1kDnXQ_fv5ZNEVGln_ocJXm3b2JH5ba9mUdZJ6GZSjes/edit?tab=t.0"/>
        <s v="https://docs.google.com/document/d/1sDohT5T3gG51_GTHv211AAE6Fo8UptdS6g2nThEU32E/edit?tab=t.0"/>
        <s v="https://docs.google.com/document/d/1jopo8TpoLpIUxEVDUu6ydFhX5trO-V5cY97PKohVUNs/edit?usp=sharing"/>
        <s v="https://docs.google.com/document/d/1KvOh-L-mDmQrCFDsKH3nD51D1Z2YZdSCmeH_WG7TYCk/edit?tab=t.0"/>
        <s v="https://docs.google.com/document/d/188MGkKGH9_tPx_acSwim4Nd89wJ4-Fq7QINsXcpWroQ/edit?tab=t.0"/>
        <s v="https://docs.google.com/document/d/1KVA2RUrlmlGXXQ3FWKJq8yc6NuF7E_2iwI9TWMRtjP4/edit?tab=t.0"/>
        <s v="https://docs.google.com/document/d/1T1cXKVLE_CyHa2rmyet-fFsI04EFCahgL6RDGcLP1k0/edit?tab=t.0"/>
        <s v="https://docs.google.com/document/d/16eAdxzrVyDu8GXdeZOfzjrRAasEqzyqDpmD0SpCGY3s/edit?usp=sharing"/>
        <s v="https://docs.google.com/document/d/1-qXNueHPF5d-oE7R03ffAfpd6ZbR9-iKFoi-x0te-H4/edit?usp=sharing"/>
        <s v="https://docs.google.com/document/d/17bhTAbFTMb3WqrQwbU8F5Ltj9o8nd63i5OcDxUDokHE/edit?tab=t.0"/>
        <s v="https://docs.google.com/document/d/1sZCgMOJHouu19Qqu5IUmoh3MQnn2F7opgjlfbJEVl78/edit?tab=t.0"/>
        <s v="https://docs.google.com/document/d/1AqwIuw_ZQmxDBV3DM4NlJ9yBc2Jutp3dVvBPS8F5v1A/edit?tab=t.0"/>
        <s v="https://docs.google.com/document/d/1kiJX6kTuW-mqadm2qYuLk89EvhkId9dU-82snHyv6cQ/edit?usp=sharing"/>
        <s v="https://docs.google.com/document/d/1Cj0CEuEIG1hh2YzQjLNAzYsGxRa_7dzHxMYXlR_2hqM/edit?tab=t.0"/>
        <s v="https://docs.google.com/document/d/1S4evsinHNRUFYAEnUngG5L7bVxM5DclU45F2AubCPkA/edit?tab=t.0"/>
        <s v="https://docs.google.com/document/d/1svEICat7pN0wNEWcSxih3TNqVJqcIs1H0ULXmbhIYwY/edit?tab=t.0"/>
        <s v="https://docs.google.com/document/d/1_JYPgniF85EqJ72rVI8OnMNxlPHLNI0_ObHYGm-teAI/edit?usp=sharing"/>
        <s v="https://docs.google.com/document/d/10PjgmpVZJphG1eWCy2XffKoXuQ2XMUqnQwNDllG7hK4/edit?usp=sharing"/>
        <s v="https://docs.google.com/document/d/119ATFjGHaTWty2P-oCqHGaOme7jx7KkylRSW7dwZ7Hc/edit?tab=t.0"/>
        <s v="https://docs.google.com/document/d/1nYQ2CawefbwsnzDOHESJt4P6nZXFMMR1TBHuNbXkMgc/edit?tab=t.0"/>
        <s v="https://docs.google.com/document/d/14qJydxYMWEPoGu7ebpAk_bMlKIPEDpx4ORKD6pfx15Q/edit?tab=t.0"/>
        <s v="https://docs.google.com/document/d/19R-6zh9F2u26I2oIqN9CtDdGWaZGS92bitFURHJhazU/edit?usp=sharing"/>
        <s v="https://docs.google.com/document/d/1C4lRBp7_lBvo7ZDioekquOjam9TVI51w28ULDPvsGpQ/edit?tab=t.0"/>
        <s v="https://docs.google.com/document/d/1WtFeXQxyhUJG4J8qLloaw2ACQx3P_RYvk9bUPxLt2L8/edit?tab=t.0"/>
        <s v="https://docs.google.com/document/d/1hiK4eAtg_llChUdQqyC5d-6eLKrm5GUJEROXiY0HSe0/edit?usp=sharing"/>
        <s v="https://docs.google.com/document/d/1JjHvH-u6NWeS4X0BpgCtXTD0wF2XweQg6tkBTPZORCg/edit?tab=t.0"/>
        <s v="https://docs.google.com/document/d/1RnnX6-dQXVCexctppU54NvAhaaEYmc7-uV4srFlWuVY/edit?tab=t.0"/>
        <s v="https://docs.google.com/document/d/1L5YksrSSxGbEiq0UCcOQnfbyuu28yy_IBQdeaXEAfxg/edit?usp=sharing"/>
        <s v="https://docs.google.com/document/d/1ufQVNYiJGy0ZbaLCzfl-l9wmTEPPjUXfzG5ovcwnZGU/edit?tab=t.0"/>
        <s v="https://docs.google.com/document/d/1F0LwO9ChzajQUJ4FYeDg7ZRpmwNB6DBamcmrSBtF8wM/edit?tab=t.0"/>
        <s v="https://docs.google.com/document/d/1nvr7MJUbgEDQeHJVp6zpu8JDsZMKNwvcuNqtoq4xsqY/edit?tab=t.0"/>
        <s v="https://docs.google.com/document/d/1vyVBDqkKiVvSUg5z_GFlQMysmx_i2Gk7ncobTbfWFzg/edit?usp=sharing"/>
        <s v="https://docs.google.com/document/d/1VQ4AG-9fmLEcnVYKcyWGfLZ3ra84CLqM8OtH79E6E4c/edit?tab=t.0"/>
        <s v="https://docs.google.com/document/d/1W8AKOdwU8Ext42lsIFEbmntbLg0ailVvadLNNg9Ujj0/edit?usp=sharing"/>
        <s v="Untitled document"/>
        <s v="https://docs.google.com/document/d/1tV_7d_pNoUMk9fot6k0J5VYZxTyoZV4lMz7fNCic4rE/edit?tab=t.0"/>
        <s v="https://docs.google.com/document/d/1zOL0IlLxndq3B8ZJKuJRiAXtlFSFz1X9H6xJ9ZCvvog/edit?tab=t.0"/>
        <s v="https://docs.google.com/document/d/14JygPqAj0Z1gSCs-4DGaFDY6tWeMgnfnSihAYNRN46s/edit?usp=sharing"/>
        <s v="https://docs.google.com/document/d/16NwaoBIUJxcW9gMR9iGvbWVzDYdJbddAIEzEpjAHnAA/edit?tab=t.0"/>
        <s v="https://docs.google.com/document/d/10Lc3Pe0DMjwW1vkhyXhKm5dp6p4lHXSE9NZc_Giqmus/edit?usp=sharing"/>
        <s v="https://docs.google.com/document/d/1e3TjV1KFh5nF9wtUnfHGO4XbCIGFouhIpQKHlgVaJrY/edit?tab=t.0"/>
        <s v="https://docs.google.com/document/d/1lcAFua7nwSuKEDHq1qb3L1MDx1lkODQ01fsCTogK49U/edit?tab=t.0"/>
        <s v="https://docs.google.com/document/d/1jnpcuVfEfV-lM74pQVnWgQNVTeBogvrnt99Rx_RyWsw/edit?usp=sharing"/>
        <s v="https://docs.google.com/document/d/1u3Nq4t_lHaeaeh8Lh1t_1te_j01kc7rInP4uWF5Oob0/edit?tab=t.0"/>
        <s v="https://docs.google.com/document/d/1Pjg56lrL3y36uVDg0Vbw86bPhBpeqqjvWIKzRWW70jU/edit?usp=sharing"/>
        <s v="https://docs.google.com/document/d/1h0cn6FF61q6ic9lYe6GpBryrRwFpSmMTVmxFPNfc8-c/edit?tab=t.0"/>
        <s v="https://docs.google.com/document/d/1RfSHS81-93pAJBR8RkcSIC8hEy7fLamrR3Cw3JQuJgA/edit?tab=t.0"/>
        <s v="https://docs.google.com/document/d/1VcOvo9Mnf4aEmGzqNSjUHG5oo3cFpZHdV4pCZKVuT0o/edit?usp=sharing"/>
        <s v="https://docs.google.com/document/d/1kD4lfPH9j-8BBbj4uCIDyipE890lCSV28E6049QQwvk/edit?tab=t.0"/>
        <s v="https://docs.google.com/document/d/1MoQ23M0DL7pl-dmpHTQC7Bva-03x4VacXHuSsd0WUuc/edit?usp=sharing"/>
        <s v="https://docs.google.com/document/d/17nf-9NijteJboz9OIzVabyqsSUUH8sJbp4ku74JzTpA/edit?tab=t.0"/>
        <s v="https://docs.google.com/document/d/17vQlCsly3G0XHEiPANyty9c1IhvZNTBAJYTxe9mpPaA/edit?tab=t.0"/>
        <s v="https://docs.google.com/document/d/1XhpqUle_icOAbiI6RIF5HWh4l5PH1jjqGYubOWA0AMg/edit?usp=sharing"/>
        <s v="https://docs.google.com/document/d/1TrcZE15ROKz-QPpVIgWnznODsa68oy88M_yogEgRBlM/edit?usp=sharing"/>
        <s v="https://docs.google.com/document/d/1MIKQhOFf5FbAOu7b7d59KBxOJ-fh5SAdQEzHZ-iH0DU/edit?tab=t.0"/>
        <s v="https://docs.google.com/document/d/1GcqhTzpMkgoMbX8oJl5PlaHOou3aqQaIHsJwHIZ1CzI/edit?tab=t.0"/>
        <s v="https://docs.google.com/document/d/1ODaAL_5Vw8i4MbqHGAWvoBIThtJV_78luKunPd88GX4/edit?usp=sharing"/>
        <s v="https://docs.google.com/document/d/1IyG08b9RcWm9w4YAs2lDEDUUDqQYb8VOmspbAuliivY/edit?tab=t.0"/>
        <s v="https://docs.google.com/document/d/1lVcW9dGQ3hDE6n-YYAhTq-NWZmNFHCHEEehzWhQbx9w/edit?tab=t.0"/>
        <s v="https://docs.google.com/document/d/19y4EiEL4nQ3LSZyMErwxz31ZbHCDvZzKKfduo24zKyY/edit?usp=sharing"/>
        <s v="https://docs.google.com/document/d/132q7quw1zLf4qjb5fw1L0aCGrf3_1uM-_XrDwdz2b3k/edit?tab=t.0"/>
        <s v="https://docs.google.com/document/d/1rgZYYod6uFu1XJgItODF2nX_F00SSg2juyMhY1_k7ek/edit?usp=sharing"/>
        <s v="https://docs.google.com/document/d/1kmMaveTrPVoPI9bae7wAB6lCEMt-_COYjbhykACK0q8/edit?tab=t.0"/>
        <s v="https://docs.google.com/document/d/1FAPJT_Fs0xH5Z7jfx_xBXP9lUBYuvkLUrnjxsAmJtTE/edit?usp=sharing"/>
        <s v="https://docs.google.com/document/d/1mctmKrd9xYVQ4flkzUEGql5xFAWONeRQUowGdrc8qis/edit?tab=t.0"/>
        <s v="https://docs.google.com/document/d/1O3P4-rZnho0xf45nsfahGwuU_UJfIK82R0Fyma37ve0/edit?tab=t.0"/>
        <s v="https://docs.google.com/document/d/1V-1qUWgLDo78WtBLRHDCUDdzxUcVycfzfA2phJwjXxQ/edit?usp=sharing"/>
        <s v="https://docs.google.com/document/d/1ETyo7WADerH-8udNNa5637uQzBphVp0T9my1Ly_iTc8/edit?tab=t.0"/>
        <s v="https://docs.google.com/document/d/1nFDPHIokkX6uc7dPb5IvaWeKN64iqmUgtrlKLzqaQ5o/edit?usp=sharing"/>
        <s v="https://docs.google.com/document/d/1eVONUCATWY9LnqKO2CyWBdUxwGmSHdMkIonJdF9mpxE/edit?tab=t.0"/>
        <s v="https://docs.google.com/document/d/1AmzTarNvccVKaremNURN3nV8_vSn9QB6_6hEgwFbFAY/edit?usp=sharing"/>
        <s v="https://docs.google.com/document/d/1gqV18rcH4DiZLHrVSIvrs9Fd0YxCpi71L4soptqBImM/edit?tab=t.0"/>
        <s v="https://docs.google.com/document/d/1QKtWgB1BwGlJiTHvenZITRsendYv9hz3uCLoeqwI5lQ/edit?tab=t.0"/>
        <s v="https://docs.google.com/document/d/1Ad5nyAXB588MQWAsz6TdbZHz9U4NmySjhHDnWDpEI4g/edit?tab=t.0"/>
        <s v="https://docs.google.com/document/d/19i4xOyeWc_5zX9ESUi-AMEz_SuYypcZPw_L0hRz6Mvk/edit?usp=sharing"/>
        <s v="https://docs.google.com/document/d/1kOFDYCejm8hIzCjT093X1sdqDjxFfWGKKF6xTuXPFyc/edit?tab=t.0"/>
        <s v="https://docs.google.com/document/d/1GI9Fvplws9Ojx7NsMn_X4sMsXf4oujytKZwifQiGOPI/edit?usp=sharing"/>
        <s v="https://docs.google.com/document/d/199pOFbC8ZL3O-wWnzbODmRXD3M6ZkNH-nQeI5a-5pB0/edit?tab=t.0"/>
        <s v="https://docs.google.com/document/d/1yaI4k1u9HbC6pceHgqyhLJMjWK_X5tiM3iRPkwvxbPg/edit?usp=sharing"/>
        <s v="https://docs.google.com/document/d/1byYt3RnFBsHxeRRMkD6ug9PbP5wn2wOVJyWuDv7paGg/edit?tab=t.0"/>
        <s v="https://docs.google.com/document/d/1j-uJ4i3JYlK7zdpWMhfF6ey0iPqmwY3t19s4F3ytfs0/edit?usp=sharing"/>
        <s v="https://docs.google.com/document/d/1786lAW9E_aGU40tTgAQV3-34hgOz5FOROBbt4nrfIRo/edit?tab=t.0"/>
        <s v="https://docs.google.com/document/d/1EBz6axYjAe2XTFau7tNVz9Aghi8CBgfiZPBul84MKrU/edit?usp=sharing"/>
        <s v="https://docs.google.com/document/d/1568jkyJzFKtmhzKtyKUno-MhWUVmxu1wlU6sUCZruQE/edit?usp=sharing"/>
        <s v="https://docs.google.com/document/d/1_BhiAjTG6nZJ_K5S9bzX27e0obetv8xs9RIHUW5bRT0/edit?tab=t.0"/>
        <s v="https://docs.google.com/document/d/1g5iYuZxYZ-VrM4XR0vDOzfRA5cbF7rSPI29wgqWHgyA/edit?tab=t.0"/>
        <s v="https://docs.google.com/document/d/1jvJeRDQQ1esF777MQ04dlKgrDb_wTkYsatUH1X8xaMM/edit?usp=sharing"/>
        <s v="https://docs.google.com/document/d/1I95w3Z0KASA4oJj_g6G9ElyM_vJ1wVyV9VOyUvt7Erg/edit?usp=sharing"/>
        <s v="https://docs.google.com/document/d/1qA1zsz_5k7PVWTzn5DSo6pqVjfYPrAnjehsnpiBdms4/edit?tab=t.0"/>
        <s v="https://docs.google.com/document/d/1OvS_oh-7jAd3RooQMCV0V4ls3ep786VYNiasIivJbig/edit?usp=sharing"/>
        <s v="https://docs.google.com/document/d/12oTJWD6ZJhFjZzt9ImozYaUEnMrlafIOWc0roHbJQqE/edit?tab=t.0"/>
        <s v="https://docs.google.com/document/d/1b12Gm-fqjld19BYmFvcLqtdErBmmpPj8UYbiCMeb_nU/edit?usp=sharing"/>
        <s v="https://docs.google.com/document/d/1f4wZISkpx4Ysh7D9v2AZoKD28kduQ7u3h7P-_CYf4lU/edit?tab=t.0"/>
        <s v="https://docs.google.com/document/d/1Mqbu9Z62hJ5MMXL7ioNxfS3RIymrA8ROEIErfP4oAig/edit?usp=sharing"/>
        <s v="https://docs.google.com/document/d/1L7VgcXdzAnxgb5VGgkbIhZEY8heI15EpksXlYActgck/edit?tab=t.0"/>
        <s v="https://docs.google.com/document/d/1HC0pCSOT8jdAjL5Fo4DLnX6IPJJEvs7bc5uXsXo9NFc/edit?tab=t.0"/>
        <s v="https://docs.google.com/document/d/1w-B3WlJNtBQ0TogDmI1Bn9jxLVAZSLtxbGxHT_qYErE/edit?tab=t.0"/>
        <s v="https://docs.google.com/document/d/1nKCRqPU9G_wC6GIvY5BhmRJ3sRpKTIQDQ-VN9NmGg1I/edit?tab=t.0"/>
        <s v="https://docs.google.com/document/d/1vzj-Lvx61-_PpPPTQsfheBvhaFAtXW4gVp2DTbINLng/edit?tab=t.0"/>
        <s v="https://docs.google.com/document/d/1_x25eVauoZFdVxymT_bagj87q1fQD9GpnOQ6svyg4vI/edit?tab=t.0"/>
        <s v="https://docs.google.com/document/d/1I0wOUx8haTm9OANFgkAxdE4NQuKiMLiVxmCAjNMJbz8/edit?tab=t.0"/>
        <s v="https://docs.google.com/document/d/1DzQXxgn-twXyuX59ofCKOCgZq8rig5OPuABofjwjz4s/edit?tab=t.0"/>
        <s v="https://docs.google.com/document/d/1eD8DZs6o4NORgIWhGHySpIXRrMhAsYf-s4_BlFoHctI/edit?usp=sharing"/>
        <s v="https://docs.google.com/document/d/1dZIAEMEBCpkksypCY-Ib73ZmYqlLHAwPihwkk5QZ4wY/edit?usp=sharing"/>
        <s v="https://docs.google.com/document/d/1hbb_xNP-xBPYFwqDpope86jZ83Jk3cUe33paqea5D_g/edit?tab=t.0"/>
        <s v="https://docs.google.com/document/d/1Rbe1GYeGaKNyc5Ak3BKuKOoSsH4wz2PmzSWsCh0j7MU/edit?usp=sharing"/>
        <s v="https://docs.google.com/document/d/1-HVs_IQWud7fKUyjibZtEjfg5mw7Th5QL8Sw8J7koBw/edit?tab=t.0"/>
        <s v="https://docs.google.com/document/d/18G6AH11hWbIOLH34IR0JG7G4oMydCksDddbi8Rl2avE/edit?tab=t.0"/>
        <s v="https://docs.google.com/document/d/1oJ0MWT5T_eniPuKpNSbFYZgvnipfVLpuy-x-Mv2bKzE/edit?usp=sharing"/>
        <s v="https://docs.google.com/document/d/1kiUz3g9Ly90dU1MIOb2WuoDE741uuc4_48leZ2oE_mE/edit?tab=t.0"/>
        <s v="https://docs.google.com/document/d/1SdnjSx9Quic3MS5P5f6au0G433SyZ4ziawlTBQi1C1o/edit?tab=t.0"/>
        <s v="https://docs.google.com/document/d/1r4gZ-6b-HsiFWaEDBiSN4m2OqvU5NrVKUGTo1vHmOgg/edit?tab=t.0"/>
        <s v="https://docs.google.com/document/d/1Kf1nTe4sGoqxERqgAquSciB_fLlhfk9U05_Y0oYL95U/edit?usp=sharing"/>
        <s v="https://docs.google.com/document/d/1nbOHjT5SBbeNQbif-0YAakkB_JYr4YrUi-ytrE6R7I0/edit?tab=t.0"/>
        <s v="https://docs.google.com/document/d/1XS9UigHtN5ynQm8b3XiPMdnbfAV8ObuMoQuBYrVJfVk/edit?tab=t.0"/>
        <s v="https://docs.google.com/document/d/15eLclHr8xAHkOThuilv4pnWw5optN8M54PhTPCibaEI/edit?usp=sharing"/>
        <s v="https://docs.google.com/document/d/1JvzN09yIeH7e6d4rAKnI4CHs9FUGgY8qkVya49IDRCA/edit?tab=t.0"/>
        <s v="https://docs.google.com/document/d/11QVsWQFoZf5ly29bj4D5fcZT1LijZcn1MUNmBuH9-j4/edit?usp=sharing"/>
        <s v="https://docs.google.com/document/d/1Wt0AAp0pTsVVNliJe_iJ0AGBbIfhuudX5ALh8xXK67I/edit?usp=sharing"/>
        <s v="https://docs.google.com/document/d/1q6jVBSM_GlkkxaIwW2qEJ8ZIPek0QKAJq4XW0xiqp90/edit?tab=t.0"/>
        <s v="https://docs.google.com/document/d/1uajCzj74eEid3b6nfIwQwG5M3C1WDu515QdATHNUVlg/edit?tab=t.0"/>
        <s v="https://docs.google.com/document/d/1FXscGk2gm2Ae3fOBYKk1fIjsCbkDKRIvWgoQCf2Xn1I/edit?tab=t.0"/>
        <s v="https://docs.google.com/document/d/1FXscGk2gm2Ae3fOBYKk1fIjsCbkDKRIvWgoQCf2Xn1I/edit?tab=t.1"/>
        <s v="https://docs.google.com/document/d/1A5gAgplPnVtGQA7jAoBOlySyv3CAcTGc-1v_mQY9W7c/edit?usp=sharing"/>
        <s v="https://docs.google.com/document/d/1s-mugg-Fo-iUnBgrp5Y5Ll8kjDuW_CgmiGI2IZXasj8/edit?tab=t.0"/>
        <s v="https://docs.google.com/document/d/1Z2b4mS250FZGN0PExRRXiM6IDW_xD9ACVo0z4Ef-Ajw/edit?tab=t.0"/>
        <s v="https://docs.google.com/document/d/1s3ReNvlpZN96p8h4USj-WgawoUnemUPMDwDuoqWPY-A/edit?usp=sharing"/>
        <s v="https://docs.google.com/document/d/1qNZWxwfr-9U4lAF6DIu6u8WI9-hoHJIPofN9DwpY1GU/edit?tab=t.0"/>
        <s v="https://docs.google.com/document/d/1L3-McQ_FLSrsn8ePm7telSv8Sf-lYGv9cYzMgMnYVh4/edit?usp=sharing"/>
        <s v="https://docs.google.com/document/d/1wt4ESBb-mTU2K8A1ge-j-1GXe4Jd_pLinGFSbgMjtTI/edit?usp=sharing"/>
        <s v="https://docs.google.com/document/d/1QFMVb0qw2PabQcEg5BOAn-z0x4vDIk8yhzICeCEIAig/edit?usp=sharing"/>
        <s v="https://docs.google.com/document/d/1NfwrQ5qB7GsXcGiG1lv3a493btpUgA2l2Mu8o6QnzzM/edit?tab=t.0"/>
        <s v="https://docs.google.com/document/d/1NfwrQ5qB7GsXcGiG1lv3a493btpUgA2l2Mu8o6QnzzM/edit?tab=t.1"/>
        <s v="https://docs.google.com/document/d/1herhU_lbYGFrWvPTjULFTCMB4VN5ZShDoyhRt9cX2DE/edit?pli=1&amp;tab=t.0"/>
        <s v="https://docs.google.com/document/d/1Z0mg_gvA2QFlZuz2OQ0HTAy6RsuX2HbjBmMQqZVgRL4/edit?tab=t.0"/>
        <s v="https://docs.google.com/document/d/1oKHsEQXtWbF5XXu4AtqGkSmX9Y2rFHFCSwyFdnx9vYw/edit?tab=t.0"/>
        <s v="https://docs.google.com/document/d/10ZsKDbDhF5gRTNZGcuXc0DWdvM57UG3wj9XF6DbIgpc/edit?usp=sharing"/>
        <s v="https://docs.google.com/document/d/1C6-P1MayZeV7JV-NQaGojR7sSpG618eG_x8eO-3xX-M/edit?tab=t.0"/>
        <s v="https://docs.google.com/document/d/1gU5_ChUIf8jErq_Rk_w2joujxF92ueBIZB_5BzTbEeM/edit?tab=t.0"/>
        <s v="https://docs.google.com/document/d/1AD21uSyTdeMJBjzipA8H07FXWgI6LTizsYFsm3PxusI/edit?usp=sharing"/>
        <s v="https://docs.google.com/document/d/1QQtWZ2oXVptmcgxjzMpEIhqsX_XwGB9S3ihFMrUTqsM/edit?usp=sharing"/>
        <s v="https://docs.google.com/document/d/1QN5LxR7w0L0cQy74SeNfSZPFPCYVpEfknwJxZ2SUo7Q/edit?tab=t.0"/>
        <s v="https://docs.google.com/document/d/1oZ_Dp9oRSv0j1FxUGnaSjI7wVZ60mtTVP2L3FE90LSk/edit?usp=sharing"/>
        <s v="https://docs.google.com/document/d/1NMVs5hTeBndUmhmBzIp2Zj78A9nXiCGEpT7kSNerbdM/edit?tab=t.0"/>
        <s v="https://docs.google.com/document/d/10Xpv1p4Ugo7tclnlkcHQWcnQ-pCOPtaLIWo6LrkUmT4/edit?tab=t.0"/>
        <s v="https://docs.google.com/document/d/1x7G1uXsVZa6YHuNfV_IStj8KYsgfAweL8kEK6d3AUKE/edit?tab=t.cs1i5icstpz3#heading=h.iig7q3gpeo30"/>
        <s v="https://docs.google.com/document/d/1x7G1uXsVZa6YHuNfV_IStj8KYsgfAweL8kEK6d3AUKE/edit?tab=t.cs1i5icstpz3#heading=h.iig7q3gpeo31"/>
        <s v="https://docs.google.com/document/d/1L9qc7qkhqEVmbz4EANIQ8HYmTuYkmN5s8O9oKIoz4Pc/edit?usp=sharing"/>
        <s v="https://docs.google.com/document/d/18cxV-XKOp8gmcUILW8Dqr__5jiY3ASwXInyFIC9oBUs/edit?tab=t.0"/>
        <s v="https://docs.google.com/document/d/10ICCy4vXG-Hc9ElLs0WqeZgtMV2WL3rt3OFaAMqrY2A/edit?tab=t.0"/>
        <s v="https://docs.google.com/document/d/1xf6NYMMn5d-V8lKkaKg7fBoW4FHu4XcIZCLegw30EA8/edit?usp=sharing"/>
        <s v="https://docs.google.com/document/d/16xzHeY1SoRA57Wg_jeElTzGGBuPnV7JIpH9JYr6AnI8/edit?usp=sharing"/>
        <s v="https://docs.google.com/document/d/12E0jr8JrCLvVwWIHTC-GnLRDhVuHPOgYEUjbIazNHj0/edit?tab=t.0"/>
        <s v="https://docs.google.com/document/d/14aGyndt8f6B3be3cJS5_Gyl38j19uvAUYeJRuqLxv4U/edit?usp=sharing"/>
        <s v="https://docs.google.com/document/d/1KKM5wFrNXNVQ7q7YkHOUGWEE-9f-BgTWd1w6IvB1UPY/edit?tab=t.0"/>
        <s v="https://docs.google.com/document/d/1fkbzYnxyDidNfJtHxyIga963-HLE01sr_0k_IpfTM-A/edit?usp=sharing"/>
        <s v="https://docs.google.com/document/d/1x44yUegCGddjM6UEpKqt45DLXDuBwIjRHwWF-t1342s/edit?tab=t.0"/>
        <s v="https://docs.google.com/document/d/1WiddG8CQDsWeS8MPZUORBGN9GBVYyPn9ekfIq_PsfxU/edit?tab=t.0"/>
        <s v="https://docs.google.com/document/d/1hpwBIxGS8mCC_RyaEZEM3-apRA2qF4bBGgtPNGJAs9s/edit?usp=sharing"/>
        <s v="https://docs.google.com/document/d/1Nhhyn15Z1oLPFZ15nGbyasR9-07Y3PEz95d7TyWM0q0/edit?tab=t.0"/>
        <s v="https://docs.google.com/document/d/1zCTYefUU-rib2XChtj9MiQV1mzDvaTvt9SsUjOXG_Yc/edit?usp=sharing"/>
        <s v="https://docs.google.com/document/d/1hguqBgjeuxTCByfYyALKfJ_bnab-Za0wBclqpC14xb4/edit?tab=t.0"/>
        <s v="https://docs.google.com/document/d/18Cwp-5vPqs5DLJ4XQ2D_83Uf7QuhFH-Divt68Q1DjVs/edit?tab=t.0"/>
        <s v="https://docs.google.com/document/d/10qdhNJsxGoh9JtKyMXS1HtAk5FbnfL9e6O3kRuGpiJw/edit?tab=t.0"/>
        <s v="https://docs.google.com/document/d/1dYdHfkLRYoeKR5bE8hnqvkz-Vbbb-IUpXBIN1JtvTiY/edit?usp=sharing"/>
        <s v="https://docs.google.com/document/d/1s-0XhMjO6QEJ7Ua1jfuaXFOOVtXzGymXSaAeJ1iBGtU/edit?tab=t.0"/>
        <s v="Stay-at-Home Moms: The Best Ways to Keep Kids Entertained All Day"/>
        <s v="https://docs.google.com/document/d/18TE3h9Dxnw3wYKgZ-daoslXgHT13zUcJoxZUox2nMv0/edit?tab=t.0"/>
        <s v="https://docs.google.com/document/d/166pfVQPoFG5XZTHEIyhir9ZjnK_18Inwvzdg5aRQGNk/edit?usp=sharing"/>
        <s v="https://docs.google.com/document/d/1svwVyx9HfSO6pYqhzJSVa9nAex1h_QNBtGm33ReFRIE/edit?usp=sharing"/>
        <s v="https://docs.google.com/document/d/1jsI30ZyLwzWf7PzebuZleoEbeRQ9faHDkSSMHiZ9RUA/edit?tab=t.0"/>
        <s v="https://docs.google.com/document/d/1G7jro3oomrGtZ3EXlz6fsCT_XZPMEiOVEVkkdm6BJfE/edit?usp=sharing"/>
        <s v="https://docs.google.com/document/d/1foK-bn_5GDRq8BbsIEyM8vTYtADzIIoqPyroK6GiZWs/edit?tab=t.0"/>
        <s v="https://docs.google.com/document/d/1_QhbW34rUYyXwKiLfvoNkLU83mBWW5aQU30YeFVtYdA/edit?tab=t.0"/>
        <s v="https://docs.google.com/document/d/1PmtnEkHNHtGH8EC56tNDDynjTXWfe2l9gcZYacNNPWc/edit?usp=sharing"/>
        <s v="https://docs.google.com/document/d/1YfkpDEbMpQ9_wJWD2hhMSPiDi_Vw3MqUcdW6l_QMXLo/edit?tab=t.0"/>
        <s v="https://docs.google.com/document/d/1dW9uBZxzidQ_eRJzvr-FWMziKObMiPwEZV94yVZq5bA/edit?usp=sharing"/>
        <s v="https://docs.google.com/document/d/1uBWvz-sGBh4URdnas_1cQH5ZCNSyO9_JY_ZDqKXcdaw/edit?tab=t.0"/>
        <s v="https://docs.google.com/document/d/1uBWvz-sGBh4URdnas_1cQH5ZCNSyO9_JY_ZDqKXcdaw/edit?tab=t.nfgocoijnia1"/>
        <s v="https://docs.google.com/document/d/1rN5QsedpvUev0XTG06dcPuRoRHSamZPZvqQHY_8gb-o/edit?tab=t.0"/>
        <s v="https://docs.google.com/document/d/1rN5QsedpvUev0XTG06dcPuRoRHSamZPZvqQHY_8gb-o/edit?tab=t.1"/>
        <s v="https://docs.google.com/document/d/1EmuJN1TnqXF3A3y-oThMQk4o-cxpEkfZzy2kV_QktIs/edit?tab=t.0"/>
        <s v="https://docs.google.com/document/d/1IcA6r8M-fu0DeXeBOeOWoeVTlIEQS-LR2pvGzjpFO-o/edit?usp=sharing"/>
        <s v="https://docs.google.com/document/d/1x7G1uXsVZa6YHuNfV_IStj8KYsgfAweL8kEK6d3AUKE/edit?tab=t.oemuihlq3yr4"/>
        <s v="https://docs.google.com/document/d/14S4eQ_8jawJAxHaFWq7aFEaHqLjrnwrWzzGHxuOa43w/edit?tab=t.0"/>
        <s v="https://docs.google.com/document/d/1jU3ZSRSChIDju1clpvcmgcJbe-HBLjVK0uQQcbwsOrE/edit?usp=sharing"/>
        <s v="https://docs.google.com/document/d/1_Qg6M7zg4MVAoIFxKlWbh7jXKQoO7od2924JDlZcrMo/edit?tab=t.0"/>
        <s v="https://docs.google.com/document/d/1PCeGZrFtxORaAXtJvCZu5int4NnU1DErQw1yKhKcTv8/edit?usp=sharing"/>
        <s v="https://docs.google.com/document/d/18TE6ofBdZ1F8gA6kPE9TA3UsqwrlFM9iJBvNAz2iCGo/edit?tab=t.0"/>
        <s v="https://docs.google.com/document/d/1toSgppuyw1SoKr3m_a4inzGq_xGtUrIxjPKL0NTxx1E/edit?usp=sharing"/>
        <s v="https://docs.google.com/document/d/1dHqG4FzjbRLAO7br3vfmNGGjE5jT-9vQ1nGDJz10Z_Y/edit?tab=t.0"/>
        <s v="https://docs.google.com/document/d/1qkpLi0XXSIWY86BqvCDb7ZROMpO-6NUevIYh0p_-Yak/edit?tab=t.0"/>
        <s v="https://docs.google.com/document/d/1KdXTAxU9TVg8IUuzJ7gXf56TrKpD2-QNPQNjgOOKXwc/edit?usp=sharing"/>
        <s v="https://docs.google.com/document/d/1EpUfILkMHmy1fEdHZEi2MH9lEIsZmHN5kGQ09UmigRI/edit?tab=t.0"/>
        <s v="https://docs.google.com/document/d/1I3kC1zkI-qhUTE0D2AmR5PhqhrE3YtSzYKlDRYlHZvQ/edit?usp=sharing"/>
        <s v="https://docs.google.com/document/d/1kCZNSg3FkxZPx_WD4lBFGvcMt4THf3agvCCnCjec-Bs/edit?usp=sharing"/>
        <s v="https://docs.google.com/document/d/1t5fXYNlLNqYTn22IoEA6K1sJ40kr-AlmBl3rMsBVnd4/edit?tab=t.0"/>
        <s v="https://docs.google.com/document/d/1GsAKK0_DWTbIkn3WtijLPizyfpHIHLGtGdM_ZY1WFi0/edit?usp=sharing"/>
        <s v="https://docs.google.com/document/d/1gF2bn_GjRSrvU7bkxhTRe3Vo6o9bHul_LIcENuezsGY/edit?usp=sharing"/>
        <m/>
        <s v="https://docs.google.com/document/d/1z5dWIewQ5FFtqM2b1-UEb0TYqp4j5QoyGPh5q-yJi8U/edit?tab=t.0"/>
        <s v="https://docs.google.com/document/d/103iLUtXHd8hPj_y9CTuIPGGi60k6FCpA7K2pqkkj6Co/edit?tab=t.0"/>
        <s v="https://docs.google.com/document/d/1EAQbYeydSztNkVK-gLha_B0SHiYkgztRdXSJqkCBjPk/edit?usp=sharing"/>
        <s v="https://docs.google.com/document/d/1GCzsaCoF9iGKHJ5w8alW1UAHuHlGzzEY-A2PRTUXVSU/edit?tab=t.0"/>
        <s v="https://docs.google.com/document/d/1BFG_z-bePcpjP8S2ogs_HwbvbYL3fCiIvX89VFigeJw/edit?tab=t.0"/>
        <s v="https://docs.google.com/document/d/18KlzXHdVaKinOhQ_3yPAYb3WQFQEeIqdQbK1VolO3Hc/edit?tab=t.0#heading=h.dktvxzbrdz3v"/>
        <s v="https://docs.google.com/document/d/1q8FUiv2McZbuJjEYnbJ0U-_VkN5OxoXcpo5Z6x5NTFA/edit?usp=sharing"/>
        <s v="https://docs.google.com/document/d/17w2XIibyAdyimWawA7touIJ0mMiEGi08Ke4wFqZ60BQ/edit?tab=t.0"/>
        <s v="https://docs.google.com/document/d/17eZquuDtsJ2bY7Q4972O14RXgYQlbV51bTRk9n81Af8/edit?tab=t.0"/>
        <s v="https://docs.google.com/document/d/1h82_CWC18bNZujxDJHlgdVwn6dwUx4M_hb6OfH2Hufo/edit?tab=t.0"/>
        <s v="https://docs.google.com/document/d/1LnofDMyL4FINn53zmJJm5y_1Lbt3_5DHEZtcPjwF2cg/edit?tab=t.0"/>
        <s v="https://docs.google.com/document/d/1Bqpy4iLpy3NOcpW0ljx-izy0gct1-qqzf8bBgSTZx9s/edit?tab=t.0"/>
        <s v="https://docs.google.com/document/d/1vnHuQDr1lP1AWjunmD2LIiwx24WwfsCEFU2GCSO2JmU/edit?tab=t.0"/>
        <s v="https://docs.google.com/document/d/1d0ldqKsCeStyZcbQa9Dt1zwr3QkK5YZ_4VwbAzEc1S0/edit?tab=t.0"/>
        <s v="https://docs.google.com/document/d/1L4i5aZHVXmm_jZ2adax54-2EuTZWhOuF23cHrKgkdV4/edit?tab=t.0"/>
        <s v="https://docs.google.com/document/d/1RJ-3Oa_yJUgD-nCwFKPLFiNPOZLOaLabpt2mZIHfd1w/edit?tab=t.0"/>
        <s v="https://docs.google.com/document/d/1d0MJdRBZVQYI1uUmTZoPVojXptfHflMbhWwEdY9EEZA/edit?tab=t.0"/>
        <s v="https://docs.google.com/document/d/18CBbth3pFTEU6OpBZuxsVOtpaYI26wV_dmPk9OWSgWk/edit?tab=t.0"/>
        <s v="Your Go-To Guide to the Different Types of Curtains for Every Room"/>
        <s v="https://docs.google.com/document/d/1JwOBCxREj4fFxt3V2AS1ajHxxZbwc_-sJeeLr2RW12M/edit?usp=sharing"/>
        <s v="https://docs.google.com/document/d/1j46hVutgpT1ZBTVsQdTNrWQnAPKPprUZbVviYJD1JGQ/edit?tab=t.0"/>
        <s v="https://docs.google.com/document/d/1cMQDiqbV-rGAs0_cVwc3apSs_AnswdBPHXgX2HkajCo/edit?usp=sharing"/>
        <s v="https://docs.google.com/document/d/1NPl-D1U9J_x9m79yR-eLiQReBD_EQqv49_2fppC13x8/edit?tab=t.0"/>
        <s v="https://docs.google.com/document/d/19awkA2UA9EqKShVGP_hG1bJ5Z5zw08fgOeVso18niIg/edit?tab=t.0"/>
        <s v="https://docs.google.com/document/d/1dc_qcWYeCqOLaT-5yeChnf6_Pm39btgxVJ45Afk2Ev0/edit?usp=sharing"/>
        <s v="https://docs.google.com/document/d/1Y2bdHvQoUT5IsWCyyaNS6Bq_o59qeep-mh3nIiaZC3A/edit?tab=t.0"/>
        <s v="https://docs.google.com/document/d/1CMWcjvPZ39OHcvaIrZ1hteEbyhQ-yJF67M737gc2JPA/edit?usp=sharing"/>
        <s v="https://docs.google.com/document/d/1ihM73YItOFED7kdSZs3uHqTdTnXPG_-UmrCSsywbwfI/edit?tab=t.0"/>
        <s v="https://docs.google.com/document/d/1n-KZ0u610WfYUTsDdb8vHCGZxJg7bZgf5Sh0jJdj8VE/edit?tab=t.0"/>
        <s v="https://docs.google.com/document/d/1Mz8U0GnZIl1l2vBdV6vd5Tm7Z1JaozZgJOc56BCQm5A/edit?tab=t.0"/>
        <s v="https://docs.google.com/document/d/1f9HRncDSqasJmZITcn9l_X0ZYY6JxdnLrzSeru-p424/edit?usp=sharing"/>
        <s v="https://docs.google.com/document/d/1NcXwGN77SStQbhRhZ5jZpx1wA-37OHqrCWaWSR1W_K0/edit?tab=t.0"/>
        <s v="https://docs.google.com/document/d/1tvZ3QROzMv4np4d5AjYfEnyw-SXgpiKJjYcnsCd62yE/edit?usp=sharing"/>
        <s v="https://docs.google.com/document/d/1DonkhIEcmV1yFv-0_vSg0xA5hMr8U1Qcj37KlSpIBPM/edit?usp=sharing"/>
        <s v="https://docs.google.com/document/d/1NKPV-VEgNsKcUgitZev-1xMhMCPVtMTS9__OeocoQlM/edit?usp=sharing"/>
        <s v="https://docs.google.com/document/d/1_vHpdaBBbVQ2pqYQAmn1JvqUukZDR-sYi3z9imDjlGc/edit?tab=t.0"/>
        <s v="https://docs.google.com/document/d/1x7G1uXsVZa6YHuNfV_IStj8KYsgfAweL8kEK6d3AUKE/edit?tab=t.pr9idhggfvsq"/>
        <s v="https://docs.google.com/document/d/1f6wQNjvNB7Fjl7bh0JGsCAKe26zREyRj7cKql2dv_3A/edit?usp=sharing"/>
        <s v="https://docs.google.com/document/d/1yVu2R9LRUO2Oz0Tq82OUDDmCFsFKBPwsn9uvSdFBaws/edit?usp=sharing"/>
        <s v="https://docs.google.com/document/d/1YbPWiYEM2NdaiWLXsUIUHUHM_xdlUOGjqT64H-b9JHE/edit?tab=t.0"/>
        <s v="https://docs.google.com/document/d/1vvFCwp219zGR398JiUEgiruqPofLLIwH_-GyK9rmSn0/edit?tab=t.0"/>
        <s v="https://docs.google.com/document/d/1_NeSuta32YwS5zUnw38KvKWBd7sF3eVyR6ZrIIGiZrQ/edit?usp=sharing"/>
        <s v="https://docs.google.com/document/d/1nb-Rp-qPKZXjmYofiox8RkKUGa4TVJqu3yTHonplaug/edit?usp=sharing"/>
        <s v="https://docs.google.com/document/d/1OzFRGNOsN97yPlkqRQGKxF_NiqPSgM_j-0mf3gb4ePs/edit?tab=t.0"/>
        <s v="https://docs.google.com/document/d/1ViMq9OSpagwW1haczDskEXVzeZJZKY7JI7SuyQ_P3Y0/edit?usp=sharing"/>
        <s v="https://docs.google.com/document/d/1xA6Mk4i0YKBUQvBWxtI6aQzSyXkSgnSBKFxKVaJTaxE/edit?tab=t.0"/>
        <s v="https://docs.google.com/document/d/1lYETUDlVRhad-j83AOCqRq6W7PbSipJU3zy1iTGN5Fs/edit?usp=sharing"/>
        <s v="https://docs.google.com/document/d/1quDklMGQEhz1OluKWWCF2eoxWyyzb_O35rbeMaERxOg/edit?tab=t.0"/>
        <s v="https://docs.google.com/document/d/14CU_t9NF9GT6rXzhp6t8K9m31jlv-_UlKec7mADsJpo/edit?usp=sharing"/>
        <s v="https://docs.google.com/document/d/1CS-HndwtOcF5N9PixNoTpW_odpmJ0_Po3p9QxugFHHQ/edit?tab=t.0"/>
        <s v="https://docs.google.com/document/d/1jPhHHn_lDAzAJX3YDE8VAffBQMVZXAKltBxUfTmzjrw/edit?tab=t.0"/>
        <s v="https://docs.google.com/document/d/1rN5QsedpvUev0XTG06dcPuRoRHSamZPZvqQHY_8gb-o/edit?tab=t.il5atydjnxxz"/>
        <s v="https://docs.google.com/document/d/1Tiu9432bbODNvd4PJZpU_Uz9F2VWN7TivAyjgXVs6Jk/edit?tab=t.0"/>
        <s v="https://docs.google.com/document/d/1Oxk6h1CViB9PSknrBvfNmlvDPnEeYUMQsaTFn-09HSo/edit?tab=t.0"/>
        <s v="https://docs.google.com/document/d/1jdRpywR8Ban37tvwx6ANylRPGb6QG6FvKj36qECSp9c/edit?usp=sharing"/>
        <s v="https://docs.google.com/document/d/1M1mh8gQdCux98Fx06X9EvLh5hWJwNlQGJF5SZGW1e1M/edit?tab=t.0"/>
        <s v="https://docs.google.com/document/d/1yUUMCbTCmMlq6EQO1pt4gRopWrE1Dquy47P9pJyePao/edit?usp=sharing"/>
        <s v="https://docs.google.com/document/d/1eB0iGhbjPg3lVirJsIGQS_N7XIHp0dmj7yMqjBEkvJY/edit?usp=sharing"/>
        <s v="https://docs.google.com/document/d/16dX-X0amkeNVHNrKmVe8BI3BrocB4b2vgGX-BOdP-mA/edit?tab=t.0"/>
        <s v="https://docs.google.com/document/d/1yJfpcFhaH6fdQVI9wVYJeGeMzTeg7VVpLwkdAVgLnzw/edit?tab=t.0"/>
        <s v="https://docs.google.com/document/d/1NYlZiuh4JtwHuNjtB3sqnuzUChvsXXZuuYRTaftDFTc/edit?usp=sharing"/>
        <s v="https://docs.google.com/document/d/19W9KNJg6K8T05GW2LARersRGrStrF3Vve8NXFSbOJtc/edit?tab=t.0"/>
        <s v="https://docs.google.com/document/d/1J6pLg-MaJxmszESkFqnxlh0iMNQdVq-ve8MZ4TtpU2E/edit?usp=sharing"/>
        <s v="https://docs.google.com/document/d/1XcGPeVSgyVwDTpSaOQ4RfOyIRlOqA9z5GTsDPLcuxOA/edit?tab=t.0"/>
        <s v="https://docs.google.com/document/d/1oloqR8Pe76xIImhR94R1VReXBGMmWj-t3gtt68VWn_c/edit?tab=t.0"/>
        <s v="https://docs.google.com/document/d/1jbVpx2cgho1F2b-_sOAny8r7ABDqcAl96tgo-_cN8Rg/edit?usp=sharing"/>
        <s v="https://docs.google.com/document/d/1H1keJJfyte9Xl4zU_jkttYHA0V8uNfwbSkBmfN1JQjQ/edit?tab=t.0"/>
        <s v="https://docs.google.com/document/d/1SQ9ykt_a4ZX7We6gZwyUDlI1arD16xq2hljikhYazy8/edit?usp=sharing"/>
        <s v="https://docs.google.com/document/d/1QzL9Y-Chzhc9yv8o8U426krpwHkE5jd61yV18sGXeps/edit?tab=t.0"/>
        <s v="https://docs.google.com/document/d/1NfwrQ5qB7GsXcGiG1lv3a493btpUgA2l2Mu8o6QnzzM/edit?tab=t.7brewq1z9j33"/>
        <s v="https://docs.google.com/document/d/1kRaNS-exwEFp__eTA5M7EE6GZ9iuNLDXOOpJKMZx9Gk/edit?usp=sharing"/>
        <s v="https://docs.google.com/document/d/1yzN8jq3MH6VlZBS_yIttIbpOsiKgDWI6UidKg2FXywQ/edit?tab=t.0"/>
        <s v="https://docs.google.com/document/d/1pVgyxm6QkW79IEv72USrDQ-ycv0lpqsB8P77HgiG-d0/edit?usp=sharing"/>
        <s v="https://docs.google.com/document/d/1z_6wsaAIFJQ7-KBBYioGXbT1ih3jih8g6e5Alq8X_Dg/edit?tab=t.0"/>
        <s v="https://docs.google.com/document/d/1e6qg8qEIC-RYNAd4Yzcif2zochvVSR7m76YpWn-3KL4/edit?tab=t.0"/>
        <s v="https://docs.google.com/document/d/1rN5QsedpvUev0XTG06dcPuRoRHSamZPZvqQHY_8gb-o/edit?tab=t.xfcdruk0e2xv"/>
        <s v="https://docs.google.com/document/d/1SgNI--CwmpPZKENhyMaqAV9spm-iy2Yus2iWowOmhGU/edit?tab=t.0"/>
      </sharedItems>
    </cacheField>
    <cacheField name="Peer Reviewer" numFmtId="0">
      <sharedItems containsBlank="1">
        <s v="Sara V"/>
        <s v="Ryan B"/>
        <m/>
        <s v="Lauren JG"/>
        <s v="Lauren S"/>
        <s v="Hanna W"/>
      </sharedItems>
    </cacheField>
    <cacheField name="UPDATE?" numFmtId="0">
      <sharedItems containsBlank="1">
        <m/>
        <s v="yes"/>
      </sharedItems>
    </cacheField>
    <cacheField name="Test category? Ye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By Month" cacheId="0" dataCaption="" compact="0" compactData="0">
  <location ref="A1:E14" firstHeaderRow="0" firstDataRow="1" firstDataCol="1"/>
  <pivotFields>
    <pivotField name="Asse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Brand Type" axis="axisRow" compact="0" outline="0" multipleItemSelectionAllowed="1" showAll="0" sortType="ascending">
      <items>
        <item x="4"/>
        <item x="10"/>
        <item x="9"/>
        <item x="3"/>
        <item x="0"/>
        <item x="2"/>
        <item x="1"/>
        <item x="8"/>
        <item x="7"/>
        <item x="6"/>
        <item x="5"/>
        <item t="default"/>
      </items>
    </pivotField>
    <pivotField name="Content_Type" compact="0" outline="0" multipleItemSelectionAllowed="1" showAll="0">
      <items>
        <item x="0"/>
        <item x="1"/>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name="Published URL/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Author" compact="0" outline="0" multipleItemSelectionAllowed="1" showAll="0">
      <items>
        <item x="0"/>
        <item x="1"/>
        <item x="2"/>
        <item x="3"/>
        <item x="4"/>
        <item t="default"/>
      </items>
    </pivotField>
    <pivotField name="Syndication platform" compact="0" outline="0" multipleItemSelectionAllowed="1" showAll="0">
      <items>
        <item x="0"/>
        <item x="1"/>
        <item x="2"/>
        <item x="3"/>
        <item x="4"/>
        <item x="5"/>
        <item x="6"/>
        <item t="default"/>
      </items>
    </pivotField>
    <pivotField name="Head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t="default"/>
      </items>
    </pivotField>
    <pivotField name="Week #" compact="0" numFmtId="3" outline="0" multipleItemSelectionAllowed="1" showAll="0">
      <items>
        <item x="0"/>
        <item x="1"/>
        <item x="2"/>
        <item x="3"/>
        <item x="4"/>
        <item x="5"/>
        <item x="6"/>
        <item x="7"/>
        <item x="8"/>
        <item t="default"/>
      </items>
    </pivotField>
    <pivotField name="Week Of" compact="0" numFmtId="164" outline="0" multipleItemSelectionAllowed="1" showAll="0">
      <items>
        <item x="0"/>
        <item x="1"/>
        <item x="2"/>
        <item x="3"/>
        <item x="4"/>
        <item x="5"/>
        <item x="6"/>
        <item x="7"/>
        <item x="8"/>
        <item x="9"/>
        <item t="default"/>
      </items>
    </pivotField>
    <pivotField name="Creation Date Month" axis="axisCol" compact="0" numFmtId="165" outline="0" multipleItemSelectionAllowed="1" showAll="0" sortType="ascending">
      <items>
        <item x="1"/>
        <item x="0"/>
        <item x="2"/>
        <item t="default"/>
      </items>
    </pivotField>
    <pivotField name="Pub Date Month" compact="0" numFmtId="165" outline="0" multipleItemSelectionAllowed="1" showAll="0">
      <items>
        <item x="0"/>
        <item x="1"/>
        <item x="2"/>
        <item x="3"/>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Vertical" compact="0" outline="0" multipleItemSelectionAllowed="1" showAll="0">
      <items>
        <item x="0"/>
        <item x="1"/>
        <item x="2"/>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Personas (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 name="Reuters photo Use? Yes" compact="0" outline="0" multipleItemSelectionAllowed="1" showAll="0">
      <items>
        <item x="0"/>
        <item t="default"/>
      </items>
    </pivotField>
    <pivotField name="Reuters Link Used? Yes" compact="0" outline="0" multipleItemSelectionAllowed="1" showAll="0">
      <items>
        <item x="0"/>
        <item t="default"/>
      </items>
    </pivotField>
    <pivotField name="sto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name="search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soci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irect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pple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mart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ewsbreak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ubscriber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clust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cluster_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article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cluster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cluster_avg_sim_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field x="1"/>
  </rowFields>
  <colFields>
    <field x="11"/>
  </colFields>
  <dataFields>
    <dataField name="COUNTA of Published URL/Link" fld="5" subtotal="count" baseField="0"/>
  </dataFields>
</pivotTableDefinition>
</file>

<file path=xl/pivotTables/pivotTable2.xml><?xml version="1.0" encoding="utf-8"?>
<pivotTableDefinition xmlns="http://schemas.openxmlformats.org/spreadsheetml/2006/main" name="By Author" cacheId="0" dataCaption="" compact="0" compactData="0">
  <location ref="A1:E143" firstHeaderRow="0" firstDataRow="2" firstDataCol="1"/>
  <pivotFields>
    <pivotField name="Asse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Brand Type" compact="0" outline="0" multipleItemSelectionAllowed="1" showAll="0">
      <items>
        <item x="0"/>
        <item x="1"/>
        <item x="2"/>
        <item x="3"/>
        <item x="4"/>
        <item x="5"/>
        <item x="6"/>
        <item x="7"/>
        <item x="8"/>
        <item x="9"/>
        <item x="10"/>
        <item t="default"/>
      </items>
    </pivotField>
    <pivotField name="Content_Type" axis="axisCol" compact="0" outline="0" multipleItemSelectionAllowed="1" showAll="0" sortType="descending">
      <items>
        <item x="0"/>
        <item x="1"/>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name="Published URL/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Author" axis="axisRow" compact="0" outline="0" multipleItemSelectionAllowed="1" showAll="0" sortType="ascending">
      <items>
        <item x="4"/>
        <item x="0"/>
        <item x="3"/>
        <item x="2"/>
        <item x="1"/>
        <item t="default"/>
      </items>
    </pivotField>
    <pivotField name="Syndication platform" compact="0" outline="0" multipleItemSelectionAllowed="1" showAll="0">
      <items>
        <item x="0"/>
        <item x="1"/>
        <item x="2"/>
        <item x="3"/>
        <item x="4"/>
        <item x="5"/>
        <item x="6"/>
        <item t="default"/>
      </items>
    </pivotField>
    <pivotField name="Head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t="default"/>
      </items>
    </pivotField>
    <pivotField name="Week #" compact="0" numFmtId="3" outline="0" multipleItemSelectionAllowed="1" showAll="0">
      <items>
        <item x="0"/>
        <item x="1"/>
        <item x="2"/>
        <item x="3"/>
        <item x="4"/>
        <item x="5"/>
        <item x="6"/>
        <item x="7"/>
        <item x="8"/>
        <item t="default"/>
      </items>
    </pivotField>
    <pivotField name="Week Of" compact="0" numFmtId="164" outline="0" multipleItemSelectionAllowed="1" showAll="0">
      <items>
        <item x="0"/>
        <item x="1"/>
        <item x="2"/>
        <item x="3"/>
        <item x="4"/>
        <item x="5"/>
        <item x="6"/>
        <item x="7"/>
        <item x="8"/>
        <item x="9"/>
        <item t="default"/>
      </items>
    </pivotField>
    <pivotField name="Creation Date Month" compact="0" numFmtId="165" outline="0" multipleItemSelectionAllowed="1" showAll="0">
      <items>
        <item x="0"/>
        <item x="1"/>
        <item x="2"/>
        <item t="default"/>
      </items>
    </pivotField>
    <pivotField name="Pub Date Month" compact="0" numFmtId="165" outline="0" multipleItemSelectionAllowed="1" showAll="0">
      <items>
        <item x="0"/>
        <item x="1"/>
        <item x="2"/>
        <item x="3"/>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ublication Date" axis="axisRow" compact="0" outline="0" multipleItemSelectionAllowed="1" showAll="0" sortType="ascending">
      <items>
        <item x="1"/>
        <item x="7"/>
        <item x="0"/>
        <item x="3"/>
        <item x="2"/>
        <item x="4"/>
        <item x="5"/>
        <item x="6"/>
        <item x="8"/>
        <item x="11"/>
        <item x="9"/>
        <item x="12"/>
        <item x="13"/>
        <item x="14"/>
        <item x="15"/>
        <item x="16"/>
        <item x="17"/>
        <item x="18"/>
        <item x="19"/>
        <item x="20"/>
        <item x="21"/>
        <item x="22"/>
        <item x="23"/>
        <item x="24"/>
        <item x="25"/>
        <item x="26"/>
        <item x="27"/>
        <item x="28"/>
        <item x="29"/>
        <item x="31"/>
        <item x="32"/>
        <item x="33"/>
        <item x="34"/>
        <item x="35"/>
        <item x="30"/>
        <item x="40"/>
        <item x="41"/>
        <item x="39"/>
        <item x="42"/>
        <item x="37"/>
        <item x="36"/>
        <item x="43"/>
        <item x="38"/>
        <item x="10"/>
        <item t="default"/>
      </items>
    </pivotField>
    <pivotField name="Vertical" compact="0" outline="0" multipleItemSelectionAllowed="1" showAll="0">
      <items>
        <item x="0"/>
        <item x="1"/>
        <item x="2"/>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Personas (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 name="Reuters photo Use? Yes" compact="0" outline="0" multipleItemSelectionAllowed="1" showAll="0">
      <items>
        <item x="0"/>
        <item t="default"/>
      </items>
    </pivotField>
    <pivotField name="Reuters Link Used? Yes" compact="0" outline="0" multipleItemSelectionAllowed="1" showAll="0">
      <items>
        <item x="0"/>
        <item t="default"/>
      </items>
    </pivotField>
    <pivotField name="sto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name="search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soci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irect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pple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mart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ewsbreak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ubscriber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clust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cluster_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article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cluster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cluster_avg_sim_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field x="6"/>
    <field x="14"/>
  </rowFields>
  <colFields>
    <field x="2"/>
  </colFields>
  <dataFields>
    <dataField name="By Author" fld="5" subtotal="count" baseField="0"/>
  </dataFields>
</pivotTableDefinition>
</file>

<file path=xl/pivotTables/pivotTable3.xml><?xml version="1.0" encoding="utf-8"?>
<pivotTableDefinition xmlns="http://schemas.openxmlformats.org/spreadsheetml/2006/main" name="By Vertical" cacheId="0" dataCaption="" compact="0" compactData="0">
  <location ref="A1:D7" firstHeaderRow="0" firstDataRow="1" firstDataCol="1"/>
  <pivotFields>
    <pivotField name="Asse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Brand Type" compact="0" outline="0" multipleItemSelectionAllowed="1" showAll="0">
      <items>
        <item x="0"/>
        <item x="1"/>
        <item x="2"/>
        <item x="3"/>
        <item x="4"/>
        <item x="5"/>
        <item x="6"/>
        <item x="7"/>
        <item x="8"/>
        <item x="9"/>
        <item x="10"/>
        <item t="default"/>
      </items>
    </pivotField>
    <pivotField name="Content_Type" axis="axisCol" compact="0" outline="0" multipleItemSelectionAllowed="1" showAll="0" sortType="descending">
      <items>
        <item x="0"/>
        <item x="1"/>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name="Published URL/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Author" compact="0" outline="0" multipleItemSelectionAllowed="1" showAll="0">
      <items>
        <item x="0"/>
        <item x="1"/>
        <item x="2"/>
        <item x="3"/>
        <item x="4"/>
        <item t="default"/>
      </items>
    </pivotField>
    <pivotField name="Syndication platform" compact="0" outline="0" multipleItemSelectionAllowed="1" showAll="0">
      <items>
        <item x="0"/>
        <item x="1"/>
        <item x="2"/>
        <item x="3"/>
        <item x="4"/>
        <item x="5"/>
        <item x="6"/>
        <item t="default"/>
      </items>
    </pivotField>
    <pivotField name="Head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t="default"/>
      </items>
    </pivotField>
    <pivotField name="Week #" compact="0" numFmtId="3" outline="0" multipleItemSelectionAllowed="1" showAll="0">
      <items>
        <item x="0"/>
        <item x="1"/>
        <item x="2"/>
        <item x="3"/>
        <item x="4"/>
        <item x="5"/>
        <item x="6"/>
        <item x="7"/>
        <item x="8"/>
        <item t="default"/>
      </items>
    </pivotField>
    <pivotField name="Week Of" compact="0" numFmtId="164" outline="0" multipleItemSelectionAllowed="1" showAll="0">
      <items>
        <item x="0"/>
        <item x="1"/>
        <item x="2"/>
        <item x="3"/>
        <item x="4"/>
        <item x="5"/>
        <item x="6"/>
        <item x="7"/>
        <item x="8"/>
        <item x="9"/>
        <item t="default"/>
      </items>
    </pivotField>
    <pivotField name="Creation Date Month" compact="0" numFmtId="165" outline="0" multipleItemSelectionAllowed="1" showAll="0">
      <items>
        <item x="0"/>
        <item x="1"/>
        <item x="2"/>
        <item t="default"/>
      </items>
    </pivotField>
    <pivotField name="Pub Date Month" compact="0" numFmtId="165" outline="0" multipleItemSelectionAllowed="1" showAll="0">
      <items>
        <item x="0"/>
        <item x="1"/>
        <item x="2"/>
        <item x="3"/>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Vertical" axis="axisRow" compact="0" outline="0" multipleItemSelectionAllowed="1" showAll="0" sortType="ascending">
      <items>
        <item x="0"/>
        <item x="2"/>
        <item x="1"/>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Personas (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 name="Reuters photo Use? Yes" compact="0" outline="0" multipleItemSelectionAllowed="1" showAll="0">
      <items>
        <item x="0"/>
        <item t="default"/>
      </items>
    </pivotField>
    <pivotField name="Reuters Link Used? Yes" compact="0" outline="0" multipleItemSelectionAllowed="1" showAll="0">
      <items>
        <item x="0"/>
        <item t="default"/>
      </items>
    </pivotField>
    <pivotField name="sto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name="search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soci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irect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pple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mart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ewsbreak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ubscriber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clust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cluster_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article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cluster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cluster_avg_sim_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field x="15"/>
  </rowFields>
  <colFields>
    <field x="2"/>
  </colFields>
  <dataFields>
    <dataField name="COUNTA of Published URL/Link" fld="5" subtotal="count" baseField="0"/>
  </dataFields>
</pivotTableDefinition>
</file>

<file path=xl/pivotTables/pivotTable4.xml><?xml version="1.0" encoding="utf-8"?>
<pivotTableDefinition xmlns="http://schemas.openxmlformats.org/spreadsheetml/2006/main" name="By Site" cacheId="0" dataCaption="" compact="0" compactData="0">
  <location ref="A1:B13" firstHeaderRow="0" firstDataRow="1" firstDataCol="0"/>
  <pivotFields>
    <pivotField name="Asse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Brand Type" axis="axisRow" compact="0" outline="0" multipleItemSelectionAllowed="1" showAll="0" sortType="ascending">
      <items>
        <item x="4"/>
        <item x="10"/>
        <item x="9"/>
        <item x="3"/>
        <item x="0"/>
        <item x="2"/>
        <item x="1"/>
        <item x="8"/>
        <item x="7"/>
        <item x="6"/>
        <item x="5"/>
        <item t="default"/>
      </items>
    </pivotField>
    <pivotField name="Content_Type" compact="0" outline="0" multipleItemSelectionAllowed="1" showAll="0">
      <items>
        <item x="0"/>
        <item x="1"/>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name="Published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Author" compact="0" outline="0" multipleItemSelectionAllowed="1" showAll="0">
      <items>
        <item x="0"/>
        <item x="1"/>
        <item x="2"/>
        <item x="3"/>
        <item x="4"/>
        <item t="default"/>
      </items>
    </pivotField>
    <pivotField name="Syndication platform" compact="0" outline="0" multipleItemSelectionAllowed="1" showAll="0">
      <items>
        <item x="0"/>
        <item x="1"/>
        <item x="2"/>
        <item x="3"/>
        <item x="4"/>
        <item x="5"/>
        <item x="6"/>
        <item t="default"/>
      </items>
    </pivotField>
    <pivotField name="Headlin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t="default"/>
      </items>
    </pivotField>
    <pivotField name="Week #" compact="0" numFmtId="3" outline="0" multipleItemSelectionAllowed="1" showAll="0">
      <items>
        <item x="0"/>
        <item x="1"/>
        <item x="2"/>
        <item x="3"/>
        <item x="4"/>
        <item x="5"/>
        <item x="6"/>
        <item x="7"/>
        <item x="8"/>
        <item t="default"/>
      </items>
    </pivotField>
    <pivotField name="Week Of" compact="0" numFmtId="164" outline="0" multipleItemSelectionAllowed="1" showAll="0">
      <items>
        <item x="0"/>
        <item x="1"/>
        <item x="2"/>
        <item x="3"/>
        <item x="4"/>
        <item x="5"/>
        <item x="6"/>
        <item x="7"/>
        <item x="8"/>
        <item x="9"/>
        <item t="default"/>
      </items>
    </pivotField>
    <pivotField name="Creation Date Month" compact="0" numFmtId="165" outline="0" multipleItemSelectionAllowed="1" showAll="0">
      <items>
        <item x="0"/>
        <item x="1"/>
        <item x="2"/>
        <item t="default"/>
      </items>
    </pivotField>
    <pivotField name="Pub Date Month" compact="0" numFmtId="165" outline="0" multipleItemSelectionAllowed="1" showAll="0">
      <items>
        <item x="0"/>
        <item x="1"/>
        <item x="2"/>
        <item x="3"/>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Vertical" compact="0" outline="0" multipleItemSelectionAllowed="1" showAll="0">
      <items>
        <item x="0"/>
        <item x="1"/>
        <item x="2"/>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Personas (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 name="Reuters photo Use? Yes" compact="0" outline="0" multipleItemSelectionAllowed="1" showAll="0">
      <items>
        <item x="0"/>
        <item t="default"/>
      </items>
    </pivotField>
    <pivotField name="Reuters Link Used? Yes" compact="0" outline="0" multipleItemSelectionAllowed="1" showAll="0">
      <items>
        <item x="0"/>
        <item t="default"/>
      </items>
    </pivotField>
    <pivotField name="sto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name="search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soci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irect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pple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mart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ewsbreak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ubscriber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clust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cluster_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article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cluster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cluster_avg_sim_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field x="1"/>
  </rowFields>
  <dataFields>
    <dataField name="COUNTA of Headline" fld="8" subtotal="count" baseField="0"/>
  </dataFields>
</pivotTableDefinition>
</file>

<file path=xl/pivotTables/pivotTable5.xml><?xml version="1.0" encoding="utf-8"?>
<pivotTableDefinition xmlns="http://schemas.openxmlformats.org/spreadsheetml/2006/main" name="Pivot" cacheId="0" dataCaption="" compact="0" compactData="0">
  <location ref="A1:N16" firstHeaderRow="0" firstDataRow="4" firstDataCol="2"/>
  <pivotFields>
    <pivotField name="Asse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Brand Type" axis="axisRow" compact="0" outline="0" multipleItemSelectionAllowed="1" showAll="0" sortType="ascending">
      <items>
        <item h="1" x="4"/>
        <item h="1" x="10"/>
        <item h="1" x="9"/>
        <item h="1" x="3"/>
        <item x="0"/>
        <item h="1" x="2"/>
        <item x="1"/>
        <item h="1" x="8"/>
        <item h="1" x="7"/>
        <item h="1" x="6"/>
        <item h="1" x="5"/>
        <item t="default"/>
      </items>
    </pivotField>
    <pivotField name="Content_Type" axis="axisRow" compact="0" outline="0" multipleItemSelectionAllowed="1" showAll="0" sortType="ascending">
      <items>
        <item sd="0" x="1"/>
        <item sd="0" x="0"/>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name="Published URL/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Author" axis="axisRow" compact="0" outline="0" multipleItemSelectionAllowed="1" showAll="0" sortType="ascending">
      <items>
        <item x="4"/>
        <item x="0"/>
        <item x="3"/>
        <item x="2"/>
        <item x="1"/>
        <item t="default"/>
      </items>
    </pivotField>
    <pivotField name="Syndication platform" compact="0" outline="0" multipleItemSelectionAllowed="1" showAll="0">
      <items>
        <item x="0"/>
        <item x="1"/>
        <item x="2"/>
        <item x="3"/>
        <item x="4"/>
        <item x="5"/>
        <item x="6"/>
        <item t="default"/>
      </items>
    </pivotField>
    <pivotField name="Head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t="default"/>
      </items>
    </pivotField>
    <pivotField name="Week #" compact="0" numFmtId="3" outline="0" multipleItemSelectionAllowed="1" showAll="0">
      <items>
        <item x="0"/>
        <item x="1"/>
        <item x="2"/>
        <item x="3"/>
        <item x="4"/>
        <item x="5"/>
        <item x="6"/>
        <item x="7"/>
        <item x="8"/>
        <item t="default"/>
      </items>
    </pivotField>
    <pivotField name="Week Of" axis="axisCol" compact="0" numFmtId="164" outline="0" multipleItemSelectionAllowed="1" showAll="0" sortType="ascending">
      <items>
        <item x="1"/>
        <item x="0"/>
        <item x="2"/>
        <item x="3"/>
        <item x="4"/>
        <item x="5"/>
        <item x="6"/>
        <item x="8"/>
        <item x="7"/>
        <item x="9"/>
        <item t="default"/>
      </items>
    </pivotField>
    <pivotField name="Creation Date Month" compact="0" numFmtId="165" outline="0" multipleItemSelectionAllowed="1" showAll="0">
      <items>
        <item x="0"/>
        <item x="1"/>
        <item x="2"/>
        <item t="default"/>
      </items>
    </pivotField>
    <pivotField name="Pub Date Month" axis="axisCol" compact="0" numFmtId="165" outline="0" multipleItemSelectionAllowed="1" showAll="0" sortType="ascending">
      <items>
        <item x="1"/>
        <item x="0"/>
        <item x="3"/>
        <item x="2"/>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Vertical" axis="axisRow" compact="0" outline="0" multipleItemSelectionAllowed="1" showAll="0" sortType="ascending">
      <items>
        <item x="0"/>
        <item x="2"/>
        <item x="1"/>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Personas (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 name="Reuters photo Use? Yes" compact="0" outline="0" multipleItemSelectionAllowed="1" showAll="0">
      <items>
        <item x="0"/>
        <item t="default"/>
      </items>
    </pivotField>
    <pivotField name="Reuters Link Used? Yes" compact="0" outline="0" multipleItemSelectionAllowed="1" showAll="0">
      <items>
        <item x="0"/>
        <item t="default"/>
      </items>
    </pivotField>
    <pivotField name="sto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name="search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soci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irect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pple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mart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ewsbreak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ubscriber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clust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cluster_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article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cluster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cluster_avg_sim_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field x="6"/>
    <field x="2"/>
    <field x="15"/>
    <field x="1"/>
  </rowFields>
  <colFields>
    <field x="12"/>
    <field x="10"/>
  </colFields>
  <dataFields>
    <dataField name="COUNTA of Published URL/Link" fld="5" subtotal="count" baseField="0"/>
  </dataFields>
</pivotTableDefinition>
</file>

<file path=xl/pivotTables/pivotTable6.xml><?xml version="1.0" encoding="utf-8"?>
<pivotTableDefinition xmlns="http://schemas.openxmlformats.org/spreadsheetml/2006/main" name="Pivot 2" cacheId="0" dataCaption="" compact="0" compactData="0">
  <location ref="A27:E31" firstHeaderRow="0" firstDataRow="1" firstDataCol="1" rowPageCount="1" colPageCount="1"/>
  <pivotFields>
    <pivotField name="Asse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Brand Type" axis="axisPage" compact="0" outline="0" multipleItemSelectionAllowed="1" showAll="0">
      <items>
        <item x="0"/>
        <item x="1"/>
        <item h="1" x="2"/>
        <item h="1" x="3"/>
        <item h="1" x="4"/>
        <item h="1" x="5"/>
        <item h="1" x="6"/>
        <item h="1" x="7"/>
        <item h="1" x="8"/>
        <item h="1" x="9"/>
        <item h="1" x="10"/>
        <item t="default"/>
      </items>
    </pivotField>
    <pivotField name="Content_Type" axis="axisRow" compact="0" outline="0" multipleItemSelectionAllowed="1" showAll="0" sortType="ascending">
      <items>
        <item sd="0" x="1"/>
        <item sd="0" x="0"/>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name="Published URL/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Author" compact="0" outline="0" multipleItemSelectionAllowed="1" showAll="0">
      <items>
        <item x="0"/>
        <item x="1"/>
        <item x="2"/>
        <item x="3"/>
        <item x="4"/>
        <item t="default"/>
      </items>
    </pivotField>
    <pivotField name="Syndication platform" compact="0" outline="0" multipleItemSelectionAllowed="1" showAll="0">
      <items>
        <item x="0"/>
        <item x="1"/>
        <item x="2"/>
        <item x="3"/>
        <item x="4"/>
        <item x="5"/>
        <item x="6"/>
        <item t="default"/>
      </items>
    </pivotField>
    <pivotField name="Head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t="default"/>
      </items>
    </pivotField>
    <pivotField name="Week #" compact="0" numFmtId="3" outline="0" multipleItemSelectionAllowed="1" showAll="0">
      <items>
        <item x="0"/>
        <item x="1"/>
        <item x="2"/>
        <item x="3"/>
        <item x="4"/>
        <item x="5"/>
        <item x="6"/>
        <item x="7"/>
        <item x="8"/>
        <item t="default"/>
      </items>
    </pivotField>
    <pivotField name="Week Of" compact="0" numFmtId="164" outline="0" multipleItemSelectionAllowed="1" showAll="0">
      <items>
        <item x="0"/>
        <item x="1"/>
        <item x="2"/>
        <item x="3"/>
        <item x="4"/>
        <item x="5"/>
        <item x="6"/>
        <item x="7"/>
        <item x="8"/>
        <item x="9"/>
        <item t="default"/>
      </items>
    </pivotField>
    <pivotField name="Creation Date Month" axis="axisCol" compact="0" numFmtId="165" outline="0" multipleItemSelectionAllowed="1" showAll="0" sortType="descending">
      <items>
        <item x="2"/>
        <item x="0"/>
        <item x="1"/>
        <item t="default"/>
      </items>
    </pivotField>
    <pivotField name="Pub Date Month" compact="0" numFmtId="165" outline="0" multipleItemSelectionAllowed="1" showAll="0">
      <items>
        <item x="0"/>
        <item x="1"/>
        <item x="2"/>
        <item x="3"/>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Vertical" compact="0" outline="0" multipleItemSelectionAllowed="1" showAll="0">
      <items>
        <item x="0"/>
        <item x="1"/>
        <item x="2"/>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Personas (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 name="Reuters photo Use? Yes" compact="0" outline="0" multipleItemSelectionAllowed="1" showAll="0">
      <items>
        <item x="0"/>
        <item t="default"/>
      </items>
    </pivotField>
    <pivotField name="Reuters Link Used? Yes" compact="0" outline="0" multipleItemSelectionAllowed="1" showAll="0">
      <items>
        <item x="0"/>
        <item t="default"/>
      </items>
    </pivotField>
    <pivotField name="sto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name="search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soci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irect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pple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mart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ewsbreak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ubscriber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clust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cluster_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article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cluster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cluster_avg_sim_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field x="2"/>
  </rowFields>
  <colFields>
    <field x="11"/>
  </colFields>
  <pageFields>
    <pageField fld="1"/>
  </pageFields>
  <dataFields>
    <dataField name="COUNTA of Published URL/Link" fld="5" subtotal="count" baseField="0"/>
  </dataFields>
</pivotTableDefinition>
</file>

<file path=xl/pivotTables/pivotTable7.xml><?xml version="1.0" encoding="utf-8"?>
<pivotTableDefinition xmlns="http://schemas.openxmlformats.org/spreadsheetml/2006/main" name="Pivot 3" cacheId="0" dataCaption="" compact="0" compactData="0">
  <location ref="A36:D40" firstHeaderRow="0" firstDataRow="1" firstDataCol="1" rowPageCount="1" colPageCount="1"/>
  <pivotFields>
    <pivotField name="Asse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name="Brand Type" axis="axisPage" compact="0" outline="0" multipleItemSelectionAllowed="1" showAll="0">
      <items>
        <item x="0"/>
        <item x="1"/>
        <item h="1" x="2"/>
        <item h="1" x="3"/>
        <item h="1" x="4"/>
        <item h="1" x="5"/>
        <item h="1" x="6"/>
        <item h="1" x="7"/>
        <item h="1" x="8"/>
        <item h="1" x="9"/>
        <item h="1" x="10"/>
        <item t="default"/>
      </items>
    </pivotField>
    <pivotField name="Content_Type" axis="axisRow" compact="0" outline="0" multipleItemSelectionAllowed="1" showAll="0" sortType="ascending">
      <items>
        <item sd="0" x="1"/>
        <item sd="0" x="0"/>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name="Published URL/Link"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t="default"/>
      </items>
    </pivotField>
    <pivotField name="Author" compact="0" outline="0" multipleItemSelectionAllowed="1" showAll="0">
      <items>
        <item x="0"/>
        <item x="1"/>
        <item x="2"/>
        <item x="3"/>
        <item x="4"/>
        <item t="default"/>
      </items>
    </pivotField>
    <pivotField name="Syndication platform" compact="0" outline="0" multipleItemSelectionAllowed="1" showAll="0">
      <items>
        <item x="0"/>
        <item x="1"/>
        <item x="2"/>
        <item x="3"/>
        <item x="4"/>
        <item x="5"/>
        <item x="6"/>
        <item t="default"/>
      </items>
    </pivotField>
    <pivotField name="Head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t="default"/>
      </items>
    </pivotField>
    <pivotField name="Week #" compact="0" numFmtId="3" outline="0" multipleItemSelectionAllowed="1" showAll="0">
      <items>
        <item x="0"/>
        <item x="1"/>
        <item x="2"/>
        <item x="3"/>
        <item x="4"/>
        <item x="5"/>
        <item x="6"/>
        <item x="7"/>
        <item x="8"/>
        <item t="default"/>
      </items>
    </pivotField>
    <pivotField name="Week Of" axis="axisCol" compact="0" numFmtId="164" outline="0" multipleItemSelectionAllowed="1" showAll="0" sortType="ascending">
      <items>
        <item h="1" x="1"/>
        <item x="0"/>
        <item x="2"/>
        <item h="1" x="3"/>
        <item h="1" x="4"/>
        <item h="1" x="5"/>
        <item h="1" x="6"/>
        <item h="1" x="8"/>
        <item h="1" x="7"/>
        <item h="1" x="9"/>
        <item t="default"/>
      </items>
    </pivotField>
    <pivotField name="Creation Date Month" compact="0" numFmtId="165" outline="0" multipleItemSelectionAllowed="1" showAll="0">
      <items>
        <item x="0"/>
        <item x="1"/>
        <item x="2"/>
        <item t="default"/>
      </items>
    </pivotField>
    <pivotField name="Pub Date Month" compact="0" numFmtId="165" outline="0" multipleItemSelectionAllowed="1" showAll="0">
      <items>
        <item x="0"/>
        <item x="1"/>
        <item x="2"/>
        <item x="3"/>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Vertical" compact="0" outline="0" multipleItemSelectionAllowed="1" showAll="0">
      <items>
        <item x="0"/>
        <item x="1"/>
        <item x="2"/>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Personas (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 name="Reuters photo Use? Yes" compact="0" outline="0" multipleItemSelectionAllowed="1" showAll="0">
      <items>
        <item x="0"/>
        <item t="default"/>
      </items>
    </pivotField>
    <pivotField name="Reuters Link Used? Yes" compact="0" outline="0" multipleItemSelectionAllowed="1" showAll="0">
      <items>
        <item x="0"/>
        <item t="default"/>
      </items>
    </pivotField>
    <pivotField name="story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t="default"/>
      </items>
    </pivotField>
    <pivotField name="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t="default"/>
      </items>
    </pivotField>
    <pivotField name="search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t="default"/>
      </items>
    </pivotField>
    <pivotField name="soci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name="direct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t="default"/>
      </items>
    </pivotField>
    <pivotField name="apple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martnews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newsbreak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subscriber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clust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cluster_total_pv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article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cluster_vs_co.medi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cluster_avg_sim_des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field x="2"/>
  </rowFields>
  <colFields>
    <field x="10"/>
  </colFields>
  <pageFields>
    <pageField fld="1"/>
  </pageFields>
  <dataFields>
    <dataField name="COUNTA of Published URL/Link" fld="5" subtotal="count" baseField="0"/>
  </dataFields>
</pivotTableDefinition>
</file>

<file path=xl/pivotTables/pivotTable8.xml><?xml version="1.0" encoding="utf-8"?>
<pivotTableDefinition xmlns="http://schemas.openxmlformats.org/spreadsheetml/2006/main" name="Sheet16" cacheId="1" dataCaption="" compact="0" compactData="0">
  <location ref="A1:B435" firstHeaderRow="0" firstDataRow="1" firstDataCol="0"/>
  <pivotFields>
    <pivotField name="Asse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t="default"/>
      </items>
    </pivotField>
    <pivotField name="Brand Type" compact="0" outline="0" multipleItemSelectionAllowed="1" showAll="0">
      <items>
        <item x="0"/>
        <item x="1"/>
        <item x="2"/>
        <item x="3"/>
        <item x="4"/>
        <item x="5"/>
        <item x="6"/>
        <item x="7"/>
        <item x="8"/>
        <item x="9"/>
        <item x="10"/>
        <item x="11"/>
        <item x="12"/>
        <item x="13"/>
        <item t="default"/>
      </items>
    </pivotField>
    <pivotField name="Content_Type" compact="0" outline="0" multipleItemSelectionAllowed="1" showAll="0">
      <items>
        <item x="0"/>
        <item x="1"/>
        <item t="default"/>
      </items>
    </pivotField>
    <pivotField name="Par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name="Draft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t="default"/>
      </items>
    </pivotField>
    <pivotField name="Published URL/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t="default"/>
      </items>
    </pivotField>
    <pivotField name="Author" compact="0" outline="0" multipleItemSelectionAllowed="1" showAll="0">
      <items>
        <item x="0"/>
        <item x="1"/>
        <item x="2"/>
        <item x="3"/>
        <item x="4"/>
        <item t="default"/>
      </items>
    </pivotField>
    <pivotField name="Syndication platform" compact="0" outline="0" multipleItemSelectionAllowed="1" showAll="0">
      <items>
        <item x="0"/>
        <item x="1"/>
        <item x="2"/>
        <item x="3"/>
        <item x="4"/>
        <item x="5"/>
        <item x="6"/>
        <item t="default"/>
      </items>
    </pivotField>
    <pivotField name="Head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t="default"/>
      </items>
    </pivotField>
    <pivotField name="Week #" compact="0" numFmtId="3" outline="0" multipleItemSelectionAllowed="1" showAll="0">
      <items>
        <item x="0"/>
        <item x="1"/>
        <item x="2"/>
        <item x="3"/>
        <item x="4"/>
        <item x="5"/>
        <item x="6"/>
        <item x="7"/>
        <item x="8"/>
        <item t="default"/>
      </items>
    </pivotField>
    <pivotField name="Week Of" compact="0" numFmtId="164" outline="0" multipleItemSelectionAllowed="1" showAll="0">
      <items>
        <item x="0"/>
        <item x="1"/>
        <item x="2"/>
        <item x="3"/>
        <item x="4"/>
        <item x="5"/>
        <item x="6"/>
        <item x="7"/>
        <item x="8"/>
        <item x="9"/>
        <item t="default"/>
      </items>
    </pivotField>
    <pivotField name="Creation Date Month" compact="0" numFmtId="165" outline="0" multipleItemSelectionAllowed="1" showAll="0">
      <items>
        <item x="0"/>
        <item x="1"/>
        <item x="2"/>
        <item t="default"/>
      </items>
    </pivotField>
    <pivotField name="Pub Date Month" compact="0" numFmtId="165" outline="0" multipleItemSelectionAllowed="1" showAll="0">
      <items>
        <item x="0"/>
        <item x="1"/>
        <item x="2"/>
        <item x="3"/>
        <item t="default"/>
      </items>
    </pivotField>
    <pivotField name="Created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ublica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Vertical" compact="0" outline="0" multipleItemSelectionAllowed="1" showAll="0">
      <items>
        <item x="0"/>
        <item x="1"/>
        <item x="2"/>
        <item x="3"/>
        <item t="default"/>
      </items>
    </pivotField>
    <pivotField name="Word Count"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name="Primary 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Meta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t="default"/>
      </items>
    </pivotField>
    <pivotField name="Personas (Target Audience)" axis="axisRow" compact="0" outline="0" multipleItemSelectionAllowed="1" showAll="0" sortType="ascending">
      <items>
        <item x="18"/>
        <item x="81"/>
        <item x="27"/>
        <item x="56"/>
        <item x="109"/>
        <item x="375"/>
        <item x="261"/>
        <item x="257"/>
        <item x="364"/>
        <item x="168"/>
        <item x="331"/>
        <item x="146"/>
        <item x="160"/>
        <item x="125"/>
        <item x="154"/>
        <item x="144"/>
        <item x="130"/>
        <item x="127"/>
        <item x="143"/>
        <item x="140"/>
        <item x="155"/>
        <item x="152"/>
        <item x="4"/>
        <item x="244"/>
        <item x="243"/>
        <item x="28"/>
        <item x="172"/>
        <item x="313"/>
        <item x="108"/>
        <item x="247"/>
        <item x="216"/>
        <item x="211"/>
        <item x="227"/>
        <item x="294"/>
        <item x="336"/>
        <item x="374"/>
        <item x="324"/>
        <item x="59"/>
        <item x="13"/>
        <item x="50"/>
        <item x="341"/>
        <item x="77"/>
        <item x="287"/>
        <item x="346"/>
        <item x="55"/>
        <item x="91"/>
        <item x="303"/>
        <item x="161"/>
        <item x="170"/>
        <item x="67"/>
        <item x="404"/>
        <item x="17"/>
        <item x="386"/>
        <item x="221"/>
        <item x="123"/>
        <item x="30"/>
        <item x="193"/>
        <item x="311"/>
        <item x="273"/>
        <item x="46"/>
        <item x="397"/>
        <item x="284"/>
        <item x="218"/>
        <item x="173"/>
        <item x="309"/>
        <item x="224"/>
        <item x="343"/>
        <item x="382"/>
        <item x="177"/>
        <item x="120"/>
        <item x="196"/>
        <item x="353"/>
        <item x="377"/>
        <item x="233"/>
        <item x="20"/>
        <item x="348"/>
        <item x="69"/>
        <item x="408"/>
        <item x="25"/>
        <item x="99"/>
        <item x="412"/>
        <item x="58"/>
        <item x="368"/>
        <item x="249"/>
        <item x="181"/>
        <item x="162"/>
        <item x="178"/>
        <item x="350"/>
        <item x="271"/>
        <item x="194"/>
        <item x="262"/>
        <item x="52"/>
        <item x="380"/>
        <item x="32"/>
        <item x="356"/>
        <item x="272"/>
        <item x="98"/>
        <item x="209"/>
        <item x="420"/>
        <item x="253"/>
        <item x="411"/>
        <item x="321"/>
        <item x="268"/>
        <item x="416"/>
        <item x="63"/>
        <item x="64"/>
        <item x="3"/>
        <item x="105"/>
        <item x="85"/>
        <item x="231"/>
        <item x="278"/>
        <item x="302"/>
        <item x="298"/>
        <item x="219"/>
        <item x="207"/>
        <item x="269"/>
        <item x="376"/>
        <item x="113"/>
        <item x="204"/>
        <item x="384"/>
        <item x="258"/>
        <item x="82"/>
        <item x="230"/>
        <item x="427"/>
        <item x="312"/>
        <item x="342"/>
        <item x="54"/>
        <item x="14"/>
        <item x="179"/>
        <item x="60"/>
        <item x="157"/>
        <item x="234"/>
        <item x="76"/>
        <item x="246"/>
        <item x="395"/>
        <item x="165"/>
        <item x="297"/>
        <item x="432"/>
        <item x="37"/>
        <item x="390"/>
        <item x="175"/>
        <item x="228"/>
        <item x="236"/>
        <item x="347"/>
        <item x="409"/>
        <item x="83"/>
        <item x="239"/>
        <item x="38"/>
        <item x="242"/>
        <item x="183"/>
        <item x="122"/>
        <item x="215"/>
        <item x="34"/>
        <item x="2"/>
        <item x="57"/>
        <item x="401"/>
        <item x="426"/>
        <item x="372"/>
        <item x="75"/>
        <item x="90"/>
        <item x="96"/>
        <item x="116"/>
        <item x="42"/>
        <item x="112"/>
        <item x="256"/>
        <item x="383"/>
        <item x="139"/>
        <item x="100"/>
        <item x="285"/>
        <item x="286"/>
        <item x="388"/>
        <item x="87"/>
        <item x="202"/>
        <item x="201"/>
        <item x="407"/>
        <item x="360"/>
        <item x="394"/>
        <item x="270"/>
        <item x="276"/>
        <item x="379"/>
        <item x="291"/>
        <item x="422"/>
        <item x="49"/>
        <item x="129"/>
        <item x="212"/>
        <item x="229"/>
        <item x="107"/>
        <item x="389"/>
        <item x="174"/>
        <item x="413"/>
        <item x="274"/>
        <item x="340"/>
        <item x="431"/>
        <item x="185"/>
        <item x="41"/>
        <item x="73"/>
        <item x="86"/>
        <item x="301"/>
        <item x="36"/>
        <item x="102"/>
        <item x="329"/>
        <item x="103"/>
        <item x="19"/>
        <item x="232"/>
        <item x="95"/>
        <item x="241"/>
        <item x="396"/>
        <item x="308"/>
        <item x="184"/>
        <item x="391"/>
        <item x="217"/>
        <item x="399"/>
        <item x="74"/>
        <item x="322"/>
        <item x="8"/>
        <item x="124"/>
        <item x="153"/>
        <item x="134"/>
        <item x="137"/>
        <item x="151"/>
        <item x="158"/>
        <item x="142"/>
        <item x="131"/>
        <item x="135"/>
        <item x="150"/>
        <item x="156"/>
        <item x="238"/>
        <item x="307"/>
        <item x="352"/>
        <item x="1"/>
        <item x="0"/>
        <item x="119"/>
        <item x="31"/>
        <item x="373"/>
        <item x="192"/>
        <item x="277"/>
        <item x="190"/>
        <item x="23"/>
        <item x="66"/>
        <item x="392"/>
        <item x="306"/>
        <item x="188"/>
        <item x="78"/>
        <item x="92"/>
        <item x="9"/>
        <item x="29"/>
        <item x="279"/>
        <item x="65"/>
        <item x="44"/>
        <item x="47"/>
        <item x="94"/>
        <item x="361"/>
        <item x="70"/>
        <item x="393"/>
        <item x="97"/>
        <item x="121"/>
        <item x="381"/>
        <item x="115"/>
        <item x="16"/>
        <item x="24"/>
        <item x="33"/>
        <item x="45"/>
        <item x="365"/>
        <item x="248"/>
        <item x="355"/>
        <item x="149"/>
        <item x="210"/>
        <item x="425"/>
        <item x="358"/>
        <item x="21"/>
        <item x="176"/>
        <item x="415"/>
        <item x="326"/>
        <item x="214"/>
        <item x="48"/>
        <item x="189"/>
        <item x="84"/>
        <item x="199"/>
        <item x="419"/>
        <item x="10"/>
        <item x="225"/>
        <item x="6"/>
        <item x="315"/>
        <item x="197"/>
        <item x="240"/>
        <item x="254"/>
        <item x="11"/>
        <item x="305"/>
        <item x="263"/>
        <item x="345"/>
        <item x="316"/>
        <item x="296"/>
        <item x="299"/>
        <item x="300"/>
        <item x="223"/>
        <item x="421"/>
        <item x="62"/>
        <item x="281"/>
        <item x="295"/>
        <item x="314"/>
        <item x="182"/>
        <item x="163"/>
        <item x="366"/>
        <item x="288"/>
        <item x="205"/>
        <item x="180"/>
        <item x="429"/>
        <item x="317"/>
        <item x="414"/>
        <item x="430"/>
        <item x="325"/>
        <item x="186"/>
        <item x="191"/>
        <item x="93"/>
        <item x="226"/>
        <item x="418"/>
        <item x="289"/>
        <item x="164"/>
        <item x="118"/>
        <item x="88"/>
        <item x="187"/>
        <item x="222"/>
        <item x="290"/>
        <item x="104"/>
        <item x="159"/>
        <item x="147"/>
        <item x="133"/>
        <item x="126"/>
        <item x="145"/>
        <item x="132"/>
        <item x="128"/>
        <item x="138"/>
        <item x="136"/>
        <item x="141"/>
        <item x="53"/>
        <item x="320"/>
        <item x="198"/>
        <item x="387"/>
        <item x="385"/>
        <item x="359"/>
        <item x="354"/>
        <item x="363"/>
        <item x="282"/>
        <item x="310"/>
        <item x="255"/>
        <item x="167"/>
        <item x="349"/>
        <item x="304"/>
        <item x="327"/>
        <item x="267"/>
        <item x="333"/>
        <item x="220"/>
        <item x="323"/>
        <item x="357"/>
        <item x="351"/>
        <item x="280"/>
        <item x="39"/>
        <item x="362"/>
        <item x="250"/>
        <item x="71"/>
        <item x="424"/>
        <item x="5"/>
        <item x="79"/>
        <item x="235"/>
        <item x="318"/>
        <item x="405"/>
        <item x="371"/>
        <item x="337"/>
        <item x="400"/>
        <item x="410"/>
        <item x="370"/>
        <item x="237"/>
        <item x="339"/>
        <item x="338"/>
        <item x="402"/>
        <item x="251"/>
        <item x="35"/>
        <item x="208"/>
        <item x="15"/>
        <item x="398"/>
        <item x="7"/>
        <item x="26"/>
        <item x="40"/>
        <item x="275"/>
        <item x="378"/>
        <item x="328"/>
        <item x="203"/>
        <item x="22"/>
        <item x="264"/>
        <item x="148"/>
        <item x="43"/>
        <item x="403"/>
        <item x="61"/>
        <item x="334"/>
        <item x="110"/>
        <item x="330"/>
        <item x="423"/>
        <item x="319"/>
        <item x="72"/>
        <item x="206"/>
        <item x="293"/>
        <item x="265"/>
        <item x="332"/>
        <item x="68"/>
        <item x="406"/>
        <item x="428"/>
        <item x="367"/>
        <item x="200"/>
        <item x="213"/>
        <item x="369"/>
        <item x="417"/>
        <item x="283"/>
        <item x="111"/>
        <item x="12"/>
        <item x="259"/>
        <item x="195"/>
        <item x="80"/>
        <item x="106"/>
        <item x="335"/>
        <item x="166"/>
        <item x="344"/>
        <item x="117"/>
        <item x="89"/>
        <item x="260"/>
        <item x="169"/>
        <item x="51"/>
        <item x="292"/>
        <item x="252"/>
        <item x="266"/>
        <item x="114"/>
        <item x="245"/>
        <item x="171"/>
        <item x="101"/>
        <item t="default"/>
      </items>
    </pivotField>
    <pivotField name="Draft Do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Peer Reviewer" compact="0" outline="0" multipleItemSelectionAllowed="1" showAll="0">
      <items>
        <item x="0"/>
        <item x="1"/>
        <item x="2"/>
        <item x="3"/>
        <item x="4"/>
        <item x="5"/>
        <item t="default"/>
      </items>
    </pivotField>
    <pivotField name="UPDATE?" compact="0" outline="0" multipleItemSelectionAllowed="1" showAll="0">
      <items>
        <item x="0"/>
        <item x="1"/>
        <item t="default"/>
      </items>
    </pivotField>
    <pivotField name="Test category? Yes" compact="0" outline="0" multipleItemSelectionAllowed="1" showAll="0">
      <items>
        <item x="0"/>
        <item t="default"/>
      </items>
    </pivotField>
  </pivotFields>
  <rowFields>
    <field x="19"/>
  </rowFields>
  <dataFields>
    <dataField name="COUNTA of Asset_ID" fld="0" subtotal="count" baseField="0"/>
  </dataFields>
  <pivotTableStyleInfo name="Google Sheets Pivot Table Style" showRowHeaders="1" showColHeaders="1" showLastColumn="1"/>
</pivotTableDefinition>
</file>

<file path=xl/tables/table1.xml><?xml version="1.0" encoding="utf-8"?>
<table xmlns="http://schemas.openxmlformats.org/spreadsheetml/2006/main" headerRowCount="0" ref="A22:H34"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9-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35:A41" displayName="Table_2" name="Table_2" id="2">
  <tableColumns count="1">
    <tableColumn name="CHARTBEAT" id="1"/>
  </tableColumns>
  <tableStyleInfo name="Sheet9-style 2" showColumnStripes="0" showFirstColumn="1" showLastColumn="1" showRowStripes="1"/>
</table>
</file>

<file path=xl/tables/table3.xml><?xml version="1.0" encoding="utf-8"?>
<table xmlns="http://schemas.openxmlformats.org/spreadsheetml/2006/main" ref="A44:A51" displayName="Table_3" name="Table_3" id="3">
  <tableColumns count="1">
    <tableColumn name="Facebook" id="1"/>
  </tableColumns>
  <tableStyleInfo name="Sheet9-style 3" showColumnStripes="0" showFirstColumn="1" showLastColumn="1" showRowStripes="1"/>
</table>
</file>

<file path=xl/tables/table4.xml><?xml version="1.0" encoding="utf-8"?>
<table xmlns="http://schemas.openxmlformats.org/spreadsheetml/2006/main" ref="A53:A59" displayName="Table_4" name="Table_4" id="4">
  <tableColumns count="1">
    <tableColumn name="Instagram" id="1"/>
  </tableColumns>
  <tableStyleInfo name="Sheet9-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4" dT="2026-03-11T20:37:58.00" personId="{94ca21a2-c54c-46bc-a6bc-cfd4500a1277}" id="{2636a20f-450e-4798-8aef-d565252653e5}" done="1">
    <x18tc:text xml:space="preserve">@cpalo@mcclatchy.com looks like you're on pace for 700 stories in March. Can we set a goal of 600 for now?
Assigned to cpalo@mcclatchy.com</x18tc:text>
    <x18tc:mentions>
      <x18tc:mention mentionpersonId="{bd017d29-b89f-4d9f-9b83-628ecf6268ac}" mentionId="{a4290e33-7414-4dd1-b504-73f16617a5f9}" startIndex="0" length="20"/>
    </x18tc:mentions>
  </x18tc:threadedComment>
  <x18tc:threadedComment ref="E14" dT="2026-03-11T20:40:57.00" personId="{d362e93e-27eb-49ef-9630-93f267ee27cb}" id="{a56534c8-751d-4cd2-8970-84391194185c}" parentId="{2636a20f-450e-4798-8aef-d565252653e5}">
    <x18tc:text xml:space="preserve">Sure- we're comfortable with that.  :)</x18tc:text>
  </x18tc:threadedComment>
</x18tc:ThreadedComments>
</file>

<file path=xl/worksheets/_rels/sheet1.xml.rels><?xml version="1.0" encoding="UTF-8" standalone="yes"?><Relationships xmlns="http://schemas.openxmlformats.org/package/2006/relationships"><Relationship Id="rId5251" Type="http://schemas.openxmlformats.org/officeDocument/2006/relationships/hyperlink" Target="https://cue.gcp.misitemgr.com/cue-web/" TargetMode="External"/><Relationship Id="rId5252" Type="http://schemas.openxmlformats.org/officeDocument/2006/relationships/hyperlink" Target="https://www.charlotteobserver.com/living/article315397483.html" TargetMode="External"/><Relationship Id="rId5250" Type="http://schemas.openxmlformats.org/officeDocument/2006/relationships/hyperlink" Target="https://docs.google.com/document/d/1s2AXZD3iHnHoarkVdseVjnk4YJgPbMQhNM_DjUx1di4/edit?tab=t.0" TargetMode="External"/><Relationship Id="rId5255" Type="http://schemas.openxmlformats.org/officeDocument/2006/relationships/hyperlink" Target="https://docs.google.com/document/d/1rsCDmAnlUaZozQIyr7BBF_X7XIQOR1Zn7CCItvrBrFU/edit?tab=t.0" TargetMode="External"/><Relationship Id="rId5256" Type="http://schemas.openxmlformats.org/officeDocument/2006/relationships/hyperlink" Target="https://cue.gcp.misitemgr.com/cue-web/" TargetMode="External"/><Relationship Id="rId5253" Type="http://schemas.openxmlformats.org/officeDocument/2006/relationships/hyperlink" Target="https://docs.google.com/document/d/1s2AXZD3iHnHoarkVdseVjnk4YJgPbMQhNM_DjUx1di4/edit?tab=t.0" TargetMode="External"/><Relationship Id="rId5254" Type="http://schemas.openxmlformats.org/officeDocument/2006/relationships/hyperlink" Target="https://www.miamiherald.com/living/home-garden/article315397655.html" TargetMode="External"/><Relationship Id="rId5259" Type="http://schemas.openxmlformats.org/officeDocument/2006/relationships/hyperlink" Target="https://www.sacbee.com/entertainment/living/home-garden/article315407334.html" TargetMode="External"/><Relationship Id="rId5257" Type="http://schemas.openxmlformats.org/officeDocument/2006/relationships/hyperlink" Target="https://www.coralspringsflnews.com/lifestyle-entertainment/article315398202.html" TargetMode="External"/><Relationship Id="rId5258" Type="http://schemas.openxmlformats.org/officeDocument/2006/relationships/hyperlink" Target="https://docs.google.com/document/d/1rsCDmAnlUaZozQIyr7BBF_X7XIQOR1Zn7CCItvrBrFU/edit?tab=t.0" TargetMode="External"/><Relationship Id="rId5240" Type="http://schemas.openxmlformats.org/officeDocument/2006/relationships/hyperlink" Target="https://www.charlotteobserver.com/entertainment/article315395784.html" TargetMode="External"/><Relationship Id="rId5241" Type="http://schemas.openxmlformats.org/officeDocument/2006/relationships/hyperlink" Target="https://docs.google.com/document/d/1VAc0PqfOYnr1A6ZVHMeKMGdBzaWZEytekJWfjJUmo6s/edit?tab=t.0" TargetMode="External"/><Relationship Id="rId5244" Type="http://schemas.openxmlformats.org/officeDocument/2006/relationships/hyperlink" Target="https://docs.google.com/document/d/1s2AXZD3iHnHoarkVdseVjnk4YJgPbMQhNM_DjUx1di4/edit?tab=t.0" TargetMode="External"/><Relationship Id="rId5245" Type="http://schemas.openxmlformats.org/officeDocument/2006/relationships/hyperlink" Target="https://cue.gcp.misitemgr.com/cue-web/" TargetMode="External"/><Relationship Id="rId5242" Type="http://schemas.openxmlformats.org/officeDocument/2006/relationships/hyperlink" Target="https://cue.gcp.misitemgr.com/cue-web/" TargetMode="External"/><Relationship Id="rId5243" Type="http://schemas.openxmlformats.org/officeDocument/2006/relationships/hyperlink" Target="https://www.miamiherald.com/living/article315396865.html" TargetMode="External"/><Relationship Id="rId5248" Type="http://schemas.openxmlformats.org/officeDocument/2006/relationships/hyperlink" Target="https://cue.gcp.misitemgr.com/cue-web/" TargetMode="External"/><Relationship Id="rId5249" Type="http://schemas.openxmlformats.org/officeDocument/2006/relationships/hyperlink" Target="https://www.sacbee.com/entertainment/living/article315397361.html" TargetMode="External"/><Relationship Id="rId5246" Type="http://schemas.openxmlformats.org/officeDocument/2006/relationships/hyperlink" Target="https://www.coralspringsflnews.com/lifestyle-entertainment/article315397076.html" TargetMode="External"/><Relationship Id="rId5247" Type="http://schemas.openxmlformats.org/officeDocument/2006/relationships/hyperlink" Target="https://docs.google.com/document/d/1s2AXZD3iHnHoarkVdseVjnk4YJgPbMQhNM_DjUx1di4/edit?tab=t.0" TargetMode="External"/><Relationship Id="rId5270" Type="http://schemas.openxmlformats.org/officeDocument/2006/relationships/hyperlink" Target="https://cue.gcp.misitemgr.com/cue-web/" TargetMode="External"/><Relationship Id="rId5273" Type="http://schemas.openxmlformats.org/officeDocument/2006/relationships/hyperlink" Target="https://modmomsclubstg.wpenginepowered.com/wp-admin/post.php?post=337613&amp;action=edit" TargetMode="External"/><Relationship Id="rId5274" Type="http://schemas.openxmlformats.org/officeDocument/2006/relationships/hyperlink" Target="https://modmomsclubstg.wpenginepowered.com/lifestyle-entertainment/meet-bebe-the-parakeet-who-went-underwater-in-a-tiny-submarine-and-broke-the-internet/" TargetMode="External"/><Relationship Id="rId5271" Type="http://schemas.openxmlformats.org/officeDocument/2006/relationships/hyperlink" Target="https://www.charlotteobserver.com/entertainment/article315397229.html" TargetMode="External"/><Relationship Id="rId5272" Type="http://schemas.openxmlformats.org/officeDocument/2006/relationships/hyperlink" Target="https://docs.google.com/document/d/1u_kBwD0nRv1AtWgyFHinj76fKiqxk3jeVLqZXOR2aZE/edit?tab=t.0" TargetMode="External"/><Relationship Id="rId5277" Type="http://schemas.openxmlformats.org/officeDocument/2006/relationships/hyperlink" Target="https://www.miamiherald.com/entertainment/article315397169.html" TargetMode="External"/><Relationship Id="rId5278" Type="http://schemas.openxmlformats.org/officeDocument/2006/relationships/hyperlink" Target="https://docs.google.com/document/d/1sVfbszegEQ1oufEUPRMJcMm63t-68I9IQIVguqYjmEY/edit?usp=sharing" TargetMode="External"/><Relationship Id="rId5275" Type="http://schemas.openxmlformats.org/officeDocument/2006/relationships/hyperlink" Target="https://docs.google.com/document/d/1u_kBwD0nRv1AtWgyFHinj76fKiqxk3jeVLqZXOR2aZE/edit?tab=t.0" TargetMode="External"/><Relationship Id="rId5276" Type="http://schemas.openxmlformats.org/officeDocument/2006/relationships/hyperlink" Target="https://cue.gcp.misitemgr.com/cue-web/" TargetMode="External"/><Relationship Id="rId5279" Type="http://schemas.openxmlformats.org/officeDocument/2006/relationships/hyperlink" Target="https://cue.gcp.misitemgr.com/cue-web/" TargetMode="External"/><Relationship Id="rId5262" Type="http://schemas.openxmlformats.org/officeDocument/2006/relationships/hyperlink" Target="https://www.charlotteobserver.com/living/home-garden/article315407370.html" TargetMode="External"/><Relationship Id="rId5263" Type="http://schemas.openxmlformats.org/officeDocument/2006/relationships/hyperlink" Target="https://docs.google.com/document/d/1rsCDmAnlUaZozQIyr7BBF_X7XIQOR1Zn7CCItvrBrFU/edit?tab=t.0" TargetMode="External"/><Relationship Id="rId5260" Type="http://schemas.openxmlformats.org/officeDocument/2006/relationships/hyperlink" Target="https://docs.google.com/document/d/1rsCDmAnlUaZozQIyr7BBF_X7XIQOR1Zn7CCItvrBrFU/edit?tab=t.0" TargetMode="External"/><Relationship Id="rId5261" Type="http://schemas.openxmlformats.org/officeDocument/2006/relationships/hyperlink" Target="https://cue.gcp.misitemgr.com/cue-web/" TargetMode="External"/><Relationship Id="rId5266" Type="http://schemas.openxmlformats.org/officeDocument/2006/relationships/hyperlink" Target="https://docs.google.com/document/d/1u_kBwD0nRv1AtWgyFHinj76fKiqxk3jeVLqZXOR2aZE/edit?tab=t.0" TargetMode="External"/><Relationship Id="rId5267" Type="http://schemas.openxmlformats.org/officeDocument/2006/relationships/hyperlink" Target="https://cue.gcp.misitemgr.com/cue-web/" TargetMode="External"/><Relationship Id="rId5264" Type="http://schemas.openxmlformats.org/officeDocument/2006/relationships/hyperlink" Target="https://cue.gcp.misitemgr.com/cue-web/" TargetMode="External"/><Relationship Id="rId5265" Type="http://schemas.openxmlformats.org/officeDocument/2006/relationships/hyperlink" Target="https://www.miamiherald.com/entertainment/article315397234.html" TargetMode="External"/><Relationship Id="rId5268" Type="http://schemas.openxmlformats.org/officeDocument/2006/relationships/hyperlink" Target="https://www.kansascity.com/entertainment/article315397226.html" TargetMode="External"/><Relationship Id="rId5269" Type="http://schemas.openxmlformats.org/officeDocument/2006/relationships/hyperlink" Target="https://docs.google.com/document/d/1u_kBwD0nRv1AtWgyFHinj76fKiqxk3jeVLqZXOR2aZE/edit?tab=t.0" TargetMode="External"/><Relationship Id="rId5219" Type="http://schemas.openxmlformats.org/officeDocument/2006/relationships/hyperlink" Target="https://www.kansascity.com/entertainment/article315395552.html" TargetMode="External"/><Relationship Id="rId5217" Type="http://schemas.openxmlformats.org/officeDocument/2006/relationships/hyperlink" Target="https://docs.google.com/document/d/1wF3JGYPBn4Q1bW-crKcp2QOsLAykkplsZ-XwKKFvqj4/edit?tab=t.0" TargetMode="External"/><Relationship Id="rId5218" Type="http://schemas.openxmlformats.org/officeDocument/2006/relationships/hyperlink" Target="https://cue.gcp.misitemgr.com/cue-web/" TargetMode="External"/><Relationship Id="rId392" Type="http://schemas.openxmlformats.org/officeDocument/2006/relationships/hyperlink" Target="https://modmomsclubstg.wpenginepowered.com/wp-admin/post.php?post=337277&amp;action=edit" TargetMode="External"/><Relationship Id="rId391" Type="http://schemas.openxmlformats.org/officeDocument/2006/relationships/hyperlink" Target="https://docs.google.com/document/d/1WUlt8NPw2lYGu46wSQ95A0OQXipFaXWa9JmB9Guhxyc/edit?tab=t.0" TargetMode="External"/><Relationship Id="rId390" Type="http://schemas.openxmlformats.org/officeDocument/2006/relationships/hyperlink" Target="https://www.lifeandstylemag.com/posts/practical-magic-broadway-musical-in-development-with-norah-jones/" TargetMode="External"/><Relationship Id="rId2180" Type="http://schemas.openxmlformats.org/officeDocument/2006/relationships/hyperlink" Target="https://www.kansascity.com/entertainment/article315011007.html" TargetMode="External"/><Relationship Id="rId2181" Type="http://schemas.openxmlformats.org/officeDocument/2006/relationships/hyperlink" Target="https://docs.google.com/document/d/18TE6ofBdZ1F8gA6kPE9TA3UsqwrlFM9iJBvNAz2iCGo/edit?tab=t.0" TargetMode="External"/><Relationship Id="rId2182" Type="http://schemas.openxmlformats.org/officeDocument/2006/relationships/hyperlink" Target="https://cue.gcp.misitemgr.com/cue-web/" TargetMode="External"/><Relationship Id="rId2183" Type="http://schemas.openxmlformats.org/officeDocument/2006/relationships/hyperlink" Target="https://www.charlotteobserver.com/entertainment/article315011008.html" TargetMode="External"/><Relationship Id="rId385" Type="http://schemas.openxmlformats.org/officeDocument/2006/relationships/hyperlink" Target="https://docs.google.com/document/d/1dUhzXYdGQ0Fk7od-IDDZLUwdppzQ2dcgn1-MHixlDO8/edit?usp=sharing" TargetMode="External"/><Relationship Id="rId2184" Type="http://schemas.openxmlformats.org/officeDocument/2006/relationships/hyperlink" Target="https://docs.google.com/document/d/18TE6ofBdZ1F8gA6kPE9TA3UsqwrlFM9iJBvNAz2iCGo/edit?tab=t.0" TargetMode="External"/><Relationship Id="rId5211" Type="http://schemas.openxmlformats.org/officeDocument/2006/relationships/hyperlink" Target="https://www.miamiherald.com/entertainment/article315367129.html" TargetMode="External"/><Relationship Id="rId384" Type="http://schemas.openxmlformats.org/officeDocument/2006/relationships/hyperlink" Target="https://www.lifeandstylemag.com/posts/derrick-henry-says-kobe-bryant-inspires-his-fatherhood-approach/" TargetMode="External"/><Relationship Id="rId2185" Type="http://schemas.openxmlformats.org/officeDocument/2006/relationships/hyperlink" Target="https://www.usmagazine.com/wp-admin/post.php?post=4276142&amp;action=edit" TargetMode="External"/><Relationship Id="rId5212" Type="http://schemas.openxmlformats.org/officeDocument/2006/relationships/hyperlink" Target="https://docs.google.com/document/d/1wF3JGYPBn4Q1bW-crKcp2QOsLAykkplsZ-XwKKFvqj4/edit?tab=t.0" TargetMode="External"/><Relationship Id="rId383" Type="http://schemas.openxmlformats.org/officeDocument/2006/relationships/hyperlink" Target="https://www.lifeandstylemag.com/wp-admin/post.php?post=736589&amp;action=edit" TargetMode="External"/><Relationship Id="rId2186" Type="http://schemas.openxmlformats.org/officeDocument/2006/relationships/hyperlink" Target="https://www.usmagazine.com/sports/news/who-is-michael-lorenzen-pitcher-who-led-italy-past-team-usa/" TargetMode="External"/><Relationship Id="rId382" Type="http://schemas.openxmlformats.org/officeDocument/2006/relationships/hyperlink" Target="https://docs.google.com/document/d/1QuVRWh7VK_cCK7dbsMgUmpgzFOQctFMt1Kfd1ZMC9nk/edit?tab=t.0" TargetMode="External"/><Relationship Id="rId2187" Type="http://schemas.openxmlformats.org/officeDocument/2006/relationships/hyperlink" Target="https://docs.google.com/document/d/18TE6ofBdZ1F8gA6kPE9TA3UsqwrlFM9iJBvNAz2iCGo/edit?tab=t.0" TargetMode="External"/><Relationship Id="rId5210" Type="http://schemas.openxmlformats.org/officeDocument/2006/relationships/hyperlink" Target="https://docs.google.com/document/d/12va_oCQcjTeh-bN33Pc7xsbFPwsmyUTOkhpzIv82zYw/edit?tab=t.0" TargetMode="External"/><Relationship Id="rId389" Type="http://schemas.openxmlformats.org/officeDocument/2006/relationships/hyperlink" Target="https://www.lifeandstylemag.com/wp-admin/post.php?post=736587&amp;action=edit" TargetMode="External"/><Relationship Id="rId2188" Type="http://schemas.openxmlformats.org/officeDocument/2006/relationships/hyperlink" Target="https://www.usmagazine.com/wp-admin/post.php?post=4276301&amp;action=edit" TargetMode="External"/><Relationship Id="rId5215" Type="http://schemas.openxmlformats.org/officeDocument/2006/relationships/hyperlink" Target="https://www.usmagazine.com/wp-admin/post.php?post=4305806&amp;action=edit" TargetMode="External"/><Relationship Id="rId388" Type="http://schemas.openxmlformats.org/officeDocument/2006/relationships/hyperlink" Target="https://docs.google.com/document/d/1dUhzXYdGQ0Fk7od-IDDZLUwdppzQ2dcgn1-MHixlDO8/edit?usp=sharing" TargetMode="External"/><Relationship Id="rId2189" Type="http://schemas.openxmlformats.org/officeDocument/2006/relationships/hyperlink" Target="https://www.usmagazine.com/sports/news/who-is-alex-eala-the-star-making-her-mark-on-womens-tennis/" TargetMode="External"/><Relationship Id="rId5216" Type="http://schemas.openxmlformats.org/officeDocument/2006/relationships/hyperlink" Target="https://www.usmagazine.com/stylish/news/dolly-parton-has-secret-tattoos-quotes-about-her-ink/" TargetMode="External"/><Relationship Id="rId387" Type="http://schemas.openxmlformats.org/officeDocument/2006/relationships/hyperlink" Target="https://modmomsclubstg.wpenginepowered.com/pregnancy-news/derrick-henry-girl-dad-kobe-bryant/" TargetMode="External"/><Relationship Id="rId5213" Type="http://schemas.openxmlformats.org/officeDocument/2006/relationships/hyperlink" Target="https://www.star-telegram.com/entertainment/article315367128.html" TargetMode="External"/><Relationship Id="rId386" Type="http://schemas.openxmlformats.org/officeDocument/2006/relationships/hyperlink" Target="https://modmomsclubstg.wpenginepowered.com/wp-admin/post.php?post=337278&amp;action=edit" TargetMode="External"/><Relationship Id="rId5214" Type="http://schemas.openxmlformats.org/officeDocument/2006/relationships/hyperlink" Target="https://docs.google.com/document/d/1wF3JGYPBn4Q1bW-crKcp2QOsLAykkplsZ-XwKKFvqj4/edit?tab=t.0" TargetMode="External"/><Relationship Id="rId5208" Type="http://schemas.openxmlformats.org/officeDocument/2006/relationships/hyperlink" Target="https://docs.google.com/document/d/12va_oCQcjTeh-bN33Pc7xsbFPwsmyUTOkhpzIv82zYw/edit?tab=t.0" TargetMode="External"/><Relationship Id="rId5209" Type="http://schemas.openxmlformats.org/officeDocument/2006/relationships/hyperlink" Target="https://www.star-telegram.com/entertainment/article315392932.html" TargetMode="External"/><Relationship Id="rId5206" Type="http://schemas.openxmlformats.org/officeDocument/2006/relationships/hyperlink" Target="https://cue.gcp.misitemgr.com/cue-web/" TargetMode="External"/><Relationship Id="rId5207" Type="http://schemas.openxmlformats.org/officeDocument/2006/relationships/hyperlink" Target="https://www.kansascity.com/living/article315392952.html" TargetMode="External"/><Relationship Id="rId381" Type="http://schemas.openxmlformats.org/officeDocument/2006/relationships/hyperlink" Target="https://modmomsclubstg.wpenginepowered.com/wp-admin/post.php?post=337240&amp;action=edit" TargetMode="External"/><Relationship Id="rId380" Type="http://schemas.openxmlformats.org/officeDocument/2006/relationships/hyperlink" Target="https://docs.google.com/document/d/1QuVRWh7VK_cCK7dbsMgUmpgzFOQctFMt1Kfd1ZMC9nk/edit?tab=t.0" TargetMode="External"/><Relationship Id="rId379" Type="http://schemas.openxmlformats.org/officeDocument/2006/relationships/hyperlink" Target="https://docs.google.com/spreadsheets/d/14_0eK46g3IEj7L_yp9FIdWwvnuYI5f-vAuP7DDhSPg8/edit?gid=0" TargetMode="External"/><Relationship Id="rId2170" Type="http://schemas.openxmlformats.org/officeDocument/2006/relationships/hyperlink" Target="https://www.kansascity.com/entertainment/article315011096.html" TargetMode="External"/><Relationship Id="rId2171" Type="http://schemas.openxmlformats.org/officeDocument/2006/relationships/hyperlink" Target="https://docs.google.com/document/d/1PCeGZrFtxORaAXtJvCZu5int4NnU1DErQw1yKhKcTv8/edit?usp=sharing" TargetMode="External"/><Relationship Id="rId2172" Type="http://schemas.openxmlformats.org/officeDocument/2006/relationships/hyperlink" Target="https://www.charlotteobserver.com/entertainment/article315011099.html" TargetMode="External"/><Relationship Id="rId374" Type="http://schemas.openxmlformats.org/officeDocument/2006/relationships/hyperlink" Target="https://www.lifeandstylemag.com/posts/saging-101-cleanse-your-space/" TargetMode="External"/><Relationship Id="rId2173" Type="http://schemas.openxmlformats.org/officeDocument/2006/relationships/hyperlink" Target="https://docs.google.com/document/d/1PCeGZrFtxORaAXtJvCZu5int4NnU1DErQw1yKhKcTv8/edit?usp=sharing" TargetMode="External"/><Relationship Id="rId5200" Type="http://schemas.openxmlformats.org/officeDocument/2006/relationships/hyperlink" Target="https://www.usmagazine.com/wp-admin/post.php?post=4307607&amp;action=edit" TargetMode="External"/><Relationship Id="rId373" Type="http://schemas.openxmlformats.org/officeDocument/2006/relationships/hyperlink" Target="https://www.lifeandstylemag.com/wp-admin/post.php?post=736597&amp;action=edit" TargetMode="External"/><Relationship Id="rId2174" Type="http://schemas.openxmlformats.org/officeDocument/2006/relationships/hyperlink" Target="https://www.star-telegram.com/entertainment/article315011101.html" TargetMode="External"/><Relationship Id="rId5201" Type="http://schemas.openxmlformats.org/officeDocument/2006/relationships/hyperlink" Target="https://www.usmagazine.com/food/news/oscar-mayers-maple-bourbon-bacon-flavor-divides-internet/" TargetMode="External"/><Relationship Id="rId372" Type="http://schemas.openxmlformats.org/officeDocument/2006/relationships/hyperlink" Target="https://docs.google.com/document/d/1fAhVaI54TjU_CD1eAjzGzVupKexmp_fLEaucG2ga17E/edit?tab=t.0" TargetMode="External"/><Relationship Id="rId2175" Type="http://schemas.openxmlformats.org/officeDocument/2006/relationships/hyperlink" Target="https://docs.google.com/document/d/1PCeGZrFtxORaAXtJvCZu5int4NnU1DErQw1yKhKcTv8/edit?usp=sharing" TargetMode="External"/><Relationship Id="rId371" Type="http://schemas.openxmlformats.org/officeDocument/2006/relationships/hyperlink" Target="https://modmomsclubstg.wpenginepowered.com/lifestyle-entertainment/food/the-science-backed-secret-to-actually-enjoying-your-in-flight-cocktail/" TargetMode="External"/><Relationship Id="rId2176" Type="http://schemas.openxmlformats.org/officeDocument/2006/relationships/hyperlink" Target="https://cue.gcp.misitemgr.com/cue-web/" TargetMode="External"/><Relationship Id="rId378" Type="http://schemas.openxmlformats.org/officeDocument/2006/relationships/hyperlink" Target="https://docs.google.com/document/d/1Kgg67HLbhEWpHNeYxpihtAWgnUBEQLNDU_08YzcT1PQ/edit?tab=t.0" TargetMode="External"/><Relationship Id="rId2177" Type="http://schemas.openxmlformats.org/officeDocument/2006/relationships/hyperlink" Target="https://www.miamiherald.com/entertainment/article315010993.html" TargetMode="External"/><Relationship Id="rId5204" Type="http://schemas.openxmlformats.org/officeDocument/2006/relationships/hyperlink" Target="https://www.womansworld.com/life/animals/orphaned-baby-animals-flood-austin-wildlife-rescue?preview=true&amp;p=616117" TargetMode="External"/><Relationship Id="rId377" Type="http://schemas.openxmlformats.org/officeDocument/2006/relationships/hyperlink" Target="https://modmomsclubstg.wpenginepowered.com/lifestyle-entertainment/finding-calm-in-the-chaos-a-parents-guide-to-saging-your-home/" TargetMode="External"/><Relationship Id="rId2178" Type="http://schemas.openxmlformats.org/officeDocument/2006/relationships/hyperlink" Target="https://docs.google.com/document/d/18TE6ofBdZ1F8gA6kPE9TA3UsqwrlFM9iJBvNAz2iCGo/edit?tab=t.0" TargetMode="External"/><Relationship Id="rId5205" Type="http://schemas.openxmlformats.org/officeDocument/2006/relationships/hyperlink" Target="https://docs.google.com/document/d/12va_oCQcjTeh-bN33Pc7xsbFPwsmyUTOkhpzIv82zYw/edit?tab=t.0" TargetMode="External"/><Relationship Id="rId376" Type="http://schemas.openxmlformats.org/officeDocument/2006/relationships/hyperlink" Target="https://modmomsclubstg.wpenginepowered.com/wp-admin/post.php?post=337283&amp;action=edit" TargetMode="External"/><Relationship Id="rId2179" Type="http://schemas.openxmlformats.org/officeDocument/2006/relationships/hyperlink" Target="https://cue.gcp.misitemgr.com/cue-web/" TargetMode="External"/><Relationship Id="rId5202" Type="http://schemas.openxmlformats.org/officeDocument/2006/relationships/hyperlink" Target="https://docs.google.com/document/d/1zw0hdzZob3dmX5m4T7VWrvSB8UlYT1mIZdEcxRGK1Wk/edit?tab=t.0" TargetMode="External"/><Relationship Id="rId375" Type="http://schemas.openxmlformats.org/officeDocument/2006/relationships/hyperlink" Target="https://docs.google.com/document/d/1Kgg67HLbhEWpHNeYxpihtAWgnUBEQLNDU_08YzcT1PQ/edit?tab=t.0" TargetMode="External"/><Relationship Id="rId5203" Type="http://schemas.openxmlformats.org/officeDocument/2006/relationships/hyperlink" Target="https://www.womansworld.com/wp-admin/post.php?post=616117&amp;action=edit" TargetMode="External"/><Relationship Id="rId5239" Type="http://schemas.openxmlformats.org/officeDocument/2006/relationships/hyperlink" Target="https://cue.gcp.misitemgr.com/cue-web/" TargetMode="External"/><Relationship Id="rId5230" Type="http://schemas.openxmlformats.org/officeDocument/2006/relationships/hyperlink" Target="https://www.usmagazine.com/wp-admin/post.php?post=4308037&amp;action=edit" TargetMode="External"/><Relationship Id="rId5233" Type="http://schemas.openxmlformats.org/officeDocument/2006/relationships/hyperlink" Target="https://cue.gcp.misitemgr.com/cue-web/" TargetMode="External"/><Relationship Id="rId5234" Type="http://schemas.openxmlformats.org/officeDocument/2006/relationships/hyperlink" Target="https://www.miamiherald.com/entertainment/article315395781.html" TargetMode="External"/><Relationship Id="rId5231" Type="http://schemas.openxmlformats.org/officeDocument/2006/relationships/hyperlink" Target="https://www.usmagazine.com/celebrity-news/news/when-niall-horan-caddied-for-rory-mcilroy-and-fell-on-live-tv/" TargetMode="External"/><Relationship Id="rId5232" Type="http://schemas.openxmlformats.org/officeDocument/2006/relationships/hyperlink" Target="https://docs.google.com/document/d/1VAc0PqfOYnr1A6ZVHMeKMGdBzaWZEytekJWfjJUmo6s/edit?tab=t.0" TargetMode="External"/><Relationship Id="rId5237" Type="http://schemas.openxmlformats.org/officeDocument/2006/relationships/hyperlink" Target="https://www.kansascity.com/entertainment/article315395782.html" TargetMode="External"/><Relationship Id="rId5238" Type="http://schemas.openxmlformats.org/officeDocument/2006/relationships/hyperlink" Target="https://docs.google.com/document/d/1VAc0PqfOYnr1A6ZVHMeKMGdBzaWZEytekJWfjJUmo6s/edit?tab=t.0" TargetMode="External"/><Relationship Id="rId5235" Type="http://schemas.openxmlformats.org/officeDocument/2006/relationships/hyperlink" Target="https://docs.google.com/document/d/1VAc0PqfOYnr1A6ZVHMeKMGdBzaWZEytekJWfjJUmo6s/edit?tab=t.0" TargetMode="External"/><Relationship Id="rId5236" Type="http://schemas.openxmlformats.org/officeDocument/2006/relationships/hyperlink" Target="https://cue.gcp.misitemgr.com/cue-web/" TargetMode="External"/><Relationship Id="rId5228" Type="http://schemas.openxmlformats.org/officeDocument/2006/relationships/hyperlink" Target="https://modmomsclubstg.wpenginepowered.com/parenting/dylan-dreyer-kids-bloody-scene-disney-vacation/" TargetMode="External"/><Relationship Id="rId5229" Type="http://schemas.openxmlformats.org/officeDocument/2006/relationships/hyperlink" Target="https://docs.google.com/document/d/1-6LpJMeyb98NSH5p6OuMaxgLqEqxm4_8ecCNph-LRAg/edit?usp=sharing" TargetMode="External"/><Relationship Id="rId2190" Type="http://schemas.openxmlformats.org/officeDocument/2006/relationships/hyperlink" Target="https://docs.google.com/document/d/1toSgppuyw1SoKr3m_a4inzGq_xGtUrIxjPKL0NTxx1E/edit?usp=sharing" TargetMode="External"/><Relationship Id="rId2191" Type="http://schemas.openxmlformats.org/officeDocument/2006/relationships/hyperlink" Target="https://cue.gcp.misitemgr.com/cue-web/" TargetMode="External"/><Relationship Id="rId2192" Type="http://schemas.openxmlformats.org/officeDocument/2006/relationships/hyperlink" Target="https://www.miamiherald.com/entertainment/article315013427.html" TargetMode="External"/><Relationship Id="rId2193" Type="http://schemas.openxmlformats.org/officeDocument/2006/relationships/hyperlink" Target="https://docs.google.com/document/d/1toSgppuyw1SoKr3m_a4inzGq_xGtUrIxjPKL0NTxx1E/edit?usp=sharing" TargetMode="External"/><Relationship Id="rId2194" Type="http://schemas.openxmlformats.org/officeDocument/2006/relationships/hyperlink" Target="https://cue.gcp.misitemgr.com/cue-web/" TargetMode="External"/><Relationship Id="rId396" Type="http://schemas.openxmlformats.org/officeDocument/2006/relationships/hyperlink" Target="https://www.lifeandstylemag.com/posts/fresh-eucalyptus-health-benefits-for-your-home/" TargetMode="External"/><Relationship Id="rId2195" Type="http://schemas.openxmlformats.org/officeDocument/2006/relationships/hyperlink" Target="https://www.kansascity.com/entertainment/article315013428.html" TargetMode="External"/><Relationship Id="rId5222" Type="http://schemas.openxmlformats.org/officeDocument/2006/relationships/hyperlink" Target="https://www.sacbee.com/entertainment/article315395556.html" TargetMode="External"/><Relationship Id="rId395" Type="http://schemas.openxmlformats.org/officeDocument/2006/relationships/hyperlink" Target="https://www.lifeandstylemag.com/wp-admin/post.php?post=736623&amp;action=edit" TargetMode="External"/><Relationship Id="rId2196" Type="http://schemas.openxmlformats.org/officeDocument/2006/relationships/hyperlink" Target="https://docs.google.com/document/d/1toSgppuyw1SoKr3m_a4inzGq_xGtUrIxjPKL0NTxx1E/edit?usp=sharing" TargetMode="External"/><Relationship Id="rId5223" Type="http://schemas.openxmlformats.org/officeDocument/2006/relationships/hyperlink" Target="https://docs.google.com/document/d/1-6LpJMeyb98NSH5p6OuMaxgLqEqxm4_8ecCNph-LRAg/edit?usp=sharing" TargetMode="External"/><Relationship Id="rId394" Type="http://schemas.openxmlformats.org/officeDocument/2006/relationships/hyperlink" Target="https://docs.google.com/document/d/1WUlt8NPw2lYGu46wSQ95A0OQXipFaXWa9JmB9Guhxyc/edit?tab=t.0" TargetMode="External"/><Relationship Id="rId2197" Type="http://schemas.openxmlformats.org/officeDocument/2006/relationships/hyperlink" Target="https://cue.gcp.misitemgr.com/cue-web/" TargetMode="External"/><Relationship Id="rId5220" Type="http://schemas.openxmlformats.org/officeDocument/2006/relationships/hyperlink" Target="https://docs.google.com/document/d/1-6LpJMeyb98NSH5p6OuMaxgLqEqxm4_8ecCNph-LRAg/edit?usp=sharing" TargetMode="External"/><Relationship Id="rId393" Type="http://schemas.openxmlformats.org/officeDocument/2006/relationships/hyperlink" Target="https://modmomsclubstg.wpenginepowered.com/lifestyle-entertainment/celebrity/practical-magic-becoming-broadway-musical/" TargetMode="External"/><Relationship Id="rId2198" Type="http://schemas.openxmlformats.org/officeDocument/2006/relationships/hyperlink" Target="https://www.charlotteobserver.com/entertainment/article315013438.html" TargetMode="External"/><Relationship Id="rId5221" Type="http://schemas.openxmlformats.org/officeDocument/2006/relationships/hyperlink" Target="https://cue.gcp.misitemgr.com/cue-web/" TargetMode="External"/><Relationship Id="rId2199" Type="http://schemas.openxmlformats.org/officeDocument/2006/relationships/hyperlink" Target="https://docs.google.com/document/d/1toSgppuyw1SoKr3m_a4inzGq_xGtUrIxjPKL0NTxx1E/edit?usp=sharing" TargetMode="External"/><Relationship Id="rId5226" Type="http://schemas.openxmlformats.org/officeDocument/2006/relationships/hyperlink" Target="https://docs.google.com/document/d/1-6LpJMeyb98NSH5p6OuMaxgLqEqxm4_8ecCNph-LRAg/edit?usp=sharing" TargetMode="External"/><Relationship Id="rId399" Type="http://schemas.openxmlformats.org/officeDocument/2006/relationships/hyperlink" Target="https://modmomsclubstg.wpenginepowered.com/lifestyle-entertainment/fresh-eucalyptus-a-natural-way-to-healthier-lungs-and-home/" TargetMode="External"/><Relationship Id="rId5227" Type="http://schemas.openxmlformats.org/officeDocument/2006/relationships/hyperlink" Target="https://modmomsclubstg.wpenginepowered.com/wp-admin/post.php?post=337611&amp;action=edit" TargetMode="External"/><Relationship Id="rId398" Type="http://schemas.openxmlformats.org/officeDocument/2006/relationships/hyperlink" Target="https://modmomsclubstg.wpenginepowered.com/wp-admin/post.php?post=337293&amp;action=edit" TargetMode="External"/><Relationship Id="rId5224" Type="http://schemas.openxmlformats.org/officeDocument/2006/relationships/hyperlink" Target="https://www.usmagazine.com/wp-admin/post.php?post=4308013&amp;action=edit" TargetMode="External"/><Relationship Id="rId397" Type="http://schemas.openxmlformats.org/officeDocument/2006/relationships/hyperlink" Target="https://docs.google.com/document/d/1ZEZtpnhk3lKFXcEU5MgyKfsp81r2fVZokGXX85HZYWw/edit?tab=t.0" TargetMode="External"/><Relationship Id="rId5225" Type="http://schemas.openxmlformats.org/officeDocument/2006/relationships/hyperlink" Target="https://www.usmagazine.com/celebrity-moms/news/dylan-dreyer-details-sons-bloody-scene-during-disney-trip/" TargetMode="External"/><Relationship Id="rId1730" Type="http://schemas.openxmlformats.org/officeDocument/2006/relationships/hyperlink" Target="https://www.miamiherald.com/entertainment/article314927023.html" TargetMode="External"/><Relationship Id="rId1731" Type="http://schemas.openxmlformats.org/officeDocument/2006/relationships/hyperlink" Target="https://docs.google.com/document/d/1AD21uSyTdeMJBjzipA8H07FXWgI6LTizsYFsm3PxusI/edit?usp=sharing" TargetMode="External"/><Relationship Id="rId1732" Type="http://schemas.openxmlformats.org/officeDocument/2006/relationships/hyperlink" Target="https://cue.gcp.misitemgr.com/cue-web/" TargetMode="External"/><Relationship Id="rId1733" Type="http://schemas.openxmlformats.org/officeDocument/2006/relationships/hyperlink" Target="https://www.kansascity.com/entertainment/article314927025.html" TargetMode="External"/><Relationship Id="rId1734" Type="http://schemas.openxmlformats.org/officeDocument/2006/relationships/hyperlink" Target="https://docs.google.com/document/d/1AD21uSyTdeMJBjzipA8H07FXWgI6LTizsYFsm3PxusI/edit?usp=sharing" TargetMode="External"/><Relationship Id="rId1735" Type="http://schemas.openxmlformats.org/officeDocument/2006/relationships/hyperlink" Target="https://cue.gcp.misitemgr.com/cue-web/" TargetMode="External"/><Relationship Id="rId1736" Type="http://schemas.openxmlformats.org/officeDocument/2006/relationships/hyperlink" Target="https://www.charlotteobserver.com/entertainment/article314927027.html" TargetMode="External"/><Relationship Id="rId1737" Type="http://schemas.openxmlformats.org/officeDocument/2006/relationships/hyperlink" Target="https://docs.google.com/document/d/1AD21uSyTdeMJBjzipA8H07FXWgI6LTizsYFsm3PxusI/edit?usp=sharing" TargetMode="External"/><Relationship Id="rId1738" Type="http://schemas.openxmlformats.org/officeDocument/2006/relationships/hyperlink" Target="https://www.womansworld.com/wp-admin/post.php?post=608961&amp;action=edit" TargetMode="External"/><Relationship Id="rId1739" Type="http://schemas.openxmlformats.org/officeDocument/2006/relationships/hyperlink" Target="https://www.womansworld.com/life/animals/meet-dobby-the-cat-a-four-eared-rescue-whos-going-viral-for-all-the-right-reasons" TargetMode="External"/><Relationship Id="rId1720" Type="http://schemas.openxmlformats.org/officeDocument/2006/relationships/hyperlink" Target="https://cue.gcp.misitemgr.com/cue-web/" TargetMode="External"/><Relationship Id="rId1721" Type="http://schemas.openxmlformats.org/officeDocument/2006/relationships/hyperlink" Target="https://www.charlotteobserver.com/entertainment/article314926547.html" TargetMode="External"/><Relationship Id="rId1722" Type="http://schemas.openxmlformats.org/officeDocument/2006/relationships/hyperlink" Target="https://docs.google.com/document/d/1gU5_ChUIf8jErq_Rk_w2joujxF92ueBIZB_5BzTbEeM/edit?tab=t.0" TargetMode="External"/><Relationship Id="rId1723" Type="http://schemas.openxmlformats.org/officeDocument/2006/relationships/hyperlink" Target="https://www.lifeandstylemag.com/wp-admin/post.php?post=736974&amp;action=edit" TargetMode="External"/><Relationship Id="rId1724" Type="http://schemas.openxmlformats.org/officeDocument/2006/relationships/hyperlink" Target="https://www.lifeandstylemag.com/posts/jeff-daniels-didnt-expect-his-sandwich-to-break-the-internetsep-sitename/" TargetMode="External"/><Relationship Id="rId1725" Type="http://schemas.openxmlformats.org/officeDocument/2006/relationships/hyperlink" Target="https://docs.google.com/document/d/1AD21uSyTdeMJBjzipA8H07FXWgI6LTizsYFsm3PxusI/edit?usp=sharing" TargetMode="External"/><Relationship Id="rId1726" Type="http://schemas.openxmlformats.org/officeDocument/2006/relationships/hyperlink" Target="https://modmomsclubstg.wpenginepowered.com/wp-admin/post.php?post=337451&amp;action=edit" TargetMode="External"/><Relationship Id="rId1727" Type="http://schemas.openxmlformats.org/officeDocument/2006/relationships/hyperlink" Target="https://modmomsclubstg.wpenginepowered.com/lifestyle-entertainment/food/origin-story-jeff-daniels-sandwich-viral/" TargetMode="External"/><Relationship Id="rId1728" Type="http://schemas.openxmlformats.org/officeDocument/2006/relationships/hyperlink" Target="https://docs.google.com/document/d/1AD21uSyTdeMJBjzipA8H07FXWgI6LTizsYFsm3PxusI/edit?usp=sharing" TargetMode="External"/><Relationship Id="rId1729" Type="http://schemas.openxmlformats.org/officeDocument/2006/relationships/hyperlink" Target="https://cue.gcp.misitemgr.com/cue-web/" TargetMode="External"/><Relationship Id="rId1752" Type="http://schemas.openxmlformats.org/officeDocument/2006/relationships/hyperlink" Target="https://docs.google.com/document/d/1QN5LxR7w0L0cQy74SeNfSZPFPCYVpEfknwJxZ2SUo7Q/edit?tab=t.0" TargetMode="External"/><Relationship Id="rId1753" Type="http://schemas.openxmlformats.org/officeDocument/2006/relationships/hyperlink" Target="https://cue.gcp.misitemgr.com/cue-web/" TargetMode="External"/><Relationship Id="rId1754" Type="http://schemas.openxmlformats.org/officeDocument/2006/relationships/hyperlink" Target="https://www.kansascity.com/entertainment/article314935130.html" TargetMode="External"/><Relationship Id="rId1755" Type="http://schemas.openxmlformats.org/officeDocument/2006/relationships/hyperlink" Target="https://docs.google.com/document/d/1QN5LxR7w0L0cQy74SeNfSZPFPCYVpEfknwJxZ2SUo7Q/edit?tab=t.0" TargetMode="External"/><Relationship Id="rId1756" Type="http://schemas.openxmlformats.org/officeDocument/2006/relationships/hyperlink" Target="https://cue.gcp.misitemgr.com/cue-web/" TargetMode="External"/><Relationship Id="rId1757" Type="http://schemas.openxmlformats.org/officeDocument/2006/relationships/hyperlink" Target="https://www.charlotteobserver.com/entertainment/article314935170.html" TargetMode="External"/><Relationship Id="rId1758" Type="http://schemas.openxmlformats.org/officeDocument/2006/relationships/hyperlink" Target="https://docs.google.com/document/d/1QN5LxR7w0L0cQy74SeNfSZPFPCYVpEfknwJxZ2SUo7Q/edit?tab=t.0" TargetMode="External"/><Relationship Id="rId1759" Type="http://schemas.openxmlformats.org/officeDocument/2006/relationships/hyperlink" Target="https://www.lifeandstylemag.com/wp-admin/post.php?post=736979&amp;action=edit" TargetMode="External"/><Relationship Id="rId1750" Type="http://schemas.openxmlformats.org/officeDocument/2006/relationships/hyperlink" Target="https://cue.gcp.misitemgr.com/cue-web/" TargetMode="External"/><Relationship Id="rId1751" Type="http://schemas.openxmlformats.org/officeDocument/2006/relationships/hyperlink" Target="https://www.miamiherald.com/entertainment/article314935116.html" TargetMode="External"/><Relationship Id="rId1741" Type="http://schemas.openxmlformats.org/officeDocument/2006/relationships/hyperlink" Target="https://cue.gcp.misitemgr.com/cue-web/" TargetMode="External"/><Relationship Id="rId1742" Type="http://schemas.openxmlformats.org/officeDocument/2006/relationships/hyperlink" Target="https://www.miamiherald.com/living/article314935698.html" TargetMode="External"/><Relationship Id="rId1743" Type="http://schemas.openxmlformats.org/officeDocument/2006/relationships/hyperlink" Target="https://docs.google.com/document/d/1QQtWZ2oXVptmcgxjzMpEIhqsX_XwGB9S3ihFMrUTqsM/edit?usp=sharing" TargetMode="External"/><Relationship Id="rId1744" Type="http://schemas.openxmlformats.org/officeDocument/2006/relationships/hyperlink" Target="https://cue.gcp.misitemgr.com/cue-web/" TargetMode="External"/><Relationship Id="rId1745" Type="http://schemas.openxmlformats.org/officeDocument/2006/relationships/hyperlink" Target="https://www.kansascity.com/living/article314935702.html" TargetMode="External"/><Relationship Id="rId1746" Type="http://schemas.openxmlformats.org/officeDocument/2006/relationships/hyperlink" Target="https://docs.google.com/document/d/1QQtWZ2oXVptmcgxjzMpEIhqsX_XwGB9S3ihFMrUTqsM/edit?usp=sharing" TargetMode="External"/><Relationship Id="rId1747" Type="http://schemas.openxmlformats.org/officeDocument/2006/relationships/hyperlink" Target="https://cue.gcp.misitemgr.com/cue-web/" TargetMode="External"/><Relationship Id="rId1748" Type="http://schemas.openxmlformats.org/officeDocument/2006/relationships/hyperlink" Target="https://www.charlotteobserver.com/living/article314935703.html" TargetMode="External"/><Relationship Id="rId1749" Type="http://schemas.openxmlformats.org/officeDocument/2006/relationships/hyperlink" Target="https://docs.google.com/document/d/1QQtWZ2oXVptmcgxjzMpEIhqsX_XwGB9S3ihFMrUTqsM/edit?usp=sharing" TargetMode="External"/><Relationship Id="rId1740" Type="http://schemas.openxmlformats.org/officeDocument/2006/relationships/hyperlink" Target="https://docs.google.com/document/d/1QQtWZ2oXVptmcgxjzMpEIhqsX_XwGB9S3ihFMrUTqsM/edit?usp=sharing" TargetMode="External"/><Relationship Id="rId5291" Type="http://schemas.openxmlformats.org/officeDocument/2006/relationships/hyperlink" Target="https://docs.google.com/document/d/18KHQaG4fJ1qOaTNhRF-dEzrnVgSNTFW44COR65blK8k/edit?tab=t.0" TargetMode="External"/><Relationship Id="rId5292" Type="http://schemas.openxmlformats.org/officeDocument/2006/relationships/hyperlink" Target="https://www.usmagazine.com/wp-admin/post.php?post=4308034&amp;action=edit" TargetMode="External"/><Relationship Id="rId5290" Type="http://schemas.openxmlformats.org/officeDocument/2006/relationships/hyperlink" Target="https://www.miamiherald.com/entertainment/article315395768.html" TargetMode="External"/><Relationship Id="rId5295" Type="http://schemas.openxmlformats.org/officeDocument/2006/relationships/hyperlink" Target="https://www.miamiherald.com/living/article315408300.html" TargetMode="External"/><Relationship Id="rId5296" Type="http://schemas.openxmlformats.org/officeDocument/2006/relationships/hyperlink" Target="https://docs.google.com/document/d/1IYHewRHBJ7Yv9g0zQoFBgRFF10kRvgk0H7A2qjjwyL8/edit?tab=t.0" TargetMode="External"/><Relationship Id="rId5293" Type="http://schemas.openxmlformats.org/officeDocument/2006/relationships/hyperlink" Target="https://www.usmagazine.com/?p=4308034&amp;preview=true" TargetMode="External"/><Relationship Id="rId5294" Type="http://schemas.openxmlformats.org/officeDocument/2006/relationships/hyperlink" Target="https://docs.google.com/document/d/18KHQaG4fJ1qOaTNhRF-dEzrnVgSNTFW44COR65blK8k/edit?tab=t.0" TargetMode="External"/><Relationship Id="rId5299" Type="http://schemas.openxmlformats.org/officeDocument/2006/relationships/hyperlink" Target="https://docs.google.com/document/d/1IYHewRHBJ7Yv9g0zQoFBgRFF10kRvgk0H7A2qjjwyL8/edit?tab=t.0" TargetMode="External"/><Relationship Id="rId5297" Type="http://schemas.openxmlformats.org/officeDocument/2006/relationships/hyperlink" Target="https://cue.gcp.misitemgr.com/cue-web/" TargetMode="External"/><Relationship Id="rId5298" Type="http://schemas.openxmlformats.org/officeDocument/2006/relationships/hyperlink" Target="https://www.charlotteobserver.com/living/article315408671.html" TargetMode="External"/><Relationship Id="rId5280" Type="http://schemas.openxmlformats.org/officeDocument/2006/relationships/hyperlink" Target="https://www.sacbee.com/entertainment/article315397171.html" TargetMode="External"/><Relationship Id="rId5281" Type="http://schemas.openxmlformats.org/officeDocument/2006/relationships/hyperlink" Target="https://docs.google.com/document/d/1sVfbszegEQ1oufEUPRMJcMm63t-68I9IQIVguqYjmEY/edit?usp=sharing" TargetMode="External"/><Relationship Id="rId5284" Type="http://schemas.openxmlformats.org/officeDocument/2006/relationships/hyperlink" Target="https://docs.google.com/document/d/1sVfbszegEQ1oufEUPRMJcMm63t-68I9IQIVguqYjmEY/edit?usp=sharing" TargetMode="External"/><Relationship Id="rId5285" Type="http://schemas.openxmlformats.org/officeDocument/2006/relationships/hyperlink" Target="https://www.lifeandstylemag.com/wp-admin/post.php?post=737298&amp;action=edit" TargetMode="External"/><Relationship Id="rId5282" Type="http://schemas.openxmlformats.org/officeDocument/2006/relationships/hyperlink" Target="https://www.usmagazine.com/wp-admin/post.php?post=4308296&amp;action=edit" TargetMode="External"/><Relationship Id="rId5283" Type="http://schemas.openxmlformats.org/officeDocument/2006/relationships/hyperlink" Target="https://www.usmagazine.com/food/news/billie-eilishs-mom-reveals-singers-favorite-noodle-recipe/" TargetMode="External"/><Relationship Id="rId5288" Type="http://schemas.openxmlformats.org/officeDocument/2006/relationships/hyperlink" Target="https://www.charlotteobserver.com/entertainment/article315395766.html" TargetMode="External"/><Relationship Id="rId5289" Type="http://schemas.openxmlformats.org/officeDocument/2006/relationships/hyperlink" Target="https://docs.google.com/document/d/18KHQaG4fJ1qOaTNhRF-dEzrnVgSNTFW44COR65blK8k/edit?tab=t.0" TargetMode="External"/><Relationship Id="rId5286" Type="http://schemas.openxmlformats.org/officeDocument/2006/relationships/hyperlink" Target="https://www.lifeandstylemag.com/posts/billie-eilish-and-finneas-to-guest-star-on-moms-cooking-show/" TargetMode="External"/><Relationship Id="rId5287" Type="http://schemas.openxmlformats.org/officeDocument/2006/relationships/hyperlink" Target="https://docs.google.com/document/d/1sVfbszegEQ1oufEUPRMJcMm63t-68I9IQIVguqYjmEY/edit?usp=sharing" TargetMode="External"/><Relationship Id="rId1710" Type="http://schemas.openxmlformats.org/officeDocument/2006/relationships/hyperlink" Target="https://docs.google.com/document/d/1C6-P1MayZeV7JV-NQaGojR7sSpG618eG_x8eO-3xX-M/edit?tab=t.0" TargetMode="External"/><Relationship Id="rId1711" Type="http://schemas.openxmlformats.org/officeDocument/2006/relationships/hyperlink" Target="https://cue.gcp.misitemgr.com/cue-web/" TargetMode="External"/><Relationship Id="rId1712" Type="http://schemas.openxmlformats.org/officeDocument/2006/relationships/hyperlink" Target="https://www.charlotteobserver.com/entertainment/article314924981.html" TargetMode="External"/><Relationship Id="rId1713" Type="http://schemas.openxmlformats.org/officeDocument/2006/relationships/hyperlink" Target="https://docs.google.com/document/d/1C6-P1MayZeV7JV-NQaGojR7sSpG618eG_x8eO-3xX-M/edit?tab=t.0" TargetMode="External"/><Relationship Id="rId1714" Type="http://schemas.openxmlformats.org/officeDocument/2006/relationships/hyperlink" Target="https://cue.gcp.misitemgr.com/cue-web/" TargetMode="External"/><Relationship Id="rId1715" Type="http://schemas.openxmlformats.org/officeDocument/2006/relationships/hyperlink" Target="https://www.miamiherald.com/entertainment/article314926544.html" TargetMode="External"/><Relationship Id="rId1716" Type="http://schemas.openxmlformats.org/officeDocument/2006/relationships/hyperlink" Target="https://docs.google.com/document/d/1gU5_ChUIf8jErq_Rk_w2joujxF92ueBIZB_5BzTbEeM/edit?tab=t.0" TargetMode="External"/><Relationship Id="rId1717" Type="http://schemas.openxmlformats.org/officeDocument/2006/relationships/hyperlink" Target="https://cue.gcp.misitemgr.com/cue-web/" TargetMode="External"/><Relationship Id="rId1718" Type="http://schemas.openxmlformats.org/officeDocument/2006/relationships/hyperlink" Target="https://www.kansascity.com/entertainment/article314926545.html" TargetMode="External"/><Relationship Id="rId1719" Type="http://schemas.openxmlformats.org/officeDocument/2006/relationships/hyperlink" Target="https://docs.google.com/document/d/1gU5_ChUIf8jErq_Rk_w2joujxF92ueBIZB_5BzTbEeM/edit?tab=t.0" TargetMode="External"/><Relationship Id="rId1700" Type="http://schemas.openxmlformats.org/officeDocument/2006/relationships/hyperlink" Target="https://www.kansascity.com/living/article314924582.html" TargetMode="External"/><Relationship Id="rId1701" Type="http://schemas.openxmlformats.org/officeDocument/2006/relationships/hyperlink" Target="https://docs.google.com/document/d/10ZsKDbDhF5gRTNZGcuXc0DWdvM57UG3wj9XF6DbIgpc/edit?usp=sharing" TargetMode="External"/><Relationship Id="rId1702" Type="http://schemas.openxmlformats.org/officeDocument/2006/relationships/hyperlink" Target="https://cue.gcp.misitemgr.com/cue-web/" TargetMode="External"/><Relationship Id="rId1703" Type="http://schemas.openxmlformats.org/officeDocument/2006/relationships/hyperlink" Target="https://www.charlotteobserver.com/living/article314924585.html" TargetMode="External"/><Relationship Id="rId1704" Type="http://schemas.openxmlformats.org/officeDocument/2006/relationships/hyperlink" Target="https://docs.google.com/document/d/10ZsKDbDhF5gRTNZGcuXc0DWdvM57UG3wj9XF6DbIgpc/edit?usp=sharing" TargetMode="External"/><Relationship Id="rId1705" Type="http://schemas.openxmlformats.org/officeDocument/2006/relationships/hyperlink" Target="https://cue.gcp.misitemgr.com/cue-web/" TargetMode="External"/><Relationship Id="rId1706" Type="http://schemas.openxmlformats.org/officeDocument/2006/relationships/hyperlink" Target="https://www.miamiherald.com/entertainment/article314924973.html" TargetMode="External"/><Relationship Id="rId1707" Type="http://schemas.openxmlformats.org/officeDocument/2006/relationships/hyperlink" Target="https://docs.google.com/document/d/1C6-P1MayZeV7JV-NQaGojR7sSpG618eG_x8eO-3xX-M/edit?tab=t.0" TargetMode="External"/><Relationship Id="rId1708" Type="http://schemas.openxmlformats.org/officeDocument/2006/relationships/hyperlink" Target="https://cue.gcp.misitemgr.com/cue-web/" TargetMode="External"/><Relationship Id="rId1709" Type="http://schemas.openxmlformats.org/officeDocument/2006/relationships/hyperlink" Target="https://www.kansascity.com/entertainment/article314924977.html" TargetMode="External"/><Relationship Id="rId40" Type="http://schemas.openxmlformats.org/officeDocument/2006/relationships/hyperlink" Target="https://www.lifeandstylemag.com/wp-admin/post.php?post=736095&amp;action=edit" TargetMode="External"/><Relationship Id="rId3513" Type="http://schemas.openxmlformats.org/officeDocument/2006/relationships/hyperlink" Target="https://docs.google.com/document/d/1jm31b7CZZ8Nd4nQ4ArY__HivuQDejFZ1qwLy4u1wYN4/edit?tab=t.0" TargetMode="External"/><Relationship Id="rId4844" Type="http://schemas.openxmlformats.org/officeDocument/2006/relationships/hyperlink" Target="https://www.miamiherald.com/entertainment/article315354201.html" TargetMode="External"/><Relationship Id="rId3512" Type="http://schemas.openxmlformats.org/officeDocument/2006/relationships/hyperlink" Target="https://www.charlotteobserver.com/entertainment/article315212175.html" TargetMode="External"/><Relationship Id="rId4843" Type="http://schemas.openxmlformats.org/officeDocument/2006/relationships/hyperlink" Target="https://cue.gcp.misitemgr.com/cue-web/" TargetMode="External"/><Relationship Id="rId42" Type="http://schemas.openxmlformats.org/officeDocument/2006/relationships/hyperlink" Target="https://docs.google.com/document/d/1aD0AklCcuoIzLIofcU0dF_JhDTDii7LBrP9FcEoOdNM/edit?tab=t.0" TargetMode="External"/><Relationship Id="rId3515" Type="http://schemas.openxmlformats.org/officeDocument/2006/relationships/hyperlink" Target="https://modmomsclubstg.wpenginepowered.com/lifestyle-entertainment/heated-rivalry-almost-lost-its-most-authentic-moments-heres-how-crave-saved-the-adaptation/" TargetMode="External"/><Relationship Id="rId4846" Type="http://schemas.openxmlformats.org/officeDocument/2006/relationships/hyperlink" Target="https://cue.gcp.misitemgr.com/cue-web/" TargetMode="External"/><Relationship Id="rId41" Type="http://schemas.openxmlformats.org/officeDocument/2006/relationships/hyperlink" Target="https://www.lifeandstylemag.com/posts/title-page-sep-sitename-pete-davidsons-vhs-collection-has-entered-its-flop-era/" TargetMode="External"/><Relationship Id="rId3514" Type="http://schemas.openxmlformats.org/officeDocument/2006/relationships/hyperlink" Target="https://modmomsclubstg.wpenginepowered.com/wp-admin/post.php?post=337538&amp;action=edit" TargetMode="External"/><Relationship Id="rId4845" Type="http://schemas.openxmlformats.org/officeDocument/2006/relationships/hyperlink" Target="https://docs.google.com/document/d/1ReITWTyI_CzKEx6pG7x9FLOUClwpeaT9V6CDwBRaUnQ/edit?tab=t.0" TargetMode="External"/><Relationship Id="rId44" Type="http://schemas.openxmlformats.org/officeDocument/2006/relationships/hyperlink" Target="https://modmomsclub.com/lifestyle-entertainment/celebrity/ava-raine-stepping-away-wwe-nxt/" TargetMode="External"/><Relationship Id="rId3517" Type="http://schemas.openxmlformats.org/officeDocument/2006/relationships/hyperlink" Target="https://www.usmagazine.com/wp-admin/post.php?post=4292888&amp;action=edit" TargetMode="External"/><Relationship Id="rId4848" Type="http://schemas.openxmlformats.org/officeDocument/2006/relationships/hyperlink" Target="https://docs.google.com/document/d/1ReITWTyI_CzKEx6pG7x9FLOUClwpeaT9V6CDwBRaUnQ/edit?tab=t.0" TargetMode="External"/><Relationship Id="rId43" Type="http://schemas.openxmlformats.org/officeDocument/2006/relationships/hyperlink" Target="https://modmomsclubstg.wpenginepowered.com/wp-admin/post.php?post=337027&amp;action=edit" TargetMode="External"/><Relationship Id="rId3516" Type="http://schemas.openxmlformats.org/officeDocument/2006/relationships/hyperlink" Target="https://docs.google.com/document/d/1jm31b7CZZ8Nd4nQ4ArY__HivuQDejFZ1qwLy4u1wYN4/edit?tab=t.0" TargetMode="External"/><Relationship Id="rId4847" Type="http://schemas.openxmlformats.org/officeDocument/2006/relationships/hyperlink" Target="https://www.kansascity.com/entertainment/article315354208.html" TargetMode="External"/><Relationship Id="rId46" Type="http://schemas.openxmlformats.org/officeDocument/2006/relationships/hyperlink" Target="https://www.lifeandstylemag.com/wp-admin/post.php?post=736106&amp;action=edit" TargetMode="External"/><Relationship Id="rId3519" Type="http://schemas.openxmlformats.org/officeDocument/2006/relationships/hyperlink" Target="https://docs.google.com/document/d/1CC3Mxje17B-ETESoSw6Ggd4ouvPCaEQP20zqnoLofsw/edit?usp=sharing" TargetMode="External"/><Relationship Id="rId45" Type="http://schemas.openxmlformats.org/officeDocument/2006/relationships/hyperlink" Target="https://docs.google.com/document/d/1qSLLwTXDpI7x_-oYuMmXgOH3uDNQo8STxhOUdjULtvw/edit?usp=sharing" TargetMode="External"/><Relationship Id="rId3518" Type="http://schemas.openxmlformats.org/officeDocument/2006/relationships/hyperlink" Target="https://www.usmagazine.com/celebrity-news/news/who-is-bruce-willis-mom-meet-the-90-year-old-lapd-icon/" TargetMode="External"/><Relationship Id="rId4849" Type="http://schemas.openxmlformats.org/officeDocument/2006/relationships/hyperlink" Target="https://cue.gcp.misitemgr.com/cue-web/" TargetMode="External"/><Relationship Id="rId48" Type="http://schemas.openxmlformats.org/officeDocument/2006/relationships/hyperlink" Target="https://docs.google.com/document/d/1qSLLwTXDpI7x_-oYuMmXgOH3uDNQo8STxhOUdjULtvw/edit?usp=sharing" TargetMode="External"/><Relationship Id="rId47" Type="http://schemas.openxmlformats.org/officeDocument/2006/relationships/hyperlink" Target="https://www.lifeandstylemag.com/posts/ava-raine-announces-surprise-exit-from-wwe-and-nxt/" TargetMode="External"/><Relationship Id="rId49" Type="http://schemas.openxmlformats.org/officeDocument/2006/relationships/hyperlink" Target="https://www.lifeandstylemag.com/?p=736143&amp;preview=true" TargetMode="External"/><Relationship Id="rId4840" Type="http://schemas.openxmlformats.org/officeDocument/2006/relationships/hyperlink" Target="https://www.lifeandstylemag.com/wp-admin/post.php?post=737266&amp;action=edit" TargetMode="External"/><Relationship Id="rId3511" Type="http://schemas.openxmlformats.org/officeDocument/2006/relationships/hyperlink" Target="https://cue.gcp.misitemgr.com/cue-web/" TargetMode="External"/><Relationship Id="rId4842" Type="http://schemas.openxmlformats.org/officeDocument/2006/relationships/hyperlink" Target="https://docs.google.com/document/d/1ZBu8FLLtBy0tMH6pBR-N_QgQFDR4HeC2btIRJMXFciU/edit?usp=sharing" TargetMode="External"/><Relationship Id="rId3510" Type="http://schemas.openxmlformats.org/officeDocument/2006/relationships/hyperlink" Target="https://docs.google.com/document/d/1jm31b7CZZ8Nd4nQ4ArY__HivuQDejFZ1qwLy4u1wYN4/edit?tab=t.0" TargetMode="External"/><Relationship Id="rId4841" Type="http://schemas.openxmlformats.org/officeDocument/2006/relationships/hyperlink" Target="https://www.lifeandstylemag.com/posts/who-is-jim-whittaker-america-first-mount-everest-climber/" TargetMode="External"/><Relationship Id="rId3502" Type="http://schemas.openxmlformats.org/officeDocument/2006/relationships/hyperlink" Target="https://www.kansascity.com/entertainment/article315208469.html" TargetMode="External"/><Relationship Id="rId4833" Type="http://schemas.openxmlformats.org/officeDocument/2006/relationships/hyperlink" Target="https://docs.google.com/document/d/1ZBu8FLLtBy0tMH6pBR-N_QgQFDR4HeC2btIRJMXFciU/edit?usp=sharing" TargetMode="External"/><Relationship Id="rId3501" Type="http://schemas.openxmlformats.org/officeDocument/2006/relationships/hyperlink" Target="https://docs.google.com/document/d/159ftcwNDdx-CcEA47tytzCEGlqEwUTDMTZy3dR5bJnQ/edit?tab=t.0" TargetMode="External"/><Relationship Id="rId4832" Type="http://schemas.openxmlformats.org/officeDocument/2006/relationships/hyperlink" Target="https://www.miamiherald.com/living/article315353428.html" TargetMode="External"/><Relationship Id="rId31" Type="http://schemas.openxmlformats.org/officeDocument/2006/relationships/hyperlink" Target="https://modmomsclubstg.wpenginepowered.com/wp-admin/post.php?post=337016&amp;action=edit" TargetMode="External"/><Relationship Id="rId3504" Type="http://schemas.openxmlformats.org/officeDocument/2006/relationships/hyperlink" Target="https://www.star-telegram.com/entertainment/article315208553.html" TargetMode="External"/><Relationship Id="rId4835" Type="http://schemas.openxmlformats.org/officeDocument/2006/relationships/hyperlink" Target="https://www.kansascity.com/living/article315353430.html" TargetMode="External"/><Relationship Id="rId30" Type="http://schemas.openxmlformats.org/officeDocument/2006/relationships/hyperlink" Target="https://docs.google.com/document/d/1Lhss9qyZCKsWvEbmgPRx47-25pxOJa4ZFYeSqESpQXU/edit?tab=t.0" TargetMode="External"/><Relationship Id="rId3503" Type="http://schemas.openxmlformats.org/officeDocument/2006/relationships/hyperlink" Target="https://docs.google.com/document/d/1-NdUsHi55X9s82yTTFfbdCqmfvB-Kb9MNasyBOIGWAw/edit?tab=t.0" TargetMode="External"/><Relationship Id="rId4834" Type="http://schemas.openxmlformats.org/officeDocument/2006/relationships/hyperlink" Target="https://cue.gcp.misitemgr.com/cue-web/" TargetMode="External"/><Relationship Id="rId33" Type="http://schemas.openxmlformats.org/officeDocument/2006/relationships/hyperlink" Target="https://docs.google.com/document/d/1q_vx0VWhpoIj1rHTcX8wSlt3XvrOcB994dxHfat4P4A/edit?tab=t.0" TargetMode="External"/><Relationship Id="rId3506" Type="http://schemas.openxmlformats.org/officeDocument/2006/relationships/hyperlink" Target="https://www.miamiherald.com/entertainment/article315208306.html" TargetMode="External"/><Relationship Id="rId4837" Type="http://schemas.openxmlformats.org/officeDocument/2006/relationships/hyperlink" Target="https://cue.gcp.misitemgr.com/cue-web/" TargetMode="External"/><Relationship Id="rId32" Type="http://schemas.openxmlformats.org/officeDocument/2006/relationships/hyperlink" Target="https://modmomsclub.com/lifestyle-entertainment/celebrity/jenna-bush-hager-declassifies-secret-service-alias/" TargetMode="External"/><Relationship Id="rId3505" Type="http://schemas.openxmlformats.org/officeDocument/2006/relationships/hyperlink" Target="https://docs.google.com/document/d/1-NdUsHi55X9s82yTTFfbdCqmfvB-Kb9MNasyBOIGWAw/edit?tab=t.0" TargetMode="External"/><Relationship Id="rId4836" Type="http://schemas.openxmlformats.org/officeDocument/2006/relationships/hyperlink" Target="https://docs.google.com/document/d/1ZBu8FLLtBy0tMH6pBR-N_QgQFDR4HeC2btIRJMXFciU/edit?usp=sharing" TargetMode="External"/><Relationship Id="rId35" Type="http://schemas.openxmlformats.org/officeDocument/2006/relationships/hyperlink" Target="https://www.lifeandstylemag.com/posts/title-page-sep-sitename-jenna-bush-hagers-secret-service-name-was-very-on-brand/" TargetMode="External"/><Relationship Id="rId3508" Type="http://schemas.openxmlformats.org/officeDocument/2006/relationships/hyperlink" Target="https://cue.gcp.misitemgr.com/cue-web/" TargetMode="External"/><Relationship Id="rId4839" Type="http://schemas.openxmlformats.org/officeDocument/2006/relationships/hyperlink" Target="https://docs.google.com/document/d/1ZBu8FLLtBy0tMH6pBR-N_QgQFDR4HeC2btIRJMXFciU/edit?usp=sharing" TargetMode="External"/><Relationship Id="rId34" Type="http://schemas.openxmlformats.org/officeDocument/2006/relationships/hyperlink" Target="https://www.lifeandstylemag.com/wp-admin/post.php?post=736079&amp;action=edit" TargetMode="External"/><Relationship Id="rId3507" Type="http://schemas.openxmlformats.org/officeDocument/2006/relationships/hyperlink" Target="https://docs.google.com/document/d/1-NdUsHi55X9s82yTTFfbdCqmfvB-Kb9MNasyBOIGWAw/edit?tab=t.0" TargetMode="External"/><Relationship Id="rId4838" Type="http://schemas.openxmlformats.org/officeDocument/2006/relationships/hyperlink" Target="https://www.sacbee.com/entertainment/living/article315353431.html" TargetMode="External"/><Relationship Id="rId3509" Type="http://schemas.openxmlformats.org/officeDocument/2006/relationships/hyperlink" Target="https://www.miamiherald.com/entertainment/article315212178.html" TargetMode="External"/><Relationship Id="rId37" Type="http://schemas.openxmlformats.org/officeDocument/2006/relationships/hyperlink" Target="https://modmomsclubstg.wpenginepowered.com/wp-admin/post.php?post=337022&amp;action=edit" TargetMode="External"/><Relationship Id="rId36" Type="http://schemas.openxmlformats.org/officeDocument/2006/relationships/hyperlink" Target="https://docs.google.com/document/d/1q_vx0VWhpoIj1rHTcX8wSlt3XvrOcB994dxHfat4P4A/edit?tab=t.0" TargetMode="External"/><Relationship Id="rId39" Type="http://schemas.openxmlformats.org/officeDocument/2006/relationships/hyperlink" Target="https://docs.google.com/document/d/1aD0AklCcuoIzLIofcU0dF_JhDTDii7LBrP9FcEoOdNM/edit?tab=t.0" TargetMode="External"/><Relationship Id="rId38" Type="http://schemas.openxmlformats.org/officeDocument/2006/relationships/hyperlink" Target="https://modmomsclub.com/lifestyle-entertainment/celebrity/pete-davidson-vhs-collection-rich/" TargetMode="External"/><Relationship Id="rId3500" Type="http://schemas.openxmlformats.org/officeDocument/2006/relationships/hyperlink" Target="https://www.lifeandstylemag.com/posts/meet-nabela-noor-the-influencer-expanding-into-lifestyle-tv-on-tubi/" TargetMode="External"/><Relationship Id="rId4831" Type="http://schemas.openxmlformats.org/officeDocument/2006/relationships/hyperlink" Target="https://cue.gcp.misitemgr.com/cue-web/" TargetMode="External"/><Relationship Id="rId4830" Type="http://schemas.openxmlformats.org/officeDocument/2006/relationships/hyperlink" Target="https://docs.google.com/document/d/1K1bqpN0NvWChjEnz4EzWkdxEY_sttRrVjWCyGfUE6so/edit?tab=t.0" TargetMode="External"/><Relationship Id="rId2203" Type="http://schemas.openxmlformats.org/officeDocument/2006/relationships/hyperlink" Target="https://cue.gcp.misitemgr.com/cue-web/" TargetMode="External"/><Relationship Id="rId3535" Type="http://schemas.openxmlformats.org/officeDocument/2006/relationships/hyperlink" Target="https://www.womansworld.com/wp-admin/post.php?post=613248&amp;action=edit" TargetMode="External"/><Relationship Id="rId4866" Type="http://schemas.openxmlformats.org/officeDocument/2006/relationships/hyperlink" Target="https://docs.google.com/document/d/1MxClyMYK_oiPJE_hvIYXFIwQnzkKulJHjsKOBuoqDVU/edit?tab=t.0" TargetMode="External"/><Relationship Id="rId2204" Type="http://schemas.openxmlformats.org/officeDocument/2006/relationships/hyperlink" Target="https://www.kansascity.com/entertainment/article315013844.html" TargetMode="External"/><Relationship Id="rId3534" Type="http://schemas.openxmlformats.org/officeDocument/2006/relationships/hyperlink" Target="https://docs.google.com/document/d/1tBrVDeBmoBuFc7IQ4lmBHDWP2Rg6jC6Y5rUQrDG7bCo/edit?tab=t.0" TargetMode="External"/><Relationship Id="rId4865" Type="http://schemas.openxmlformats.org/officeDocument/2006/relationships/hyperlink" Target="https://www.miamiherald.com/living/article315355468.html" TargetMode="External"/><Relationship Id="rId20" Type="http://schemas.openxmlformats.org/officeDocument/2006/relationships/hyperlink" Target="https://modmomsclub.com/lifestyle-entertainment/celebrity/selma-blair-ms-diagnosis-update-return-acting/" TargetMode="External"/><Relationship Id="rId2205" Type="http://schemas.openxmlformats.org/officeDocument/2006/relationships/hyperlink" Target="https://docs.google.com/document/d/1dHqG4FzjbRLAO7br3vfmNGGjE5jT-9vQ1nGDJz10Z_Y/edit?tab=t.0" TargetMode="External"/><Relationship Id="rId3537" Type="http://schemas.openxmlformats.org/officeDocument/2006/relationships/hyperlink" Target="https://docs.google.com/document/d/1tBrVDeBmoBuFc7IQ4lmBHDWP2Rg6jC6Y5rUQrDG7bCo/edit?tab=t.0" TargetMode="External"/><Relationship Id="rId4868" Type="http://schemas.openxmlformats.org/officeDocument/2006/relationships/hyperlink" Target="https://www.miamiherald.com/living/article315355468.html" TargetMode="External"/><Relationship Id="rId2206" Type="http://schemas.openxmlformats.org/officeDocument/2006/relationships/hyperlink" Target="https://cue.gcp.misitemgr.com/cue-web/" TargetMode="External"/><Relationship Id="rId3536" Type="http://schemas.openxmlformats.org/officeDocument/2006/relationships/hyperlink" Target="https://www.womansworld.com/life/animals/octopuses-may-dream-in-their-sleep-the-science-behind-it?preview=true&amp;p=613248" TargetMode="External"/><Relationship Id="rId4867" Type="http://schemas.openxmlformats.org/officeDocument/2006/relationships/hyperlink" Target="https://cue.gcp.misitemgr.com/cue-web/" TargetMode="External"/><Relationship Id="rId22" Type="http://schemas.openxmlformats.org/officeDocument/2006/relationships/hyperlink" Target="https://www.lifeandstylemag.com/wp-admin/post.php?post=736118&amp;action=edit" TargetMode="External"/><Relationship Id="rId2207" Type="http://schemas.openxmlformats.org/officeDocument/2006/relationships/hyperlink" Target="https://www.charlotteobserver.com/entertainment/article315013858.html" TargetMode="External"/><Relationship Id="rId3539" Type="http://schemas.openxmlformats.org/officeDocument/2006/relationships/hyperlink" Target="https://www.miamiherald.com/living/travel/article315213283.html" TargetMode="External"/><Relationship Id="rId21" Type="http://schemas.openxmlformats.org/officeDocument/2006/relationships/hyperlink" Target="https://docs.google.com/document/d/1CGpHMESQJ47oruN2KknlA1cy0KBcdpH8grEcMj7YGbI/edit?usp=sharing" TargetMode="External"/><Relationship Id="rId2208" Type="http://schemas.openxmlformats.org/officeDocument/2006/relationships/hyperlink" Target="https://docs.google.com/document/d/1dHqG4FzjbRLAO7br3vfmNGGjE5jT-9vQ1nGDJz10Z_Y/edit?tab=t.0" TargetMode="External"/><Relationship Id="rId3538" Type="http://schemas.openxmlformats.org/officeDocument/2006/relationships/hyperlink" Target="https://cue.gcp.misitemgr.com/cue-web/" TargetMode="External"/><Relationship Id="rId4869" Type="http://schemas.openxmlformats.org/officeDocument/2006/relationships/hyperlink" Target="https://docs.google.com/document/d/1MxClyMYK_oiPJE_hvIYXFIwQnzkKulJHjsKOBuoqDVU/edit?tab=t.0" TargetMode="External"/><Relationship Id="rId24" Type="http://schemas.openxmlformats.org/officeDocument/2006/relationships/hyperlink" Target="https://docs.google.com/document/d/1CGpHMESQJ47oruN2KknlA1cy0KBcdpH8grEcMj7YGbI/edit?usp=sharing" TargetMode="External"/><Relationship Id="rId2209" Type="http://schemas.openxmlformats.org/officeDocument/2006/relationships/hyperlink" Target="https://cue.gcp.misitemgr.com/cue-web/" TargetMode="External"/><Relationship Id="rId23" Type="http://schemas.openxmlformats.org/officeDocument/2006/relationships/hyperlink" Target="https://www.lifeandstylemag.com/posts/selma-blair-details-return-to-acting-after-thinking-career-was-done/" TargetMode="External"/><Relationship Id="rId26" Type="http://schemas.openxmlformats.org/officeDocument/2006/relationships/hyperlink" Target="https://modmomsclub.com/lifestyle-entertainment/celebrity/jessie-james-decker-scary-nashville-ice-storm/" TargetMode="External"/><Relationship Id="rId25" Type="http://schemas.openxmlformats.org/officeDocument/2006/relationships/hyperlink" Target="https://modmomsclubstg.wpenginepowered.com/wp-admin/post.php?post=337007&amp;action=edit" TargetMode="External"/><Relationship Id="rId28" Type="http://schemas.openxmlformats.org/officeDocument/2006/relationships/hyperlink" Target="https://www.lifeandstylemag.com/wp-admin/post.php?post=736123&amp;action=edit" TargetMode="External"/><Relationship Id="rId4860" Type="http://schemas.openxmlformats.org/officeDocument/2006/relationships/hyperlink" Target="https://docs.google.com/document/d/1kRGq6B-PP_Nz6r9pn_KNBBewDbHdbLpc4I0JBhFvpwg/edit?tab=t.0" TargetMode="External"/><Relationship Id="rId27" Type="http://schemas.openxmlformats.org/officeDocument/2006/relationships/hyperlink" Target="https://docs.google.com/document/d/1Lhss9qyZCKsWvEbmgPRx47-25pxOJa4ZFYeSqESpQXU/edit?tab=t.0" TargetMode="External"/><Relationship Id="rId3531" Type="http://schemas.openxmlformats.org/officeDocument/2006/relationships/hyperlink" Target="https://docs.google.com/document/d/1tBrVDeBmoBuFc7IQ4lmBHDWP2Rg6jC6Y5rUQrDG7bCo/edit?tab=t.0" TargetMode="External"/><Relationship Id="rId4862" Type="http://schemas.openxmlformats.org/officeDocument/2006/relationships/hyperlink" Target="https://www.coralspringsflnews.com/lifestyle-entertainment/article315362162.html" TargetMode="External"/><Relationship Id="rId29" Type="http://schemas.openxmlformats.org/officeDocument/2006/relationships/hyperlink" Target="https://www.lifeandstylemag.com/posts/jessie-james-decker-shares-video-of-exploding-trees-amid-ice-storm/" TargetMode="External"/><Relationship Id="rId2200" Type="http://schemas.openxmlformats.org/officeDocument/2006/relationships/hyperlink" Target="https://cue.gcp.misitemgr.com/cue-web/" TargetMode="External"/><Relationship Id="rId3530" Type="http://schemas.openxmlformats.org/officeDocument/2006/relationships/hyperlink" Target="https://www.kansascity.com/living/article315210411.html" TargetMode="External"/><Relationship Id="rId4861" Type="http://schemas.openxmlformats.org/officeDocument/2006/relationships/hyperlink" Target="https://cue.gcp.misitemgr.com/cue-web/" TargetMode="External"/><Relationship Id="rId2201" Type="http://schemas.openxmlformats.org/officeDocument/2006/relationships/hyperlink" Target="https://www.miamiherald.com/entertainment/article315013769.html" TargetMode="External"/><Relationship Id="rId3533" Type="http://schemas.openxmlformats.org/officeDocument/2006/relationships/hyperlink" Target="https://www.miamiherald.com/living/article315210045.html" TargetMode="External"/><Relationship Id="rId4864" Type="http://schemas.openxmlformats.org/officeDocument/2006/relationships/hyperlink" Target="https://cue.gcp.misitemgr.com/cue-web/" TargetMode="External"/><Relationship Id="rId2202" Type="http://schemas.openxmlformats.org/officeDocument/2006/relationships/hyperlink" Target="https://docs.google.com/document/d/1dHqG4FzjbRLAO7br3vfmNGGjE5jT-9vQ1nGDJz10Z_Y/edit?tab=t.0" TargetMode="External"/><Relationship Id="rId3532" Type="http://schemas.openxmlformats.org/officeDocument/2006/relationships/hyperlink" Target="https://cue.gcp.misitemgr.com/cue-web/" TargetMode="External"/><Relationship Id="rId4863" Type="http://schemas.openxmlformats.org/officeDocument/2006/relationships/hyperlink" Target="https://docs.google.com/document/d/1kRGq6B-PP_Nz6r9pn_KNBBewDbHdbLpc4I0JBhFvpwg/edit?tab=t.0" TargetMode="External"/><Relationship Id="rId3524" Type="http://schemas.openxmlformats.org/officeDocument/2006/relationships/hyperlink" Target="https://www.sacbee.com/entertainment/article315212440.html" TargetMode="External"/><Relationship Id="rId4855" Type="http://schemas.openxmlformats.org/officeDocument/2006/relationships/hyperlink" Target="https://cue.gcp.misitemgr.com/cue-web/" TargetMode="External"/><Relationship Id="rId3523" Type="http://schemas.openxmlformats.org/officeDocument/2006/relationships/hyperlink" Target="https://cue.gcp.misitemgr.com/cue-web/" TargetMode="External"/><Relationship Id="rId4854" Type="http://schemas.openxmlformats.org/officeDocument/2006/relationships/hyperlink" Target="https://docs.google.com/document/d/1kRGq6B-PP_Nz6r9pn_KNBBewDbHdbLpc4I0JBhFvpwg/edit?tab=t.0" TargetMode="External"/><Relationship Id="rId3526" Type="http://schemas.openxmlformats.org/officeDocument/2006/relationships/hyperlink" Target="https://modmomsclubstg.wpenginepowered.com/wp-admin/post.php?post=337539&amp;action=edit" TargetMode="External"/><Relationship Id="rId4857" Type="http://schemas.openxmlformats.org/officeDocument/2006/relationships/hyperlink" Target="https://docs.google.com/document/d/1kRGq6B-PP_Nz6r9pn_KNBBewDbHdbLpc4I0JBhFvpwg/edit?tab=t.0" TargetMode="External"/><Relationship Id="rId3525" Type="http://schemas.openxmlformats.org/officeDocument/2006/relationships/hyperlink" Target="https://docs.google.com/document/d/1CC3Mxje17B-ETESoSw6Ggd4ouvPCaEQP20zqnoLofsw/edit?usp=sharing" TargetMode="External"/><Relationship Id="rId4856" Type="http://schemas.openxmlformats.org/officeDocument/2006/relationships/hyperlink" Target="https://www.kansascity.com/living/article315358567.html" TargetMode="External"/><Relationship Id="rId11" Type="http://schemas.openxmlformats.org/officeDocument/2006/relationships/hyperlink" Target="https://modmomsclubstg.wpenginepowered.com/parenting/bindi-irwins-daughter-is-friends-with-echidna/" TargetMode="External"/><Relationship Id="rId3528" Type="http://schemas.openxmlformats.org/officeDocument/2006/relationships/hyperlink" Target="https://docs.google.com/document/d/1CC3Mxje17B-ETESoSw6Ggd4ouvPCaEQP20zqnoLofsw/edit?usp=sharing" TargetMode="External"/><Relationship Id="rId4859" Type="http://schemas.openxmlformats.org/officeDocument/2006/relationships/hyperlink" Target="https://www.star-telegram.com/entertainment/living/article315360023.html" TargetMode="External"/><Relationship Id="rId10" Type="http://schemas.openxmlformats.org/officeDocument/2006/relationships/hyperlink" Target="https://modmomsclubstg.wpenginepowered.com/wp-admin/post.php?post=337038&amp;action=edit" TargetMode="External"/><Relationship Id="rId3527" Type="http://schemas.openxmlformats.org/officeDocument/2006/relationships/hyperlink" Target="https://modmomsclubstg.wpenginepowered.com/lifestyle-entertainment/celebrity/bruce-willis-mom-lapd-volunteer-icon/" TargetMode="External"/><Relationship Id="rId4858" Type="http://schemas.openxmlformats.org/officeDocument/2006/relationships/hyperlink" Target="https://cue.gcp.misitemgr.com/cue-web/" TargetMode="External"/><Relationship Id="rId13" Type="http://schemas.openxmlformats.org/officeDocument/2006/relationships/hyperlink" Target="https://modmomsclubstg.wpenginepowered.com/wp-admin/post.php?post=337001&amp;action=edit" TargetMode="External"/><Relationship Id="rId12" Type="http://schemas.openxmlformats.org/officeDocument/2006/relationships/hyperlink" Target="https://docs.google.com/document/d/1w8GKIGqfty9-xPc0yHEp_au_PtGAS8u8dGVawzeBrmQ/edit?usp=sharing" TargetMode="External"/><Relationship Id="rId3529" Type="http://schemas.openxmlformats.org/officeDocument/2006/relationships/hyperlink" Target="https://cue.gcp.misitemgr.com/cue-web/" TargetMode="External"/><Relationship Id="rId15" Type="http://schemas.openxmlformats.org/officeDocument/2006/relationships/hyperlink" Target="https://docs.google.com/document/d/1upYTG3nqmQNb5xeIHAG60DvSNC9h0DmGfqz2SQTo87A/edit?usp=sharing" TargetMode="External"/><Relationship Id="rId14" Type="http://schemas.openxmlformats.org/officeDocument/2006/relationships/hyperlink" Target="https://modmomsclub.com/lifestyle-entertainment/celebrity/khaby-lame-new-deal-ai-digital-twin/" TargetMode="External"/><Relationship Id="rId17" Type="http://schemas.openxmlformats.org/officeDocument/2006/relationships/hyperlink" Target="https://www.lifeandstylemag.com/posts/khaby-lame-sells-company-authorizes-use-of-ai-digital-twin/" TargetMode="External"/><Relationship Id="rId16" Type="http://schemas.openxmlformats.org/officeDocument/2006/relationships/hyperlink" Target="https://www.lifeandstylemag.com/wp-admin/post.php?post=736114&amp;action=edit" TargetMode="External"/><Relationship Id="rId19" Type="http://schemas.openxmlformats.org/officeDocument/2006/relationships/hyperlink" Target="https://modmomsclubstg.wpenginepowered.com/wp-admin/post.php?post=337004&amp;action=edit" TargetMode="External"/><Relationship Id="rId3520" Type="http://schemas.openxmlformats.org/officeDocument/2006/relationships/hyperlink" Target="https://cue.gcp.misitemgr.com/cue-web/" TargetMode="External"/><Relationship Id="rId4851" Type="http://schemas.openxmlformats.org/officeDocument/2006/relationships/hyperlink" Target="https://docs.google.com/document/d/1ReITWTyI_CzKEx6pG7x9FLOUClwpeaT9V6CDwBRaUnQ/edit?tab=t.0" TargetMode="External"/><Relationship Id="rId18" Type="http://schemas.openxmlformats.org/officeDocument/2006/relationships/hyperlink" Target="https://docs.google.com/document/d/1upYTG3nqmQNb5xeIHAG60DvSNC9h0DmGfqz2SQTo87A/edit?usp=sharing" TargetMode="External"/><Relationship Id="rId4850" Type="http://schemas.openxmlformats.org/officeDocument/2006/relationships/hyperlink" Target="https://www.charlotteobserver.com/entertainment/article315354214.html" TargetMode="External"/><Relationship Id="rId3522" Type="http://schemas.openxmlformats.org/officeDocument/2006/relationships/hyperlink" Target="https://docs.google.com/document/d/1CC3Mxje17B-ETESoSw6Ggd4ouvPCaEQP20zqnoLofsw/edit?usp=sharing" TargetMode="External"/><Relationship Id="rId4853" Type="http://schemas.openxmlformats.org/officeDocument/2006/relationships/hyperlink" Target="https://www.miamiherald.com/living/article315357847.html" TargetMode="External"/><Relationship Id="rId3521" Type="http://schemas.openxmlformats.org/officeDocument/2006/relationships/hyperlink" Target="https://www.kansascity.com/entertainment/article315212432.html" TargetMode="External"/><Relationship Id="rId4852" Type="http://schemas.openxmlformats.org/officeDocument/2006/relationships/hyperlink" Target="https://cue.gcp.misitemgr.com/cue-web/" TargetMode="External"/><Relationship Id="rId84" Type="http://schemas.openxmlformats.org/officeDocument/2006/relationships/hyperlink" Target="https://docs.google.com/document/d/16oks1xPwhSexKC8RplhoJH-vFami3dqnr_9NouWok3g/edit?tab=t.0" TargetMode="External"/><Relationship Id="rId1774" Type="http://schemas.openxmlformats.org/officeDocument/2006/relationships/hyperlink" Target="https://cue.gcp.misitemgr.com/cue-web/" TargetMode="External"/><Relationship Id="rId4800" Type="http://schemas.openxmlformats.org/officeDocument/2006/relationships/hyperlink" Target="https://docs.google.com/document/d/1i6ONB2Hnj4rojyjw0Afb3f2ru3zEhc0yvf4YeCogekU/edit?usp=sharing" TargetMode="External"/><Relationship Id="rId83" Type="http://schemas.openxmlformats.org/officeDocument/2006/relationships/hyperlink" Target="https://modmomsclub.com/lifestyle-entertainment/celebrity/kelsea-ballerini-grammy-dress-dog-tribute/" TargetMode="External"/><Relationship Id="rId1775" Type="http://schemas.openxmlformats.org/officeDocument/2006/relationships/hyperlink" Target="https://www.miamiherald.com/entertainment/article314938053.html" TargetMode="External"/><Relationship Id="rId86" Type="http://schemas.openxmlformats.org/officeDocument/2006/relationships/hyperlink" Target="https://www.lifeandstylemag.com/posts/cant-miss-italian-restaurants-in-nyc-for-every-price-range/" TargetMode="External"/><Relationship Id="rId1776" Type="http://schemas.openxmlformats.org/officeDocument/2006/relationships/hyperlink" Target="https://docs.google.com/document/d/1NMVs5hTeBndUmhmBzIp2Zj78A9nXiCGEpT7kSNerbdM/edit?tab=t.0" TargetMode="External"/><Relationship Id="rId4802" Type="http://schemas.openxmlformats.org/officeDocument/2006/relationships/hyperlink" Target="https://www.charlotteobserver.com/living/article315352097.html" TargetMode="External"/><Relationship Id="rId85" Type="http://schemas.openxmlformats.org/officeDocument/2006/relationships/hyperlink" Target="https://modmomsclubstg.wpenginepowered.com/wp-admin/post.php?post=337105&amp;action=edit" TargetMode="External"/><Relationship Id="rId1777" Type="http://schemas.openxmlformats.org/officeDocument/2006/relationships/hyperlink" Target="https://cue.gcp.misitemgr.com/cue-web/" TargetMode="External"/><Relationship Id="rId4801" Type="http://schemas.openxmlformats.org/officeDocument/2006/relationships/hyperlink" Target="https://cue.gcp.misitemgr.com/cue-web/" TargetMode="External"/><Relationship Id="rId88" Type="http://schemas.openxmlformats.org/officeDocument/2006/relationships/hyperlink" Target="https://www.lifeandstylemag.com/wp-admin/post.php?post=736255&amp;action=edit" TargetMode="External"/><Relationship Id="rId1778" Type="http://schemas.openxmlformats.org/officeDocument/2006/relationships/hyperlink" Target="https://www.kansascity.com/entertainment/article314938054.html" TargetMode="External"/><Relationship Id="rId4804" Type="http://schemas.openxmlformats.org/officeDocument/2006/relationships/hyperlink" Target="https://www.womansworld.com/wp-admin/post.php?post=615492&amp;action=edit" TargetMode="External"/><Relationship Id="rId87" Type="http://schemas.openxmlformats.org/officeDocument/2006/relationships/hyperlink" Target="https://docs.google.com/document/d/1Wn047ljvzBZ01CKY9M4PwKXGB2nWSG8GBwKr5fsr-Y4/edit?tab=t.0" TargetMode="External"/><Relationship Id="rId1779" Type="http://schemas.openxmlformats.org/officeDocument/2006/relationships/hyperlink" Target="https://docs.google.com/document/d/1NMVs5hTeBndUmhmBzIp2Zj78A9nXiCGEpT7kSNerbdM/edit?tab=t.0" TargetMode="External"/><Relationship Id="rId4803" Type="http://schemas.openxmlformats.org/officeDocument/2006/relationships/hyperlink" Target="https://docs.google.com/document/d/1i6ONB2Hnj4rojyjw0Afb3f2ru3zEhc0yvf4YeCogekU/edit?usp=sharing" TargetMode="External"/><Relationship Id="rId4806" Type="http://schemas.openxmlformats.org/officeDocument/2006/relationships/hyperlink" Target="https://docs.google.com/document/d/1i6ONB2Hnj4rojyjw0Afb3f2ru3zEhc0yvf4YeCogekU/edit?usp=sharing" TargetMode="External"/><Relationship Id="rId89" Type="http://schemas.openxmlformats.org/officeDocument/2006/relationships/hyperlink" Target="https://modmomsclubstg.wpenginepowered.com/lifestyle-entertainment/food/your-ultimate-guide-to-italian-dining-in-new-york-city-cheap-eats-to-michelin-spots/" TargetMode="External"/><Relationship Id="rId4805" Type="http://schemas.openxmlformats.org/officeDocument/2006/relationships/hyperlink" Target="https://www.womansworld.com/life/animals/seaworld-orlando-spent-2-months-nursing-a-rescued-manatee-back-to-full-health" TargetMode="External"/><Relationship Id="rId4808" Type="http://schemas.openxmlformats.org/officeDocument/2006/relationships/hyperlink" Target="https://www.sacbee.com/entertainment/living/article315340781.html" TargetMode="External"/><Relationship Id="rId4807" Type="http://schemas.openxmlformats.org/officeDocument/2006/relationships/hyperlink" Target="https://cue.gcp.misitemgr.com/cue-web/" TargetMode="External"/><Relationship Id="rId4809" Type="http://schemas.openxmlformats.org/officeDocument/2006/relationships/hyperlink" Target="https://docs.google.com/document/d/1rN5QsedpvUev0XTG06dcPuRoRHSamZPZvqQHY_8gb-o/edit?tab=t.u0h5qgoftll9" TargetMode="External"/><Relationship Id="rId80" Type="http://schemas.openxmlformats.org/officeDocument/2006/relationships/hyperlink" Target="https://www.lifeandstylemag.com/posts/the-hidden-tribute-inside-kelsea-ballerinis-grammy-gown/" TargetMode="External"/><Relationship Id="rId82" Type="http://schemas.openxmlformats.org/officeDocument/2006/relationships/hyperlink" Target="https://modmomsclubstg.wpenginepowered.com/wp-admin/post.php?post=337059&amp;action=edit" TargetMode="External"/><Relationship Id="rId81" Type="http://schemas.openxmlformats.org/officeDocument/2006/relationships/hyperlink" Target="https://docs.google.com/document/d/16oks1xPwhSexKC8RplhoJH-vFami3dqnr_9NouWok3g/edit?tab=t.0" TargetMode="External"/><Relationship Id="rId1770" Type="http://schemas.openxmlformats.org/officeDocument/2006/relationships/hyperlink" Target="https://docs.google.com/document/d/1oZ_Dp9oRSv0j1FxUGnaSjI7wVZ60mtTVP2L3FE90LSk/edit?usp=sharing" TargetMode="External"/><Relationship Id="rId1771" Type="http://schemas.openxmlformats.org/officeDocument/2006/relationships/hyperlink" Target="https://cue.gcp.misitemgr.com/cue-web/" TargetMode="External"/><Relationship Id="rId1772" Type="http://schemas.openxmlformats.org/officeDocument/2006/relationships/hyperlink" Target="https://www.charlotteobserver.com/entertainment/article314937741.html" TargetMode="External"/><Relationship Id="rId1773" Type="http://schemas.openxmlformats.org/officeDocument/2006/relationships/hyperlink" Target="https://docs.google.com/document/d/1oZ_Dp9oRSv0j1FxUGnaSjI7wVZ60mtTVP2L3FE90LSk/edit?usp=sharing" TargetMode="External"/><Relationship Id="rId73" Type="http://schemas.openxmlformats.org/officeDocument/2006/relationships/hyperlink" Target="https://www.lifeandstylemag.com/posts/alex-warrens-grammys-performance-went-wrong-heres-why/" TargetMode="External"/><Relationship Id="rId1763" Type="http://schemas.openxmlformats.org/officeDocument/2006/relationships/hyperlink" Target="https://modmomsclubstg.wpenginepowered.com/lifestyle-entertainment/celebrity/sarah-j-maas-reveals-two-new-acotar-books/" TargetMode="External"/><Relationship Id="rId72" Type="http://schemas.openxmlformats.org/officeDocument/2006/relationships/hyperlink" Target="https://docs.google.com/document/d/1HqZimoVIvjs4VnnYTVlFpuL1d0WfYfpgPuv6KtrROBI/edit?usp=sharing" TargetMode="External"/><Relationship Id="rId1764" Type="http://schemas.openxmlformats.org/officeDocument/2006/relationships/hyperlink" Target="https://docs.google.com/document/d/1QN5LxR7w0L0cQy74SeNfSZPFPCYVpEfknwJxZ2SUo7Q/edit?tab=t.0" TargetMode="External"/><Relationship Id="rId75" Type="http://schemas.openxmlformats.org/officeDocument/2006/relationships/hyperlink" Target="https://docs.google.com/document/d/1BJs2J2Kw7AMmTUDhGjgKxMeqbS5rjTIVDHIe64MwCTU/edit?tab=t.0" TargetMode="External"/><Relationship Id="rId1765" Type="http://schemas.openxmlformats.org/officeDocument/2006/relationships/hyperlink" Target="https://cue.gcp.misitemgr.com/cue-web/" TargetMode="External"/><Relationship Id="rId74" Type="http://schemas.openxmlformats.org/officeDocument/2006/relationships/hyperlink" Target="https://www.lifeandstylemag.com/posts/alex-warrens-grammys-performance-went-wrong-heres-why/" TargetMode="External"/><Relationship Id="rId1766" Type="http://schemas.openxmlformats.org/officeDocument/2006/relationships/hyperlink" Target="https://www.miamiherald.com/entertainment/article314937732.html" TargetMode="External"/><Relationship Id="rId77" Type="http://schemas.openxmlformats.org/officeDocument/2006/relationships/hyperlink" Target="https://modmomsclub.com/lifestyle-entertainment/celebrity/alex-warrens-grammy-debut/" TargetMode="External"/><Relationship Id="rId1767" Type="http://schemas.openxmlformats.org/officeDocument/2006/relationships/hyperlink" Target="https://docs.google.com/document/d/1oZ_Dp9oRSv0j1FxUGnaSjI7wVZ60mtTVP2L3FE90LSk/edit?usp=sharing" TargetMode="External"/><Relationship Id="rId76" Type="http://schemas.openxmlformats.org/officeDocument/2006/relationships/hyperlink" Target="https://modmomsclubstg.wpenginepowered.com/lifestyle-entertainment/celebrity/alex-warrens-grammy-debut/" TargetMode="External"/><Relationship Id="rId1768" Type="http://schemas.openxmlformats.org/officeDocument/2006/relationships/hyperlink" Target="https://cue.gcp.misitemgr.com/cue-web/" TargetMode="External"/><Relationship Id="rId79" Type="http://schemas.openxmlformats.org/officeDocument/2006/relationships/hyperlink" Target="https://www.lifeandstylemag.com/wp-admin/post.php?post=736180&amp;action=edit" TargetMode="External"/><Relationship Id="rId1769" Type="http://schemas.openxmlformats.org/officeDocument/2006/relationships/hyperlink" Target="https://www.kansascity.com/entertainment/article314937739.html" TargetMode="External"/><Relationship Id="rId78" Type="http://schemas.openxmlformats.org/officeDocument/2006/relationships/hyperlink" Target="https://docs.google.com/document/d/1BJs2J2Kw7AMmTUDhGjgKxMeqbS5rjTIVDHIe64MwCTU/edit?tab=t.0" TargetMode="External"/><Relationship Id="rId71" Type="http://schemas.openxmlformats.org/officeDocument/2006/relationships/hyperlink" Target="https://modmomsclub.com/lifestyle-entertainment/celebrity/what-is-an-ebug-emergency-backup-goalie/" TargetMode="External"/><Relationship Id="rId70" Type="http://schemas.openxmlformats.org/officeDocument/2006/relationships/hyperlink" Target="https://modmomsclubstg.wpenginepowered.com/wp-admin/post.php?post=337042&amp;action=edit" TargetMode="External"/><Relationship Id="rId1760" Type="http://schemas.openxmlformats.org/officeDocument/2006/relationships/hyperlink" Target="https://www.lifeandstylemag.com/posts/sarah-j-maas-on-call-her-daddy-biggest-acotar-reveals/" TargetMode="External"/><Relationship Id="rId1761" Type="http://schemas.openxmlformats.org/officeDocument/2006/relationships/hyperlink" Target="https://docs.google.com/document/d/1QN5LxR7w0L0cQy74SeNfSZPFPCYVpEfknwJxZ2SUo7Q/edit?tab=t.0" TargetMode="External"/><Relationship Id="rId1762" Type="http://schemas.openxmlformats.org/officeDocument/2006/relationships/hyperlink" Target="https://www.lifeandstylemag.com/wp-admin/post.php?post=736979&amp;action=edit" TargetMode="External"/><Relationship Id="rId62" Type="http://schemas.openxmlformats.org/officeDocument/2006/relationships/hyperlink" Target="https://www.lifeandstylemag.com/posts/your-ultimate-guide-for-spring-cleaning/" TargetMode="External"/><Relationship Id="rId1796" Type="http://schemas.openxmlformats.org/officeDocument/2006/relationships/hyperlink" Target="https://docs.google.com/document/d/1x7G1uXsVZa6YHuNfV_IStj8KYsgfAweL8kEK6d3AUKE/edit?tab=t.cs1i5icstpz3" TargetMode="External"/><Relationship Id="rId4822" Type="http://schemas.openxmlformats.org/officeDocument/2006/relationships/hyperlink" Target="https://cue.gcp.misitemgr.com/cue-web/" TargetMode="External"/><Relationship Id="rId61" Type="http://schemas.openxmlformats.org/officeDocument/2006/relationships/hyperlink" Target="https://www.lifeandstylemag.com/wp-admin/post.php?post=736085&amp;action=edit" TargetMode="External"/><Relationship Id="rId1797" Type="http://schemas.openxmlformats.org/officeDocument/2006/relationships/hyperlink" Target="https://cue.gcp.misitemgr.com/cue-web/" TargetMode="External"/><Relationship Id="rId4821" Type="http://schemas.openxmlformats.org/officeDocument/2006/relationships/hyperlink" Target="https://docs.google.com/document/d/1K1bqpN0NvWChjEnz4EzWkdxEY_sttRrVjWCyGfUE6so/edit?tab=t.0" TargetMode="External"/><Relationship Id="rId64" Type="http://schemas.openxmlformats.org/officeDocument/2006/relationships/hyperlink" Target="https://modmomsclubstg.wpenginepowered.com/wp-admin/post.php?post=337020&amp;action=edit" TargetMode="External"/><Relationship Id="rId1798" Type="http://schemas.openxmlformats.org/officeDocument/2006/relationships/hyperlink" Target="https://www.miamiherald.com/living/wellness/article314809460.html" TargetMode="External"/><Relationship Id="rId4824" Type="http://schemas.openxmlformats.org/officeDocument/2006/relationships/hyperlink" Target="https://docs.google.com/document/d/1K1bqpN0NvWChjEnz4EzWkdxEY_sttRrVjWCyGfUE6so/edit?tab=t.0" TargetMode="External"/><Relationship Id="rId63" Type="http://schemas.openxmlformats.org/officeDocument/2006/relationships/hyperlink" Target="https://docs.google.com/document/d/16znh8k3LtycwIYGUuRLb6B1kvk4IX-3smOKfUTLbVm0/edit?tab=t.0" TargetMode="External"/><Relationship Id="rId1799" Type="http://schemas.openxmlformats.org/officeDocument/2006/relationships/hyperlink" Target="https://www.lifeandstylemag.com/wp-admin/post.php?post=736987&amp;action=edit" TargetMode="External"/><Relationship Id="rId4823" Type="http://schemas.openxmlformats.org/officeDocument/2006/relationships/hyperlink" Target="https://www.miamiherald.com/entertainment/article315352597.html" TargetMode="External"/><Relationship Id="rId66" Type="http://schemas.openxmlformats.org/officeDocument/2006/relationships/hyperlink" Target="https://docs.google.com/document/d/16znh8k3LtycwIYGUuRLb6B1kvk4IX-3smOKfUTLbVm0/edit?tab=t.0" TargetMode="External"/><Relationship Id="rId4826" Type="http://schemas.openxmlformats.org/officeDocument/2006/relationships/hyperlink" Target="https://www.sacbee.com/entertainment/article315352595.html" TargetMode="External"/><Relationship Id="rId65" Type="http://schemas.openxmlformats.org/officeDocument/2006/relationships/hyperlink" Target="https://modmomsclubstg.wpenginepowered.com/parenting/spring-cleaning-made-simple-a-busy-parents-guide-to-a-healthier-home-without-losing-your-weekend/" TargetMode="External"/><Relationship Id="rId4825" Type="http://schemas.openxmlformats.org/officeDocument/2006/relationships/hyperlink" Target="https://cue.gcp.misitemgr.com/cue-web/" TargetMode="External"/><Relationship Id="rId68" Type="http://schemas.openxmlformats.org/officeDocument/2006/relationships/hyperlink" Target="https://www.lifeandstylemag.com/posts/what-is-an-ebug-tiktok-creator-answers-everyones-questions/" TargetMode="External"/><Relationship Id="rId4828" Type="http://schemas.openxmlformats.org/officeDocument/2006/relationships/hyperlink" Target="https://modmomsclubstg.wpenginepowered.com/wp-admin/post.php?post=337597&amp;action=edit" TargetMode="External"/><Relationship Id="rId67" Type="http://schemas.openxmlformats.org/officeDocument/2006/relationships/hyperlink" Target="https://www.lifeandstylemag.com/wp-admin/post.php?post=736146&amp;action=edit" TargetMode="External"/><Relationship Id="rId4827" Type="http://schemas.openxmlformats.org/officeDocument/2006/relationships/hyperlink" Target="https://docs.google.com/document/d/1K1bqpN0NvWChjEnz4EzWkdxEY_sttRrVjWCyGfUE6so/edit?tab=t.0" TargetMode="External"/><Relationship Id="rId4829" Type="http://schemas.openxmlformats.org/officeDocument/2006/relationships/hyperlink" Target="https://modmomsclubstg.wpenginepowered.com/lifestyle-entertainment/celebrity/frankie-munizs-son-mauz-5-steals-the-show-in-a-red-velvet-tux/" TargetMode="External"/><Relationship Id="rId60" Type="http://schemas.openxmlformats.org/officeDocument/2006/relationships/hyperlink" Target="https://docs.google.com/document/d/1qslDaR69eW929cyYIWoyQjBc_OjEXyWwy3-vAJT_dDQ/edit?tab=t.0" TargetMode="External"/><Relationship Id="rId69" Type="http://schemas.openxmlformats.org/officeDocument/2006/relationships/hyperlink" Target="https://docs.google.com/document/d/1HqZimoVIvjs4VnnYTVlFpuL1d0WfYfpgPuv6KtrROBI/edit?usp=sharing" TargetMode="External"/><Relationship Id="rId1790" Type="http://schemas.openxmlformats.org/officeDocument/2006/relationships/hyperlink" Target="https://www.charlotteobserver.com/living/article314938920.html" TargetMode="External"/><Relationship Id="rId1791" Type="http://schemas.openxmlformats.org/officeDocument/2006/relationships/hyperlink" Target="https://docs.google.com/document/d/10Xpv1p4Ugo7tclnlkcHQWcnQ-pCOPtaLIWo6LrkUmT4/edit?tab=t.0" TargetMode="External"/><Relationship Id="rId1792" Type="http://schemas.openxmlformats.org/officeDocument/2006/relationships/hyperlink" Target="https://www.womansworld.com/wp-admin/post.php?post=609069&amp;action=edit" TargetMode="External"/><Relationship Id="rId1793" Type="http://schemas.openxmlformats.org/officeDocument/2006/relationships/hyperlink" Target="https://www.womansworld.com/life/animals/one-frog-species-turned-out-to-be-six-or-seven-scientists-say-billions-more-may-be-hiding" TargetMode="External"/><Relationship Id="rId1794" Type="http://schemas.openxmlformats.org/officeDocument/2006/relationships/hyperlink" Target="https://docs.google.com/document/d/10Xpv1p4Ugo7tclnlkcHQWcnQ-pCOPtaLIWo6LrkUmT4/edit?tab=t.0" TargetMode="External"/><Relationship Id="rId4820" Type="http://schemas.openxmlformats.org/officeDocument/2006/relationships/hyperlink" Target="https://www.usmagazine.com/celebrity-news/news/frankie-munizs-son-5-was-the-star-of-the-malcolm-reboot-premiere/" TargetMode="External"/><Relationship Id="rId1795" Type="http://schemas.openxmlformats.org/officeDocument/2006/relationships/hyperlink" Target="https://www.kansascity.com/living/article314937622.html" TargetMode="External"/><Relationship Id="rId51" Type="http://schemas.openxmlformats.org/officeDocument/2006/relationships/hyperlink" Target="https://docs.google.com/document/d/1MwM6muzt1RXKmI4CpjT05uBhBhp_LLS8Dd8SXjI79kM/edit?tab=t.0" TargetMode="External"/><Relationship Id="rId1785" Type="http://schemas.openxmlformats.org/officeDocument/2006/relationships/hyperlink" Target="https://docs.google.com/document/d/10Xpv1p4Ugo7tclnlkcHQWcnQ-pCOPtaLIWo6LrkUmT4/edit?tab=t.0" TargetMode="External"/><Relationship Id="rId4811" Type="http://schemas.openxmlformats.org/officeDocument/2006/relationships/hyperlink" Target="https://www.miamiherald.com/living/article315341940.html" TargetMode="External"/><Relationship Id="rId50" Type="http://schemas.openxmlformats.org/officeDocument/2006/relationships/hyperlink" Target="https://www.lifeandstylemag.com/posts/essentials-to-pack-for-a-flight-that-feels-first-class/" TargetMode="External"/><Relationship Id="rId1786" Type="http://schemas.openxmlformats.org/officeDocument/2006/relationships/hyperlink" Target="https://cue.gcp.misitemgr.com/cue-web/" TargetMode="External"/><Relationship Id="rId4810" Type="http://schemas.openxmlformats.org/officeDocument/2006/relationships/hyperlink" Target="https://cue.gcp.misitemgr.com/cue-web/" TargetMode="External"/><Relationship Id="rId53" Type="http://schemas.openxmlformats.org/officeDocument/2006/relationships/hyperlink" Target="https://modmomsclub.com/lifestyle-entertainment/your-calm-flight-checklist-simple-carry-on-essentials-that-help-anxious-flyers-feel-in-control/" TargetMode="External"/><Relationship Id="rId1787" Type="http://schemas.openxmlformats.org/officeDocument/2006/relationships/hyperlink" Target="https://www.kansascity.com/living/article314938916.html" TargetMode="External"/><Relationship Id="rId4813" Type="http://schemas.openxmlformats.org/officeDocument/2006/relationships/hyperlink" Target="https://cue.gcp.misitemgr.com/cue-web/" TargetMode="External"/><Relationship Id="rId52" Type="http://schemas.openxmlformats.org/officeDocument/2006/relationships/hyperlink" Target="https://modmomsclubstg.wpenginepowered.com/wp-admin/post.php?post=337049&amp;action=edit" TargetMode="External"/><Relationship Id="rId1788" Type="http://schemas.openxmlformats.org/officeDocument/2006/relationships/hyperlink" Target="https://docs.google.com/document/d/10Xpv1p4Ugo7tclnlkcHQWcnQ-pCOPtaLIWo6LrkUmT4/edit?tab=t.0" TargetMode="External"/><Relationship Id="rId4812" Type="http://schemas.openxmlformats.org/officeDocument/2006/relationships/hyperlink" Target="https://docs.google.com/document/d/1rN5QsedpvUev0XTG06dcPuRoRHSamZPZvqQHY_8gb-o/edit?tab=t.u0h5qgoftll9" TargetMode="External"/><Relationship Id="rId55" Type="http://schemas.openxmlformats.org/officeDocument/2006/relationships/hyperlink" Target="https://www.lifeandstylemag.com/wp-admin/post.php?post=736100&amp;action=edit" TargetMode="External"/><Relationship Id="rId1789" Type="http://schemas.openxmlformats.org/officeDocument/2006/relationships/hyperlink" Target="https://cue.gcp.misitemgr.com/cue-web/" TargetMode="External"/><Relationship Id="rId4815" Type="http://schemas.openxmlformats.org/officeDocument/2006/relationships/hyperlink" Target="https://docs.google.com/document/d/1rN5QsedpvUev0XTG06dcPuRoRHSamZPZvqQHY_8gb-o/edit?tab=t.u0h5qgoftll9" TargetMode="External"/><Relationship Id="rId54" Type="http://schemas.openxmlformats.org/officeDocument/2006/relationships/hyperlink" Target="https://docs.google.com/document/d/1MwM6muzt1RXKmI4CpjT05uBhBhp_LLS8Dd8SXjI79kM/edit?tab=t.0" TargetMode="External"/><Relationship Id="rId4814" Type="http://schemas.openxmlformats.org/officeDocument/2006/relationships/hyperlink" Target="https://www.charlotteobserver.com/living/article315340946.html" TargetMode="External"/><Relationship Id="rId57" Type="http://schemas.openxmlformats.org/officeDocument/2006/relationships/hyperlink" Target="https://docs.google.com/document/d/1qslDaR69eW929cyYIWoyQjBc_OjEXyWwy3-vAJT_dDQ/edit?tab=t.0" TargetMode="External"/><Relationship Id="rId4817" Type="http://schemas.openxmlformats.org/officeDocument/2006/relationships/hyperlink" Target="https://www.kansascity.com/living/article315341219.html" TargetMode="External"/><Relationship Id="rId56" Type="http://schemas.openxmlformats.org/officeDocument/2006/relationships/hyperlink" Target="https://www.lifeandstylemag.com/posts/how-to-plan-your-spring-garden-this-winter/" TargetMode="External"/><Relationship Id="rId4816" Type="http://schemas.openxmlformats.org/officeDocument/2006/relationships/hyperlink" Target="https://cue.gcp.misitemgr.com/cue-web/" TargetMode="External"/><Relationship Id="rId4819" Type="http://schemas.openxmlformats.org/officeDocument/2006/relationships/hyperlink" Target="https://www.usmagazine.com/wp-admin/post.php?post=4304338&amp;action=edit" TargetMode="External"/><Relationship Id="rId4818" Type="http://schemas.openxmlformats.org/officeDocument/2006/relationships/hyperlink" Target="https://docs.google.com/document/d/1rN5QsedpvUev0XTG06dcPuRoRHSamZPZvqQHY_8gb-o/edit?tab=t.u0h5qgoftll9" TargetMode="External"/><Relationship Id="rId59" Type="http://schemas.openxmlformats.org/officeDocument/2006/relationships/hyperlink" Target="https://modmomsclubstg.wpenginepowered.com/parenting/your-familys-winter-guide-to-planning-a-spring-garden-together/" TargetMode="External"/><Relationship Id="rId58" Type="http://schemas.openxmlformats.org/officeDocument/2006/relationships/hyperlink" Target="https://modmomsclubstg.wpenginepowered.com/wp-admin/post.php?post=337026&amp;action=edit" TargetMode="External"/><Relationship Id="rId1780" Type="http://schemas.openxmlformats.org/officeDocument/2006/relationships/hyperlink" Target="https://cue.gcp.misitemgr.com/cue-web/" TargetMode="External"/><Relationship Id="rId1781" Type="http://schemas.openxmlformats.org/officeDocument/2006/relationships/hyperlink" Target="https://www.charlotteobserver.com/entertainment/article314938055.html" TargetMode="External"/><Relationship Id="rId1782" Type="http://schemas.openxmlformats.org/officeDocument/2006/relationships/hyperlink" Target="https://docs.google.com/document/d/1NMVs5hTeBndUmhmBzIp2Zj78A9nXiCGEpT7kSNerbdM/edit?tab=t.0" TargetMode="External"/><Relationship Id="rId1783" Type="http://schemas.openxmlformats.org/officeDocument/2006/relationships/hyperlink" Target="https://cue.gcp.misitemgr.com/cue-web/" TargetMode="External"/><Relationship Id="rId1784" Type="http://schemas.openxmlformats.org/officeDocument/2006/relationships/hyperlink" Target="https://www.miamiherald.com/living/article314938912.html" TargetMode="External"/><Relationship Id="rId2269" Type="http://schemas.openxmlformats.org/officeDocument/2006/relationships/hyperlink" Target="https://cue.gcp.misitemgr.com/cue-web/" TargetMode="External"/><Relationship Id="rId349" Type="http://schemas.openxmlformats.org/officeDocument/2006/relationships/hyperlink" Target="https://www.lifeandstylemag.com/wp-admin/post.php?post=736566&amp;action=edit" TargetMode="External"/><Relationship Id="rId348" Type="http://schemas.openxmlformats.org/officeDocument/2006/relationships/hyperlink" Target="https://docs.google.com/document/d/1AhT5NqnY2Q7sQBxcIVf-O3SqjmXnWWaw5yEvk2rhx1M/edit?usp=sharing" TargetMode="External"/><Relationship Id="rId347" Type="http://schemas.openxmlformats.org/officeDocument/2006/relationships/hyperlink" Target="https://modmomsclubstg.wpenginepowered.com/pregnancy-news/sanne-vloet-second-miscarriage-four-months/" TargetMode="External"/><Relationship Id="rId346" Type="http://schemas.openxmlformats.org/officeDocument/2006/relationships/hyperlink" Target="https://modmomsclubstg.wpenginepowered.com/wp-admin/post.php?post=337259&amp;action=edit" TargetMode="External"/><Relationship Id="rId3591" Type="http://schemas.openxmlformats.org/officeDocument/2006/relationships/hyperlink" Target="https://docs.google.com/document/d/1J8ekExJEJP-bMOuL56reEwNZ4QfqKF70ZQEi48XxC2A/edit?tab=t.0" TargetMode="External"/><Relationship Id="rId2260" Type="http://schemas.openxmlformats.org/officeDocument/2006/relationships/hyperlink" Target="https://www.usmagazine.com/wp-admin/post.php?post=4277246&amp;action=edit" TargetMode="External"/><Relationship Id="rId3590" Type="http://schemas.openxmlformats.org/officeDocument/2006/relationships/hyperlink" Target="https://www.kansascity.com/living/home-garden/article315239288.html" TargetMode="External"/><Relationship Id="rId341" Type="http://schemas.openxmlformats.org/officeDocument/2006/relationships/hyperlink" Target="https://modmomsclubstg.wpenginepowered.com/lifestyle-entertainment/celebrity/inside-bad-bunnys-historic-super-bowl-halftime-show/" TargetMode="External"/><Relationship Id="rId2261" Type="http://schemas.openxmlformats.org/officeDocument/2006/relationships/hyperlink" Target="https://www.usmagazine.com/entertainment/news/texas-official-state-sea-turtle-was-just-rescued-from-shore/" TargetMode="External"/><Relationship Id="rId3593" Type="http://schemas.openxmlformats.org/officeDocument/2006/relationships/hyperlink" Target="https://www.msn.com/en-us/lifestyle/cleaning-and-organizing/how-to-wash-your-exterior-windows-like-a-pro-this-spring-without-paying-for-one/ar-AA1ZL49a?cvid=69cbebd046d442c2b198a3aa990012f2&amp;cvpid=1c2537abea42436eeaddf18d8744e30f&amp;ei=8" TargetMode="External"/><Relationship Id="rId340" Type="http://schemas.openxmlformats.org/officeDocument/2006/relationships/hyperlink" Target="https://modmomsclubstg.wpenginepowered.com/wp-admin/post.php?post=337247&amp;action=edit" TargetMode="External"/><Relationship Id="rId2262" Type="http://schemas.openxmlformats.org/officeDocument/2006/relationships/hyperlink" Target="https://docs.google.com/document/d/1I3kC1zkI-qhUTE0D2AmR5PhqhrE3YtSzYKlDRYlHZvQ/edit?usp=sharing" TargetMode="External"/><Relationship Id="rId3592" Type="http://schemas.openxmlformats.org/officeDocument/2006/relationships/hyperlink" Target="https://cue.gcp.misitemgr.com/cue-web/" TargetMode="External"/><Relationship Id="rId2263" Type="http://schemas.openxmlformats.org/officeDocument/2006/relationships/hyperlink" Target="https://www.womansworld.com/wp-admin/post.php?post=610196&amp;action=edit" TargetMode="External"/><Relationship Id="rId3595" Type="http://schemas.openxmlformats.org/officeDocument/2006/relationships/hyperlink" Target="https://cue.gcp.misitemgr.com/cue-web/" TargetMode="External"/><Relationship Id="rId2264" Type="http://schemas.openxmlformats.org/officeDocument/2006/relationships/hyperlink" Target="https://www.womansworld.com/life/animals/this-critically-endangered-sea-turtles-fight-for-survival-is-absolutely-gut-wrenching" TargetMode="External"/><Relationship Id="rId3594" Type="http://schemas.openxmlformats.org/officeDocument/2006/relationships/hyperlink" Target="https://docs.google.com/document/d/1J8ekExJEJP-bMOuL56reEwNZ4QfqKF70ZQEi48XxC2A/edit?tab=t.0" TargetMode="External"/><Relationship Id="rId345" Type="http://schemas.openxmlformats.org/officeDocument/2006/relationships/hyperlink" Target="https://docs.google.com/document/d/1AhT5NqnY2Q7sQBxcIVf-O3SqjmXnWWaw5yEvk2rhx1M/edit?usp=sharing" TargetMode="External"/><Relationship Id="rId2265" Type="http://schemas.openxmlformats.org/officeDocument/2006/relationships/hyperlink" Target="https://docs.google.com/document/d/1I3kC1zkI-qhUTE0D2AmR5PhqhrE3YtSzYKlDRYlHZvQ/edit?usp=sharing" TargetMode="External"/><Relationship Id="rId3597" Type="http://schemas.openxmlformats.org/officeDocument/2006/relationships/hyperlink" Target="https://docs.google.com/document/d/1ZHLEjPTU0qyAAB24nNPlN22R5p7s5LPoajavGSvlFGo/edit?tab=t.0" TargetMode="External"/><Relationship Id="rId344" Type="http://schemas.openxmlformats.org/officeDocument/2006/relationships/hyperlink" Target="https://www.lifeandstylemag.com/posts/sanne-vloet-reveals-second-pregnancy-loss-in-four-months/" TargetMode="External"/><Relationship Id="rId2266" Type="http://schemas.openxmlformats.org/officeDocument/2006/relationships/hyperlink" Target="https://www.usmagazine.com/wp-admin/post.php?post=4277317&amp;action=edit" TargetMode="External"/><Relationship Id="rId3596" Type="http://schemas.openxmlformats.org/officeDocument/2006/relationships/hyperlink" Target="https://www.miamiherald.com/entertainment/article315235064.html" TargetMode="External"/><Relationship Id="rId343" Type="http://schemas.openxmlformats.org/officeDocument/2006/relationships/hyperlink" Target="https://www.lifeandstylemag.com/wp-admin/post.php?post=736558&amp;action=edit" TargetMode="External"/><Relationship Id="rId2267" Type="http://schemas.openxmlformats.org/officeDocument/2006/relationships/hyperlink" Target="https://www.usmagazine.com/celebrity-news/news/2-extinct-tiny-creatures-found-alive-after-7000-years/" TargetMode="External"/><Relationship Id="rId3599" Type="http://schemas.openxmlformats.org/officeDocument/2006/relationships/hyperlink" Target="https://www.kansascity.com/entertainment/article315235066.html" TargetMode="External"/><Relationship Id="rId342" Type="http://schemas.openxmlformats.org/officeDocument/2006/relationships/hyperlink" Target="https://docs.google.com/document/d/1DZqOK1QDNuA95fuVQ8pgge2SowZgjjeXNO7FqoU6Yrk/edit?tab=t.0" TargetMode="External"/><Relationship Id="rId2268" Type="http://schemas.openxmlformats.org/officeDocument/2006/relationships/hyperlink" Target="https://docs.google.com/document/d/18TE3h9Dxnw3wYKgZ-daoslXgHT13zUcJoxZUox2nMv0/edit?tab=t.0" TargetMode="External"/><Relationship Id="rId3598" Type="http://schemas.openxmlformats.org/officeDocument/2006/relationships/hyperlink" Target="https://cue.gcp.misitemgr.com/cue-web/" TargetMode="External"/><Relationship Id="rId2258" Type="http://schemas.openxmlformats.org/officeDocument/2006/relationships/hyperlink" Target="https://www.charlotteobserver.com/living/article315026068.html" TargetMode="External"/><Relationship Id="rId2259" Type="http://schemas.openxmlformats.org/officeDocument/2006/relationships/hyperlink" Target="https://docs.google.com/document/d/1I3kC1zkI-qhUTE0D2AmR5PhqhrE3YtSzYKlDRYlHZvQ/edit?usp=sharing" TargetMode="External"/><Relationship Id="rId3589" Type="http://schemas.openxmlformats.org/officeDocument/2006/relationships/hyperlink" Target="https://cue.gcp.misitemgr.com/cue-web/" TargetMode="External"/><Relationship Id="rId338" Type="http://schemas.openxmlformats.org/officeDocument/2006/relationships/hyperlink" Target="https://www.lifeandstylemag.com/posts/what-you-missed-during-bad-bunnys-super-bowl-halftime-performance/" TargetMode="External"/><Relationship Id="rId337" Type="http://schemas.openxmlformats.org/officeDocument/2006/relationships/hyperlink" Target="https://www.lifeandstylemag.com/wp-admin/post.php?post=736545&amp;action=edit" TargetMode="External"/><Relationship Id="rId336" Type="http://schemas.openxmlformats.org/officeDocument/2006/relationships/hyperlink" Target="https://docs.google.com/document/d/13w1B-_3qbjPFPA6DOWlm3UDqwid5oagMXBhNTxGTtuI/edit?tab=t.0" TargetMode="External"/><Relationship Id="rId335" Type="http://schemas.openxmlformats.org/officeDocument/2006/relationships/hyperlink" Target="https://modmomsclubstg.wpenginepowered.com/lifestyle-entertainment/the-exhausted-parents-guide-to-date-night-with-your-partner-after-the-kids-are-finally-asleep/" TargetMode="External"/><Relationship Id="rId3580" Type="http://schemas.openxmlformats.org/officeDocument/2006/relationships/hyperlink" Target="https://www.sacbee.com/entertainment/living/wellness/article315198979.html" TargetMode="External"/><Relationship Id="rId339" Type="http://schemas.openxmlformats.org/officeDocument/2006/relationships/hyperlink" Target="https://docs.google.com/document/d/1DZqOK1QDNuA95fuVQ8pgge2SowZgjjeXNO7FqoU6Yrk/edit?tab=t.0" TargetMode="External"/><Relationship Id="rId330" Type="http://schemas.openxmlformats.org/officeDocument/2006/relationships/hyperlink" Target="https://docs.google.com/document/d/1H0VCcjZJ4clHdpV7pCNzfYU_ekrSxbXmzZNJc0GfL9o/edit?usp=sharing" TargetMode="External"/><Relationship Id="rId2250" Type="http://schemas.openxmlformats.org/officeDocument/2006/relationships/hyperlink" Target="https://docs.google.com/document/d/1EpUfILkMHmy1fEdHZEi2MH9lEIsZmHN5kGQ09UmigRI/edit?tab=t.0" TargetMode="External"/><Relationship Id="rId3582" Type="http://schemas.openxmlformats.org/officeDocument/2006/relationships/hyperlink" Target="https://www.miamiherald.com/living/wellness/article315198727.html" TargetMode="External"/><Relationship Id="rId2251" Type="http://schemas.openxmlformats.org/officeDocument/2006/relationships/hyperlink" Target="https://cue.gcp.misitemgr.com/cue-web/" TargetMode="External"/><Relationship Id="rId3581" Type="http://schemas.openxmlformats.org/officeDocument/2006/relationships/hyperlink" Target="https://docs.google.com/document/d/1rN5QsedpvUev0XTG06dcPuRoRHSamZPZvqQHY_8gb-o/edit?tab=t.crnycf998var" TargetMode="External"/><Relationship Id="rId2252" Type="http://schemas.openxmlformats.org/officeDocument/2006/relationships/hyperlink" Target="https://www.star-telegram.com/entertainment/living/article315026074.html" TargetMode="External"/><Relationship Id="rId3584" Type="http://schemas.openxmlformats.org/officeDocument/2006/relationships/hyperlink" Target="https://www.miamiherald.com/living/home-garden/article315235440.html" TargetMode="External"/><Relationship Id="rId2253" Type="http://schemas.openxmlformats.org/officeDocument/2006/relationships/hyperlink" Target="https://docs.google.com/document/d/1I3kC1zkI-qhUTE0D2AmR5PhqhrE3YtSzYKlDRYlHZvQ/edit?usp=sharing" TargetMode="External"/><Relationship Id="rId3583" Type="http://schemas.openxmlformats.org/officeDocument/2006/relationships/hyperlink" Target="https://docs.google.com/document/d/1rN5QsedpvUev0XTG06dcPuRoRHSamZPZvqQHY_8gb-o/edit?tab=t.crnycf998var" TargetMode="External"/><Relationship Id="rId334" Type="http://schemas.openxmlformats.org/officeDocument/2006/relationships/hyperlink" Target="https://modmomsclubstg.wpenginepowered.com/wp-admin/post.php?post=337256&amp;action=edit" TargetMode="External"/><Relationship Id="rId2254" Type="http://schemas.openxmlformats.org/officeDocument/2006/relationships/hyperlink" Target="https://cue.gcp.misitemgr.com/cue-web/" TargetMode="External"/><Relationship Id="rId3586" Type="http://schemas.openxmlformats.org/officeDocument/2006/relationships/hyperlink" Target="https://cue.gcp.misitemgr.com/cue-web/" TargetMode="External"/><Relationship Id="rId333" Type="http://schemas.openxmlformats.org/officeDocument/2006/relationships/hyperlink" Target="https://docs.google.com/document/d/13w1B-_3qbjPFPA6DOWlm3UDqwid5oagMXBhNTxGTtuI/edit?tab=t.0" TargetMode="External"/><Relationship Id="rId2255" Type="http://schemas.openxmlformats.org/officeDocument/2006/relationships/hyperlink" Target="https://www.miamiherald.com/living/article315026058.html" TargetMode="External"/><Relationship Id="rId3585" Type="http://schemas.openxmlformats.org/officeDocument/2006/relationships/hyperlink" Target="https://docs.google.com/document/d/1J8ekExJEJP-bMOuL56reEwNZ4QfqKF70ZQEi48XxC2A/edit?tab=t.0" TargetMode="External"/><Relationship Id="rId332" Type="http://schemas.openxmlformats.org/officeDocument/2006/relationships/hyperlink" Target="https://www.lifeandstylemag.com/posts/how-to-plan-the-perfect-at-home-date-night-for-couples/" TargetMode="External"/><Relationship Id="rId2256" Type="http://schemas.openxmlformats.org/officeDocument/2006/relationships/hyperlink" Target="https://docs.google.com/document/d/1I3kC1zkI-qhUTE0D2AmR5PhqhrE3YtSzYKlDRYlHZvQ/edit?usp=sharing" TargetMode="External"/><Relationship Id="rId3588" Type="http://schemas.openxmlformats.org/officeDocument/2006/relationships/hyperlink" Target="https://docs.google.com/document/d/1J8ekExJEJP-bMOuL56reEwNZ4QfqKF70ZQEi48XxC2A/edit?tab=t.0" TargetMode="External"/><Relationship Id="rId331" Type="http://schemas.openxmlformats.org/officeDocument/2006/relationships/hyperlink" Target="https://www.lifeandstylemag.com/wp-admin/post.php?post=736555&amp;action=edit" TargetMode="External"/><Relationship Id="rId2257" Type="http://schemas.openxmlformats.org/officeDocument/2006/relationships/hyperlink" Target="https://cue.gcp.misitemgr.com/cue-web/" TargetMode="External"/><Relationship Id="rId3587" Type="http://schemas.openxmlformats.org/officeDocument/2006/relationships/hyperlink" Target="https://www.star-telegram.com/entertainment/home-garden/article315238969.html" TargetMode="External"/><Relationship Id="rId5318" Type="http://schemas.openxmlformats.org/officeDocument/2006/relationships/hyperlink" Target="https://docs.google.com/document/d/1uBWvz-sGBh4URdnas_1cQH5ZCNSyO9_JY_ZDqKXcdaw/edit?tab=t.aaqktfbwmzgx" TargetMode="External"/><Relationship Id="rId5319" Type="http://schemas.openxmlformats.org/officeDocument/2006/relationships/hyperlink" Target="https://www.star-telegram.com/entertainment/living/article315393136.html" TargetMode="External"/><Relationship Id="rId5316" Type="http://schemas.openxmlformats.org/officeDocument/2006/relationships/hyperlink" Target="https://docs.google.com/document/d/1uBWvz-sGBh4URdnas_1cQH5ZCNSyO9_JY_ZDqKXcdaw/edit?tab=t.aaqktfbwmzgx" TargetMode="External"/><Relationship Id="rId5317" Type="http://schemas.openxmlformats.org/officeDocument/2006/relationships/hyperlink" Target="https://www.star-telegram.com/entertainment/living/article315393136.html" TargetMode="External"/><Relationship Id="rId370" Type="http://schemas.openxmlformats.org/officeDocument/2006/relationships/hyperlink" Target="https://modmomsclubstg.wpenginepowered.com/wp-admin/post.php?post=337285&amp;action=edit" TargetMode="External"/><Relationship Id="rId369" Type="http://schemas.openxmlformats.org/officeDocument/2006/relationships/hyperlink" Target="https://docs.google.com/document/d/1fAhVaI54TjU_CD1eAjzGzVupKexmp_fLEaucG2ga17E/edit?tab=t.0" TargetMode="External"/><Relationship Id="rId368" Type="http://schemas.openxmlformats.org/officeDocument/2006/relationships/hyperlink" Target="https://www.lifeandstylemag.com/posts/why-drinks-taste-different-on-planes-the-best-cocktails-to-order/" TargetMode="External"/><Relationship Id="rId2280" Type="http://schemas.openxmlformats.org/officeDocument/2006/relationships/hyperlink" Target="https://docs.google.com/document/d/18TE3h9Dxnw3wYKgZ-daoslXgHT13zUcJoxZUox2nMv0/edit?tab=t.0" TargetMode="External"/><Relationship Id="rId2281" Type="http://schemas.openxmlformats.org/officeDocument/2006/relationships/hyperlink" Target="https://www.usmagazine.com/wp-admin/post.php?post=4277366&amp;action=edit" TargetMode="External"/><Relationship Id="rId2282" Type="http://schemas.openxmlformats.org/officeDocument/2006/relationships/hyperlink" Target="https://www.usmagazine.com/sports/news/ravens-fan-goes-bald-for-maxx-crosby-trade-that-fell-through/" TargetMode="External"/><Relationship Id="rId363" Type="http://schemas.openxmlformats.org/officeDocument/2006/relationships/hyperlink" Target="https://docs.google.com/document/d/1i5M5MqjvCDSPyOxp7IvJfgyYr8H6MZudUhYL2bop9xg/edit?usp=sharing" TargetMode="External"/><Relationship Id="rId2283" Type="http://schemas.openxmlformats.org/officeDocument/2006/relationships/hyperlink" Target="https://docs.google.com/document/d/1kCZNSg3FkxZPx_WD4lBFGvcMt4THf3agvCCnCjec-Bs/edit?usp=sharing" TargetMode="External"/><Relationship Id="rId5310" Type="http://schemas.openxmlformats.org/officeDocument/2006/relationships/hyperlink" Target="https://www.miamiherald.com/living/article315394425.html" TargetMode="External"/><Relationship Id="rId362" Type="http://schemas.openxmlformats.org/officeDocument/2006/relationships/hyperlink" Target="https://modmomsclubstg.wpenginepowered.com/lifestyle-entertainment/celebrity/christian-mccaffrey-piano-zach-bryan-super-bowl-party/" TargetMode="External"/><Relationship Id="rId2284" Type="http://schemas.openxmlformats.org/officeDocument/2006/relationships/hyperlink" Target="https://cue.gcp.misitemgr.com/cue-web/" TargetMode="External"/><Relationship Id="rId5311" Type="http://schemas.openxmlformats.org/officeDocument/2006/relationships/hyperlink" Target="https://docs.google.com/document/d/1NfwrQ5qB7GsXcGiG1lv3a493btpUgA2l2Mu8o6QnzzM/edit?tab=t.ix66d8pp7dkx" TargetMode="External"/><Relationship Id="rId361" Type="http://schemas.openxmlformats.org/officeDocument/2006/relationships/hyperlink" Target="https://modmomsclubstg.wpenginepowered.com/wp-admin/post.php?post=337269&amp;action=edit" TargetMode="External"/><Relationship Id="rId2285" Type="http://schemas.openxmlformats.org/officeDocument/2006/relationships/hyperlink" Target="https://www.miamiherald.com/entertainment/article315028073.html" TargetMode="External"/><Relationship Id="rId360" Type="http://schemas.openxmlformats.org/officeDocument/2006/relationships/hyperlink" Target="https://docs.google.com/document/d/1tfVA7X5rEsc7Gi7wuOuZPKcDXv_xbgeqHfEfYF7YX4g/edit?tab=t.0" TargetMode="External"/><Relationship Id="rId2286" Type="http://schemas.openxmlformats.org/officeDocument/2006/relationships/hyperlink" Target="https://docs.google.com/document/d/1kCZNSg3FkxZPx_WD4lBFGvcMt4THf3agvCCnCjec-Bs/edit?usp=sharing" TargetMode="External"/><Relationship Id="rId367" Type="http://schemas.openxmlformats.org/officeDocument/2006/relationships/hyperlink" Target="https://www.lifeandstylemag.com/wp-admin/post.php?post=736601&amp;action=edit" TargetMode="External"/><Relationship Id="rId2287" Type="http://schemas.openxmlformats.org/officeDocument/2006/relationships/hyperlink" Target="https://cue.gcp.misitemgr.com/cue-web/" TargetMode="External"/><Relationship Id="rId5314" Type="http://schemas.openxmlformats.org/officeDocument/2006/relationships/hyperlink" Target="https://docs.google.com/document/d/1NfwrQ5qB7GsXcGiG1lv3a493btpUgA2l2Mu8o6QnzzM/edit?tab=t.ix66d8pp7dkx" TargetMode="External"/><Relationship Id="rId366" Type="http://schemas.openxmlformats.org/officeDocument/2006/relationships/hyperlink" Target="https://docs.google.com/document/d/1i5M5MqjvCDSPyOxp7IvJfgyYr8H6MZudUhYL2bop9xg/edit?usp=sharing" TargetMode="External"/><Relationship Id="rId2288" Type="http://schemas.openxmlformats.org/officeDocument/2006/relationships/hyperlink" Target="https://www.kansascity.com/entertainment/article315028080.html" TargetMode="External"/><Relationship Id="rId5315" Type="http://schemas.openxmlformats.org/officeDocument/2006/relationships/hyperlink" Target="https://www.kansascity.com/living/article315371105.html" TargetMode="External"/><Relationship Id="rId365" Type="http://schemas.openxmlformats.org/officeDocument/2006/relationships/hyperlink" Target="https://www.lifeandstylemag.com/posts/christian-mccaffreys-piano-skills-go-viral-at-super-bowl-event/" TargetMode="External"/><Relationship Id="rId2289" Type="http://schemas.openxmlformats.org/officeDocument/2006/relationships/hyperlink" Target="https://docs.google.com/document/d/1kCZNSg3FkxZPx_WD4lBFGvcMt4THf3agvCCnCjec-Bs/edit?usp=sharing" TargetMode="External"/><Relationship Id="rId5312" Type="http://schemas.openxmlformats.org/officeDocument/2006/relationships/hyperlink" Target="https://cue.gcp.misitemgr.com/cue-web/" TargetMode="External"/><Relationship Id="rId364" Type="http://schemas.openxmlformats.org/officeDocument/2006/relationships/hyperlink" Target="https://www.lifeandstylemag.com/wp-admin/post.php?post=736572&amp;action=edit" TargetMode="External"/><Relationship Id="rId5313" Type="http://schemas.openxmlformats.org/officeDocument/2006/relationships/hyperlink" Target="https://www.kansascity.com/living/article315395037.html" TargetMode="External"/><Relationship Id="rId95" Type="http://schemas.openxmlformats.org/officeDocument/2006/relationships/hyperlink" Target="https://www.lifeandstylemag.com/posts/bob-ross-paintings-just-became-the-feel-good-story-of-the-year/" TargetMode="External"/><Relationship Id="rId5307" Type="http://schemas.openxmlformats.org/officeDocument/2006/relationships/hyperlink" Target="https://docs.google.com/document/d/1NfwrQ5qB7GsXcGiG1lv3a493btpUgA2l2Mu8o6QnzzM/edit?tab=t.ix66d8pp7dkx" TargetMode="External"/><Relationship Id="rId94" Type="http://schemas.openxmlformats.org/officeDocument/2006/relationships/hyperlink" Target="https://www.lifeandstylemag.com/wp-admin/post.php?post=736195&amp;action=edit" TargetMode="External"/><Relationship Id="rId5308" Type="http://schemas.openxmlformats.org/officeDocument/2006/relationships/hyperlink" Target="https://www.charlotteobserver.com/living/article315394947.html" TargetMode="External"/><Relationship Id="rId97" Type="http://schemas.openxmlformats.org/officeDocument/2006/relationships/hyperlink" Target="https://www.lifeandstylemag.com/wp-admin/post.php?post=736208&amp;action=edit" TargetMode="External"/><Relationship Id="rId5305" Type="http://schemas.openxmlformats.org/officeDocument/2006/relationships/hyperlink" Target="https://www.womansworld.com/wp-admin/post.php?post=616137&amp;action=edit" TargetMode="External"/><Relationship Id="rId96" Type="http://schemas.openxmlformats.org/officeDocument/2006/relationships/hyperlink" Target="https://docs.google.com/document/d/1PhjpJs-FfaOSm2eJsE1-PbiikztvCPSES6tG6JVUJd8/edit?usp=sharing" TargetMode="External"/><Relationship Id="rId5306" Type="http://schemas.openxmlformats.org/officeDocument/2006/relationships/hyperlink" Target="https://www.womansworld.com/wellness/sleep/what-really-happens-to-your-familys-sleep-when-phones-stay-out-of-the-bedroom" TargetMode="External"/><Relationship Id="rId99" Type="http://schemas.openxmlformats.org/officeDocument/2006/relationships/hyperlink" Target="https://docs.google.com/document/d/1NRWc9EIqVU_TBfLWPBRUGNBaM0mvry5MkjUQIYS745w/edit?tab=t.0" TargetMode="External"/><Relationship Id="rId98" Type="http://schemas.openxmlformats.org/officeDocument/2006/relationships/hyperlink" Target="https://www.lifeandstylemag.com/posts/how-to-allergy-proof-your-home/" TargetMode="External"/><Relationship Id="rId5309" Type="http://schemas.openxmlformats.org/officeDocument/2006/relationships/hyperlink" Target="https://docs.google.com/document/d/1NfwrQ5qB7GsXcGiG1lv3a493btpUgA2l2Mu8o6QnzzM/edit?tab=t.ix66d8pp7dkx" TargetMode="External"/><Relationship Id="rId91" Type="http://schemas.openxmlformats.org/officeDocument/2006/relationships/hyperlink" Target="https://modmomsclubstg.wpenginepowered.com/wp-admin/post.php?post=337070&amp;action=edit" TargetMode="External"/><Relationship Id="rId90" Type="http://schemas.openxmlformats.org/officeDocument/2006/relationships/hyperlink" Target="https://docs.google.com/document/d/1Wn047ljvzBZ01CKY9M4PwKXGB2nWSG8GBwKr5fsr-Y4/edit?tab=t.0" TargetMode="External"/><Relationship Id="rId93" Type="http://schemas.openxmlformats.org/officeDocument/2006/relationships/hyperlink" Target="https://docs.google.com/document/d/1PhjpJs-FfaOSm2eJsE1-PbiikztvCPSES6tG6JVUJd8/edit?usp=sharing" TargetMode="External"/><Relationship Id="rId92" Type="http://schemas.openxmlformats.org/officeDocument/2006/relationships/hyperlink" Target="https://modmomsclubstg.wpenginepowered.com/lifestyle-entertainment/bob-ross-paintings-sold-public-broadcasting/" TargetMode="External"/><Relationship Id="rId359" Type="http://schemas.openxmlformats.org/officeDocument/2006/relationships/hyperlink" Target="https://modmomsclubstg.wpenginepowered.com/lifestyle-entertainment/how-to-burp-your-house-this-winter-for-healthier-indoor-air/" TargetMode="External"/><Relationship Id="rId358" Type="http://schemas.openxmlformats.org/officeDocument/2006/relationships/hyperlink" Target="https://modmomsclubstg.wpenginepowered.com/wp-admin/post.php?post=337275&amp;action=edit" TargetMode="External"/><Relationship Id="rId357" Type="http://schemas.openxmlformats.org/officeDocument/2006/relationships/hyperlink" Target="https://docs.google.com/document/d/1tfVA7X5rEsc7Gi7wuOuZPKcDXv_xbgeqHfEfYF7YX4g/edit?tab=t.0" TargetMode="External"/><Relationship Id="rId2270" Type="http://schemas.openxmlformats.org/officeDocument/2006/relationships/hyperlink" Target="https://www.miamiherald.com/entertainment/article315027798.html" TargetMode="External"/><Relationship Id="rId2271" Type="http://schemas.openxmlformats.org/officeDocument/2006/relationships/hyperlink" Target="https://docs.google.com/document/d/18TE3h9Dxnw3wYKgZ-daoslXgHT13zUcJoxZUox2nMv0/edit?tab=t.0" TargetMode="External"/><Relationship Id="rId352" Type="http://schemas.openxmlformats.org/officeDocument/2006/relationships/hyperlink" Target="https://modmomsclubstg.wpenginepowered.com/wp-admin/post.php?post=337264&amp;action=edit" TargetMode="External"/><Relationship Id="rId2272" Type="http://schemas.openxmlformats.org/officeDocument/2006/relationships/hyperlink" Target="https://cue.gcp.misitemgr.com/cue-web/" TargetMode="External"/><Relationship Id="rId351" Type="http://schemas.openxmlformats.org/officeDocument/2006/relationships/hyperlink" Target="https://docs.google.com/document/d/1DZqOK1QDNuA95fuVQ8pgge2SowZgjjeXNO7FqoU6Yrk/edit?tab=t.0" TargetMode="External"/><Relationship Id="rId2273" Type="http://schemas.openxmlformats.org/officeDocument/2006/relationships/hyperlink" Target="https://www.kansascity.com/entertainment/article315027799.html" TargetMode="External"/><Relationship Id="rId5300" Type="http://schemas.openxmlformats.org/officeDocument/2006/relationships/hyperlink" Target="https://cue.gcp.misitemgr.com/cue-web/" TargetMode="External"/><Relationship Id="rId350" Type="http://schemas.openxmlformats.org/officeDocument/2006/relationships/hyperlink" Target="https://www.lifeandstylemag.com/posts/all-about-sam-darnolds-fiancee-katie-hoofnagle/" TargetMode="External"/><Relationship Id="rId2274" Type="http://schemas.openxmlformats.org/officeDocument/2006/relationships/hyperlink" Target="https://docs.google.com/document/d/18TE3h9Dxnw3wYKgZ-daoslXgHT13zUcJoxZUox2nMv0/edit?tab=t.0" TargetMode="External"/><Relationship Id="rId2275" Type="http://schemas.openxmlformats.org/officeDocument/2006/relationships/hyperlink" Target="https://cue.gcp.misitemgr.com/cue-web/" TargetMode="External"/><Relationship Id="rId356" Type="http://schemas.openxmlformats.org/officeDocument/2006/relationships/hyperlink" Target="https://www.lifeandstylemag.com/posts/why-you-should-burp-your-house-this-winter/" TargetMode="External"/><Relationship Id="rId2276" Type="http://schemas.openxmlformats.org/officeDocument/2006/relationships/hyperlink" Target="https://www.charlotteobserver.com/entertainment/article315027802.html" TargetMode="External"/><Relationship Id="rId5303" Type="http://schemas.openxmlformats.org/officeDocument/2006/relationships/hyperlink" Target="https://www.sacbee.com/entertainment/living/home-garden/article315411341.html" TargetMode="External"/><Relationship Id="rId355" Type="http://schemas.openxmlformats.org/officeDocument/2006/relationships/hyperlink" Target="https://www.lifeandstylemag.com/wp-admin/post.php?post=736576&amp;action=edit" TargetMode="External"/><Relationship Id="rId2277" Type="http://schemas.openxmlformats.org/officeDocument/2006/relationships/hyperlink" Target="https://docs.google.com/document/d/18TE3h9Dxnw3wYKgZ-daoslXgHT13zUcJoxZUox2nMv0/edit?tab=t.0" TargetMode="External"/><Relationship Id="rId5304" Type="http://schemas.openxmlformats.org/officeDocument/2006/relationships/hyperlink" Target="https://docs.google.com/document/d/1IYHewRHBJ7Yv9g0zQoFBgRFF10kRvgk0H7A2qjjwyL8/edit?tab=t.0" TargetMode="External"/><Relationship Id="rId354" Type="http://schemas.openxmlformats.org/officeDocument/2006/relationships/hyperlink" Target="https://docs.google.com/document/d/1DZqOK1QDNuA95fuVQ8pgge2SowZgjjeXNO7FqoU6Yrk/edit?tab=t.0" TargetMode="External"/><Relationship Id="rId2278" Type="http://schemas.openxmlformats.org/officeDocument/2006/relationships/hyperlink" Target="https://www.lifeandstylemag.com/wp-admin/post.php?post=737045&amp;action=edit" TargetMode="External"/><Relationship Id="rId5301" Type="http://schemas.openxmlformats.org/officeDocument/2006/relationships/hyperlink" Target="https://www.coralspringsflnews.com/lifestyle-entertainment/article315408852.html" TargetMode="External"/><Relationship Id="rId353" Type="http://schemas.openxmlformats.org/officeDocument/2006/relationships/hyperlink" Target="https://modmomsclubstg.wpenginepowered.com/lifestyle-entertainment/meet-katie-hoofnagle-qb-sam-darnolds-fiancee/" TargetMode="External"/><Relationship Id="rId2279" Type="http://schemas.openxmlformats.org/officeDocument/2006/relationships/hyperlink" Target="https://www.lifeandstylemag.com/posts/rachel-zegler-reflects-on-snow-white-backlash-and-criticism/" TargetMode="External"/><Relationship Id="rId5302" Type="http://schemas.openxmlformats.org/officeDocument/2006/relationships/hyperlink" Target="https://docs.google.com/document/d/1IYHewRHBJ7Yv9g0zQoFBgRFF10kRvgk0H7A2qjjwyL8/edit?tab=t.0" TargetMode="External"/><Relationship Id="rId2225" Type="http://schemas.openxmlformats.org/officeDocument/2006/relationships/hyperlink" Target="https://www.lifeandstylemag.com/posts/inside-jake-shanes-birkin-shopping-trip-with-rob-rausch/" TargetMode="External"/><Relationship Id="rId3557" Type="http://schemas.openxmlformats.org/officeDocument/2006/relationships/hyperlink" Target="https://docs.google.com/document/d/1_unRcMCtzvcg7Fpc9gKIV-yce9Iz8rknAGFO0j4nuCQ/edit?tab=t.0" TargetMode="External"/><Relationship Id="rId4888" Type="http://schemas.openxmlformats.org/officeDocument/2006/relationships/hyperlink" Target="https://cue.gcp.misitemgr.com/cue-web/" TargetMode="External"/><Relationship Id="rId2226" Type="http://schemas.openxmlformats.org/officeDocument/2006/relationships/hyperlink" Target="https://docs.google.com/document/d/1qkpLi0XXSIWY86BqvCDb7ZROMpO-6NUevIYh0p_-Yak/edit?tab=t.0" TargetMode="External"/><Relationship Id="rId3556" Type="http://schemas.openxmlformats.org/officeDocument/2006/relationships/hyperlink" Target="https://www.miamiherald.com/entertainment/article315211999.html" TargetMode="External"/><Relationship Id="rId4887" Type="http://schemas.openxmlformats.org/officeDocument/2006/relationships/hyperlink" Target="https://docs.google.com/document/d/1mJv6QZM3QBB0mgqsWFiPcD54qOf-fMTpkeGN67I9VTM/edit?tab=t.0" TargetMode="External"/><Relationship Id="rId2227" Type="http://schemas.openxmlformats.org/officeDocument/2006/relationships/hyperlink" Target="https://cue.gcp.misitemgr.com/cue-web/" TargetMode="External"/><Relationship Id="rId3559" Type="http://schemas.openxmlformats.org/officeDocument/2006/relationships/hyperlink" Target="https://www.sacbee.com/entertainment/article315212677.html" TargetMode="External"/><Relationship Id="rId2228" Type="http://schemas.openxmlformats.org/officeDocument/2006/relationships/hyperlink" Target="https://www.miamiherald.com/living/article315016265.html" TargetMode="External"/><Relationship Id="rId3558" Type="http://schemas.openxmlformats.org/officeDocument/2006/relationships/hyperlink" Target="https://cue.gcp.misitemgr.com/cue-web/" TargetMode="External"/><Relationship Id="rId4889" Type="http://schemas.openxmlformats.org/officeDocument/2006/relationships/hyperlink" Target="https://www.charlotteobserver.com/living/travel/article315352680.html" TargetMode="External"/><Relationship Id="rId2229" Type="http://schemas.openxmlformats.org/officeDocument/2006/relationships/hyperlink" Target="https://docs.google.com/document/d/1KdXTAxU9TVg8IUuzJ7gXf56TrKpD2-QNPQNjgOOKXwc/edit?usp=sharing" TargetMode="External"/><Relationship Id="rId305" Type="http://schemas.openxmlformats.org/officeDocument/2006/relationships/hyperlink" Target="https://modmomsclubstg.wpenginepowered.com/wp-admin/post.php?post=337208&amp;action=edit" TargetMode="External"/><Relationship Id="rId304" Type="http://schemas.openxmlformats.org/officeDocument/2006/relationships/hyperlink" Target="https://docs.google.com/document/d/1HXoxno4jejNHd1hzh7Y_RdErU_bm5_bmlX2VCPdH2QU/edit?usp=sharing" TargetMode="External"/><Relationship Id="rId303" Type="http://schemas.openxmlformats.org/officeDocument/2006/relationships/hyperlink" Target="https://www.lifeandstylemag.com/wp-admin/post.php?post=736491&amp;action=edit" TargetMode="External"/><Relationship Id="rId302" Type="http://schemas.openxmlformats.org/officeDocument/2006/relationships/hyperlink" Target="https://docs.google.com/document/d/1O7xqNynX4Jyk7Yyk8OamA2HeXP0mf1Tz3DJMviVzHKw/edit?tab=t.0" TargetMode="External"/><Relationship Id="rId309" Type="http://schemas.openxmlformats.org/officeDocument/2006/relationships/hyperlink" Target="https://docs.google.com/document/d/1yOQ0rdkjxD2iv7CeUEtnbTmGtH-mKXlXoC0UHqPYDWA/edit?tab=t.0" TargetMode="External"/><Relationship Id="rId308" Type="http://schemas.openxmlformats.org/officeDocument/2006/relationships/hyperlink" Target="https://www.lifeandstylemag.com/posts/whats-next-for-whitney-leavitt-after-the-secret-lives-of-mormon-wives/" TargetMode="External"/><Relationship Id="rId307" Type="http://schemas.openxmlformats.org/officeDocument/2006/relationships/hyperlink" Target="https://www.lifeandstylemag.com/wp-admin/post.php?post=736484&amp;action=edit" TargetMode="External"/><Relationship Id="rId306" Type="http://schemas.openxmlformats.org/officeDocument/2006/relationships/hyperlink" Target="https://docs.google.com/document/d/1HXoxno4jejNHd1hzh7Y_RdErU_bm5_bmlX2VCPdH2QU/edit?usp=sharing" TargetMode="External"/><Relationship Id="rId4880" Type="http://schemas.openxmlformats.org/officeDocument/2006/relationships/hyperlink" Target="https://www.centredaily.com/entertainment/article315355159.html" TargetMode="External"/><Relationship Id="rId3551" Type="http://schemas.openxmlformats.org/officeDocument/2006/relationships/hyperlink" Target="https://www.star-telegram.com/entertainment/living/article315213194.html" TargetMode="External"/><Relationship Id="rId4882" Type="http://schemas.openxmlformats.org/officeDocument/2006/relationships/hyperlink" Target="https://www.usmagazine.com/wp-admin/post.php?post=4304684&amp;action=edit" TargetMode="External"/><Relationship Id="rId2220" Type="http://schemas.openxmlformats.org/officeDocument/2006/relationships/hyperlink" Target="https://docs.google.com/document/d/1qkpLi0XXSIWY86BqvCDb7ZROMpO-6NUevIYh0p_-Yak/edit?tab=t.0" TargetMode="External"/><Relationship Id="rId3550" Type="http://schemas.openxmlformats.org/officeDocument/2006/relationships/hyperlink" Target="https://cue.gcp.misitemgr.com/cue-web/" TargetMode="External"/><Relationship Id="rId4881" Type="http://schemas.openxmlformats.org/officeDocument/2006/relationships/hyperlink" Target="https://docs.google.com/document/d/1jmoVWvrUiZQX2od9zRKsEjUzaGfBoucop2n7Y7NMsLk/edit?usp=sharing" TargetMode="External"/><Relationship Id="rId301" Type="http://schemas.openxmlformats.org/officeDocument/2006/relationships/hyperlink" Target="https://modmomsclubstg.wpenginepowered.com/wp-admin/post.php?post=337198&amp;action=edit" TargetMode="External"/><Relationship Id="rId2221" Type="http://schemas.openxmlformats.org/officeDocument/2006/relationships/hyperlink" Target="https://cue.gcp.misitemgr.com/cue-web/" TargetMode="External"/><Relationship Id="rId3553" Type="http://schemas.openxmlformats.org/officeDocument/2006/relationships/hyperlink" Target="https://www.womansworld.com/wp-admin/post.php?post=613386&amp;action=edit" TargetMode="External"/><Relationship Id="rId4884" Type="http://schemas.openxmlformats.org/officeDocument/2006/relationships/hyperlink" Target="https://docs.google.com/document/d/1jmoVWvrUiZQX2od9zRKsEjUzaGfBoucop2n7Y7NMsLk/edit?usp=sharing" TargetMode="External"/><Relationship Id="rId300" Type="http://schemas.openxmlformats.org/officeDocument/2006/relationships/hyperlink" Target="https://docs.google.com/document/d/1O7xqNynX4Jyk7Yyk8OamA2HeXP0mf1Tz3DJMviVzHKw/edit?tab=t.0" TargetMode="External"/><Relationship Id="rId2222" Type="http://schemas.openxmlformats.org/officeDocument/2006/relationships/hyperlink" Target="https://www.charlotteobserver.com/entertainment/article315016113.html" TargetMode="External"/><Relationship Id="rId3552" Type="http://schemas.openxmlformats.org/officeDocument/2006/relationships/hyperlink" Target="https://docs.google.com/document/d/1yGeh6ClL4BkfKq4LlyWlBpUVqLIs4oKhAYIVGuf-5xk/edit?tab=t.0" TargetMode="External"/><Relationship Id="rId4883" Type="http://schemas.openxmlformats.org/officeDocument/2006/relationships/hyperlink" Target="https://www.usmagazine.com/wp-admin/post.php?post=4304684&amp;action=edit" TargetMode="External"/><Relationship Id="rId2223" Type="http://schemas.openxmlformats.org/officeDocument/2006/relationships/hyperlink" Target="https://docs.google.com/document/d/1qkpLi0XXSIWY86BqvCDb7ZROMpO-6NUevIYh0p_-Yak/edit?tab=t.0" TargetMode="External"/><Relationship Id="rId3555" Type="http://schemas.openxmlformats.org/officeDocument/2006/relationships/hyperlink" Target="https://docs.google.com/document/d/1yGeh6ClL4BkfKq4LlyWlBpUVqLIs4oKhAYIVGuf-5xk/edit?tab=t.0" TargetMode="External"/><Relationship Id="rId4886" Type="http://schemas.openxmlformats.org/officeDocument/2006/relationships/hyperlink" Target="https://www.miamiherald.com/living/travel/article315352697.html" TargetMode="External"/><Relationship Id="rId2224" Type="http://schemas.openxmlformats.org/officeDocument/2006/relationships/hyperlink" Target="https://www.lifeandstylemag.com/wp-admin/post.php?post=737038&amp;action=edit" TargetMode="External"/><Relationship Id="rId3554" Type="http://schemas.openxmlformats.org/officeDocument/2006/relationships/hyperlink" Target="https://www.womansworld.com/life/animals/divers-stumble-upon-ice-age-animals-in-a-texas-cave-including-species-absolutely-no-one-expected" TargetMode="External"/><Relationship Id="rId4885" Type="http://schemas.openxmlformats.org/officeDocument/2006/relationships/hyperlink" Target="https://cue.gcp.misitemgr.com/cue-web/" TargetMode="External"/><Relationship Id="rId2214" Type="http://schemas.openxmlformats.org/officeDocument/2006/relationships/hyperlink" Target="https://docs.google.com/document/d/1dHqG4FzjbRLAO7br3vfmNGGjE5jT-9vQ1nGDJz10Z_Y/edit?tab=t.0" TargetMode="External"/><Relationship Id="rId3546" Type="http://schemas.openxmlformats.org/officeDocument/2006/relationships/hyperlink" Target="https://docs.google.com/document/d/1AANv-igBCZbJJNFttyqZskiRxHegjnzO0ra5P0uzo7w/edit?tab=t.0" TargetMode="External"/><Relationship Id="rId4877" Type="http://schemas.openxmlformats.org/officeDocument/2006/relationships/hyperlink" Target="https://www.charlotteobserver.com/entertainment/article315355158.html" TargetMode="External"/><Relationship Id="rId2215" Type="http://schemas.openxmlformats.org/officeDocument/2006/relationships/hyperlink" Target="https://cue.gcp.misitemgr.com/cue-web/" TargetMode="External"/><Relationship Id="rId3545" Type="http://schemas.openxmlformats.org/officeDocument/2006/relationships/hyperlink" Target="https://www.charlotteobserver.com/living/travel/article315213280.html" TargetMode="External"/><Relationship Id="rId4876" Type="http://schemas.openxmlformats.org/officeDocument/2006/relationships/hyperlink" Target="https://cue.gcp.misitemgr.com/cue-web/" TargetMode="External"/><Relationship Id="rId2216" Type="http://schemas.openxmlformats.org/officeDocument/2006/relationships/hyperlink" Target="https://www.miamiherald.com/entertainment/article315016102.html" TargetMode="External"/><Relationship Id="rId3548" Type="http://schemas.openxmlformats.org/officeDocument/2006/relationships/hyperlink" Target="https://www.miamiherald.com/living/article315213188.html" TargetMode="External"/><Relationship Id="rId4879" Type="http://schemas.openxmlformats.org/officeDocument/2006/relationships/hyperlink" Target="https://cue.gcp.misitemgr.com/cue-web/" TargetMode="External"/><Relationship Id="rId2217" Type="http://schemas.openxmlformats.org/officeDocument/2006/relationships/hyperlink" Target="https://docs.google.com/document/d/1qkpLi0XXSIWY86BqvCDb7ZROMpO-6NUevIYh0p_-Yak/edit?tab=t.0" TargetMode="External"/><Relationship Id="rId3547" Type="http://schemas.openxmlformats.org/officeDocument/2006/relationships/hyperlink" Target="https://cue.gcp.misitemgr.com/cue-web/" TargetMode="External"/><Relationship Id="rId4878" Type="http://schemas.openxmlformats.org/officeDocument/2006/relationships/hyperlink" Target="https://docs.google.com/document/d/1jmoVWvrUiZQX2od9zRKsEjUzaGfBoucop2n7Y7NMsLk/edit?usp=sharing" TargetMode="External"/><Relationship Id="rId2218" Type="http://schemas.openxmlformats.org/officeDocument/2006/relationships/hyperlink" Target="https://cue.gcp.misitemgr.com/cue-web/" TargetMode="External"/><Relationship Id="rId2219" Type="http://schemas.openxmlformats.org/officeDocument/2006/relationships/hyperlink" Target="https://www.kansascity.com/entertainment/article315016107.html" TargetMode="External"/><Relationship Id="rId3549" Type="http://schemas.openxmlformats.org/officeDocument/2006/relationships/hyperlink" Target="https://docs.google.com/document/d/1yGeh6ClL4BkfKq4LlyWlBpUVqLIs4oKhAYIVGuf-5xk/edit?tab=t.0" TargetMode="External"/><Relationship Id="rId3540" Type="http://schemas.openxmlformats.org/officeDocument/2006/relationships/hyperlink" Target="https://docs.google.com/document/d/1AANv-igBCZbJJNFttyqZskiRxHegjnzO0ra5P0uzo7w/edit?tab=t.0" TargetMode="External"/><Relationship Id="rId4871" Type="http://schemas.openxmlformats.org/officeDocument/2006/relationships/hyperlink" Target="https://www.charlotteobserver.com/living/article315355475.html" TargetMode="External"/><Relationship Id="rId4870" Type="http://schemas.openxmlformats.org/officeDocument/2006/relationships/hyperlink" Target="https://cue.gcp.misitemgr.com/cue-web/" TargetMode="External"/><Relationship Id="rId2210" Type="http://schemas.openxmlformats.org/officeDocument/2006/relationships/hyperlink" Target="https://www.star-telegram.com/entertainment/article315013919.html" TargetMode="External"/><Relationship Id="rId3542" Type="http://schemas.openxmlformats.org/officeDocument/2006/relationships/hyperlink" Target="https://www.kansascity.com/living/travel/article315213250.html" TargetMode="External"/><Relationship Id="rId4873" Type="http://schemas.openxmlformats.org/officeDocument/2006/relationships/hyperlink" Target="https://cue.gcp.misitemgr.com/cue-web/" TargetMode="External"/><Relationship Id="rId2211" Type="http://schemas.openxmlformats.org/officeDocument/2006/relationships/hyperlink" Target="https://docs.google.com/document/d/1dHqG4FzjbRLAO7br3vfmNGGjE5jT-9vQ1nGDJz10Z_Y/edit?tab=t.0" TargetMode="External"/><Relationship Id="rId3541" Type="http://schemas.openxmlformats.org/officeDocument/2006/relationships/hyperlink" Target="https://cue.gcp.misitemgr.com/cue-web/" TargetMode="External"/><Relationship Id="rId4872" Type="http://schemas.openxmlformats.org/officeDocument/2006/relationships/hyperlink" Target="https://docs.google.com/document/d/1MxClyMYK_oiPJE_hvIYXFIwQnzkKulJHjsKOBuoqDVU/edit?tab=t.0" TargetMode="External"/><Relationship Id="rId2212" Type="http://schemas.openxmlformats.org/officeDocument/2006/relationships/hyperlink" Target="https://modmomsclubstg.wpenginepowered.com/wp-admin/post.php?post=337486&amp;action=edit" TargetMode="External"/><Relationship Id="rId3544" Type="http://schemas.openxmlformats.org/officeDocument/2006/relationships/hyperlink" Target="https://cue.gcp.misitemgr.com/cue-web/" TargetMode="External"/><Relationship Id="rId4875" Type="http://schemas.openxmlformats.org/officeDocument/2006/relationships/hyperlink" Target="https://docs.google.com/document/d/1jmoVWvrUiZQX2od9zRKsEjUzaGfBoucop2n7Y7NMsLk/edit?usp=sharing" TargetMode="External"/><Relationship Id="rId2213" Type="http://schemas.openxmlformats.org/officeDocument/2006/relationships/hyperlink" Target="https://modmomsclubstg.wpenginepowered.com/lifestyle-entertainment/netflixs-remarkably-bright-creatures-movie/" TargetMode="External"/><Relationship Id="rId3543" Type="http://schemas.openxmlformats.org/officeDocument/2006/relationships/hyperlink" Target="https://docs.google.com/document/d/1AANv-igBCZbJJNFttyqZskiRxHegjnzO0ra5P0uzo7w/edit?tab=t.0" TargetMode="External"/><Relationship Id="rId4874" Type="http://schemas.openxmlformats.org/officeDocument/2006/relationships/hyperlink" Target="https://www.miamiherald.com/entertainment/article315355154.html" TargetMode="External"/><Relationship Id="rId2247" Type="http://schemas.openxmlformats.org/officeDocument/2006/relationships/hyperlink" Target="https://docs.google.com/document/d/1EpUfILkMHmy1fEdHZEi2MH9lEIsZmHN5kGQ09UmigRI/edit?tab=t.0" TargetMode="External"/><Relationship Id="rId3579" Type="http://schemas.openxmlformats.org/officeDocument/2006/relationships/hyperlink" Target="https://docs.google.com/document/d/1rN5QsedpvUev0XTG06dcPuRoRHSamZPZvqQHY_8gb-o/edit?tab=t.crnycf998var" TargetMode="External"/><Relationship Id="rId2248" Type="http://schemas.openxmlformats.org/officeDocument/2006/relationships/hyperlink" Target="https://cue.gcp.misitemgr.com/cue-web/" TargetMode="External"/><Relationship Id="rId3578" Type="http://schemas.openxmlformats.org/officeDocument/2006/relationships/hyperlink" Target="https://www.kansascity.com/living/article315200470.html" TargetMode="External"/><Relationship Id="rId2249" Type="http://schemas.openxmlformats.org/officeDocument/2006/relationships/hyperlink" Target="https://www.star-telegram.com/entertainment/article315025742.html" TargetMode="External"/><Relationship Id="rId327" Type="http://schemas.openxmlformats.org/officeDocument/2006/relationships/hyperlink" Target="https://docs.google.com/document/d/1H0VCcjZJ4clHdpV7pCNzfYU_ekrSxbXmzZNJc0GfL9o/edit?usp=sharing" TargetMode="External"/><Relationship Id="rId326" Type="http://schemas.openxmlformats.org/officeDocument/2006/relationships/hyperlink" Target="https://modmomsclub.com/lifestyle-entertainment/celebrity/glenn-medeiros-love-song-daughter-viral-tiktok/" TargetMode="External"/><Relationship Id="rId325" Type="http://schemas.openxmlformats.org/officeDocument/2006/relationships/hyperlink" Target="https://modmomsclubstg.wpenginepowered.com/wp-admin/post.php?post=337242&amp;action=edit" TargetMode="External"/><Relationship Id="rId324" Type="http://schemas.openxmlformats.org/officeDocument/2006/relationships/hyperlink" Target="https://docs.google.com/document/d/1FRXSGPISrk5roAAVIQU6fgtt3p8YaU7IWRpVnJoYi1g/edit?tab=t.0" TargetMode="External"/><Relationship Id="rId329" Type="http://schemas.openxmlformats.org/officeDocument/2006/relationships/hyperlink" Target="https://www.lifeandstylemag.com/posts/how-glenn-medeiros-went-from-80s-love-song-star-to-tiktok-dad/" TargetMode="External"/><Relationship Id="rId328" Type="http://schemas.openxmlformats.org/officeDocument/2006/relationships/hyperlink" Target="https://www.lifeandstylemag.com/wp-admin/post.php?post=736537&amp;action=edit" TargetMode="External"/><Relationship Id="rId3571" Type="http://schemas.openxmlformats.org/officeDocument/2006/relationships/hyperlink" Target="https://docs.google.com/document/d/1RvreidLmAw635UMu4whsSc7d4QS6953JYvK2X6LIHeY/edit?usp=sharing" TargetMode="External"/><Relationship Id="rId2240" Type="http://schemas.openxmlformats.org/officeDocument/2006/relationships/hyperlink" Target="https://www.miamiherald.com/entertainment/article315025735.html" TargetMode="External"/><Relationship Id="rId3570" Type="http://schemas.openxmlformats.org/officeDocument/2006/relationships/hyperlink" Target="https://www.charlotteobserver.com/entertainment/article315213441.html" TargetMode="External"/><Relationship Id="rId2241" Type="http://schemas.openxmlformats.org/officeDocument/2006/relationships/hyperlink" Target="https://docs.google.com/document/d/1EpUfILkMHmy1fEdHZEi2MH9lEIsZmHN5kGQ09UmigRI/edit?tab=t.0" TargetMode="External"/><Relationship Id="rId3573" Type="http://schemas.openxmlformats.org/officeDocument/2006/relationships/hyperlink" Target="https://docs.google.com/document/d/1NfwrQ5qB7GsXcGiG1lv3a493btpUgA2l2Mu8o6QnzzM/edit?tab=t.90xxhax9jtt8" TargetMode="External"/><Relationship Id="rId2242" Type="http://schemas.openxmlformats.org/officeDocument/2006/relationships/hyperlink" Target="https://cue.gcp.misitemgr.com/cue-web/" TargetMode="External"/><Relationship Id="rId3572" Type="http://schemas.openxmlformats.org/officeDocument/2006/relationships/hyperlink" Target="https://www.miamiherald.com/living/article315187098.html" TargetMode="External"/><Relationship Id="rId323" Type="http://schemas.openxmlformats.org/officeDocument/2006/relationships/hyperlink" Target="https://modmomsclubstg.wpenginepowered.com/lifestyle-entertainment/mtv-awkward-where-is-the-cast-now/" TargetMode="External"/><Relationship Id="rId2243" Type="http://schemas.openxmlformats.org/officeDocument/2006/relationships/hyperlink" Target="https://www.kansascity.com/entertainment/article315025736.html" TargetMode="External"/><Relationship Id="rId3575" Type="http://schemas.openxmlformats.org/officeDocument/2006/relationships/hyperlink" Target="https://docs.google.com/document/d/1NfwrQ5qB7GsXcGiG1lv3a493btpUgA2l2Mu8o6QnzzM/edit?tab=t.90xxhax9jtt8" TargetMode="External"/><Relationship Id="rId322" Type="http://schemas.openxmlformats.org/officeDocument/2006/relationships/hyperlink" Target="https://modmomsclubstg.wpenginepowered.com/wp-admin/post.php?post=337218&amp;action=edit" TargetMode="External"/><Relationship Id="rId2244" Type="http://schemas.openxmlformats.org/officeDocument/2006/relationships/hyperlink" Target="https://docs.google.com/document/d/1EpUfILkMHmy1fEdHZEi2MH9lEIsZmHN5kGQ09UmigRI/edit?tab=t.0" TargetMode="External"/><Relationship Id="rId3574" Type="http://schemas.openxmlformats.org/officeDocument/2006/relationships/hyperlink" Target="https://www.charlotteobserver.com/living/wellness/article315194962.html" TargetMode="External"/><Relationship Id="rId321" Type="http://schemas.openxmlformats.org/officeDocument/2006/relationships/hyperlink" Target="https://docs.google.com/document/d/1FRXSGPISrk5roAAVIQU6fgtt3p8YaU7IWRpVnJoYi1g/edit?tab=t.0" TargetMode="External"/><Relationship Id="rId2245" Type="http://schemas.openxmlformats.org/officeDocument/2006/relationships/hyperlink" Target="https://cue.gcp.misitemgr.com/cue-web/" TargetMode="External"/><Relationship Id="rId3577" Type="http://schemas.openxmlformats.org/officeDocument/2006/relationships/hyperlink" Target="https://docs.google.com/document/d/1NfwrQ5qB7GsXcGiG1lv3a493btpUgA2l2Mu8o6QnzzM/edit?tab=t.90xxhax9jtt8" TargetMode="External"/><Relationship Id="rId320" Type="http://schemas.openxmlformats.org/officeDocument/2006/relationships/hyperlink" Target="https://www.lifeandstylemag.com/posts/remember-awkward-on-mtv-heres-what-the-cast-is-doing-now/" TargetMode="External"/><Relationship Id="rId2246" Type="http://schemas.openxmlformats.org/officeDocument/2006/relationships/hyperlink" Target="https://www.charlotteobserver.com/entertainment/article315025738.html" TargetMode="External"/><Relationship Id="rId3576" Type="http://schemas.openxmlformats.org/officeDocument/2006/relationships/hyperlink" Target="https://www.pembrokepinesflnews.com/lifestyle-entertainment/article315195152.html" TargetMode="External"/><Relationship Id="rId2236" Type="http://schemas.openxmlformats.org/officeDocument/2006/relationships/hyperlink" Target="https://www.womansworld.com/wp-admin/post.php?post=610091&amp;action=edit" TargetMode="External"/><Relationship Id="rId3568" Type="http://schemas.openxmlformats.org/officeDocument/2006/relationships/hyperlink" Target="https://docs.google.com/document/d/1RvreidLmAw635UMu4whsSc7d4QS6953JYvK2X6LIHeY/edit?usp=sharing" TargetMode="External"/><Relationship Id="rId4899" Type="http://schemas.openxmlformats.org/officeDocument/2006/relationships/hyperlink" Target="https://docs.google.com/document/d/1YNEDuRLxGMEF55Aqh4sfousqxJYU-c-WWz7j8B6d2EM/edit?tab=t.0" TargetMode="External"/><Relationship Id="rId2237" Type="http://schemas.openxmlformats.org/officeDocument/2006/relationships/hyperlink" Target="https://www.womansworld.com/life/animals/scientists-just-found-new-worm-species-living-rent-free-in-a-deep-sea-glass-castle" TargetMode="External"/><Relationship Id="rId3567" Type="http://schemas.openxmlformats.org/officeDocument/2006/relationships/hyperlink" Target="https://www.kansascity.com/entertainment/article315213440.html" TargetMode="External"/><Relationship Id="rId4898" Type="http://schemas.openxmlformats.org/officeDocument/2006/relationships/hyperlink" Target="https://www.miamiherald.com/living/article315357377.html" TargetMode="External"/><Relationship Id="rId2238" Type="http://schemas.openxmlformats.org/officeDocument/2006/relationships/hyperlink" Target="https://docs.google.com/document/d/1KdXTAxU9TVg8IUuzJ7gXf56TrKpD2-QNPQNjgOOKXwc/edit?usp=sharing" TargetMode="External"/><Relationship Id="rId2239" Type="http://schemas.openxmlformats.org/officeDocument/2006/relationships/hyperlink" Target="https://cue.gcp.misitemgr.com/cue-web/" TargetMode="External"/><Relationship Id="rId3569" Type="http://schemas.openxmlformats.org/officeDocument/2006/relationships/hyperlink" Target="https://cue.gcp.misitemgr.com/cue-web/" TargetMode="External"/><Relationship Id="rId316" Type="http://schemas.openxmlformats.org/officeDocument/2006/relationships/hyperlink" Target="https://modmomsclubstg.wpenginepowered.com/wp-admin/post.php?post=337219&amp;action=edit" TargetMode="External"/><Relationship Id="rId315" Type="http://schemas.openxmlformats.org/officeDocument/2006/relationships/hyperlink" Target="https://docs.google.com/document/d/1iygFI9VWNYGnX17TaVTi-yOWihV21-ysUgL8trgiqro/edit?usp=sharing" TargetMode="External"/><Relationship Id="rId314" Type="http://schemas.openxmlformats.org/officeDocument/2006/relationships/hyperlink" Target="https://www.lifeandstylemag.com/posts/this-kids-reaction-to-seeing-dolly-parton-still-feels-universal/" TargetMode="External"/><Relationship Id="rId313" Type="http://schemas.openxmlformats.org/officeDocument/2006/relationships/hyperlink" Target="https://www.lifeandstylemag.com/wp-admin/post.php?post=736513&amp;action=edit" TargetMode="External"/><Relationship Id="rId319" Type="http://schemas.openxmlformats.org/officeDocument/2006/relationships/hyperlink" Target="https://www.lifeandstylemag.com/wp-admin/post.php?post=736509&amp;action=edit" TargetMode="External"/><Relationship Id="rId318" Type="http://schemas.openxmlformats.org/officeDocument/2006/relationships/hyperlink" Target="https://docs.google.com/document/d/1iygFI9VWNYGnX17TaVTi-yOWihV21-ysUgL8trgiqro/edit?usp=sharing" TargetMode="External"/><Relationship Id="rId317" Type="http://schemas.openxmlformats.org/officeDocument/2006/relationships/hyperlink" Target="https://modmomsclub.com/lifestyle-entertainment/celebrity/dolly-parton-makes-young-fan-dream-come-true/" TargetMode="External"/><Relationship Id="rId3560" Type="http://schemas.openxmlformats.org/officeDocument/2006/relationships/hyperlink" Target="https://docs.google.com/document/d/1_unRcMCtzvcg7Fpc9gKIV-yce9Iz8rknAGFO0j4nuCQ/edit?tab=t.0" TargetMode="External"/><Relationship Id="rId4891" Type="http://schemas.openxmlformats.org/officeDocument/2006/relationships/hyperlink" Target="https://cue.gcp.misitemgr.com/cue-web/" TargetMode="External"/><Relationship Id="rId4890" Type="http://schemas.openxmlformats.org/officeDocument/2006/relationships/hyperlink" Target="https://docs.google.com/document/d/1mJv6QZM3QBB0mgqsWFiPcD54qOf-fMTpkeGN67I9VTM/edit?tab=t.0" TargetMode="External"/><Relationship Id="rId2230" Type="http://schemas.openxmlformats.org/officeDocument/2006/relationships/hyperlink" Target="https://cue.gcp.misitemgr.com/cue-web/" TargetMode="External"/><Relationship Id="rId3562" Type="http://schemas.openxmlformats.org/officeDocument/2006/relationships/hyperlink" Target="https://docs.google.com/document/d/1_unRcMCtzvcg7Fpc9gKIV-yce9Iz8rknAGFO0j4nuCQ/edit?tab=t.0" TargetMode="External"/><Relationship Id="rId4893" Type="http://schemas.openxmlformats.org/officeDocument/2006/relationships/hyperlink" Target="https://docs.google.com/document/d/1mJv6QZM3QBB0mgqsWFiPcD54qOf-fMTpkeGN67I9VTM/edit?tab=t.0" TargetMode="External"/><Relationship Id="rId2231" Type="http://schemas.openxmlformats.org/officeDocument/2006/relationships/hyperlink" Target="https://www.kansascity.com/living/article315016274.html" TargetMode="External"/><Relationship Id="rId3561" Type="http://schemas.openxmlformats.org/officeDocument/2006/relationships/hyperlink" Target="https://www.kansascity.com/entertainment/article315212318.html" TargetMode="External"/><Relationship Id="rId4892" Type="http://schemas.openxmlformats.org/officeDocument/2006/relationships/hyperlink" Target="https://www.heraldsun.com/living/article315352672.html" TargetMode="External"/><Relationship Id="rId312" Type="http://schemas.openxmlformats.org/officeDocument/2006/relationships/hyperlink" Target="https://docs.google.com/document/d/1yOQ0rdkjxD2iv7CeUEtnbTmGtH-mKXlXoC0UHqPYDWA/edit?tab=t.0" TargetMode="External"/><Relationship Id="rId2232" Type="http://schemas.openxmlformats.org/officeDocument/2006/relationships/hyperlink" Target="https://docs.google.com/document/d/1KdXTAxU9TVg8IUuzJ7gXf56TrKpD2-QNPQNjgOOKXwc/edit?usp=sharing" TargetMode="External"/><Relationship Id="rId3564" Type="http://schemas.openxmlformats.org/officeDocument/2006/relationships/hyperlink" Target="https://www.miamiherald.com/entertainment/article315213439.html" TargetMode="External"/><Relationship Id="rId4895" Type="http://schemas.openxmlformats.org/officeDocument/2006/relationships/hyperlink" Target="https://www.womansworld.com/life/animals/your-dog-or-cat-may-be-spreading-invasive-worms-without-you-knowing-study-shows" TargetMode="External"/><Relationship Id="rId311" Type="http://schemas.openxmlformats.org/officeDocument/2006/relationships/hyperlink" Target="https://modmomsclubstg.wpenginepowered.com/lifestyle-entertainment/celebrity/whitney-leavitt-secret-lives-of-mormon-wives-future/" TargetMode="External"/><Relationship Id="rId2233" Type="http://schemas.openxmlformats.org/officeDocument/2006/relationships/hyperlink" Target="https://cue.gcp.misitemgr.com/cue-web/" TargetMode="External"/><Relationship Id="rId3563" Type="http://schemas.openxmlformats.org/officeDocument/2006/relationships/hyperlink" Target="https://cue.gcp.misitemgr.com/cue-web/" TargetMode="External"/><Relationship Id="rId4894" Type="http://schemas.openxmlformats.org/officeDocument/2006/relationships/hyperlink" Target="https://www.womansworld.com/wp-admin/post.php?post=615640&amp;action=edit" TargetMode="External"/><Relationship Id="rId310" Type="http://schemas.openxmlformats.org/officeDocument/2006/relationships/hyperlink" Target="https://modmomsclubstg.wpenginepowered.com/wp-admin/post.php?post=337207&amp;action=edit" TargetMode="External"/><Relationship Id="rId2234" Type="http://schemas.openxmlformats.org/officeDocument/2006/relationships/hyperlink" Target="https://www.charlotteobserver.com/living/article315016283.html" TargetMode="External"/><Relationship Id="rId3566" Type="http://schemas.openxmlformats.org/officeDocument/2006/relationships/hyperlink" Target="https://cue.gcp.misitemgr.com/cue-web/" TargetMode="External"/><Relationship Id="rId4897" Type="http://schemas.openxmlformats.org/officeDocument/2006/relationships/hyperlink" Target="https://cue.gcp.misitemgr.com/cue-web/" TargetMode="External"/><Relationship Id="rId2235" Type="http://schemas.openxmlformats.org/officeDocument/2006/relationships/hyperlink" Target="https://docs.google.com/document/d/1KdXTAxU9TVg8IUuzJ7gXf56TrKpD2-QNPQNjgOOKXwc/edit?usp=sharing" TargetMode="External"/><Relationship Id="rId3565" Type="http://schemas.openxmlformats.org/officeDocument/2006/relationships/hyperlink" Target="https://docs.google.com/document/d/1RvreidLmAw635UMu4whsSc7d4QS6953JYvK2X6LIHeY/edit?usp=sharing" TargetMode="External"/><Relationship Id="rId4896" Type="http://schemas.openxmlformats.org/officeDocument/2006/relationships/hyperlink" Target="https://docs.google.com/document/d/1YNEDuRLxGMEF55Aqh4sfousqxJYU-c-WWz7j8B6d2EM/edit?tab=t.0" TargetMode="External"/><Relationship Id="rId4040" Type="http://schemas.openxmlformats.org/officeDocument/2006/relationships/hyperlink" Target="https://www.usmagazine.com/celebrity-news/news/u-n-adds-40-species-to-protection-list-including-owls-and-cheetahs/" TargetMode="External"/><Relationship Id="rId5372" Type="http://schemas.openxmlformats.org/officeDocument/2006/relationships/hyperlink" Target="https://www.heraldsun.com/living/article315371108.html" TargetMode="External"/><Relationship Id="rId5373" Type="http://schemas.openxmlformats.org/officeDocument/2006/relationships/hyperlink" Target="https://docs.google.com/document/d/1EiqyUoNBkOIWpugOtz01UHrnawRbEfvjK5N7un2ubjs/edit?tab=t.0" TargetMode="External"/><Relationship Id="rId4042" Type="http://schemas.openxmlformats.org/officeDocument/2006/relationships/hyperlink" Target="https://www.womansworld.com/wp-admin/post.php?post=614238&amp;action=edit" TargetMode="External"/><Relationship Id="rId5370" Type="http://schemas.openxmlformats.org/officeDocument/2006/relationships/hyperlink" Target="https://docs.google.com/document/d/1EiqyUoNBkOIWpugOtz01UHrnawRbEfvjK5N7un2ubjs/edit?tab=t.0" TargetMode="External"/><Relationship Id="rId4041" Type="http://schemas.openxmlformats.org/officeDocument/2006/relationships/hyperlink" Target="https://docs.google.com/document/d/1dnVWFa3EXpA5mZ3i9iTddYmh2S8Ra5oXeKm6LKdQ2dE/edit?tab=t.0" TargetMode="External"/><Relationship Id="rId5371" Type="http://schemas.openxmlformats.org/officeDocument/2006/relationships/hyperlink" Target="https://cue.gcp.misitemgr.com/cue-web/" TargetMode="External"/><Relationship Id="rId4044" Type="http://schemas.openxmlformats.org/officeDocument/2006/relationships/hyperlink" Target="https://docs.google.com/document/d/1dnVWFa3EXpA5mZ3i9iTddYmh2S8Ra5oXeKm6LKdQ2dE/edit?tab=t.0" TargetMode="External"/><Relationship Id="rId5376" Type="http://schemas.openxmlformats.org/officeDocument/2006/relationships/hyperlink" Target="https://docs.google.com/document/d/1EiqyUoNBkOIWpugOtz01UHrnawRbEfvjK5N7un2ubjs/edit?tab=t.0" TargetMode="External"/><Relationship Id="rId4043" Type="http://schemas.openxmlformats.org/officeDocument/2006/relationships/hyperlink" Target="https://www.womansworld.com/life/animals/the-un-just-protected-more-than-40-animal-species-but-half-are-already-in-decline" TargetMode="External"/><Relationship Id="rId5377" Type="http://schemas.openxmlformats.org/officeDocument/2006/relationships/hyperlink" Target="https://www.womansworld.com/wp-admin/post.php?post=616211&amp;action=edit" TargetMode="External"/><Relationship Id="rId4046" Type="http://schemas.openxmlformats.org/officeDocument/2006/relationships/hyperlink" Target="https://www.miamiherald.com/living/article315275132.html" TargetMode="External"/><Relationship Id="rId5374" Type="http://schemas.openxmlformats.org/officeDocument/2006/relationships/hyperlink" Target="https://cue.gcp.misitemgr.com/cue-web/" TargetMode="External"/><Relationship Id="rId4045" Type="http://schemas.openxmlformats.org/officeDocument/2006/relationships/hyperlink" Target="https://cue.gcp.misitemgr.com/cue-web/" TargetMode="External"/><Relationship Id="rId5375" Type="http://schemas.openxmlformats.org/officeDocument/2006/relationships/hyperlink" Target="https://www.myrtlebeachonline.com/living/travel/article315371084.html" TargetMode="External"/><Relationship Id="rId4048" Type="http://schemas.openxmlformats.org/officeDocument/2006/relationships/hyperlink" Target="https://www.usmagazine.com/wp-admin/post.php?post=4297465&amp;action=edit" TargetMode="External"/><Relationship Id="rId4047" Type="http://schemas.openxmlformats.org/officeDocument/2006/relationships/hyperlink" Target="https://docs.google.com/document/d/1i-5rVokfiChLHUNKdOb4XINrLF--v5AWed89AWJs4QU/edit?usp=sharing" TargetMode="External"/><Relationship Id="rId5378" Type="http://schemas.openxmlformats.org/officeDocument/2006/relationships/hyperlink" Target="https://www.womansworld.com/life/5-perfect-days-in-savannah-georgia-ghost-tours-great-food-and-southern-charm" TargetMode="External"/><Relationship Id="rId4049" Type="http://schemas.openxmlformats.org/officeDocument/2006/relationships/hyperlink" Target="https://www.usmagazine.com/celebrity-news/news/worlds-oldest-land-animal-falls-victim-to-crypto-scam/" TargetMode="External"/><Relationship Id="rId5379" Type="http://schemas.openxmlformats.org/officeDocument/2006/relationships/hyperlink" Target="https://docs.google.com/document/d/1EiqyUoNBkOIWpugOtz01UHrnawRbEfvjK5N7un2ubjs/edit?tab=t.0" TargetMode="External"/><Relationship Id="rId5361" Type="http://schemas.openxmlformats.org/officeDocument/2006/relationships/hyperlink" Target="https://docs.google.com/document/d/1c9cUQLZbW2CjYUIzg6hB3brrxvCkov3_rwlpE-yJ-7g/edit?usp=sharing" TargetMode="External"/><Relationship Id="rId5362" Type="http://schemas.openxmlformats.org/officeDocument/2006/relationships/hyperlink" Target="https://www.usmagazine.com/wp-admin/post.php?post=4309039&amp;action=edit" TargetMode="External"/><Relationship Id="rId4031" Type="http://schemas.openxmlformats.org/officeDocument/2006/relationships/hyperlink" Target="https://docs.google.com/document/d/1rN5QsedpvUev0XTG06dcPuRoRHSamZPZvqQHY_8gb-o/edit?tab=t.1rybhia0dgro" TargetMode="External"/><Relationship Id="rId4030" Type="http://schemas.openxmlformats.org/officeDocument/2006/relationships/hyperlink" Target="https://www.kansascity.com/living/article315263576.html" TargetMode="External"/><Relationship Id="rId5360" Type="http://schemas.openxmlformats.org/officeDocument/2006/relationships/hyperlink" Target="https://www.star-telegram.com/entertainment/article315406345.html" TargetMode="External"/><Relationship Id="rId297" Type="http://schemas.openxmlformats.org/officeDocument/2006/relationships/hyperlink" Target="https://modmomsclubstg.wpenginepowered.com/lifestyle-entertainment/your-no-cost-guide-to-a-calmer-clutter-free-home-even-when-youre-exhausted/" TargetMode="External"/><Relationship Id="rId4033" Type="http://schemas.openxmlformats.org/officeDocument/2006/relationships/hyperlink" Target="https://docs.google.com/document/d/1rN5QsedpvUev0XTG06dcPuRoRHSamZPZvqQHY_8gb-o/edit?tab=t.1rybhia0dgro" TargetMode="External"/><Relationship Id="rId5365" Type="http://schemas.openxmlformats.org/officeDocument/2006/relationships/hyperlink" Target="https://www.lifeandstylemag.com/wp-admin/post.php?post=737302&amp;action=edit" TargetMode="External"/><Relationship Id="rId296" Type="http://schemas.openxmlformats.org/officeDocument/2006/relationships/hyperlink" Target="https://modmomsclubstg.wpenginepowered.com/wp-admin/post.php?post=337222&amp;action=edit" TargetMode="External"/><Relationship Id="rId4032" Type="http://schemas.openxmlformats.org/officeDocument/2006/relationships/hyperlink" Target="https://www.sacbee.com/entertainment/living/article315263417.html" TargetMode="External"/><Relationship Id="rId5366" Type="http://schemas.openxmlformats.org/officeDocument/2006/relationships/hyperlink" Target="https://www.lifeandstylemag.com/posts/kylie-kelce-shuts-down-jason-kelces-unique-puppy-name-ideas/" TargetMode="External"/><Relationship Id="rId295" Type="http://schemas.openxmlformats.org/officeDocument/2006/relationships/hyperlink" Target="https://docs.google.com/document/d/1CXe25DT24Krr-v7uN-Evc9p466eWx9d6EFv_gaEa4bo/edit?tab=t.0" TargetMode="External"/><Relationship Id="rId4035" Type="http://schemas.openxmlformats.org/officeDocument/2006/relationships/hyperlink" Target="https://docs.google.com/document/d/1rN5QsedpvUev0XTG06dcPuRoRHSamZPZvqQHY_8gb-o/edit?tab=t.1rybhia0dgro" TargetMode="External"/><Relationship Id="rId5363" Type="http://schemas.openxmlformats.org/officeDocument/2006/relationships/hyperlink" Target="https://www.usmagazine.com/celebrity-news/news/jason-kelces-puppy-names-have-kylie-rethinking-everything/" TargetMode="External"/><Relationship Id="rId294" Type="http://schemas.openxmlformats.org/officeDocument/2006/relationships/hyperlink" Target="https://www.lifeandstylemag.com/posts/your-free-guide-to-a-clutter-free-home/" TargetMode="External"/><Relationship Id="rId4034" Type="http://schemas.openxmlformats.org/officeDocument/2006/relationships/hyperlink" Target="https://www.coralspringsflnews.com/lifestyle-entertainment/article315263685.html" TargetMode="External"/><Relationship Id="rId5364" Type="http://schemas.openxmlformats.org/officeDocument/2006/relationships/hyperlink" Target="https://docs.google.com/document/d/1c9cUQLZbW2CjYUIzg6hB3brrxvCkov3_rwlpE-yJ-7g/edit?usp=sharing" TargetMode="External"/><Relationship Id="rId4037" Type="http://schemas.openxmlformats.org/officeDocument/2006/relationships/hyperlink" Target="https://www.miamiherald.com/living/article315275270.html" TargetMode="External"/><Relationship Id="rId5369" Type="http://schemas.openxmlformats.org/officeDocument/2006/relationships/hyperlink" Target="https://www.miamiherald.com/living/travel/article315371127.html" TargetMode="External"/><Relationship Id="rId4036" Type="http://schemas.openxmlformats.org/officeDocument/2006/relationships/hyperlink" Target="https://cue.gcp.misitemgr.com/cue-web/" TargetMode="External"/><Relationship Id="rId299" Type="http://schemas.openxmlformats.org/officeDocument/2006/relationships/hyperlink" Target="https://www.lifeandstylemag.com/wp-admin/post.php?post=736470&amp;action=edit" TargetMode="External"/><Relationship Id="rId4039" Type="http://schemas.openxmlformats.org/officeDocument/2006/relationships/hyperlink" Target="https://www.usmagazine.com/wp-admin/post.php?post=4297500&amp;action=edit" TargetMode="External"/><Relationship Id="rId5367" Type="http://schemas.openxmlformats.org/officeDocument/2006/relationships/hyperlink" Target="https://docs.google.com/document/d/1c9cUQLZbW2CjYUIzg6hB3brrxvCkov3_rwlpE-yJ-7g/edit?usp=sharing" TargetMode="External"/><Relationship Id="rId298" Type="http://schemas.openxmlformats.org/officeDocument/2006/relationships/hyperlink" Target="https://docs.google.com/document/d/1CXe25DT24Krr-v7uN-Evc9p466eWx9d6EFv_gaEa4bo/edit?tab=t.0" TargetMode="External"/><Relationship Id="rId4038" Type="http://schemas.openxmlformats.org/officeDocument/2006/relationships/hyperlink" Target="https://docs.google.com/document/d/1dnVWFa3EXpA5mZ3i9iTddYmh2S8Ra5oXeKm6LKdQ2dE/edit?tab=t.0" TargetMode="External"/><Relationship Id="rId5368" Type="http://schemas.openxmlformats.org/officeDocument/2006/relationships/hyperlink" Target="https://cue.gcp.misitemgr.com/cue-web/" TargetMode="External"/><Relationship Id="rId5390" Type="http://schemas.openxmlformats.org/officeDocument/2006/relationships/hyperlink" Target="https://www.myrtlebeachonline.com/living/travel/article315394688.html" TargetMode="External"/><Relationship Id="rId5391" Type="http://schemas.openxmlformats.org/officeDocument/2006/relationships/hyperlink" Target="https://docs.google.com/document/d/1EiqyUoNBkOIWpugOtz01UHrnawRbEfvjK5N7un2ubjs/edit?tab=t.0" TargetMode="External"/><Relationship Id="rId4060" Type="http://schemas.openxmlformats.org/officeDocument/2006/relationships/hyperlink" Target="https://docs.google.com/document/d/1qzOPiwmVDMIObUoJ1nfY6eExRiStjzWtIyBB8jothIA/edit?tab=t.0" TargetMode="External"/><Relationship Id="rId4062" Type="http://schemas.openxmlformats.org/officeDocument/2006/relationships/hyperlink" Target="https://www.miamiherald.com/living/travel/article315276241.html" TargetMode="External"/><Relationship Id="rId5394" Type="http://schemas.openxmlformats.org/officeDocument/2006/relationships/hyperlink" Target="https://docs.google.com/document/d/1EiqyUoNBkOIWpugOtz01UHrnawRbEfvjK5N7un2ubjs/edit?tab=t.0" TargetMode="External"/><Relationship Id="rId4061" Type="http://schemas.openxmlformats.org/officeDocument/2006/relationships/hyperlink" Target="https://cue.gcp.misitemgr.com/cue-web/" TargetMode="External"/><Relationship Id="rId5395" Type="http://schemas.openxmlformats.org/officeDocument/2006/relationships/hyperlink" Target="https://www.womansworld.com/wp-admin/post.php?post=616398&amp;action=edit" TargetMode="External"/><Relationship Id="rId4064" Type="http://schemas.openxmlformats.org/officeDocument/2006/relationships/hyperlink" Target="https://cue.gcp.misitemgr.com/cue-web/" TargetMode="External"/><Relationship Id="rId5392" Type="http://schemas.openxmlformats.org/officeDocument/2006/relationships/hyperlink" Target="https://cue.gcp.misitemgr.com/cue-web/" TargetMode="External"/><Relationship Id="rId4063" Type="http://schemas.openxmlformats.org/officeDocument/2006/relationships/hyperlink" Target="https://docs.google.com/document/d/1MFM6M_v_YhFY1U8deDqSuTbOSrf2e7waOUuii3ho-Ow/edit?tab=t.0" TargetMode="External"/><Relationship Id="rId5393" Type="http://schemas.openxmlformats.org/officeDocument/2006/relationships/hyperlink" Target="https://www.charlotteobserver.com/living/travel/article315394680.html" TargetMode="External"/><Relationship Id="rId4066" Type="http://schemas.openxmlformats.org/officeDocument/2006/relationships/hyperlink" Target="https://docs.google.com/document/d/1MFM6M_v_YhFY1U8deDqSuTbOSrf2e7waOUuii3ho-Ow/edit?tab=t.0" TargetMode="External"/><Relationship Id="rId5398" Type="http://schemas.openxmlformats.org/officeDocument/2006/relationships/hyperlink" Target="https://cue.gcp.misitemgr.com/cue-web/" TargetMode="External"/><Relationship Id="rId4065" Type="http://schemas.openxmlformats.org/officeDocument/2006/relationships/hyperlink" Target="https://www.kansascity.com/living/travel/article315276238.html" TargetMode="External"/><Relationship Id="rId5399" Type="http://schemas.openxmlformats.org/officeDocument/2006/relationships/hyperlink" Target="https://docs.google.com/document/d/1gOJTFsOkRrZtSH4usa0rqjbawwHw4qzpoXTTmcoaOl8/edit?tab=t.0" TargetMode="External"/><Relationship Id="rId4068" Type="http://schemas.openxmlformats.org/officeDocument/2006/relationships/hyperlink" Target="https://www.charlotteobserver.com/living/travel/article315276253.html" TargetMode="External"/><Relationship Id="rId5396" Type="http://schemas.openxmlformats.org/officeDocument/2006/relationships/hyperlink" Target="https://www.womansworld.com/life/smart-solo-travel-how-to-see-the-world-on-a-budget-without-sacrificing-safety?preview=true&amp;p=616398" TargetMode="External"/><Relationship Id="rId4067" Type="http://schemas.openxmlformats.org/officeDocument/2006/relationships/hyperlink" Target="https://cue.gcp.misitemgr.com/cue-web/" TargetMode="External"/><Relationship Id="rId5397" Type="http://schemas.openxmlformats.org/officeDocument/2006/relationships/hyperlink" Target="https://docs.google.com/document/d/1gOJTFsOkRrZtSH4usa0rqjbawwHw4qzpoXTTmcoaOl8/edit?tab=t.0" TargetMode="External"/><Relationship Id="rId4069" Type="http://schemas.openxmlformats.org/officeDocument/2006/relationships/hyperlink" Target="https://docs.google.com/document/d/1MFM6M_v_YhFY1U8deDqSuTbOSrf2e7waOUuii3ho-Ow/edit?tab=t.0" TargetMode="External"/><Relationship Id="rId5380" Type="http://schemas.openxmlformats.org/officeDocument/2006/relationships/hyperlink" Target="https://cue.gcp.misitemgr.com/cue-web/" TargetMode="External"/><Relationship Id="rId4051" Type="http://schemas.openxmlformats.org/officeDocument/2006/relationships/hyperlink" Target="https://www.womansworld.com/wp-admin/post.php?post=614232&amp;action=edit" TargetMode="External"/><Relationship Id="rId5383" Type="http://schemas.openxmlformats.org/officeDocument/2006/relationships/hyperlink" Target="https://cue.gcp.misitemgr.com/cue-web/" TargetMode="External"/><Relationship Id="rId4050" Type="http://schemas.openxmlformats.org/officeDocument/2006/relationships/hyperlink" Target="https://docs.google.com/document/d/1i-5rVokfiChLHUNKdOb4XINrLF--v5AWed89AWJs4QU/edit?usp=sharing" TargetMode="External"/><Relationship Id="rId5384" Type="http://schemas.openxmlformats.org/officeDocument/2006/relationships/hyperlink" Target="https://www.star-telegram.com/entertainment/living/travel/article315397231.html" TargetMode="External"/><Relationship Id="rId4053" Type="http://schemas.openxmlformats.org/officeDocument/2006/relationships/hyperlink" Target="https://docs.google.com/document/d/1i-5rVokfiChLHUNKdOb4XINrLF--v5AWed89AWJs4QU/edit?usp=sharing" TargetMode="External"/><Relationship Id="rId5381" Type="http://schemas.openxmlformats.org/officeDocument/2006/relationships/hyperlink" Target="https://www.miamiherald.com/living/travel/article315397230.html" TargetMode="External"/><Relationship Id="rId4052" Type="http://schemas.openxmlformats.org/officeDocument/2006/relationships/hyperlink" Target="https://www.womansworld.com/life/animals/jonathan-the-tortoise-is-very-much-alive-after-crypto-fueled-death-hoax-fooled-millions" TargetMode="External"/><Relationship Id="rId5382" Type="http://schemas.openxmlformats.org/officeDocument/2006/relationships/hyperlink" Target="https://docs.google.com/document/d/1EiqyUoNBkOIWpugOtz01UHrnawRbEfvjK5N7un2ubjs/edit?tab=t.0" TargetMode="External"/><Relationship Id="rId4055" Type="http://schemas.openxmlformats.org/officeDocument/2006/relationships/hyperlink" Target="https://www.miamiherald.com/living/home-garden/article315276342.html" TargetMode="External"/><Relationship Id="rId5387" Type="http://schemas.openxmlformats.org/officeDocument/2006/relationships/hyperlink" Target="https://www.miamiherald.com/living/travel/article315394694.html" TargetMode="External"/><Relationship Id="rId4054" Type="http://schemas.openxmlformats.org/officeDocument/2006/relationships/hyperlink" Target="https://cue.gcp.misitemgr.com/cue-web/" TargetMode="External"/><Relationship Id="rId5388" Type="http://schemas.openxmlformats.org/officeDocument/2006/relationships/hyperlink" Target="https://docs.google.com/document/d/1EiqyUoNBkOIWpugOtz01UHrnawRbEfvjK5N7un2ubjs/edit?tab=t.0" TargetMode="External"/><Relationship Id="rId4057" Type="http://schemas.openxmlformats.org/officeDocument/2006/relationships/hyperlink" Target="https://www.kansascity.com/living/article315276612.html" TargetMode="External"/><Relationship Id="rId5385" Type="http://schemas.openxmlformats.org/officeDocument/2006/relationships/hyperlink" Target="https://docs.google.com/document/d/1EiqyUoNBkOIWpugOtz01UHrnawRbEfvjK5N7un2ubjs/edit?tab=t.0" TargetMode="External"/><Relationship Id="rId4056" Type="http://schemas.openxmlformats.org/officeDocument/2006/relationships/hyperlink" Target="https://docs.google.com/document/d/1qzOPiwmVDMIObUoJ1nfY6eExRiStjzWtIyBB8jothIA/edit?tab=t.0" TargetMode="External"/><Relationship Id="rId5386" Type="http://schemas.openxmlformats.org/officeDocument/2006/relationships/hyperlink" Target="https://cue.gcp.misitemgr.com/cue-web/" TargetMode="External"/><Relationship Id="rId4059" Type="http://schemas.openxmlformats.org/officeDocument/2006/relationships/hyperlink" Target="https://www.star-telegram.com/entertainment/home-garden/article315276823.html" TargetMode="External"/><Relationship Id="rId4058" Type="http://schemas.openxmlformats.org/officeDocument/2006/relationships/hyperlink" Target="https://docs.google.com/document/d/1qzOPiwmVDMIObUoJ1nfY6eExRiStjzWtIyBB8jothIA/edit?tab=t.0" TargetMode="External"/><Relationship Id="rId5389" Type="http://schemas.openxmlformats.org/officeDocument/2006/relationships/hyperlink" Target="https://cue.gcp.misitemgr.com/cue-web/" TargetMode="External"/><Relationship Id="rId4008" Type="http://schemas.openxmlformats.org/officeDocument/2006/relationships/hyperlink" Target="https://docs.google.com/document/d/1kOivrqZxfqx76Fm7FicvAYTyqf8gmfGqykBXjPZB3EE/edit?tab=t.0" TargetMode="External"/><Relationship Id="rId4007" Type="http://schemas.openxmlformats.org/officeDocument/2006/relationships/hyperlink" Target="https://www.kansascity.com/living/article315267027.html" TargetMode="External"/><Relationship Id="rId5338" Type="http://schemas.openxmlformats.org/officeDocument/2006/relationships/hyperlink" Target="https://cue.gcp.misitemgr.com/cue-web/" TargetMode="External"/><Relationship Id="rId4009" Type="http://schemas.openxmlformats.org/officeDocument/2006/relationships/hyperlink" Target="https://cue.gcp.misitemgr.com/cue-web/" TargetMode="External"/><Relationship Id="rId5339" Type="http://schemas.openxmlformats.org/officeDocument/2006/relationships/hyperlink" Target="https://www.sacbee.com/entertainment/article315405091.html" TargetMode="External"/><Relationship Id="rId271" Type="http://schemas.openxmlformats.org/officeDocument/2006/relationships/hyperlink" Target="https://www.lifeandstylemag.com/wp-admin/post.php?post=736449&amp;action=edit" TargetMode="External"/><Relationship Id="rId270" Type="http://schemas.openxmlformats.org/officeDocument/2006/relationships/hyperlink" Target="https://docs.google.com/document/d/1jTsAJZvmR7m2iJFkcbUFL03PB18sn5f49jKgN02pwCU/edit?tab=t.0" TargetMode="External"/><Relationship Id="rId269" Type="http://schemas.openxmlformats.org/officeDocument/2006/relationships/hyperlink" Target="https://modmomsclubstg.wpenginepowered.com/lifestyle-entertainment/why-we-cant-stop-listening-to-2016-musi/" TargetMode="External"/><Relationship Id="rId264" Type="http://schemas.openxmlformats.org/officeDocument/2006/relationships/hyperlink" Target="https://docs.google.com/document/d/1n-67y4SJw3ZvzdbgeAYs4hSfq-1fJe6_tvXP2A9zWXM/edit?tab=t.0" TargetMode="External"/><Relationship Id="rId4000" Type="http://schemas.openxmlformats.org/officeDocument/2006/relationships/hyperlink" Target="https://cue.gcp.misitemgr.com/cue-web/" TargetMode="External"/><Relationship Id="rId5332" Type="http://schemas.openxmlformats.org/officeDocument/2006/relationships/hyperlink" Target="https://cue.gcp.misitemgr.com/cue-web/" TargetMode="External"/><Relationship Id="rId263" Type="http://schemas.openxmlformats.org/officeDocument/2006/relationships/hyperlink" Target="https://modmomsclubstg.wpenginepowered.com/lifestyle-entertainment/how-to-make-your-home-feel-cozier-this-winter-without-losing-your-mind-or-your-budget/" TargetMode="External"/><Relationship Id="rId5333" Type="http://schemas.openxmlformats.org/officeDocument/2006/relationships/hyperlink" Target="https://www.star-telegram.com/entertainment/living/article315404259.html" TargetMode="External"/><Relationship Id="rId262" Type="http://schemas.openxmlformats.org/officeDocument/2006/relationships/hyperlink" Target="https://modmomsclubstg.wpenginepowered.com/wp-admin/post.php?post=337202&amp;action=edit" TargetMode="External"/><Relationship Id="rId4002" Type="http://schemas.openxmlformats.org/officeDocument/2006/relationships/hyperlink" Target="https://docs.google.com/document/d/1JDZRXjwXlTxCxZtUsbLl5GJ2n2-ldljkcsj9eE3ADVQ/edit?tab=t.0" TargetMode="External"/><Relationship Id="rId5330" Type="http://schemas.openxmlformats.org/officeDocument/2006/relationships/hyperlink" Target="https://www.kansascity.com/living/article315404252.html" TargetMode="External"/><Relationship Id="rId261" Type="http://schemas.openxmlformats.org/officeDocument/2006/relationships/hyperlink" Target="https://docs.google.com/document/d/1n-67y4SJw3ZvzdbgeAYs4hSfq-1fJe6_tvXP2A9zWXM/edit?tab=t.0" TargetMode="External"/><Relationship Id="rId4001" Type="http://schemas.openxmlformats.org/officeDocument/2006/relationships/hyperlink" Target="https://www.kansascity.com/entertainment/article315267704.html" TargetMode="External"/><Relationship Id="rId5331" Type="http://schemas.openxmlformats.org/officeDocument/2006/relationships/hyperlink" Target="https://docs.google.com/document/d/1DEXKsbPmDC1moXQDZwC6zPBcZiaP3XQDbxEcqaYOJFY/edit?tab=t.0" TargetMode="External"/><Relationship Id="rId268" Type="http://schemas.openxmlformats.org/officeDocument/2006/relationships/hyperlink" Target="https://modmomsclubstg.wpenginepowered.com/wp-admin/post.php?post=337174&amp;action=edit" TargetMode="External"/><Relationship Id="rId4004" Type="http://schemas.openxmlformats.org/officeDocument/2006/relationships/hyperlink" Target="https://www.charlotteobserver.com/entertainment/article315267711.html" TargetMode="External"/><Relationship Id="rId5336" Type="http://schemas.openxmlformats.org/officeDocument/2006/relationships/hyperlink" Target="https://www.miamiherald.com/entertainment/article315405092.html" TargetMode="External"/><Relationship Id="rId267" Type="http://schemas.openxmlformats.org/officeDocument/2006/relationships/hyperlink" Target="https://docs.google.com/document/d/1jTsAJZvmR7m2iJFkcbUFL03PB18sn5f49jKgN02pwCU/edit?tab=t.0" TargetMode="External"/><Relationship Id="rId4003" Type="http://schemas.openxmlformats.org/officeDocument/2006/relationships/hyperlink" Target="https://cue.gcp.misitemgr.com/cue-web/" TargetMode="External"/><Relationship Id="rId5337" Type="http://schemas.openxmlformats.org/officeDocument/2006/relationships/hyperlink" Target="https://docs.google.com/document/d/1nyarAoAl47ym_dqcaj08zw5hnqkc7cAX_K4OVbXnCGg/edit?usp=sharing" TargetMode="External"/><Relationship Id="rId266" Type="http://schemas.openxmlformats.org/officeDocument/2006/relationships/hyperlink" Target="https://www.lifeandstylemag.com/posts/the-2016-songs-we-cant-stop-playing-in-2026/" TargetMode="External"/><Relationship Id="rId4006" Type="http://schemas.openxmlformats.org/officeDocument/2006/relationships/hyperlink" Target="https://cue.gcp.misitemgr.com/cue-web/" TargetMode="External"/><Relationship Id="rId5334" Type="http://schemas.openxmlformats.org/officeDocument/2006/relationships/hyperlink" Target="https://docs.google.com/document/d/1DEXKsbPmDC1moXQDZwC6zPBcZiaP3XQDbxEcqaYOJFY/edit?tab=t.0" TargetMode="External"/><Relationship Id="rId265" Type="http://schemas.openxmlformats.org/officeDocument/2006/relationships/hyperlink" Target="https://www.lifeandstylemag.com/wp-admin/post.php?post=736418&amp;action=edit" TargetMode="External"/><Relationship Id="rId4005" Type="http://schemas.openxmlformats.org/officeDocument/2006/relationships/hyperlink" Target="https://docs.google.com/document/d/1JDZRXjwXlTxCxZtUsbLl5GJ2n2-ldljkcsj9eE3ADVQ/edit?tab=t.0" TargetMode="External"/><Relationship Id="rId5335" Type="http://schemas.openxmlformats.org/officeDocument/2006/relationships/hyperlink" Target="https://cue.gcp.misitemgr.com/cue-web/" TargetMode="External"/><Relationship Id="rId5329" Type="http://schemas.openxmlformats.org/officeDocument/2006/relationships/hyperlink" Target="https://cue.gcp.misitemgr.com/cue-web/" TargetMode="External"/><Relationship Id="rId5327" Type="http://schemas.openxmlformats.org/officeDocument/2006/relationships/hyperlink" Target="https://www.miamiherald.com/living/article315404256.html" TargetMode="External"/><Relationship Id="rId5328" Type="http://schemas.openxmlformats.org/officeDocument/2006/relationships/hyperlink" Target="https://docs.google.com/document/d/1DEXKsbPmDC1moXQDZwC6zPBcZiaP3XQDbxEcqaYOJFY/edit?tab=t.0" TargetMode="External"/><Relationship Id="rId260" Type="http://schemas.openxmlformats.org/officeDocument/2006/relationships/hyperlink" Target="https://www.lifeandstylemag.com/posts/create-a-cozy-winter-retreat-at-home/" TargetMode="External"/><Relationship Id="rId259" Type="http://schemas.openxmlformats.org/officeDocument/2006/relationships/hyperlink" Target="https://www.lifeandstylemag.com/wp-admin/post.php?post=736474&amp;action=edit" TargetMode="External"/><Relationship Id="rId258" Type="http://schemas.openxmlformats.org/officeDocument/2006/relationships/hyperlink" Target="https://docs.google.com/document/d/1KBVwbzeOfILGY_FmHaDgXIqNwUVvriTUMHmXeN7jrSY/edit?tab=t.0" TargetMode="External"/><Relationship Id="rId2290" Type="http://schemas.openxmlformats.org/officeDocument/2006/relationships/hyperlink" Target="https://cue.gcp.misitemgr.com/cue-web/" TargetMode="External"/><Relationship Id="rId2291" Type="http://schemas.openxmlformats.org/officeDocument/2006/relationships/hyperlink" Target="https://www.charlotteobserver.com/entertainment/article315028083.html" TargetMode="External"/><Relationship Id="rId2292" Type="http://schemas.openxmlformats.org/officeDocument/2006/relationships/hyperlink" Target="https://docs.google.com/document/d/1kCZNSg3FkxZPx_WD4lBFGvcMt4THf3agvCCnCjec-Bs/edit?usp=sharing" TargetMode="External"/><Relationship Id="rId2293" Type="http://schemas.openxmlformats.org/officeDocument/2006/relationships/hyperlink" Target="https://cue.gcp.misitemgr.com/cue-web/" TargetMode="External"/><Relationship Id="rId253" Type="http://schemas.openxmlformats.org/officeDocument/2006/relationships/hyperlink" Target="https://www.lifeandstylemag.com/wp-admin/post.php?post=736432&amp;action=edit" TargetMode="External"/><Relationship Id="rId2294" Type="http://schemas.openxmlformats.org/officeDocument/2006/relationships/hyperlink" Target="https://www.star-telegram.com/entertainment/article315028087.html" TargetMode="External"/><Relationship Id="rId5321" Type="http://schemas.openxmlformats.org/officeDocument/2006/relationships/hyperlink" Target="https://www.charlotteobserver.com/living/article315393446.html" TargetMode="External"/><Relationship Id="rId252" Type="http://schemas.openxmlformats.org/officeDocument/2006/relationships/hyperlink" Target="https://docs.google.com/document/d/1Sm0jz7HCRt_5JeDlI6UHmM3UQlz4VwIc4mbE8-D27Ms/edit?tab=t.0" TargetMode="External"/><Relationship Id="rId2295" Type="http://schemas.openxmlformats.org/officeDocument/2006/relationships/hyperlink" Target="https://docs.google.com/document/d/1kCZNSg3FkxZPx_WD4lBFGvcMt4THf3agvCCnCjec-Bs/edit?usp=sharing" TargetMode="External"/><Relationship Id="rId5322" Type="http://schemas.openxmlformats.org/officeDocument/2006/relationships/hyperlink" Target="https://docs.google.com/document/d/1uBWvz-sGBh4URdnas_1cQH5ZCNSyO9_JY_ZDqKXcdaw/edit?tab=t.aaqktfbwmzgx" TargetMode="External"/><Relationship Id="rId251" Type="http://schemas.openxmlformats.org/officeDocument/2006/relationships/hyperlink" Target="https://modmomsclubstg.wpenginepowered.com/lifestyle-entertainment/food/food-halls-your-secret-weapon-for-group-dining-without-the-drama/" TargetMode="External"/><Relationship Id="rId2296" Type="http://schemas.openxmlformats.org/officeDocument/2006/relationships/hyperlink" Target="https://cue.gcp.misitemgr.com/cue-web/" TargetMode="External"/><Relationship Id="rId250" Type="http://schemas.openxmlformats.org/officeDocument/2006/relationships/hyperlink" Target="https://modmomsclubstg.wpenginepowered.com/wp-admin/post.php?post=337178&amp;action=edit" TargetMode="External"/><Relationship Id="rId2297" Type="http://schemas.openxmlformats.org/officeDocument/2006/relationships/hyperlink" Target="https://www.miamiherald.com/entertainment/article315029000.html" TargetMode="External"/><Relationship Id="rId5320" Type="http://schemas.openxmlformats.org/officeDocument/2006/relationships/hyperlink" Target="https://docs.google.com/document/d/1uBWvz-sGBh4URdnas_1cQH5ZCNSyO9_JY_ZDqKXcdaw/edit?tab=t.aaqktfbwmzgx" TargetMode="External"/><Relationship Id="rId257" Type="http://schemas.openxmlformats.org/officeDocument/2006/relationships/hyperlink" Target="https://modmomsclubstg.wpenginepowered.com/lifestyle-entertainment/simple-design-tricks-to-make-your-first-place-feel-bigger/" TargetMode="External"/><Relationship Id="rId2298" Type="http://schemas.openxmlformats.org/officeDocument/2006/relationships/hyperlink" Target="https://docs.google.com/document/d/1t5fXYNlLNqYTn22IoEA6K1sJ40kr-AlmBl3rMsBVnd4/edit?tab=t.0" TargetMode="External"/><Relationship Id="rId5325" Type="http://schemas.openxmlformats.org/officeDocument/2006/relationships/hyperlink" Target="https://docs.google.com/document/d/1DEXKsbPmDC1moXQDZwC6zPBcZiaP3XQDbxEcqaYOJFY/edit?tab=t.0" TargetMode="External"/><Relationship Id="rId256" Type="http://schemas.openxmlformats.org/officeDocument/2006/relationships/hyperlink" Target="https://modmomsclubstg.wpenginepowered.com/wp-admin/post.php?post=337179&amp;action=edit" TargetMode="External"/><Relationship Id="rId2299" Type="http://schemas.openxmlformats.org/officeDocument/2006/relationships/hyperlink" Target="https://cue.gcp.misitemgr.com/cue-web/" TargetMode="External"/><Relationship Id="rId5326" Type="http://schemas.openxmlformats.org/officeDocument/2006/relationships/hyperlink" Target="https://cue.gcp.misitemgr.com/cue-web/" TargetMode="External"/><Relationship Id="rId255" Type="http://schemas.openxmlformats.org/officeDocument/2006/relationships/hyperlink" Target="https://docs.google.com/document/d/1KBVwbzeOfILGY_FmHaDgXIqNwUVvriTUMHmXeN7jrSY/edit?tab=t.0" TargetMode="External"/><Relationship Id="rId5323" Type="http://schemas.openxmlformats.org/officeDocument/2006/relationships/hyperlink" Target="https://www.womansworld.com/wp-admin/post.php?post=616342&amp;action=edit" TargetMode="External"/><Relationship Id="rId254" Type="http://schemas.openxmlformats.org/officeDocument/2006/relationships/hyperlink" Target="https://www.lifeandstylemag.com/posts/how-to-make-your-home-feel-more-open/" TargetMode="External"/><Relationship Id="rId5324" Type="http://schemas.openxmlformats.org/officeDocument/2006/relationships/hyperlink" Target="https://www.womansworld.com/life/animals/these-tiny-tiger-cubs-could-help-save-their-species-and-you-can-name-one" TargetMode="External"/><Relationship Id="rId4029" Type="http://schemas.openxmlformats.org/officeDocument/2006/relationships/hyperlink" Target="https://docs.google.com/document/d/1rN5QsedpvUev0XTG06dcPuRoRHSamZPZvqQHY_8gb-o/edit?tab=t.1rybhia0dgro" TargetMode="External"/><Relationship Id="rId293" Type="http://schemas.openxmlformats.org/officeDocument/2006/relationships/hyperlink" Target="https://www.lifeandstylemag.com/wp-admin/post.php?post=736506&amp;action=edit" TargetMode="External"/><Relationship Id="rId292" Type="http://schemas.openxmlformats.org/officeDocument/2006/relationships/hyperlink" Target="https://docs.google.com/document/d/1wWjnqy9RUISQXvCHYzcfrweHfJwKBMyVxE7Da5CL0c0/edit?tab=t.0" TargetMode="External"/><Relationship Id="rId291" Type="http://schemas.openxmlformats.org/officeDocument/2006/relationships/hyperlink" Target="https://modmomsclubstg.wpenginepowered.com/wp-admin/post.php?post=337194&amp;action=edit" TargetMode="External"/><Relationship Id="rId290" Type="http://schemas.openxmlformats.org/officeDocument/2006/relationships/hyperlink" Target="https://docs.google.com/document/d/1wWjnqy9RUISQXvCHYzcfrweHfJwKBMyVxE7Da5CL0c0/edit?tab=t.0" TargetMode="External"/><Relationship Id="rId5350" Type="http://schemas.openxmlformats.org/officeDocument/2006/relationships/hyperlink" Target="https://cue.gcp.misitemgr.com/cue-web/" TargetMode="External"/><Relationship Id="rId5351" Type="http://schemas.openxmlformats.org/officeDocument/2006/relationships/hyperlink" Target="https://www.kansascity.com/living/article315405791.html" TargetMode="External"/><Relationship Id="rId4020" Type="http://schemas.openxmlformats.org/officeDocument/2006/relationships/hyperlink" Target="https://docs.google.com/document/d/1kGM-Y1WyoLf9FnTemegCGvKBCPqYwM_p1eF0V0Qb7l8/edit?usp=sharing" TargetMode="External"/><Relationship Id="rId286" Type="http://schemas.openxmlformats.org/officeDocument/2006/relationships/hyperlink" Target="https://www.lifeandstylemag.com/wp-admin/post.php?post=736084&amp;action=edit" TargetMode="External"/><Relationship Id="rId4022" Type="http://schemas.openxmlformats.org/officeDocument/2006/relationships/hyperlink" Target="https://www.womansworld.com/life/nasa-identifies-weird-party-hat-object-on-mars-but-some-scientists-arent-buying-it" TargetMode="External"/><Relationship Id="rId5354" Type="http://schemas.openxmlformats.org/officeDocument/2006/relationships/hyperlink" Target="https://www.charlotteobserver.com/living/article315405815.html" TargetMode="External"/><Relationship Id="rId285" Type="http://schemas.openxmlformats.org/officeDocument/2006/relationships/hyperlink" Target="https://docs.google.com/document/d/1k-wJDjsq7YidLBz_3pVzonslDOvyDgRZV2P-tGgwROU/edit?tab=t.0" TargetMode="External"/><Relationship Id="rId4021" Type="http://schemas.openxmlformats.org/officeDocument/2006/relationships/hyperlink" Target="https://www.womansworld.com/wp-admin/post.php?post=614153&amp;action=edit" TargetMode="External"/><Relationship Id="rId5355" Type="http://schemas.openxmlformats.org/officeDocument/2006/relationships/hyperlink" Target="https://docs.google.com/document/d/18EmX1VzJBXuOASN9iqv1K9IO0oyPmAeRCYjDbFa3k-A/edit?tab=t.0" TargetMode="External"/><Relationship Id="rId284" Type="http://schemas.openxmlformats.org/officeDocument/2006/relationships/hyperlink" Target="https://modmomsclubstg.wpenginepowered.com/parenting/your-first-family-trip-to-broadway-a-parents-guide-to-choosing-the-perfect-show-for-kids/" TargetMode="External"/><Relationship Id="rId4024" Type="http://schemas.openxmlformats.org/officeDocument/2006/relationships/hyperlink" Target="https://www.sacbee.com/entertainment/living/article315268600.html" TargetMode="External"/><Relationship Id="rId5352" Type="http://schemas.openxmlformats.org/officeDocument/2006/relationships/hyperlink" Target="https://docs.google.com/document/d/18EmX1VzJBXuOASN9iqv1K9IO0oyPmAeRCYjDbFa3k-A/edit?tab=t.0" TargetMode="External"/><Relationship Id="rId283" Type="http://schemas.openxmlformats.org/officeDocument/2006/relationships/hyperlink" Target="https://modmomsclubstg.wpenginepowered.com/wp-admin/post.php?post=337025&amp;action=edit" TargetMode="External"/><Relationship Id="rId4023" Type="http://schemas.openxmlformats.org/officeDocument/2006/relationships/hyperlink" Target="https://docs.google.com/document/d/1kGM-Y1WyoLf9FnTemegCGvKBCPqYwM_p1eF0V0Qb7l8/edit?usp=sharing" TargetMode="External"/><Relationship Id="rId5353" Type="http://schemas.openxmlformats.org/officeDocument/2006/relationships/hyperlink" Target="https://cue.gcp.misitemgr.com/cue-web/" TargetMode="External"/><Relationship Id="rId4026" Type="http://schemas.openxmlformats.org/officeDocument/2006/relationships/hyperlink" Target="https://www.star-telegram.com/entertainment/living/article315266923.html" TargetMode="External"/><Relationship Id="rId5358" Type="http://schemas.openxmlformats.org/officeDocument/2006/relationships/hyperlink" Target="https://docs.google.com/document/d/1c9cUQLZbW2CjYUIzg6hB3brrxvCkov3_rwlpE-yJ-7g/edit?usp=sharing" TargetMode="External"/><Relationship Id="rId289" Type="http://schemas.openxmlformats.org/officeDocument/2006/relationships/hyperlink" Target="https://www.lifeandstylemag.com/wp-admin/post.php?post=736464&amp;action=edit" TargetMode="External"/><Relationship Id="rId4025" Type="http://schemas.openxmlformats.org/officeDocument/2006/relationships/hyperlink" Target="https://docs.google.com/document/d/1NfwrQ5qB7GsXcGiG1lv3a493btpUgA2l2Mu8o6QnzzM/edit?tab=t.c2bilihfjo4z" TargetMode="External"/><Relationship Id="rId5359" Type="http://schemas.openxmlformats.org/officeDocument/2006/relationships/hyperlink" Target="https://cue.gcp.misitemgr.com/cue-web/" TargetMode="External"/><Relationship Id="rId288" Type="http://schemas.openxmlformats.org/officeDocument/2006/relationships/hyperlink" Target="https://docs.google.com/document/d/1k-wJDjsq7YidLBz_3pVzonslDOvyDgRZV2P-tGgwROU/edit?tab=t.0" TargetMode="External"/><Relationship Id="rId4028" Type="http://schemas.openxmlformats.org/officeDocument/2006/relationships/hyperlink" Target="https://www.miamiherald.com/living/article315266634.html" TargetMode="External"/><Relationship Id="rId5356" Type="http://schemas.openxmlformats.org/officeDocument/2006/relationships/hyperlink" Target="https://cue.gcp.misitemgr.com/cue-web/" TargetMode="External"/><Relationship Id="rId287" Type="http://schemas.openxmlformats.org/officeDocument/2006/relationships/hyperlink" Target="https://www.lifeandstylemag.com/posts/the-best-family-friendly-broadways-shows-for-young-kids/" TargetMode="External"/><Relationship Id="rId4027" Type="http://schemas.openxmlformats.org/officeDocument/2006/relationships/hyperlink" Target="https://docs.google.com/document/d/1NfwrQ5qB7GsXcGiG1lv3a493btpUgA2l2Mu8o6QnzzM/edit?tab=t.c2bilihfjo4z" TargetMode="External"/><Relationship Id="rId5357" Type="http://schemas.openxmlformats.org/officeDocument/2006/relationships/hyperlink" Target="https://www.kansascity.com/entertainment/article315406338.html" TargetMode="External"/><Relationship Id="rId4019" Type="http://schemas.openxmlformats.org/officeDocument/2006/relationships/hyperlink" Target="https://www.usmagazine.com/celebrity-news/news/nasa-finds-weird-cone-shaped-object-on-mars-what-is-it/" TargetMode="External"/><Relationship Id="rId4018" Type="http://schemas.openxmlformats.org/officeDocument/2006/relationships/hyperlink" Target="https://www.usmagazine.com/wp-admin/post.php?post=4296980&amp;action=edit" TargetMode="External"/><Relationship Id="rId5349" Type="http://schemas.openxmlformats.org/officeDocument/2006/relationships/hyperlink" Target="https://docs.google.com/document/d/18EmX1VzJBXuOASN9iqv1K9IO0oyPmAeRCYjDbFa3k-A/edit?tab=t.0" TargetMode="External"/><Relationship Id="rId282" Type="http://schemas.openxmlformats.org/officeDocument/2006/relationships/hyperlink" Target="https://docs.google.com/document/d/1wPQTPvgZfQkfu7aQrrpMl2n5mMeMqSaKr3Djtrcj1U0/edit?tab=t.0" TargetMode="External"/><Relationship Id="rId281" Type="http://schemas.openxmlformats.org/officeDocument/2006/relationships/hyperlink" Target="https://modmomsclubstg.wpenginepowered.com/lifestyle-entertainment/the-budget-savvy-family-travelers-secret-weapons-these-carry-on-items-can-save-you-money-frustration/" TargetMode="External"/><Relationship Id="rId280" Type="http://schemas.openxmlformats.org/officeDocument/2006/relationships/hyperlink" Target="https://modmomsclubstg.wpenginepowered.com/wp-admin/post.php?post=337233&amp;action=edit" TargetMode="External"/><Relationship Id="rId5340" Type="http://schemas.openxmlformats.org/officeDocument/2006/relationships/hyperlink" Target="https://docs.google.com/document/d/1nyarAoAl47ym_dqcaj08zw5hnqkc7cAX_K4OVbXnCGg/edit?usp=sharing" TargetMode="External"/><Relationship Id="rId275" Type="http://schemas.openxmlformats.org/officeDocument/2006/relationships/hyperlink" Target="https://modmomsclubstg.wpenginepowered.com/lifestyle-entertainment/10-best-k-dramas-for-beginners/" TargetMode="External"/><Relationship Id="rId4011" Type="http://schemas.openxmlformats.org/officeDocument/2006/relationships/hyperlink" Target="https://docs.google.com/document/d/1kOivrqZxfqx76Fm7FicvAYTyqf8gmfGqykBXjPZB3EE/edit?tab=t.0" TargetMode="External"/><Relationship Id="rId5343" Type="http://schemas.openxmlformats.org/officeDocument/2006/relationships/hyperlink" Target="https://docs.google.com/document/d/1nyarAoAl47ym_dqcaj08zw5hnqkc7cAX_K4OVbXnCGg/edit?usp=sharing" TargetMode="External"/><Relationship Id="rId274" Type="http://schemas.openxmlformats.org/officeDocument/2006/relationships/hyperlink" Target="https://modmomsclubstg.wpenginepowered.com/wp-admin/post.php?post=337182&amp;action=edit" TargetMode="External"/><Relationship Id="rId4010" Type="http://schemas.openxmlformats.org/officeDocument/2006/relationships/hyperlink" Target="https://www.charlotteobserver.com/living/article315267356.html" TargetMode="External"/><Relationship Id="rId5344" Type="http://schemas.openxmlformats.org/officeDocument/2006/relationships/hyperlink" Target="https://www.womansworld.com/wp-admin/post.php?post=616394&amp;action=edit" TargetMode="External"/><Relationship Id="rId273" Type="http://schemas.openxmlformats.org/officeDocument/2006/relationships/hyperlink" Target="https://docs.google.com/document/d/1BVjnVyRL_hA3xW-Pu8Ntqb3hk5oogXbfHl3rftVjuFE/edit?tab=t.0" TargetMode="External"/><Relationship Id="rId4013" Type="http://schemas.openxmlformats.org/officeDocument/2006/relationships/hyperlink" Target="https://www.miamiherald.com/living/article315267345.html" TargetMode="External"/><Relationship Id="rId5341" Type="http://schemas.openxmlformats.org/officeDocument/2006/relationships/hyperlink" Target="https://www.womansworld.com/wp-admin/post.php?post=616372&amp;action=edit" TargetMode="External"/><Relationship Id="rId272" Type="http://schemas.openxmlformats.org/officeDocument/2006/relationships/hyperlink" Target="https://www.lifeandstylemag.com/posts/10-k-dramas-every-beginner-should-watch-first/" TargetMode="External"/><Relationship Id="rId4012" Type="http://schemas.openxmlformats.org/officeDocument/2006/relationships/hyperlink" Target="https://cue.gcp.misitemgr.com/cue-web/" TargetMode="External"/><Relationship Id="rId5342" Type="http://schemas.openxmlformats.org/officeDocument/2006/relationships/hyperlink" Target="https://www.womansworld.com/entertainment/celebrities/sting-spent-decades-running-from-his-hometown-his-new-musical-brings-him-back" TargetMode="External"/><Relationship Id="rId279" Type="http://schemas.openxmlformats.org/officeDocument/2006/relationships/hyperlink" Target="https://docs.google.com/document/d/1wPQTPvgZfQkfu7aQrrpMl2n5mMeMqSaKr3Djtrcj1U0/edit?tab=t.0" TargetMode="External"/><Relationship Id="rId4015" Type="http://schemas.openxmlformats.org/officeDocument/2006/relationships/hyperlink" Target="https://cue.gcp.misitemgr.com/cue-web/" TargetMode="External"/><Relationship Id="rId5347" Type="http://schemas.openxmlformats.org/officeDocument/2006/relationships/hyperlink" Target="https://cue.gcp.misitemgr.com/cue-web/" TargetMode="External"/><Relationship Id="rId278" Type="http://schemas.openxmlformats.org/officeDocument/2006/relationships/hyperlink" Target="https://www.lifeandstylemag.com/posts/smart-carry-on-essentials-that-make-flights-more-comfortable/" TargetMode="External"/><Relationship Id="rId4014" Type="http://schemas.openxmlformats.org/officeDocument/2006/relationships/hyperlink" Target="https://docs.google.com/document/d/1kOivrqZxfqx76Fm7FicvAYTyqf8gmfGqykBXjPZB3EE/edit?tab=t.0" TargetMode="External"/><Relationship Id="rId5348" Type="http://schemas.openxmlformats.org/officeDocument/2006/relationships/hyperlink" Target="https://www.miamiherald.com/living/article315405793.html" TargetMode="External"/><Relationship Id="rId277" Type="http://schemas.openxmlformats.org/officeDocument/2006/relationships/hyperlink" Target="https://www.lifeandstylemag.com/wp-admin/post.php?post=736527&amp;action=edit" TargetMode="External"/><Relationship Id="rId4017" Type="http://schemas.openxmlformats.org/officeDocument/2006/relationships/hyperlink" Target="https://docs.google.com/document/d/1kGM-Y1WyoLf9FnTemegCGvKBCPqYwM_p1eF0V0Qb7l8/edit?usp=sharing" TargetMode="External"/><Relationship Id="rId5345" Type="http://schemas.openxmlformats.org/officeDocument/2006/relationships/hyperlink" Target="https://www.womansworld.com/life/animals/escaped-zoo-wolf-finally-spotted-after-5-days-on-the-run-in-south-korea-but-its-still-not-captured" TargetMode="External"/><Relationship Id="rId276" Type="http://schemas.openxmlformats.org/officeDocument/2006/relationships/hyperlink" Target="https://docs.google.com/document/d/1BVjnVyRL_hA3xW-Pu8Ntqb3hk5oogXbfHl3rftVjuFE/edit?tab=t.0" TargetMode="External"/><Relationship Id="rId4016" Type="http://schemas.openxmlformats.org/officeDocument/2006/relationships/hyperlink" Target="https://www.kansascity.com/living/article315267817.html" TargetMode="External"/><Relationship Id="rId5346" Type="http://schemas.openxmlformats.org/officeDocument/2006/relationships/hyperlink" Target="https://docs.google.com/document/d/18EmX1VzJBXuOASN9iqv1K9IO0oyPmAeRCYjDbFa3k-A/edit?tab=t.0" TargetMode="External"/><Relationship Id="rId1851" Type="http://schemas.openxmlformats.org/officeDocument/2006/relationships/hyperlink" Target="https://www.kansascity.com/entertainment/article314949678.html" TargetMode="External"/><Relationship Id="rId1852" Type="http://schemas.openxmlformats.org/officeDocument/2006/relationships/hyperlink" Target="https://docs.google.com/document/d/16xzHeY1SoRA57Wg_jeElTzGGBuPnV7JIpH9JYr6AnI8/edit?usp=sharing" TargetMode="External"/><Relationship Id="rId1853" Type="http://schemas.openxmlformats.org/officeDocument/2006/relationships/hyperlink" Target="https://cue.gcp.misitemgr.com/cue-web/" TargetMode="External"/><Relationship Id="rId1854" Type="http://schemas.openxmlformats.org/officeDocument/2006/relationships/hyperlink" Target="https://www.charlotteobserver.com/entertainment/article314949688.html" TargetMode="External"/><Relationship Id="rId1855" Type="http://schemas.openxmlformats.org/officeDocument/2006/relationships/hyperlink" Target="https://docs.google.com/document/d/16xzHeY1SoRA57Wg_jeElTzGGBuPnV7JIpH9JYr6AnI8/edit?usp=sharing" TargetMode="External"/><Relationship Id="rId1856" Type="http://schemas.openxmlformats.org/officeDocument/2006/relationships/hyperlink" Target="https://cue.gcp.misitemgr.com/cue-web/" TargetMode="External"/><Relationship Id="rId1857" Type="http://schemas.openxmlformats.org/officeDocument/2006/relationships/hyperlink" Target="https://www.miamiherald.com/entertainment/article314950136.html" TargetMode="External"/><Relationship Id="rId1858" Type="http://schemas.openxmlformats.org/officeDocument/2006/relationships/hyperlink" Target="https://docs.google.com/document/d/12E0jr8JrCLvVwWIHTC-GnLRDhVuHPOgYEUjbIazNHj0/edit?tab=t.0" TargetMode="External"/><Relationship Id="rId1859" Type="http://schemas.openxmlformats.org/officeDocument/2006/relationships/hyperlink" Target="https://cue.gcp.misitemgr.com/cue-web/" TargetMode="External"/><Relationship Id="rId1850" Type="http://schemas.openxmlformats.org/officeDocument/2006/relationships/hyperlink" Target="https://cue.gcp.misitemgr.com/cue-web/" TargetMode="External"/><Relationship Id="rId1840" Type="http://schemas.openxmlformats.org/officeDocument/2006/relationships/hyperlink" Target="https://docs.google.com/document/d/1xf6NYMMn5d-V8lKkaKg7fBoW4FHu4XcIZCLegw30EA8/edit?usp=sharing" TargetMode="External"/><Relationship Id="rId1841" Type="http://schemas.openxmlformats.org/officeDocument/2006/relationships/hyperlink" Target="https://cue.gcp.misitemgr.com/cue-web/" TargetMode="External"/><Relationship Id="rId1842" Type="http://schemas.openxmlformats.org/officeDocument/2006/relationships/hyperlink" Target="https://www.kansascity.com/entertainment/article314948993.html" TargetMode="External"/><Relationship Id="rId1843" Type="http://schemas.openxmlformats.org/officeDocument/2006/relationships/hyperlink" Target="https://docs.google.com/document/d/1xf6NYMMn5d-V8lKkaKg7fBoW4FHu4XcIZCLegw30EA8/edit?usp=sharing" TargetMode="External"/><Relationship Id="rId1844" Type="http://schemas.openxmlformats.org/officeDocument/2006/relationships/hyperlink" Target="https://cue.gcp.misitemgr.com/cue-web/" TargetMode="External"/><Relationship Id="rId1845" Type="http://schemas.openxmlformats.org/officeDocument/2006/relationships/hyperlink" Target="https://www.charlotteobserver.com/entertainment/article314948999.html" TargetMode="External"/><Relationship Id="rId1846" Type="http://schemas.openxmlformats.org/officeDocument/2006/relationships/hyperlink" Target="https://docs.google.com/document/d/1xf6NYMMn5d-V8lKkaKg7fBoW4FHu4XcIZCLegw30EA8/edit?usp=sharing" TargetMode="External"/><Relationship Id="rId1847" Type="http://schemas.openxmlformats.org/officeDocument/2006/relationships/hyperlink" Target="https://cue.gcp.misitemgr.com/cue-web/" TargetMode="External"/><Relationship Id="rId1848" Type="http://schemas.openxmlformats.org/officeDocument/2006/relationships/hyperlink" Target="https://www.miamiherald.com/entertainment/article314949668.html" TargetMode="External"/><Relationship Id="rId1849" Type="http://schemas.openxmlformats.org/officeDocument/2006/relationships/hyperlink" Target="https://docs.google.com/document/d/16xzHeY1SoRA57Wg_jeElTzGGBuPnV7JIpH9JYr6AnI8/edit?usp=sharing" TargetMode="External"/><Relationship Id="rId1873" Type="http://schemas.openxmlformats.org/officeDocument/2006/relationships/hyperlink" Target="https://docs.google.com/document/d/14aGyndt8f6B3be3cJS5_Gyl38j19uvAUYeJRuqLxv4U/edit?usp=sharing" TargetMode="External"/><Relationship Id="rId1874" Type="http://schemas.openxmlformats.org/officeDocument/2006/relationships/hyperlink" Target="https://cue.gcp.misitemgr.com/cue-web/" TargetMode="External"/><Relationship Id="rId1875" Type="http://schemas.openxmlformats.org/officeDocument/2006/relationships/hyperlink" Target="https://www.kansascity.com/entertainment/article314951301.html" TargetMode="External"/><Relationship Id="rId4901" Type="http://schemas.openxmlformats.org/officeDocument/2006/relationships/hyperlink" Target="https://www.kansascity.com/living/article315357379.html" TargetMode="External"/><Relationship Id="rId1876" Type="http://schemas.openxmlformats.org/officeDocument/2006/relationships/hyperlink" Target="https://docs.google.com/document/d/14aGyndt8f6B3be3cJS5_Gyl38j19uvAUYeJRuqLxv4U/edit?usp=sharing" TargetMode="External"/><Relationship Id="rId4900" Type="http://schemas.openxmlformats.org/officeDocument/2006/relationships/hyperlink" Target="https://cue.gcp.misitemgr.com/cue-web/" TargetMode="External"/><Relationship Id="rId1877" Type="http://schemas.openxmlformats.org/officeDocument/2006/relationships/hyperlink" Target="https://cue.gcp.misitemgr.com/cue-web/" TargetMode="External"/><Relationship Id="rId4903" Type="http://schemas.openxmlformats.org/officeDocument/2006/relationships/hyperlink" Target="https://cue.gcp.misitemgr.com/cue-web/" TargetMode="External"/><Relationship Id="rId1878" Type="http://schemas.openxmlformats.org/officeDocument/2006/relationships/hyperlink" Target="https://www.charlotteobserver.com/entertainment/article314951314.html" TargetMode="External"/><Relationship Id="rId4902" Type="http://schemas.openxmlformats.org/officeDocument/2006/relationships/hyperlink" Target="https://docs.google.com/document/d/1YNEDuRLxGMEF55Aqh4sfousqxJYU-c-WWz7j8B6d2EM/edit?tab=t.0" TargetMode="External"/><Relationship Id="rId1879" Type="http://schemas.openxmlformats.org/officeDocument/2006/relationships/hyperlink" Target="https://docs.google.com/document/d/14aGyndt8f6B3be3cJS5_Gyl38j19uvAUYeJRuqLxv4U/edit?usp=sharing" TargetMode="External"/><Relationship Id="rId4905" Type="http://schemas.openxmlformats.org/officeDocument/2006/relationships/hyperlink" Target="https://docs.google.com/document/d/1YNEDuRLxGMEF55Aqh4sfousqxJYU-c-WWz7j8B6d2EM/edit?tab=t.0" TargetMode="External"/><Relationship Id="rId4904" Type="http://schemas.openxmlformats.org/officeDocument/2006/relationships/hyperlink" Target="https://www.charlotteobserver.com/living/article315357381.html" TargetMode="External"/><Relationship Id="rId4907" Type="http://schemas.openxmlformats.org/officeDocument/2006/relationships/hyperlink" Target="https://www.womansworld.com/life/your-dream-white-lotus-vacation-how-to-visit-every-filming-location-on-a-budget" TargetMode="External"/><Relationship Id="rId4906" Type="http://schemas.openxmlformats.org/officeDocument/2006/relationships/hyperlink" Target="https://www.womansworld.com/wp-admin/post.php?post=615781&amp;action=edit" TargetMode="External"/><Relationship Id="rId4909" Type="http://schemas.openxmlformats.org/officeDocument/2006/relationships/hyperlink" Target="https://cue.gcp.misitemgr.com/cue-web/" TargetMode="External"/><Relationship Id="rId4908" Type="http://schemas.openxmlformats.org/officeDocument/2006/relationships/hyperlink" Target="https://docs.google.com/document/d/1gMOBK92OUBwnpw7Z6muUFir1qXDJF6bbSkzPUdQHjeQ/edit?tab=t.0" TargetMode="External"/><Relationship Id="rId1870" Type="http://schemas.openxmlformats.org/officeDocument/2006/relationships/hyperlink" Target="https://docs.google.com/document/d/12E0jr8JrCLvVwWIHTC-GnLRDhVuHPOgYEUjbIazNHj0/edit?tab=t.0" TargetMode="External"/><Relationship Id="rId1871" Type="http://schemas.openxmlformats.org/officeDocument/2006/relationships/hyperlink" Target="https://cue.gcp.misitemgr.com/cue-web/" TargetMode="External"/><Relationship Id="rId1872" Type="http://schemas.openxmlformats.org/officeDocument/2006/relationships/hyperlink" Target="https://www.miamiherald.com/entertainment/article314951291.html" TargetMode="External"/><Relationship Id="rId1862" Type="http://schemas.openxmlformats.org/officeDocument/2006/relationships/hyperlink" Target="https://cue.gcp.misitemgr.com/cue-web/" TargetMode="External"/><Relationship Id="rId1863" Type="http://schemas.openxmlformats.org/officeDocument/2006/relationships/hyperlink" Target="https://www.charlotteobserver.com/entertainment/article314950151.html" TargetMode="External"/><Relationship Id="rId1864" Type="http://schemas.openxmlformats.org/officeDocument/2006/relationships/hyperlink" Target="https://docs.google.com/document/d/12E0jr8JrCLvVwWIHTC-GnLRDhVuHPOgYEUjbIazNHj0/edit?tab=t.0" TargetMode="External"/><Relationship Id="rId1865" Type="http://schemas.openxmlformats.org/officeDocument/2006/relationships/hyperlink" Target="https://www.lifeandstylemag.com/wp-admin/post.php?post=736998&amp;action=edit" TargetMode="External"/><Relationship Id="rId1866" Type="http://schemas.openxmlformats.org/officeDocument/2006/relationships/hyperlink" Target="https://www.lifeandstylemag.com/posts/alysa-liu-describes-scary-airport-encounter-with-fans/" TargetMode="External"/><Relationship Id="rId1867" Type="http://schemas.openxmlformats.org/officeDocument/2006/relationships/hyperlink" Target="https://docs.google.com/document/d/12E0jr8JrCLvVwWIHTC-GnLRDhVuHPOgYEUjbIazNHj0/edit?tab=t.0" TargetMode="External"/><Relationship Id="rId1868" Type="http://schemas.openxmlformats.org/officeDocument/2006/relationships/hyperlink" Target="https://modmomsclubstg.wpenginepowered.com/wp-admin/post.php?post=337463&amp;action=edit" TargetMode="External"/><Relationship Id="rId1869" Type="http://schemas.openxmlformats.org/officeDocument/2006/relationships/hyperlink" Target="https://modmomsclubstg.wpenginepowered.com/lifestyle-entertainment/celebrity/olympic-gold-medalist-alysa-liu-says-a-stranger-chased-her-to-her-car-at-the-airport/" TargetMode="External"/><Relationship Id="rId1860" Type="http://schemas.openxmlformats.org/officeDocument/2006/relationships/hyperlink" Target="https://www.kansascity.com/entertainment/article314950137.html" TargetMode="External"/><Relationship Id="rId1861" Type="http://schemas.openxmlformats.org/officeDocument/2006/relationships/hyperlink" Target="https://docs.google.com/document/d/12E0jr8JrCLvVwWIHTC-GnLRDhVuHPOgYEUjbIazNHj0/edit?tab=t.0" TargetMode="External"/><Relationship Id="rId1810" Type="http://schemas.openxmlformats.org/officeDocument/2006/relationships/hyperlink" Target="https://docs.google.com/document/d/1L9qc7qkhqEVmbz4EANIQ8HYmTuYkmN5s8O9oKIoz4Pc/edit?usp=sharing" TargetMode="External"/><Relationship Id="rId1811" Type="http://schemas.openxmlformats.org/officeDocument/2006/relationships/hyperlink" Target="https://cue.gcp.misitemgr.com/cue-web/" TargetMode="External"/><Relationship Id="rId1812" Type="http://schemas.openxmlformats.org/officeDocument/2006/relationships/hyperlink" Target="https://www.charlotteobserver.com/entertainment/article314940464.html" TargetMode="External"/><Relationship Id="rId1813" Type="http://schemas.openxmlformats.org/officeDocument/2006/relationships/hyperlink" Target="https://docs.google.com/document/d/1L9qc7qkhqEVmbz4EANIQ8HYmTuYkmN5s8O9oKIoz4Pc/edit?usp=sharing" TargetMode="External"/><Relationship Id="rId1814" Type="http://schemas.openxmlformats.org/officeDocument/2006/relationships/hyperlink" Target="https://cue.gcp.misitemgr.com/cue-web/" TargetMode="External"/><Relationship Id="rId1815" Type="http://schemas.openxmlformats.org/officeDocument/2006/relationships/hyperlink" Target="https://www.miamiherald.com/entertainment/article314941510.html" TargetMode="External"/><Relationship Id="rId1816" Type="http://schemas.openxmlformats.org/officeDocument/2006/relationships/hyperlink" Target="https://docs.google.com/document/d/18cxV-XKOp8gmcUILW8Dqr__5jiY3ASwXInyFIC9oBUs/edit?tab=t.0" TargetMode="External"/><Relationship Id="rId1817" Type="http://schemas.openxmlformats.org/officeDocument/2006/relationships/hyperlink" Target="https://cue.gcp.misitemgr.com/cue-web/" TargetMode="External"/><Relationship Id="rId1818" Type="http://schemas.openxmlformats.org/officeDocument/2006/relationships/hyperlink" Target="https://www.kansascity.com/entertainment/article314941513.html" TargetMode="External"/><Relationship Id="rId1819" Type="http://schemas.openxmlformats.org/officeDocument/2006/relationships/hyperlink" Target="https://docs.google.com/document/d/18cxV-XKOp8gmcUILW8Dqr__5jiY3ASwXInyFIC9oBUs/edit?tab=t.0" TargetMode="External"/><Relationship Id="rId4080" Type="http://schemas.openxmlformats.org/officeDocument/2006/relationships/hyperlink" Target="https://www.lifeandstylemag.com/posts/viral-miss-thailand-dance-has-everyone-obsessed/" TargetMode="External"/><Relationship Id="rId4082" Type="http://schemas.openxmlformats.org/officeDocument/2006/relationships/hyperlink" Target="https://www.miamiherald.com/living/home-garden/article315277472.html" TargetMode="External"/><Relationship Id="rId4081" Type="http://schemas.openxmlformats.org/officeDocument/2006/relationships/hyperlink" Target="https://docs.google.com/document/d/1brb2vOhj5BLQBGjMOHr6WPzb7dDukCOgSkyZBeE56xc/edit?tab=t.0" TargetMode="External"/><Relationship Id="rId4084" Type="http://schemas.openxmlformats.org/officeDocument/2006/relationships/hyperlink" Target="https://www.kansascity.com/living/home-garden/article315278207.html" TargetMode="External"/><Relationship Id="rId4083" Type="http://schemas.openxmlformats.org/officeDocument/2006/relationships/hyperlink" Target="https://docs.google.com/document/d/17QIuM-d8W1CBTheVW0ry_P3anbaK0k5CKqymPF5hzt8/edit?tab=t.0" TargetMode="External"/><Relationship Id="rId4086" Type="http://schemas.openxmlformats.org/officeDocument/2006/relationships/hyperlink" Target="https://www.star-telegram.com/entertainment/home-garden/article315278527.html" TargetMode="External"/><Relationship Id="rId4085" Type="http://schemas.openxmlformats.org/officeDocument/2006/relationships/hyperlink" Target="https://docs.google.com/document/d/17QIuM-d8W1CBTheVW0ry_P3anbaK0k5CKqymPF5hzt8/edit?tab=t.0" TargetMode="External"/><Relationship Id="rId4088" Type="http://schemas.openxmlformats.org/officeDocument/2006/relationships/hyperlink" Target="https://cue.gcp.misitemgr.com/cue-web/" TargetMode="External"/><Relationship Id="rId4087" Type="http://schemas.openxmlformats.org/officeDocument/2006/relationships/hyperlink" Target="https://docs.google.com/document/d/17QIuM-d8W1CBTheVW0ry_P3anbaK0k5CKqymPF5hzt8/edit?tab=t.0" TargetMode="External"/><Relationship Id="rId4089" Type="http://schemas.openxmlformats.org/officeDocument/2006/relationships/hyperlink" Target="https://www.miamiherald.com/entertainment/article315276665.html" TargetMode="External"/><Relationship Id="rId1800" Type="http://schemas.openxmlformats.org/officeDocument/2006/relationships/hyperlink" Target="https://www.lifeandstylemag.com/posts/what-selena-gomez-revealed-on-benny-blancos-new-podcastsep-sitename/" TargetMode="External"/><Relationship Id="rId1801" Type="http://schemas.openxmlformats.org/officeDocument/2006/relationships/hyperlink" Target="https://docs.google.com/document/d/1L9qc7qkhqEVmbz4EANIQ8HYmTuYkmN5s8O9oKIoz4Pc/edit?usp=sharing" TargetMode="External"/><Relationship Id="rId1802" Type="http://schemas.openxmlformats.org/officeDocument/2006/relationships/hyperlink" Target="https://modmomsclubstg.wpenginepowered.com/wp-admin/post.php?post=337458&amp;action=edit" TargetMode="External"/><Relationship Id="rId1803" Type="http://schemas.openxmlformats.org/officeDocument/2006/relationships/hyperlink" Target="https://modmomsclubstg.wpenginepowered.com/lifestyle-entertainment/celebrity/selena-gomez-friends-keep-secrets-podcast/" TargetMode="External"/><Relationship Id="rId1804" Type="http://schemas.openxmlformats.org/officeDocument/2006/relationships/hyperlink" Target="https://docs.google.com/document/d/1L9qc7qkhqEVmbz4EANIQ8HYmTuYkmN5s8O9oKIoz4Pc/edit?usp=sharing" TargetMode="External"/><Relationship Id="rId1805" Type="http://schemas.openxmlformats.org/officeDocument/2006/relationships/hyperlink" Target="https://cue.gcp.misitemgr.com/cue-web/" TargetMode="External"/><Relationship Id="rId1806" Type="http://schemas.openxmlformats.org/officeDocument/2006/relationships/hyperlink" Target="https://www.miamiherald.com/entertainment/article314940450.html" TargetMode="External"/><Relationship Id="rId1807" Type="http://schemas.openxmlformats.org/officeDocument/2006/relationships/hyperlink" Target="https://docs.google.com/document/d/1L9qc7qkhqEVmbz4EANIQ8HYmTuYkmN5s8O9oKIoz4Pc/edit?usp=sharing" TargetMode="External"/><Relationship Id="rId1808" Type="http://schemas.openxmlformats.org/officeDocument/2006/relationships/hyperlink" Target="https://cue.gcp.misitemgr.com/cue-web/" TargetMode="External"/><Relationship Id="rId1809" Type="http://schemas.openxmlformats.org/officeDocument/2006/relationships/hyperlink" Target="https://www.kansascity.com/entertainment/article314940454.html" TargetMode="External"/><Relationship Id="rId4071" Type="http://schemas.openxmlformats.org/officeDocument/2006/relationships/hyperlink" Target="https://www.miamiherald.com/entertainment/article315276550.html" TargetMode="External"/><Relationship Id="rId4070" Type="http://schemas.openxmlformats.org/officeDocument/2006/relationships/hyperlink" Target="https://cue.gcp.misitemgr.com/cue-web/" TargetMode="External"/><Relationship Id="rId4073" Type="http://schemas.openxmlformats.org/officeDocument/2006/relationships/hyperlink" Target="https://cue.gcp.misitemgr.com/cue-web/" TargetMode="External"/><Relationship Id="rId4072" Type="http://schemas.openxmlformats.org/officeDocument/2006/relationships/hyperlink" Target="https://docs.google.com/document/d/1brb2vOhj5BLQBGjMOHr6WPzb7dDukCOgSkyZBeE56xc/edit?tab=t.0" TargetMode="External"/><Relationship Id="rId4075" Type="http://schemas.openxmlformats.org/officeDocument/2006/relationships/hyperlink" Target="https://docs.google.com/document/d/1brb2vOhj5BLQBGjMOHr6WPzb7dDukCOgSkyZBeE56xc/edit?tab=t.0" TargetMode="External"/><Relationship Id="rId4074" Type="http://schemas.openxmlformats.org/officeDocument/2006/relationships/hyperlink" Target="https://www.charlotteobserver.com/entertainment/article315276576.html" TargetMode="External"/><Relationship Id="rId4077" Type="http://schemas.openxmlformats.org/officeDocument/2006/relationships/hyperlink" Target="https://www.usmagazine.com/celebrity-news/news/what-is-the-kalasin-strut-miss-thailand-viral-video-explained/" TargetMode="External"/><Relationship Id="rId4076" Type="http://schemas.openxmlformats.org/officeDocument/2006/relationships/hyperlink" Target="https://www.usmagazine.com/wp-admin/post.php?post=4297672&amp;action=edit" TargetMode="External"/><Relationship Id="rId4079" Type="http://schemas.openxmlformats.org/officeDocument/2006/relationships/hyperlink" Target="https://www.lifeandstylemag.com/wp-admin/post.php?post=737211&amp;action=edit" TargetMode="External"/><Relationship Id="rId4078" Type="http://schemas.openxmlformats.org/officeDocument/2006/relationships/hyperlink" Target="https://docs.google.com/document/d/1brb2vOhj5BLQBGjMOHr6WPzb7dDukCOgSkyZBeE56xc/edit?tab=t.0" TargetMode="External"/><Relationship Id="rId1830" Type="http://schemas.openxmlformats.org/officeDocument/2006/relationships/hyperlink" Target="https://www.charlotteobserver.com/entertainment/article314949298.html" TargetMode="External"/><Relationship Id="rId1831" Type="http://schemas.openxmlformats.org/officeDocument/2006/relationships/hyperlink" Target="https://docs.google.com/document/d/10ICCy4vXG-Hc9ElLs0WqeZgtMV2WL3rt3OFaAMqrY2A/edit?tab=t.0" TargetMode="External"/><Relationship Id="rId1832" Type="http://schemas.openxmlformats.org/officeDocument/2006/relationships/hyperlink" Target="https://modmomsclubstg.wpenginepowered.com/wp-admin/post.php?post=337461&amp;action=edit" TargetMode="External"/><Relationship Id="rId1833" Type="http://schemas.openxmlformats.org/officeDocument/2006/relationships/hyperlink" Target="https://modmomsclubstg.wpenginepowered.com/lifestyle-entertainment/celebrity/kylie-kelce-decline-alcohol-doesnt-mean-pregnant/" TargetMode="External"/><Relationship Id="rId1834" Type="http://schemas.openxmlformats.org/officeDocument/2006/relationships/hyperlink" Target="https://docs.google.com/document/d/1xf6NYMMn5d-V8lKkaKg7fBoW4FHu4XcIZCLegw30EA8/edit?usp=sharing" TargetMode="External"/><Relationship Id="rId1835" Type="http://schemas.openxmlformats.org/officeDocument/2006/relationships/hyperlink" Target="https://www.lifeandstylemag.com/wp-admin/post.php?post=736992&amp;action=edit" TargetMode="External"/><Relationship Id="rId1836" Type="http://schemas.openxmlformats.org/officeDocument/2006/relationships/hyperlink" Target="https://www.lifeandstylemag.com/posts/kylie-kelce-says-stop-asking-women-if-theyre-pregnant-sep-sitename/" TargetMode="External"/><Relationship Id="rId1837" Type="http://schemas.openxmlformats.org/officeDocument/2006/relationships/hyperlink" Target="https://docs.google.com/document/d/1xf6NYMMn5d-V8lKkaKg7fBoW4FHu4XcIZCLegw30EA8/edit?usp=sharing" TargetMode="External"/><Relationship Id="rId1838" Type="http://schemas.openxmlformats.org/officeDocument/2006/relationships/hyperlink" Target="https://cue.gcp.misitemgr.com/cue-web/" TargetMode="External"/><Relationship Id="rId1839" Type="http://schemas.openxmlformats.org/officeDocument/2006/relationships/hyperlink" Target="https://www.miamiherald.com/entertainment/article314948992.html" TargetMode="External"/><Relationship Id="rId1820" Type="http://schemas.openxmlformats.org/officeDocument/2006/relationships/hyperlink" Target="https://cue.gcp.misitemgr.com/cue-web/" TargetMode="External"/><Relationship Id="rId1821" Type="http://schemas.openxmlformats.org/officeDocument/2006/relationships/hyperlink" Target="https://www.charlotteobserver.com/entertainment/article314941519.html" TargetMode="External"/><Relationship Id="rId1822" Type="http://schemas.openxmlformats.org/officeDocument/2006/relationships/hyperlink" Target="https://docs.google.com/document/d/18cxV-XKOp8gmcUILW8Dqr__5jiY3ASwXInyFIC9oBUs/edit?tab=t.0" TargetMode="External"/><Relationship Id="rId1823" Type="http://schemas.openxmlformats.org/officeDocument/2006/relationships/hyperlink" Target="https://cue.gcp.misitemgr.com/cue-web/" TargetMode="External"/><Relationship Id="rId1824" Type="http://schemas.openxmlformats.org/officeDocument/2006/relationships/hyperlink" Target="https://www.miamiherald.com/entertainment/article314949288.html" TargetMode="External"/><Relationship Id="rId1825" Type="http://schemas.openxmlformats.org/officeDocument/2006/relationships/hyperlink" Target="https://docs.google.com/document/d/10ICCy4vXG-Hc9ElLs0WqeZgtMV2WL3rt3OFaAMqrY2A/edit?tab=t.0" TargetMode="External"/><Relationship Id="rId1826" Type="http://schemas.openxmlformats.org/officeDocument/2006/relationships/hyperlink" Target="https://cue.gcp.misitemgr.com/cue-web/" TargetMode="External"/><Relationship Id="rId1827" Type="http://schemas.openxmlformats.org/officeDocument/2006/relationships/hyperlink" Target="https://www.kansascity.com/entertainment/article314949292.html" TargetMode="External"/><Relationship Id="rId1828" Type="http://schemas.openxmlformats.org/officeDocument/2006/relationships/hyperlink" Target="https://docs.google.com/document/d/10ICCy4vXG-Hc9ElLs0WqeZgtMV2WL3rt3OFaAMqrY2A/edit?tab=t.0" TargetMode="External"/><Relationship Id="rId1829" Type="http://schemas.openxmlformats.org/officeDocument/2006/relationships/hyperlink" Target="https://cue.gcp.misitemgr.com/cue-web/" TargetMode="External"/><Relationship Id="rId4091" Type="http://schemas.openxmlformats.org/officeDocument/2006/relationships/hyperlink" Target="https://cue.gcp.misitemgr.com/cue-web/" TargetMode="External"/><Relationship Id="rId4090" Type="http://schemas.openxmlformats.org/officeDocument/2006/relationships/hyperlink" Target="https://docs.google.com/document/d/18xRhlBnkY0Ue536EuKmyc4PL3i3eZr7Taveb3a8zDFk/edit?usp=sharing" TargetMode="External"/><Relationship Id="rId4093" Type="http://schemas.openxmlformats.org/officeDocument/2006/relationships/hyperlink" Target="https://docs.google.com/document/d/18xRhlBnkY0Ue536EuKmyc4PL3i3eZr7Taveb3a8zDFk/edit?usp=sharing" TargetMode="External"/><Relationship Id="rId4092" Type="http://schemas.openxmlformats.org/officeDocument/2006/relationships/hyperlink" Target="https://www.kansascity.com/entertainment/article315276669.html" TargetMode="External"/><Relationship Id="rId4095" Type="http://schemas.openxmlformats.org/officeDocument/2006/relationships/hyperlink" Target="https://www.charlotteobserver.com/entertainment/article315276674.html" TargetMode="External"/><Relationship Id="rId4094" Type="http://schemas.openxmlformats.org/officeDocument/2006/relationships/hyperlink" Target="https://cue.gcp.misitemgr.com/cue-web/" TargetMode="External"/><Relationship Id="rId4097" Type="http://schemas.openxmlformats.org/officeDocument/2006/relationships/hyperlink" Target="https://www.lifeandstylemag.com/wp-admin/post.php?post=737212&amp;action=edit" TargetMode="External"/><Relationship Id="rId4096" Type="http://schemas.openxmlformats.org/officeDocument/2006/relationships/hyperlink" Target="https://docs.google.com/document/d/18xRhlBnkY0Ue536EuKmyc4PL3i3eZr7Taveb3a8zDFk/edit?usp=sharing" TargetMode="External"/><Relationship Id="rId4099" Type="http://schemas.openxmlformats.org/officeDocument/2006/relationships/hyperlink" Target="https://docs.google.com/document/d/18xRhlBnkY0Ue536EuKmyc4PL3i3eZr7Taveb3a8zDFk/edit?usp=sharing" TargetMode="External"/><Relationship Id="rId4098" Type="http://schemas.openxmlformats.org/officeDocument/2006/relationships/hyperlink" Target="https://www.lifeandstylemag.com/posts/mean-girls-almost-looked-very-different-20-years-ago/" TargetMode="External"/><Relationship Id="rId2302" Type="http://schemas.openxmlformats.org/officeDocument/2006/relationships/hyperlink" Target="https://cue.gcp.misitemgr.com/cue-web/" TargetMode="External"/><Relationship Id="rId3634" Type="http://schemas.openxmlformats.org/officeDocument/2006/relationships/hyperlink" Target="https://www.usmagazine.com/wp-admin/post.php?post=4293963&amp;action=edit" TargetMode="External"/><Relationship Id="rId4965" Type="http://schemas.openxmlformats.org/officeDocument/2006/relationships/hyperlink" Target="https://docs.google.com/document/d/1Dl-SByikhpZHpytHlj9JEdL8p-Q9KGqFiOfEZQNcvs4/edit?tab=t.0" TargetMode="External"/><Relationship Id="rId2303" Type="http://schemas.openxmlformats.org/officeDocument/2006/relationships/hyperlink" Target="https://www.charlotteobserver.com/entertainment/article315029008.html" TargetMode="External"/><Relationship Id="rId3633" Type="http://schemas.openxmlformats.org/officeDocument/2006/relationships/hyperlink" Target="https://docs.google.com/document/d/1Ub36wU_MB5qbvZRZCA02ePmTX02hybufL88QgnCuDQM/edit?tab=t.0" TargetMode="External"/><Relationship Id="rId4964" Type="http://schemas.openxmlformats.org/officeDocument/2006/relationships/hyperlink" Target="https://www.star-telegram.com/entertainment/living/article315369155.html" TargetMode="External"/><Relationship Id="rId2304" Type="http://schemas.openxmlformats.org/officeDocument/2006/relationships/hyperlink" Target="https://docs.google.com/document/d/1t5fXYNlLNqYTn22IoEA6K1sJ40kr-AlmBl3rMsBVnd4/edit?tab=t.0" TargetMode="External"/><Relationship Id="rId3636" Type="http://schemas.openxmlformats.org/officeDocument/2006/relationships/hyperlink" Target="https://docs.google.com/document/d/1Y_wCD5_EjkzuymnvI9o4FCHh_wRAYgFE6Y9ZdTOs0JY/edit?usp=sharing" TargetMode="External"/><Relationship Id="rId4967" Type="http://schemas.openxmlformats.org/officeDocument/2006/relationships/hyperlink" Target="https://www.sacbee.com/entertainment/living/home-garden/article315369357.html" TargetMode="External"/><Relationship Id="rId2305" Type="http://schemas.openxmlformats.org/officeDocument/2006/relationships/hyperlink" Target="https://modmomsclubstg.wpenginepowered.com/wp-admin/post.php?post=337491&amp;action=edit" TargetMode="External"/><Relationship Id="rId3635" Type="http://schemas.openxmlformats.org/officeDocument/2006/relationships/hyperlink" Target="https://www.usmagazine.com/sports/news/buffalo-bills-debating-o-j-simpsons-wall-of-fame-status/" TargetMode="External"/><Relationship Id="rId4966" Type="http://schemas.openxmlformats.org/officeDocument/2006/relationships/hyperlink" Target="https://cue.gcp.misitemgr.com/cue-web/" TargetMode="External"/><Relationship Id="rId2306" Type="http://schemas.openxmlformats.org/officeDocument/2006/relationships/hyperlink" Target="https://modmomsclubstg.wpenginepowered.com/lifestyle-entertainment/tiktoker-sydney-towle-shares-stage-4-cancer-update/" TargetMode="External"/><Relationship Id="rId3638" Type="http://schemas.openxmlformats.org/officeDocument/2006/relationships/hyperlink" Target="https://www.miamiherald.com/entertainment/article315235699.html" TargetMode="External"/><Relationship Id="rId4969" Type="http://schemas.openxmlformats.org/officeDocument/2006/relationships/hyperlink" Target="https://cue.gcp.misitemgr.com/cue-web/" TargetMode="External"/><Relationship Id="rId2307" Type="http://schemas.openxmlformats.org/officeDocument/2006/relationships/hyperlink" Target="https://docs.google.com/document/d/1t5fXYNlLNqYTn22IoEA6K1sJ40kr-AlmBl3rMsBVnd4/edit?tab=t.0" TargetMode="External"/><Relationship Id="rId3637" Type="http://schemas.openxmlformats.org/officeDocument/2006/relationships/hyperlink" Target="https://cue.gcp.misitemgr.com/cue-web/" TargetMode="External"/><Relationship Id="rId4968" Type="http://schemas.openxmlformats.org/officeDocument/2006/relationships/hyperlink" Target="https://docs.google.com/document/d/1Dl-SByikhpZHpytHlj9JEdL8p-Q9KGqFiOfEZQNcvs4/edit?tab=t.0" TargetMode="External"/><Relationship Id="rId2308" Type="http://schemas.openxmlformats.org/officeDocument/2006/relationships/hyperlink" Target="https://www.usmagazine.com/wp-admin/post.php?post=4277564&amp;action=edit" TargetMode="External"/><Relationship Id="rId2309" Type="http://schemas.openxmlformats.org/officeDocument/2006/relationships/hyperlink" Target="https://www.usmagazine.com/sports/news/jj-watts-genuine-question-sparks-heated-debate-online/" TargetMode="External"/><Relationship Id="rId3639" Type="http://schemas.openxmlformats.org/officeDocument/2006/relationships/hyperlink" Target="https://docs.google.com/document/d/1Y_wCD5_EjkzuymnvI9o4FCHh_wRAYgFE6Y9ZdTOs0JY/edit?usp=sharing" TargetMode="External"/><Relationship Id="rId3630" Type="http://schemas.openxmlformats.org/officeDocument/2006/relationships/hyperlink" Target="https://docs.google.com/document/d/1Ub36wU_MB5qbvZRZCA02ePmTX02hybufL88QgnCuDQM/edit?tab=t.0" TargetMode="External"/><Relationship Id="rId4961" Type="http://schemas.openxmlformats.org/officeDocument/2006/relationships/hyperlink" Target="https://cue.gcp.misitemgr.com/cue-web/" TargetMode="External"/><Relationship Id="rId4960" Type="http://schemas.openxmlformats.org/officeDocument/2006/relationships/hyperlink" Target="https://docs.google.com/document/d/1Dl-SByikhpZHpytHlj9JEdL8p-Q9KGqFiOfEZQNcvs4/edit?tab=t.0" TargetMode="External"/><Relationship Id="rId2300" Type="http://schemas.openxmlformats.org/officeDocument/2006/relationships/hyperlink" Target="https://www.kansascity.com/entertainment/article315029006.html" TargetMode="External"/><Relationship Id="rId3632" Type="http://schemas.openxmlformats.org/officeDocument/2006/relationships/hyperlink" Target="https://modmomsclubstg.wpenginepowered.com/lifestyle-entertainment/food/someone-stole-12-tons-of-kitkat-bars-and-the-truck-is-still-missing/" TargetMode="External"/><Relationship Id="rId4963" Type="http://schemas.openxmlformats.org/officeDocument/2006/relationships/hyperlink" Target="https://docs.google.com/document/d/1Dl-SByikhpZHpytHlj9JEdL8p-Q9KGqFiOfEZQNcvs4/edit?tab=t.0" TargetMode="External"/><Relationship Id="rId2301" Type="http://schemas.openxmlformats.org/officeDocument/2006/relationships/hyperlink" Target="https://docs.google.com/document/d/1t5fXYNlLNqYTn22IoEA6K1sJ40kr-AlmBl3rMsBVnd4/edit?tab=t.0" TargetMode="External"/><Relationship Id="rId3631" Type="http://schemas.openxmlformats.org/officeDocument/2006/relationships/hyperlink" Target="https://modmomsclubstg.wpenginepowered.com/wp-admin/post.php?post=337545&amp;action=edit" TargetMode="External"/><Relationship Id="rId4962" Type="http://schemas.openxmlformats.org/officeDocument/2006/relationships/hyperlink" Target="https://www.kansascity.com/living/home-garden/article315368597.html" TargetMode="External"/><Relationship Id="rId3623" Type="http://schemas.openxmlformats.org/officeDocument/2006/relationships/hyperlink" Target="https://www.miamiherald.com/entertainment/article315235824.html" TargetMode="External"/><Relationship Id="rId4954" Type="http://schemas.openxmlformats.org/officeDocument/2006/relationships/hyperlink" Target="https://www.kansascity.com/entertainment/article315355687.html" TargetMode="External"/><Relationship Id="rId3622" Type="http://schemas.openxmlformats.org/officeDocument/2006/relationships/hyperlink" Target="https://cue.gcp.misitemgr.com/cue-web/" TargetMode="External"/><Relationship Id="rId4953" Type="http://schemas.openxmlformats.org/officeDocument/2006/relationships/hyperlink" Target="https://docs.google.com/document/d/1atMscq_R0lrjSfIBvmMN8G9ldVGSuwhun8e_yUbleYI/edit?tab=t.0" TargetMode="External"/><Relationship Id="rId3625" Type="http://schemas.openxmlformats.org/officeDocument/2006/relationships/hyperlink" Target="https://cue.gcp.misitemgr.com/cue-web/" TargetMode="External"/><Relationship Id="rId4956" Type="http://schemas.openxmlformats.org/officeDocument/2006/relationships/hyperlink" Target="https://www.miamiherald.com/entertainment/article315355666.html" TargetMode="External"/><Relationship Id="rId3624" Type="http://schemas.openxmlformats.org/officeDocument/2006/relationships/hyperlink" Target="https://docs.google.com/document/d/1Ub36wU_MB5qbvZRZCA02ePmTX02hybufL88QgnCuDQM/edit?tab=t.0" TargetMode="External"/><Relationship Id="rId4955" Type="http://schemas.openxmlformats.org/officeDocument/2006/relationships/hyperlink" Target="https://docs.google.com/document/d/1atMscq_R0lrjSfIBvmMN8G9ldVGSuwhun8e_yUbleYI/edit?tab=t.0" TargetMode="External"/><Relationship Id="rId3627" Type="http://schemas.openxmlformats.org/officeDocument/2006/relationships/hyperlink" Target="https://docs.google.com/document/d/1Ub36wU_MB5qbvZRZCA02ePmTX02hybufL88QgnCuDQM/edit?tab=t.0" TargetMode="External"/><Relationship Id="rId4958" Type="http://schemas.openxmlformats.org/officeDocument/2006/relationships/hyperlink" Target="https://cue.gcp.misitemgr.com/cue-web/" TargetMode="External"/><Relationship Id="rId3626" Type="http://schemas.openxmlformats.org/officeDocument/2006/relationships/hyperlink" Target="https://www.kansascity.com/entertainment/article315235827.html" TargetMode="External"/><Relationship Id="rId4957" Type="http://schemas.openxmlformats.org/officeDocument/2006/relationships/hyperlink" Target="https://docs.google.com/document/d/1atMscq_R0lrjSfIBvmMN8G9ldVGSuwhun8e_yUbleYI/edit?tab=t.0" TargetMode="External"/><Relationship Id="rId3629" Type="http://schemas.openxmlformats.org/officeDocument/2006/relationships/hyperlink" Target="https://www.charlotteobserver.com/entertainment/article315235829.html" TargetMode="External"/><Relationship Id="rId3628" Type="http://schemas.openxmlformats.org/officeDocument/2006/relationships/hyperlink" Target="https://cue.gcp.misitemgr.com/cue-web/" TargetMode="External"/><Relationship Id="rId4959" Type="http://schemas.openxmlformats.org/officeDocument/2006/relationships/hyperlink" Target="https://www.miamiherald.com/living/article315368361.html" TargetMode="External"/><Relationship Id="rId4950" Type="http://schemas.openxmlformats.org/officeDocument/2006/relationships/hyperlink" Target="https://docs.google.com/document/d/1xVOJEYCKw1X2t6EZrS0lD8KCXUHT-WuuiTRqu_G8YXs/edit?tab=t.0" TargetMode="External"/><Relationship Id="rId3621" Type="http://schemas.openxmlformats.org/officeDocument/2006/relationships/hyperlink" Target="https://docs.google.com/document/d/13hMM7e-evX95fKZf2RdxLGHQ8L0iA274mpo41jWN0jY/edit?usp=sharing" TargetMode="External"/><Relationship Id="rId4952" Type="http://schemas.openxmlformats.org/officeDocument/2006/relationships/hyperlink" Target="https://www.usmagazine.com/?p=4304742&amp;preview=true" TargetMode="External"/><Relationship Id="rId3620" Type="http://schemas.openxmlformats.org/officeDocument/2006/relationships/hyperlink" Target="https://www.kansascity.com/entertainment/article315235016.html" TargetMode="External"/><Relationship Id="rId4951" Type="http://schemas.openxmlformats.org/officeDocument/2006/relationships/hyperlink" Target="https://www.usmagazine.com/wp-admin/post.php?post=4304742&amp;action=edit" TargetMode="External"/><Relationship Id="rId2324" Type="http://schemas.openxmlformats.org/officeDocument/2006/relationships/hyperlink" Target="https://www.miamiherald.com/entertainment/article315032032.html" TargetMode="External"/><Relationship Id="rId3656" Type="http://schemas.openxmlformats.org/officeDocument/2006/relationships/hyperlink" Target="https://docs.google.com/document/d/1C1uXRsAYjP600wMPjwNGhBucTSX-rw5BCo1fviq01Yk/edit?tab=t.0" TargetMode="External"/><Relationship Id="rId4987" Type="http://schemas.openxmlformats.org/officeDocument/2006/relationships/hyperlink" Target="https://cue.gcp.misitemgr.com/cue-web/" TargetMode="External"/><Relationship Id="rId2325" Type="http://schemas.openxmlformats.org/officeDocument/2006/relationships/hyperlink" Target="https://docs.google.com/document/d/1gF2bn_GjRSrvU7bkxhTRe3Vo6o9bHul_LIcENuezsGY/edit?usp=sharing" TargetMode="External"/><Relationship Id="rId3655" Type="http://schemas.openxmlformats.org/officeDocument/2006/relationships/hyperlink" Target="https://www.star-telegram.com/entertainment/living/travel/article315263234.html" TargetMode="External"/><Relationship Id="rId4986" Type="http://schemas.openxmlformats.org/officeDocument/2006/relationships/hyperlink" Target="https://docs.google.com/document/d/14g3jtcmr7tOnDiANSSwkCBTb-aOxKPJhz8Qt1CIDg-E/edit?tab=t.0" TargetMode="External"/><Relationship Id="rId2326" Type="http://schemas.openxmlformats.org/officeDocument/2006/relationships/hyperlink" Target="https://cue.gcp.misitemgr.com/cue-web/" TargetMode="External"/><Relationship Id="rId3658" Type="http://schemas.openxmlformats.org/officeDocument/2006/relationships/hyperlink" Target="https://www.charlotteobserver.com/living/travel/article315263235.html" TargetMode="External"/><Relationship Id="rId4989" Type="http://schemas.openxmlformats.org/officeDocument/2006/relationships/hyperlink" Target="https://docs.google.com/document/d/14g3jtcmr7tOnDiANSSwkCBTb-aOxKPJhz8Qt1CIDg-E/edit?tab=t.0" TargetMode="External"/><Relationship Id="rId2327" Type="http://schemas.openxmlformats.org/officeDocument/2006/relationships/hyperlink" Target="https://www.kansascity.com/entertainment/article315032038.html" TargetMode="External"/><Relationship Id="rId3657" Type="http://schemas.openxmlformats.org/officeDocument/2006/relationships/hyperlink" Target="https://cue.gcp.misitemgr.com/cue-web/" TargetMode="External"/><Relationship Id="rId4988" Type="http://schemas.openxmlformats.org/officeDocument/2006/relationships/hyperlink" Target="https://www.charlotteobserver.com/living/article315366206.html" TargetMode="External"/><Relationship Id="rId2328" Type="http://schemas.openxmlformats.org/officeDocument/2006/relationships/hyperlink" Target="https://docs.google.com/document/d/1gF2bn_GjRSrvU7bkxhTRe3Vo6o9bHul_LIcENuezsGY/edit?usp=sharing" TargetMode="External"/><Relationship Id="rId2329" Type="http://schemas.openxmlformats.org/officeDocument/2006/relationships/hyperlink" Target="https://cue.gcp.misitemgr.com/cue-web/" TargetMode="External"/><Relationship Id="rId3659" Type="http://schemas.openxmlformats.org/officeDocument/2006/relationships/hyperlink" Target="https://docs.google.com/document/d/1C1uXRsAYjP600wMPjwNGhBucTSX-rw5BCo1fviq01Yk/edit?tab=t.0" TargetMode="External"/><Relationship Id="rId3650" Type="http://schemas.openxmlformats.org/officeDocument/2006/relationships/hyperlink" Target="https://docs.google.com/document/d/1kdBNel3EZRSJJpX-Pn82SrsszyJKU4Dc-eTMm2tmA3g/edit?tab=t.0" TargetMode="External"/><Relationship Id="rId4981" Type="http://schemas.openxmlformats.org/officeDocument/2006/relationships/hyperlink" Target="https://cue.gcp.misitemgr.com/cue-web/" TargetMode="External"/><Relationship Id="rId4980" Type="http://schemas.openxmlformats.org/officeDocument/2006/relationships/hyperlink" Target="https://docs.google.com/document/d/14g3jtcmr7tOnDiANSSwkCBTb-aOxKPJhz8Qt1CIDg-E/edit?tab=t.0" TargetMode="External"/><Relationship Id="rId2320" Type="http://schemas.openxmlformats.org/officeDocument/2006/relationships/hyperlink" Target="https://www.usmagazine.com/wp-admin/post.php?post=4277759&amp;action=edit" TargetMode="External"/><Relationship Id="rId3652" Type="http://schemas.openxmlformats.org/officeDocument/2006/relationships/hyperlink" Target="https://www.miamiherald.com/living/travel/article315263232.html" TargetMode="External"/><Relationship Id="rId4983" Type="http://schemas.openxmlformats.org/officeDocument/2006/relationships/hyperlink" Target="https://docs.google.com/document/d/14g3jtcmr7tOnDiANSSwkCBTb-aOxKPJhz8Qt1CIDg-E/edit?tab=t.0" TargetMode="External"/><Relationship Id="rId2321" Type="http://schemas.openxmlformats.org/officeDocument/2006/relationships/hyperlink" Target="https://www.usmagazine.com/sports/news/sidney-crosby-photobombs-couples-surprise-proposal/" TargetMode="External"/><Relationship Id="rId3651" Type="http://schemas.openxmlformats.org/officeDocument/2006/relationships/hyperlink" Target="https://cue.gcp.misitemgr.com/cue-web/" TargetMode="External"/><Relationship Id="rId4982" Type="http://schemas.openxmlformats.org/officeDocument/2006/relationships/hyperlink" Target="https://www.miamiherald.com/living/article315366209.html" TargetMode="External"/><Relationship Id="rId2322" Type="http://schemas.openxmlformats.org/officeDocument/2006/relationships/hyperlink" Target="https://docs.google.com/document/d/1gF2bn_GjRSrvU7bkxhTRe3Vo6o9bHul_LIcENuezsGY/edit?usp=sharing" TargetMode="External"/><Relationship Id="rId3654" Type="http://schemas.openxmlformats.org/officeDocument/2006/relationships/hyperlink" Target="https://cue.gcp.misitemgr.com/cue-web/" TargetMode="External"/><Relationship Id="rId4985" Type="http://schemas.openxmlformats.org/officeDocument/2006/relationships/hyperlink" Target="https://www.kansascity.com/living/article315366212.html" TargetMode="External"/><Relationship Id="rId2323" Type="http://schemas.openxmlformats.org/officeDocument/2006/relationships/hyperlink" Target="https://cue.gcp.misitemgr.com/cue-web/" TargetMode="External"/><Relationship Id="rId3653" Type="http://schemas.openxmlformats.org/officeDocument/2006/relationships/hyperlink" Target="https://docs.google.com/document/d/1C1uXRsAYjP600wMPjwNGhBucTSX-rw5BCo1fviq01Yk/edit?tab=t.0" TargetMode="External"/><Relationship Id="rId4984" Type="http://schemas.openxmlformats.org/officeDocument/2006/relationships/hyperlink" Target="https://cue.gcp.misitemgr.com/cue-web/" TargetMode="External"/><Relationship Id="rId2313" Type="http://schemas.openxmlformats.org/officeDocument/2006/relationships/hyperlink" Target="https://docs.google.com/document/d/1GsAKK0_DWTbIkn3WtijLPizyfpHIHLGtGdM_ZY1WFi0/edit?usp=sharing" TargetMode="External"/><Relationship Id="rId3645" Type="http://schemas.openxmlformats.org/officeDocument/2006/relationships/hyperlink" Target="https://docs.google.com/document/d/1kdBNel3EZRSJJpX-Pn82SrsszyJKU4Dc-eTMm2tmA3g/edit?tab=t.0" TargetMode="External"/><Relationship Id="rId4976" Type="http://schemas.openxmlformats.org/officeDocument/2006/relationships/hyperlink" Target="https://www.newsobserver.com/living/article315365985.html" TargetMode="External"/><Relationship Id="rId2314" Type="http://schemas.openxmlformats.org/officeDocument/2006/relationships/hyperlink" Target="https://cue.gcp.misitemgr.com/cue-web/" TargetMode="External"/><Relationship Id="rId3644" Type="http://schemas.openxmlformats.org/officeDocument/2006/relationships/hyperlink" Target="https://www.kansascity.com/living/article315235762.html" TargetMode="External"/><Relationship Id="rId4975" Type="http://schemas.openxmlformats.org/officeDocument/2006/relationships/hyperlink" Target="https://cue.gcp.misitemgr.com/cue-web/" TargetMode="External"/><Relationship Id="rId2315" Type="http://schemas.openxmlformats.org/officeDocument/2006/relationships/hyperlink" Target="https://www.kansascity.com/entertainment/article315029895.html" TargetMode="External"/><Relationship Id="rId3647" Type="http://schemas.openxmlformats.org/officeDocument/2006/relationships/hyperlink" Target="https://docs.google.com/document/d/1kdBNel3EZRSJJpX-Pn82SrsszyJKU4Dc-eTMm2tmA3g/edit?tab=t.0" TargetMode="External"/><Relationship Id="rId4978" Type="http://schemas.openxmlformats.org/officeDocument/2006/relationships/hyperlink" Target="https://www.womansworld.com/wp-admin/post.php?post=615769&amp;action=edit" TargetMode="External"/><Relationship Id="rId2316" Type="http://schemas.openxmlformats.org/officeDocument/2006/relationships/hyperlink" Target="https://docs.google.com/document/d/1GsAKK0_DWTbIkn3WtijLPizyfpHIHLGtGdM_ZY1WFi0/edit?usp=sharing" TargetMode="External"/><Relationship Id="rId3646" Type="http://schemas.openxmlformats.org/officeDocument/2006/relationships/hyperlink" Target="https://www.charlotteobserver.com/living/article315235780.html" TargetMode="External"/><Relationship Id="rId4977" Type="http://schemas.openxmlformats.org/officeDocument/2006/relationships/hyperlink" Target="https://docs.google.com/document/d/1aFhMVZMdlNP8shv4uLygap_9bA1bIBY-4MTrgqD3TIo/edit?usp=sharing" TargetMode="External"/><Relationship Id="rId2317" Type="http://schemas.openxmlformats.org/officeDocument/2006/relationships/hyperlink" Target="https://cue.gcp.misitemgr.com/cue-web/" TargetMode="External"/><Relationship Id="rId3649" Type="http://schemas.openxmlformats.org/officeDocument/2006/relationships/hyperlink" Target="https://www.womansworld.com/life/fungi-may-have-their-own-language-right-beneath-our-feet?preview=true&amp;p=613474" TargetMode="External"/><Relationship Id="rId2318" Type="http://schemas.openxmlformats.org/officeDocument/2006/relationships/hyperlink" Target="https://www.star-telegram.com/entertainment/article315029900.html" TargetMode="External"/><Relationship Id="rId3648" Type="http://schemas.openxmlformats.org/officeDocument/2006/relationships/hyperlink" Target="https://www.womansworld.com/wp-admin/post.php?post=613474&amp;action=edit" TargetMode="External"/><Relationship Id="rId4979" Type="http://schemas.openxmlformats.org/officeDocument/2006/relationships/hyperlink" Target="https://www.womansworld.com/life/animals/relocated-grizzly-bear-near-yellowstone-gives-birth-to-cubs-in-conservation-milestone" TargetMode="External"/><Relationship Id="rId2319" Type="http://schemas.openxmlformats.org/officeDocument/2006/relationships/hyperlink" Target="https://docs.google.com/document/d/1GsAKK0_DWTbIkn3WtijLPizyfpHIHLGtGdM_ZY1WFi0/edit?usp=sharing" TargetMode="External"/><Relationship Id="rId4970" Type="http://schemas.openxmlformats.org/officeDocument/2006/relationships/hyperlink" Target="https://www.miamiherald.com/living/article315365982.html" TargetMode="External"/><Relationship Id="rId3641" Type="http://schemas.openxmlformats.org/officeDocument/2006/relationships/hyperlink" Target="https://www.kansascity.com/entertainment/article315235700.html" TargetMode="External"/><Relationship Id="rId4972" Type="http://schemas.openxmlformats.org/officeDocument/2006/relationships/hyperlink" Target="https://cue.gcp.misitemgr.com/cue-web/" TargetMode="External"/><Relationship Id="rId2310" Type="http://schemas.openxmlformats.org/officeDocument/2006/relationships/hyperlink" Target="https://docs.google.com/document/d/1GsAKK0_DWTbIkn3WtijLPizyfpHIHLGtGdM_ZY1WFi0/edit?usp=sharing" TargetMode="External"/><Relationship Id="rId3640" Type="http://schemas.openxmlformats.org/officeDocument/2006/relationships/hyperlink" Target="https://cue.gcp.misitemgr.com/cue-web/" TargetMode="External"/><Relationship Id="rId4971" Type="http://schemas.openxmlformats.org/officeDocument/2006/relationships/hyperlink" Target="https://docs.google.com/document/d/1aFhMVZMdlNP8shv4uLygap_9bA1bIBY-4MTrgqD3TIo/edit?usp=sharing" TargetMode="External"/><Relationship Id="rId2311" Type="http://schemas.openxmlformats.org/officeDocument/2006/relationships/hyperlink" Target="https://cue.gcp.misitemgr.com/cue-web/" TargetMode="External"/><Relationship Id="rId3643" Type="http://schemas.openxmlformats.org/officeDocument/2006/relationships/hyperlink" Target="https://cue.gcp.misitemgr.com/cue-web/" TargetMode="External"/><Relationship Id="rId4974" Type="http://schemas.openxmlformats.org/officeDocument/2006/relationships/hyperlink" Target="https://docs.google.com/document/d/1aFhMVZMdlNP8shv4uLygap_9bA1bIBY-4MTrgqD3TIo/edit?usp=sharing" TargetMode="External"/><Relationship Id="rId2312" Type="http://schemas.openxmlformats.org/officeDocument/2006/relationships/hyperlink" Target="https://www.miamiherald.com/entertainment/article315029891.html" TargetMode="External"/><Relationship Id="rId3642" Type="http://schemas.openxmlformats.org/officeDocument/2006/relationships/hyperlink" Target="https://docs.google.com/document/d/1Y_wCD5_EjkzuymnvI9o4FCHh_wRAYgFE6Y9ZdTOs0JY/edit?usp=sharing" TargetMode="External"/><Relationship Id="rId4973" Type="http://schemas.openxmlformats.org/officeDocument/2006/relationships/hyperlink" Target="https://www.star-telegram.com/entertainment/living/article315365984.html" TargetMode="External"/><Relationship Id="rId1895" Type="http://schemas.openxmlformats.org/officeDocument/2006/relationships/hyperlink" Target="https://cue.gcp.misitemgr.com/cue-web/" TargetMode="External"/><Relationship Id="rId4921" Type="http://schemas.openxmlformats.org/officeDocument/2006/relationships/hyperlink" Target="https://cue.gcp.misitemgr.com/cue-web/" TargetMode="External"/><Relationship Id="rId1896" Type="http://schemas.openxmlformats.org/officeDocument/2006/relationships/hyperlink" Target="https://www.charlotteobserver.com/entertainment/article314952578.html" TargetMode="External"/><Relationship Id="rId4920" Type="http://schemas.openxmlformats.org/officeDocument/2006/relationships/hyperlink" Target="https://docs.google.com/document/d/1ZUlt37hA2QscrJvMxBEwBx8-9guyafsDh2qW_oJyiW8/edit?usp=sharing" TargetMode="External"/><Relationship Id="rId1897" Type="http://schemas.openxmlformats.org/officeDocument/2006/relationships/hyperlink" Target="https://docs.google.com/document/d/1fkbzYnxyDidNfJtHxyIga963-HLE01sr_0k_IpfTM-A/edit?usp=sharing" TargetMode="External"/><Relationship Id="rId4923" Type="http://schemas.openxmlformats.org/officeDocument/2006/relationships/hyperlink" Target="https://docs.google.com/document/d/1ZUlt37hA2QscrJvMxBEwBx8-9guyafsDh2qW_oJyiW8/edit?usp=sharing" TargetMode="External"/><Relationship Id="rId1898" Type="http://schemas.openxmlformats.org/officeDocument/2006/relationships/hyperlink" Target="https://cue.gcp.misitemgr.com/cue-web/" TargetMode="External"/><Relationship Id="rId4922" Type="http://schemas.openxmlformats.org/officeDocument/2006/relationships/hyperlink" Target="https://www.sacbee.com/entertainment/article315357071.html" TargetMode="External"/><Relationship Id="rId1899" Type="http://schemas.openxmlformats.org/officeDocument/2006/relationships/hyperlink" Target="https://www.miamiherald.com/living/food-drink/article314954813.html" TargetMode="External"/><Relationship Id="rId4925" Type="http://schemas.openxmlformats.org/officeDocument/2006/relationships/hyperlink" Target="https://modmomsclubstg.wpenginepowered.com/lifestyle-entertainment/celebrity/amanda-seyfried-cinderella-netflix-film-steps/" TargetMode="External"/><Relationship Id="rId4924" Type="http://schemas.openxmlformats.org/officeDocument/2006/relationships/hyperlink" Target="https://modmomsclubstg.wpenginepowered.com/wp-admin/post.php?post=337603&amp;action=edit" TargetMode="External"/><Relationship Id="rId4927" Type="http://schemas.openxmlformats.org/officeDocument/2006/relationships/hyperlink" Target="https://cue.gcp.misitemgr.com/cue-web/" TargetMode="External"/><Relationship Id="rId4926" Type="http://schemas.openxmlformats.org/officeDocument/2006/relationships/hyperlink" Target="https://docs.google.com/document/d/1ZUlt37hA2QscrJvMxBEwBx8-9guyafsDh2qW_oJyiW8/edit?usp=sharing" TargetMode="External"/><Relationship Id="rId4929" Type="http://schemas.openxmlformats.org/officeDocument/2006/relationships/hyperlink" Target="https://docs.google.com/document/d/12Hupf0Zi0TVkAfmsUoBnfrhG6L0PhUmgHrOVid2z-hM/edit?tab=t.0" TargetMode="External"/><Relationship Id="rId4928" Type="http://schemas.openxmlformats.org/officeDocument/2006/relationships/hyperlink" Target="https://www.kansascity.com/living/article315355726.html" TargetMode="External"/><Relationship Id="rId1890" Type="http://schemas.openxmlformats.org/officeDocument/2006/relationships/hyperlink" Target="https://www.miamiherald.com/entertainment/article314952568.html" TargetMode="External"/><Relationship Id="rId1891" Type="http://schemas.openxmlformats.org/officeDocument/2006/relationships/hyperlink" Target="https://docs.google.com/document/d/1fkbzYnxyDidNfJtHxyIga963-HLE01sr_0k_IpfTM-A/edit?usp=sharing" TargetMode="External"/><Relationship Id="rId1892" Type="http://schemas.openxmlformats.org/officeDocument/2006/relationships/hyperlink" Target="https://cue.gcp.misitemgr.com/cue-web/" TargetMode="External"/><Relationship Id="rId1893" Type="http://schemas.openxmlformats.org/officeDocument/2006/relationships/hyperlink" Target="https://www.kansascity.com/entertainment/article314952572.html" TargetMode="External"/><Relationship Id="rId1894" Type="http://schemas.openxmlformats.org/officeDocument/2006/relationships/hyperlink" Target="https://docs.google.com/document/d/1fkbzYnxyDidNfJtHxyIga963-HLE01sr_0k_IpfTM-A/edit?usp=sharing" TargetMode="External"/><Relationship Id="rId1884" Type="http://schemas.openxmlformats.org/officeDocument/2006/relationships/hyperlink" Target="https://www.kansascity.com/entertainment/article314951728.html" TargetMode="External"/><Relationship Id="rId4910" Type="http://schemas.openxmlformats.org/officeDocument/2006/relationships/hyperlink" Target="https://www.miamiherald.com/living/travel/article315366999.html" TargetMode="External"/><Relationship Id="rId1885" Type="http://schemas.openxmlformats.org/officeDocument/2006/relationships/hyperlink" Target="https://docs.google.com/document/d/1KKM5wFrNXNVQ7q7YkHOUGWEE-9f-BgTWd1w6IvB1UPY/edit?tab=t.0" TargetMode="External"/><Relationship Id="rId1886" Type="http://schemas.openxmlformats.org/officeDocument/2006/relationships/hyperlink" Target="https://cue.gcp.misitemgr.com/cue-web/" TargetMode="External"/><Relationship Id="rId4912" Type="http://schemas.openxmlformats.org/officeDocument/2006/relationships/hyperlink" Target="https://cue.gcp.misitemgr.com/cue-web/" TargetMode="External"/><Relationship Id="rId1887" Type="http://schemas.openxmlformats.org/officeDocument/2006/relationships/hyperlink" Target="https://www.charlotteobserver.com/entertainment/article314951733.html" TargetMode="External"/><Relationship Id="rId4911" Type="http://schemas.openxmlformats.org/officeDocument/2006/relationships/hyperlink" Target="https://docs.google.com/document/d/1gMOBK92OUBwnpw7Z6muUFir1qXDJF6bbSkzPUdQHjeQ/edit?tab=t.0" TargetMode="External"/><Relationship Id="rId1888" Type="http://schemas.openxmlformats.org/officeDocument/2006/relationships/hyperlink" Target="https://docs.google.com/document/d/1KKM5wFrNXNVQ7q7YkHOUGWEE-9f-BgTWd1w6IvB1UPY/edit?tab=t.0" TargetMode="External"/><Relationship Id="rId4914" Type="http://schemas.openxmlformats.org/officeDocument/2006/relationships/hyperlink" Target="https://docs.google.com/document/d/1gMOBK92OUBwnpw7Z6muUFir1qXDJF6bbSkzPUdQHjeQ/edit?tab=t.0" TargetMode="External"/><Relationship Id="rId1889" Type="http://schemas.openxmlformats.org/officeDocument/2006/relationships/hyperlink" Target="https://cue.gcp.misitemgr.com/cue-web/" TargetMode="External"/><Relationship Id="rId4913" Type="http://schemas.openxmlformats.org/officeDocument/2006/relationships/hyperlink" Target="https://www.sacbee.com/entertainment/living/travel/article315366996.html" TargetMode="External"/><Relationship Id="rId4916" Type="http://schemas.openxmlformats.org/officeDocument/2006/relationships/hyperlink" Target="https://www.miamiherald.com/entertainment/article315357050.html" TargetMode="External"/><Relationship Id="rId4915" Type="http://schemas.openxmlformats.org/officeDocument/2006/relationships/hyperlink" Target="https://cue.gcp.misitemgr.com/cue-web/" TargetMode="External"/><Relationship Id="rId4918" Type="http://schemas.openxmlformats.org/officeDocument/2006/relationships/hyperlink" Target="https://cue.gcp.misitemgr.com/cue-web/" TargetMode="External"/><Relationship Id="rId4917" Type="http://schemas.openxmlformats.org/officeDocument/2006/relationships/hyperlink" Target="https://docs.google.com/document/d/1ZUlt37hA2QscrJvMxBEwBx8-9guyafsDh2qW_oJyiW8/edit?usp=sharing" TargetMode="External"/><Relationship Id="rId4919" Type="http://schemas.openxmlformats.org/officeDocument/2006/relationships/hyperlink" Target="https://www.kansascity.com/entertainment/article315357057.html" TargetMode="External"/><Relationship Id="rId1880" Type="http://schemas.openxmlformats.org/officeDocument/2006/relationships/hyperlink" Target="https://cue.gcp.misitemgr.com/cue-web/" TargetMode="External"/><Relationship Id="rId1881" Type="http://schemas.openxmlformats.org/officeDocument/2006/relationships/hyperlink" Target="https://www.miamiherald.com/entertainment/article314951725.html" TargetMode="External"/><Relationship Id="rId1882" Type="http://schemas.openxmlformats.org/officeDocument/2006/relationships/hyperlink" Target="https://docs.google.com/document/d/1KKM5wFrNXNVQ7q7YkHOUGWEE-9f-BgTWd1w6IvB1UPY/edit?tab=t.0" TargetMode="External"/><Relationship Id="rId1883" Type="http://schemas.openxmlformats.org/officeDocument/2006/relationships/hyperlink" Target="https://cue.gcp.misitemgr.com/cue-web/" TargetMode="External"/><Relationship Id="rId3612" Type="http://schemas.openxmlformats.org/officeDocument/2006/relationships/hyperlink" Target="https://docs.google.com/document/d/1sikkpLDrcN_O7rLXUzvP9x4F524DxqeoQFsLzp6apmU/edit?tab=t.0" TargetMode="External"/><Relationship Id="rId4943" Type="http://schemas.openxmlformats.org/officeDocument/2006/relationships/hyperlink" Target="https://www.usmagazine.com/wp-admin/post.php?post=4304738&amp;action=edit" TargetMode="External"/><Relationship Id="rId3611" Type="http://schemas.openxmlformats.org/officeDocument/2006/relationships/hyperlink" Target="https://www.miamiherald.com/living/article315213752.html" TargetMode="External"/><Relationship Id="rId4942" Type="http://schemas.openxmlformats.org/officeDocument/2006/relationships/hyperlink" Target="https://docs.google.com/document/d/1nEDd_ZdVDKnkHFub6GB_p256_nBBJOhYgWo2qvD2kt4/edit?tab=t.0" TargetMode="External"/><Relationship Id="rId3614" Type="http://schemas.openxmlformats.org/officeDocument/2006/relationships/hyperlink" Target="https://www.usmagazine.com/sports/news/delonte-west-says-hes-100-days-sober-after-recent-arrests/" TargetMode="External"/><Relationship Id="rId4945" Type="http://schemas.openxmlformats.org/officeDocument/2006/relationships/hyperlink" Target="https://docs.google.com/document/d/1xVOJEYCKw1X2t6EZrS0lD8KCXUHT-WuuiTRqu_G8YXs/edit?tab=t.0" TargetMode="External"/><Relationship Id="rId3613" Type="http://schemas.openxmlformats.org/officeDocument/2006/relationships/hyperlink" Target="https://www.usmagazine.com/wp-admin/post.php?post=4293896&amp;action=edit" TargetMode="External"/><Relationship Id="rId4944" Type="http://schemas.openxmlformats.org/officeDocument/2006/relationships/hyperlink" Target="https://www.usmagazine.com/entertainment/news/289-million-year-old-mummified-reptile-found-everything-to-know/" TargetMode="External"/><Relationship Id="rId3616" Type="http://schemas.openxmlformats.org/officeDocument/2006/relationships/hyperlink" Target="https://cue.gcp.misitemgr.com/cue-web/" TargetMode="External"/><Relationship Id="rId4947" Type="http://schemas.openxmlformats.org/officeDocument/2006/relationships/hyperlink" Target="https://www.womansworld.com/life/animals/mummified-reptile-is-changing-what-we-know-about-breathing" TargetMode="External"/><Relationship Id="rId3615" Type="http://schemas.openxmlformats.org/officeDocument/2006/relationships/hyperlink" Target="https://docs.google.com/document/d/13hMM7e-evX95fKZf2RdxLGHQ8L0iA274mpo41jWN0jY/edit?usp=sharing" TargetMode="External"/><Relationship Id="rId4946" Type="http://schemas.openxmlformats.org/officeDocument/2006/relationships/hyperlink" Target="https://www.womansworld.com/wp-admin/post.php?post=615567&amp;action=edit" TargetMode="External"/><Relationship Id="rId3618" Type="http://schemas.openxmlformats.org/officeDocument/2006/relationships/hyperlink" Target="https://docs.google.com/document/d/13hMM7e-evX95fKZf2RdxLGHQ8L0iA274mpo41jWN0jY/edit?usp=sharing" TargetMode="External"/><Relationship Id="rId4949" Type="http://schemas.openxmlformats.org/officeDocument/2006/relationships/hyperlink" Target="https://www.miamiherald.com/living/article315355611.html" TargetMode="External"/><Relationship Id="rId3617" Type="http://schemas.openxmlformats.org/officeDocument/2006/relationships/hyperlink" Target="https://www.miamiherald.com/entertainment/article315235015.html" TargetMode="External"/><Relationship Id="rId4948" Type="http://schemas.openxmlformats.org/officeDocument/2006/relationships/hyperlink" Target="https://docs.google.com/document/d/1xVOJEYCKw1X2t6EZrS0lD8KCXUHT-WuuiTRqu_G8YXs/edit?tab=t.0" TargetMode="External"/><Relationship Id="rId3619" Type="http://schemas.openxmlformats.org/officeDocument/2006/relationships/hyperlink" Target="https://cue.gcp.misitemgr.com/cue-web/" TargetMode="External"/><Relationship Id="rId3610" Type="http://schemas.openxmlformats.org/officeDocument/2006/relationships/hyperlink" Target="https://cue.gcp.misitemgr.com/cue-web/" TargetMode="External"/><Relationship Id="rId4941" Type="http://schemas.openxmlformats.org/officeDocument/2006/relationships/hyperlink" Target="https://www.womansworld.com/life/animals/tiny-fish-can-climb-waterfalls-and-scientists-have-proof?preview=true&amp;p=615563" TargetMode="External"/><Relationship Id="rId4940" Type="http://schemas.openxmlformats.org/officeDocument/2006/relationships/hyperlink" Target="https://www.womansworld.com/wp-admin/post.php?post=615563&amp;action=edit" TargetMode="External"/><Relationship Id="rId3601" Type="http://schemas.openxmlformats.org/officeDocument/2006/relationships/hyperlink" Target="https://cue.gcp.misitemgr.com/cue-web/" TargetMode="External"/><Relationship Id="rId4932" Type="http://schemas.openxmlformats.org/officeDocument/2006/relationships/hyperlink" Target="https://docs.google.com/document/d/12Hupf0Zi0TVkAfmsUoBnfrhG6L0PhUmgHrOVid2z-hM/edit?tab=t.0" TargetMode="External"/><Relationship Id="rId3600" Type="http://schemas.openxmlformats.org/officeDocument/2006/relationships/hyperlink" Target="https://docs.google.com/document/d/1ZHLEjPTU0qyAAB24nNPlN22R5p7s5LPoajavGSvlFGo/edit?tab=t.0" TargetMode="External"/><Relationship Id="rId4931" Type="http://schemas.openxmlformats.org/officeDocument/2006/relationships/hyperlink" Target="https://www.miamiherald.com/living/article315355700.html" TargetMode="External"/><Relationship Id="rId3603" Type="http://schemas.openxmlformats.org/officeDocument/2006/relationships/hyperlink" Target="https://docs.google.com/document/d/1ZHLEjPTU0qyAAB24nNPlN22R5p7s5LPoajavGSvlFGo/edit?tab=t.0" TargetMode="External"/><Relationship Id="rId4934" Type="http://schemas.openxmlformats.org/officeDocument/2006/relationships/hyperlink" Target="https://www.womansworld.com/life/animals/mom-broken-after-thieves-steal-12-animals-from-therapy-farm?preview=true&amp;p=615573" TargetMode="External"/><Relationship Id="rId3602" Type="http://schemas.openxmlformats.org/officeDocument/2006/relationships/hyperlink" Target="https://www.charlotteobserver.com/entertainment/article315235086.html" TargetMode="External"/><Relationship Id="rId4933" Type="http://schemas.openxmlformats.org/officeDocument/2006/relationships/hyperlink" Target="https://www.womansworld.com/wp-admin/post.php?post=615573&amp;action=edit" TargetMode="External"/><Relationship Id="rId3605" Type="http://schemas.openxmlformats.org/officeDocument/2006/relationships/hyperlink" Target="https://www.kansascity.com/living/article315213909.html" TargetMode="External"/><Relationship Id="rId4936" Type="http://schemas.openxmlformats.org/officeDocument/2006/relationships/hyperlink" Target="https://www.charlotteobserver.com/living/article315355631.html" TargetMode="External"/><Relationship Id="rId3604" Type="http://schemas.openxmlformats.org/officeDocument/2006/relationships/hyperlink" Target="https://cue.gcp.misitemgr.com/cue-web/" TargetMode="External"/><Relationship Id="rId4935" Type="http://schemas.openxmlformats.org/officeDocument/2006/relationships/hyperlink" Target="https://docs.google.com/document/d/12Hupf0Zi0TVkAfmsUoBnfrhG6L0PhUmgHrOVid2z-hM/edit?tab=t.0" TargetMode="External"/><Relationship Id="rId3607" Type="http://schemas.openxmlformats.org/officeDocument/2006/relationships/hyperlink" Target="https://cue.gcp.misitemgr.com/cue-web/" TargetMode="External"/><Relationship Id="rId4938" Type="http://schemas.openxmlformats.org/officeDocument/2006/relationships/hyperlink" Target="https://www.miamiherald.com/living/article315355521.html" TargetMode="External"/><Relationship Id="rId3606" Type="http://schemas.openxmlformats.org/officeDocument/2006/relationships/hyperlink" Target="https://docs.google.com/document/d/1sikkpLDrcN_O7rLXUzvP9x4F524DxqeoQFsLzp6apmU/edit?tab=t.0" TargetMode="External"/><Relationship Id="rId4937" Type="http://schemas.openxmlformats.org/officeDocument/2006/relationships/hyperlink" Target="https://docs.google.com/document/d/1nEDd_ZdVDKnkHFub6GB_p256_nBBJOhYgWo2qvD2kt4/edit?tab=t.0" TargetMode="External"/><Relationship Id="rId3609" Type="http://schemas.openxmlformats.org/officeDocument/2006/relationships/hyperlink" Target="https://docs.google.com/document/d/1sikkpLDrcN_O7rLXUzvP9x4F524DxqeoQFsLzp6apmU/edit?tab=t.0" TargetMode="External"/><Relationship Id="rId3608" Type="http://schemas.openxmlformats.org/officeDocument/2006/relationships/hyperlink" Target="https://www.charlotteobserver.com/living/article315213781.html" TargetMode="External"/><Relationship Id="rId4939" Type="http://schemas.openxmlformats.org/officeDocument/2006/relationships/hyperlink" Target="https://docs.google.com/document/d/1nEDd_ZdVDKnkHFub6GB_p256_nBBJOhYgWo2qvD2kt4/edit?tab=t.0" TargetMode="External"/><Relationship Id="rId4930" Type="http://schemas.openxmlformats.org/officeDocument/2006/relationships/hyperlink" Target="https://cue.gcp.misitemgr.com/cue-web/" TargetMode="External"/><Relationship Id="rId1059" Type="http://schemas.openxmlformats.org/officeDocument/2006/relationships/hyperlink" Target="https://www.charlotteobserver.com/entertainment/article314804400.html" TargetMode="External"/><Relationship Id="rId5417" Type="http://schemas.openxmlformats.org/officeDocument/2006/relationships/hyperlink" Target="https://cue.gcp.misitemgr.com/cue-web/" TargetMode="External"/><Relationship Id="rId5418" Type="http://schemas.openxmlformats.org/officeDocument/2006/relationships/hyperlink" Target="https://www.coralspringsflnews.com/lifestyle-entertainment/article315410128.html" TargetMode="External"/><Relationship Id="rId5415" Type="http://schemas.openxmlformats.org/officeDocument/2006/relationships/hyperlink" Target="https://www.miamiherald.com/living/home-garden/article315409893.html" TargetMode="External"/><Relationship Id="rId5416" Type="http://schemas.openxmlformats.org/officeDocument/2006/relationships/hyperlink" Target="https://docs.google.com/document/d/1skdoWGROG6U_5G084yc7_tUvHc8GXNXGLHgt76rf09E/edit?tab=t.0" TargetMode="External"/><Relationship Id="rId5419" Type="http://schemas.openxmlformats.org/officeDocument/2006/relationships/hyperlink" Target="https://docs.google.com/document/d/1skdoWGROG6U_5G084yc7_tUvHc8GXNXGLHgt76rf09E/edit?tab=t.0" TargetMode="External"/><Relationship Id="rId228" Type="http://schemas.openxmlformats.org/officeDocument/2006/relationships/hyperlink" Target="https://docs.google.com/document/d/1OAO9kvCk2C-BRRjvxMFpqD5ts3BxSgLI0KaeW5i9Yts/edit?tab=t.0" TargetMode="External"/><Relationship Id="rId227" Type="http://schemas.openxmlformats.org/officeDocument/2006/relationships/hyperlink" Target="https://modmomsclubstg.wpenginepowered.com/lifestyle-entertainment/celebrity/how-draco-malfoy-became-good-luck-charm-for-lunar-new-year/" TargetMode="External"/><Relationship Id="rId226" Type="http://schemas.openxmlformats.org/officeDocument/2006/relationships/hyperlink" Target="https://modmomsclubstg.wpenginepowered.com/wp-admin/post.php?post=337150&amp;action=edit" TargetMode="External"/><Relationship Id="rId225" Type="http://schemas.openxmlformats.org/officeDocument/2006/relationships/hyperlink" Target="https://docs.google.com/document/d/1OAO9kvCk2C-BRRjvxMFpqD5ts3BxSgLI0KaeW5i9Yts/edit?tab=t.0" TargetMode="External"/><Relationship Id="rId2380" Type="http://schemas.openxmlformats.org/officeDocument/2006/relationships/hyperlink" Target="https://cue.gcp.misitemgr.com/cue-web/" TargetMode="External"/><Relationship Id="rId229" Type="http://schemas.openxmlformats.org/officeDocument/2006/relationships/hyperlink" Target="https://www.lifeandstylemag.com/wp-admin/post.php?post=736404&amp;action=edit" TargetMode="External"/><Relationship Id="rId1050" Type="http://schemas.openxmlformats.org/officeDocument/2006/relationships/hyperlink" Target="https://www.charlotteobserver.com/entertainment/article314780541.html" TargetMode="External"/><Relationship Id="rId2381" Type="http://schemas.openxmlformats.org/officeDocument/2006/relationships/hyperlink" Target="https://www.charlotteobserver.com/living/article315040578.html" TargetMode="External"/><Relationship Id="rId220" Type="http://schemas.openxmlformats.org/officeDocument/2006/relationships/hyperlink" Target="https://modmomsclubstg.wpenginepowered.com/wp-admin/post.php?post=337152&amp;action=edit" TargetMode="External"/><Relationship Id="rId1051" Type="http://schemas.openxmlformats.org/officeDocument/2006/relationships/hyperlink" Target="https://docs.google.com/document/d/1nFDPHIokkX6uc7dPb5IvaWeKN64iqmUgtrlKLzqaQ5o/edit?usp=sharing" TargetMode="External"/><Relationship Id="rId2382" Type="http://schemas.openxmlformats.org/officeDocument/2006/relationships/hyperlink" Target="https://docs.google.com/document/d/1GCzsaCoF9iGKHJ5w8alW1UAHuHlGzzEY-A2PRTUXVSU/edit?tab=t.0" TargetMode="External"/><Relationship Id="rId1052" Type="http://schemas.openxmlformats.org/officeDocument/2006/relationships/hyperlink" Target="https://cue.gcp.misitemgr.com/cue-web/" TargetMode="External"/><Relationship Id="rId2383" Type="http://schemas.openxmlformats.org/officeDocument/2006/relationships/hyperlink" Target="https://cue.gcp.misitemgr.com/cue-web/" TargetMode="External"/><Relationship Id="rId5410" Type="http://schemas.openxmlformats.org/officeDocument/2006/relationships/hyperlink" Target="https://docs.google.com/document/d/1BGGqQmczq6NXt-2h2KFVKok8-2Hb5b2DVfE2JkzQFcA/edit?tab=t.0" TargetMode="External"/><Relationship Id="rId1053" Type="http://schemas.openxmlformats.org/officeDocument/2006/relationships/hyperlink" Target="https://www.miamiherald.com/entertainment/article314804370.html" TargetMode="External"/><Relationship Id="rId2384" Type="http://schemas.openxmlformats.org/officeDocument/2006/relationships/hyperlink" Target="https://www.star-telegram.com/entertainment/article315040580.html" TargetMode="External"/><Relationship Id="rId1054" Type="http://schemas.openxmlformats.org/officeDocument/2006/relationships/hyperlink" Target="https://docs.google.com/document/d/1eVONUCATWY9LnqKO2CyWBdUxwGmSHdMkIonJdF9mpxE/edit?tab=t.0" TargetMode="External"/><Relationship Id="rId2385" Type="http://schemas.openxmlformats.org/officeDocument/2006/relationships/hyperlink" Target="https://docs.google.com/document/d/1GCzsaCoF9iGKHJ5w8alW1UAHuHlGzzEY-A2PRTUXVSU/edit?tab=t.0" TargetMode="External"/><Relationship Id="rId224" Type="http://schemas.openxmlformats.org/officeDocument/2006/relationships/hyperlink" Target="https://www.lifeandstylemag.com/posts/why-draco-malfoy-is-everywhere-during-chinas-lunar-new-year/" TargetMode="External"/><Relationship Id="rId1055" Type="http://schemas.openxmlformats.org/officeDocument/2006/relationships/hyperlink" Target="https://cue.gcp.misitemgr.com/cue-web/" TargetMode="External"/><Relationship Id="rId2386" Type="http://schemas.openxmlformats.org/officeDocument/2006/relationships/hyperlink" Target="https://www.womansworld.com/wp-admin/post.php?post=610450&amp;action=edit" TargetMode="External"/><Relationship Id="rId5413" Type="http://schemas.openxmlformats.org/officeDocument/2006/relationships/hyperlink" Target="https://docs.google.com/document/d/1BGGqQmczq6NXt-2h2KFVKok8-2Hb5b2DVfE2JkzQFcA/edit?tab=t.0" TargetMode="External"/><Relationship Id="rId223" Type="http://schemas.openxmlformats.org/officeDocument/2006/relationships/hyperlink" Target="https://www.lifeandstylemag.com/wp-admin/post.php?post=736363&amp;action=edit" TargetMode="External"/><Relationship Id="rId1056" Type="http://schemas.openxmlformats.org/officeDocument/2006/relationships/hyperlink" Target="https://www.kansascity.com/entertainment/article314804395.html" TargetMode="External"/><Relationship Id="rId2387" Type="http://schemas.openxmlformats.org/officeDocument/2006/relationships/hyperlink" Target="https://www.womansworld.com/life/animals/red-fox-survives-14-day-voyage-across-the-atlantic-as-stowaway-on-cargo-ship" TargetMode="External"/><Relationship Id="rId5414" Type="http://schemas.openxmlformats.org/officeDocument/2006/relationships/hyperlink" Target="https://cue.gcp.misitemgr.com/cue-web/" TargetMode="External"/><Relationship Id="rId222" Type="http://schemas.openxmlformats.org/officeDocument/2006/relationships/hyperlink" Target="https://docs.google.com/document/d/1_3Igp6B2zccHt411ffk8jwj7kwF0PQPqcn-8HhghR3U/edit?usp=sharing" TargetMode="External"/><Relationship Id="rId1057" Type="http://schemas.openxmlformats.org/officeDocument/2006/relationships/hyperlink" Target="https://docs.google.com/document/d/1eVONUCATWY9LnqKO2CyWBdUxwGmSHdMkIonJdF9mpxE/edit?tab=t.0" TargetMode="External"/><Relationship Id="rId2388" Type="http://schemas.openxmlformats.org/officeDocument/2006/relationships/hyperlink" Target="https://docs.google.com/document/d/1GCzsaCoF9iGKHJ5w8alW1UAHuHlGzzEY-A2PRTUXVSU/edit?tab=t.0" TargetMode="External"/><Relationship Id="rId5411" Type="http://schemas.openxmlformats.org/officeDocument/2006/relationships/hyperlink" Target="https://www.lifeandstylemag.com/wp-admin/post.php?post=737308&amp;action=edit" TargetMode="External"/><Relationship Id="rId221" Type="http://schemas.openxmlformats.org/officeDocument/2006/relationships/hyperlink" Target="https://modmomsclubstg.wpenginepowered.com/lifestyle-entertainment/celebrity/my-strange-addiction-most-viral-moments-tlc/" TargetMode="External"/><Relationship Id="rId1058" Type="http://schemas.openxmlformats.org/officeDocument/2006/relationships/hyperlink" Target="https://cue.gcp.misitemgr.com/cue-web/" TargetMode="External"/><Relationship Id="rId2389" Type="http://schemas.openxmlformats.org/officeDocument/2006/relationships/hyperlink" Target="https://www.usmagazine.com/wp-admin/post.php?post=4278365&amp;action=edit" TargetMode="External"/><Relationship Id="rId5412" Type="http://schemas.openxmlformats.org/officeDocument/2006/relationships/hyperlink" Target="https://www.lifeandstylemag.com/posts/when-is-the-lyrid-meteor-shower-2026-what-you-need-to-know/" TargetMode="External"/><Relationship Id="rId1048" Type="http://schemas.openxmlformats.org/officeDocument/2006/relationships/hyperlink" Target="https://docs.google.com/document/d/1nFDPHIokkX6uc7dPb5IvaWeKN64iqmUgtrlKLzqaQ5o/edit?usp=sharing" TargetMode="External"/><Relationship Id="rId2379" Type="http://schemas.openxmlformats.org/officeDocument/2006/relationships/hyperlink" Target="https://docs.google.com/document/d/1GCzsaCoF9iGKHJ5w8alW1UAHuHlGzzEY-A2PRTUXVSU/edit?tab=t.0" TargetMode="External"/><Relationship Id="rId5406" Type="http://schemas.openxmlformats.org/officeDocument/2006/relationships/hyperlink" Target="https://www.womansworld.com/life/horoscopes/how-to-see-the-lyrid-meteor-shower-in-2026-peak-dates-times-and-best-viewing-guide" TargetMode="External"/><Relationship Id="rId1049" Type="http://schemas.openxmlformats.org/officeDocument/2006/relationships/hyperlink" Target="https://cue.gcp.misitemgr.com/cue-web/" TargetMode="External"/><Relationship Id="rId5407" Type="http://schemas.openxmlformats.org/officeDocument/2006/relationships/hyperlink" Target="https://docs.google.com/document/d/1BGGqQmczq6NXt-2h2KFVKok8-2Hb5b2DVfE2JkzQFcA/edit?tab=t.0" TargetMode="External"/><Relationship Id="rId5404" Type="http://schemas.openxmlformats.org/officeDocument/2006/relationships/hyperlink" Target="https://docs.google.com/document/d/1BGGqQmczq6NXt-2h2KFVKok8-2Hb5b2DVfE2JkzQFcA/edit?tab=t.0" TargetMode="External"/><Relationship Id="rId5405" Type="http://schemas.openxmlformats.org/officeDocument/2006/relationships/hyperlink" Target="https://www.womansworld.com/wp-admin/post.php?post=616446&amp;action=edit" TargetMode="External"/><Relationship Id="rId5408" Type="http://schemas.openxmlformats.org/officeDocument/2006/relationships/hyperlink" Target="https://cue.gcp.misitemgr.com/cue-web/" TargetMode="External"/><Relationship Id="rId5409" Type="http://schemas.openxmlformats.org/officeDocument/2006/relationships/hyperlink" Target="https://www.lifeandstylemag.com/posts/when-is-the-lyrid-meteor-shower-2026-what-you-need-to-know/" TargetMode="External"/><Relationship Id="rId217" Type="http://schemas.openxmlformats.org/officeDocument/2006/relationships/hyperlink" Target="https://www.lifeandstylemag.com/wp-admin/post.php?post=736372&amp;action=edit" TargetMode="External"/><Relationship Id="rId216" Type="http://schemas.openxmlformats.org/officeDocument/2006/relationships/hyperlink" Target="https://docs.google.com/document/d/1pZn4InklZ25eT7FIL1BHPzSKlTHUBEkXXCHg4pMfiNc/edit?tab=t.0" TargetMode="External"/><Relationship Id="rId215" Type="http://schemas.openxmlformats.org/officeDocument/2006/relationships/hyperlink" Target="https://modmomsclubstg.wpenginepowered.com/lifestyle-entertainment/lewis-hamiltons-complete-dating-history/" TargetMode="External"/><Relationship Id="rId214" Type="http://schemas.openxmlformats.org/officeDocument/2006/relationships/hyperlink" Target="https://modmomsclubstg.wpenginepowered.com/wp-admin/post.php?post=337137&amp;action=edit" TargetMode="External"/><Relationship Id="rId219" Type="http://schemas.openxmlformats.org/officeDocument/2006/relationships/hyperlink" Target="https://docs.google.com/document/d/1_3Igp6B2zccHt411ffk8jwj7kwF0PQPqcn-8HhghR3U/edit?usp=sharing" TargetMode="External"/><Relationship Id="rId218" Type="http://schemas.openxmlformats.org/officeDocument/2006/relationships/hyperlink" Target="https://www.lifeandstylemag.com/posts/these-my-strange-addiction-moments-are-wild-unforgettable/" TargetMode="External"/><Relationship Id="rId2370" Type="http://schemas.openxmlformats.org/officeDocument/2006/relationships/hyperlink" Target="https://docs.google.com/document/d/1EAQbYeydSztNkVK-gLha_B0SHiYkgztRdXSJqkCBjPk/edit?usp=sharing" TargetMode="External"/><Relationship Id="rId1040" Type="http://schemas.openxmlformats.org/officeDocument/2006/relationships/hyperlink" Target="https://cue.gcp.misitemgr.com/cue-web/" TargetMode="External"/><Relationship Id="rId2371" Type="http://schemas.openxmlformats.org/officeDocument/2006/relationships/hyperlink" Target="https://modmomsclubstg.wpenginepowered.com/wp-admin/post.php?post=337495&amp;action=edit" TargetMode="External"/><Relationship Id="rId1041" Type="http://schemas.openxmlformats.org/officeDocument/2006/relationships/hyperlink" Target="https://www.charlotteobserver.com/living/article314779059.html" TargetMode="External"/><Relationship Id="rId2372" Type="http://schemas.openxmlformats.org/officeDocument/2006/relationships/hyperlink" Target="https://modmomsclubstg.wpenginepowered.com/lifestyle-entertainment/las-vegas-speakeasy-blockbuster-90s-video-store/" TargetMode="External"/><Relationship Id="rId1042" Type="http://schemas.openxmlformats.org/officeDocument/2006/relationships/hyperlink" Target="https://docs.google.com/document/d/1ETyo7WADerH-8udNNa5637uQzBphVp0T9my1Ly_iTc8/edit?tab=t.0" TargetMode="External"/><Relationship Id="rId2373" Type="http://schemas.openxmlformats.org/officeDocument/2006/relationships/hyperlink" Target="https://docs.google.com/document/d/1EAQbYeydSztNkVK-gLha_B0SHiYkgztRdXSJqkCBjPk/edit?usp=sharing" TargetMode="External"/><Relationship Id="rId1043" Type="http://schemas.openxmlformats.org/officeDocument/2006/relationships/hyperlink" Target="https://cue.gcp.misitemgr.com/cue-web/" TargetMode="External"/><Relationship Id="rId2374" Type="http://schemas.openxmlformats.org/officeDocument/2006/relationships/hyperlink" Target="https://cue.gcp.misitemgr.com/cue-web/" TargetMode="External"/><Relationship Id="rId213" Type="http://schemas.openxmlformats.org/officeDocument/2006/relationships/hyperlink" Target="https://docs.google.com/document/d/1pZn4InklZ25eT7FIL1BHPzSKlTHUBEkXXCHg4pMfiNc/edit?tab=t.0" TargetMode="External"/><Relationship Id="rId1044" Type="http://schemas.openxmlformats.org/officeDocument/2006/relationships/hyperlink" Target="https://www.miamiherald.com/entertainment/article314780507.html" TargetMode="External"/><Relationship Id="rId2375" Type="http://schemas.openxmlformats.org/officeDocument/2006/relationships/hyperlink" Target="https://www.miamiherald.com/living/article315040562.html" TargetMode="External"/><Relationship Id="rId5402" Type="http://schemas.openxmlformats.org/officeDocument/2006/relationships/hyperlink" Target="https://www.usmagazine.com/wp-admin/post.php?post=4309230&amp;action=edit" TargetMode="External"/><Relationship Id="rId212" Type="http://schemas.openxmlformats.org/officeDocument/2006/relationships/hyperlink" Target="https://www.lifeandstylemag.com/posts/lewis-hamiltons-star-studded-dating-history-as-kim-kardashian-rumors-swirl/" TargetMode="External"/><Relationship Id="rId1045" Type="http://schemas.openxmlformats.org/officeDocument/2006/relationships/hyperlink" Target="https://docs.google.com/document/d/1nFDPHIokkX6uc7dPb5IvaWeKN64iqmUgtrlKLzqaQ5o/edit?usp=sharing" TargetMode="External"/><Relationship Id="rId2376" Type="http://schemas.openxmlformats.org/officeDocument/2006/relationships/hyperlink" Target="https://docs.google.com/document/d/1GCzsaCoF9iGKHJ5w8alW1UAHuHlGzzEY-A2PRTUXVSU/edit?tab=t.0" TargetMode="External"/><Relationship Id="rId5403" Type="http://schemas.openxmlformats.org/officeDocument/2006/relationships/hyperlink" Target="https://www.usmagazine.com/entertainment/news/when-is-the-lyrid-meteor-shower-2026-heres-how-to-watch/" TargetMode="External"/><Relationship Id="rId211" Type="http://schemas.openxmlformats.org/officeDocument/2006/relationships/hyperlink" Target="https://www.lifeandstylemag.com/wp-admin/post.php?post=736334&amp;action=edit" TargetMode="External"/><Relationship Id="rId1046" Type="http://schemas.openxmlformats.org/officeDocument/2006/relationships/hyperlink" Target="https://cue.gcp.misitemgr.com/cue-web/" TargetMode="External"/><Relationship Id="rId2377" Type="http://schemas.openxmlformats.org/officeDocument/2006/relationships/hyperlink" Target="https://cue.gcp.misitemgr.com/cue-web/" TargetMode="External"/><Relationship Id="rId5400" Type="http://schemas.openxmlformats.org/officeDocument/2006/relationships/hyperlink" Target="https://cue.gcp.misitemgr.com/cue-web/" TargetMode="External"/><Relationship Id="rId210" Type="http://schemas.openxmlformats.org/officeDocument/2006/relationships/hyperlink" Target="https://docs.google.com/document/d/1OPdOW6dYllTIp4aTEu57jaTY-zTDV_z6YDvdpPD8qSI/edit?tab=t.0" TargetMode="External"/><Relationship Id="rId1047" Type="http://schemas.openxmlformats.org/officeDocument/2006/relationships/hyperlink" Target="https://www.kansascity.com/entertainment/article314780514.html" TargetMode="External"/><Relationship Id="rId2378" Type="http://schemas.openxmlformats.org/officeDocument/2006/relationships/hyperlink" Target="https://www.kansascity.com/living/article315040563.html" TargetMode="External"/><Relationship Id="rId5401" Type="http://schemas.openxmlformats.org/officeDocument/2006/relationships/hyperlink" Target="https://docs.google.com/document/d/1gOJTFsOkRrZtSH4usa0rqjbawwHw4qzpoXTTmcoaOl8/edit?tab=t.0" TargetMode="External"/><Relationship Id="rId4107" Type="http://schemas.openxmlformats.org/officeDocument/2006/relationships/hyperlink" Target="https://www.charlotteobserver.com/entertainment/article315278162.html" TargetMode="External"/><Relationship Id="rId5439" Type="http://schemas.openxmlformats.org/officeDocument/2006/relationships/hyperlink" Target="https://www.charlotteobserver.com/living/article315396184.html" TargetMode="External"/><Relationship Id="rId4106" Type="http://schemas.openxmlformats.org/officeDocument/2006/relationships/hyperlink" Target="https://cue.gcp.misitemgr.com/cue-web/" TargetMode="External"/><Relationship Id="rId4109" Type="http://schemas.openxmlformats.org/officeDocument/2006/relationships/hyperlink" Target="https://cue.gcp.misitemgr.com/cue-web/" TargetMode="External"/><Relationship Id="rId5437" Type="http://schemas.openxmlformats.org/officeDocument/2006/relationships/hyperlink" Target="https://www.miamiherald.com/living/article315396186.html" TargetMode="External"/><Relationship Id="rId4108" Type="http://schemas.openxmlformats.org/officeDocument/2006/relationships/hyperlink" Target="https://docs.google.com/document/d/1v2kquqBXzE25X4qf5sNAWFMV5jSFSoxfTl-Rnr7gdes/edit?tab=t.0" TargetMode="External"/><Relationship Id="rId5438" Type="http://schemas.openxmlformats.org/officeDocument/2006/relationships/hyperlink" Target="https://docs.google.com/document/d/1_qc-1QJEh-o75uszmmf6wYZ4P_vAwyc_Ci34YKmXABw/edit?tab=t.0" TargetMode="External"/><Relationship Id="rId249" Type="http://schemas.openxmlformats.org/officeDocument/2006/relationships/hyperlink" Target="https://docs.google.com/document/d/1Sm0jz7HCRt_5JeDlI6UHmM3UQlz4VwIc4mbE8-D27Ms/edit?tab=t.0" TargetMode="External"/><Relationship Id="rId248" Type="http://schemas.openxmlformats.org/officeDocument/2006/relationships/hyperlink" Target="https://www.lifeandstylemag.com/posts/food-halls-explained-why-this-dining-trend-is-booming/" TargetMode="External"/><Relationship Id="rId247" Type="http://schemas.openxmlformats.org/officeDocument/2006/relationships/hyperlink" Target="https://www.lifeandstylemag.com/wp-admin/post.php?post=736427&amp;action=edit" TargetMode="External"/><Relationship Id="rId1070" Type="http://schemas.openxmlformats.org/officeDocument/2006/relationships/hyperlink" Target="https://www.womansworld.com/wp-admin/post.php?post=606924&amp;action=edit" TargetMode="External"/><Relationship Id="rId1071" Type="http://schemas.openxmlformats.org/officeDocument/2006/relationships/hyperlink" Target="https://www.womansworld.com/life/new-jellyfish-galaxy-discovered-with-star-forming-tentacles" TargetMode="External"/><Relationship Id="rId1072" Type="http://schemas.openxmlformats.org/officeDocument/2006/relationships/hyperlink" Target="https://docs.google.com/document/d/1AmzTarNvccVKaremNURN3nV8_vSn9QB6_6hEgwFbFAY/edit?usp=sharing" TargetMode="External"/><Relationship Id="rId242" Type="http://schemas.openxmlformats.org/officeDocument/2006/relationships/hyperlink" Target="https://www.lifeandstylemag.com/posts/red-velvets-2016-russian-roulette-goes-viral-again-in-2026/" TargetMode="External"/><Relationship Id="rId1073" Type="http://schemas.openxmlformats.org/officeDocument/2006/relationships/hyperlink" Target="https://cue.gcp.misitemgr.com/cue-web/" TargetMode="External"/><Relationship Id="rId5431" Type="http://schemas.openxmlformats.org/officeDocument/2006/relationships/hyperlink" Target="https://www.usmagazine.com/wp-admin/post.php?post=4309285&amp;action=edit" TargetMode="External"/><Relationship Id="rId241" Type="http://schemas.openxmlformats.org/officeDocument/2006/relationships/hyperlink" Target="https://www.lifeandstylemag.com/wp-admin/post.php?post=736398&amp;action=edit" TargetMode="External"/><Relationship Id="rId1074" Type="http://schemas.openxmlformats.org/officeDocument/2006/relationships/hyperlink" Target="https://www.miamiherald.com/indulge/travel/article314805568.html" TargetMode="External"/><Relationship Id="rId5432" Type="http://schemas.openxmlformats.org/officeDocument/2006/relationships/hyperlink" Target="https://www.usmagazine.com/sports/news/rory-mcilroy-celebrated-a-little-too-hard-after-masters-win/" TargetMode="External"/><Relationship Id="rId240" Type="http://schemas.openxmlformats.org/officeDocument/2006/relationships/hyperlink" Target="https://docs.google.com/document/d/10mlpItuvvRMK1BFbkGlS2TFRIYXBRN5-VD91sKnrI4A/edit?usp=sharing" TargetMode="External"/><Relationship Id="rId1075" Type="http://schemas.openxmlformats.org/officeDocument/2006/relationships/hyperlink" Target="https://docs.google.com/document/d/1gqV18rcH4DiZLHrVSIvrs9Fd0YxCpi71L4soptqBImM/edit?tab=t.0" TargetMode="External"/><Relationship Id="rId4101" Type="http://schemas.openxmlformats.org/officeDocument/2006/relationships/hyperlink" Target="https://www.miamiherald.com/entertainment/article315278133.html" TargetMode="External"/><Relationship Id="rId1076" Type="http://schemas.openxmlformats.org/officeDocument/2006/relationships/hyperlink" Target="https://cue.gcp.misitemgr.com/cue-web/" TargetMode="External"/><Relationship Id="rId4100" Type="http://schemas.openxmlformats.org/officeDocument/2006/relationships/hyperlink" Target="https://cue.gcp.misitemgr.com/cue-web/" TargetMode="External"/><Relationship Id="rId5430" Type="http://schemas.openxmlformats.org/officeDocument/2006/relationships/hyperlink" Target="https://docs.google.com/document/d/1KeRWDmtd88Ra6tzo-PL7eXUGDABGx8gPPVQwI2tJ7ik/edit?usp=sharing" TargetMode="External"/><Relationship Id="rId246" Type="http://schemas.openxmlformats.org/officeDocument/2006/relationships/hyperlink" Target="https://docs.google.com/document/d/10D-sQXDyxDd-n63nPDjiGaLXyNH9NUbIGVjIFVzPi5I/edit?tab=t.0" TargetMode="External"/><Relationship Id="rId1077" Type="http://schemas.openxmlformats.org/officeDocument/2006/relationships/hyperlink" Target="https://www.kansascity.com/living/travel/article314805583.html" TargetMode="External"/><Relationship Id="rId4103" Type="http://schemas.openxmlformats.org/officeDocument/2006/relationships/hyperlink" Target="https://cue.gcp.misitemgr.com/cue-web/" TargetMode="External"/><Relationship Id="rId5435" Type="http://schemas.openxmlformats.org/officeDocument/2006/relationships/hyperlink" Target="https://www.womansworld.com/life/animals/chesney-the-kangaroo-escaped-in-wisconsin-and-an-entire-town-brought-him-home" TargetMode="External"/><Relationship Id="rId245" Type="http://schemas.openxmlformats.org/officeDocument/2006/relationships/hyperlink" Target="https://modmomsclubstg.wpenginepowered.com/lifestyle-entertainment/celebrity/red-velvet-brings-back-2016-with-russian-roulette-tiktok/" TargetMode="External"/><Relationship Id="rId1078" Type="http://schemas.openxmlformats.org/officeDocument/2006/relationships/hyperlink" Target="https://docs.google.com/document/d/1gqV18rcH4DiZLHrVSIvrs9Fd0YxCpi71L4soptqBImM/edit?tab=t.0" TargetMode="External"/><Relationship Id="rId4102" Type="http://schemas.openxmlformats.org/officeDocument/2006/relationships/hyperlink" Target="https://docs.google.com/document/d/1v2kquqBXzE25X4qf5sNAWFMV5jSFSoxfTl-Rnr7gdes/edit?tab=t.0" TargetMode="External"/><Relationship Id="rId5436" Type="http://schemas.openxmlformats.org/officeDocument/2006/relationships/hyperlink" Target="https://docs.google.com/document/d/1_qc-1QJEh-o75uszmmf6wYZ4P_vAwyc_Ci34YKmXABw/edit?tab=t.0" TargetMode="External"/><Relationship Id="rId244" Type="http://schemas.openxmlformats.org/officeDocument/2006/relationships/hyperlink" Target="https://modmomsclubstg.wpenginepowered.com/wp-admin/post.php?post=337166&amp;action=edit" TargetMode="External"/><Relationship Id="rId1079" Type="http://schemas.openxmlformats.org/officeDocument/2006/relationships/hyperlink" Target="https://cue.gcp.misitemgr.com/cue-web/" TargetMode="External"/><Relationship Id="rId4105" Type="http://schemas.openxmlformats.org/officeDocument/2006/relationships/hyperlink" Target="https://docs.google.com/document/d/1v2kquqBXzE25X4qf5sNAWFMV5jSFSoxfTl-Rnr7gdes/edit?tab=t.0" TargetMode="External"/><Relationship Id="rId5433" Type="http://schemas.openxmlformats.org/officeDocument/2006/relationships/hyperlink" Target="https://docs.google.com/document/d/1KeRWDmtd88Ra6tzo-PL7eXUGDABGx8gPPVQwI2tJ7ik/edit?usp=sharing" TargetMode="External"/><Relationship Id="rId243" Type="http://schemas.openxmlformats.org/officeDocument/2006/relationships/hyperlink" Target="https://docs.google.com/document/d/10D-sQXDyxDd-n63nPDjiGaLXyNH9NUbIGVjIFVzPi5I/edit?tab=t.0" TargetMode="External"/><Relationship Id="rId4104" Type="http://schemas.openxmlformats.org/officeDocument/2006/relationships/hyperlink" Target="https://www.kansascity.com/entertainment/article315278134.html" TargetMode="External"/><Relationship Id="rId5434" Type="http://schemas.openxmlformats.org/officeDocument/2006/relationships/hyperlink" Target="https://www.womansworld.com/wp-admin/post.php?post=616204&amp;action=edit" TargetMode="External"/><Relationship Id="rId5428" Type="http://schemas.openxmlformats.org/officeDocument/2006/relationships/hyperlink" Target="https://cue.gcp.misitemgr.com/cue-web/" TargetMode="External"/><Relationship Id="rId5429" Type="http://schemas.openxmlformats.org/officeDocument/2006/relationships/hyperlink" Target="https://www.kansascity.com/entertainment/article315407945.html" TargetMode="External"/><Relationship Id="rId5426" Type="http://schemas.openxmlformats.org/officeDocument/2006/relationships/hyperlink" Target="https://www.miamiherald.com/entertainment/article315407940.html" TargetMode="External"/><Relationship Id="rId5427" Type="http://schemas.openxmlformats.org/officeDocument/2006/relationships/hyperlink" Target="https://docs.google.com/document/d/1KeRWDmtd88Ra6tzo-PL7eXUGDABGx8gPPVQwI2tJ7ik/edit?usp=sharing" TargetMode="External"/><Relationship Id="rId239" Type="http://schemas.openxmlformats.org/officeDocument/2006/relationships/hyperlink" Target="https://modmomsclubstg.wpenginepowered.com/lifestyle-entertainment/celebrity/espn-hires-sportsish-founder-lily-shimbashi/" TargetMode="External"/><Relationship Id="rId238" Type="http://schemas.openxmlformats.org/officeDocument/2006/relationships/hyperlink" Target="https://modmomsclubstg.wpenginepowered.com/wp-admin/post.php?post=337163&amp;action=edit" TargetMode="External"/><Relationship Id="rId237" Type="http://schemas.openxmlformats.org/officeDocument/2006/relationships/hyperlink" Target="https://docs.google.com/document/d/10mlpItuvvRMK1BFbkGlS2TFRIYXBRN5-VD91sKnrI4A/edit?usp=sharing" TargetMode="External"/><Relationship Id="rId236" Type="http://schemas.openxmlformats.org/officeDocument/2006/relationships/hyperlink" Target="https://www.lifeandstylemag.com/posts/espn-hires-influencer-lily-shimbashi-as-full-time-creator/" TargetMode="External"/><Relationship Id="rId2390" Type="http://schemas.openxmlformats.org/officeDocument/2006/relationships/hyperlink" Target="https://www.usmagazine.com/entertainment/news/red-fox-stows-away-on-cargo-ship-from-england-to-new-york/" TargetMode="External"/><Relationship Id="rId1060" Type="http://schemas.openxmlformats.org/officeDocument/2006/relationships/hyperlink" Target="https://docs.google.com/document/d/1eVONUCATWY9LnqKO2CyWBdUxwGmSHdMkIonJdF9mpxE/edit?tab=t.0" TargetMode="External"/><Relationship Id="rId2391" Type="http://schemas.openxmlformats.org/officeDocument/2006/relationships/hyperlink" Target="https://docs.google.com/document/d/1GCzsaCoF9iGKHJ5w8alW1UAHuHlGzzEY-A2PRTUXVSU/edit?tab=t.0" TargetMode="External"/><Relationship Id="rId1061" Type="http://schemas.openxmlformats.org/officeDocument/2006/relationships/hyperlink" Target="https://cue.gcp.misitemgr.com/cue-web/" TargetMode="External"/><Relationship Id="rId2392" Type="http://schemas.openxmlformats.org/officeDocument/2006/relationships/hyperlink" Target="https://cue.gcp.misitemgr.com/cue-web/" TargetMode="External"/><Relationship Id="rId231" Type="http://schemas.openxmlformats.org/officeDocument/2006/relationships/hyperlink" Target="https://docs.google.com/document/d/1Kl53syiuMxAdRVQYMXm0Y9lDojwt58jwAzxgUj_uJ9A/edit?tab=t.0" TargetMode="External"/><Relationship Id="rId1062" Type="http://schemas.openxmlformats.org/officeDocument/2006/relationships/hyperlink" Target="https://www.miamiherald.com/living/article314804632.html" TargetMode="External"/><Relationship Id="rId2393" Type="http://schemas.openxmlformats.org/officeDocument/2006/relationships/hyperlink" Target="https://www.miamiherald.com/living/article315042644.html" TargetMode="External"/><Relationship Id="rId5420" Type="http://schemas.openxmlformats.org/officeDocument/2006/relationships/hyperlink" Target="https://www.sacbee.com/entertainment/living/home-garden/article315411341.html" TargetMode="External"/><Relationship Id="rId230" Type="http://schemas.openxmlformats.org/officeDocument/2006/relationships/hyperlink" Target="https://www.lifeandstylemag.com/posts/why-seasonal-menus-matter-how-to-spot-them-in-restaurants/" TargetMode="External"/><Relationship Id="rId1063" Type="http://schemas.openxmlformats.org/officeDocument/2006/relationships/hyperlink" Target="https://docs.google.com/document/d/1AmzTarNvccVKaremNURN3nV8_vSn9QB6_6hEgwFbFAY/edit?usp=sharing" TargetMode="External"/><Relationship Id="rId2394" Type="http://schemas.openxmlformats.org/officeDocument/2006/relationships/hyperlink" Target="https://docs.google.com/document/d/1BFG_z-bePcpjP8S2ogs_HwbvbYL3fCiIvX89VFigeJw/edit?tab=t.0" TargetMode="External"/><Relationship Id="rId5421" Type="http://schemas.openxmlformats.org/officeDocument/2006/relationships/hyperlink" Target="https://docs.google.com/document/d/1skdoWGROG6U_5G084yc7_tUvHc8GXNXGLHgt76rf09E/edit?tab=t.0" TargetMode="External"/><Relationship Id="rId1064" Type="http://schemas.openxmlformats.org/officeDocument/2006/relationships/hyperlink" Target="https://cue.gcp.misitemgr.com/cue-web/" TargetMode="External"/><Relationship Id="rId2395" Type="http://schemas.openxmlformats.org/officeDocument/2006/relationships/hyperlink" Target="https://cue.gcp.misitemgr.com/cue-web/" TargetMode="External"/><Relationship Id="rId1065" Type="http://schemas.openxmlformats.org/officeDocument/2006/relationships/hyperlink" Target="https://www.kansascity.com/living/article314804634.html" TargetMode="External"/><Relationship Id="rId2396" Type="http://schemas.openxmlformats.org/officeDocument/2006/relationships/hyperlink" Target="https://www.kansascity.com/living/article315042647.html" TargetMode="External"/><Relationship Id="rId235" Type="http://schemas.openxmlformats.org/officeDocument/2006/relationships/hyperlink" Target="https://www.lifeandstylemag.com/wp-admin/post.php?post=736396&amp;action=edit" TargetMode="External"/><Relationship Id="rId1066" Type="http://schemas.openxmlformats.org/officeDocument/2006/relationships/hyperlink" Target="https://docs.google.com/document/d/1AmzTarNvccVKaremNURN3nV8_vSn9QB6_6hEgwFbFAY/edit?usp=sharing" TargetMode="External"/><Relationship Id="rId2397" Type="http://schemas.openxmlformats.org/officeDocument/2006/relationships/hyperlink" Target="https://docs.google.com/document/d/1BFG_z-bePcpjP8S2ogs_HwbvbYL3fCiIvX89VFigeJw/edit?tab=t.0" TargetMode="External"/><Relationship Id="rId5424" Type="http://schemas.openxmlformats.org/officeDocument/2006/relationships/hyperlink" Target="https://docs.google.com/document/d/1skdoWGROG6U_5G084yc7_tUvHc8GXNXGLHgt76rf09E/edit?tab=t.0" TargetMode="External"/><Relationship Id="rId234" Type="http://schemas.openxmlformats.org/officeDocument/2006/relationships/hyperlink" Target="https://docs.google.com/document/d/1Kl53syiuMxAdRVQYMXm0Y9lDojwt58jwAzxgUj_uJ9A/edit?tab=t.0" TargetMode="External"/><Relationship Id="rId1067" Type="http://schemas.openxmlformats.org/officeDocument/2006/relationships/hyperlink" Target="https://cue.gcp.misitemgr.com/cue-web/" TargetMode="External"/><Relationship Id="rId2398" Type="http://schemas.openxmlformats.org/officeDocument/2006/relationships/hyperlink" Target="https://cue.gcp.misitemgr.com/cue-web/" TargetMode="External"/><Relationship Id="rId5425" Type="http://schemas.openxmlformats.org/officeDocument/2006/relationships/hyperlink" Target="https://cue.gcp.misitemgr.com/cue-web/" TargetMode="External"/><Relationship Id="rId233" Type="http://schemas.openxmlformats.org/officeDocument/2006/relationships/hyperlink" Target="https://modmomsclubstg.wpenginepowered.com/lifestyle-entertainment/food/how-seasonal-restaurant-menus-can-save-you-money-while-delivering-better-flavor/" TargetMode="External"/><Relationship Id="rId1068" Type="http://schemas.openxmlformats.org/officeDocument/2006/relationships/hyperlink" Target="https://www.charlotteobserver.com/living/article314804675.html" TargetMode="External"/><Relationship Id="rId2399" Type="http://schemas.openxmlformats.org/officeDocument/2006/relationships/hyperlink" Target="https://www.charlotteobserver.com/living/article315042653.html" TargetMode="External"/><Relationship Id="rId5422" Type="http://schemas.openxmlformats.org/officeDocument/2006/relationships/hyperlink" Target="https://cue.gcp.misitemgr.com/cue-web/" TargetMode="External"/><Relationship Id="rId232" Type="http://schemas.openxmlformats.org/officeDocument/2006/relationships/hyperlink" Target="https://modmomsclubstg.wpenginepowered.com/wp-admin/post.php?post=337168&amp;action=edit" TargetMode="External"/><Relationship Id="rId1069" Type="http://schemas.openxmlformats.org/officeDocument/2006/relationships/hyperlink" Target="https://docs.google.com/document/d/1AmzTarNvccVKaremNURN3nV8_vSn9QB6_6hEgwFbFAY/edit?usp=sharing" TargetMode="External"/><Relationship Id="rId5423" Type="http://schemas.openxmlformats.org/officeDocument/2006/relationships/hyperlink" Target="https://www.charlotteobserver.com/living/home-garden/article315411548.html" TargetMode="External"/><Relationship Id="rId1015" Type="http://schemas.openxmlformats.org/officeDocument/2006/relationships/hyperlink" Target="https://docs.google.com/document/d/1mctmKrd9xYVQ4flkzUEGql5xFAWONeRQUowGdrc8qis/edit?tab=t.0" TargetMode="External"/><Relationship Id="rId2346" Type="http://schemas.openxmlformats.org/officeDocument/2006/relationships/hyperlink" Target="https://docs.google.com/document/d/1z5dWIewQ5FFtqM2b1-UEb0TYqp4j5QoyGPh5q-yJi8U/edit?tab=t.0" TargetMode="External"/><Relationship Id="rId3678" Type="http://schemas.openxmlformats.org/officeDocument/2006/relationships/hyperlink" Target="https://docs.google.com/document/d/1xK4gFf3hwBQKhaS0mRk3blJiiBn5SH4-ow0RzNpw01I/edit?usp=sharing" TargetMode="External"/><Relationship Id="rId1016" Type="http://schemas.openxmlformats.org/officeDocument/2006/relationships/hyperlink" Target="https://cue.gcp.misitemgr.com/cue-web/" TargetMode="External"/><Relationship Id="rId2347" Type="http://schemas.openxmlformats.org/officeDocument/2006/relationships/hyperlink" Target="https://www.star-telegram.com/news/business/retirement-planning/article315102013.html" TargetMode="External"/><Relationship Id="rId3677" Type="http://schemas.openxmlformats.org/officeDocument/2006/relationships/hyperlink" Target="https://www.miamiherald.com/entertainment/article315237299.html" TargetMode="External"/><Relationship Id="rId1017" Type="http://schemas.openxmlformats.org/officeDocument/2006/relationships/hyperlink" Target="https://www.charlotteobserver.com/entertainment/article314776122.html" TargetMode="External"/><Relationship Id="rId2348" Type="http://schemas.openxmlformats.org/officeDocument/2006/relationships/hyperlink" Target="https://docs.google.com/document/d/1z5dWIewQ5FFtqM2b1-UEb0TYqp4j5QoyGPh5q-yJi8U/edit?tab=t.0" TargetMode="External"/><Relationship Id="rId1018" Type="http://schemas.openxmlformats.org/officeDocument/2006/relationships/hyperlink" Target="https://docs.google.com/document/d/1mctmKrd9xYVQ4flkzUEGql5xFAWONeRQUowGdrc8qis/edit?tab=t.0" TargetMode="External"/><Relationship Id="rId2349" Type="http://schemas.openxmlformats.org/officeDocument/2006/relationships/hyperlink" Target="https://www.miamiherald.com/news/business/retirement-planning/article315089741.html" TargetMode="External"/><Relationship Id="rId3679" Type="http://schemas.openxmlformats.org/officeDocument/2006/relationships/hyperlink" Target="https://cue.gcp.misitemgr.com/cue-web/" TargetMode="External"/><Relationship Id="rId1019" Type="http://schemas.openxmlformats.org/officeDocument/2006/relationships/hyperlink" Target="https://cue.gcp.misitemgr.com/cue-web/" TargetMode="External"/><Relationship Id="rId3670" Type="http://schemas.openxmlformats.org/officeDocument/2006/relationships/hyperlink" Target="https://docs.google.com/document/d/1yPTxP3twh6CjtCFd0w_Kl-x7IoNlHMWbwGYTtTjXoGI/edit?tab=t.0" TargetMode="External"/><Relationship Id="rId2340" Type="http://schemas.openxmlformats.org/officeDocument/2006/relationships/hyperlink" Target="https://cue.gcp.misitemgr.com/cue-web/" TargetMode="External"/><Relationship Id="rId3672" Type="http://schemas.openxmlformats.org/officeDocument/2006/relationships/hyperlink" Target="https://www.womansworld.com/life/animals/capybara-escapes-zoo-and-has-english-village-on-the-hunt?preview=true&amp;p=613510" TargetMode="External"/><Relationship Id="rId1010" Type="http://schemas.openxmlformats.org/officeDocument/2006/relationships/hyperlink" Target="https://cue.gcp.misitemgr.com/cue-web/" TargetMode="External"/><Relationship Id="rId2341" Type="http://schemas.openxmlformats.org/officeDocument/2006/relationships/hyperlink" Target="https://www.kansascity.com/news/business/retirement-planning/article315018851.html" TargetMode="External"/><Relationship Id="rId3671" Type="http://schemas.openxmlformats.org/officeDocument/2006/relationships/hyperlink" Target="https://www.womansworld.com/wp-admin/post.php?post=613510&amp;action=edit" TargetMode="External"/><Relationship Id="rId1011" Type="http://schemas.openxmlformats.org/officeDocument/2006/relationships/hyperlink" Target="https://www.miamiherald.com/entertainment/article314776113.html" TargetMode="External"/><Relationship Id="rId2342" Type="http://schemas.openxmlformats.org/officeDocument/2006/relationships/hyperlink" Target="https://cue.gcp.misitemgr.com/cue-web/" TargetMode="External"/><Relationship Id="rId3674" Type="http://schemas.openxmlformats.org/officeDocument/2006/relationships/hyperlink" Target="https://www.miamiherald.com/living/article315237047.html" TargetMode="External"/><Relationship Id="rId1012" Type="http://schemas.openxmlformats.org/officeDocument/2006/relationships/hyperlink" Target="https://docs.google.com/document/d/1mctmKrd9xYVQ4flkzUEGql5xFAWONeRQUowGdrc8qis/edit?tab=t.0" TargetMode="External"/><Relationship Id="rId2343" Type="http://schemas.openxmlformats.org/officeDocument/2006/relationships/hyperlink" Target="https://www.miamiherald.com/news/business/retirement-planning/article315089741.html" TargetMode="External"/><Relationship Id="rId3673" Type="http://schemas.openxmlformats.org/officeDocument/2006/relationships/hyperlink" Target="https://docs.google.com/document/d/1yPTxP3twh6CjtCFd0w_Kl-x7IoNlHMWbwGYTtTjXoGI/edit?tab=t.0" TargetMode="External"/><Relationship Id="rId1013" Type="http://schemas.openxmlformats.org/officeDocument/2006/relationships/hyperlink" Target="https://cue.gcp.misitemgr.com/cue-web/" TargetMode="External"/><Relationship Id="rId2344" Type="http://schemas.openxmlformats.org/officeDocument/2006/relationships/hyperlink" Target="https://docs.google.com/document/d/1z5dWIewQ5FFtqM2b1-UEb0TYqp4j5QoyGPh5q-yJi8U/edit?tab=t.0" TargetMode="External"/><Relationship Id="rId3676" Type="http://schemas.openxmlformats.org/officeDocument/2006/relationships/hyperlink" Target="https://cue.gcp.misitemgr.com/cue-web/" TargetMode="External"/><Relationship Id="rId1014" Type="http://schemas.openxmlformats.org/officeDocument/2006/relationships/hyperlink" Target="https://www.kansascity.com/entertainment/article314776120.html" TargetMode="External"/><Relationship Id="rId2345" Type="http://schemas.openxmlformats.org/officeDocument/2006/relationships/hyperlink" Target="https://www.kansascity.com/news/business/retirement-planning/article315100301.html" TargetMode="External"/><Relationship Id="rId3675" Type="http://schemas.openxmlformats.org/officeDocument/2006/relationships/hyperlink" Target="https://docs.google.com/document/d/1yPTxP3twh6CjtCFd0w_Kl-x7IoNlHMWbwGYTtTjXoGI/edit?tab=t.0" TargetMode="External"/><Relationship Id="rId1004" Type="http://schemas.openxmlformats.org/officeDocument/2006/relationships/hyperlink" Target="https://cue.gcp.misitemgr.com/cue-web/" TargetMode="External"/><Relationship Id="rId2335" Type="http://schemas.openxmlformats.org/officeDocument/2006/relationships/hyperlink" Target="https://www.miamiherald.com/living/article315000509.html" TargetMode="External"/><Relationship Id="rId3667" Type="http://schemas.openxmlformats.org/officeDocument/2006/relationships/hyperlink" Target="https://www.usmagazine.com/celebrity-news/news/newport-beach-road-rage-incident-leads-to-arrest-after-viral-video/" TargetMode="External"/><Relationship Id="rId4998" Type="http://schemas.openxmlformats.org/officeDocument/2006/relationships/hyperlink" Target="https://cue.gcp.misitemgr.com/cue-web/" TargetMode="External"/><Relationship Id="rId1005" Type="http://schemas.openxmlformats.org/officeDocument/2006/relationships/hyperlink" Target="https://www.kansascity.com/entertainment/article314775989.html" TargetMode="External"/><Relationship Id="rId2336" Type="http://schemas.openxmlformats.org/officeDocument/2006/relationships/hyperlink" Target="https://www.womansworld.com/wp-admin/post.php?post=609800&amp;action=edit" TargetMode="External"/><Relationship Id="rId3666" Type="http://schemas.openxmlformats.org/officeDocument/2006/relationships/hyperlink" Target="https://www.usmagazine.com/wp-admin/post.php?post=4294040&amp;action=edit" TargetMode="External"/><Relationship Id="rId4997" Type="http://schemas.openxmlformats.org/officeDocument/2006/relationships/hyperlink" Target="https://docs.google.com/document/d/1NfwrQ5qB7GsXcGiG1lv3a493btpUgA2l2Mu8o6QnzzM/edit?tab=t.92vizme1cpch" TargetMode="External"/><Relationship Id="rId1006" Type="http://schemas.openxmlformats.org/officeDocument/2006/relationships/hyperlink" Target="https://docs.google.com/document/d/1FAPJT_Fs0xH5Z7jfx_xBXP9lUBYuvkLUrnjxsAmJtTE/edit?usp=sharing" TargetMode="External"/><Relationship Id="rId2337" Type="http://schemas.openxmlformats.org/officeDocument/2006/relationships/hyperlink" Target="https://www.womansworld.com/beauty/hair/5-thinning-hair-products-worth-knowing-about-if-youre-noticing-hair-thinning" TargetMode="External"/><Relationship Id="rId3669" Type="http://schemas.openxmlformats.org/officeDocument/2006/relationships/hyperlink" Target="https://www.kansascity.com/living/article315237083.html" TargetMode="External"/><Relationship Id="rId1007" Type="http://schemas.openxmlformats.org/officeDocument/2006/relationships/hyperlink" Target="https://cue.gcp.misitemgr.com/cue-web/" TargetMode="External"/><Relationship Id="rId2338" Type="http://schemas.openxmlformats.org/officeDocument/2006/relationships/hyperlink" Target="https://cue.gcp.misitemgr.com/cue-web/" TargetMode="External"/><Relationship Id="rId3668" Type="http://schemas.openxmlformats.org/officeDocument/2006/relationships/hyperlink" Target="https://docs.google.com/document/d/1ivxRdU9frN4wsrmhx6U3B7kOboy9L8QuVxN1l_imIiw/edit?tab=t.0" TargetMode="External"/><Relationship Id="rId4999" Type="http://schemas.openxmlformats.org/officeDocument/2006/relationships/hyperlink" Target="https://www.kansascity.com/living/article315343062.html" TargetMode="External"/><Relationship Id="rId1008" Type="http://schemas.openxmlformats.org/officeDocument/2006/relationships/hyperlink" Target="https://www.charlotteobserver.com/entertainment/article314776008.html" TargetMode="External"/><Relationship Id="rId2339" Type="http://schemas.openxmlformats.org/officeDocument/2006/relationships/hyperlink" Target="https://www.kansascity.com/living/article315014313.html" TargetMode="External"/><Relationship Id="rId1009" Type="http://schemas.openxmlformats.org/officeDocument/2006/relationships/hyperlink" Target="https://docs.google.com/document/d/1FAPJT_Fs0xH5Z7jfx_xBXP9lUBYuvkLUrnjxsAmJtTE/edit?usp=sharing" TargetMode="External"/><Relationship Id="rId4990" Type="http://schemas.openxmlformats.org/officeDocument/2006/relationships/hyperlink" Target="https://www.star-telegram.com/entertainment/living/article315353394.html" TargetMode="External"/><Relationship Id="rId3661" Type="http://schemas.openxmlformats.org/officeDocument/2006/relationships/hyperlink" Target="https://www.miamiherald.com/entertainment/article315236504.html" TargetMode="External"/><Relationship Id="rId4992" Type="http://schemas.openxmlformats.org/officeDocument/2006/relationships/hyperlink" Target="https://www.charlotteobserver.com/living/article315353551.html" TargetMode="External"/><Relationship Id="rId2330" Type="http://schemas.openxmlformats.org/officeDocument/2006/relationships/hyperlink" Target="https://www.charlotteobserver.com/entertainment/article315032040.html" TargetMode="External"/><Relationship Id="rId3660" Type="http://schemas.openxmlformats.org/officeDocument/2006/relationships/hyperlink" Target="https://cue.gcp.misitemgr.com/cue-web/" TargetMode="External"/><Relationship Id="rId4991" Type="http://schemas.openxmlformats.org/officeDocument/2006/relationships/hyperlink" Target="https://docs.google.com/document/d/1NfwrQ5qB7GsXcGiG1lv3a493btpUgA2l2Mu8o6QnzzM/edit?tab=t.92vizme1cpch" TargetMode="External"/><Relationship Id="rId1000" Type="http://schemas.openxmlformats.org/officeDocument/2006/relationships/hyperlink" Target="https://docs.google.com/document/d/1FAPJT_Fs0xH5Z7jfx_xBXP9lUBYuvkLUrnjxsAmJtTE/edit?usp=sharing" TargetMode="External"/><Relationship Id="rId2331" Type="http://schemas.openxmlformats.org/officeDocument/2006/relationships/hyperlink" Target="https://docs.google.com/document/d/1gF2bn_GjRSrvU7bkxhTRe3Vo6o9bHul_LIcENuezsGY/edit?usp=sharing" TargetMode="External"/><Relationship Id="rId3663" Type="http://schemas.openxmlformats.org/officeDocument/2006/relationships/hyperlink" Target="https://cue.gcp.misitemgr.com/cue-web/" TargetMode="External"/><Relationship Id="rId4994" Type="http://schemas.openxmlformats.org/officeDocument/2006/relationships/hyperlink" Target="https://www.sacbee.com/entertainment/living/wellness/article315353669.html" TargetMode="External"/><Relationship Id="rId1001" Type="http://schemas.openxmlformats.org/officeDocument/2006/relationships/hyperlink" Target="https://cue.gcp.misitemgr.com/cue-web/" TargetMode="External"/><Relationship Id="rId2332" Type="http://schemas.openxmlformats.org/officeDocument/2006/relationships/hyperlink" Target="https://www.womansworld.com/wp-admin/post.php?post=609856&amp;action=edit" TargetMode="External"/><Relationship Id="rId3662" Type="http://schemas.openxmlformats.org/officeDocument/2006/relationships/hyperlink" Target="https://docs.google.com/document/d/1ivxRdU9frN4wsrmhx6U3B7kOboy9L8QuVxN1l_imIiw/edit?tab=t.0" TargetMode="External"/><Relationship Id="rId4993" Type="http://schemas.openxmlformats.org/officeDocument/2006/relationships/hyperlink" Target="https://docs.google.com/document/d/1NfwrQ5qB7GsXcGiG1lv3a493btpUgA2l2Mu8o6QnzzM/edit?tab=t.92vizme1cpch" TargetMode="External"/><Relationship Id="rId1002" Type="http://schemas.openxmlformats.org/officeDocument/2006/relationships/hyperlink" Target="https://www.miamiherald.com/entertainment/article314775982.html" TargetMode="External"/><Relationship Id="rId2333" Type="http://schemas.openxmlformats.org/officeDocument/2006/relationships/hyperlink" Target="https://www.womansworld.com/beauty/hair/5-anti-wrinkle-creams-experts-say-actually-work-without-overspending" TargetMode="External"/><Relationship Id="rId3665" Type="http://schemas.openxmlformats.org/officeDocument/2006/relationships/hyperlink" Target="https://docs.google.com/document/d/1ivxRdU9frN4wsrmhx6U3B7kOboy9L8QuVxN1l_imIiw/edit?tab=t.0" TargetMode="External"/><Relationship Id="rId4996" Type="http://schemas.openxmlformats.org/officeDocument/2006/relationships/hyperlink" Target="https://www.miamiherald.com/living/article315353921.html" TargetMode="External"/><Relationship Id="rId1003" Type="http://schemas.openxmlformats.org/officeDocument/2006/relationships/hyperlink" Target="https://docs.google.com/document/d/1FAPJT_Fs0xH5Z7jfx_xBXP9lUBYuvkLUrnjxsAmJtTE/edit?usp=sharing" TargetMode="External"/><Relationship Id="rId2334" Type="http://schemas.openxmlformats.org/officeDocument/2006/relationships/hyperlink" Target="https://cue.gcp.misitemgr.com/cue-web/" TargetMode="External"/><Relationship Id="rId3664" Type="http://schemas.openxmlformats.org/officeDocument/2006/relationships/hyperlink" Target="https://www.sacbee.com/entertainment/article315236507.html" TargetMode="External"/><Relationship Id="rId4995" Type="http://schemas.openxmlformats.org/officeDocument/2006/relationships/hyperlink" Target="https://docs.google.com/document/d/1NfwrQ5qB7GsXcGiG1lv3a493btpUgA2l2Mu8o6QnzzM/edit?tab=t.92vizme1cpch" TargetMode="External"/><Relationship Id="rId1037" Type="http://schemas.openxmlformats.org/officeDocument/2006/relationships/hyperlink" Target="https://cue.gcp.misitemgr.com/cue-web/" TargetMode="External"/><Relationship Id="rId2368" Type="http://schemas.openxmlformats.org/officeDocument/2006/relationships/hyperlink" Target="https://www.lifeandstylemag.com/wp-admin/post.php?post=737052&amp;action=edit" TargetMode="External"/><Relationship Id="rId1038" Type="http://schemas.openxmlformats.org/officeDocument/2006/relationships/hyperlink" Target="https://www.kansascity.com/living/article314778988.html" TargetMode="External"/><Relationship Id="rId2369" Type="http://schemas.openxmlformats.org/officeDocument/2006/relationships/hyperlink" Target="https://www.lifeandstylemag.com/posts/vegas-has-a-new-pop-up-bar-and-its-pure-90s-nostalgia/" TargetMode="External"/><Relationship Id="rId3699" Type="http://schemas.openxmlformats.org/officeDocument/2006/relationships/hyperlink" Target="https://docs.google.com/document/d/1_m_F3NH3GgbeHDZMDNF6FmcFzxnarQrBceD2Gzp87bI/edit?tab=t.0" TargetMode="External"/><Relationship Id="rId1039" Type="http://schemas.openxmlformats.org/officeDocument/2006/relationships/hyperlink" Target="https://docs.google.com/document/d/1ETyo7WADerH-8udNNa5637uQzBphVp0T9my1Ly_iTc8/edit?tab=t.0" TargetMode="External"/><Relationship Id="rId206" Type="http://schemas.openxmlformats.org/officeDocument/2006/relationships/hyperlink" Target="https://www.lifeandstylemag.com/posts/spotifys-page-match-bridges-physical-books-and-audiobooks/" TargetMode="External"/><Relationship Id="rId205" Type="http://schemas.openxmlformats.org/officeDocument/2006/relationships/hyperlink" Target="https://www.lifeandstylemag.com/wp-admin/post.php?post=736351&amp;action=edit" TargetMode="External"/><Relationship Id="rId204" Type="http://schemas.openxmlformats.org/officeDocument/2006/relationships/hyperlink" Target="https://docs.google.com/document/d/1uO7lrbdu9lRm1qg7EgBz7mQNO40QQaXMFbpw936ioVw/edit?usp=sharing" TargetMode="External"/><Relationship Id="rId203" Type="http://schemas.openxmlformats.org/officeDocument/2006/relationships/hyperlink" Target="https://modmomsclubstg.wpenginepowered.com/lifestyle-entertainment/celebrity/student-walk-to-school-snow-storm-nostalgic/" TargetMode="External"/><Relationship Id="rId209" Type="http://schemas.openxmlformats.org/officeDocument/2006/relationships/hyperlink" Target="https://modmomsclubstg.wpenginepowered.com/lifestyle-entertainment/new-spotify-features-could-help-your-reluctant-reader-finally-fall-in-love-with-books/" TargetMode="External"/><Relationship Id="rId208" Type="http://schemas.openxmlformats.org/officeDocument/2006/relationships/hyperlink" Target="https://modmomsclubstg.wpenginepowered.com/wp-admin/post.php?post=337148&amp;action=edit" TargetMode="External"/><Relationship Id="rId3690" Type="http://schemas.openxmlformats.org/officeDocument/2006/relationships/hyperlink" Target="https://docs.google.com/document/d/1xK4gFf3hwBQKhaS0mRk3blJiiBn5SH4-ow0RzNpw01I/edit?usp=sharing" TargetMode="External"/><Relationship Id="rId207" Type="http://schemas.openxmlformats.org/officeDocument/2006/relationships/hyperlink" Target="https://docs.google.com/document/d/1OPdOW6dYllTIp4aTEu57jaTY-zTDV_z6YDvdpPD8qSI/edit?tab=t.0" TargetMode="External"/><Relationship Id="rId2360" Type="http://schemas.openxmlformats.org/officeDocument/2006/relationships/hyperlink" Target="https://www.miamiherald.com/entertainment/article315039561.html" TargetMode="External"/><Relationship Id="rId3692" Type="http://schemas.openxmlformats.org/officeDocument/2006/relationships/hyperlink" Target="https://www.miamiherald.com/entertainment/article315237650.html" TargetMode="External"/><Relationship Id="rId1030" Type="http://schemas.openxmlformats.org/officeDocument/2006/relationships/hyperlink" Target="https://docs.google.com/document/d/1V-1qUWgLDo78WtBLRHDCUDdzxUcVycfzfA2phJwjXxQ/edit?usp=sharing" TargetMode="External"/><Relationship Id="rId2361" Type="http://schemas.openxmlformats.org/officeDocument/2006/relationships/hyperlink" Target="https://docs.google.com/document/d/1EAQbYeydSztNkVK-gLha_B0SHiYkgztRdXSJqkCBjPk/edit?usp=sharing" TargetMode="External"/><Relationship Id="rId3691" Type="http://schemas.openxmlformats.org/officeDocument/2006/relationships/hyperlink" Target="https://cue.gcp.misitemgr.com/cue-web/" TargetMode="External"/><Relationship Id="rId1031" Type="http://schemas.openxmlformats.org/officeDocument/2006/relationships/hyperlink" Target="https://cue.gcp.misitemgr.com/cue-web/" TargetMode="External"/><Relationship Id="rId2362" Type="http://schemas.openxmlformats.org/officeDocument/2006/relationships/hyperlink" Target="https://cue.gcp.misitemgr.com/cue-web/" TargetMode="External"/><Relationship Id="rId3694" Type="http://schemas.openxmlformats.org/officeDocument/2006/relationships/hyperlink" Target="https://cue.gcp.misitemgr.com/cue-web/" TargetMode="External"/><Relationship Id="rId1032" Type="http://schemas.openxmlformats.org/officeDocument/2006/relationships/hyperlink" Target="https://www.charlotteobserver.com/entertainment/article314778299.html" TargetMode="External"/><Relationship Id="rId2363" Type="http://schemas.openxmlformats.org/officeDocument/2006/relationships/hyperlink" Target="https://www.kansascity.com/entertainment/article315039564.html" TargetMode="External"/><Relationship Id="rId3693" Type="http://schemas.openxmlformats.org/officeDocument/2006/relationships/hyperlink" Target="https://docs.google.com/document/d/1_m_F3NH3GgbeHDZMDNF6FmcFzxnarQrBceD2Gzp87bI/edit?tab=t.0" TargetMode="External"/><Relationship Id="rId202" Type="http://schemas.openxmlformats.org/officeDocument/2006/relationships/hyperlink" Target="https://modmomsclubstg.wpenginepowered.com/wp-admin/post.php?post=337133&amp;action=edit" TargetMode="External"/><Relationship Id="rId1033" Type="http://schemas.openxmlformats.org/officeDocument/2006/relationships/hyperlink" Target="https://docs.google.com/document/d/1V-1qUWgLDo78WtBLRHDCUDdzxUcVycfzfA2phJwjXxQ/edit?usp=sharing" TargetMode="External"/><Relationship Id="rId2364" Type="http://schemas.openxmlformats.org/officeDocument/2006/relationships/hyperlink" Target="https://docs.google.com/document/d/1EAQbYeydSztNkVK-gLha_B0SHiYkgztRdXSJqkCBjPk/edit?usp=sharing" TargetMode="External"/><Relationship Id="rId3696" Type="http://schemas.openxmlformats.org/officeDocument/2006/relationships/hyperlink" Target="https://docs.google.com/document/d/1_m_F3NH3GgbeHDZMDNF6FmcFzxnarQrBceD2Gzp87bI/edit?tab=t.0" TargetMode="External"/><Relationship Id="rId201" Type="http://schemas.openxmlformats.org/officeDocument/2006/relationships/hyperlink" Target="https://docs.google.com/document/d/1uO7lrbdu9lRm1qg7EgBz7mQNO40QQaXMFbpw936ioVw/edit?usp=sharing" TargetMode="External"/><Relationship Id="rId1034" Type="http://schemas.openxmlformats.org/officeDocument/2006/relationships/hyperlink" Target="https://cue.gcp.misitemgr.com/cue-web/" TargetMode="External"/><Relationship Id="rId2365" Type="http://schemas.openxmlformats.org/officeDocument/2006/relationships/hyperlink" Target="https://cue.gcp.misitemgr.com/cue-web/" TargetMode="External"/><Relationship Id="rId3695" Type="http://schemas.openxmlformats.org/officeDocument/2006/relationships/hyperlink" Target="https://www.sacbee.com/entertainment/article315237660.html" TargetMode="External"/><Relationship Id="rId200" Type="http://schemas.openxmlformats.org/officeDocument/2006/relationships/hyperlink" Target="https://www.lifeandstylemag.com/posts/snow-storm-walk-to-school-parents-nostalgia/" TargetMode="External"/><Relationship Id="rId1035" Type="http://schemas.openxmlformats.org/officeDocument/2006/relationships/hyperlink" Target="https://www.miamiherald.com/living/article314778987.html" TargetMode="External"/><Relationship Id="rId2366" Type="http://schemas.openxmlformats.org/officeDocument/2006/relationships/hyperlink" Target="https://www.charlotteobserver.com/entertainment/article315039574.html" TargetMode="External"/><Relationship Id="rId3698" Type="http://schemas.openxmlformats.org/officeDocument/2006/relationships/hyperlink" Target="https://www.lifeandstylemag.com/posts/lisa-makes-k-pop-history-with-vegas-residency-announcement/" TargetMode="External"/><Relationship Id="rId1036" Type="http://schemas.openxmlformats.org/officeDocument/2006/relationships/hyperlink" Target="https://docs.google.com/document/d/1ETyo7WADerH-8udNNa5637uQzBphVp0T9my1Ly_iTc8/edit?tab=t.0" TargetMode="External"/><Relationship Id="rId2367" Type="http://schemas.openxmlformats.org/officeDocument/2006/relationships/hyperlink" Target="https://docs.google.com/document/d/1EAQbYeydSztNkVK-gLha_B0SHiYkgztRdXSJqkCBjPk/edit?usp=sharing" TargetMode="External"/><Relationship Id="rId3697" Type="http://schemas.openxmlformats.org/officeDocument/2006/relationships/hyperlink" Target="https://www.lifeandstylemag.com/wp-admin/post.php?post=737182&amp;action=edit" TargetMode="External"/><Relationship Id="rId1026" Type="http://schemas.openxmlformats.org/officeDocument/2006/relationships/hyperlink" Target="https://www.miamiherald.com/entertainment/article314778250.html" TargetMode="External"/><Relationship Id="rId2357" Type="http://schemas.openxmlformats.org/officeDocument/2006/relationships/hyperlink" Target="https://www.charlotteobserver.com/entertainment/article315031147.html" TargetMode="External"/><Relationship Id="rId3689" Type="http://schemas.openxmlformats.org/officeDocument/2006/relationships/hyperlink" Target="https://modmomsclubstg.wpenginepowered.com/?p=337548" TargetMode="External"/><Relationship Id="rId1027" Type="http://schemas.openxmlformats.org/officeDocument/2006/relationships/hyperlink" Target="https://docs.google.com/document/d/1V-1qUWgLDo78WtBLRHDCUDdzxUcVycfzfA2phJwjXxQ/edit?usp=sharing" TargetMode="External"/><Relationship Id="rId2358" Type="http://schemas.openxmlformats.org/officeDocument/2006/relationships/hyperlink" Target="https://docs.google.com/document/d/103iLUtXHd8hPj_y9CTuIPGGi60k6FCpA7K2pqkkj6Co/edit?tab=t.0" TargetMode="External"/><Relationship Id="rId3688" Type="http://schemas.openxmlformats.org/officeDocument/2006/relationships/hyperlink" Target="https://modmomsclubstg.wpenginepowered.com/wp-admin/post.php?post=337548&amp;action=edit" TargetMode="External"/><Relationship Id="rId1028" Type="http://schemas.openxmlformats.org/officeDocument/2006/relationships/hyperlink" Target="https://cue.gcp.misitemgr.com/cue-web/" TargetMode="External"/><Relationship Id="rId2359" Type="http://schemas.openxmlformats.org/officeDocument/2006/relationships/hyperlink" Target="https://cue.gcp.misitemgr.com/cue-web/" TargetMode="External"/><Relationship Id="rId1029" Type="http://schemas.openxmlformats.org/officeDocument/2006/relationships/hyperlink" Target="https://www.kansascity.com/entertainment/article314778293.html" TargetMode="External"/><Relationship Id="rId3681" Type="http://schemas.openxmlformats.org/officeDocument/2006/relationships/hyperlink" Target="https://docs.google.com/document/d/1xK4gFf3hwBQKhaS0mRk3blJiiBn5SH4-ow0RzNpw01I/edit?usp=sharing" TargetMode="External"/><Relationship Id="rId2350" Type="http://schemas.openxmlformats.org/officeDocument/2006/relationships/hyperlink" Target="https://cue.gcp.misitemgr.com/cue-web/" TargetMode="External"/><Relationship Id="rId3680" Type="http://schemas.openxmlformats.org/officeDocument/2006/relationships/hyperlink" Target="https://www.kansascity.com/entertainment/article315237304.html" TargetMode="External"/><Relationship Id="rId1020" Type="http://schemas.openxmlformats.org/officeDocument/2006/relationships/hyperlink" Target="https://www.kansascity.com/living/home-garden/article314806339.html" TargetMode="External"/><Relationship Id="rId2351" Type="http://schemas.openxmlformats.org/officeDocument/2006/relationships/hyperlink" Target="https://www.miamiherald.com/entertainment/article315031138.html" TargetMode="External"/><Relationship Id="rId3683" Type="http://schemas.openxmlformats.org/officeDocument/2006/relationships/hyperlink" Target="https://www.star-telegram.com/entertainment/article315237306.html" TargetMode="External"/><Relationship Id="rId1021" Type="http://schemas.openxmlformats.org/officeDocument/2006/relationships/hyperlink" Target="https://docs.google.com/document/d/1O3P4-rZnho0xf45nsfahGwuU_UJfIK82R0Fyma37ve0/edit?tab=t.0" TargetMode="External"/><Relationship Id="rId2352" Type="http://schemas.openxmlformats.org/officeDocument/2006/relationships/hyperlink" Target="https://docs.google.com/document/d/103iLUtXHd8hPj_y9CTuIPGGi60k6FCpA7K2pqkkj6Co/edit?tab=t.0" TargetMode="External"/><Relationship Id="rId3682" Type="http://schemas.openxmlformats.org/officeDocument/2006/relationships/hyperlink" Target="https://cue.gcp.misitemgr.com/cue-web/" TargetMode="External"/><Relationship Id="rId1022" Type="http://schemas.openxmlformats.org/officeDocument/2006/relationships/hyperlink" Target="https://cue.gcp.misitemgr.com/cue-web/" TargetMode="External"/><Relationship Id="rId2353" Type="http://schemas.openxmlformats.org/officeDocument/2006/relationships/hyperlink" Target="https://cue.gcp.misitemgr.com/cue-web/" TargetMode="External"/><Relationship Id="rId3685" Type="http://schemas.openxmlformats.org/officeDocument/2006/relationships/hyperlink" Target="https://www.lifeandstylemag.com/wp-admin/post.php?post=737179&amp;action=edit" TargetMode="External"/><Relationship Id="rId1023" Type="http://schemas.openxmlformats.org/officeDocument/2006/relationships/hyperlink" Target="https://www.miamiherald.com/living/home-garden/article314806449.html" TargetMode="External"/><Relationship Id="rId2354" Type="http://schemas.openxmlformats.org/officeDocument/2006/relationships/hyperlink" Target="https://www.kansascity.com/entertainment/article315031143.html" TargetMode="External"/><Relationship Id="rId3684" Type="http://schemas.openxmlformats.org/officeDocument/2006/relationships/hyperlink" Target="https://docs.google.com/document/d/1xK4gFf3hwBQKhaS0mRk3blJiiBn5SH4-ow0RzNpw01I/edit?usp=sharing" TargetMode="External"/><Relationship Id="rId1024" Type="http://schemas.openxmlformats.org/officeDocument/2006/relationships/hyperlink" Target="https://docs.google.com/document/d/1O3P4-rZnho0xf45nsfahGwuU_UJfIK82R0Fyma37ve0/edit?tab=t.0" TargetMode="External"/><Relationship Id="rId2355" Type="http://schemas.openxmlformats.org/officeDocument/2006/relationships/hyperlink" Target="https://docs.google.com/document/d/103iLUtXHd8hPj_y9CTuIPGGi60k6FCpA7K2pqkkj6Co/edit?tab=t.0" TargetMode="External"/><Relationship Id="rId3687" Type="http://schemas.openxmlformats.org/officeDocument/2006/relationships/hyperlink" Target="https://docs.google.com/document/d/1xK4gFf3hwBQKhaS0mRk3blJiiBn5SH4-ow0RzNpw01I/edit?usp=sharing" TargetMode="External"/><Relationship Id="rId1025" Type="http://schemas.openxmlformats.org/officeDocument/2006/relationships/hyperlink" Target="https://cue.gcp.misitemgr.com/cue-web/" TargetMode="External"/><Relationship Id="rId2356" Type="http://schemas.openxmlformats.org/officeDocument/2006/relationships/hyperlink" Target="https://cue.gcp.misitemgr.com/cue-web/" TargetMode="External"/><Relationship Id="rId3686" Type="http://schemas.openxmlformats.org/officeDocument/2006/relationships/hyperlink" Target="https://www.lifeandstylemag.com/posts/harry-potter-casts-first-press-conference-is-going-viral/" TargetMode="External"/><Relationship Id="rId5490" Type="http://schemas.openxmlformats.org/officeDocument/2006/relationships/hyperlink" Target="https://docs.google.com/document/d/1bYBrw7IyjqUfNcKSEgKFFAEd7D9j7bVm-9F79fRhjyA/edit?tab=t.0" TargetMode="External"/><Relationship Id="rId4161" Type="http://schemas.openxmlformats.org/officeDocument/2006/relationships/hyperlink" Target="https://docs.google.com/document/d/1TDIBaQohNH6nwMKoWDAkAXAiAmwhV9w-c6LYrHHsFWs/edit?usp=sharing" TargetMode="External"/><Relationship Id="rId5493" Type="http://schemas.openxmlformats.org/officeDocument/2006/relationships/hyperlink" Target="https://docs.google.com/document/d/17KmlvmSIbTS-sJa-xFqwgqnfsfMumy6ghpWEtKioe9w/edit?usp=sharing" TargetMode="External"/><Relationship Id="rId4160" Type="http://schemas.openxmlformats.org/officeDocument/2006/relationships/hyperlink" Target="https://www.miamiherald.com/entertainment/article315281007.html" TargetMode="External"/><Relationship Id="rId5494" Type="http://schemas.openxmlformats.org/officeDocument/2006/relationships/hyperlink" Target="https://cue.gcp.misitemgr.com/cue-web/" TargetMode="External"/><Relationship Id="rId4163" Type="http://schemas.openxmlformats.org/officeDocument/2006/relationships/hyperlink" Target="https://www.star-telegram.com/entertainment/article315281011.html" TargetMode="External"/><Relationship Id="rId5491" Type="http://schemas.openxmlformats.org/officeDocument/2006/relationships/hyperlink" Target="https://cue.gcp.misitemgr.com/cue-web/" TargetMode="External"/><Relationship Id="rId4162" Type="http://schemas.openxmlformats.org/officeDocument/2006/relationships/hyperlink" Target="https://cue.gcp.misitemgr.com/cue-web/" TargetMode="External"/><Relationship Id="rId5492" Type="http://schemas.openxmlformats.org/officeDocument/2006/relationships/hyperlink" Target="https://www.miamiherald.com/entertainment/article315417690.html" TargetMode="External"/><Relationship Id="rId4165" Type="http://schemas.openxmlformats.org/officeDocument/2006/relationships/hyperlink" Target="https://www.womansworld.com/wp-admin/post.php?post=614427&amp;action=edit" TargetMode="External"/><Relationship Id="rId5497" Type="http://schemas.openxmlformats.org/officeDocument/2006/relationships/hyperlink" Target="https://www.usmagazine.com/wp-admin/post.php?post=4310048&amp;action=edit" TargetMode="External"/><Relationship Id="rId4164" Type="http://schemas.openxmlformats.org/officeDocument/2006/relationships/hyperlink" Target="https://docs.google.com/document/d/1TDIBaQohNH6nwMKoWDAkAXAiAmwhV9w-c6LYrHHsFWs/edit?usp=sharing" TargetMode="External"/><Relationship Id="rId5498" Type="http://schemas.openxmlformats.org/officeDocument/2006/relationships/hyperlink" Target="https://www.usmagazine.com/celebrity-news/news/looksmaxxing-influencer-clavicular-storms-off-60-minutes/" TargetMode="External"/><Relationship Id="rId4167" Type="http://schemas.openxmlformats.org/officeDocument/2006/relationships/hyperlink" Target="https://docs.google.com/document/d/1TDIBaQohNH6nwMKoWDAkAXAiAmwhV9w-c6LYrHHsFWs/edit?usp=sharing" TargetMode="External"/><Relationship Id="rId5495" Type="http://schemas.openxmlformats.org/officeDocument/2006/relationships/hyperlink" Target="https://www.kansascity.com/entertainment/article315417697.html" TargetMode="External"/><Relationship Id="rId4166" Type="http://schemas.openxmlformats.org/officeDocument/2006/relationships/hyperlink" Target="https://www.womansworld.com/entertainment/music/think-you-know-dolly-parton-these-hit-songs-she-wrote-for-others-will-surprise-you" TargetMode="External"/><Relationship Id="rId5496" Type="http://schemas.openxmlformats.org/officeDocument/2006/relationships/hyperlink" Target="https://docs.google.com/document/d/17KmlvmSIbTS-sJa-xFqwgqnfsfMumy6ghpWEtKioe9w/edit?usp=sharing" TargetMode="External"/><Relationship Id="rId4169" Type="http://schemas.openxmlformats.org/officeDocument/2006/relationships/hyperlink" Target="https://modmomsclubstg.wpenginepowered.com/?p=337563" TargetMode="External"/><Relationship Id="rId4168" Type="http://schemas.openxmlformats.org/officeDocument/2006/relationships/hyperlink" Target="https://modmomsclubstg.wpenginepowered.com/wp-admin/post.php?post=337563&amp;action=edit" TargetMode="External"/><Relationship Id="rId5499" Type="http://schemas.openxmlformats.org/officeDocument/2006/relationships/hyperlink" Target="https://docs.google.com/document/d/17KmlvmSIbTS-sJa-xFqwgqnfsfMumy6ghpWEtKioe9w/edit?usp=sharing" TargetMode="External"/><Relationship Id="rId4150" Type="http://schemas.openxmlformats.org/officeDocument/2006/relationships/hyperlink" Target="https://cue.gcp.misitemgr.com/cue-web/" TargetMode="External"/><Relationship Id="rId5482" Type="http://schemas.openxmlformats.org/officeDocument/2006/relationships/hyperlink" Target="https://docs.google.com/document/d/1bYBrw7IyjqUfNcKSEgKFFAEd7D9j7bVm-9F79fRhjyA/edit?tab=t.0" TargetMode="External"/><Relationship Id="rId5483" Type="http://schemas.openxmlformats.org/officeDocument/2006/relationships/hyperlink" Target="https://www.sacbee.com/entertainment/living/article315421627.html" TargetMode="External"/><Relationship Id="rId4152" Type="http://schemas.openxmlformats.org/officeDocument/2006/relationships/hyperlink" Target="https://docs.google.com/document/d/1GcH_TthDTMGaSPdUo4bMkCUE8bWE_zNPd0quGd7-M7Q/edit?usp=sharing" TargetMode="External"/><Relationship Id="rId5480" Type="http://schemas.openxmlformats.org/officeDocument/2006/relationships/hyperlink" Target="https://cue.gcp.misitemgr.com/cue-web/" TargetMode="External"/><Relationship Id="rId4151" Type="http://schemas.openxmlformats.org/officeDocument/2006/relationships/hyperlink" Target="https://www.miamiherald.com/living/article315280613.html" TargetMode="External"/><Relationship Id="rId5481" Type="http://schemas.openxmlformats.org/officeDocument/2006/relationships/hyperlink" Target="https://www.miamiherald.com/living/article315412524.html" TargetMode="External"/><Relationship Id="rId4154" Type="http://schemas.openxmlformats.org/officeDocument/2006/relationships/hyperlink" Target="https://www.kansascity.com/living/article315280627.html" TargetMode="External"/><Relationship Id="rId5486" Type="http://schemas.openxmlformats.org/officeDocument/2006/relationships/hyperlink" Target="https://www.charlotteobserver.com/living/article315422014.html" TargetMode="External"/><Relationship Id="rId4153" Type="http://schemas.openxmlformats.org/officeDocument/2006/relationships/hyperlink" Target="https://cue.gcp.misitemgr.com/cue-web/" TargetMode="External"/><Relationship Id="rId5487" Type="http://schemas.openxmlformats.org/officeDocument/2006/relationships/hyperlink" Target="https://docs.google.com/document/d/1bYBrw7IyjqUfNcKSEgKFFAEd7D9j7bVm-9F79fRhjyA/edit?tab=t.0" TargetMode="External"/><Relationship Id="rId4156" Type="http://schemas.openxmlformats.org/officeDocument/2006/relationships/hyperlink" Target="https://cue.gcp.misitemgr.com/cue-web/" TargetMode="External"/><Relationship Id="rId5484" Type="http://schemas.openxmlformats.org/officeDocument/2006/relationships/hyperlink" Target="https://docs.google.com/document/d/1bYBrw7IyjqUfNcKSEgKFFAEd7D9j7bVm-9F79fRhjyA/edit?tab=t.0" TargetMode="External"/><Relationship Id="rId4155" Type="http://schemas.openxmlformats.org/officeDocument/2006/relationships/hyperlink" Target="https://docs.google.com/document/d/1GcH_TthDTMGaSPdUo4bMkCUE8bWE_zNPd0quGd7-M7Q/edit?usp=sharing" TargetMode="External"/><Relationship Id="rId5485" Type="http://schemas.openxmlformats.org/officeDocument/2006/relationships/hyperlink" Target="https://cue.gcp.misitemgr.com/cue-web/" TargetMode="External"/><Relationship Id="rId4158" Type="http://schemas.openxmlformats.org/officeDocument/2006/relationships/hyperlink" Target="https://docs.google.com/document/d/1GcH_TthDTMGaSPdUo4bMkCUE8bWE_zNPd0quGd7-M7Q/edit?usp=sharing" TargetMode="External"/><Relationship Id="rId4157" Type="http://schemas.openxmlformats.org/officeDocument/2006/relationships/hyperlink" Target="https://www.star-telegram.com/entertainment/living/article315280629.html" TargetMode="External"/><Relationship Id="rId5488" Type="http://schemas.openxmlformats.org/officeDocument/2006/relationships/hyperlink" Target="https://cue.gcp.misitemgr.com/cue-web/" TargetMode="External"/><Relationship Id="rId4159" Type="http://schemas.openxmlformats.org/officeDocument/2006/relationships/hyperlink" Target="https://cue.gcp.misitemgr.com/cue-web/" TargetMode="External"/><Relationship Id="rId5489" Type="http://schemas.openxmlformats.org/officeDocument/2006/relationships/hyperlink" Target="https://www.star-telegram.com/entertainment/living/article315422258.html" TargetMode="External"/><Relationship Id="rId1910" Type="http://schemas.openxmlformats.org/officeDocument/2006/relationships/hyperlink" Target="https://cue.gcp.misitemgr.com/cue-web/" TargetMode="External"/><Relationship Id="rId1911" Type="http://schemas.openxmlformats.org/officeDocument/2006/relationships/hyperlink" Target="https://www.charlotteobserver.com/living/article314953313.html" TargetMode="External"/><Relationship Id="rId1912" Type="http://schemas.openxmlformats.org/officeDocument/2006/relationships/hyperlink" Target="https://docs.google.com/document/d/1WiddG8CQDsWeS8MPZUORBGN9GBVYyPn9ekfIq_PsfxU/edit?tab=t.0" TargetMode="External"/><Relationship Id="rId1913" Type="http://schemas.openxmlformats.org/officeDocument/2006/relationships/hyperlink" Target="https://www.womansworld.com/wp-admin/post.php?post=609296&amp;action=edit" TargetMode="External"/><Relationship Id="rId1914" Type="http://schemas.openxmlformats.org/officeDocument/2006/relationships/hyperlink" Target="https://www.womansworld.com/life/animals/scientists-are-discovering-new-species-faster-than-ever-over-16000-a-year" TargetMode="External"/><Relationship Id="rId1915" Type="http://schemas.openxmlformats.org/officeDocument/2006/relationships/hyperlink" Target="https://docs.google.com/document/d/1WiddG8CQDsWeS8MPZUORBGN9GBVYyPn9ekfIq_PsfxU/edit?tab=t.0" TargetMode="External"/><Relationship Id="rId1916" Type="http://schemas.openxmlformats.org/officeDocument/2006/relationships/hyperlink" Target="https://cue.gcp.misitemgr.com/cue-web/" TargetMode="External"/><Relationship Id="rId1917" Type="http://schemas.openxmlformats.org/officeDocument/2006/relationships/hyperlink" Target="https://www.miamiherald.com/living/article314954641.html" TargetMode="External"/><Relationship Id="rId1918" Type="http://schemas.openxmlformats.org/officeDocument/2006/relationships/hyperlink" Target="https://docs.google.com/document/d/1hpwBIxGS8mCC_RyaEZEM3-apRA2qF4bBGgtPNGJAs9s/edit?usp=sharing" TargetMode="External"/><Relationship Id="rId1919" Type="http://schemas.openxmlformats.org/officeDocument/2006/relationships/hyperlink" Target="https://cue.gcp.misitemgr.com/cue-web/" TargetMode="External"/><Relationship Id="rId4181" Type="http://schemas.openxmlformats.org/officeDocument/2006/relationships/hyperlink" Target="https://www.miamiherald.com/living/article315277110.html" TargetMode="External"/><Relationship Id="rId4180" Type="http://schemas.openxmlformats.org/officeDocument/2006/relationships/hyperlink" Target="https://docs.google.com/document/d/1rN5QsedpvUev0XTG06dcPuRoRHSamZPZvqQHY_8gb-o/edit?tab=t.kp2zm9ieghc2" TargetMode="External"/><Relationship Id="rId4183" Type="http://schemas.openxmlformats.org/officeDocument/2006/relationships/hyperlink" Target="https://www.charlotteobserver.com/living/article315277280.html" TargetMode="External"/><Relationship Id="rId4182" Type="http://schemas.openxmlformats.org/officeDocument/2006/relationships/hyperlink" Target="https://docs.google.com/document/d/1rN5QsedpvUev0XTG06dcPuRoRHSamZPZvqQHY_8gb-o/edit?tab=t.kp2zm9ieghc2" TargetMode="External"/><Relationship Id="rId4185" Type="http://schemas.openxmlformats.org/officeDocument/2006/relationships/hyperlink" Target="https://www.star-telegram.com/entertainment/living/wellness/article315276317.html" TargetMode="External"/><Relationship Id="rId4184" Type="http://schemas.openxmlformats.org/officeDocument/2006/relationships/hyperlink" Target="https://docs.google.com/document/d/1rN5QsedpvUev0XTG06dcPuRoRHSamZPZvqQHY_8gb-o/edit?tab=t.kp2zm9ieghc2" TargetMode="External"/><Relationship Id="rId4187" Type="http://schemas.openxmlformats.org/officeDocument/2006/relationships/hyperlink" Target="https://www.newsobserver.com/living/wellness/article315276157.html" TargetMode="External"/><Relationship Id="rId4186" Type="http://schemas.openxmlformats.org/officeDocument/2006/relationships/hyperlink" Target="https://docs.google.com/document/d/1x7G1uXsVZa6YHuNfV_IStj8KYsgfAweL8kEK6d3AUKE/edit?tab=t.a1nh09vzfd6h" TargetMode="External"/><Relationship Id="rId4189" Type="http://schemas.openxmlformats.org/officeDocument/2006/relationships/hyperlink" Target="https://www.miamiherald.com/living/wellness/article315276014.html" TargetMode="External"/><Relationship Id="rId4188" Type="http://schemas.openxmlformats.org/officeDocument/2006/relationships/hyperlink" Target="https://docs.google.com/document/d/1x7G1uXsVZa6YHuNfV_IStj8KYsgfAweL8kEK6d3AUKE/edit?tab=t.a1nh09vzfd6h" TargetMode="External"/><Relationship Id="rId1900" Type="http://schemas.openxmlformats.org/officeDocument/2006/relationships/hyperlink" Target="https://docs.google.com/document/d/1x44yUegCGddjM6UEpKqt45DLXDuBwIjRHwWF-t1342s/edit?tab=t.0" TargetMode="External"/><Relationship Id="rId1901" Type="http://schemas.openxmlformats.org/officeDocument/2006/relationships/hyperlink" Target="https://cue.gcp.misitemgr.com/cue-web/" TargetMode="External"/><Relationship Id="rId1902" Type="http://schemas.openxmlformats.org/officeDocument/2006/relationships/hyperlink" Target="https://www.kansascity.com/living/travel/article314954820.html" TargetMode="External"/><Relationship Id="rId1903" Type="http://schemas.openxmlformats.org/officeDocument/2006/relationships/hyperlink" Target="https://docs.google.com/document/d/1x44yUegCGddjM6UEpKqt45DLXDuBwIjRHwWF-t1342s/edit?tab=t.0" TargetMode="External"/><Relationship Id="rId1904" Type="http://schemas.openxmlformats.org/officeDocument/2006/relationships/hyperlink" Target="https://cue.gcp.misitemgr.com/cue-web/" TargetMode="External"/><Relationship Id="rId1905" Type="http://schemas.openxmlformats.org/officeDocument/2006/relationships/hyperlink" Target="https://www.miamiherald.com/living/article314953310.html" TargetMode="External"/><Relationship Id="rId1906" Type="http://schemas.openxmlformats.org/officeDocument/2006/relationships/hyperlink" Target="https://docs.google.com/document/d/1WiddG8CQDsWeS8MPZUORBGN9GBVYyPn9ekfIq_PsfxU/edit?tab=t.0" TargetMode="External"/><Relationship Id="rId1907" Type="http://schemas.openxmlformats.org/officeDocument/2006/relationships/hyperlink" Target="https://cue.gcp.misitemgr.com/cue-web/" TargetMode="External"/><Relationship Id="rId1908" Type="http://schemas.openxmlformats.org/officeDocument/2006/relationships/hyperlink" Target="https://www.kansascity.com/living/article314953311.html" TargetMode="External"/><Relationship Id="rId1909" Type="http://schemas.openxmlformats.org/officeDocument/2006/relationships/hyperlink" Target="https://docs.google.com/document/d/1WiddG8CQDsWeS8MPZUORBGN9GBVYyPn9ekfIq_PsfxU/edit?tab=t.0" TargetMode="External"/><Relationship Id="rId4170" Type="http://schemas.openxmlformats.org/officeDocument/2006/relationships/hyperlink" Target="https://docs.google.com/document/d/1TDIBaQohNH6nwMKoWDAkAXAiAmwhV9w-c6LYrHHsFWs/edit?usp=sharing" TargetMode="External"/><Relationship Id="rId4172" Type="http://schemas.openxmlformats.org/officeDocument/2006/relationships/hyperlink" Target="https://docs.google.com/document/d/1x3b1QLXcpGFgQuCMfBQPJkRfIYLqXo8UFtTdiZY1Nu8/edit?tab=t.0" TargetMode="External"/><Relationship Id="rId4171" Type="http://schemas.openxmlformats.org/officeDocument/2006/relationships/hyperlink" Target="https://www.miamiherald.com/living/article315281265.html" TargetMode="External"/><Relationship Id="rId4174" Type="http://schemas.openxmlformats.org/officeDocument/2006/relationships/hyperlink" Target="https://www.usmagazine.com/entertainment/news/critically-endangered-turtle-released-back-into-ocean/" TargetMode="External"/><Relationship Id="rId4173" Type="http://schemas.openxmlformats.org/officeDocument/2006/relationships/hyperlink" Target="https://www.usmagazine.com/wp-admin/post.php?post=4297514&amp;action=edit" TargetMode="External"/><Relationship Id="rId4176" Type="http://schemas.openxmlformats.org/officeDocument/2006/relationships/hyperlink" Target="https://www.womansworld.com/wp-admin/post.php?post=614240&amp;action=edit" TargetMode="External"/><Relationship Id="rId4175" Type="http://schemas.openxmlformats.org/officeDocument/2006/relationships/hyperlink" Target="https://docs.google.com/document/d/1x3b1QLXcpGFgQuCMfBQPJkRfIYLqXo8UFtTdiZY1Nu8/edit?tab=t.0" TargetMode="External"/><Relationship Id="rId4178" Type="http://schemas.openxmlformats.org/officeDocument/2006/relationships/hyperlink" Target="https://docs.google.com/document/d/1x3b1QLXcpGFgQuCMfBQPJkRfIYLqXo8UFtTdiZY1Nu8/edit?tab=t.0" TargetMode="External"/><Relationship Id="rId4177" Type="http://schemas.openxmlformats.org/officeDocument/2006/relationships/hyperlink" Target="https://www.womansworld.com/life/animals/meet-this-critically-endangered-hawksbill-turtle-who-swam-home" TargetMode="External"/><Relationship Id="rId4179" Type="http://schemas.openxmlformats.org/officeDocument/2006/relationships/hyperlink" Target="https://www.kansascity.com/living/article315277420.html" TargetMode="External"/><Relationship Id="rId4129" Type="http://schemas.openxmlformats.org/officeDocument/2006/relationships/hyperlink" Target="https://www.miamiherald.com/living/article315275674.html" TargetMode="External"/><Relationship Id="rId4128" Type="http://schemas.openxmlformats.org/officeDocument/2006/relationships/hyperlink" Target="https://docs.google.com/document/d/1k_PVGcfukB9zpCGhf5rSUHyvCE42To49pNRSP6HUeXQ/edit?tab=t.0" TargetMode="External"/><Relationship Id="rId5459" Type="http://schemas.openxmlformats.org/officeDocument/2006/relationships/hyperlink" Target="https://docs.google.com/document/d/1tsOz6E0rzvwoKfwwCL0AT2ugTe6zf2bz-0HllF_m7F0/edit?tab=t.0" TargetMode="External"/><Relationship Id="rId1090" Type="http://schemas.openxmlformats.org/officeDocument/2006/relationships/hyperlink" Target="https://docs.google.com/document/d/1Ad5nyAXB588MQWAsz6TdbZHz9U4NmySjhHDnWDpEI4g/edit?tab=t.0" TargetMode="External"/><Relationship Id="rId1091" Type="http://schemas.openxmlformats.org/officeDocument/2006/relationships/hyperlink" Target="https://cue.gcp.misitemgr.com/cue-web/" TargetMode="External"/><Relationship Id="rId1092" Type="http://schemas.openxmlformats.org/officeDocument/2006/relationships/hyperlink" Target="https://www.charlotteobserver.com/living/article314805418.html" TargetMode="External"/><Relationship Id="rId5450" Type="http://schemas.openxmlformats.org/officeDocument/2006/relationships/hyperlink" Target="https://docs.google.com/document/d/1Sc4ILCdKtlGqqTQMDaR7m_JKdkDuEfEUvx66WIX5dlc/edit?tab=t.0" TargetMode="External"/><Relationship Id="rId1093" Type="http://schemas.openxmlformats.org/officeDocument/2006/relationships/hyperlink" Target="https://docs.google.com/document/d/1Ad5nyAXB588MQWAsz6TdbZHz9U4NmySjhHDnWDpEI4g/edit?tab=t.0" TargetMode="External"/><Relationship Id="rId1094" Type="http://schemas.openxmlformats.org/officeDocument/2006/relationships/hyperlink" Target="https://www.miamiherald.com/living/article314806684.html" TargetMode="External"/><Relationship Id="rId1095" Type="http://schemas.openxmlformats.org/officeDocument/2006/relationships/hyperlink" Target="https://docs.google.com/document/d/19i4xOyeWc_5zX9ESUi-AMEz_SuYypcZPw_L0hRz6Mvk/edit?usp=sharing" TargetMode="External"/><Relationship Id="rId4121" Type="http://schemas.openxmlformats.org/officeDocument/2006/relationships/hyperlink" Target="https://docs.google.com/document/d/1JDtv4pYhNuxRfL1O8f-l7rc8kia8x2C_n7gOuAZBuTQ/edit?tab=t.0" TargetMode="External"/><Relationship Id="rId5453" Type="http://schemas.openxmlformats.org/officeDocument/2006/relationships/hyperlink" Target="https://docs.google.com/document/d/1Sc4ILCdKtlGqqTQMDaR7m_JKdkDuEfEUvx66WIX5dlc/edit?tab=t.0" TargetMode="External"/><Relationship Id="rId1096" Type="http://schemas.openxmlformats.org/officeDocument/2006/relationships/hyperlink" Target="https://www.kansascity.com/living/article314806693.html" TargetMode="External"/><Relationship Id="rId4120" Type="http://schemas.openxmlformats.org/officeDocument/2006/relationships/hyperlink" Target="https://www.star-telegram.com/entertainment/article315275834.html" TargetMode="External"/><Relationship Id="rId5454" Type="http://schemas.openxmlformats.org/officeDocument/2006/relationships/hyperlink" Target="https://www.miamiherald.com/living/article315407708.html" TargetMode="External"/><Relationship Id="rId1097" Type="http://schemas.openxmlformats.org/officeDocument/2006/relationships/hyperlink" Target="https://docs.google.com/document/d/19i4xOyeWc_5zX9ESUi-AMEz_SuYypcZPw_L0hRz6Mvk/edit?usp=sharing" TargetMode="External"/><Relationship Id="rId4123" Type="http://schemas.openxmlformats.org/officeDocument/2006/relationships/hyperlink" Target="https://www.miamiherald.com/living/article315276003.html" TargetMode="External"/><Relationship Id="rId5451" Type="http://schemas.openxmlformats.org/officeDocument/2006/relationships/hyperlink" Target="https://www.womansworld.com/wp-admin/post.php?post=616496&amp;action=edit" TargetMode="External"/><Relationship Id="rId1098" Type="http://schemas.openxmlformats.org/officeDocument/2006/relationships/hyperlink" Target="https://www.charlotteobserver.com/living/article314806700.html" TargetMode="External"/><Relationship Id="rId4122" Type="http://schemas.openxmlformats.org/officeDocument/2006/relationships/hyperlink" Target="https://cue.gcp.misitemgr.com/cue-web/" TargetMode="External"/><Relationship Id="rId5452" Type="http://schemas.openxmlformats.org/officeDocument/2006/relationships/hyperlink" Target="https://www.womansworld.com/life/animals/astronaut-christina-koch-reunites-with-her-dog?preview=true&amp;p=616496" TargetMode="External"/><Relationship Id="rId1099" Type="http://schemas.openxmlformats.org/officeDocument/2006/relationships/hyperlink" Target="https://docs.google.com/document/d/19i4xOyeWc_5zX9ESUi-AMEz_SuYypcZPw_L0hRz6Mvk/edit?usp=sharing" TargetMode="External"/><Relationship Id="rId4125" Type="http://schemas.openxmlformats.org/officeDocument/2006/relationships/hyperlink" Target="https://www.star-telegram.com/entertainment/article315275437.html" TargetMode="External"/><Relationship Id="rId5457" Type="http://schemas.openxmlformats.org/officeDocument/2006/relationships/hyperlink" Target="https://docs.google.com/document/d/1tsOz6E0rzvwoKfwwCL0AT2ugTe6zf2bz-0HllF_m7F0/edit?tab=t.0" TargetMode="External"/><Relationship Id="rId4124" Type="http://schemas.openxmlformats.org/officeDocument/2006/relationships/hyperlink" Target="https://docs.google.com/document/d/1JDtv4pYhNuxRfL1O8f-l7rc8kia8x2C_n7gOuAZBuTQ/edit?tab=t.0" TargetMode="External"/><Relationship Id="rId5458" Type="http://schemas.openxmlformats.org/officeDocument/2006/relationships/hyperlink" Target="https://www.charlotteobserver.com/living/article315407690.html" TargetMode="External"/><Relationship Id="rId4127" Type="http://schemas.openxmlformats.org/officeDocument/2006/relationships/hyperlink" Target="https://www.charlotteobserver.com/living/article315275677.html" TargetMode="External"/><Relationship Id="rId5455" Type="http://schemas.openxmlformats.org/officeDocument/2006/relationships/hyperlink" Target="https://docs.google.com/document/d/1tsOz6E0rzvwoKfwwCL0AT2ugTe6zf2bz-0HllF_m7F0/edit?tab=t.0" TargetMode="External"/><Relationship Id="rId4126" Type="http://schemas.openxmlformats.org/officeDocument/2006/relationships/hyperlink" Target="https://docs.google.com/document/d/1k_PVGcfukB9zpCGhf5rSUHyvCE42To49pNRSP6HUeXQ/edit?tab=t.0" TargetMode="External"/><Relationship Id="rId5456" Type="http://schemas.openxmlformats.org/officeDocument/2006/relationships/hyperlink" Target="https://www.star-telegram.com/entertainment/article315407696.html" TargetMode="External"/><Relationship Id="rId4118" Type="http://schemas.openxmlformats.org/officeDocument/2006/relationships/hyperlink" Target="https://www.charlotteobserver.com/living/article315276010.html" TargetMode="External"/><Relationship Id="rId4117" Type="http://schemas.openxmlformats.org/officeDocument/2006/relationships/hyperlink" Target="https://cue.gcp.misitemgr.com/cue-web/" TargetMode="External"/><Relationship Id="rId5448" Type="http://schemas.openxmlformats.org/officeDocument/2006/relationships/hyperlink" Target="https://docs.google.com/document/d/1Sc4ILCdKtlGqqTQMDaR7m_JKdkDuEfEUvx66WIX5dlc/edit?tab=t.0" TargetMode="External"/><Relationship Id="rId4119" Type="http://schemas.openxmlformats.org/officeDocument/2006/relationships/hyperlink" Target="https://docs.google.com/document/d/1JDtv4pYhNuxRfL1O8f-l7rc8kia8x2C_n7gOuAZBuTQ/edit?tab=t.0" TargetMode="External"/><Relationship Id="rId5449" Type="http://schemas.openxmlformats.org/officeDocument/2006/relationships/hyperlink" Target="https://www.miamiherald.com/living/article315408764.html" TargetMode="External"/><Relationship Id="rId1080" Type="http://schemas.openxmlformats.org/officeDocument/2006/relationships/hyperlink" Target="https://www.miamiherald.com/living/article314808010.html" TargetMode="External"/><Relationship Id="rId1081" Type="http://schemas.openxmlformats.org/officeDocument/2006/relationships/hyperlink" Target="https://docs.google.com/document/d/1QKtWgB1BwGlJiTHvenZITRsendYv9hz3uCLoeqwI5lQ/edit?tab=t.0" TargetMode="External"/><Relationship Id="rId1082" Type="http://schemas.openxmlformats.org/officeDocument/2006/relationships/hyperlink" Target="https://cue.gcp.misitemgr.com/cue-web/" TargetMode="External"/><Relationship Id="rId1083" Type="http://schemas.openxmlformats.org/officeDocument/2006/relationships/hyperlink" Target="https://www.kansascity.com/living/article314850271.html" TargetMode="External"/><Relationship Id="rId1084" Type="http://schemas.openxmlformats.org/officeDocument/2006/relationships/hyperlink" Target="https://docs.google.com/document/d/1QKtWgB1BwGlJiTHvenZITRsendYv9hz3uCLoeqwI5lQ/edit?tab=t.0" TargetMode="External"/><Relationship Id="rId4110" Type="http://schemas.openxmlformats.org/officeDocument/2006/relationships/hyperlink" Target="https://www.miamiherald.com/living/home-garden/article315279189.html" TargetMode="External"/><Relationship Id="rId5442" Type="http://schemas.openxmlformats.org/officeDocument/2006/relationships/hyperlink" Target="https://docs.google.com/document/d/19CyrebNr5Vg_ca5ro5eN3dexlGb2LsTOSeowtwGokhY/edit?tab=t.0" TargetMode="External"/><Relationship Id="rId1085" Type="http://schemas.openxmlformats.org/officeDocument/2006/relationships/hyperlink" Target="https://cue.gcp.misitemgr.com/cue-web/" TargetMode="External"/><Relationship Id="rId5443" Type="http://schemas.openxmlformats.org/officeDocument/2006/relationships/hyperlink" Target="https://www.kansascity.com/living/article315397086.html" TargetMode="External"/><Relationship Id="rId1086" Type="http://schemas.openxmlformats.org/officeDocument/2006/relationships/hyperlink" Target="https://www.miamiherald.com/living/article314805394.html" TargetMode="External"/><Relationship Id="rId4112" Type="http://schemas.openxmlformats.org/officeDocument/2006/relationships/hyperlink" Target="https://www.star-telegram.com/entertainment/home-garden/article315281388.html" TargetMode="External"/><Relationship Id="rId5440" Type="http://schemas.openxmlformats.org/officeDocument/2006/relationships/hyperlink" Target="https://docs.google.com/document/d/1_qc-1QJEh-o75uszmmf6wYZ4P_vAwyc_Ci34YKmXABw/edit?tab=t.0" TargetMode="External"/><Relationship Id="rId1087" Type="http://schemas.openxmlformats.org/officeDocument/2006/relationships/hyperlink" Target="https://docs.google.com/document/d/1Ad5nyAXB588MQWAsz6TdbZHz9U4NmySjhHDnWDpEI4g/edit?tab=t.0" TargetMode="External"/><Relationship Id="rId4111" Type="http://schemas.openxmlformats.org/officeDocument/2006/relationships/hyperlink" Target="https://docs.google.com/document/d/18qt4_poTHgwoN0uZArFRTpcNBQfYWpAfD4KkHlo8QRI/edit?tab=t.0" TargetMode="External"/><Relationship Id="rId5441" Type="http://schemas.openxmlformats.org/officeDocument/2006/relationships/hyperlink" Target="https://www.star-telegram.com/entertainment/article315397087.html" TargetMode="External"/><Relationship Id="rId1088" Type="http://schemas.openxmlformats.org/officeDocument/2006/relationships/hyperlink" Target="https://cue.gcp.misitemgr.com/cue-web/" TargetMode="External"/><Relationship Id="rId4114" Type="http://schemas.openxmlformats.org/officeDocument/2006/relationships/hyperlink" Target="https://cue.gcp.misitemgr.com/cue-web/" TargetMode="External"/><Relationship Id="rId5446" Type="http://schemas.openxmlformats.org/officeDocument/2006/relationships/hyperlink" Target="https://docs.google.com/document/d/19CyrebNr5Vg_ca5ro5eN3dexlGb2LsTOSeowtwGokhY/edit?tab=t.0" TargetMode="External"/><Relationship Id="rId1089" Type="http://schemas.openxmlformats.org/officeDocument/2006/relationships/hyperlink" Target="https://www.kansascity.com/living/article314805407.html" TargetMode="External"/><Relationship Id="rId4113" Type="http://schemas.openxmlformats.org/officeDocument/2006/relationships/hyperlink" Target="https://docs.google.com/document/d/18qt4_poTHgwoN0uZArFRTpcNBQfYWpAfD4KkHlo8QRI/edit?tab=t.0" TargetMode="External"/><Relationship Id="rId5447" Type="http://schemas.openxmlformats.org/officeDocument/2006/relationships/hyperlink" Target="https://www.kansascity.com/living/article315408807.html" TargetMode="External"/><Relationship Id="rId4116" Type="http://schemas.openxmlformats.org/officeDocument/2006/relationships/hyperlink" Target="https://docs.google.com/document/d/18qt4_poTHgwoN0uZArFRTpcNBQfYWpAfD4KkHlo8QRI/edit?tab=t.0" TargetMode="External"/><Relationship Id="rId5444" Type="http://schemas.openxmlformats.org/officeDocument/2006/relationships/hyperlink" Target="https://docs.google.com/document/d/19CyrebNr5Vg_ca5ro5eN3dexlGb2LsTOSeowtwGokhY/edit?tab=t.0" TargetMode="External"/><Relationship Id="rId4115" Type="http://schemas.openxmlformats.org/officeDocument/2006/relationships/hyperlink" Target="https://www.star-telegram.com/entertainment/home-garden/article315281388.html" TargetMode="External"/><Relationship Id="rId5445" Type="http://schemas.openxmlformats.org/officeDocument/2006/relationships/hyperlink" Target="https://www.miamiherald.com/living/article315397089.html" TargetMode="External"/><Relationship Id="rId5471" Type="http://schemas.openxmlformats.org/officeDocument/2006/relationships/hyperlink" Target="https://docs.google.com/document/d/14df42NvOf7iQ1eOtDuvU05ArIIFmyDbC8e9XoU2w8a8/edit?tab=t.2qwji1sqe4qn" TargetMode="External"/><Relationship Id="rId5472" Type="http://schemas.openxmlformats.org/officeDocument/2006/relationships/hyperlink" Target="https://www.kansascity.com/living/article315406030.html" TargetMode="External"/><Relationship Id="rId4141" Type="http://schemas.openxmlformats.org/officeDocument/2006/relationships/hyperlink" Target="https://www.usmagazine.com/wp-admin/post.php?post=4298122&amp;action=edit" TargetMode="External"/><Relationship Id="rId4140" Type="http://schemas.openxmlformats.org/officeDocument/2006/relationships/hyperlink" Target="https://docs.google.com/document/d/14Cu1o5SSo5b439t2mJdM164yCrgTtBR5mJT5TYn8HV0/edit?tab=t.0" TargetMode="External"/><Relationship Id="rId5470" Type="http://schemas.openxmlformats.org/officeDocument/2006/relationships/hyperlink" Target="https://www.miamiherald.com/living/article315397929.html" TargetMode="External"/><Relationship Id="rId4143" Type="http://schemas.openxmlformats.org/officeDocument/2006/relationships/hyperlink" Target="https://docs.google.com/document/d/14Cu1o5SSo5b439t2mJdM164yCrgTtBR5mJT5TYn8HV0/edit?tab=t.0" TargetMode="External"/><Relationship Id="rId5475" Type="http://schemas.openxmlformats.org/officeDocument/2006/relationships/hyperlink" Target="https://docs.google.com/document/d/1rN5QsedpvUev0XTG06dcPuRoRHSamZPZvqQHY_8gb-o/edit?tab=t.ocsr1q5dxuc" TargetMode="External"/><Relationship Id="rId4142" Type="http://schemas.openxmlformats.org/officeDocument/2006/relationships/hyperlink" Target="https://www.usmagazine.com/celebrity-news/news/2-golden-retrievers-get-married-in-adorable-charity-wedding/" TargetMode="External"/><Relationship Id="rId5476" Type="http://schemas.openxmlformats.org/officeDocument/2006/relationships/hyperlink" Target="https://www.newsobserver.com/living/article315406173.html" TargetMode="External"/><Relationship Id="rId4145" Type="http://schemas.openxmlformats.org/officeDocument/2006/relationships/hyperlink" Target="https://www.womansworld.com/life/animals/viral-golden-retriever-wedding-raises-money-for-dogs-in-need-with-60-guests" TargetMode="External"/><Relationship Id="rId5473" Type="http://schemas.openxmlformats.org/officeDocument/2006/relationships/hyperlink" Target="https://docs.google.com/document/d/1rN5QsedpvUev0XTG06dcPuRoRHSamZPZvqQHY_8gb-o/edit?tab=t.ocsr1q5dxuc" TargetMode="External"/><Relationship Id="rId4144" Type="http://schemas.openxmlformats.org/officeDocument/2006/relationships/hyperlink" Target="https://www.womansworld.com/wp-admin/post.php?post=614409&amp;action=edit" TargetMode="External"/><Relationship Id="rId5474" Type="http://schemas.openxmlformats.org/officeDocument/2006/relationships/hyperlink" Target="https://www.star-telegram.com/entertainment/living/article315406996.html" TargetMode="External"/><Relationship Id="rId4147" Type="http://schemas.openxmlformats.org/officeDocument/2006/relationships/hyperlink" Target="https://modmomsclubstg.wpenginepowered.com/wp-admin/post.php?post=337562&amp;action=edit" TargetMode="External"/><Relationship Id="rId5479" Type="http://schemas.openxmlformats.org/officeDocument/2006/relationships/hyperlink" Target="https://docs.google.com/document/d/1rN5QsedpvUev0XTG06dcPuRoRHSamZPZvqQHY_8gb-o/edit?tab=t.ocsr1q5dxuc" TargetMode="External"/><Relationship Id="rId4146" Type="http://schemas.openxmlformats.org/officeDocument/2006/relationships/hyperlink" Target="https://docs.google.com/document/d/14Cu1o5SSo5b439t2mJdM164yCrgTtBR5mJT5TYn8HV0/edit?tab=t.0" TargetMode="External"/><Relationship Id="rId4149" Type="http://schemas.openxmlformats.org/officeDocument/2006/relationships/hyperlink" Target="https://docs.google.com/document/d/14Cu1o5SSo5b439t2mJdM164yCrgTtBR5mJT5TYn8HV0/edit?tab=t.0" TargetMode="External"/><Relationship Id="rId5477" Type="http://schemas.openxmlformats.org/officeDocument/2006/relationships/hyperlink" Target="https://docs.google.com/document/d/1rN5QsedpvUev0XTG06dcPuRoRHSamZPZvqQHY_8gb-o/edit?tab=t.ocsr1q5dxuc" TargetMode="External"/><Relationship Id="rId4148" Type="http://schemas.openxmlformats.org/officeDocument/2006/relationships/hyperlink" Target="https://modmomsclubstg.wpenginepowered.com/lifestyle-entertainment/golden-retriever-couples-wedding-goes-viral-while-raising-money-for-charity/" TargetMode="External"/><Relationship Id="rId5478" Type="http://schemas.openxmlformats.org/officeDocument/2006/relationships/hyperlink" Target="https://www.sacbee.com/entertainment/living/article315407150.html" TargetMode="External"/><Relationship Id="rId4139" Type="http://schemas.openxmlformats.org/officeDocument/2006/relationships/hyperlink" Target="https://www.miamiherald.com/living/article315280648.html" TargetMode="External"/><Relationship Id="rId5460" Type="http://schemas.openxmlformats.org/officeDocument/2006/relationships/hyperlink" Target="https://www.usmagazine.com/wp-admin/post.php?post=4308193&amp;action=edit" TargetMode="External"/><Relationship Id="rId5461" Type="http://schemas.openxmlformats.org/officeDocument/2006/relationships/hyperlink" Target="https://www.usmagazine.com/celebrity-news/news/kathy-bates-lost-100-pounds-after-70-what-her-journey-revealed/" TargetMode="External"/><Relationship Id="rId4130" Type="http://schemas.openxmlformats.org/officeDocument/2006/relationships/hyperlink" Target="https://docs.google.com/document/d/1k_PVGcfukB9zpCGhf5rSUHyvCE42To49pNRSP6HUeXQ/edit?tab=t.0" TargetMode="External"/><Relationship Id="rId4132" Type="http://schemas.openxmlformats.org/officeDocument/2006/relationships/hyperlink" Target="https://docs.google.com/document/d/1JpnmXrO9yhWRqckLzRs9iRDp1y1h7XUjSuF39UaihNU/edit?tab=t.0" TargetMode="External"/><Relationship Id="rId5464" Type="http://schemas.openxmlformats.org/officeDocument/2006/relationships/hyperlink" Target="https://www.star-telegram.com/entertainment/living/article315398217.html" TargetMode="External"/><Relationship Id="rId4131" Type="http://schemas.openxmlformats.org/officeDocument/2006/relationships/hyperlink" Target="https://www.kansascity.com/entertainment/article315275283.html" TargetMode="External"/><Relationship Id="rId5465" Type="http://schemas.openxmlformats.org/officeDocument/2006/relationships/hyperlink" Target="https://docs.google.com/document/d/14df42NvOf7iQ1eOtDuvU05ArIIFmyDbC8e9XoU2w8a8/edit?tab=t.2qwji1sqe4qn" TargetMode="External"/><Relationship Id="rId4134" Type="http://schemas.openxmlformats.org/officeDocument/2006/relationships/hyperlink" Target="https://docs.google.com/document/d/1JpnmXrO9yhWRqckLzRs9iRDp1y1h7XUjSuF39UaihNU/edit?tab=t.0" TargetMode="External"/><Relationship Id="rId5462" Type="http://schemas.openxmlformats.org/officeDocument/2006/relationships/hyperlink" Target="https://docs.google.com/document/d/14df42NvOf7iQ1eOtDuvU05ArIIFmyDbC8e9XoU2w8a8/edit?tab=t.2qwji1sqe4qn" TargetMode="External"/><Relationship Id="rId4133" Type="http://schemas.openxmlformats.org/officeDocument/2006/relationships/hyperlink" Target="https://www.miamiherald.com/entertainment/article315275276.html" TargetMode="External"/><Relationship Id="rId5463" Type="http://schemas.openxmlformats.org/officeDocument/2006/relationships/hyperlink" Target="https://cue.gcp.misitemgr.com/cue-web/" TargetMode="External"/><Relationship Id="rId4136" Type="http://schemas.openxmlformats.org/officeDocument/2006/relationships/hyperlink" Target="https://www.usmagazine.com/?p=4297501&amp;preview=true" TargetMode="External"/><Relationship Id="rId5468" Type="http://schemas.openxmlformats.org/officeDocument/2006/relationships/hyperlink" Target="https://docs.google.com/document/d/14df42NvOf7iQ1eOtDuvU05ArIIFmyDbC8e9XoU2w8a8/edit?tab=t.2qwji1sqe4qn" TargetMode="External"/><Relationship Id="rId4135" Type="http://schemas.openxmlformats.org/officeDocument/2006/relationships/hyperlink" Target="https://www.usmagazine.com/wp-admin/post.php?post=4297501&amp;action=edit" TargetMode="External"/><Relationship Id="rId5469" Type="http://schemas.openxmlformats.org/officeDocument/2006/relationships/hyperlink" Target="https://cue.gcp.misitemgr.com/cue-web/" TargetMode="External"/><Relationship Id="rId4138" Type="http://schemas.openxmlformats.org/officeDocument/2006/relationships/hyperlink" Target="https://cue.gcp.misitemgr.com/cue-web/" TargetMode="External"/><Relationship Id="rId5466" Type="http://schemas.openxmlformats.org/officeDocument/2006/relationships/hyperlink" Target="https://cue.gcp.misitemgr.com/cue-web/" TargetMode="External"/><Relationship Id="rId4137" Type="http://schemas.openxmlformats.org/officeDocument/2006/relationships/hyperlink" Target="https://docs.google.com/document/d/1JpnmXrO9yhWRqckLzRs9iRDp1y1h7XUjSuF39UaihNU/edit?tab=t.0" TargetMode="External"/><Relationship Id="rId5467" Type="http://schemas.openxmlformats.org/officeDocument/2006/relationships/hyperlink" Target="https://www.sacbee.com/entertainment/living/wellness/article315397653.html" TargetMode="External"/><Relationship Id="rId1972" Type="http://schemas.openxmlformats.org/officeDocument/2006/relationships/hyperlink" Target="https://docs.google.com/document/d/10qdhNJsxGoh9JtKyMXS1HtAk5FbnfL9e6O3kRuGpiJw/edit?tab=t.0" TargetMode="External"/><Relationship Id="rId1973" Type="http://schemas.openxmlformats.org/officeDocument/2006/relationships/hyperlink" Target="https://cue.gcp.misitemgr.com/cue-web/" TargetMode="External"/><Relationship Id="rId1974" Type="http://schemas.openxmlformats.org/officeDocument/2006/relationships/hyperlink" Target="https://www.miamiherald.com/entertainment/article314981510.html" TargetMode="External"/><Relationship Id="rId1975" Type="http://schemas.openxmlformats.org/officeDocument/2006/relationships/hyperlink" Target="https://docs.google.com/document/d/1dYdHfkLRYoeKR5bE8hnqvkz-Vbbb-IUpXBIN1JtvTiY/edit?usp=sharing" TargetMode="External"/><Relationship Id="rId1976" Type="http://schemas.openxmlformats.org/officeDocument/2006/relationships/hyperlink" Target="https://cue.gcp.misitemgr.com/cue-web/" TargetMode="External"/><Relationship Id="rId1977" Type="http://schemas.openxmlformats.org/officeDocument/2006/relationships/hyperlink" Target="https://www.kansascity.com/entertainment/article314981516.html" TargetMode="External"/><Relationship Id="rId1978" Type="http://schemas.openxmlformats.org/officeDocument/2006/relationships/hyperlink" Target="https://docs.google.com/document/d/1dYdHfkLRYoeKR5bE8hnqvkz-Vbbb-IUpXBIN1JtvTiY/edit?usp=sharing" TargetMode="External"/><Relationship Id="rId1979" Type="http://schemas.openxmlformats.org/officeDocument/2006/relationships/hyperlink" Target="https://cue.gcp.misitemgr.com/cue-web/" TargetMode="External"/><Relationship Id="rId1970" Type="http://schemas.openxmlformats.org/officeDocument/2006/relationships/hyperlink" Target="https://modmomsclubstg.wpenginepowered.com/wp-admin/post.php?post=337470&amp;action=edit" TargetMode="External"/><Relationship Id="rId1971" Type="http://schemas.openxmlformats.org/officeDocument/2006/relationships/hyperlink" Target="https://modmomsclubstg.wpenginepowered.com/lifestyle-entertainment/jury-duty-season-2-is-here/" TargetMode="External"/><Relationship Id="rId1961" Type="http://schemas.openxmlformats.org/officeDocument/2006/relationships/hyperlink" Target="https://cue.gcp.misitemgr.com/cue-web/" TargetMode="External"/><Relationship Id="rId1962" Type="http://schemas.openxmlformats.org/officeDocument/2006/relationships/hyperlink" Target="https://www.kansascity.com/entertainment/article314980471.html" TargetMode="External"/><Relationship Id="rId1963" Type="http://schemas.openxmlformats.org/officeDocument/2006/relationships/hyperlink" Target="https://docs.google.com/document/d/10qdhNJsxGoh9JtKyMXS1HtAk5FbnfL9e6O3kRuGpiJw/edit?tab=t.0" TargetMode="External"/><Relationship Id="rId1964" Type="http://schemas.openxmlformats.org/officeDocument/2006/relationships/hyperlink" Target="https://cue.gcp.misitemgr.com/cue-web/" TargetMode="External"/><Relationship Id="rId1965" Type="http://schemas.openxmlformats.org/officeDocument/2006/relationships/hyperlink" Target="https://www.charlotteobserver.com/entertainment/article314980474.html" TargetMode="External"/><Relationship Id="rId1966" Type="http://schemas.openxmlformats.org/officeDocument/2006/relationships/hyperlink" Target="https://docs.google.com/document/d/10qdhNJsxGoh9JtKyMXS1HtAk5FbnfL9e6O3kRuGpiJw/edit?tab=t.0" TargetMode="External"/><Relationship Id="rId1967" Type="http://schemas.openxmlformats.org/officeDocument/2006/relationships/hyperlink" Target="https://www.lifeandstylemag.com/wp-admin/post.php?post=737014&amp;action=edit" TargetMode="External"/><Relationship Id="rId1968" Type="http://schemas.openxmlformats.org/officeDocument/2006/relationships/hyperlink" Target="https://www.lifeandstylemag.com/posts/jury-duty-season-2-release-date-cast-and-new-setting-explained/" TargetMode="External"/><Relationship Id="rId1969" Type="http://schemas.openxmlformats.org/officeDocument/2006/relationships/hyperlink" Target="https://docs.google.com/document/d/10qdhNJsxGoh9JtKyMXS1HtAk5FbnfL9e6O3kRuGpiJw/edit?tab=t.0" TargetMode="External"/><Relationship Id="rId1960" Type="http://schemas.openxmlformats.org/officeDocument/2006/relationships/hyperlink" Target="https://docs.google.com/document/d/10qdhNJsxGoh9JtKyMXS1HtAk5FbnfL9e6O3kRuGpiJw/edit?tab=t.0" TargetMode="External"/><Relationship Id="rId1994" Type="http://schemas.openxmlformats.org/officeDocument/2006/relationships/hyperlink" Target="https://cue.gcp.misitemgr.com/cue-web/" TargetMode="External"/><Relationship Id="rId1995" Type="http://schemas.openxmlformats.org/officeDocument/2006/relationships/hyperlink" Target="https://www.charlotteobserver.com/living/article314982869.html" TargetMode="External"/><Relationship Id="rId1996" Type="http://schemas.openxmlformats.org/officeDocument/2006/relationships/hyperlink" Target="https://docs.google.com/document/d/18TE3h9Dxnw3wYKgZ-daoslXgHT13zUcJoxZUox2nMv0/edit?tab=t.0" TargetMode="External"/><Relationship Id="rId1997" Type="http://schemas.openxmlformats.org/officeDocument/2006/relationships/hyperlink" Target="https://www.womansworld.com/wp-admin/post.php?post=609533&amp;action=edit" TargetMode="External"/><Relationship Id="rId1998" Type="http://schemas.openxmlformats.org/officeDocument/2006/relationships/hyperlink" Target="https://www.womansworld.com/life/animals/two-marsupials-thought-extinct-for-7000-years-found-alive-in-new-guinea" TargetMode="External"/><Relationship Id="rId1999" Type="http://schemas.openxmlformats.org/officeDocument/2006/relationships/hyperlink" Target="https://docs.google.com/document/d/18TE3h9Dxnw3wYKgZ-daoslXgHT13zUcJoxZUox2nMv0/edit?tab=t.0" TargetMode="External"/><Relationship Id="rId1990" Type="http://schemas.openxmlformats.org/officeDocument/2006/relationships/hyperlink" Target="https://docs.google.com/document/d/18TE3h9Dxnw3wYKgZ-daoslXgHT13zUcJoxZUox2nMv0/edit?tab=t.0" TargetMode="External"/><Relationship Id="rId1991" Type="http://schemas.openxmlformats.org/officeDocument/2006/relationships/hyperlink" Target="https://cue.gcp.misitemgr.com/cue-web/" TargetMode="External"/><Relationship Id="rId1992" Type="http://schemas.openxmlformats.org/officeDocument/2006/relationships/hyperlink" Target="https://www.kansascity.com/living/article314982866.html" TargetMode="External"/><Relationship Id="rId1993" Type="http://schemas.openxmlformats.org/officeDocument/2006/relationships/hyperlink" Target="https://docs.google.com/document/d/18TE3h9Dxnw3wYKgZ-daoslXgHT13zUcJoxZUox2nMv0/edit?tab=t.0" TargetMode="External"/><Relationship Id="rId1983" Type="http://schemas.openxmlformats.org/officeDocument/2006/relationships/hyperlink" Target="https://www.miamiherald.com/living/article314983190.html" TargetMode="External"/><Relationship Id="rId1984" Type="http://schemas.openxmlformats.org/officeDocument/2006/relationships/hyperlink" Target="https://docs.google.com/document/d/1s-0XhMjO6QEJ7Ua1jfuaXFOOVtXzGymXSaAeJ1iBGtU/edit?tab=t.0" TargetMode="External"/><Relationship Id="rId1985" Type="http://schemas.openxmlformats.org/officeDocument/2006/relationships/hyperlink" Target="https://cue.gcp.misitemgr.com/cue-web/" TargetMode="External"/><Relationship Id="rId1986" Type="http://schemas.openxmlformats.org/officeDocument/2006/relationships/hyperlink" Target="https://www.kansascity.com/living/article314985885.html" TargetMode="External"/><Relationship Id="rId1987" Type="http://schemas.openxmlformats.org/officeDocument/2006/relationships/hyperlink" Target="https://docs.google.com/document/d/1s-0XhMjO6QEJ7Ua1jfuaXFOOVtXzGymXSaAeJ1iBGtU/edit?tab=t.0" TargetMode="External"/><Relationship Id="rId1988" Type="http://schemas.openxmlformats.org/officeDocument/2006/relationships/hyperlink" Target="https://cue.gcp.misitemgr.com/cue-web/" TargetMode="External"/><Relationship Id="rId1989" Type="http://schemas.openxmlformats.org/officeDocument/2006/relationships/hyperlink" Target="https://www.miamiherald.com/living/article314982852.html" TargetMode="External"/><Relationship Id="rId1980" Type="http://schemas.openxmlformats.org/officeDocument/2006/relationships/hyperlink" Target="https://www.charlotteobserver.com/entertainment/article314981518.html" TargetMode="External"/><Relationship Id="rId1981" Type="http://schemas.openxmlformats.org/officeDocument/2006/relationships/hyperlink" Target="https://docs.google.com/document/d/1dYdHfkLRYoeKR5bE8hnqvkz-Vbbb-IUpXBIN1JtvTiY/edit?usp=sharing" TargetMode="External"/><Relationship Id="rId1982" Type="http://schemas.openxmlformats.org/officeDocument/2006/relationships/hyperlink" Target="https://cue.gcp.misitemgr.com/cue-web/" TargetMode="External"/><Relationship Id="rId1930" Type="http://schemas.openxmlformats.org/officeDocument/2006/relationships/hyperlink" Target="https://docs.google.com/document/d/1Nhhyn15Z1oLPFZ15nGbyasR9-07Y3PEz95d7TyWM0q0/edit?tab=t.0" TargetMode="External"/><Relationship Id="rId1931" Type="http://schemas.openxmlformats.org/officeDocument/2006/relationships/hyperlink" Target="https://cue.gcp.misitemgr.com/cue-web/" TargetMode="External"/><Relationship Id="rId1932" Type="http://schemas.openxmlformats.org/officeDocument/2006/relationships/hyperlink" Target="https://www.kansascity.com/entertainment/article314979798.html" TargetMode="External"/><Relationship Id="rId1933" Type="http://schemas.openxmlformats.org/officeDocument/2006/relationships/hyperlink" Target="https://docs.google.com/document/d/1Nhhyn15Z1oLPFZ15nGbyasR9-07Y3PEz95d7TyWM0q0/edit?tab=t.0" TargetMode="External"/><Relationship Id="rId1934" Type="http://schemas.openxmlformats.org/officeDocument/2006/relationships/hyperlink" Target="https://cue.gcp.misitemgr.com/cue-web/" TargetMode="External"/><Relationship Id="rId1935" Type="http://schemas.openxmlformats.org/officeDocument/2006/relationships/hyperlink" Target="https://www.charlotteobserver.com/entertainment/article314979800.html" TargetMode="External"/><Relationship Id="rId1936" Type="http://schemas.openxmlformats.org/officeDocument/2006/relationships/hyperlink" Target="https://docs.google.com/document/d/1Nhhyn15Z1oLPFZ15nGbyasR9-07Y3PEz95d7TyWM0q0/edit?tab=t.0" TargetMode="External"/><Relationship Id="rId1937" Type="http://schemas.openxmlformats.org/officeDocument/2006/relationships/hyperlink" Target="https://cue.gcp.misitemgr.com/cue-web/" TargetMode="External"/><Relationship Id="rId1938" Type="http://schemas.openxmlformats.org/officeDocument/2006/relationships/hyperlink" Target="https://www.miamiherald.com/entertainment/article314980356.html" TargetMode="External"/><Relationship Id="rId1939" Type="http://schemas.openxmlformats.org/officeDocument/2006/relationships/hyperlink" Target="https://docs.google.com/document/d/1zCTYefUU-rib2XChtj9MiQV1mzDvaTvt9SsUjOXG_Yc/edit?usp=sharing" TargetMode="External"/><Relationship Id="rId1920" Type="http://schemas.openxmlformats.org/officeDocument/2006/relationships/hyperlink" Target="https://www.kansascity.com/living/article314954647.html" TargetMode="External"/><Relationship Id="rId1921" Type="http://schemas.openxmlformats.org/officeDocument/2006/relationships/hyperlink" Target="https://docs.google.com/document/d/1hpwBIxGS8mCC_RyaEZEM3-apRA2qF4bBGgtPNGJAs9s/edit?usp=sharing" TargetMode="External"/><Relationship Id="rId1922" Type="http://schemas.openxmlformats.org/officeDocument/2006/relationships/hyperlink" Target="https://cue.gcp.misitemgr.com/cue-web/" TargetMode="External"/><Relationship Id="rId1923" Type="http://schemas.openxmlformats.org/officeDocument/2006/relationships/hyperlink" Target="https://www.charlotteobserver.com/living/article314954658.html" TargetMode="External"/><Relationship Id="rId1924" Type="http://schemas.openxmlformats.org/officeDocument/2006/relationships/hyperlink" Target="https://docs.google.com/document/d/1hpwBIxGS8mCC_RyaEZEM3-apRA2qF4bBGgtPNGJAs9s/edit?usp=sharing" TargetMode="External"/><Relationship Id="rId1925" Type="http://schemas.openxmlformats.org/officeDocument/2006/relationships/hyperlink" Target="https://www.usmagazine.com/wp-admin/post.php?post=4281149&amp;action=edit" TargetMode="External"/><Relationship Id="rId1926" Type="http://schemas.openxmlformats.org/officeDocument/2006/relationships/hyperlink" Target="https://www.usmagazine.com/celebrity-news/news/living-fossil-discovered-with-weird-jaw-its-a-new-species/" TargetMode="External"/><Relationship Id="rId1927" Type="http://schemas.openxmlformats.org/officeDocument/2006/relationships/hyperlink" Target="https://docs.google.com/document/d/1hpwBIxGS8mCC_RyaEZEM3-apRA2qF4bBGgtPNGJAs9s/edit?usp=sharing" TargetMode="External"/><Relationship Id="rId1928" Type="http://schemas.openxmlformats.org/officeDocument/2006/relationships/hyperlink" Target="https://cue.gcp.misitemgr.com/cue-web/" TargetMode="External"/><Relationship Id="rId1929" Type="http://schemas.openxmlformats.org/officeDocument/2006/relationships/hyperlink" Target="https://www.miamiherald.com/entertainment/article314979783.html" TargetMode="External"/><Relationship Id="rId4190" Type="http://schemas.openxmlformats.org/officeDocument/2006/relationships/hyperlink" Target="https://docs.google.com/document/d/1x7G1uXsVZa6YHuNfV_IStj8KYsgfAweL8kEK6d3AUKE/edit?tab=t.a1nh09vzfd6h" TargetMode="External"/><Relationship Id="rId4192" Type="http://schemas.openxmlformats.org/officeDocument/2006/relationships/hyperlink" Target="https://www.miamiherald.com/entertainment/article315288492.html" TargetMode="External"/><Relationship Id="rId4191" Type="http://schemas.openxmlformats.org/officeDocument/2006/relationships/hyperlink" Target="https://cue.gcp.misitemgr.com/cue-web/" TargetMode="External"/><Relationship Id="rId4194" Type="http://schemas.openxmlformats.org/officeDocument/2006/relationships/hyperlink" Target="https://cue.gcp.misitemgr.com/cue-web/" TargetMode="External"/><Relationship Id="rId4193" Type="http://schemas.openxmlformats.org/officeDocument/2006/relationships/hyperlink" Target="https://docs.google.com/document/d/1UdXmCepued7NoEo0TFvkL3iDTe4YxkGv-mOZQGl86sw/edit?usp=sharing" TargetMode="External"/><Relationship Id="rId4196" Type="http://schemas.openxmlformats.org/officeDocument/2006/relationships/hyperlink" Target="https://docs.google.com/document/d/1UdXmCepued7NoEo0TFvkL3iDTe4YxkGv-mOZQGl86sw/edit?usp=sharing" TargetMode="External"/><Relationship Id="rId4195" Type="http://schemas.openxmlformats.org/officeDocument/2006/relationships/hyperlink" Target="https://www.charlotteobserver.com/entertainment/article315288497.html" TargetMode="External"/><Relationship Id="rId4198" Type="http://schemas.openxmlformats.org/officeDocument/2006/relationships/hyperlink" Target="https://www.sacbee.com/entertainment/article315288500.html" TargetMode="External"/><Relationship Id="rId4197" Type="http://schemas.openxmlformats.org/officeDocument/2006/relationships/hyperlink" Target="https://cue.gcp.misitemgr.com/cue-web/" TargetMode="External"/><Relationship Id="rId4199" Type="http://schemas.openxmlformats.org/officeDocument/2006/relationships/hyperlink" Target="https://docs.google.com/document/d/1UdXmCepued7NoEo0TFvkL3iDTe4YxkGv-mOZQGl86sw/edit?usp=sharing" TargetMode="External"/><Relationship Id="rId1950" Type="http://schemas.openxmlformats.org/officeDocument/2006/relationships/hyperlink" Target="https://modmomsclubstg.wpenginepowered.com/lifestyle-entertainment/celebrity/what-we-know-about-monsters-inc-revival/" TargetMode="External"/><Relationship Id="rId1951" Type="http://schemas.openxmlformats.org/officeDocument/2006/relationships/hyperlink" Target="https://docs.google.com/document/d/1zCTYefUU-rib2XChtj9MiQV1mzDvaTvt9SsUjOXG_Yc/edit?usp=sharing" TargetMode="External"/><Relationship Id="rId1952" Type="http://schemas.openxmlformats.org/officeDocument/2006/relationships/hyperlink" Target="https://cue.gcp.misitemgr.com/cue-web/" TargetMode="External"/><Relationship Id="rId1953" Type="http://schemas.openxmlformats.org/officeDocument/2006/relationships/hyperlink" Target="https://www.miamiherald.com/living/home-garden/article314981881.html" TargetMode="External"/><Relationship Id="rId1954" Type="http://schemas.openxmlformats.org/officeDocument/2006/relationships/hyperlink" Target="https://docs.google.com/document/d/18Cwp-5vPqs5DLJ4XQ2D_83Uf7QuhFH-Divt68Q1DjVs/edit?tab=t.0" TargetMode="External"/><Relationship Id="rId1955" Type="http://schemas.openxmlformats.org/officeDocument/2006/relationships/hyperlink" Target="https://cue.gcp.misitemgr.com/cue-web/" TargetMode="External"/><Relationship Id="rId1956" Type="http://schemas.openxmlformats.org/officeDocument/2006/relationships/hyperlink" Target="https://www.kansascity.com/living/home-garden/article314982376.html" TargetMode="External"/><Relationship Id="rId1957" Type="http://schemas.openxmlformats.org/officeDocument/2006/relationships/hyperlink" Target="https://docs.google.com/document/d/18Cwp-5vPqs5DLJ4XQ2D_83Uf7QuhFH-Divt68Q1DjVs/edit?tab=t.0" TargetMode="External"/><Relationship Id="rId1958" Type="http://schemas.openxmlformats.org/officeDocument/2006/relationships/hyperlink" Target="https://cue.gcp.misitemgr.com/cue-web/" TargetMode="External"/><Relationship Id="rId1959" Type="http://schemas.openxmlformats.org/officeDocument/2006/relationships/hyperlink" Target="https://www.miamiherald.com/entertainment/article314980469.html" TargetMode="External"/><Relationship Id="rId1940" Type="http://schemas.openxmlformats.org/officeDocument/2006/relationships/hyperlink" Target="https://cue.gcp.misitemgr.com/cue-web/" TargetMode="External"/><Relationship Id="rId1941" Type="http://schemas.openxmlformats.org/officeDocument/2006/relationships/hyperlink" Target="https://www.kansascity.com/entertainment/article314980358.html" TargetMode="External"/><Relationship Id="rId1942" Type="http://schemas.openxmlformats.org/officeDocument/2006/relationships/hyperlink" Target="https://docs.google.com/document/d/1zCTYefUU-rib2XChtj9MiQV1mzDvaTvt9SsUjOXG_Yc/edit?usp=sharing" TargetMode="External"/><Relationship Id="rId1943" Type="http://schemas.openxmlformats.org/officeDocument/2006/relationships/hyperlink" Target="https://cue.gcp.misitemgr.com/cue-web/" TargetMode="External"/><Relationship Id="rId1944" Type="http://schemas.openxmlformats.org/officeDocument/2006/relationships/hyperlink" Target="https://www.charlotteobserver.com/entertainment/article314980360.html" TargetMode="External"/><Relationship Id="rId1945" Type="http://schemas.openxmlformats.org/officeDocument/2006/relationships/hyperlink" Target="https://docs.google.com/document/d/1zCTYefUU-rib2XChtj9MiQV1mzDvaTvt9SsUjOXG_Yc/edit?usp=sharing" TargetMode="External"/><Relationship Id="rId1946" Type="http://schemas.openxmlformats.org/officeDocument/2006/relationships/hyperlink" Target="https://www.lifeandstylemag.com/wp-admin/post.php?post=737011&amp;action=edit" TargetMode="External"/><Relationship Id="rId1947" Type="http://schemas.openxmlformats.org/officeDocument/2006/relationships/hyperlink" Target="https://www.lifeandstylemag.com/posts/monsters-inc-3-confirmed-will-boo-return-after-25-yearssep-sitename/" TargetMode="External"/><Relationship Id="rId1948" Type="http://schemas.openxmlformats.org/officeDocument/2006/relationships/hyperlink" Target="https://docs.google.com/document/d/1zCTYefUU-rib2XChtj9MiQV1mzDvaTvt9SsUjOXG_Yc/edit?usp=sharing" TargetMode="External"/><Relationship Id="rId1949" Type="http://schemas.openxmlformats.org/officeDocument/2006/relationships/hyperlink" Target="https://modmomsclubstg.wpenginepowered.com/wp-admin/post.php?post=337468&amp;action=edit" TargetMode="External"/><Relationship Id="rId2423" Type="http://schemas.openxmlformats.org/officeDocument/2006/relationships/hyperlink" Target="https://www.womansworld.com/beauty/hair/the-best-shampoos-for-thinning-hair-these-5-formulas-actually-deliver" TargetMode="External"/><Relationship Id="rId3755" Type="http://schemas.openxmlformats.org/officeDocument/2006/relationships/hyperlink" Target="https://www.star-telegram.com/entertainment/home-garden/article315249235.html" TargetMode="External"/><Relationship Id="rId2424" Type="http://schemas.openxmlformats.org/officeDocument/2006/relationships/hyperlink" Target="https://docs.google.com/document/d/18KlzXHdVaKinOhQ_3yPAYb3WQFQEeIqdQbK1VolO3Hc/edit?tab=t.0" TargetMode="External"/><Relationship Id="rId3754" Type="http://schemas.openxmlformats.org/officeDocument/2006/relationships/hyperlink" Target="https://cue.gcp.misitemgr.com/cue-web/" TargetMode="External"/><Relationship Id="rId2425" Type="http://schemas.openxmlformats.org/officeDocument/2006/relationships/hyperlink" Target="https://www.womansworld.com/wp-admin/post.php?post=607562&amp;action=edit" TargetMode="External"/><Relationship Id="rId3757" Type="http://schemas.openxmlformats.org/officeDocument/2006/relationships/hyperlink" Target="https://cue.gcp.misitemgr.com/cue-web/" TargetMode="External"/><Relationship Id="rId2426" Type="http://schemas.openxmlformats.org/officeDocument/2006/relationships/hyperlink" Target="https://www.womansworld.com/beauty/how-to-read-a-skincare-label-clean-beauty-greenwashing" TargetMode="External"/><Relationship Id="rId3756" Type="http://schemas.openxmlformats.org/officeDocument/2006/relationships/hyperlink" Target="https://docs.google.com/document/d/1hL_J4FqsX__JRGUkI2zqVoq9ZzwhpOViUIbRL5_oXjI/edit?tab=t.0" TargetMode="External"/><Relationship Id="rId2427" Type="http://schemas.openxmlformats.org/officeDocument/2006/relationships/hyperlink" Target="https://docs.google.com/document/d/18KlzXHdVaKinOhQ_3yPAYb3WQFQEeIqdQbK1VolO3Hc/edit?tab=t.0" TargetMode="External"/><Relationship Id="rId3759" Type="http://schemas.openxmlformats.org/officeDocument/2006/relationships/hyperlink" Target="https://docs.google.com/document/d/1oEVuQq72bgjNjW9wiQnIor0KPZTME3lAm1aBw4qy5g8/edit?usp=sharing" TargetMode="External"/><Relationship Id="rId2428" Type="http://schemas.openxmlformats.org/officeDocument/2006/relationships/hyperlink" Target="https://www.miamiherald.com/living/article315040590.html" TargetMode="External"/><Relationship Id="rId3758" Type="http://schemas.openxmlformats.org/officeDocument/2006/relationships/hyperlink" Target="https://www.kansascity.com/entertainment/article315247199.html" TargetMode="External"/><Relationship Id="rId2429" Type="http://schemas.openxmlformats.org/officeDocument/2006/relationships/hyperlink" Target="https://docs.google.com/document/d/1q8FUiv2McZbuJjEYnbJ0U-_VkN5OxoXcpo5Z6x5NTFA/edit?usp=sharing" TargetMode="External"/><Relationship Id="rId509" Type="http://schemas.openxmlformats.org/officeDocument/2006/relationships/hyperlink" Target="https://www.lifeandstylemag.com/wp-admin/post.php?post=736723&amp;action=edit" TargetMode="External"/><Relationship Id="rId508" Type="http://schemas.openxmlformats.org/officeDocument/2006/relationships/hyperlink" Target="https://docs.google.com/document/d/1z_Llrz6PLu3tOkySIu0szz__0iyY9ni5YTl7dX_cSW0/edit?tab=t.0" TargetMode="External"/><Relationship Id="rId503" Type="http://schemas.openxmlformats.org/officeDocument/2006/relationships/hyperlink" Target="https://www.lifeandstylemag.com/wp-admin/post.php?post=736725&amp;action=edit" TargetMode="External"/><Relationship Id="rId502" Type="http://schemas.openxmlformats.org/officeDocument/2006/relationships/hyperlink" Target="https://docs.google.com/document/d/17aIKd3-RMDZfCZRCVcxYDOMohrF-N34HAOGUkjl28fw/edit?tab=t.0" TargetMode="External"/><Relationship Id="rId501" Type="http://schemas.openxmlformats.org/officeDocument/2006/relationships/hyperlink" Target="https://modmomsclubstg.wpenginepowered.com/lifestyle-entertainment/fourth-wing-tv-series/" TargetMode="External"/><Relationship Id="rId500" Type="http://schemas.openxmlformats.org/officeDocument/2006/relationships/hyperlink" Target="https://modmomsclubstg.wpenginepowered.com/wp-admin/post.php?post=337345&amp;action=edit" TargetMode="External"/><Relationship Id="rId507" Type="http://schemas.openxmlformats.org/officeDocument/2006/relationships/hyperlink" Target="https://modmomsclubstg.wpenginepowered.com/lifestyle-entertainment/celebrity/nancy-meyers-new-movie/" TargetMode="External"/><Relationship Id="rId506" Type="http://schemas.openxmlformats.org/officeDocument/2006/relationships/hyperlink" Target="https://modmomsclubstg.wpenginepowered.com/wp-admin/post.php?post=337353&amp;action=edit" TargetMode="External"/><Relationship Id="rId505" Type="http://schemas.openxmlformats.org/officeDocument/2006/relationships/hyperlink" Target="https://docs.google.com/document/d/1z_Llrz6PLu3tOkySIu0szz__0iyY9ni5YTl7dX_cSW0/edit?tab=t.0" TargetMode="External"/><Relationship Id="rId504" Type="http://schemas.openxmlformats.org/officeDocument/2006/relationships/hyperlink" Target="https://www.lifeandstylemag.com/posts/nancy-meyers-returns-to-rom-coms-with-a-new-movie-coming-in-2027/" TargetMode="External"/><Relationship Id="rId3751" Type="http://schemas.openxmlformats.org/officeDocument/2006/relationships/hyperlink" Target="https://cue.gcp.misitemgr.com/cue-web/" TargetMode="External"/><Relationship Id="rId2420" Type="http://schemas.openxmlformats.org/officeDocument/2006/relationships/hyperlink" Target="https://www.womansworld.com/beauty/skin/your-5-minute-makeup-routine-after-50-that-actually-works-better-than-your-old-one" TargetMode="External"/><Relationship Id="rId3750" Type="http://schemas.openxmlformats.org/officeDocument/2006/relationships/hyperlink" Target="https://docs.google.com/document/d/1hL_J4FqsX__JRGUkI2zqVoq9ZzwhpOViUIbRL5_oXjI/edit?tab=t.0" TargetMode="External"/><Relationship Id="rId2421" Type="http://schemas.openxmlformats.org/officeDocument/2006/relationships/hyperlink" Target="https://docs.google.com/document/d/18KlzXHdVaKinOhQ_3yPAYb3WQFQEeIqdQbK1VolO3Hc/edit?tab=t.0" TargetMode="External"/><Relationship Id="rId3753" Type="http://schemas.openxmlformats.org/officeDocument/2006/relationships/hyperlink" Target="https://docs.google.com/document/d/1hL_J4FqsX__JRGUkI2zqVoq9ZzwhpOViUIbRL5_oXjI/edit?tab=t.0" TargetMode="External"/><Relationship Id="rId2422" Type="http://schemas.openxmlformats.org/officeDocument/2006/relationships/hyperlink" Target="https://www.womansworld.com/wp-admin/post.php?post=607506&amp;action=edit" TargetMode="External"/><Relationship Id="rId3752" Type="http://schemas.openxmlformats.org/officeDocument/2006/relationships/hyperlink" Target="https://www.kansascity.com/living/article315248692.html" TargetMode="External"/><Relationship Id="rId2412" Type="http://schemas.openxmlformats.org/officeDocument/2006/relationships/hyperlink" Target="https://docs.google.com/document/d/18KlzXHdVaKinOhQ_3yPAYb3WQFQEeIqdQbK1VolO3Hc/edit?tab=t.0" TargetMode="External"/><Relationship Id="rId3744" Type="http://schemas.openxmlformats.org/officeDocument/2006/relationships/hyperlink" Target="https://docs.google.com/document/d/1DpqtRoh3Au12IbT_UbyeCugzkIXF_pjS2cOxpXny0dk/edit?tab=t.0" TargetMode="External"/><Relationship Id="rId2413" Type="http://schemas.openxmlformats.org/officeDocument/2006/relationships/hyperlink" Target="https://www.womansworld.com/wp-admin/post.php?post=607448&amp;action=edit" TargetMode="External"/><Relationship Id="rId3743" Type="http://schemas.openxmlformats.org/officeDocument/2006/relationships/hyperlink" Target="https://www.miamiherald.com/living/article315240256.html" TargetMode="External"/><Relationship Id="rId2414" Type="http://schemas.openxmlformats.org/officeDocument/2006/relationships/hyperlink" Target="https://www.womansworld.com/beauty/hair/noticing-thinner-hair-after-50-heres-whats-really-going-on-and-what-you-can-do-about-it" TargetMode="External"/><Relationship Id="rId3746" Type="http://schemas.openxmlformats.org/officeDocument/2006/relationships/hyperlink" Target="https://www.charlotteobserver.com/living/article315240268.html" TargetMode="External"/><Relationship Id="rId2415" Type="http://schemas.openxmlformats.org/officeDocument/2006/relationships/hyperlink" Target="https://docs.google.com/document/d/18KlzXHdVaKinOhQ_3yPAYb3WQFQEeIqdQbK1VolO3Hc/edit?tab=t.0" TargetMode="External"/><Relationship Id="rId3745" Type="http://schemas.openxmlformats.org/officeDocument/2006/relationships/hyperlink" Target="https://cue.gcp.misitemgr.com/cue-web/" TargetMode="External"/><Relationship Id="rId2416" Type="http://schemas.openxmlformats.org/officeDocument/2006/relationships/hyperlink" Target="https://www.womansworld.com/wp-admin/post.php?post=607404&amp;action=edit" TargetMode="External"/><Relationship Id="rId3748" Type="http://schemas.openxmlformats.org/officeDocument/2006/relationships/hyperlink" Target="https://cue.gcp.misitemgr.com/cue-web/" TargetMode="External"/><Relationship Id="rId2417" Type="http://schemas.openxmlformats.org/officeDocument/2006/relationships/hyperlink" Target="https://www.womansworld.com/beauty/skin/the-dirty-dozen-skincare-ingredients-to-avoid-after-50" TargetMode="External"/><Relationship Id="rId3747" Type="http://schemas.openxmlformats.org/officeDocument/2006/relationships/hyperlink" Target="https://docs.google.com/document/d/1DpqtRoh3Au12IbT_UbyeCugzkIXF_pjS2cOxpXny0dk/edit?tab=t.0" TargetMode="External"/><Relationship Id="rId2418" Type="http://schemas.openxmlformats.org/officeDocument/2006/relationships/hyperlink" Target="https://docs.google.com/document/d/18KlzXHdVaKinOhQ_3yPAYb3WQFQEeIqdQbK1VolO3Hc/edit?tab=t.0" TargetMode="External"/><Relationship Id="rId2419" Type="http://schemas.openxmlformats.org/officeDocument/2006/relationships/hyperlink" Target="https://www.womansworld.com/wp-admin/post.php?post=607466&amp;action=edit" TargetMode="External"/><Relationship Id="rId3749" Type="http://schemas.openxmlformats.org/officeDocument/2006/relationships/hyperlink" Target="https://www.miamiherald.com/living/article315247808.html" TargetMode="External"/><Relationship Id="rId3740" Type="http://schemas.openxmlformats.org/officeDocument/2006/relationships/hyperlink" Target="https://www.womansworld.com/life/animals/theres-been-a-tiny-eyeless-snail-discovered-deep-underground-in-georgias-springs" TargetMode="External"/><Relationship Id="rId2410" Type="http://schemas.openxmlformats.org/officeDocument/2006/relationships/hyperlink" Target="https://www.womansworld.com/wp-admin/post.php?post=607252&amp;action=edit" TargetMode="External"/><Relationship Id="rId3742" Type="http://schemas.openxmlformats.org/officeDocument/2006/relationships/hyperlink" Target="https://cue.gcp.misitemgr.com/cue-web/" TargetMode="External"/><Relationship Id="rId2411" Type="http://schemas.openxmlformats.org/officeDocument/2006/relationships/hyperlink" Target="https://www.womansworld.com/beauty/skin/the-7-best-retinol-serums-under-100-dermatologists-recommend?preview=true&amp;p=607252" TargetMode="External"/><Relationship Id="rId3741" Type="http://schemas.openxmlformats.org/officeDocument/2006/relationships/hyperlink" Target="https://docs.google.com/document/d/1DpqtRoh3Au12IbT_UbyeCugzkIXF_pjS2cOxpXny0dk/edit?tab=t.0" TargetMode="External"/><Relationship Id="rId1114" Type="http://schemas.openxmlformats.org/officeDocument/2006/relationships/hyperlink" Target="https://docs.google.com/document/d/1GI9Fvplws9Ojx7NsMn_X4sMsXf4oujytKZwifQiGOPI/edit?usp=sharing" TargetMode="External"/><Relationship Id="rId2445" Type="http://schemas.openxmlformats.org/officeDocument/2006/relationships/hyperlink" Target="https://docs.google.com/document/d/17w2XIibyAdyimWawA7touIJ0mMiEGi08Ke4wFqZ60BQ/edit?tab=t.0" TargetMode="External"/><Relationship Id="rId3777" Type="http://schemas.openxmlformats.org/officeDocument/2006/relationships/hyperlink" Target="https://www.miamiherald.com/living/article315238693.html" TargetMode="External"/><Relationship Id="rId1115" Type="http://schemas.openxmlformats.org/officeDocument/2006/relationships/hyperlink" Target="https://cue.gcp.misitemgr.com/cue-web/" TargetMode="External"/><Relationship Id="rId2446" Type="http://schemas.openxmlformats.org/officeDocument/2006/relationships/hyperlink" Target="https://www.lifeandstylemag.com/wp-admin/post.php?post=737058&amp;action=edit" TargetMode="External"/><Relationship Id="rId3776" Type="http://schemas.openxmlformats.org/officeDocument/2006/relationships/hyperlink" Target="https://cue.gcp.misitemgr.com/cue-web/" TargetMode="External"/><Relationship Id="rId1116" Type="http://schemas.openxmlformats.org/officeDocument/2006/relationships/hyperlink" Target="https://www.kansascity.com/entertainment/article314808881.html" TargetMode="External"/><Relationship Id="rId2447" Type="http://schemas.openxmlformats.org/officeDocument/2006/relationships/hyperlink" Target="https://www.lifeandstylemag.com/posts/noah-cyrus-responds-to-viral-tiktok-about-her-transformation/" TargetMode="External"/><Relationship Id="rId3779" Type="http://schemas.openxmlformats.org/officeDocument/2006/relationships/hyperlink" Target="https://cue.gcp.misitemgr.com/cue-web/" TargetMode="External"/><Relationship Id="rId1117" Type="http://schemas.openxmlformats.org/officeDocument/2006/relationships/hyperlink" Target="https://docs.google.com/document/d/1GI9Fvplws9Ojx7NsMn_X4sMsXf4oujytKZwifQiGOPI/edit?usp=sharing" TargetMode="External"/><Relationship Id="rId2448" Type="http://schemas.openxmlformats.org/officeDocument/2006/relationships/hyperlink" Target="https://docs.google.com/document/d/17w2XIibyAdyimWawA7touIJ0mMiEGi08Ke4wFqZ60BQ/edit?tab=t.0" TargetMode="External"/><Relationship Id="rId3778" Type="http://schemas.openxmlformats.org/officeDocument/2006/relationships/hyperlink" Target="https://docs.google.com/document/d/1NfwrQ5qB7GsXcGiG1lv3a493btpUgA2l2Mu8o6QnzzM/edit?tab=t.xo8ks23eku44" TargetMode="External"/><Relationship Id="rId1118" Type="http://schemas.openxmlformats.org/officeDocument/2006/relationships/hyperlink" Target="https://cue.gcp.misitemgr.com/cue-web/" TargetMode="External"/><Relationship Id="rId2449" Type="http://schemas.openxmlformats.org/officeDocument/2006/relationships/hyperlink" Target="https://cue.gcp.misitemgr.com/cue-web/" TargetMode="External"/><Relationship Id="rId1119" Type="http://schemas.openxmlformats.org/officeDocument/2006/relationships/hyperlink" Target="https://www.charlotteobserver.com/entertainment/article314808886.html" TargetMode="External"/><Relationship Id="rId525" Type="http://schemas.openxmlformats.org/officeDocument/2006/relationships/hyperlink" Target="https://modmomsclubstg.wpenginepowered.com/lifestyle-entertainment/olympic-medals-keep-breaking/" TargetMode="External"/><Relationship Id="rId524" Type="http://schemas.openxmlformats.org/officeDocument/2006/relationships/hyperlink" Target="https://modmomsclubstg.wpenginepowered.com/wp-admin/post.php?post=337374&amp;action=edit" TargetMode="External"/><Relationship Id="rId523" Type="http://schemas.openxmlformats.org/officeDocument/2006/relationships/hyperlink" Target="https://docs.google.com/document/d/1vGTH9f0Ln2CK6WMRXqE5SH3zRmuNJHzK8Y_K-yjuz-A/edit?tab=t.0" TargetMode="External"/><Relationship Id="rId522" Type="http://schemas.openxmlformats.org/officeDocument/2006/relationships/hyperlink" Target="https://www.lifeandstylemag.com/posts/olympic-gold-medals-are-literally-falling-apart-at-the-2026-games/" TargetMode="External"/><Relationship Id="rId529" Type="http://schemas.openxmlformats.org/officeDocument/2006/relationships/hyperlink" Target="https://docs.google.com/document/d/128v8GNd5cks6QD3pIUXh_LrLiq1MFPT-4I3M61KpdIg/edit?usp=sharing" TargetMode="External"/><Relationship Id="rId528" Type="http://schemas.openxmlformats.org/officeDocument/2006/relationships/hyperlink" Target="https://www.lifeandstylemag.com/posts/most-followed-people-on-social-media-in-2016-vs-2026/" TargetMode="External"/><Relationship Id="rId527" Type="http://schemas.openxmlformats.org/officeDocument/2006/relationships/hyperlink" Target="https://www.lifeandstylemag.com/wp-admin/post.php?post=736771&amp;action=edit" TargetMode="External"/><Relationship Id="rId526" Type="http://schemas.openxmlformats.org/officeDocument/2006/relationships/hyperlink" Target="https://docs.google.com/document/d/1vGTH9f0Ln2CK6WMRXqE5SH3zRmuNJHzK8Y_K-yjuz-A/edit?tab=t.0" TargetMode="External"/><Relationship Id="rId3771" Type="http://schemas.openxmlformats.org/officeDocument/2006/relationships/hyperlink" Target="https://docs.google.com/document/d/1rN5QsedpvUev0XTG06dcPuRoRHSamZPZvqQHY_8gb-o/edit?tab=t.ntrjqqrjzr61" TargetMode="External"/><Relationship Id="rId2440" Type="http://schemas.openxmlformats.org/officeDocument/2006/relationships/hyperlink" Target="https://cue.gcp.misitemgr.com/cue-web/" TargetMode="External"/><Relationship Id="rId3770" Type="http://schemas.openxmlformats.org/officeDocument/2006/relationships/hyperlink" Target="https://www.kansascity.com/living/article315237001.html" TargetMode="External"/><Relationship Id="rId521" Type="http://schemas.openxmlformats.org/officeDocument/2006/relationships/hyperlink" Target="https://www.lifeandstylemag.com/wp-admin/post.php?post=736759&amp;action=edit" TargetMode="External"/><Relationship Id="rId1110" Type="http://schemas.openxmlformats.org/officeDocument/2006/relationships/hyperlink" Target="https://www.charlotteobserver.com/entertainment/article314807094.html" TargetMode="External"/><Relationship Id="rId2441" Type="http://schemas.openxmlformats.org/officeDocument/2006/relationships/hyperlink" Target="https://www.kansascity.com/entertainment/article315044232.html" TargetMode="External"/><Relationship Id="rId3773" Type="http://schemas.openxmlformats.org/officeDocument/2006/relationships/hyperlink" Target="https://docs.google.com/document/d/1NfwrQ5qB7GsXcGiG1lv3a493btpUgA2l2Mu8o6QnzzM/edit?tab=t.xo8ks23eku44" TargetMode="External"/><Relationship Id="rId520" Type="http://schemas.openxmlformats.org/officeDocument/2006/relationships/hyperlink" Target="https://docs.google.com/document/d/1o2FDbW1yM1zLQuuwSgKzhdHaXD0pYa8AU-lz-1K8vuA/edit?tab=t.0" TargetMode="External"/><Relationship Id="rId1111" Type="http://schemas.openxmlformats.org/officeDocument/2006/relationships/hyperlink" Target="https://docs.google.com/document/d/1kOFDYCejm8hIzCjT093X1sdqDjxFfWGKKF6xTuXPFyc/edit?tab=t.0" TargetMode="External"/><Relationship Id="rId2442" Type="http://schemas.openxmlformats.org/officeDocument/2006/relationships/hyperlink" Target="https://docs.google.com/document/d/17w2XIibyAdyimWawA7touIJ0mMiEGi08Ke4wFqZ60BQ/edit?tab=t.0" TargetMode="External"/><Relationship Id="rId3772" Type="http://schemas.openxmlformats.org/officeDocument/2006/relationships/hyperlink" Target="https://www.charlotteobserver.com/living/article315237854.html" TargetMode="External"/><Relationship Id="rId1112" Type="http://schemas.openxmlformats.org/officeDocument/2006/relationships/hyperlink" Target="https://cue.gcp.misitemgr.com/cue-web/" TargetMode="External"/><Relationship Id="rId2443" Type="http://schemas.openxmlformats.org/officeDocument/2006/relationships/hyperlink" Target="https://cue.gcp.misitemgr.com/cue-web/" TargetMode="External"/><Relationship Id="rId3775" Type="http://schemas.openxmlformats.org/officeDocument/2006/relationships/hyperlink" Target="https://docs.google.com/document/d/1NfwrQ5qB7GsXcGiG1lv3a493btpUgA2l2Mu8o6QnzzM/edit?tab=t.xo8ks23eku44" TargetMode="External"/><Relationship Id="rId1113" Type="http://schemas.openxmlformats.org/officeDocument/2006/relationships/hyperlink" Target="https://www.miamiherald.com/entertainment/article314808878.html" TargetMode="External"/><Relationship Id="rId2444" Type="http://schemas.openxmlformats.org/officeDocument/2006/relationships/hyperlink" Target="https://www.charlotteobserver.com/entertainment/article315044233.html" TargetMode="External"/><Relationship Id="rId3774" Type="http://schemas.openxmlformats.org/officeDocument/2006/relationships/hyperlink" Target="https://www.star-telegram.com/entertainment/living/article315238159.html" TargetMode="External"/><Relationship Id="rId1103" Type="http://schemas.openxmlformats.org/officeDocument/2006/relationships/hyperlink" Target="https://cue.gcp.misitemgr.com/cue-web/" TargetMode="External"/><Relationship Id="rId2434" Type="http://schemas.openxmlformats.org/officeDocument/2006/relationships/hyperlink" Target="https://www.womansworld.com/wp-admin/post.php?post=610420&amp;action=edit" TargetMode="External"/><Relationship Id="rId3766" Type="http://schemas.openxmlformats.org/officeDocument/2006/relationships/hyperlink" Target="https://www.sacbee.com/entertainment/living/article315236822.html" TargetMode="External"/><Relationship Id="rId1104" Type="http://schemas.openxmlformats.org/officeDocument/2006/relationships/hyperlink" Target="https://www.miamiherald.com/entertainment/article314807067.html" TargetMode="External"/><Relationship Id="rId2435" Type="http://schemas.openxmlformats.org/officeDocument/2006/relationships/hyperlink" Target="https://www.womansworld.com/life/animals/this-invasive-species-can-be-7-feet-long-and-are-described-as-modern-day-velociraptors" TargetMode="External"/><Relationship Id="rId3765" Type="http://schemas.openxmlformats.org/officeDocument/2006/relationships/hyperlink" Target="https://docs.google.com/document/d/1oEVuQq72bgjNjW9wiQnIor0KPZTME3lAm1aBw4qy5g8/edit?usp=sharing" TargetMode="External"/><Relationship Id="rId1105" Type="http://schemas.openxmlformats.org/officeDocument/2006/relationships/hyperlink" Target="https://docs.google.com/document/d/1kOFDYCejm8hIzCjT093X1sdqDjxFfWGKKF6xTuXPFyc/edit?tab=t.0" TargetMode="External"/><Relationship Id="rId2436" Type="http://schemas.openxmlformats.org/officeDocument/2006/relationships/hyperlink" Target="https://docs.google.com/document/d/1q8FUiv2McZbuJjEYnbJ0U-_VkN5OxoXcpo5Z6x5NTFA/edit?usp=sharing" TargetMode="External"/><Relationship Id="rId3768" Type="http://schemas.openxmlformats.org/officeDocument/2006/relationships/hyperlink" Target="https://www.pembrokepinesflnews.com/lifestyle-entertainment/article315236922.html" TargetMode="External"/><Relationship Id="rId1106" Type="http://schemas.openxmlformats.org/officeDocument/2006/relationships/hyperlink" Target="https://cue.gcp.misitemgr.com/cue-web/" TargetMode="External"/><Relationship Id="rId2437" Type="http://schemas.openxmlformats.org/officeDocument/2006/relationships/hyperlink" Target="https://cue.gcp.misitemgr.com/cue-web/" TargetMode="External"/><Relationship Id="rId3767" Type="http://schemas.openxmlformats.org/officeDocument/2006/relationships/hyperlink" Target="https://docs.google.com/document/d/1rN5QsedpvUev0XTG06dcPuRoRHSamZPZvqQHY_8gb-o/edit?tab=t.ntrjqqrjzr61" TargetMode="External"/><Relationship Id="rId1107" Type="http://schemas.openxmlformats.org/officeDocument/2006/relationships/hyperlink" Target="https://www.kansascity.com/entertainment/article314807068.html" TargetMode="External"/><Relationship Id="rId2438" Type="http://schemas.openxmlformats.org/officeDocument/2006/relationships/hyperlink" Target="https://www.miamiherald.com/entertainment/article315044226.html" TargetMode="External"/><Relationship Id="rId1108" Type="http://schemas.openxmlformats.org/officeDocument/2006/relationships/hyperlink" Target="https://docs.google.com/document/d/1kOFDYCejm8hIzCjT093X1sdqDjxFfWGKKF6xTuXPFyc/edit?tab=t.0" TargetMode="External"/><Relationship Id="rId2439" Type="http://schemas.openxmlformats.org/officeDocument/2006/relationships/hyperlink" Target="https://docs.google.com/document/d/17w2XIibyAdyimWawA7touIJ0mMiEGi08Ke4wFqZ60BQ/edit?tab=t.0" TargetMode="External"/><Relationship Id="rId3769" Type="http://schemas.openxmlformats.org/officeDocument/2006/relationships/hyperlink" Target="https://docs.google.com/document/d/1rN5QsedpvUev0XTG06dcPuRoRHSamZPZvqQHY_8gb-o/edit?tab=t.ntrjqqrjzr61" TargetMode="External"/><Relationship Id="rId1109" Type="http://schemas.openxmlformats.org/officeDocument/2006/relationships/hyperlink" Target="https://cue.gcp.misitemgr.com/cue-web/" TargetMode="External"/><Relationship Id="rId519" Type="http://schemas.openxmlformats.org/officeDocument/2006/relationships/hyperlink" Target="https://modmomsclubstg.wpenginepowered.com/lifestyle-entertainment/humidifier-or-dehumidifier-which-one-can-help-your-child-breathe-easier-at-home/" TargetMode="External"/><Relationship Id="rId514" Type="http://schemas.openxmlformats.org/officeDocument/2006/relationships/hyperlink" Target="https://docs.google.com/document/d/1TUmpdOooB3p5rI3YGvXqDnMLfnfuGVmLxfz7HQlxtuQ/edit?usp=sharing" TargetMode="External"/><Relationship Id="rId513" Type="http://schemas.openxmlformats.org/officeDocument/2006/relationships/hyperlink" Target="https://modmomsclub.com/lifestyle-entertainment/celebrity/2016-famous-celebrities-where-are-they-now/" TargetMode="External"/><Relationship Id="rId512" Type="http://schemas.openxmlformats.org/officeDocument/2006/relationships/hyperlink" Target="https://modmomsclubstg.wpenginepowered.com/wp-admin/post.php?post=337349&amp;action=edit" TargetMode="External"/><Relationship Id="rId511" Type="http://schemas.openxmlformats.org/officeDocument/2006/relationships/hyperlink" Target="https://docs.google.com/document/d/1TUmpdOooB3p5rI3YGvXqDnMLfnfuGVmLxfz7HQlxtuQ/edit?usp=sharing" TargetMode="External"/><Relationship Id="rId518" Type="http://schemas.openxmlformats.org/officeDocument/2006/relationships/hyperlink" Target="https://modmomsclubstg.wpenginepowered.com/wp-admin/post.php?post=337377&amp;action=edit" TargetMode="External"/><Relationship Id="rId517" Type="http://schemas.openxmlformats.org/officeDocument/2006/relationships/hyperlink" Target="https://docs.google.com/document/d/1o2FDbW1yM1zLQuuwSgKzhdHaXD0pYa8AU-lz-1K8vuA/edit?tab=t.0" TargetMode="External"/><Relationship Id="rId516" Type="http://schemas.openxmlformats.org/officeDocument/2006/relationships/hyperlink" Target="https://www.lifeandstylemag.com/posts/dehumidifier-vs-humidifier-which-one-your-home-really-needs/" TargetMode="External"/><Relationship Id="rId515" Type="http://schemas.openxmlformats.org/officeDocument/2006/relationships/hyperlink" Target="https://www.lifeandstylemag.com/wp-admin/post.php?post=736769&amp;action=edit" TargetMode="External"/><Relationship Id="rId3760" Type="http://schemas.openxmlformats.org/officeDocument/2006/relationships/hyperlink" Target="https://cue.gcp.misitemgr.com/cue-web/" TargetMode="External"/><Relationship Id="rId510" Type="http://schemas.openxmlformats.org/officeDocument/2006/relationships/hyperlink" Target="https://www.lifeandstylemag.com/posts/these-famous-celebrities-took-off-in-2016-and-never-looked-back/" TargetMode="External"/><Relationship Id="rId2430" Type="http://schemas.openxmlformats.org/officeDocument/2006/relationships/hyperlink" Target="https://www.kansascity.com/living/article315040591.html" TargetMode="External"/><Relationship Id="rId3762" Type="http://schemas.openxmlformats.org/officeDocument/2006/relationships/hyperlink" Target="https://docs.google.com/document/d/1oEVuQq72bgjNjW9wiQnIor0KPZTME3lAm1aBw4qy5g8/edit?usp=sharing" TargetMode="External"/><Relationship Id="rId1100" Type="http://schemas.openxmlformats.org/officeDocument/2006/relationships/hyperlink" Target="https://www.womansworld.com/wp-admin/post.php?post=606954&amp;action=edit" TargetMode="External"/><Relationship Id="rId2431" Type="http://schemas.openxmlformats.org/officeDocument/2006/relationships/hyperlink" Target="https://docs.google.com/document/d/1q8FUiv2McZbuJjEYnbJ0U-_VkN5OxoXcpo5Z6x5NTFA/edit?usp=sharing" TargetMode="External"/><Relationship Id="rId3761" Type="http://schemas.openxmlformats.org/officeDocument/2006/relationships/hyperlink" Target="https://www.sacbee.com/entertainment/article315247201.html" TargetMode="External"/><Relationship Id="rId1101" Type="http://schemas.openxmlformats.org/officeDocument/2006/relationships/hyperlink" Target="https://www.womansworld.com/life/astronomers-find-ghost-galaxy-made-almost-entirely-of-darkness" TargetMode="External"/><Relationship Id="rId2432" Type="http://schemas.openxmlformats.org/officeDocument/2006/relationships/hyperlink" Target="https://www.star-telegram.com/entertainment/living/article315040595.html" TargetMode="External"/><Relationship Id="rId3764" Type="http://schemas.openxmlformats.org/officeDocument/2006/relationships/hyperlink" Target="https://www.usmagazine.com/sports/news/is-shohei-ohtanis-75-souvenir-cup-actually-worth-it/" TargetMode="External"/><Relationship Id="rId1102" Type="http://schemas.openxmlformats.org/officeDocument/2006/relationships/hyperlink" Target="https://docs.google.com/document/d/19i4xOyeWc_5zX9ESUi-AMEz_SuYypcZPw_L0hRz6Mvk/edit?usp=sharing" TargetMode="External"/><Relationship Id="rId2433" Type="http://schemas.openxmlformats.org/officeDocument/2006/relationships/hyperlink" Target="https://docs.google.com/document/d/1q8FUiv2McZbuJjEYnbJ0U-_VkN5OxoXcpo5Z6x5NTFA/edit?usp=sharing" TargetMode="External"/><Relationship Id="rId3763" Type="http://schemas.openxmlformats.org/officeDocument/2006/relationships/hyperlink" Target="https://www.usmagazine.com/wp-admin/post.php?post=4295008&amp;action=edit" TargetMode="External"/><Relationship Id="rId3711" Type="http://schemas.openxmlformats.org/officeDocument/2006/relationships/hyperlink" Target="https://docs.google.com/document/d/1UZi0ragg0TSGIFq7wzJbgpWUf7Pe-V_y1mpedMrMO58/edit?tab=t.0" TargetMode="External"/><Relationship Id="rId3710" Type="http://schemas.openxmlformats.org/officeDocument/2006/relationships/hyperlink" Target="https://www.womansworld.com/food-recipes/comfort-food/these-beloved-90s-and-2000s-snacks-vanished-from-shelves-but-some-are-already-back" TargetMode="External"/><Relationship Id="rId3713" Type="http://schemas.openxmlformats.org/officeDocument/2006/relationships/hyperlink" Target="https://www.miamiherald.com/entertainment/article315239613.html" TargetMode="External"/><Relationship Id="rId3712" Type="http://schemas.openxmlformats.org/officeDocument/2006/relationships/hyperlink" Target="https://cue.gcp.misitemgr.com/cue-web/" TargetMode="External"/><Relationship Id="rId3715" Type="http://schemas.openxmlformats.org/officeDocument/2006/relationships/hyperlink" Target="https://cue.gcp.misitemgr.com/cue-web/" TargetMode="External"/><Relationship Id="rId3714" Type="http://schemas.openxmlformats.org/officeDocument/2006/relationships/hyperlink" Target="https://docs.google.com/document/d/1UZi0ragg0TSGIFq7wzJbgpWUf7Pe-V_y1mpedMrMO58/edit?tab=t.0" TargetMode="External"/><Relationship Id="rId3717" Type="http://schemas.openxmlformats.org/officeDocument/2006/relationships/hyperlink" Target="https://docs.google.com/document/d/1UZi0ragg0TSGIFq7wzJbgpWUf7Pe-V_y1mpedMrMO58/edit?tab=t.0" TargetMode="External"/><Relationship Id="rId3716" Type="http://schemas.openxmlformats.org/officeDocument/2006/relationships/hyperlink" Target="https://www.star-telegram.com/entertainment/article315239610.html" TargetMode="External"/><Relationship Id="rId3719" Type="http://schemas.openxmlformats.org/officeDocument/2006/relationships/hyperlink" Target="https://www.miamiherald.com/living/article315240261.html" TargetMode="External"/><Relationship Id="rId3718" Type="http://schemas.openxmlformats.org/officeDocument/2006/relationships/hyperlink" Target="https://cue.gcp.misitemgr.com/cue-web/" TargetMode="External"/><Relationship Id="rId3700" Type="http://schemas.openxmlformats.org/officeDocument/2006/relationships/hyperlink" Target="https://www.usmagazine.com/wp-admin/post.php?post=4294390&amp;action=edit" TargetMode="External"/><Relationship Id="rId3702" Type="http://schemas.openxmlformats.org/officeDocument/2006/relationships/hyperlink" Target="https://docs.google.com/document/d/18vRUane2Ho7p1Xn051s8rdITA0C8ZBr03OeUUdNgoCs/edit?usp=sharing" TargetMode="External"/><Relationship Id="rId3701" Type="http://schemas.openxmlformats.org/officeDocument/2006/relationships/hyperlink" Target="https://www.usmagazine.com/sports/news/gary-woodland-credits-wife-after-emotional-pga-tour-win/" TargetMode="External"/><Relationship Id="rId3704" Type="http://schemas.openxmlformats.org/officeDocument/2006/relationships/hyperlink" Target="https://www.kansascity.com/entertainment/article315239280.html" TargetMode="External"/><Relationship Id="rId3703" Type="http://schemas.openxmlformats.org/officeDocument/2006/relationships/hyperlink" Target="https://cue.gcp.misitemgr.com/cue-web/" TargetMode="External"/><Relationship Id="rId3706" Type="http://schemas.openxmlformats.org/officeDocument/2006/relationships/hyperlink" Target="https://cue.gcp.misitemgr.com/cue-web/" TargetMode="External"/><Relationship Id="rId3705" Type="http://schemas.openxmlformats.org/officeDocument/2006/relationships/hyperlink" Target="https://docs.google.com/document/d/18vRUane2Ho7p1Xn051s8rdITA0C8ZBr03OeUUdNgoCs/edit?usp=sharing" TargetMode="External"/><Relationship Id="rId3708" Type="http://schemas.openxmlformats.org/officeDocument/2006/relationships/hyperlink" Target="https://docs.google.com/document/d/18vRUane2Ho7p1Xn051s8rdITA0C8ZBr03OeUUdNgoCs/edit?usp=sharing" TargetMode="External"/><Relationship Id="rId3707" Type="http://schemas.openxmlformats.org/officeDocument/2006/relationships/hyperlink" Target="https://www.star-telegram.com/entertainment/article315239282.html" TargetMode="External"/><Relationship Id="rId3709" Type="http://schemas.openxmlformats.org/officeDocument/2006/relationships/hyperlink" Target="https://www.womansworld.com/wp-admin/post.php?post=613566&amp;action=edit" TargetMode="External"/><Relationship Id="rId2401" Type="http://schemas.openxmlformats.org/officeDocument/2006/relationships/hyperlink" Target="https://www.womansworld.com/wp-admin/post.php?post=610496&amp;action=edit" TargetMode="External"/><Relationship Id="rId3733" Type="http://schemas.openxmlformats.org/officeDocument/2006/relationships/hyperlink" Target="https://www.miamiherald.com/living/article315240137.html" TargetMode="External"/><Relationship Id="rId2402" Type="http://schemas.openxmlformats.org/officeDocument/2006/relationships/hyperlink" Target="https://www.womansworld.com/life/animals/rare-pink-fungus-called-the-fairy-club-found-in-mainland-britain-for-the-first-time" TargetMode="External"/><Relationship Id="rId3732" Type="http://schemas.openxmlformats.org/officeDocument/2006/relationships/hyperlink" Target="https://docs.google.com/document/d/1LoRFJiWKErpTqvAQoSffvAFfchnS9WM_vIjEoAa18Ek/edit?tab=t.0" TargetMode="External"/><Relationship Id="rId2403" Type="http://schemas.openxmlformats.org/officeDocument/2006/relationships/hyperlink" Target="https://docs.google.com/document/d/1BFG_z-bePcpjP8S2ogs_HwbvbYL3fCiIvX89VFigeJw/edit?tab=t.0" TargetMode="External"/><Relationship Id="rId3735" Type="http://schemas.openxmlformats.org/officeDocument/2006/relationships/hyperlink" Target="https://www.charlotteobserver.com/living/article315240140.html" TargetMode="External"/><Relationship Id="rId2404" Type="http://schemas.openxmlformats.org/officeDocument/2006/relationships/hyperlink" Target="https://cue.gcp.misitemgr.com/cue-web/" TargetMode="External"/><Relationship Id="rId3734" Type="http://schemas.openxmlformats.org/officeDocument/2006/relationships/hyperlink" Target="https://docs.google.com/document/d/1gsaRhTbGKIBYa6cLLH_KyB3NTO2C0LmrUp88y1hhQPQ/edit?tab=t.0" TargetMode="External"/><Relationship Id="rId2405" Type="http://schemas.openxmlformats.org/officeDocument/2006/relationships/hyperlink" Target="https://www.miamiherald.com/living/wellness/article314819881.html" TargetMode="External"/><Relationship Id="rId3737" Type="http://schemas.openxmlformats.org/officeDocument/2006/relationships/hyperlink" Target="https://www.star-telegram.com/entertainment/article315240576.html" TargetMode="External"/><Relationship Id="rId2406" Type="http://schemas.openxmlformats.org/officeDocument/2006/relationships/hyperlink" Target="https://docs.google.com/document/d/18KlzXHdVaKinOhQ_3yPAYb3WQFQEeIqdQbK1VolO3Hc/edit?tab=t.0" TargetMode="External"/><Relationship Id="rId3736" Type="http://schemas.openxmlformats.org/officeDocument/2006/relationships/hyperlink" Target="https://docs.google.com/document/d/1gsaRhTbGKIBYa6cLLH_KyB3NTO2C0LmrUp88y1hhQPQ/edit?tab=t.0" TargetMode="External"/><Relationship Id="rId2407" Type="http://schemas.openxmlformats.org/officeDocument/2006/relationships/hyperlink" Target="https://cue.gcp.misitemgr.com/cue-web/" TargetMode="External"/><Relationship Id="rId3739" Type="http://schemas.openxmlformats.org/officeDocument/2006/relationships/hyperlink" Target="https://www.womansworld.com/wp-admin/post.php?post=613591&amp;action=edit" TargetMode="External"/><Relationship Id="rId2408" Type="http://schemas.openxmlformats.org/officeDocument/2006/relationships/hyperlink" Target="https://www.miamiherald.com/living/wellness/article314820213.html" TargetMode="External"/><Relationship Id="rId3738" Type="http://schemas.openxmlformats.org/officeDocument/2006/relationships/hyperlink" Target="https://docs.google.com/document/d/1gsaRhTbGKIBYa6cLLH_KyB3NTO2C0LmrUp88y1hhQPQ/edit?tab=t.0" TargetMode="External"/><Relationship Id="rId2409" Type="http://schemas.openxmlformats.org/officeDocument/2006/relationships/hyperlink" Target="https://docs.google.com/document/d/18KlzXHdVaKinOhQ_3yPAYb3WQFQEeIqdQbK1VolO3Hc/edit?tab=t.0" TargetMode="External"/><Relationship Id="rId3731" Type="http://schemas.openxmlformats.org/officeDocument/2006/relationships/hyperlink" Target="https://www.charlotteobserver.com/entertainment/article315239150.html" TargetMode="External"/><Relationship Id="rId2400" Type="http://schemas.openxmlformats.org/officeDocument/2006/relationships/hyperlink" Target="https://docs.google.com/document/d/1BFG_z-bePcpjP8S2ogs_HwbvbYL3fCiIvX89VFigeJw/edit?tab=t.0" TargetMode="External"/><Relationship Id="rId3730" Type="http://schemas.openxmlformats.org/officeDocument/2006/relationships/hyperlink" Target="https://docs.google.com/document/d/1LoRFJiWKErpTqvAQoSffvAFfchnS9WM_vIjEoAa18Ek/edit?tab=t.0" TargetMode="External"/><Relationship Id="rId3722" Type="http://schemas.openxmlformats.org/officeDocument/2006/relationships/hyperlink" Target="https://www.kansascity.com/living/article315240270.html" TargetMode="External"/><Relationship Id="rId3721" Type="http://schemas.openxmlformats.org/officeDocument/2006/relationships/hyperlink" Target="https://cue.gcp.misitemgr.com/cue-web/" TargetMode="External"/><Relationship Id="rId3724" Type="http://schemas.openxmlformats.org/officeDocument/2006/relationships/hyperlink" Target="https://www.womansworld.com/wp-admin/post.php?post=613575&amp;action=edit" TargetMode="External"/><Relationship Id="rId3723" Type="http://schemas.openxmlformats.org/officeDocument/2006/relationships/hyperlink" Target="https://docs.google.com/document/d/10S7augL__0C3QhOLBdWjxYLTsngp_V09IJyiUJcLfN8/edit?usp=sharing" TargetMode="External"/><Relationship Id="rId3726" Type="http://schemas.openxmlformats.org/officeDocument/2006/relationships/hyperlink" Target="https://docs.google.com/document/d/10S7augL__0C3QhOLBdWjxYLTsngp_V09IJyiUJcLfN8/edit?usp=sharing" TargetMode="External"/><Relationship Id="rId3725" Type="http://schemas.openxmlformats.org/officeDocument/2006/relationships/hyperlink" Target="https://www.womansworld.com/life/animals/river-otters-massacre-142-hibernating-turtles-in-what-experts-dub-a-cautionary-tale?preview=true&amp;p=613575" TargetMode="External"/><Relationship Id="rId3728" Type="http://schemas.openxmlformats.org/officeDocument/2006/relationships/hyperlink" Target="https://docs.google.com/document/d/1LoRFJiWKErpTqvAQoSffvAFfchnS9WM_vIjEoAa18Ek/edit?tab=t.0" TargetMode="External"/><Relationship Id="rId3727" Type="http://schemas.openxmlformats.org/officeDocument/2006/relationships/hyperlink" Target="https://www.miamiherald.com/entertainment/article315239102.html" TargetMode="External"/><Relationship Id="rId3729" Type="http://schemas.openxmlformats.org/officeDocument/2006/relationships/hyperlink" Target="https://www.kansascity.com/entertainment/article315239127.html" TargetMode="External"/><Relationship Id="rId3720" Type="http://schemas.openxmlformats.org/officeDocument/2006/relationships/hyperlink" Target="https://docs.google.com/document/d/10S7augL__0C3QhOLBdWjxYLTsngp_V09IJyiUJcLfN8/edit?usp=sharing" TargetMode="External"/><Relationship Id="rId4206" Type="http://schemas.openxmlformats.org/officeDocument/2006/relationships/hyperlink" Target="https://www.womansworld.com/wp-admin/post.php?post=614489&amp;action=edit" TargetMode="External"/><Relationship Id="rId5538" Type="http://schemas.openxmlformats.org/officeDocument/2006/relationships/hyperlink" Target="https://docs.google.com/document/d/1WQpreF5YgkPVdFNmP0z9YiI0UjU1YpyEI3-04_CnysU/edit?usp=sharing" TargetMode="External"/><Relationship Id="rId4205" Type="http://schemas.openxmlformats.org/officeDocument/2006/relationships/hyperlink" Target="https://docs.google.com/document/d/1SVxm2Qp-lVItgmeFaQRnZVHUaTDG7w5VL0ba4dAxRqs/edit?tab=t.0" TargetMode="External"/><Relationship Id="rId5539" Type="http://schemas.openxmlformats.org/officeDocument/2006/relationships/hyperlink" Target="https://cue.gcp.misitemgr.com/cue-web/" TargetMode="External"/><Relationship Id="rId4208" Type="http://schemas.openxmlformats.org/officeDocument/2006/relationships/hyperlink" Target="https://docs.google.com/document/d/1SVxm2Qp-lVItgmeFaQRnZVHUaTDG7w5VL0ba4dAxRqs/edit?tab=t.0" TargetMode="External"/><Relationship Id="rId5536" Type="http://schemas.openxmlformats.org/officeDocument/2006/relationships/hyperlink" Target="https://cue.gcp.misitemgr.com/cue-web/" TargetMode="External"/><Relationship Id="rId4207" Type="http://schemas.openxmlformats.org/officeDocument/2006/relationships/hyperlink" Target="https://www.womansworld.com/food-recipes/food-news/hersheys-promises-real-chocolate-comeback-after-viral-backlash-and-fan-pressure" TargetMode="External"/><Relationship Id="rId5537" Type="http://schemas.openxmlformats.org/officeDocument/2006/relationships/hyperlink" Target="https://www.miamiherald.com/living/article315421529.html" TargetMode="External"/><Relationship Id="rId590" Type="http://schemas.openxmlformats.org/officeDocument/2006/relationships/hyperlink" Target="https://cue.gcp.misitemgr.com/cue-web/" TargetMode="External"/><Relationship Id="rId4209" Type="http://schemas.openxmlformats.org/officeDocument/2006/relationships/hyperlink" Target="https://www.usmagazine.com/wp-admin/post.php?post=4298740&amp;action=edit" TargetMode="External"/><Relationship Id="rId589" Type="http://schemas.openxmlformats.org/officeDocument/2006/relationships/hyperlink" Target="https://docs.google.com/document/d/1-qXNueHPF5d-oE7R03ffAfpd6ZbR9-iKFoi-x0te-H4/edit?usp=sharing" TargetMode="External"/><Relationship Id="rId588" Type="http://schemas.openxmlformats.org/officeDocument/2006/relationships/hyperlink" Target="https://www.miamiherald.com/living/article314675559.html" TargetMode="External"/><Relationship Id="rId1170" Type="http://schemas.openxmlformats.org/officeDocument/2006/relationships/hyperlink" Target="https://www.kansascity.com/entertainment/article314820282.html" TargetMode="External"/><Relationship Id="rId1171" Type="http://schemas.openxmlformats.org/officeDocument/2006/relationships/hyperlink" Target="https://docs.google.com/document/d/1EBz6axYjAe2XTFau7tNVz9Aghi8CBgfiZPBul84MKrU/edit?usp=sharing" TargetMode="External"/><Relationship Id="rId583" Type="http://schemas.openxmlformats.org/officeDocument/2006/relationships/hyperlink" Target="https://docs.google.com/document/d/16eAdxzrVyDu8GXdeZOfzjrRAasEqzyqDpmD0SpCGY3s/edit?usp=sharing" TargetMode="External"/><Relationship Id="rId1172" Type="http://schemas.openxmlformats.org/officeDocument/2006/relationships/hyperlink" Target="https://cue.gcp.misitemgr.com/cue-web/" TargetMode="External"/><Relationship Id="rId5530" Type="http://schemas.openxmlformats.org/officeDocument/2006/relationships/hyperlink" Target="https://cue.gcp.misitemgr.com/cue-web/" TargetMode="External"/><Relationship Id="rId582" Type="http://schemas.openxmlformats.org/officeDocument/2006/relationships/hyperlink" Target="https://www.miamiherald.com/entertainment/article314677236.html" TargetMode="External"/><Relationship Id="rId1173" Type="http://schemas.openxmlformats.org/officeDocument/2006/relationships/hyperlink" Target="https://www.charlotteobserver.com/entertainment/article314820304.html" TargetMode="External"/><Relationship Id="rId5531" Type="http://schemas.openxmlformats.org/officeDocument/2006/relationships/hyperlink" Target="https://www.charlotteobserver.com/entertainment/article315419596.html" TargetMode="External"/><Relationship Id="rId581" Type="http://schemas.openxmlformats.org/officeDocument/2006/relationships/hyperlink" Target="https://cue.gcp.misitemgr.com/cue-web/" TargetMode="External"/><Relationship Id="rId1174" Type="http://schemas.openxmlformats.org/officeDocument/2006/relationships/hyperlink" Target="https://docs.google.com/document/d/1EBz6axYjAe2XTFau7tNVz9Aghi8CBgfiZPBul84MKrU/edit?usp=sharing" TargetMode="External"/><Relationship Id="rId4200" Type="http://schemas.openxmlformats.org/officeDocument/2006/relationships/hyperlink" Target="https://www.lifeandstylemag.com/wp-admin/post.php?post=737238&amp;action=edit" TargetMode="External"/><Relationship Id="rId580" Type="http://schemas.openxmlformats.org/officeDocument/2006/relationships/hyperlink" Target="https://docs.google.com/document/d/1T1cXKVLE_CyHa2rmyet-fFsI04EFCahgL6RDGcLP1k0/edit?tab=t.0" TargetMode="External"/><Relationship Id="rId1175" Type="http://schemas.openxmlformats.org/officeDocument/2006/relationships/hyperlink" Target="https://www.usmagazine.com/wp-admin/post.php?post=4261637&amp;action=edit" TargetMode="External"/><Relationship Id="rId587" Type="http://schemas.openxmlformats.org/officeDocument/2006/relationships/hyperlink" Target="https://cue.gcp.misitemgr.com/cue-web/" TargetMode="External"/><Relationship Id="rId1176" Type="http://schemas.openxmlformats.org/officeDocument/2006/relationships/hyperlink" Target="https://www.usmagazine.com/sports/news/j-j-watt-video-resurfaces-after-rondale-moores-death/" TargetMode="External"/><Relationship Id="rId4202" Type="http://schemas.openxmlformats.org/officeDocument/2006/relationships/hyperlink" Target="https://docs.google.com/document/d/1UdXmCepued7NoEo0TFvkL3iDTe4YxkGv-mOZQGl86sw/edit?usp=sharing" TargetMode="External"/><Relationship Id="rId5534" Type="http://schemas.openxmlformats.org/officeDocument/2006/relationships/hyperlink" Target="https://modmomsclubstg.wpenginepowered.com/lifestyle-entertainment/food/this-chick-fil-a-will-give-your-family-free-ice-cream-for-ditching-your-phones-at-the-table/" TargetMode="External"/><Relationship Id="rId586" Type="http://schemas.openxmlformats.org/officeDocument/2006/relationships/hyperlink" Target="https://docs.google.com/document/d/16eAdxzrVyDu8GXdeZOfzjrRAasEqzyqDpmD0SpCGY3s/edit?usp=sharing" TargetMode="External"/><Relationship Id="rId1177" Type="http://schemas.openxmlformats.org/officeDocument/2006/relationships/hyperlink" Target="https://docs.google.com/document/d/1EBz6axYjAe2XTFau7tNVz9Aghi8CBgfiZPBul84MKrU/edit?usp=sharing" TargetMode="External"/><Relationship Id="rId4201" Type="http://schemas.openxmlformats.org/officeDocument/2006/relationships/hyperlink" Target="https://www.lifeandstylemag.com/posts/game-of-thrones-the-mad-king-dates-cast-and-tickets/" TargetMode="External"/><Relationship Id="rId5535" Type="http://schemas.openxmlformats.org/officeDocument/2006/relationships/hyperlink" Target="https://docs.google.com/document/d/1L8J-z4Jbsf7dvA1DlClKigghLEIm69gL99vzf9KWy8s/edit?tab=t.0" TargetMode="External"/><Relationship Id="rId585" Type="http://schemas.openxmlformats.org/officeDocument/2006/relationships/hyperlink" Target="https://www.kansascity.com/entertainment/article314677239.html" TargetMode="External"/><Relationship Id="rId1178" Type="http://schemas.openxmlformats.org/officeDocument/2006/relationships/hyperlink" Target="https://cue.gcp.misitemgr.com/cue-web/" TargetMode="External"/><Relationship Id="rId4204" Type="http://schemas.openxmlformats.org/officeDocument/2006/relationships/hyperlink" Target="https://www.miamiherald.com/entertainment/article315288364.html" TargetMode="External"/><Relationship Id="rId5532" Type="http://schemas.openxmlformats.org/officeDocument/2006/relationships/hyperlink" Target="https://docs.google.com/document/d/1L8J-z4Jbsf7dvA1DlClKigghLEIm69gL99vzf9KWy8s/edit?tab=t.0" TargetMode="External"/><Relationship Id="rId584" Type="http://schemas.openxmlformats.org/officeDocument/2006/relationships/hyperlink" Target="https://cue.gcp.misitemgr.com/cue-web/" TargetMode="External"/><Relationship Id="rId1179" Type="http://schemas.openxmlformats.org/officeDocument/2006/relationships/hyperlink" Target="https://www.miamiherald.com/entertainment/article314821902.html" TargetMode="External"/><Relationship Id="rId4203" Type="http://schemas.openxmlformats.org/officeDocument/2006/relationships/hyperlink" Target="https://cue.gcp.misitemgr.com/cue-web/" TargetMode="External"/><Relationship Id="rId5533" Type="http://schemas.openxmlformats.org/officeDocument/2006/relationships/hyperlink" Target="https://modmomsclubstg.wpenginepowered.com/wp-admin/post.php?post=337620&amp;action=edit" TargetMode="External"/><Relationship Id="rId1169" Type="http://schemas.openxmlformats.org/officeDocument/2006/relationships/hyperlink" Target="https://cue.gcp.misitemgr.com/cue-web/" TargetMode="External"/><Relationship Id="rId5527" Type="http://schemas.openxmlformats.org/officeDocument/2006/relationships/hyperlink" Target="https://cue.gcp.misitemgr.com/cue-web/" TargetMode="External"/><Relationship Id="rId5528" Type="http://schemas.openxmlformats.org/officeDocument/2006/relationships/hyperlink" Target="https://www.miamiherald.com/entertainment/article315419578.html" TargetMode="External"/><Relationship Id="rId5525" Type="http://schemas.openxmlformats.org/officeDocument/2006/relationships/hyperlink" Target="https://www.usmagazine.com/food/news/chick-fil-a-gives-you-free-ice-cream-for-ditching-your-phone/" TargetMode="External"/><Relationship Id="rId5526" Type="http://schemas.openxmlformats.org/officeDocument/2006/relationships/hyperlink" Target="https://docs.google.com/document/d/1L8J-z4Jbsf7dvA1DlClKigghLEIm69gL99vzf9KWy8s/edit?tab=t.0" TargetMode="External"/><Relationship Id="rId5529" Type="http://schemas.openxmlformats.org/officeDocument/2006/relationships/hyperlink" Target="https://docs.google.com/document/d/1L8J-z4Jbsf7dvA1DlClKigghLEIm69gL99vzf9KWy8s/edit?tab=t.0" TargetMode="External"/><Relationship Id="rId579" Type="http://schemas.openxmlformats.org/officeDocument/2006/relationships/hyperlink" Target="https://modmomsclubstg.wpenginepowered.com/lifestyle-entertainment/how-to-turn-food-scraps-into-nutrient-rich-soil-at-home/" TargetMode="External"/><Relationship Id="rId578" Type="http://schemas.openxmlformats.org/officeDocument/2006/relationships/hyperlink" Target="https://modmomsclubstg.wpenginepowered.com/wp-admin/post.php?post=337404&amp;action=edit" TargetMode="External"/><Relationship Id="rId577" Type="http://schemas.openxmlformats.org/officeDocument/2006/relationships/hyperlink" Target="https://docs.google.com/document/d/1T1cXKVLE_CyHa2rmyet-fFsI04EFCahgL6RDGcLP1k0/edit?tab=t.0" TargetMode="External"/><Relationship Id="rId2490" Type="http://schemas.openxmlformats.org/officeDocument/2006/relationships/hyperlink" Target="https://docs.google.com/document/d/1L4i5aZHVXmm_jZ2adax54-2EuTZWhOuF23cHrKgkdV4/edit?tab=t.0" TargetMode="External"/><Relationship Id="rId1160" Type="http://schemas.openxmlformats.org/officeDocument/2006/relationships/hyperlink" Target="https://cue.gcp.misitemgr.com/cue-web/" TargetMode="External"/><Relationship Id="rId2491" Type="http://schemas.openxmlformats.org/officeDocument/2006/relationships/hyperlink" Target="https://cue.gcp.misitemgr.com/cue-web/" TargetMode="External"/><Relationship Id="rId572" Type="http://schemas.openxmlformats.org/officeDocument/2006/relationships/hyperlink" Target="https://modmomsclubstg.wpenginepowered.com/wp-admin/post.php?post=337400&amp;action=edit" TargetMode="External"/><Relationship Id="rId1161" Type="http://schemas.openxmlformats.org/officeDocument/2006/relationships/hyperlink" Target="https://www.kansascity.com/entertainment/article314820171.html" TargetMode="External"/><Relationship Id="rId2492" Type="http://schemas.openxmlformats.org/officeDocument/2006/relationships/hyperlink" Target="https://www.miamiherald.com/living/article314821839.html" TargetMode="External"/><Relationship Id="rId571" Type="http://schemas.openxmlformats.org/officeDocument/2006/relationships/hyperlink" Target="https://docs.google.com/document/d/1KVA2RUrlmlGXXQ3FWKJq8yc6NuF7E_2iwI9TWMRtjP4/edit?tab=t.0" TargetMode="External"/><Relationship Id="rId1162" Type="http://schemas.openxmlformats.org/officeDocument/2006/relationships/hyperlink" Target="https://docs.google.com/document/d/1786lAW9E_aGU40tTgAQV3-34hgOz5FOROBbt4nrfIRo/edit?tab=t.0" TargetMode="External"/><Relationship Id="rId2493" Type="http://schemas.openxmlformats.org/officeDocument/2006/relationships/hyperlink" Target="https://docs.google.com/document/d/1RJ-3Oa_yJUgD-nCwFKPLFiNPOZLOaLabpt2mZIHfd1w/edit?tab=t.0" TargetMode="External"/><Relationship Id="rId5520" Type="http://schemas.openxmlformats.org/officeDocument/2006/relationships/hyperlink" Target="https://docs.google.com/document/d/1vpCwW1RX4E5ahlkgsiUwzAcOLvQ7qFumx7Mq5hFDcmw/edit?usp=sharing" TargetMode="External"/><Relationship Id="rId570" Type="http://schemas.openxmlformats.org/officeDocument/2006/relationships/hyperlink" Target="https://www.lifeandstylemag.com/posts/best-solo-travel-destinations-for-2026-from-berlin-to-tokyo/" TargetMode="External"/><Relationship Id="rId1163" Type="http://schemas.openxmlformats.org/officeDocument/2006/relationships/hyperlink" Target="https://cue.gcp.misitemgr.com/cue-web/" TargetMode="External"/><Relationship Id="rId2494" Type="http://schemas.openxmlformats.org/officeDocument/2006/relationships/hyperlink" Target="https://cue.gcp.misitemgr.com/cue-web/" TargetMode="External"/><Relationship Id="rId1164" Type="http://schemas.openxmlformats.org/officeDocument/2006/relationships/hyperlink" Target="https://www.charlotteobserver.com/entertainment/article314820173.html" TargetMode="External"/><Relationship Id="rId2495" Type="http://schemas.openxmlformats.org/officeDocument/2006/relationships/hyperlink" Target="https://www.miamiherald.com/entertainment/article315071467.html" TargetMode="External"/><Relationship Id="rId576" Type="http://schemas.openxmlformats.org/officeDocument/2006/relationships/hyperlink" Target="https://www.lifeandstylemag.com/posts/turn-your-food-scraps-into-garden-gold/" TargetMode="External"/><Relationship Id="rId1165" Type="http://schemas.openxmlformats.org/officeDocument/2006/relationships/hyperlink" Target="https://docs.google.com/document/d/1786lAW9E_aGU40tTgAQV3-34hgOz5FOROBbt4nrfIRo/edit?tab=t.0" TargetMode="External"/><Relationship Id="rId2496" Type="http://schemas.openxmlformats.org/officeDocument/2006/relationships/hyperlink" Target="https://docs.google.com/document/d/1d0MJdRBZVQYI1uUmTZoPVojXptfHflMbhWwEdY9EEZA/edit?tab=t.0" TargetMode="External"/><Relationship Id="rId5523" Type="http://schemas.openxmlformats.org/officeDocument/2006/relationships/hyperlink" Target="https://docs.google.com/document/d/1vpCwW1RX4E5ahlkgsiUwzAcOLvQ7qFumx7Mq5hFDcmw/edit?usp=sharing" TargetMode="External"/><Relationship Id="rId575" Type="http://schemas.openxmlformats.org/officeDocument/2006/relationships/hyperlink" Target="https://www.lifeandstylemag.com/wp-admin/post.php?post=736810&amp;action=edit" TargetMode="External"/><Relationship Id="rId1166" Type="http://schemas.openxmlformats.org/officeDocument/2006/relationships/hyperlink" Target="https://cue.gcp.misitemgr.com/cue-web/" TargetMode="External"/><Relationship Id="rId2497" Type="http://schemas.openxmlformats.org/officeDocument/2006/relationships/hyperlink" Target="https://cue.gcp.misitemgr.com/cue-web/" TargetMode="External"/><Relationship Id="rId5524" Type="http://schemas.openxmlformats.org/officeDocument/2006/relationships/hyperlink" Target="https://www.usmagazine.com/wp-admin/post.php?post=4310278&amp;action=edit" TargetMode="External"/><Relationship Id="rId574" Type="http://schemas.openxmlformats.org/officeDocument/2006/relationships/hyperlink" Target="https://docs.google.com/document/d/1KVA2RUrlmlGXXQ3FWKJq8yc6NuF7E_2iwI9TWMRtjP4/edit?tab=t.0" TargetMode="External"/><Relationship Id="rId1167" Type="http://schemas.openxmlformats.org/officeDocument/2006/relationships/hyperlink" Target="https://www.miamiherald.com/entertainment/article314820270.html" TargetMode="External"/><Relationship Id="rId2498" Type="http://schemas.openxmlformats.org/officeDocument/2006/relationships/hyperlink" Target="https://www.kansascity.com/entertainment/article315071468.html" TargetMode="External"/><Relationship Id="rId5521" Type="http://schemas.openxmlformats.org/officeDocument/2006/relationships/hyperlink" Target="https://www.usmagazine.com/wp-admin/post.php?post=4310242&amp;action=edit" TargetMode="External"/><Relationship Id="rId573" Type="http://schemas.openxmlformats.org/officeDocument/2006/relationships/hyperlink" Target="https://modmomsclubstg.wpenginepowered.com/pregnancy/where-to-go-solo-5-destinations-perfect-for-independent-travelers-in-2026/" TargetMode="External"/><Relationship Id="rId1168" Type="http://schemas.openxmlformats.org/officeDocument/2006/relationships/hyperlink" Target="https://docs.google.com/document/d/1EBz6axYjAe2XTFau7tNVz9Aghi8CBgfiZPBul84MKrU/edit?usp=sharing" TargetMode="External"/><Relationship Id="rId2499" Type="http://schemas.openxmlformats.org/officeDocument/2006/relationships/hyperlink" Target="https://docs.google.com/document/d/1d0MJdRBZVQYI1uUmTZoPVojXptfHflMbhWwEdY9EEZA/edit?tab=t.0" TargetMode="External"/><Relationship Id="rId5522" Type="http://schemas.openxmlformats.org/officeDocument/2006/relationships/hyperlink" Target="https://www.usmagazine.com/celebrity-news/news/taylor-momsen-hospitalized-after-poisonous-spider-bite/" TargetMode="External"/><Relationship Id="rId4228" Type="http://schemas.openxmlformats.org/officeDocument/2006/relationships/hyperlink" Target="https://www.charlotteobserver.com/entertainment/article315289253.html" TargetMode="External"/><Relationship Id="rId4227" Type="http://schemas.openxmlformats.org/officeDocument/2006/relationships/hyperlink" Target="https://cue.gcp.misitemgr.com/cue-web/" TargetMode="External"/><Relationship Id="rId5558" Type="http://schemas.openxmlformats.org/officeDocument/2006/relationships/hyperlink" Target="https://docs.google.com/document/d/1ptPlg9eca8MHhKhmSLLzMjReC_CVY7vb_GxJfctBztk/edit?tab=t.0" TargetMode="External"/><Relationship Id="rId4229" Type="http://schemas.openxmlformats.org/officeDocument/2006/relationships/hyperlink" Target="https://docs.google.com/document/d/1O8HRWFLFd_d5_R0_wmWCrUSDM7HwYrIoC3J-gLrobJM/edit?tab=t.0" TargetMode="External"/><Relationship Id="rId5559" Type="http://schemas.openxmlformats.org/officeDocument/2006/relationships/hyperlink" Target="https://www.usmagazine.com/wp-admin/post.php?post=4309306&amp;action=edit" TargetMode="External"/><Relationship Id="rId1190" Type="http://schemas.openxmlformats.org/officeDocument/2006/relationships/hyperlink" Target="https://cue.gcp.misitemgr.com/cue-web/" TargetMode="External"/><Relationship Id="rId1191" Type="http://schemas.openxmlformats.org/officeDocument/2006/relationships/hyperlink" Target="https://www.miamiherald.com/entertainment/article314822693.html" TargetMode="External"/><Relationship Id="rId1192" Type="http://schemas.openxmlformats.org/officeDocument/2006/relationships/hyperlink" Target="https://docs.google.com/document/d/1568jkyJzFKtmhzKtyKUno-MhWUVmxu1wlU6sUCZruQE/edit?usp=sharing" TargetMode="External"/><Relationship Id="rId1193" Type="http://schemas.openxmlformats.org/officeDocument/2006/relationships/hyperlink" Target="https://cue.gcp.misitemgr.com/cue-web/" TargetMode="External"/><Relationship Id="rId1194" Type="http://schemas.openxmlformats.org/officeDocument/2006/relationships/hyperlink" Target="https://www.kansascity.com/entertainment/article314822700.html" TargetMode="External"/><Relationship Id="rId4220" Type="http://schemas.openxmlformats.org/officeDocument/2006/relationships/hyperlink" Target="https://docs.google.com/document/d/16iJ8KLHXNzPA0wUR24CHT8knecDuTsCH55iOFQdNxfA/edit?tab=t.0" TargetMode="External"/><Relationship Id="rId5552" Type="http://schemas.openxmlformats.org/officeDocument/2006/relationships/hyperlink" Target="https://www.kansascity.com/entertainment/article315408023.html" TargetMode="External"/><Relationship Id="rId1195" Type="http://schemas.openxmlformats.org/officeDocument/2006/relationships/hyperlink" Target="https://docs.google.com/document/d/1568jkyJzFKtmhzKtyKUno-MhWUVmxu1wlU6sUCZruQE/edit?usp=sharing" TargetMode="External"/><Relationship Id="rId5553" Type="http://schemas.openxmlformats.org/officeDocument/2006/relationships/hyperlink" Target="https://docs.google.com/document/d/1AJZ3ZUSw6saHBF-Il0SLdAW5k8ccLaoZzJbQosQNMss/edit?tab=t.0" TargetMode="External"/><Relationship Id="rId1196" Type="http://schemas.openxmlformats.org/officeDocument/2006/relationships/hyperlink" Target="https://cue.gcp.misitemgr.com/cue-web/" TargetMode="External"/><Relationship Id="rId4222" Type="http://schemas.openxmlformats.org/officeDocument/2006/relationships/hyperlink" Target="https://www.miamiherald.com/entertainment/article315289248.html" TargetMode="External"/><Relationship Id="rId5550" Type="http://schemas.openxmlformats.org/officeDocument/2006/relationships/hyperlink" Target="https://docs.google.com/document/d/1AJZ3ZUSw6saHBF-Il0SLdAW5k8ccLaoZzJbQosQNMss/edit?tab=t.0" TargetMode="External"/><Relationship Id="rId1197" Type="http://schemas.openxmlformats.org/officeDocument/2006/relationships/hyperlink" Target="https://www.charlotteobserver.com/entertainment/article314822704.html" TargetMode="External"/><Relationship Id="rId4221" Type="http://schemas.openxmlformats.org/officeDocument/2006/relationships/hyperlink" Target="https://cue.gcp.misitemgr.com/cue-web/" TargetMode="External"/><Relationship Id="rId5551" Type="http://schemas.openxmlformats.org/officeDocument/2006/relationships/hyperlink" Target="https://cue.gcp.misitemgr.com/cue-web/" TargetMode="External"/><Relationship Id="rId1198" Type="http://schemas.openxmlformats.org/officeDocument/2006/relationships/hyperlink" Target="https://docs.google.com/document/d/1568jkyJzFKtmhzKtyKUno-MhWUVmxu1wlU6sUCZruQE/edit?usp=sharing" TargetMode="External"/><Relationship Id="rId4224" Type="http://schemas.openxmlformats.org/officeDocument/2006/relationships/hyperlink" Target="https://cue.gcp.misitemgr.com/cue-web/" TargetMode="External"/><Relationship Id="rId5556" Type="http://schemas.openxmlformats.org/officeDocument/2006/relationships/hyperlink" Target="https://www.womansworld.com/wp-admin/post.php?post=616485&amp;action=edit" TargetMode="External"/><Relationship Id="rId1199" Type="http://schemas.openxmlformats.org/officeDocument/2006/relationships/hyperlink" Target="https://cue.gcp.misitemgr.com/cue-web/" TargetMode="External"/><Relationship Id="rId4223" Type="http://schemas.openxmlformats.org/officeDocument/2006/relationships/hyperlink" Target="https://docs.google.com/document/d/1O8HRWFLFd_d5_R0_wmWCrUSDM7HwYrIoC3J-gLrobJM/edit?tab=t.0" TargetMode="External"/><Relationship Id="rId5557" Type="http://schemas.openxmlformats.org/officeDocument/2006/relationships/hyperlink" Target="https://www.womansworld.com/life/animals/shocking-jaguar-sighting-in-a-misty-honduras-forest-has-conservationists-celebrating" TargetMode="External"/><Relationship Id="rId4226" Type="http://schemas.openxmlformats.org/officeDocument/2006/relationships/hyperlink" Target="https://docs.google.com/document/d/1O8HRWFLFd_d5_R0_wmWCrUSDM7HwYrIoC3J-gLrobJM/edit?tab=t.0" TargetMode="External"/><Relationship Id="rId5554" Type="http://schemas.openxmlformats.org/officeDocument/2006/relationships/hyperlink" Target="https://www.miamiherald.com/living/article315408611.html" TargetMode="External"/><Relationship Id="rId4225" Type="http://schemas.openxmlformats.org/officeDocument/2006/relationships/hyperlink" Target="https://www.sacbee.com/entertainment/article315289249.html" TargetMode="External"/><Relationship Id="rId5555" Type="http://schemas.openxmlformats.org/officeDocument/2006/relationships/hyperlink" Target="https://docs.google.com/document/d/1ptPlg9eca8MHhKhmSLLzMjReC_CVY7vb_GxJfctBztk/edit?tab=t.0" TargetMode="External"/><Relationship Id="rId4217" Type="http://schemas.openxmlformats.org/officeDocument/2006/relationships/hyperlink" Target="https://docs.google.com/document/d/16iJ8KLHXNzPA0wUR24CHT8knecDuTsCH55iOFQdNxfA/edit?tab=t.0" TargetMode="External"/><Relationship Id="rId5549" Type="http://schemas.openxmlformats.org/officeDocument/2006/relationships/hyperlink" Target="https://www.miamiherald.com/entertainment/article315408028.html" TargetMode="External"/><Relationship Id="rId4216" Type="http://schemas.openxmlformats.org/officeDocument/2006/relationships/hyperlink" Target="https://www.star-telegram.com/entertainment/home-garden/article315290248.html" TargetMode="External"/><Relationship Id="rId4219" Type="http://schemas.openxmlformats.org/officeDocument/2006/relationships/hyperlink" Target="https://www.coralspringsflnews.com/lifestyle-entertainment/article315291427.html" TargetMode="External"/><Relationship Id="rId5547" Type="http://schemas.openxmlformats.org/officeDocument/2006/relationships/hyperlink" Target="https://docs.google.com/document/d/1AJZ3ZUSw6saHBF-Il0SLdAW5k8ccLaoZzJbQosQNMss/edit?tab=t.0" TargetMode="External"/><Relationship Id="rId4218" Type="http://schemas.openxmlformats.org/officeDocument/2006/relationships/hyperlink" Target="https://cue.gcp.misitemgr.com/cue-web/" TargetMode="External"/><Relationship Id="rId5548" Type="http://schemas.openxmlformats.org/officeDocument/2006/relationships/hyperlink" Target="https://cue.gcp.misitemgr.com/cue-web/" TargetMode="External"/><Relationship Id="rId599" Type="http://schemas.openxmlformats.org/officeDocument/2006/relationships/hyperlink" Target="https://cue.gcp.misitemgr.com/cue-web/" TargetMode="External"/><Relationship Id="rId1180" Type="http://schemas.openxmlformats.org/officeDocument/2006/relationships/hyperlink" Target="https://docs.google.com/document/d/1Ad5nyAXB588MQWAsz6TdbZHz9U4NmySjhHDnWDpEI4g/edit?tab=t.0" TargetMode="External"/><Relationship Id="rId1181" Type="http://schemas.openxmlformats.org/officeDocument/2006/relationships/hyperlink" Target="https://cue.gcp.misitemgr.com/cue-web/" TargetMode="External"/><Relationship Id="rId1182" Type="http://schemas.openxmlformats.org/officeDocument/2006/relationships/hyperlink" Target="https://www.kansascity.com/entertainment/article314821906.html" TargetMode="External"/><Relationship Id="rId594" Type="http://schemas.openxmlformats.org/officeDocument/2006/relationships/hyperlink" Target="https://www.lifeandstylemag.com/posts/how-to-get-the-nancy-meyers-aesthetic-at-home/" TargetMode="External"/><Relationship Id="rId1183" Type="http://schemas.openxmlformats.org/officeDocument/2006/relationships/hyperlink" Target="https://docs.google.com/document/d/1Ad5nyAXB588MQWAsz6TdbZHz9U4NmySjhHDnWDpEI4g/edit?tab=t.0" TargetMode="External"/><Relationship Id="rId5541" Type="http://schemas.openxmlformats.org/officeDocument/2006/relationships/hyperlink" Target="https://docs.google.com/document/d/1WQpreF5YgkPVdFNmP0z9YiI0UjU1YpyEI3-04_CnysU/edit?usp=sharing" TargetMode="External"/><Relationship Id="rId593" Type="http://schemas.openxmlformats.org/officeDocument/2006/relationships/hyperlink" Target="https://modmomsclubstg.wpenginepowered.com/wp-admin/post.php?post=337409&amp;action=edit" TargetMode="External"/><Relationship Id="rId1184" Type="http://schemas.openxmlformats.org/officeDocument/2006/relationships/hyperlink" Target="https://cue.gcp.misitemgr.com/cue-web/" TargetMode="External"/><Relationship Id="rId5542" Type="http://schemas.openxmlformats.org/officeDocument/2006/relationships/hyperlink" Target="https://cue.gcp.misitemgr.com/cue-web/" TargetMode="External"/><Relationship Id="rId592" Type="http://schemas.openxmlformats.org/officeDocument/2006/relationships/hyperlink" Target="https://docs.google.com/document/d/1-qXNueHPF5d-oE7R03ffAfpd6ZbR9-iKFoi-x0te-H4/edit?usp=sharing" TargetMode="External"/><Relationship Id="rId1185" Type="http://schemas.openxmlformats.org/officeDocument/2006/relationships/hyperlink" Target="https://www.charlotteobserver.com/entertainment/article314821907.html" TargetMode="External"/><Relationship Id="rId4211" Type="http://schemas.openxmlformats.org/officeDocument/2006/relationships/hyperlink" Target="https://docs.google.com/document/d/1SVxm2Qp-lVItgmeFaQRnZVHUaTDG7w5VL0ba4dAxRqs/edit?tab=t.0" TargetMode="External"/><Relationship Id="rId591" Type="http://schemas.openxmlformats.org/officeDocument/2006/relationships/hyperlink" Target="https://www.kansascity.com/living/article314675562.html" TargetMode="External"/><Relationship Id="rId1186" Type="http://schemas.openxmlformats.org/officeDocument/2006/relationships/hyperlink" Target="https://docs.google.com/document/d/1Ad5nyAXB588MQWAsz6TdbZHz9U4NmySjhHDnWDpEI4g/edit?tab=t.0" TargetMode="External"/><Relationship Id="rId4210" Type="http://schemas.openxmlformats.org/officeDocument/2006/relationships/hyperlink" Target="https://www.usmagazine.com/celebrity-news/news/hersheys-to-switch-back-to-real-chocolate-by-2027-after-viral-outcry/" TargetMode="External"/><Relationship Id="rId5540" Type="http://schemas.openxmlformats.org/officeDocument/2006/relationships/hyperlink" Target="https://www.kansascity.com/living/article315421525.html" TargetMode="External"/><Relationship Id="rId598" Type="http://schemas.openxmlformats.org/officeDocument/2006/relationships/hyperlink" Target="https://docs.google.com/document/d/17bhTAbFTMb3WqrQwbU8F5Ltj9o8nd63i5OcDxUDokHE/edit?tab=t.0" TargetMode="External"/><Relationship Id="rId1187" Type="http://schemas.openxmlformats.org/officeDocument/2006/relationships/hyperlink" Target="https://www.usmagazine.com/wp-admin/post.php?post=4261745&amp;action=edit" TargetMode="External"/><Relationship Id="rId4213" Type="http://schemas.openxmlformats.org/officeDocument/2006/relationships/hyperlink" Target="https://docs.google.com/document/d/16iJ8KLHXNzPA0wUR24CHT8knecDuTsCH55iOFQdNxfA/edit?tab=t.0" TargetMode="External"/><Relationship Id="rId5545" Type="http://schemas.openxmlformats.org/officeDocument/2006/relationships/hyperlink" Target="https://cue.gcp.misitemgr.com/cue-web/" TargetMode="External"/><Relationship Id="rId597" Type="http://schemas.openxmlformats.org/officeDocument/2006/relationships/hyperlink" Target="https://modmomsclubstg.wpenginepowered.com/lifestyle-entertainment/how-to-create-a-nancy-meyers-worthy-home-thats-finally-all-yours/" TargetMode="External"/><Relationship Id="rId1188" Type="http://schemas.openxmlformats.org/officeDocument/2006/relationships/hyperlink" Target="https://www.usmagazine.com/sports/news/what-is-on-alysa-lius-teeth-all-about-the-smiley-piercing/" TargetMode="External"/><Relationship Id="rId4212" Type="http://schemas.openxmlformats.org/officeDocument/2006/relationships/hyperlink" Target="https://www.miamiherald.com/living/home-garden/article315289404.html" TargetMode="External"/><Relationship Id="rId5546" Type="http://schemas.openxmlformats.org/officeDocument/2006/relationships/hyperlink" Target="https://www.charlotteobserver.com/entertainment/article315408214.html" TargetMode="External"/><Relationship Id="rId596" Type="http://schemas.openxmlformats.org/officeDocument/2006/relationships/hyperlink" Target="https://modmomsclubstg.wpenginepowered.com/lifestyle-entertainment/how-to-create-a-nancy-meyers-worthy-home-thats-finally-all-yours/" TargetMode="External"/><Relationship Id="rId1189" Type="http://schemas.openxmlformats.org/officeDocument/2006/relationships/hyperlink" Target="https://docs.google.com/document/d/1568jkyJzFKtmhzKtyKUno-MhWUVmxu1wlU6sUCZruQE/edit?usp=sharing" TargetMode="External"/><Relationship Id="rId4215" Type="http://schemas.openxmlformats.org/officeDocument/2006/relationships/hyperlink" Target="https://docs.google.com/document/d/16iJ8KLHXNzPA0wUR24CHT8knecDuTsCH55iOFQdNxfA/edit?tab=t.0" TargetMode="External"/><Relationship Id="rId5543" Type="http://schemas.openxmlformats.org/officeDocument/2006/relationships/hyperlink" Target="https://www.charlotteobserver.com/living/article315421523.html" TargetMode="External"/><Relationship Id="rId595" Type="http://schemas.openxmlformats.org/officeDocument/2006/relationships/hyperlink" Target="https://docs.google.com/document/d/17bhTAbFTMb3WqrQwbU8F5Ltj9o8nd63i5OcDxUDokHE/edit?tab=t.0" TargetMode="External"/><Relationship Id="rId4214" Type="http://schemas.openxmlformats.org/officeDocument/2006/relationships/hyperlink" Target="https://www.kansascity.com/living/article315290093.html" TargetMode="External"/><Relationship Id="rId5544" Type="http://schemas.openxmlformats.org/officeDocument/2006/relationships/hyperlink" Target="https://docs.google.com/document/d/1WQpreF5YgkPVdFNmP0z9YiI0UjU1YpyEI3-04_CnysU/edit?usp=sharing" TargetMode="External"/><Relationship Id="rId1136" Type="http://schemas.openxmlformats.org/officeDocument/2006/relationships/hyperlink" Target="https://cue.gcp.misitemgr.com/cue-web/" TargetMode="External"/><Relationship Id="rId2467" Type="http://schemas.openxmlformats.org/officeDocument/2006/relationships/hyperlink" Target="https://www.womansworld.com/wp-admin/post.php?post=610216&amp;action=edit" TargetMode="External"/><Relationship Id="rId3799" Type="http://schemas.openxmlformats.org/officeDocument/2006/relationships/hyperlink" Target="https://docs.google.com/document/d/1F27VRJElDUQ73B0PpfWSt4XX3qsvzwUnKdp9FW3HFc4/edit?tab=t.0" TargetMode="External"/><Relationship Id="rId1137" Type="http://schemas.openxmlformats.org/officeDocument/2006/relationships/hyperlink" Target="https://www.charlotteobserver.com/living/article314810601.html" TargetMode="External"/><Relationship Id="rId2468" Type="http://schemas.openxmlformats.org/officeDocument/2006/relationships/hyperlink" Target="https://www.womansworld.com/beauty/hair/noticing-more-hair-in-your-brush-heres-what-actually-works-for-hair-growth-in-midlife" TargetMode="External"/><Relationship Id="rId3798" Type="http://schemas.openxmlformats.org/officeDocument/2006/relationships/hyperlink" Target="https://www.star-telegram.com/entertainment/home-garden/article315252171.html" TargetMode="External"/><Relationship Id="rId1138" Type="http://schemas.openxmlformats.org/officeDocument/2006/relationships/hyperlink" Target="https://docs.google.com/document/d/1yaI4k1u9HbC6pceHgqyhLJMjWK_X5tiM3iRPkwvxbPg/edit?usp=sharing" TargetMode="External"/><Relationship Id="rId2469" Type="http://schemas.openxmlformats.org/officeDocument/2006/relationships/hyperlink" Target="https://docs.google.com/document/d/1LnofDMyL4FINn53zmJJm5y_1Lbt3_5DHEZtcPjwF2cg/edit?tab=t.0" TargetMode="External"/><Relationship Id="rId1139" Type="http://schemas.openxmlformats.org/officeDocument/2006/relationships/hyperlink" Target="https://cue.gcp.misitemgr.com/cue-web/" TargetMode="External"/><Relationship Id="rId547" Type="http://schemas.openxmlformats.org/officeDocument/2006/relationships/hyperlink" Target="https://docs.google.com/document/d/1sDohT5T3gG51_GTHv211AAE6Fo8UptdS6g2nThEU32E/edit?tab=t.0" TargetMode="External"/><Relationship Id="rId546" Type="http://schemas.openxmlformats.org/officeDocument/2006/relationships/hyperlink" Target="https://www.lifeandstylemag.com/posts/5-home-decor-trends-designers-predict-will-define-2026/" TargetMode="External"/><Relationship Id="rId545" Type="http://schemas.openxmlformats.org/officeDocument/2006/relationships/hyperlink" Target="https://www.lifeandstylemag.com/wp-admin/post.php?post=736791&amp;action=edit" TargetMode="External"/><Relationship Id="rId544" Type="http://schemas.openxmlformats.org/officeDocument/2006/relationships/hyperlink" Target="https://docs.google.com/document/d/1kDnXQ_fv5ZNEVGln_ocJXm3b2JH5ba9mUdZJ6GZSjes/edit?tab=t.0" TargetMode="External"/><Relationship Id="rId549" Type="http://schemas.openxmlformats.org/officeDocument/2006/relationships/hyperlink" Target="https://modmomsclubstg.wpenginepowered.com/lifestyle-entertainment/refresh-your-home-in-2026-stylish-decor-trends-you-can-actually-achieve/" TargetMode="External"/><Relationship Id="rId548" Type="http://schemas.openxmlformats.org/officeDocument/2006/relationships/hyperlink" Target="https://modmomsclubstg.wpenginepowered.com/wp-admin/post.php?post=337396&amp;action=edit" TargetMode="External"/><Relationship Id="rId3791" Type="http://schemas.openxmlformats.org/officeDocument/2006/relationships/hyperlink" Target="https://cue.gcp.misitemgr.com/cue-web/" TargetMode="External"/><Relationship Id="rId2460" Type="http://schemas.openxmlformats.org/officeDocument/2006/relationships/hyperlink" Target="https://docs.google.com/document/d/17eZquuDtsJ2bY7Q4972O14RXgYQlbV51bTRk9n81Af8/edit?tab=t.0" TargetMode="External"/><Relationship Id="rId3790" Type="http://schemas.openxmlformats.org/officeDocument/2006/relationships/hyperlink" Target="https://docs.google.com/document/d/1z8EEb79X8yGmWLK0boZY8JZFnrmbyGCz5Z5aOSXJ46M/edit?tab=t.0" TargetMode="External"/><Relationship Id="rId1130" Type="http://schemas.openxmlformats.org/officeDocument/2006/relationships/hyperlink" Target="https://cue.gcp.misitemgr.com/cue-web/" TargetMode="External"/><Relationship Id="rId2461" Type="http://schemas.openxmlformats.org/officeDocument/2006/relationships/hyperlink" Target="https://www.womansworld.com/wp-admin/post.php?post=609847&amp;action=edit" TargetMode="External"/><Relationship Id="rId3793" Type="http://schemas.openxmlformats.org/officeDocument/2006/relationships/hyperlink" Target="https://docs.google.com/document/d/1F27VRJElDUQ73B0PpfWSt4XX3qsvzwUnKdp9FW3HFc4/edit?tab=t.0" TargetMode="External"/><Relationship Id="rId1131" Type="http://schemas.openxmlformats.org/officeDocument/2006/relationships/hyperlink" Target="https://www.miamiherald.com/living/article314810583.html" TargetMode="External"/><Relationship Id="rId2462" Type="http://schemas.openxmlformats.org/officeDocument/2006/relationships/hyperlink" Target="https://www.womansworld.com/beauty/skin/your-skin-is-thirsty-heres-why-hyaluronic-acid-might-be-the-drink-it-needs" TargetMode="External"/><Relationship Id="rId3792" Type="http://schemas.openxmlformats.org/officeDocument/2006/relationships/hyperlink" Target="https://www.miamiherald.com/living/article315250435.html" TargetMode="External"/><Relationship Id="rId543" Type="http://schemas.openxmlformats.org/officeDocument/2006/relationships/hyperlink" Target="https://modmomsclubstg.wpenginepowered.com/lifestyle-entertainment/food/every-dish-tells-a-story-the-lucky-foods-that-belong-on-your-lunar-new-year-table/" TargetMode="External"/><Relationship Id="rId1132" Type="http://schemas.openxmlformats.org/officeDocument/2006/relationships/hyperlink" Target="https://docs.google.com/document/d/1yaI4k1u9HbC6pceHgqyhLJMjWK_X5tiM3iRPkwvxbPg/edit?usp=sharing" TargetMode="External"/><Relationship Id="rId2463" Type="http://schemas.openxmlformats.org/officeDocument/2006/relationships/hyperlink" Target="https://docs.google.com/document/d/1h82_CWC18bNZujxDJHlgdVwn6dwUx4M_hb6OfH2Hufo/edit?tab=t.0" TargetMode="External"/><Relationship Id="rId3795" Type="http://schemas.openxmlformats.org/officeDocument/2006/relationships/hyperlink" Target="https://www.kansascity.com/living/article315251814.html" TargetMode="External"/><Relationship Id="rId542" Type="http://schemas.openxmlformats.org/officeDocument/2006/relationships/hyperlink" Target="https://modmomsclubstg.wpenginepowered.com/wp-admin/post.php?post=337392&amp;action=edit" TargetMode="External"/><Relationship Id="rId1133" Type="http://schemas.openxmlformats.org/officeDocument/2006/relationships/hyperlink" Target="https://cue.gcp.misitemgr.com/cue-web/" TargetMode="External"/><Relationship Id="rId2464" Type="http://schemas.openxmlformats.org/officeDocument/2006/relationships/hyperlink" Target="https://cue.gcp.misitemgr.com/cue-web/" TargetMode="External"/><Relationship Id="rId3794" Type="http://schemas.openxmlformats.org/officeDocument/2006/relationships/hyperlink" Target="https://cue.gcp.misitemgr.com/cue-web/" TargetMode="External"/><Relationship Id="rId541" Type="http://schemas.openxmlformats.org/officeDocument/2006/relationships/hyperlink" Target="https://docs.google.com/document/d/1kDnXQ_fv5ZNEVGln_ocJXm3b2JH5ba9mUdZJ6GZSjes/edit?tab=t.0" TargetMode="External"/><Relationship Id="rId1134" Type="http://schemas.openxmlformats.org/officeDocument/2006/relationships/hyperlink" Target="https://www.kansascity.com/living/article314810593.html" TargetMode="External"/><Relationship Id="rId2465" Type="http://schemas.openxmlformats.org/officeDocument/2006/relationships/hyperlink" Target="https://www.miamiherald.com/indulge/beauty/article315001814.html" TargetMode="External"/><Relationship Id="rId3797" Type="http://schemas.openxmlformats.org/officeDocument/2006/relationships/hyperlink" Target="https://cue.gcp.misitemgr.com/cue-web/" TargetMode="External"/><Relationship Id="rId540" Type="http://schemas.openxmlformats.org/officeDocument/2006/relationships/hyperlink" Target="https://www.lifeandstylemag.com/posts/lucky-lunar-new-year-foods-and-the-symbolism-behind-them/" TargetMode="External"/><Relationship Id="rId1135" Type="http://schemas.openxmlformats.org/officeDocument/2006/relationships/hyperlink" Target="https://docs.google.com/document/d/1yaI4k1u9HbC6pceHgqyhLJMjWK_X5tiM3iRPkwvxbPg/edit?usp=sharing" TargetMode="External"/><Relationship Id="rId2466" Type="http://schemas.openxmlformats.org/officeDocument/2006/relationships/hyperlink" Target="https://docs.google.com/document/d/1h82_CWC18bNZujxDJHlgdVwn6dwUx4M_hb6OfH2Hufo/edit?tab=t.0" TargetMode="External"/><Relationship Id="rId3796" Type="http://schemas.openxmlformats.org/officeDocument/2006/relationships/hyperlink" Target="https://docs.google.com/document/d/1F27VRJElDUQ73B0PpfWSt4XX3qsvzwUnKdp9FW3HFc4/edit?tab=t.0" TargetMode="External"/><Relationship Id="rId1125" Type="http://schemas.openxmlformats.org/officeDocument/2006/relationships/hyperlink" Target="https://www.kansascity.com/entertainment/article314810426.html" TargetMode="External"/><Relationship Id="rId2456" Type="http://schemas.openxmlformats.org/officeDocument/2006/relationships/hyperlink" Target="https://www.charlotteobserver.com/entertainment/article315045073.html" TargetMode="External"/><Relationship Id="rId3788" Type="http://schemas.openxmlformats.org/officeDocument/2006/relationships/hyperlink" Target="https://modmomsclubstg.wpenginepowered.com/wp-admin/post.php?post=337551&amp;action=edit" TargetMode="External"/><Relationship Id="rId1126" Type="http://schemas.openxmlformats.org/officeDocument/2006/relationships/hyperlink" Target="https://docs.google.com/document/d/199pOFbC8ZL3O-wWnzbODmRXD3M6ZkNH-nQeI5a-5pB0/edit?tab=t.0" TargetMode="External"/><Relationship Id="rId2457" Type="http://schemas.openxmlformats.org/officeDocument/2006/relationships/hyperlink" Target="https://docs.google.com/document/d/17eZquuDtsJ2bY7Q4972O14RXgYQlbV51bTRk9n81Af8/edit?tab=t.0" TargetMode="External"/><Relationship Id="rId3787" Type="http://schemas.openxmlformats.org/officeDocument/2006/relationships/hyperlink" Target="https://docs.google.com/document/d/1z8EEb79X8yGmWLK0boZY8JZFnrmbyGCz5Z5aOSXJ46M/edit?tab=t.0" TargetMode="External"/><Relationship Id="rId1127" Type="http://schemas.openxmlformats.org/officeDocument/2006/relationships/hyperlink" Target="https://cue.gcp.misitemgr.com/cue-web/" TargetMode="External"/><Relationship Id="rId2458" Type="http://schemas.openxmlformats.org/officeDocument/2006/relationships/hyperlink" Target="https://modmomsclubstg.wpenginepowered.com/wp-admin/post.php?post=337497&amp;action=edit" TargetMode="External"/><Relationship Id="rId1128" Type="http://schemas.openxmlformats.org/officeDocument/2006/relationships/hyperlink" Target="https://www.charlotteobserver.com/entertainment/article314810435.html" TargetMode="External"/><Relationship Id="rId2459" Type="http://schemas.openxmlformats.org/officeDocument/2006/relationships/hyperlink" Target="https://modmomsclubstg.wpenginepowered.com/lifestyle-entertainment/celebrity/daniel-radcliffes-every-brilliant-thing/" TargetMode="External"/><Relationship Id="rId3789" Type="http://schemas.openxmlformats.org/officeDocument/2006/relationships/hyperlink" Target="https://modmomsclubstg.wpenginepowered.com/lifestyle-entertainment/celebrity/boy-meets-world-star-william-daniels-turns-99-shares-life-and-relationship-advice/" TargetMode="External"/><Relationship Id="rId1129" Type="http://schemas.openxmlformats.org/officeDocument/2006/relationships/hyperlink" Target="https://docs.google.com/document/d/199pOFbC8ZL3O-wWnzbODmRXD3M6ZkNH-nQeI5a-5pB0/edit?tab=t.0" TargetMode="External"/><Relationship Id="rId536" Type="http://schemas.openxmlformats.org/officeDocument/2006/relationships/hyperlink" Target="https://modmomsclubstg.wpenginepowered.com/wp-admin/post.php?post=337384&amp;action=edit" TargetMode="External"/><Relationship Id="rId535" Type="http://schemas.openxmlformats.org/officeDocument/2006/relationships/hyperlink" Target="https://docs.google.com/document/d/1SLSijM6fKPKsOIyD9tN_QGmr5iSuNqIurBcIJ7ySbDM/edit?tab=t.0" TargetMode="External"/><Relationship Id="rId534" Type="http://schemas.openxmlformats.org/officeDocument/2006/relationships/hyperlink" Target="https://www.lifeandstylemag.com/posts/the-white-lotus-season-4-cast-every-star-headed-to-france/" TargetMode="External"/><Relationship Id="rId533" Type="http://schemas.openxmlformats.org/officeDocument/2006/relationships/hyperlink" Target="https://www.lifeandstylemag.com/wp-admin/post.php?post=736772&amp;action=edit" TargetMode="External"/><Relationship Id="rId539" Type="http://schemas.openxmlformats.org/officeDocument/2006/relationships/hyperlink" Target="https://www.lifeandstylemag.com/wp-admin/post.php?post=736786&amp;action=edit" TargetMode="External"/><Relationship Id="rId538" Type="http://schemas.openxmlformats.org/officeDocument/2006/relationships/hyperlink" Target="https://docs.google.com/document/d/1SLSijM6fKPKsOIyD9tN_QGmr5iSuNqIurBcIJ7ySbDM/edit?tab=t.0" TargetMode="External"/><Relationship Id="rId537" Type="http://schemas.openxmlformats.org/officeDocument/2006/relationships/hyperlink" Target="https://modmomsclubstg.wpenginepowered.com/lifestyle-entertainment/celebrity/the-white-lotus-season-4-cast/" TargetMode="External"/><Relationship Id="rId3780" Type="http://schemas.openxmlformats.org/officeDocument/2006/relationships/hyperlink" Target="https://www.miamiherald.com/entertainment/article315247931.html" TargetMode="External"/><Relationship Id="rId2450" Type="http://schemas.openxmlformats.org/officeDocument/2006/relationships/hyperlink" Target="https://www.miamiherald.com/entertainment/article315045067.html" TargetMode="External"/><Relationship Id="rId3782" Type="http://schemas.openxmlformats.org/officeDocument/2006/relationships/hyperlink" Target="https://cue.gcp.misitemgr.com/cue-web/" TargetMode="External"/><Relationship Id="rId1120" Type="http://schemas.openxmlformats.org/officeDocument/2006/relationships/hyperlink" Target="https://docs.google.com/document/d/1GI9Fvplws9Ojx7NsMn_X4sMsXf4oujytKZwifQiGOPI/edit?usp=sharing" TargetMode="External"/><Relationship Id="rId2451" Type="http://schemas.openxmlformats.org/officeDocument/2006/relationships/hyperlink" Target="https://docs.google.com/document/d/17eZquuDtsJ2bY7Q4972O14RXgYQlbV51bTRk9n81Af8/edit?tab=t.0" TargetMode="External"/><Relationship Id="rId3781" Type="http://schemas.openxmlformats.org/officeDocument/2006/relationships/hyperlink" Target="https://docs.google.com/document/d/1z8EEb79X8yGmWLK0boZY8JZFnrmbyGCz5Z5aOSXJ46M/edit?tab=t.0" TargetMode="External"/><Relationship Id="rId532" Type="http://schemas.openxmlformats.org/officeDocument/2006/relationships/hyperlink" Target="https://docs.google.com/document/d/128v8GNd5cks6QD3pIUXh_LrLiq1MFPT-4I3M61KpdIg/edit?usp=sharing" TargetMode="External"/><Relationship Id="rId1121" Type="http://schemas.openxmlformats.org/officeDocument/2006/relationships/hyperlink" Target="https://cue.gcp.misitemgr.com/cue-web/" TargetMode="External"/><Relationship Id="rId2452" Type="http://schemas.openxmlformats.org/officeDocument/2006/relationships/hyperlink" Target="https://cue.gcp.misitemgr.com/cue-web/" TargetMode="External"/><Relationship Id="rId3784" Type="http://schemas.openxmlformats.org/officeDocument/2006/relationships/hyperlink" Target="https://docs.google.com/document/d/1z8EEb79X8yGmWLK0boZY8JZFnrmbyGCz5Z5aOSXJ46M/edit?tab=t.0" TargetMode="External"/><Relationship Id="rId531" Type="http://schemas.openxmlformats.org/officeDocument/2006/relationships/hyperlink" Target="https://modmomsclub.com/lifestyle-entertainment/celebrity/most-followed-people-on-instagram-then-now/" TargetMode="External"/><Relationship Id="rId1122" Type="http://schemas.openxmlformats.org/officeDocument/2006/relationships/hyperlink" Target="https://www.miamiherald.com/entertainment/article314810418.html" TargetMode="External"/><Relationship Id="rId2453" Type="http://schemas.openxmlformats.org/officeDocument/2006/relationships/hyperlink" Target="https://www.charlotteobserver.com/entertainment/article315045073.html" TargetMode="External"/><Relationship Id="rId3783" Type="http://schemas.openxmlformats.org/officeDocument/2006/relationships/hyperlink" Target="https://www.charlotteobserver.com/entertainment/article315247937.html" TargetMode="External"/><Relationship Id="rId530" Type="http://schemas.openxmlformats.org/officeDocument/2006/relationships/hyperlink" Target="https://modmomsclubstg.wpenginepowered.com/wp-admin/post.php?post=337380&amp;action=edit" TargetMode="External"/><Relationship Id="rId1123" Type="http://schemas.openxmlformats.org/officeDocument/2006/relationships/hyperlink" Target="https://docs.google.com/document/d/199pOFbC8ZL3O-wWnzbODmRXD3M6ZkNH-nQeI5a-5pB0/edit?tab=t.0" TargetMode="External"/><Relationship Id="rId2454" Type="http://schemas.openxmlformats.org/officeDocument/2006/relationships/hyperlink" Target="https://docs.google.com/document/d/17eZquuDtsJ2bY7Q4972O14RXgYQlbV51bTRk9n81Af8/edit?tab=t.0" TargetMode="External"/><Relationship Id="rId3786" Type="http://schemas.openxmlformats.org/officeDocument/2006/relationships/hyperlink" Target="https://www.sacbee.com/entertainment/article315247940.html" TargetMode="External"/><Relationship Id="rId1124" Type="http://schemas.openxmlformats.org/officeDocument/2006/relationships/hyperlink" Target="https://cue.gcp.misitemgr.com/cue-web/" TargetMode="External"/><Relationship Id="rId2455" Type="http://schemas.openxmlformats.org/officeDocument/2006/relationships/hyperlink" Target="https://cue.gcp.misitemgr.com/cue-web/" TargetMode="External"/><Relationship Id="rId3785" Type="http://schemas.openxmlformats.org/officeDocument/2006/relationships/hyperlink" Target="https://cue.gcp.misitemgr.com/cue-web/" TargetMode="External"/><Relationship Id="rId1158" Type="http://schemas.openxmlformats.org/officeDocument/2006/relationships/hyperlink" Target="https://www.miamiherald.com/entertainment/article314820169.html" TargetMode="External"/><Relationship Id="rId2489" Type="http://schemas.openxmlformats.org/officeDocument/2006/relationships/hyperlink" Target="https://www.miamiherald.com/living/article314824277.html" TargetMode="External"/><Relationship Id="rId5516" Type="http://schemas.openxmlformats.org/officeDocument/2006/relationships/hyperlink" Target="https://www.miamiherald.com/entertainment/article315419247.html" TargetMode="External"/><Relationship Id="rId1159" Type="http://schemas.openxmlformats.org/officeDocument/2006/relationships/hyperlink" Target="https://docs.google.com/document/d/1786lAW9E_aGU40tTgAQV3-34hgOz5FOROBbt4nrfIRo/edit?tab=t.0" TargetMode="External"/><Relationship Id="rId5517" Type="http://schemas.openxmlformats.org/officeDocument/2006/relationships/hyperlink" Target="https://docs.google.com/document/d/1vpCwW1RX4E5ahlkgsiUwzAcOLvQ7qFumx7Mq5hFDcmw/edit?usp=sharing" TargetMode="External"/><Relationship Id="rId5514" Type="http://schemas.openxmlformats.org/officeDocument/2006/relationships/hyperlink" Target="https://docs.google.com/document/d/1luJtV7SBw6iQQkVf5qCZXGoaSjxhOyFJ01ESxQO0SGM/edit?tab=t.0" TargetMode="External"/><Relationship Id="rId5515" Type="http://schemas.openxmlformats.org/officeDocument/2006/relationships/hyperlink" Target="https://cue.gcp.misitemgr.com/cue-web/" TargetMode="External"/><Relationship Id="rId5518" Type="http://schemas.openxmlformats.org/officeDocument/2006/relationships/hyperlink" Target="https://cue.gcp.misitemgr.com/cue-web/" TargetMode="External"/><Relationship Id="rId5519" Type="http://schemas.openxmlformats.org/officeDocument/2006/relationships/hyperlink" Target="https://www.charlotteobserver.com/entertainment/article315419257.html" TargetMode="External"/><Relationship Id="rId569" Type="http://schemas.openxmlformats.org/officeDocument/2006/relationships/hyperlink" Target="https://www.lifeandstylemag.com/wp-admin/post.php?post=736805&amp;action=edit" TargetMode="External"/><Relationship Id="rId568" Type="http://schemas.openxmlformats.org/officeDocument/2006/relationships/hyperlink" Target="https://docs.google.com/document/d/188MGkKGH9_tPx_acSwim4Nd89wJ4-Fq7QINsXcpWroQ/edit?tab=t.0" TargetMode="External"/><Relationship Id="rId567" Type="http://schemas.openxmlformats.org/officeDocument/2006/relationships/hyperlink" Target="https://www.kansascity.com/entertainment/article314675565.html" TargetMode="External"/><Relationship Id="rId566" Type="http://schemas.openxmlformats.org/officeDocument/2006/relationships/hyperlink" Target="https://cue.gcp.misitemgr.com/cue-web/" TargetMode="External"/><Relationship Id="rId2480" Type="http://schemas.openxmlformats.org/officeDocument/2006/relationships/hyperlink" Target="https://www.miamiherald.com/living/article314824437.html" TargetMode="External"/><Relationship Id="rId561" Type="http://schemas.openxmlformats.org/officeDocument/2006/relationships/hyperlink" Target="https://www.kansascity.com/living/wellness/article314666991.html" TargetMode="External"/><Relationship Id="rId1150" Type="http://schemas.openxmlformats.org/officeDocument/2006/relationships/hyperlink" Target="https://docs.google.com/document/d/1j-uJ4i3JYlK7zdpWMhfF6ey0iPqmwY3t19s4F3ytfs0/edit?usp=sharing" TargetMode="External"/><Relationship Id="rId2481" Type="http://schemas.openxmlformats.org/officeDocument/2006/relationships/hyperlink" Target="https://docs.google.com/document/d/1vnHuQDr1lP1AWjunmD2LIiwx24WwfsCEFU2GCSO2JmU/edit?tab=t.0" TargetMode="External"/><Relationship Id="rId560" Type="http://schemas.openxmlformats.org/officeDocument/2006/relationships/hyperlink" Target="https://cue.gcp.misitemgr.com/cue-web/" TargetMode="External"/><Relationship Id="rId1151" Type="http://schemas.openxmlformats.org/officeDocument/2006/relationships/hyperlink" Target="https://cue.gcp.misitemgr.com/cue-web/" TargetMode="External"/><Relationship Id="rId2482" Type="http://schemas.openxmlformats.org/officeDocument/2006/relationships/hyperlink" Target="https://cue.gcp.misitemgr.com/cue-web/" TargetMode="External"/><Relationship Id="rId1152" Type="http://schemas.openxmlformats.org/officeDocument/2006/relationships/hyperlink" Target="https://www.kansascity.com/entertainment/article314818508.html" TargetMode="External"/><Relationship Id="rId2483" Type="http://schemas.openxmlformats.org/officeDocument/2006/relationships/hyperlink" Target="https://www.miamiherald.com/living/article314835931.html" TargetMode="External"/><Relationship Id="rId1153" Type="http://schemas.openxmlformats.org/officeDocument/2006/relationships/hyperlink" Target="https://docs.google.com/document/d/1j-uJ4i3JYlK7zdpWMhfF6ey0iPqmwY3t19s4F3ytfs0/edit?usp=sharing" TargetMode="External"/><Relationship Id="rId2484" Type="http://schemas.openxmlformats.org/officeDocument/2006/relationships/hyperlink" Target="https://docs.google.com/document/d/1d0ldqKsCeStyZcbQa9Dt1zwr3QkK5YZ_4VwbAzEc1S0/edit?tab=t.0" TargetMode="External"/><Relationship Id="rId565" Type="http://schemas.openxmlformats.org/officeDocument/2006/relationships/hyperlink" Target="https://docs.google.com/document/d/188MGkKGH9_tPx_acSwim4Nd89wJ4-Fq7QINsXcpWroQ/edit?tab=t.0" TargetMode="External"/><Relationship Id="rId1154" Type="http://schemas.openxmlformats.org/officeDocument/2006/relationships/hyperlink" Target="https://cue.gcp.misitemgr.com/cue-web/" TargetMode="External"/><Relationship Id="rId2485" Type="http://schemas.openxmlformats.org/officeDocument/2006/relationships/hyperlink" Target="https://www.womansworld.com/wp-admin/post.php?post=607467&amp;action=edit" TargetMode="External"/><Relationship Id="rId5512" Type="http://schemas.openxmlformats.org/officeDocument/2006/relationships/hyperlink" Target="https://cue.gcp.misitemgr.com/cue-web/" TargetMode="External"/><Relationship Id="rId564" Type="http://schemas.openxmlformats.org/officeDocument/2006/relationships/hyperlink" Target="https://www.miamiherald.com/entertainment/article314675564.html" TargetMode="External"/><Relationship Id="rId1155" Type="http://schemas.openxmlformats.org/officeDocument/2006/relationships/hyperlink" Target="https://www.charlotteobserver.com/entertainment/article314818512.html" TargetMode="External"/><Relationship Id="rId2486" Type="http://schemas.openxmlformats.org/officeDocument/2006/relationships/hyperlink" Target="https://www.womansworld.com/life/money/how-to-find-the-right-financial-planner-when-retirement-is-around-the-corner" TargetMode="External"/><Relationship Id="rId5513" Type="http://schemas.openxmlformats.org/officeDocument/2006/relationships/hyperlink" Target="https://www.charlotteobserver.com/living/article315418402.html" TargetMode="External"/><Relationship Id="rId563" Type="http://schemas.openxmlformats.org/officeDocument/2006/relationships/hyperlink" Target="https://cue.gcp.misitemgr.com/cue-web/" TargetMode="External"/><Relationship Id="rId1156" Type="http://schemas.openxmlformats.org/officeDocument/2006/relationships/hyperlink" Target="https://docs.google.com/document/d/1j-uJ4i3JYlK7zdpWMhfF6ey0iPqmwY3t19s4F3ytfs0/edit?usp=sharing" TargetMode="External"/><Relationship Id="rId2487" Type="http://schemas.openxmlformats.org/officeDocument/2006/relationships/hyperlink" Target="https://docs.google.com/document/d/1d0ldqKsCeStyZcbQa9Dt1zwr3QkK5YZ_4VwbAzEc1S0/edit?tab=t.0" TargetMode="External"/><Relationship Id="rId5510" Type="http://schemas.openxmlformats.org/officeDocument/2006/relationships/hyperlink" Target="https://www.kansascity.com/living/article315418400.html" TargetMode="External"/><Relationship Id="rId562" Type="http://schemas.openxmlformats.org/officeDocument/2006/relationships/hyperlink" Target="https://docs.google.com/document/d/1KvOh-L-mDmQrCFDsKH3nD51D1Z2YZdSCmeH_WG7TYCk/edit?tab=t.0" TargetMode="External"/><Relationship Id="rId1157" Type="http://schemas.openxmlformats.org/officeDocument/2006/relationships/hyperlink" Target="https://cue.gcp.misitemgr.com/cue-web/" TargetMode="External"/><Relationship Id="rId2488" Type="http://schemas.openxmlformats.org/officeDocument/2006/relationships/hyperlink" Target="https://cue.gcp.misitemgr.com/cue-web/" TargetMode="External"/><Relationship Id="rId5511" Type="http://schemas.openxmlformats.org/officeDocument/2006/relationships/hyperlink" Target="https://docs.google.com/document/d/1luJtV7SBw6iQQkVf5qCZXGoaSjxhOyFJ01ESxQO0SGM/edit?tab=t.0" TargetMode="External"/><Relationship Id="rId1147" Type="http://schemas.openxmlformats.org/officeDocument/2006/relationships/hyperlink" Target="https://docs.google.com/document/d/1byYt3RnFBsHxeRRMkD6ug9PbP5wn2wOVJyWuDv7paGg/edit?tab=t.0" TargetMode="External"/><Relationship Id="rId2478" Type="http://schemas.openxmlformats.org/officeDocument/2006/relationships/hyperlink" Target="https://docs.google.com/document/d/1Bqpy4iLpy3NOcpW0ljx-izy0gct1-qqzf8bBgSTZx9s/edit?tab=t.0" TargetMode="External"/><Relationship Id="rId5505" Type="http://schemas.openxmlformats.org/officeDocument/2006/relationships/hyperlink" Target="https://docs.google.com/document/d/1luJtV7SBw6iQQkVf5qCZXGoaSjxhOyFJ01ESxQO0SGM/edit?tab=t.0" TargetMode="External"/><Relationship Id="rId1148" Type="http://schemas.openxmlformats.org/officeDocument/2006/relationships/hyperlink" Target="https://cue.gcp.misitemgr.com/cue-web/" TargetMode="External"/><Relationship Id="rId2479" Type="http://schemas.openxmlformats.org/officeDocument/2006/relationships/hyperlink" Target="https://cue.gcp.misitemgr.com/cue-web/" TargetMode="External"/><Relationship Id="rId5506" Type="http://schemas.openxmlformats.org/officeDocument/2006/relationships/hyperlink" Target="https://cue.gcp.misitemgr.com/cue-web/" TargetMode="External"/><Relationship Id="rId1149" Type="http://schemas.openxmlformats.org/officeDocument/2006/relationships/hyperlink" Target="https://www.miamiherald.com/entertainment/article314818504.html" TargetMode="External"/><Relationship Id="rId5503" Type="http://schemas.openxmlformats.org/officeDocument/2006/relationships/hyperlink" Target="https://www.womansworld.com/wp-admin/post.php?post=616695&amp;action=edit" TargetMode="External"/><Relationship Id="rId5504" Type="http://schemas.openxmlformats.org/officeDocument/2006/relationships/hyperlink" Target="https://www.womansworld.com/life/animals/a-spider-smaller-than-a-pencil-eraser-was-just-filmed-for-the-first-time-ever" TargetMode="External"/><Relationship Id="rId5509" Type="http://schemas.openxmlformats.org/officeDocument/2006/relationships/hyperlink" Target="https://cue.gcp.misitemgr.com/cue-web/" TargetMode="External"/><Relationship Id="rId5507" Type="http://schemas.openxmlformats.org/officeDocument/2006/relationships/hyperlink" Target="https://www.miamiherald.com/living/article315418396.html" TargetMode="External"/><Relationship Id="rId5508" Type="http://schemas.openxmlformats.org/officeDocument/2006/relationships/hyperlink" Target="https://docs.google.com/document/d/1luJtV7SBw6iQQkVf5qCZXGoaSjxhOyFJ01ESxQO0SGM/edit?tab=t.0" TargetMode="External"/><Relationship Id="rId558" Type="http://schemas.openxmlformats.org/officeDocument/2006/relationships/hyperlink" Target="https://www.miamiherald.com/living/wellness/article314666015.html" TargetMode="External"/><Relationship Id="rId557" Type="http://schemas.openxmlformats.org/officeDocument/2006/relationships/hyperlink" Target="https://cue.gcp.misitemgr.com/cue-web/" TargetMode="External"/><Relationship Id="rId556" Type="http://schemas.openxmlformats.org/officeDocument/2006/relationships/hyperlink" Target="https://docs.google.com/document/d/1jopo8TpoLpIUxEVDUu6ydFhX5trO-V5cY97PKohVUNs/edit?usp=sharing" TargetMode="External"/><Relationship Id="rId555" Type="http://schemas.openxmlformats.org/officeDocument/2006/relationships/hyperlink" Target="https://www.kansascity.com/entertainment/article314666404.html" TargetMode="External"/><Relationship Id="rId559" Type="http://schemas.openxmlformats.org/officeDocument/2006/relationships/hyperlink" Target="https://docs.google.com/document/d/1KvOh-L-mDmQrCFDsKH3nD51D1Z2YZdSCmeH_WG7TYCk/edit?tab=t.0" TargetMode="External"/><Relationship Id="rId550" Type="http://schemas.openxmlformats.org/officeDocument/2006/relationships/hyperlink" Target="https://docs.google.com/document/d/1sDohT5T3gG51_GTHv211AAE6Fo8UptdS6g2nThEU32E/edit?tab=t.0" TargetMode="External"/><Relationship Id="rId2470" Type="http://schemas.openxmlformats.org/officeDocument/2006/relationships/hyperlink" Target="https://cue.gcp.misitemgr.com/cue-web/" TargetMode="External"/><Relationship Id="rId1140" Type="http://schemas.openxmlformats.org/officeDocument/2006/relationships/hyperlink" Target="https://www.miamiherald.com/entertainment/article314818500.html" TargetMode="External"/><Relationship Id="rId2471" Type="http://schemas.openxmlformats.org/officeDocument/2006/relationships/hyperlink" Target="https://www.star-telegram.com/news/business/retirement-planning/article315089644.html" TargetMode="External"/><Relationship Id="rId1141" Type="http://schemas.openxmlformats.org/officeDocument/2006/relationships/hyperlink" Target="https://docs.google.com/document/d/1byYt3RnFBsHxeRRMkD6ug9PbP5wn2wOVJyWuDv7paGg/edit?tab=t.0" TargetMode="External"/><Relationship Id="rId2472" Type="http://schemas.openxmlformats.org/officeDocument/2006/relationships/hyperlink" Target="https://docs.google.com/document/d/1Bqpy4iLpy3NOcpW0ljx-izy0gct1-qqzf8bBgSTZx9s/edit?tab=t.0" TargetMode="External"/><Relationship Id="rId1142" Type="http://schemas.openxmlformats.org/officeDocument/2006/relationships/hyperlink" Target="https://cue.gcp.misitemgr.com/cue-web/" TargetMode="External"/><Relationship Id="rId2473" Type="http://schemas.openxmlformats.org/officeDocument/2006/relationships/hyperlink" Target="https://cue.gcp.misitemgr.com/cue-web/" TargetMode="External"/><Relationship Id="rId554" Type="http://schemas.openxmlformats.org/officeDocument/2006/relationships/hyperlink" Target="https://cue.gcp.misitemgr.com/cue-web/" TargetMode="External"/><Relationship Id="rId1143" Type="http://schemas.openxmlformats.org/officeDocument/2006/relationships/hyperlink" Target="https://www.kansascity.com/entertainment/article314818503.html" TargetMode="External"/><Relationship Id="rId2474" Type="http://schemas.openxmlformats.org/officeDocument/2006/relationships/hyperlink" Target="https://www.miamiherald.com/news/business/retirement-planning/article315089613.html" TargetMode="External"/><Relationship Id="rId5501" Type="http://schemas.openxmlformats.org/officeDocument/2006/relationships/hyperlink" Target="https://www.lifeandstylemag.com/posts/influencer-clavicular-goes-viral-again-after-awkward-interview/" TargetMode="External"/><Relationship Id="rId553" Type="http://schemas.openxmlformats.org/officeDocument/2006/relationships/hyperlink" Target="https://docs.google.com/document/d/1jopo8TpoLpIUxEVDUu6ydFhX5trO-V5cY97PKohVUNs/edit?usp=sharing" TargetMode="External"/><Relationship Id="rId1144" Type="http://schemas.openxmlformats.org/officeDocument/2006/relationships/hyperlink" Target="https://docs.google.com/document/d/1byYt3RnFBsHxeRRMkD6ug9PbP5wn2wOVJyWuDv7paGg/edit?tab=t.0" TargetMode="External"/><Relationship Id="rId2475" Type="http://schemas.openxmlformats.org/officeDocument/2006/relationships/hyperlink" Target="https://docs.google.com/document/d/1Bqpy4iLpy3NOcpW0ljx-izy0gct1-qqzf8bBgSTZx9s/edit?tab=t.0" TargetMode="External"/><Relationship Id="rId5502" Type="http://schemas.openxmlformats.org/officeDocument/2006/relationships/hyperlink" Target="https://docs.google.com/document/d/17KmlvmSIbTS-sJa-xFqwgqnfsfMumy6ghpWEtKioe9w/edit?usp=sharing" TargetMode="External"/><Relationship Id="rId552" Type="http://schemas.openxmlformats.org/officeDocument/2006/relationships/hyperlink" Target="https://www.miamiherald.com/entertainment/article314666394.html" TargetMode="External"/><Relationship Id="rId1145" Type="http://schemas.openxmlformats.org/officeDocument/2006/relationships/hyperlink" Target="https://cue.gcp.misitemgr.com/cue-web/" TargetMode="External"/><Relationship Id="rId2476" Type="http://schemas.openxmlformats.org/officeDocument/2006/relationships/hyperlink" Target="https://cue.gcp.misitemgr.com/cue-web/" TargetMode="External"/><Relationship Id="rId551" Type="http://schemas.openxmlformats.org/officeDocument/2006/relationships/hyperlink" Target="https://cue.gcp.misitemgr.com/cue-web/" TargetMode="External"/><Relationship Id="rId1146" Type="http://schemas.openxmlformats.org/officeDocument/2006/relationships/hyperlink" Target="https://www.charlotteobserver.com/entertainment/article314818506.html" TargetMode="External"/><Relationship Id="rId2477" Type="http://schemas.openxmlformats.org/officeDocument/2006/relationships/hyperlink" Target="https://www.kansascity.com/news/business/retirement-planning/article315089639.html" TargetMode="External"/><Relationship Id="rId5500" Type="http://schemas.openxmlformats.org/officeDocument/2006/relationships/hyperlink" Target="https://www.lifeandstylemag.com/wp-admin/post.php?post=737316&amp;action=edit" TargetMode="External"/><Relationship Id="rId4280" Type="http://schemas.openxmlformats.org/officeDocument/2006/relationships/hyperlink" Target="https://cue.gcp.misitemgr.com/cue-web/" TargetMode="External"/><Relationship Id="rId4282" Type="http://schemas.openxmlformats.org/officeDocument/2006/relationships/hyperlink" Target="https://docs.google.com/document/d/1yll2Qye-M3JN7cKy1wCt2KYv8l7HNoLX4yKcQhDtvXs/edit?tab=t.0" TargetMode="External"/><Relationship Id="rId4281" Type="http://schemas.openxmlformats.org/officeDocument/2006/relationships/hyperlink" Target="https://www.kansascity.com/living/article315280414.html" TargetMode="External"/><Relationship Id="rId4284" Type="http://schemas.openxmlformats.org/officeDocument/2006/relationships/hyperlink" Target="https://www.womansworld.com/life/animals/lost-dog-molly-found-alive-under-a-new-zealand-waterfall" TargetMode="External"/><Relationship Id="rId4283" Type="http://schemas.openxmlformats.org/officeDocument/2006/relationships/hyperlink" Target="https://www.womansworld.com/wp-admin/post.php?post=614425&amp;action=edit" TargetMode="External"/><Relationship Id="rId4286" Type="http://schemas.openxmlformats.org/officeDocument/2006/relationships/hyperlink" Target="https://www.kansascity.com/entertainment/article315282076.html" TargetMode="External"/><Relationship Id="rId4285" Type="http://schemas.openxmlformats.org/officeDocument/2006/relationships/hyperlink" Target="https://docs.google.com/document/d/1yll2Qye-M3JN7cKy1wCt2KYv8l7HNoLX4yKcQhDtvXs/edit?tab=t.0" TargetMode="External"/><Relationship Id="rId4288" Type="http://schemas.openxmlformats.org/officeDocument/2006/relationships/hyperlink" Target="https://www.miamiherald.com/entertainment/article315282111.html" TargetMode="External"/><Relationship Id="rId4287" Type="http://schemas.openxmlformats.org/officeDocument/2006/relationships/hyperlink" Target="https://docs.google.com/document/d/16qp-8oyHfjdIivlhP58Kf3irptYjq2YhwDXYrEV7VTE/edit?tab=t.0" TargetMode="External"/><Relationship Id="rId4289" Type="http://schemas.openxmlformats.org/officeDocument/2006/relationships/hyperlink" Target="https://docs.google.com/document/d/16qp-8oyHfjdIivlhP58Kf3irptYjq2YhwDXYrEV7VTE/edit?tab=t.0" TargetMode="External"/><Relationship Id="rId4271" Type="http://schemas.openxmlformats.org/officeDocument/2006/relationships/hyperlink" Target="https://docs.google.com/document/d/1ZepVRAvrZqndH8YAa_6pT4Hm5wCDUKzYJkiKORPTdCE/edit?usp=sharing" TargetMode="External"/><Relationship Id="rId4270" Type="http://schemas.openxmlformats.org/officeDocument/2006/relationships/hyperlink" Target="https://www.miamiherald.com/entertainment/article315290680.html" TargetMode="External"/><Relationship Id="rId4273" Type="http://schemas.openxmlformats.org/officeDocument/2006/relationships/hyperlink" Target="https://www.charlotteobserver.com/entertainment/article315290678.html" TargetMode="External"/><Relationship Id="rId4272" Type="http://schemas.openxmlformats.org/officeDocument/2006/relationships/hyperlink" Target="https://cue.gcp.misitemgr.com/cue-web/" TargetMode="External"/><Relationship Id="rId4275" Type="http://schemas.openxmlformats.org/officeDocument/2006/relationships/hyperlink" Target="https://www.usmagazine.com/wp-admin/post.php?post=4299018&amp;action=edit" TargetMode="External"/><Relationship Id="rId4274" Type="http://schemas.openxmlformats.org/officeDocument/2006/relationships/hyperlink" Target="https://docs.google.com/document/d/1ZepVRAvrZqndH8YAa_6pT4Hm5wCDUKzYJkiKORPTdCE/edit?usp=sharing" TargetMode="External"/><Relationship Id="rId4277" Type="http://schemas.openxmlformats.org/officeDocument/2006/relationships/hyperlink" Target="https://docs.google.com/document/d/1ZepVRAvrZqndH8YAa_6pT4Hm5wCDUKzYJkiKORPTdCE/edit?usp=sharing" TargetMode="External"/><Relationship Id="rId4276" Type="http://schemas.openxmlformats.org/officeDocument/2006/relationships/hyperlink" Target="https://www.usmagazine.com/sports/news/j-cole-signs-pro-contract-to-play-basketball-in-china/" TargetMode="External"/><Relationship Id="rId4279" Type="http://schemas.openxmlformats.org/officeDocument/2006/relationships/hyperlink" Target="https://docs.google.com/document/d/1yll2Qye-M3JN7cKy1wCt2KYv8l7HNoLX4yKcQhDtvXs/edit?tab=t.0" TargetMode="External"/><Relationship Id="rId4278" Type="http://schemas.openxmlformats.org/officeDocument/2006/relationships/hyperlink" Target="https://www.miamiherald.com/living/article315280875.html" TargetMode="External"/><Relationship Id="rId4291" Type="http://schemas.openxmlformats.org/officeDocument/2006/relationships/hyperlink" Target="https://www.womansworld.com/uncategorized/2001-a-space-odyssey-predicted-our-future-58-years-ago?preview=true&amp;p=614451" TargetMode="External"/><Relationship Id="rId4290" Type="http://schemas.openxmlformats.org/officeDocument/2006/relationships/hyperlink" Target="https://www.womansworld.com/wp-admin/post.php?post=614451&amp;action=edit" TargetMode="External"/><Relationship Id="rId4293" Type="http://schemas.openxmlformats.org/officeDocument/2006/relationships/hyperlink" Target="https://www.usmagazine.com/wp-admin/post.php?post=4299152&amp;action=edit" TargetMode="External"/><Relationship Id="rId4292" Type="http://schemas.openxmlformats.org/officeDocument/2006/relationships/hyperlink" Target="https://docs.google.com/document/d/16qp-8oyHfjdIivlhP58Kf3irptYjq2YhwDXYrEV7VTE/edit?tab=t.0" TargetMode="External"/><Relationship Id="rId4295" Type="http://schemas.openxmlformats.org/officeDocument/2006/relationships/hyperlink" Target="https://docs.google.com/document/d/1ceITzSt4a0V76lIobunpkJouvxSbcQ7flvrZ48sxJN8/edit?tab=t.0" TargetMode="External"/><Relationship Id="rId4294" Type="http://schemas.openxmlformats.org/officeDocument/2006/relationships/hyperlink" Target="https://www.usmagazine.com/celebrity-news/news/where-is-the-i-like-turtles-kid-now-the-2007-meme-explained/" TargetMode="External"/><Relationship Id="rId4297" Type="http://schemas.openxmlformats.org/officeDocument/2006/relationships/hyperlink" Target="https://www.miamiherald.com/entertainment/article315291626.html" TargetMode="External"/><Relationship Id="rId4296" Type="http://schemas.openxmlformats.org/officeDocument/2006/relationships/hyperlink" Target="https://cue.gcp.misitemgr.com/cue-web/" TargetMode="External"/><Relationship Id="rId4299" Type="http://schemas.openxmlformats.org/officeDocument/2006/relationships/hyperlink" Target="https://cue.gcp.misitemgr.com/cue-web/" TargetMode="External"/><Relationship Id="rId4298" Type="http://schemas.openxmlformats.org/officeDocument/2006/relationships/hyperlink" Target="https://docs.google.com/document/d/1ceITzSt4a0V76lIobunpkJouvxSbcQ7flvrZ48sxJN8/edit?tab=t.0" TargetMode="External"/><Relationship Id="rId4249" Type="http://schemas.openxmlformats.org/officeDocument/2006/relationships/hyperlink" Target="https://www.miamiherald.com/living/travel/article315289676.html" TargetMode="External"/><Relationship Id="rId5570" Type="http://schemas.openxmlformats.org/officeDocument/2006/relationships/hyperlink" Target="https://docs.google.com/document/d/1-mTua-ydEU_rZdAsD3VzcSP4cNsvF1oBwC9h76oTyTM/edit?tab=t.0" TargetMode="External"/><Relationship Id="rId5571" Type="http://schemas.openxmlformats.org/officeDocument/2006/relationships/hyperlink" Target="https://www.womansworld.com/wp-admin/post.php?post=616789&amp;action=edit" TargetMode="External"/><Relationship Id="rId4240" Type="http://schemas.openxmlformats.org/officeDocument/2006/relationships/hyperlink" Target="https://www.sacbee.com/entertainment/article315289344.html" TargetMode="External"/><Relationship Id="rId4242" Type="http://schemas.openxmlformats.org/officeDocument/2006/relationships/hyperlink" Target="https://modmomsclubstg.wpenginepowered.com/wp-admin/post.php?post=337570&amp;action=edit" TargetMode="External"/><Relationship Id="rId5574" Type="http://schemas.openxmlformats.org/officeDocument/2006/relationships/hyperlink" Target="https://cue.gcp.misitemgr.com/cue-web/" TargetMode="External"/><Relationship Id="rId4241" Type="http://schemas.openxmlformats.org/officeDocument/2006/relationships/hyperlink" Target="https://docs.google.com/document/d/1_9-X1WV3-G1fbr9UXjoGj-MdYENtZxmVy9mZuFQE2aA/edit?usp=sharing" TargetMode="External"/><Relationship Id="rId5575" Type="http://schemas.openxmlformats.org/officeDocument/2006/relationships/hyperlink" Target="https://www.sacbee.com/entertainment/living/article315423888.html" TargetMode="External"/><Relationship Id="rId4244" Type="http://schemas.openxmlformats.org/officeDocument/2006/relationships/hyperlink" Target="https://docs.google.com/document/d/1_9-X1WV3-G1fbr9UXjoGj-MdYENtZxmVy9mZuFQE2aA/edit?usp=sharing" TargetMode="External"/><Relationship Id="rId5572" Type="http://schemas.openxmlformats.org/officeDocument/2006/relationships/hyperlink" Target="https://www.womansworld.com/beauty/makeup/simple-beauty-tricks-that-instantly-make-you-look-more-awake-and-refreshed-in-minutes" TargetMode="External"/><Relationship Id="rId4243" Type="http://schemas.openxmlformats.org/officeDocument/2006/relationships/hyperlink" Target="https://modmomsclubstg.wpenginepowered.com/parenting/john-mulaney-son-elvis-presley-fan-death/" TargetMode="External"/><Relationship Id="rId5573" Type="http://schemas.openxmlformats.org/officeDocument/2006/relationships/hyperlink" Target="https://docs.google.com/document/d/1-mTua-ydEU_rZdAsD3VzcSP4cNsvF1oBwC9h76oTyTM/edit?tab=t.0" TargetMode="External"/><Relationship Id="rId4246" Type="http://schemas.openxmlformats.org/officeDocument/2006/relationships/hyperlink" Target="https://www.womansworld.com/life/women-over-40-are-leading-the-solo-travel-boom-heres-how-to-plan-your-first-trip" TargetMode="External"/><Relationship Id="rId5578" Type="http://schemas.openxmlformats.org/officeDocument/2006/relationships/hyperlink" Target="https://docs.google.com/document/d/1-mTua-ydEU_rZdAsD3VzcSP4cNsvF1oBwC9h76oTyTM/edit?tab=t.0" TargetMode="External"/><Relationship Id="rId4245" Type="http://schemas.openxmlformats.org/officeDocument/2006/relationships/hyperlink" Target="https://www.womansworld.com/wp-admin/post.php?post=614545&amp;action=edit" TargetMode="External"/><Relationship Id="rId5579" Type="http://schemas.openxmlformats.org/officeDocument/2006/relationships/hyperlink" Target="https://www.usmagazine.com/wp-admin/post.php?post=4310578&amp;action=edit" TargetMode="External"/><Relationship Id="rId4248" Type="http://schemas.openxmlformats.org/officeDocument/2006/relationships/hyperlink" Target="https://cue.gcp.misitemgr.com/cue-web/" TargetMode="External"/><Relationship Id="rId5576" Type="http://schemas.openxmlformats.org/officeDocument/2006/relationships/hyperlink" Target="https://docs.google.com/document/d/1-mTua-ydEU_rZdAsD3VzcSP4cNsvF1oBwC9h76oTyTM/edit?tab=t.0" TargetMode="External"/><Relationship Id="rId4247" Type="http://schemas.openxmlformats.org/officeDocument/2006/relationships/hyperlink" Target="https://docs.google.com/document/d/1vkROzIQHFHSoqFYvhWYTzN_p_q9NCtX4ZNqZRy3izgc/edit?tab=t.0" TargetMode="External"/><Relationship Id="rId5577" Type="http://schemas.openxmlformats.org/officeDocument/2006/relationships/hyperlink" Target="https://www.coralspringsflnews.com/lifestyle-entertainment/article315424348.html" TargetMode="External"/><Relationship Id="rId4239" Type="http://schemas.openxmlformats.org/officeDocument/2006/relationships/hyperlink" Target="https://cue.gcp.misitemgr.com/cue-web/" TargetMode="External"/><Relationship Id="rId4238" Type="http://schemas.openxmlformats.org/officeDocument/2006/relationships/hyperlink" Target="https://docs.google.com/document/d/1_9-X1WV3-G1fbr9UXjoGj-MdYENtZxmVy9mZuFQE2aA/edit?usp=sharing" TargetMode="External"/><Relationship Id="rId5569" Type="http://schemas.openxmlformats.org/officeDocument/2006/relationships/hyperlink" Target="https://www.miamiherald.com/living/article315422665.html" TargetMode="External"/><Relationship Id="rId5560" Type="http://schemas.openxmlformats.org/officeDocument/2006/relationships/hyperlink" Target="https://www.usmagazine.com/entertainment/news/cloud-jaguar-seen-in-honduras-for-1st-time-in-over-a-decade/" TargetMode="External"/><Relationship Id="rId495" Type="http://schemas.openxmlformats.org/officeDocument/2006/relationships/hyperlink" Target="https://modmomsclub.com/lifestyle-entertainment/playstation-5-boombox-tv-retro-tech/" TargetMode="External"/><Relationship Id="rId4231" Type="http://schemas.openxmlformats.org/officeDocument/2006/relationships/hyperlink" Target="https://www.lifeandstylemag.com/posts/something-very-bad-is-going-to-happen-season-2-future-explained/" TargetMode="External"/><Relationship Id="rId5563" Type="http://schemas.openxmlformats.org/officeDocument/2006/relationships/hyperlink" Target="https://docs.google.com/document/d/1nEoviiSJ3DXsldyTHfL5lvAlNeUU4ZCK9zhBmgq_0k8/edit?tab=t.0" TargetMode="External"/><Relationship Id="rId494" Type="http://schemas.openxmlformats.org/officeDocument/2006/relationships/hyperlink" Target="https://modmomsclubstg.wpenginepowered.com/wp-admin/post.php?post=337339&amp;action=edit" TargetMode="External"/><Relationship Id="rId4230" Type="http://schemas.openxmlformats.org/officeDocument/2006/relationships/hyperlink" Target="https://www.lifeandstylemag.com/wp-admin/post.php?post=737243&amp;action=edit" TargetMode="External"/><Relationship Id="rId5564" Type="http://schemas.openxmlformats.org/officeDocument/2006/relationships/hyperlink" Target="https://www.kansascity.com/entertainment/article315420006.html" TargetMode="External"/><Relationship Id="rId493" Type="http://schemas.openxmlformats.org/officeDocument/2006/relationships/hyperlink" Target="https://docs.google.com/document/d/1ASC7HKRaAfiG2-YhTuowzJjc-N95dFh-mwsW3oll-sw/edit?usp=sharing" TargetMode="External"/><Relationship Id="rId4233" Type="http://schemas.openxmlformats.org/officeDocument/2006/relationships/hyperlink" Target="https://cue.gcp.misitemgr.com/cue-web/" TargetMode="External"/><Relationship Id="rId5561" Type="http://schemas.openxmlformats.org/officeDocument/2006/relationships/hyperlink" Target="https://docs.google.com/document/d/1ptPlg9eca8MHhKhmSLLzMjReC_CVY7vb_GxJfctBztk/edit?tab=t.0" TargetMode="External"/><Relationship Id="rId492" Type="http://schemas.openxmlformats.org/officeDocument/2006/relationships/hyperlink" Target="https://www.lifeandstylemag.com/posts/this-retro-tech-hack-got-a-ps5-working-on-a-1980s-tv-but-why/" TargetMode="External"/><Relationship Id="rId4232" Type="http://schemas.openxmlformats.org/officeDocument/2006/relationships/hyperlink" Target="https://docs.google.com/document/d/1O8HRWFLFd_d5_R0_wmWCrUSDM7HwYrIoC3J-gLrobJM/edit?tab=t.0" TargetMode="External"/><Relationship Id="rId5562" Type="http://schemas.openxmlformats.org/officeDocument/2006/relationships/hyperlink" Target="https://www.star-telegram.com/entertainment/article315420010.html" TargetMode="External"/><Relationship Id="rId499" Type="http://schemas.openxmlformats.org/officeDocument/2006/relationships/hyperlink" Target="https://docs.google.com/document/d/17aIKd3-RMDZfCZRCVcxYDOMohrF-N34HAOGUkjl28fw/edit?tab=t.0" TargetMode="External"/><Relationship Id="rId4235" Type="http://schemas.openxmlformats.org/officeDocument/2006/relationships/hyperlink" Target="https://docs.google.com/document/d/1_9-X1WV3-G1fbr9UXjoGj-MdYENtZxmVy9mZuFQE2aA/edit?usp=sharing" TargetMode="External"/><Relationship Id="rId5567" Type="http://schemas.openxmlformats.org/officeDocument/2006/relationships/hyperlink" Target="https://www.usmagazine.com/entertainment/news/why-is-a-giant-shovel-going-viral-tom-cruise-is-involved/" TargetMode="External"/><Relationship Id="rId498" Type="http://schemas.openxmlformats.org/officeDocument/2006/relationships/hyperlink" Target="https://www.lifeandstylemag.com/posts/whats-happening-with-the-fourth-wing-tv-show-see-updates/" TargetMode="External"/><Relationship Id="rId4234" Type="http://schemas.openxmlformats.org/officeDocument/2006/relationships/hyperlink" Target="https://www.miamiherald.com/entertainment/article315289336.html" TargetMode="External"/><Relationship Id="rId5568" Type="http://schemas.openxmlformats.org/officeDocument/2006/relationships/hyperlink" Target="https://docs.google.com/document/d/1nEoviiSJ3DXsldyTHfL5lvAlNeUU4ZCK9zhBmgq_0k8/edit?tab=t.0" TargetMode="External"/><Relationship Id="rId497" Type="http://schemas.openxmlformats.org/officeDocument/2006/relationships/hyperlink" Target="https://www.lifeandstylemag.com/wp-admin/post.php?post=736714&amp;action=edit" TargetMode="External"/><Relationship Id="rId4237" Type="http://schemas.openxmlformats.org/officeDocument/2006/relationships/hyperlink" Target="https://www.star-telegram.com/entertainment/article315289339.html" TargetMode="External"/><Relationship Id="rId5565" Type="http://schemas.openxmlformats.org/officeDocument/2006/relationships/hyperlink" Target="https://docs.google.com/document/d/1nEoviiSJ3DXsldyTHfL5lvAlNeUU4ZCK9zhBmgq_0k8/edit?tab=t.0" TargetMode="External"/><Relationship Id="rId496" Type="http://schemas.openxmlformats.org/officeDocument/2006/relationships/hyperlink" Target="https://docs.google.com/document/d/1ASC7HKRaAfiG2-YhTuowzJjc-N95dFh-mwsW3oll-sw/edit?usp=sharing" TargetMode="External"/><Relationship Id="rId4236" Type="http://schemas.openxmlformats.org/officeDocument/2006/relationships/hyperlink" Target="https://cue.gcp.misitemgr.com/cue-web/" TargetMode="External"/><Relationship Id="rId5566" Type="http://schemas.openxmlformats.org/officeDocument/2006/relationships/hyperlink" Target="https://www.usmagazine.com/wp-admin/post.php?post=4310317&amp;action=edit" TargetMode="External"/><Relationship Id="rId4260" Type="http://schemas.openxmlformats.org/officeDocument/2006/relationships/hyperlink" Target="https://cue.gcp.misitemgr.com/cue-web/" TargetMode="External"/><Relationship Id="rId5592" Type="http://schemas.openxmlformats.org/officeDocument/2006/relationships/hyperlink" Target="https://www.usmagazine.com/?p=4310337&amp;preview=true" TargetMode="External"/><Relationship Id="rId5593" Type="http://schemas.openxmlformats.org/officeDocument/2006/relationships/hyperlink" Target="https://docs.google.com/document/d/1szCM5qiPvwQxM-rjgpLY0GIOTDdUSk5zgRD1twsXSro/edit?tab=t.0" TargetMode="External"/><Relationship Id="rId4262" Type="http://schemas.openxmlformats.org/officeDocument/2006/relationships/hyperlink" Target="https://docs.google.com/document/d/1LL9yYXcC3p-rAK8RxdoJyJ0ntVJrlh5z7dV3ARAkjiQ/edit?tab=t.0" TargetMode="External"/><Relationship Id="rId5590" Type="http://schemas.openxmlformats.org/officeDocument/2006/relationships/hyperlink" Target="https://docs.google.com/document/d/1RVOGZ2EPGmjbFSazCt4uNuPAXiKBiOKHYFyP06UtGAs/edit?tab=t.0" TargetMode="External"/><Relationship Id="rId4261" Type="http://schemas.openxmlformats.org/officeDocument/2006/relationships/hyperlink" Target="https://www.star-telegram.com/entertainment/article315290252.html" TargetMode="External"/><Relationship Id="rId5591" Type="http://schemas.openxmlformats.org/officeDocument/2006/relationships/hyperlink" Target="https://www.usmagazine.com/wp-admin/post.php?post=4310337&amp;action=edit" TargetMode="External"/><Relationship Id="rId4264" Type="http://schemas.openxmlformats.org/officeDocument/2006/relationships/hyperlink" Target="https://www.womansworld.com/life/relationships/gen-z-is-picking-up-pay-phones-to-call-boomers-in-a-viral-social-experiment-explained" TargetMode="External"/><Relationship Id="rId5596" Type="http://schemas.openxmlformats.org/officeDocument/2006/relationships/hyperlink" Target="https://www.charlotteobserver.com/entertainment/article315420362.html" TargetMode="External"/><Relationship Id="rId4263" Type="http://schemas.openxmlformats.org/officeDocument/2006/relationships/hyperlink" Target="https://www.womansworld.com/wp-admin/post.php?post=614566&amp;action=edit" TargetMode="External"/><Relationship Id="rId5597" Type="http://schemas.openxmlformats.org/officeDocument/2006/relationships/hyperlink" Target="https://docs.google.com/document/d/1szCM5qiPvwQxM-rjgpLY0GIOTDdUSk5zgRD1twsXSro/edit?tab=t.0" TargetMode="External"/><Relationship Id="rId4266" Type="http://schemas.openxmlformats.org/officeDocument/2006/relationships/hyperlink" Target="https://modmomsclubstg.wpenginepowered.com/wp-admin/post.php?post=337573&amp;action=edit" TargetMode="External"/><Relationship Id="rId5594" Type="http://schemas.openxmlformats.org/officeDocument/2006/relationships/hyperlink" Target="https://www.miamiherald.com/entertainment/article315420192.html" TargetMode="External"/><Relationship Id="rId4265" Type="http://schemas.openxmlformats.org/officeDocument/2006/relationships/hyperlink" Target="https://docs.google.com/document/d/1LL9yYXcC3p-rAK8RxdoJyJ0ntVJrlh5z7dV3ARAkjiQ/edit?tab=t.0" TargetMode="External"/><Relationship Id="rId5595" Type="http://schemas.openxmlformats.org/officeDocument/2006/relationships/hyperlink" Target="https://docs.google.com/document/d/1szCM5qiPvwQxM-rjgpLY0GIOTDdUSk5zgRD1twsXSro/edit?tab=t.0" TargetMode="External"/><Relationship Id="rId4268" Type="http://schemas.openxmlformats.org/officeDocument/2006/relationships/hyperlink" Target="https://docs.google.com/document/d/1LL9yYXcC3p-rAK8RxdoJyJ0ntVJrlh5z7dV3ARAkjiQ/edit?tab=t.0" TargetMode="External"/><Relationship Id="rId4267" Type="http://schemas.openxmlformats.org/officeDocument/2006/relationships/hyperlink" Target="https://modmomsclubstg.wpenginepowered.com/lifestyle-entertainment/this-social-experiment-uses-pay-phones-to-connect-gen-z-with-seniors-in-real-time/" TargetMode="External"/><Relationship Id="rId5598" Type="http://schemas.openxmlformats.org/officeDocument/2006/relationships/hyperlink" Target="https://cue.gcp.misitemgr.com/cue-web/" TargetMode="External"/><Relationship Id="rId4269" Type="http://schemas.openxmlformats.org/officeDocument/2006/relationships/hyperlink" Target="https://cue.gcp.misitemgr.com/cue-web/" TargetMode="External"/><Relationship Id="rId5599" Type="http://schemas.openxmlformats.org/officeDocument/2006/relationships/hyperlink" Target="https://www.miamiherald.com/entertainment/article315423248.html" TargetMode="External"/><Relationship Id="rId5581" Type="http://schemas.openxmlformats.org/officeDocument/2006/relationships/hyperlink" Target="https://docs.google.com/document/d/1RVOGZ2EPGmjbFSazCt4uNuPAXiKBiOKHYFyP06UtGAs/edit?tab=t.0" TargetMode="External"/><Relationship Id="rId5582" Type="http://schemas.openxmlformats.org/officeDocument/2006/relationships/hyperlink" Target="https://cue.gcp.misitemgr.com/cue-web/" TargetMode="External"/><Relationship Id="rId4251" Type="http://schemas.openxmlformats.org/officeDocument/2006/relationships/hyperlink" Target="https://cue.gcp.misitemgr.com/cue-web/" TargetMode="External"/><Relationship Id="rId4250" Type="http://schemas.openxmlformats.org/officeDocument/2006/relationships/hyperlink" Target="https://docs.google.com/document/d/1vkROzIQHFHSoqFYvhWYTzN_p_q9NCtX4ZNqZRy3izgc/edit?tab=t.0" TargetMode="External"/><Relationship Id="rId5580" Type="http://schemas.openxmlformats.org/officeDocument/2006/relationships/hyperlink" Target="https://www.usmagazine.com/entertainment/news/remember-when-dad-snuck-into-water-park-for-sons-birthday/" TargetMode="External"/><Relationship Id="rId4253" Type="http://schemas.openxmlformats.org/officeDocument/2006/relationships/hyperlink" Target="https://docs.google.com/document/d/1vkROzIQHFHSoqFYvhWYTzN_p_q9NCtX4ZNqZRy3izgc/edit?tab=t.0" TargetMode="External"/><Relationship Id="rId5585" Type="http://schemas.openxmlformats.org/officeDocument/2006/relationships/hyperlink" Target="https://cue.gcp.misitemgr.com/cue-web/" TargetMode="External"/><Relationship Id="rId4252" Type="http://schemas.openxmlformats.org/officeDocument/2006/relationships/hyperlink" Target="https://www.kansascity.com/living/travel/article315289681.html" TargetMode="External"/><Relationship Id="rId5586" Type="http://schemas.openxmlformats.org/officeDocument/2006/relationships/hyperlink" Target="https://www.kansascity.com/entertainment/article315421974.html" TargetMode="External"/><Relationship Id="rId4255" Type="http://schemas.openxmlformats.org/officeDocument/2006/relationships/hyperlink" Target="https://www.pembrokepinesflnews.com/lifestyle-entertainment/article315289690.html" TargetMode="External"/><Relationship Id="rId5583" Type="http://schemas.openxmlformats.org/officeDocument/2006/relationships/hyperlink" Target="https://www.miamiherald.com/entertainment/article315421950.html" TargetMode="External"/><Relationship Id="rId4254" Type="http://schemas.openxmlformats.org/officeDocument/2006/relationships/hyperlink" Target="https://cue.gcp.misitemgr.com/cue-web/" TargetMode="External"/><Relationship Id="rId5584" Type="http://schemas.openxmlformats.org/officeDocument/2006/relationships/hyperlink" Target="https://docs.google.com/document/d/1RVOGZ2EPGmjbFSazCt4uNuPAXiKBiOKHYFyP06UtGAs/edit?tab=t.0" TargetMode="External"/><Relationship Id="rId4257" Type="http://schemas.openxmlformats.org/officeDocument/2006/relationships/hyperlink" Target="https://cue.gcp.misitemgr.com/cue-web/" TargetMode="External"/><Relationship Id="rId5589" Type="http://schemas.openxmlformats.org/officeDocument/2006/relationships/hyperlink" Target="https://www.star-telegram.com/entertainment/article315421980.html" TargetMode="External"/><Relationship Id="rId4256" Type="http://schemas.openxmlformats.org/officeDocument/2006/relationships/hyperlink" Target="https://docs.google.com/document/d/1vkROzIQHFHSoqFYvhWYTzN_p_q9NCtX4ZNqZRy3izgc/edit?tab=t.0" TargetMode="External"/><Relationship Id="rId4259" Type="http://schemas.openxmlformats.org/officeDocument/2006/relationships/hyperlink" Target="https://docs.google.com/document/d/1LL9yYXcC3p-rAK8RxdoJyJ0ntVJrlh5z7dV3ARAkjiQ/edit?tab=t.0" TargetMode="External"/><Relationship Id="rId5587" Type="http://schemas.openxmlformats.org/officeDocument/2006/relationships/hyperlink" Target="https://docs.google.com/document/d/1RVOGZ2EPGmjbFSazCt4uNuPAXiKBiOKHYFyP06UtGAs/edit?tab=t.0" TargetMode="External"/><Relationship Id="rId4258" Type="http://schemas.openxmlformats.org/officeDocument/2006/relationships/hyperlink" Target="https://www.kansascity.com/entertainment/article315290251.html" TargetMode="External"/><Relationship Id="rId5588" Type="http://schemas.openxmlformats.org/officeDocument/2006/relationships/hyperlink" Target="https://cue.gcp.misitemgr.com/cue-web/" TargetMode="External"/><Relationship Id="rId3810" Type="http://schemas.openxmlformats.org/officeDocument/2006/relationships/hyperlink" Target="https://www.miamiherald.com/living/article315249732.html" TargetMode="External"/><Relationship Id="rId3812" Type="http://schemas.openxmlformats.org/officeDocument/2006/relationships/hyperlink" Target="https://cue.gcp.misitemgr.com/cue-web/" TargetMode="External"/><Relationship Id="rId3811" Type="http://schemas.openxmlformats.org/officeDocument/2006/relationships/hyperlink" Target="https://docs.google.com/document/d/1j8SpE8AX2kW0JeCLxfpGqWhvfMapb0fbNT7O2AO8K_4/edit?tab=t.0" TargetMode="External"/><Relationship Id="rId3814" Type="http://schemas.openxmlformats.org/officeDocument/2006/relationships/hyperlink" Target="https://docs.google.com/document/d/1j8SpE8AX2kW0JeCLxfpGqWhvfMapb0fbNT7O2AO8K_4/edit?tab=t.0" TargetMode="External"/><Relationship Id="rId3813" Type="http://schemas.openxmlformats.org/officeDocument/2006/relationships/hyperlink" Target="https://www.charlotteobserver.com/living/article315249733.html" TargetMode="External"/><Relationship Id="rId3816" Type="http://schemas.openxmlformats.org/officeDocument/2006/relationships/hyperlink" Target="https://www.star-telegram.com/entertainment/article315249741.html" TargetMode="External"/><Relationship Id="rId3815" Type="http://schemas.openxmlformats.org/officeDocument/2006/relationships/hyperlink" Target="https://cue.gcp.misitemgr.com/cue-web/" TargetMode="External"/><Relationship Id="rId3818" Type="http://schemas.openxmlformats.org/officeDocument/2006/relationships/hyperlink" Target="https://www.womansworld.com/wp-admin/post.php?post=613766&amp;action=edit" TargetMode="External"/><Relationship Id="rId3817" Type="http://schemas.openxmlformats.org/officeDocument/2006/relationships/hyperlink" Target="https://docs.google.com/document/d/1j8SpE8AX2kW0JeCLxfpGqWhvfMapb0fbNT7O2AO8K_4/edit?tab=t.0" TargetMode="External"/><Relationship Id="rId3819" Type="http://schemas.openxmlformats.org/officeDocument/2006/relationships/hyperlink" Target="https://www.womansworld.com/life/animals/scientists-just-found-110-new-species-hiding-in-deep-waters-off-australia-including-a-ghost-shark" TargetMode="External"/><Relationship Id="rId3801" Type="http://schemas.openxmlformats.org/officeDocument/2006/relationships/hyperlink" Target="https://www.miamiherald.com/living/article315249222.html" TargetMode="External"/><Relationship Id="rId3800" Type="http://schemas.openxmlformats.org/officeDocument/2006/relationships/hyperlink" Target="https://cue.gcp.misitemgr.com/cue-web/" TargetMode="External"/><Relationship Id="rId3803" Type="http://schemas.openxmlformats.org/officeDocument/2006/relationships/hyperlink" Target="https://cue.gcp.misitemgr.com/cue-web/" TargetMode="External"/><Relationship Id="rId3802" Type="http://schemas.openxmlformats.org/officeDocument/2006/relationships/hyperlink" Target="https://docs.google.com/document/d/16flv6b5hlBQrO8ZEa1WrvPAqZdjbixfJeawtJciqfvo/edit?usp=sharing" TargetMode="External"/><Relationship Id="rId3805" Type="http://schemas.openxmlformats.org/officeDocument/2006/relationships/hyperlink" Target="https://docs.google.com/document/d/16flv6b5hlBQrO8ZEa1WrvPAqZdjbixfJeawtJciqfvo/edit?usp=sharing" TargetMode="External"/><Relationship Id="rId3804" Type="http://schemas.openxmlformats.org/officeDocument/2006/relationships/hyperlink" Target="https://www.kansascity.com/living/article315249226.html" TargetMode="External"/><Relationship Id="rId3807" Type="http://schemas.openxmlformats.org/officeDocument/2006/relationships/hyperlink" Target="https://www.star-telegram.com/entertainment/living/article315249230.html" TargetMode="External"/><Relationship Id="rId3806" Type="http://schemas.openxmlformats.org/officeDocument/2006/relationships/hyperlink" Target="https://cue.gcp.misitemgr.com/cue-web/" TargetMode="External"/><Relationship Id="rId3809" Type="http://schemas.openxmlformats.org/officeDocument/2006/relationships/hyperlink" Target="https://cue.gcp.misitemgr.com/cue-web/" TargetMode="External"/><Relationship Id="rId3808" Type="http://schemas.openxmlformats.org/officeDocument/2006/relationships/hyperlink" Target="https://docs.google.com/document/d/16flv6b5hlBQrO8ZEa1WrvPAqZdjbixfJeawtJciqfvo/edit?usp=sharing" TargetMode="External"/><Relationship Id="rId1213" Type="http://schemas.openxmlformats.org/officeDocument/2006/relationships/hyperlink" Target="https://docs.google.com/document/d/1g5iYuZxYZ-VrM4XR0vDOzfRA5cbF7rSPI29wgqWHgyA/edit?tab=t.0" TargetMode="External"/><Relationship Id="rId2544" Type="http://schemas.openxmlformats.org/officeDocument/2006/relationships/hyperlink" Target="https://docs.google.com/document/d/1cMQDiqbV-rGAs0_cVwc3apSs_AnswdBPHXgX2HkajCo/edit?usp=sharing" TargetMode="External"/><Relationship Id="rId3876" Type="http://schemas.openxmlformats.org/officeDocument/2006/relationships/hyperlink" Target="https://cue.gcp.misitemgr.com/cue-web/" TargetMode="External"/><Relationship Id="rId1214" Type="http://schemas.openxmlformats.org/officeDocument/2006/relationships/hyperlink" Target="https://cue.gcp.misitemgr.com/cue-web/" TargetMode="External"/><Relationship Id="rId2545" Type="http://schemas.openxmlformats.org/officeDocument/2006/relationships/hyperlink" Target="https://cue.gcp.misitemgr.com/cue-web/" TargetMode="External"/><Relationship Id="rId3875" Type="http://schemas.openxmlformats.org/officeDocument/2006/relationships/hyperlink" Target="https://docs.google.com/document/d/1_7GJ8oqDx8YjE1_0F-GgSogWLJmcREt7MMa8r4NMC_4/edit?tab=t.0" TargetMode="External"/><Relationship Id="rId1215" Type="http://schemas.openxmlformats.org/officeDocument/2006/relationships/hyperlink" Target="https://www.charlotteobserver.com/entertainment/article314824922.html" TargetMode="External"/><Relationship Id="rId2546" Type="http://schemas.openxmlformats.org/officeDocument/2006/relationships/hyperlink" Target="https://www.miamiherald.com/entertainment/article315073662.html" TargetMode="External"/><Relationship Id="rId3878" Type="http://schemas.openxmlformats.org/officeDocument/2006/relationships/hyperlink" Target="https://docs.google.com/document/d/1_7GJ8oqDx8YjE1_0F-GgSogWLJmcREt7MMa8r4NMC_4/edit?tab=t.0" TargetMode="External"/><Relationship Id="rId1216" Type="http://schemas.openxmlformats.org/officeDocument/2006/relationships/hyperlink" Target="https://docs.google.com/document/d/1g5iYuZxYZ-VrM4XR0vDOzfRA5cbF7rSPI29wgqWHgyA/edit?tab=t.0" TargetMode="External"/><Relationship Id="rId2547" Type="http://schemas.openxmlformats.org/officeDocument/2006/relationships/hyperlink" Target="https://docs.google.com/document/d/1cMQDiqbV-rGAs0_cVwc3apSs_AnswdBPHXgX2HkajCo/edit?usp=sharing" TargetMode="External"/><Relationship Id="rId3877" Type="http://schemas.openxmlformats.org/officeDocument/2006/relationships/hyperlink" Target="https://www.sacbee.com/entertainment/article315254773.html" TargetMode="External"/><Relationship Id="rId1217" Type="http://schemas.openxmlformats.org/officeDocument/2006/relationships/hyperlink" Target="https://www.usmagazine.com/wp-admin/post.php?post=4261946&amp;action=edit" TargetMode="External"/><Relationship Id="rId2548" Type="http://schemas.openxmlformats.org/officeDocument/2006/relationships/hyperlink" Target="https://cue.gcp.misitemgr.com/cue-web/" TargetMode="External"/><Relationship Id="rId1218" Type="http://schemas.openxmlformats.org/officeDocument/2006/relationships/hyperlink" Target="https://www.usmagazine.com/sports/news/shohei-ohtanis-fan-favorite-dog-decoy-gets-a-28-foot-tribute/" TargetMode="External"/><Relationship Id="rId2549" Type="http://schemas.openxmlformats.org/officeDocument/2006/relationships/hyperlink" Target="https://www.charlotteobserver.com/entertainment/article315073663.html" TargetMode="External"/><Relationship Id="rId3879" Type="http://schemas.openxmlformats.org/officeDocument/2006/relationships/hyperlink" Target="https://www.lifeandstylemag.com/wp-admin/post.php?post=737194&amp;action=edit" TargetMode="External"/><Relationship Id="rId1219" Type="http://schemas.openxmlformats.org/officeDocument/2006/relationships/hyperlink" Target="https://docs.google.com/document/d/1jvJeRDQQ1esF777MQ04dlKgrDb_wTkYsatUH1X8xaMM/edit?usp=sharing" TargetMode="External"/><Relationship Id="rId3870" Type="http://schemas.openxmlformats.org/officeDocument/2006/relationships/hyperlink" Target="https://cue.gcp.misitemgr.com/cue-web/" TargetMode="External"/><Relationship Id="rId2540" Type="http://schemas.openxmlformats.org/officeDocument/2006/relationships/hyperlink" Target="https://www.womansworld.com/life/animals/a-10-2-billion-startup-says-its-bringing-back-dire-wolves-and-dodos-scientists-have-questions" TargetMode="External"/><Relationship Id="rId3872" Type="http://schemas.openxmlformats.org/officeDocument/2006/relationships/hyperlink" Target="https://docs.google.com/document/d/1NyNe7PdG-A3-dMgTVzrjTkxVpRpAxPFUId5fiUGWJRk/edit?usp=sharing" TargetMode="External"/><Relationship Id="rId1210" Type="http://schemas.openxmlformats.org/officeDocument/2006/relationships/hyperlink" Target="https://docs.google.com/document/d/1g5iYuZxYZ-VrM4XR0vDOzfRA5cbF7rSPI29wgqWHgyA/edit?tab=t.0" TargetMode="External"/><Relationship Id="rId2541" Type="http://schemas.openxmlformats.org/officeDocument/2006/relationships/hyperlink" Target="https://docs.google.com/document/d/1j46hVutgpT1ZBTVsQdTNrWQnAPKPprUZbVviYJD1JGQ/edit?tab=t.0" TargetMode="External"/><Relationship Id="rId3871" Type="http://schemas.openxmlformats.org/officeDocument/2006/relationships/hyperlink" Target="https://www.kansascity.com/entertainment/article315254717.html" TargetMode="External"/><Relationship Id="rId1211" Type="http://schemas.openxmlformats.org/officeDocument/2006/relationships/hyperlink" Target="https://cue.gcp.misitemgr.com/cue-web/" TargetMode="External"/><Relationship Id="rId2542" Type="http://schemas.openxmlformats.org/officeDocument/2006/relationships/hyperlink" Target="https://www.usmagazine.com/wp-admin/post.php?post=4281293&amp;action=edit" TargetMode="External"/><Relationship Id="rId3874" Type="http://schemas.openxmlformats.org/officeDocument/2006/relationships/hyperlink" Target="https://www.miamiherald.com/entertainment/article315254769.html" TargetMode="External"/><Relationship Id="rId1212" Type="http://schemas.openxmlformats.org/officeDocument/2006/relationships/hyperlink" Target="https://www.kansascity.com/entertainment/article314824920.html" TargetMode="External"/><Relationship Id="rId2543" Type="http://schemas.openxmlformats.org/officeDocument/2006/relationships/hyperlink" Target="https://www.usmagazine.com/sports/news/who-is-amir-aura-khan-march-madness-viral-boombox-guy/" TargetMode="External"/><Relationship Id="rId3873" Type="http://schemas.openxmlformats.org/officeDocument/2006/relationships/hyperlink" Target="https://cue.gcp.misitemgr.com/cue-web/" TargetMode="External"/><Relationship Id="rId1202" Type="http://schemas.openxmlformats.org/officeDocument/2006/relationships/hyperlink" Target="https://cue.gcp.misitemgr.com/cue-web/" TargetMode="External"/><Relationship Id="rId2533" Type="http://schemas.openxmlformats.org/officeDocument/2006/relationships/hyperlink" Target="https://cue.gcp.misitemgr.com/cue-web/" TargetMode="External"/><Relationship Id="rId3865" Type="http://schemas.openxmlformats.org/officeDocument/2006/relationships/hyperlink" Target="https://www.usmagazine.com/sports/news/martha-stewart-confronts-jalen-brunson-for-breaking-her-toe/" TargetMode="External"/><Relationship Id="rId1203" Type="http://schemas.openxmlformats.org/officeDocument/2006/relationships/hyperlink" Target="https://www.kansascity.com/entertainment/article314824244.html" TargetMode="External"/><Relationship Id="rId2534" Type="http://schemas.openxmlformats.org/officeDocument/2006/relationships/hyperlink" Target="https://www.kansascity.com/living/article315072533.html" TargetMode="External"/><Relationship Id="rId3864" Type="http://schemas.openxmlformats.org/officeDocument/2006/relationships/hyperlink" Target="https://www.usmagazine.com/wp-admin/post.php?post=4295836&amp;action=edit" TargetMode="External"/><Relationship Id="rId1204" Type="http://schemas.openxmlformats.org/officeDocument/2006/relationships/hyperlink" Target="https://docs.google.com/document/d/1_BhiAjTG6nZJ_K5S9bzX27e0obetv8xs9RIHUW5bRT0/edit?tab=t.0" TargetMode="External"/><Relationship Id="rId2535" Type="http://schemas.openxmlformats.org/officeDocument/2006/relationships/hyperlink" Target="https://docs.google.com/document/d/1j46hVutgpT1ZBTVsQdTNrWQnAPKPprUZbVviYJD1JGQ/edit?tab=t.0" TargetMode="External"/><Relationship Id="rId3867" Type="http://schemas.openxmlformats.org/officeDocument/2006/relationships/hyperlink" Target="https://cue.gcp.misitemgr.com/cue-web/" TargetMode="External"/><Relationship Id="rId1205" Type="http://schemas.openxmlformats.org/officeDocument/2006/relationships/hyperlink" Target="https://cue.gcp.misitemgr.com/cue-web/" TargetMode="External"/><Relationship Id="rId2536" Type="http://schemas.openxmlformats.org/officeDocument/2006/relationships/hyperlink" Target="https://cue.gcp.misitemgr.com/cue-web/" TargetMode="External"/><Relationship Id="rId3866" Type="http://schemas.openxmlformats.org/officeDocument/2006/relationships/hyperlink" Target="https://docs.google.com/document/d/1NyNe7PdG-A3-dMgTVzrjTkxVpRpAxPFUId5fiUGWJRk/edit?usp=sharing" TargetMode="External"/><Relationship Id="rId1206" Type="http://schemas.openxmlformats.org/officeDocument/2006/relationships/hyperlink" Target="https://www.charlotteobserver.com/entertainment/article314824249.html" TargetMode="External"/><Relationship Id="rId2537" Type="http://schemas.openxmlformats.org/officeDocument/2006/relationships/hyperlink" Target="https://www.charlotteobserver.com/living/article315072538.html" TargetMode="External"/><Relationship Id="rId3869" Type="http://schemas.openxmlformats.org/officeDocument/2006/relationships/hyperlink" Target="https://docs.google.com/document/d/1NyNe7PdG-A3-dMgTVzrjTkxVpRpAxPFUId5fiUGWJRk/edit?usp=sharing" TargetMode="External"/><Relationship Id="rId1207" Type="http://schemas.openxmlformats.org/officeDocument/2006/relationships/hyperlink" Target="https://docs.google.com/document/d/1_BhiAjTG6nZJ_K5S9bzX27e0obetv8xs9RIHUW5bRT0/edit?tab=t.0" TargetMode="External"/><Relationship Id="rId2538" Type="http://schemas.openxmlformats.org/officeDocument/2006/relationships/hyperlink" Target="https://docs.google.com/document/d/1j46hVutgpT1ZBTVsQdTNrWQnAPKPprUZbVviYJD1JGQ/edit?tab=t.0" TargetMode="External"/><Relationship Id="rId3868" Type="http://schemas.openxmlformats.org/officeDocument/2006/relationships/hyperlink" Target="https://www.miamiherald.com/entertainment/article315254715.html" TargetMode="External"/><Relationship Id="rId1208" Type="http://schemas.openxmlformats.org/officeDocument/2006/relationships/hyperlink" Target="https://cue.gcp.misitemgr.com/cue-web/" TargetMode="External"/><Relationship Id="rId2539" Type="http://schemas.openxmlformats.org/officeDocument/2006/relationships/hyperlink" Target="https://www.womansworld.com/wp-admin/post.php?post=610786&amp;action=edit" TargetMode="External"/><Relationship Id="rId1209" Type="http://schemas.openxmlformats.org/officeDocument/2006/relationships/hyperlink" Target="https://www.miamiherald.com/entertainment/article314824919.html" TargetMode="External"/><Relationship Id="rId3861" Type="http://schemas.openxmlformats.org/officeDocument/2006/relationships/hyperlink" Target="https://cue.gcp.misitemgr.com/cue-web/" TargetMode="External"/><Relationship Id="rId2530" Type="http://schemas.openxmlformats.org/officeDocument/2006/relationships/hyperlink" Target="https://cue.gcp.misitemgr.com/cue-web/" TargetMode="External"/><Relationship Id="rId3860" Type="http://schemas.openxmlformats.org/officeDocument/2006/relationships/hyperlink" Target="https://docs.google.com/document/d/1gJPa-1XRd-7cB_Xth7LiJvboGXgajjtnjrYe2Fzs7bc/edit?tab=t.0" TargetMode="External"/><Relationship Id="rId1200" Type="http://schemas.openxmlformats.org/officeDocument/2006/relationships/hyperlink" Target="https://www.miamiherald.com/entertainment/article314824231.html" TargetMode="External"/><Relationship Id="rId2531" Type="http://schemas.openxmlformats.org/officeDocument/2006/relationships/hyperlink" Target="https://www.miamiherald.com/living/article315072527.html" TargetMode="External"/><Relationship Id="rId3863" Type="http://schemas.openxmlformats.org/officeDocument/2006/relationships/hyperlink" Target="https://docs.google.com/document/d/1gJPa-1XRd-7cB_Xth7LiJvboGXgajjtnjrYe2Fzs7bc/edit?tab=t.0" TargetMode="External"/><Relationship Id="rId1201" Type="http://schemas.openxmlformats.org/officeDocument/2006/relationships/hyperlink" Target="https://docs.google.com/document/d/1_BhiAjTG6nZJ_K5S9bzX27e0obetv8xs9RIHUW5bRT0/edit?tab=t.0" TargetMode="External"/><Relationship Id="rId2532" Type="http://schemas.openxmlformats.org/officeDocument/2006/relationships/hyperlink" Target="https://docs.google.com/document/d/1j46hVutgpT1ZBTVsQdTNrWQnAPKPprUZbVviYJD1JGQ/edit?tab=t.0" TargetMode="External"/><Relationship Id="rId3862" Type="http://schemas.openxmlformats.org/officeDocument/2006/relationships/hyperlink" Target="https://www.star-telegram.com/entertainment/living/article315264630.html" TargetMode="External"/><Relationship Id="rId1235" Type="http://schemas.openxmlformats.org/officeDocument/2006/relationships/hyperlink" Target="https://cue.gcp.misitemgr.com/cue-web/" TargetMode="External"/><Relationship Id="rId2566" Type="http://schemas.openxmlformats.org/officeDocument/2006/relationships/hyperlink" Target="https://cue.gcp.misitemgr.com/cue-web/" TargetMode="External"/><Relationship Id="rId3898" Type="http://schemas.openxmlformats.org/officeDocument/2006/relationships/hyperlink" Target="https://www.miamiherald.com/entertainment/article315261883.html" TargetMode="External"/><Relationship Id="rId1236" Type="http://schemas.openxmlformats.org/officeDocument/2006/relationships/hyperlink" Target="https://www.charlotteobserver.com/living/article314834032.html" TargetMode="External"/><Relationship Id="rId2567" Type="http://schemas.openxmlformats.org/officeDocument/2006/relationships/hyperlink" Target="https://www.miamiherald.com/entertainment/article315074633.html" TargetMode="External"/><Relationship Id="rId3897" Type="http://schemas.openxmlformats.org/officeDocument/2006/relationships/hyperlink" Target="https://cue.gcp.misitemgr.com/cue-web/" TargetMode="External"/><Relationship Id="rId1237" Type="http://schemas.openxmlformats.org/officeDocument/2006/relationships/hyperlink" Target="https://docs.google.com/document/d/1I95w3Z0KASA4oJj_g6G9ElyM_vJ1wVyV9VOyUvt7Erg/edit?usp=sharing" TargetMode="External"/><Relationship Id="rId2568" Type="http://schemas.openxmlformats.org/officeDocument/2006/relationships/hyperlink" Target="https://docs.google.com/document/d/19awkA2UA9EqKShVGP_hG1bJ5Z5zw08fgOeVso18niIg/edit?tab=t.0" TargetMode="External"/><Relationship Id="rId1238" Type="http://schemas.openxmlformats.org/officeDocument/2006/relationships/hyperlink" Target="https://www.womansworld.com/wp-admin/post.php?post=607376&amp;action=edit" TargetMode="External"/><Relationship Id="rId2569" Type="http://schemas.openxmlformats.org/officeDocument/2006/relationships/hyperlink" Target="https://cue.gcp.misitemgr.com/cue-web/" TargetMode="External"/><Relationship Id="rId3899" Type="http://schemas.openxmlformats.org/officeDocument/2006/relationships/hyperlink" Target="https://docs.google.com/document/d/1POSi9-X4cu949RWwZJAOkS0krhTVvQTyGcx5tnZoI1c/edit?tab=t.0" TargetMode="External"/><Relationship Id="rId1239" Type="http://schemas.openxmlformats.org/officeDocument/2006/relationships/hyperlink" Target="https://www.womansworld.com/life/animals/anglers-land-estimated-1200-pound-shark-during-winter-fishing-trip" TargetMode="External"/><Relationship Id="rId409" Type="http://schemas.openxmlformats.org/officeDocument/2006/relationships/hyperlink" Target="https://docs.google.com/document/d/1-w9plnUegD9jxprT6gm67luGfSliU2n60Wd7x5zaWYw/edit?tab=t.0" TargetMode="External"/><Relationship Id="rId404" Type="http://schemas.openxmlformats.org/officeDocument/2006/relationships/hyperlink" Target="https://modmomsclubstg.wpenginepowered.com/wp-admin/post.php?post=337289&amp;action=edit" TargetMode="External"/><Relationship Id="rId403" Type="http://schemas.openxmlformats.org/officeDocument/2006/relationships/hyperlink" Target="https://docs.google.com/document/d/1mQIA5yGJLV878tCVBUqnuBveeG7iaGHKtixN1QkNIWw/edit?usp=sharing" TargetMode="External"/><Relationship Id="rId402" Type="http://schemas.openxmlformats.org/officeDocument/2006/relationships/hyperlink" Target="https://www.lifeandstylemag.com/posts/kendall-toole-reacts-to-her-viral-get-em-banned-moment/" TargetMode="External"/><Relationship Id="rId401" Type="http://schemas.openxmlformats.org/officeDocument/2006/relationships/hyperlink" Target="https://www.lifeandstylemag.com/wp-admin/post.php?post=736617&amp;action=edit" TargetMode="External"/><Relationship Id="rId408" Type="http://schemas.openxmlformats.org/officeDocument/2006/relationships/hyperlink" Target="https://www.lifeandstylemag.com/posts/why-experiences-make-you-happier-than-buying-material-things/" TargetMode="External"/><Relationship Id="rId407" Type="http://schemas.openxmlformats.org/officeDocument/2006/relationships/hyperlink" Target="https://www.lifeandstylemag.com/wp-admin/post.php?post=736675&amp;action=edit" TargetMode="External"/><Relationship Id="rId406" Type="http://schemas.openxmlformats.org/officeDocument/2006/relationships/hyperlink" Target="https://docs.google.com/document/d/1mQIA5yGJLV878tCVBUqnuBveeG7iaGHKtixN1QkNIWw/edit?usp=sharing" TargetMode="External"/><Relationship Id="rId405" Type="http://schemas.openxmlformats.org/officeDocument/2006/relationships/hyperlink" Target="https://modmomsclubstg.wpenginepowered.com/lifestyle-entertainment/celebrity/kendall-toole-peloton-video-get-em-banned-viral/" TargetMode="External"/><Relationship Id="rId3890" Type="http://schemas.openxmlformats.org/officeDocument/2006/relationships/hyperlink" Target="https://docs.google.com/document/d/1UnmuAOqc_KSHUM0YkjxZ5WMT6BvvbqBWy9Gxrg2xgFI/edit?usp=sharing" TargetMode="External"/><Relationship Id="rId2560" Type="http://schemas.openxmlformats.org/officeDocument/2006/relationships/hyperlink" Target="https://cue.gcp.misitemgr.com/cue-web/" TargetMode="External"/><Relationship Id="rId3892" Type="http://schemas.openxmlformats.org/officeDocument/2006/relationships/hyperlink" Target="https://docs.google.com/document/d/1x7G1uXsVZa6YHuNfV_IStj8KYsgfAweL8kEK6d3AUKE/edit?tab=t.i4hez2lhllbf" TargetMode="External"/><Relationship Id="rId1230" Type="http://schemas.openxmlformats.org/officeDocument/2006/relationships/hyperlink" Target="https://www.miamiherald.com/living/article314834028.html" TargetMode="External"/><Relationship Id="rId2561" Type="http://schemas.openxmlformats.org/officeDocument/2006/relationships/hyperlink" Target="https://www.star-telegram.com/entertainment/living/travel/article315074732.html" TargetMode="External"/><Relationship Id="rId3891" Type="http://schemas.openxmlformats.org/officeDocument/2006/relationships/hyperlink" Target="https://www.sacbee.com/entertainment/living/article315250870.html" TargetMode="External"/><Relationship Id="rId400" Type="http://schemas.openxmlformats.org/officeDocument/2006/relationships/hyperlink" Target="https://docs.google.com/document/d/1ZEZtpnhk3lKFXcEU5MgyKfsp81r2fVZokGXX85HZYWw/edit?tab=t.0" TargetMode="External"/><Relationship Id="rId1231" Type="http://schemas.openxmlformats.org/officeDocument/2006/relationships/hyperlink" Target="https://docs.google.com/document/d/1I95w3Z0KASA4oJj_g6G9ElyM_vJ1wVyV9VOyUvt7Erg/edit?usp=sharing" TargetMode="External"/><Relationship Id="rId2562" Type="http://schemas.openxmlformats.org/officeDocument/2006/relationships/hyperlink" Target="https://docs.google.com/document/d/1NPl-D1U9J_x9m79yR-eLiQReBD_EQqv49_2fppC13x8/edit?tab=t.0" TargetMode="External"/><Relationship Id="rId3894" Type="http://schemas.openxmlformats.org/officeDocument/2006/relationships/hyperlink" Target="https://docs.google.com/document/d/1x7G1uXsVZa6YHuNfV_IStj8KYsgfAweL8kEK6d3AUKE/edit?tab=t.i4hez2lhllbf" TargetMode="External"/><Relationship Id="rId1232" Type="http://schemas.openxmlformats.org/officeDocument/2006/relationships/hyperlink" Target="https://cue.gcp.misitemgr.com/cue-web/" TargetMode="External"/><Relationship Id="rId2563" Type="http://schemas.openxmlformats.org/officeDocument/2006/relationships/hyperlink" Target="https://cue.gcp.misitemgr.com/cue-web/" TargetMode="External"/><Relationship Id="rId3893" Type="http://schemas.openxmlformats.org/officeDocument/2006/relationships/hyperlink" Target="https://www.miramarflnews.com/lifestyle-entertainment/article315251700.html" TargetMode="External"/><Relationship Id="rId1233" Type="http://schemas.openxmlformats.org/officeDocument/2006/relationships/hyperlink" Target="https://www.kansascity.com/living/article314834030.html" TargetMode="External"/><Relationship Id="rId2564" Type="http://schemas.openxmlformats.org/officeDocument/2006/relationships/hyperlink" Target="https://www.charlotteobserver.com/living/travel/article315074751.html" TargetMode="External"/><Relationship Id="rId3896" Type="http://schemas.openxmlformats.org/officeDocument/2006/relationships/hyperlink" Target="https://docs.google.com/document/d/1x7G1uXsVZa6YHuNfV_IStj8KYsgfAweL8kEK6d3AUKE/edit?tab=t.i4hez2lhllbf" TargetMode="External"/><Relationship Id="rId1234" Type="http://schemas.openxmlformats.org/officeDocument/2006/relationships/hyperlink" Target="https://docs.google.com/document/d/1I95w3Z0KASA4oJj_g6G9ElyM_vJ1wVyV9VOyUvt7Erg/edit?usp=sharing" TargetMode="External"/><Relationship Id="rId2565" Type="http://schemas.openxmlformats.org/officeDocument/2006/relationships/hyperlink" Target="https://docs.google.com/document/d/1NPl-D1U9J_x9m79yR-eLiQReBD_EQqv49_2fppC13x8/edit?tab=t.0" TargetMode="External"/><Relationship Id="rId3895" Type="http://schemas.openxmlformats.org/officeDocument/2006/relationships/hyperlink" Target="https://www.kansascity.com/living/article315250562.html" TargetMode="External"/><Relationship Id="rId1224" Type="http://schemas.openxmlformats.org/officeDocument/2006/relationships/hyperlink" Target="https://www.kansascity.com/entertainment/article314825325.html" TargetMode="External"/><Relationship Id="rId2555" Type="http://schemas.openxmlformats.org/officeDocument/2006/relationships/hyperlink" Target="https://www.miamiherald.com/living/travel/article315074676.html" TargetMode="External"/><Relationship Id="rId3887" Type="http://schemas.openxmlformats.org/officeDocument/2006/relationships/hyperlink" Target="https://docs.google.com/document/d/1UnmuAOqc_KSHUM0YkjxZ5WMT6BvvbqBWy9Gxrg2xgFI/edit?usp=sharing" TargetMode="External"/><Relationship Id="rId1225" Type="http://schemas.openxmlformats.org/officeDocument/2006/relationships/hyperlink" Target="https://docs.google.com/document/d/1jvJeRDQQ1esF777MQ04dlKgrDb_wTkYsatUH1X8xaMM/edit?usp=sharing" TargetMode="External"/><Relationship Id="rId2556" Type="http://schemas.openxmlformats.org/officeDocument/2006/relationships/hyperlink" Target="https://docs.google.com/document/d/1NPl-D1U9J_x9m79yR-eLiQReBD_EQqv49_2fppC13x8/edit?tab=t.0" TargetMode="External"/><Relationship Id="rId3886" Type="http://schemas.openxmlformats.org/officeDocument/2006/relationships/hyperlink" Target="https://www.kansascity.com/living/article315261517.html" TargetMode="External"/><Relationship Id="rId1226" Type="http://schemas.openxmlformats.org/officeDocument/2006/relationships/hyperlink" Target="https://cue.gcp.misitemgr.com/cue-web/" TargetMode="External"/><Relationship Id="rId2557" Type="http://schemas.openxmlformats.org/officeDocument/2006/relationships/hyperlink" Target="https://cue.gcp.misitemgr.com/cue-web/" TargetMode="External"/><Relationship Id="rId3889" Type="http://schemas.openxmlformats.org/officeDocument/2006/relationships/hyperlink" Target="https://www.sacbee.com/entertainment/living/article315261522.html" TargetMode="External"/><Relationship Id="rId1227" Type="http://schemas.openxmlformats.org/officeDocument/2006/relationships/hyperlink" Target="https://www.charlotteobserver.com/entertainment/article314825330.html" TargetMode="External"/><Relationship Id="rId2558" Type="http://schemas.openxmlformats.org/officeDocument/2006/relationships/hyperlink" Target="https://www.kansascity.com/living/travel/article315074712.html" TargetMode="External"/><Relationship Id="rId3888" Type="http://schemas.openxmlformats.org/officeDocument/2006/relationships/hyperlink" Target="https://cue.gcp.misitemgr.com/cue-web/" TargetMode="External"/><Relationship Id="rId1228" Type="http://schemas.openxmlformats.org/officeDocument/2006/relationships/hyperlink" Target="https://docs.google.com/document/d/1jvJeRDQQ1esF777MQ04dlKgrDb_wTkYsatUH1X8xaMM/edit?usp=sharing" TargetMode="External"/><Relationship Id="rId2559" Type="http://schemas.openxmlformats.org/officeDocument/2006/relationships/hyperlink" Target="https://docs.google.com/document/d/1NPl-D1U9J_x9m79yR-eLiQReBD_EQqv49_2fppC13x8/edit?tab=t.0" TargetMode="External"/><Relationship Id="rId1229" Type="http://schemas.openxmlformats.org/officeDocument/2006/relationships/hyperlink" Target="https://cue.gcp.misitemgr.com/cue-web/" TargetMode="External"/><Relationship Id="rId3881" Type="http://schemas.openxmlformats.org/officeDocument/2006/relationships/hyperlink" Target="https://docs.google.com/document/d/1_7GJ8oqDx8YjE1_0F-GgSogWLJmcREt7MMa8r4NMC_4/edit?tab=t.0" TargetMode="External"/><Relationship Id="rId2550" Type="http://schemas.openxmlformats.org/officeDocument/2006/relationships/hyperlink" Target="https://docs.google.com/document/d/1cMQDiqbV-rGAs0_cVwc3apSs_AnswdBPHXgX2HkajCo/edit?usp=sharing" TargetMode="External"/><Relationship Id="rId3880" Type="http://schemas.openxmlformats.org/officeDocument/2006/relationships/hyperlink" Target="https://www.lifeandstylemag.com/posts/the-disney-channel-mount-rushmore-debate-has-the-internet-divided/" TargetMode="External"/><Relationship Id="rId1220" Type="http://schemas.openxmlformats.org/officeDocument/2006/relationships/hyperlink" Target="https://cue.gcp.misitemgr.com/cue-web/" TargetMode="External"/><Relationship Id="rId2551" Type="http://schemas.openxmlformats.org/officeDocument/2006/relationships/hyperlink" Target="https://cue.gcp.misitemgr.com/cue-web/" TargetMode="External"/><Relationship Id="rId3883" Type="http://schemas.openxmlformats.org/officeDocument/2006/relationships/hyperlink" Target="https://www.miamiherald.com/living/article315261506.html" TargetMode="External"/><Relationship Id="rId1221" Type="http://schemas.openxmlformats.org/officeDocument/2006/relationships/hyperlink" Target="https://www.miamiherald.com/entertainment/article314825320.html" TargetMode="External"/><Relationship Id="rId2552" Type="http://schemas.openxmlformats.org/officeDocument/2006/relationships/hyperlink" Target="https://www.star-telegram.com/entertainment/article315073668.html" TargetMode="External"/><Relationship Id="rId3882" Type="http://schemas.openxmlformats.org/officeDocument/2006/relationships/hyperlink" Target="https://cue.gcp.misitemgr.com/cue-web/" TargetMode="External"/><Relationship Id="rId1222" Type="http://schemas.openxmlformats.org/officeDocument/2006/relationships/hyperlink" Target="https://docs.google.com/document/d/1jvJeRDQQ1esF777MQ04dlKgrDb_wTkYsatUH1X8xaMM/edit?usp=sharing" TargetMode="External"/><Relationship Id="rId2553" Type="http://schemas.openxmlformats.org/officeDocument/2006/relationships/hyperlink" Target="https://docs.google.com/document/d/1cMQDiqbV-rGAs0_cVwc3apSs_AnswdBPHXgX2HkajCo/edit?usp=sharing" TargetMode="External"/><Relationship Id="rId3885" Type="http://schemas.openxmlformats.org/officeDocument/2006/relationships/hyperlink" Target="https://cue.gcp.misitemgr.com/cue-web/" TargetMode="External"/><Relationship Id="rId1223" Type="http://schemas.openxmlformats.org/officeDocument/2006/relationships/hyperlink" Target="https://cue.gcp.misitemgr.com/cue-web/" TargetMode="External"/><Relationship Id="rId2554" Type="http://schemas.openxmlformats.org/officeDocument/2006/relationships/hyperlink" Target="https://cue.gcp.misitemgr.com/cue-web/" TargetMode="External"/><Relationship Id="rId3884" Type="http://schemas.openxmlformats.org/officeDocument/2006/relationships/hyperlink" Target="https://docs.google.com/document/d/1UnmuAOqc_KSHUM0YkjxZ5WMT6BvvbqBWy9Gxrg2xgFI/edit?usp=sharing" TargetMode="External"/><Relationship Id="rId2500" Type="http://schemas.openxmlformats.org/officeDocument/2006/relationships/hyperlink" Target="https://cue.gcp.misitemgr.com/cue-web/" TargetMode="External"/><Relationship Id="rId3832" Type="http://schemas.openxmlformats.org/officeDocument/2006/relationships/hyperlink" Target="https://docs.google.com/document/d/1nfel7TGQfOpma5EilPwZHBZZQsRKhkMZ5DtYUGtwAvI/edit?tab=t.0" TargetMode="External"/><Relationship Id="rId2501" Type="http://schemas.openxmlformats.org/officeDocument/2006/relationships/hyperlink" Target="https://www.charlotteobserver.com/entertainment/article315071469.html" TargetMode="External"/><Relationship Id="rId3831" Type="http://schemas.openxmlformats.org/officeDocument/2006/relationships/hyperlink" Target="https://www.kansascity.com/living/article315249683.html" TargetMode="External"/><Relationship Id="rId2502" Type="http://schemas.openxmlformats.org/officeDocument/2006/relationships/hyperlink" Target="https://docs.google.com/document/d/1d0MJdRBZVQYI1uUmTZoPVojXptfHflMbhWwEdY9EEZA/edit?tab=t.0" TargetMode="External"/><Relationship Id="rId3834" Type="http://schemas.openxmlformats.org/officeDocument/2006/relationships/hyperlink" Target="https://docs.google.com/document/d/1nfel7TGQfOpma5EilPwZHBZZQsRKhkMZ5DtYUGtwAvI/edit?tab=t.0" TargetMode="External"/><Relationship Id="rId2503" Type="http://schemas.openxmlformats.org/officeDocument/2006/relationships/hyperlink" Target="https://cue.gcp.misitemgr.com/cue-web/" TargetMode="External"/><Relationship Id="rId3833" Type="http://schemas.openxmlformats.org/officeDocument/2006/relationships/hyperlink" Target="https://www.miamiherald.com/living/article315249709.html" TargetMode="External"/><Relationship Id="rId2504" Type="http://schemas.openxmlformats.org/officeDocument/2006/relationships/hyperlink" Target="https://www.star-telegram.com/entertainment/article315071479.html" TargetMode="External"/><Relationship Id="rId3836" Type="http://schemas.openxmlformats.org/officeDocument/2006/relationships/hyperlink" Target="https://www.womansworld.com/entertainment/music/celine-dion-was-told-she-would-never-tour-again-now-she-is-performing-10-shows-in-paris" TargetMode="External"/><Relationship Id="rId2505" Type="http://schemas.openxmlformats.org/officeDocument/2006/relationships/hyperlink" Target="https://docs.google.com/document/d/1d0MJdRBZVQYI1uUmTZoPVojXptfHflMbhWwEdY9EEZA/edit?tab=t.0" TargetMode="External"/><Relationship Id="rId3835" Type="http://schemas.openxmlformats.org/officeDocument/2006/relationships/hyperlink" Target="https://www.womansworld.com/wp-admin/post.php?post=613783&amp;action=edit" TargetMode="External"/><Relationship Id="rId2506" Type="http://schemas.openxmlformats.org/officeDocument/2006/relationships/hyperlink" Target="https://cue.gcp.misitemgr.com/cue-web/" TargetMode="External"/><Relationship Id="rId3838" Type="http://schemas.openxmlformats.org/officeDocument/2006/relationships/hyperlink" Target="https://cue.gcp.misitemgr.com/cue-web/" TargetMode="External"/><Relationship Id="rId2507" Type="http://schemas.openxmlformats.org/officeDocument/2006/relationships/hyperlink" Target="https://www.miamiherald.com/living/home-garden/article315072464.html" TargetMode="External"/><Relationship Id="rId3837" Type="http://schemas.openxmlformats.org/officeDocument/2006/relationships/hyperlink" Target="https://docs.google.com/document/d/1Ew_0EkNZLGiO7XUlZbzNjNTLXIZKLdzmq3S9_aeeM2A/edit?usp=sharing" TargetMode="External"/><Relationship Id="rId2508" Type="http://schemas.openxmlformats.org/officeDocument/2006/relationships/hyperlink" Target="https://docs.google.com/document/d/18CBbth3pFTEU6OpBZuxsVOtpaYI26wV_dmPk9OWSgWk/edit?tab=t.0" TargetMode="External"/><Relationship Id="rId2509" Type="http://schemas.openxmlformats.org/officeDocument/2006/relationships/hyperlink" Target="https://cue.gcp.misitemgr.com/cue-web/" TargetMode="External"/><Relationship Id="rId3839" Type="http://schemas.openxmlformats.org/officeDocument/2006/relationships/hyperlink" Target="https://www.miamiherald.com/entertainment/article315250636.html" TargetMode="External"/><Relationship Id="rId3830" Type="http://schemas.openxmlformats.org/officeDocument/2006/relationships/hyperlink" Target="https://cue.gcp.misitemgr.com/cue-web/" TargetMode="External"/><Relationship Id="rId3821" Type="http://schemas.openxmlformats.org/officeDocument/2006/relationships/hyperlink" Target="https://www.miamiherald.com/living/article315248152.html" TargetMode="External"/><Relationship Id="rId3820" Type="http://schemas.openxmlformats.org/officeDocument/2006/relationships/hyperlink" Target="https://docs.google.com/document/d/1j8SpE8AX2kW0JeCLxfpGqWhvfMapb0fbNT7O2AO8K_4/edit?tab=t.0" TargetMode="External"/><Relationship Id="rId3823" Type="http://schemas.openxmlformats.org/officeDocument/2006/relationships/hyperlink" Target="https://www.kansascity.com/living/article315248542.html" TargetMode="External"/><Relationship Id="rId3822" Type="http://schemas.openxmlformats.org/officeDocument/2006/relationships/hyperlink" Target="https://docs.google.com/document/d/1yPTxP3twh6CjtCFd0w_Kl-x7IoNlHMWbwGYTtTjXoGI/edit?tab=t.0" TargetMode="External"/><Relationship Id="rId3825" Type="http://schemas.openxmlformats.org/officeDocument/2006/relationships/hyperlink" Target="https://www.womansworld.com/wp-admin/post.php?post=613729&amp;action=edit" TargetMode="External"/><Relationship Id="rId3824" Type="http://schemas.openxmlformats.org/officeDocument/2006/relationships/hyperlink" Target="https://docs.google.com/document/d/1yPTxP3twh6CjtCFd0w_Kl-x7IoNlHMWbwGYTtTjXoGI/edit?tab=t.0" TargetMode="External"/><Relationship Id="rId3827" Type="http://schemas.openxmlformats.org/officeDocument/2006/relationships/hyperlink" Target="https://docs.google.com/document/d/1yPTxP3twh6CjtCFd0w_Kl-x7IoNlHMWbwGYTtTjXoGI/edit?tab=t.0" TargetMode="External"/><Relationship Id="rId3826" Type="http://schemas.openxmlformats.org/officeDocument/2006/relationships/hyperlink" Target="https://www.womansworld.com/life/animals/zoo-shares-update-on-missing-capybara-samba-after-escape" TargetMode="External"/><Relationship Id="rId3829" Type="http://schemas.openxmlformats.org/officeDocument/2006/relationships/hyperlink" Target="https://docs.google.com/document/d/1nfel7TGQfOpma5EilPwZHBZZQsRKhkMZ5DtYUGtwAvI/edit?tab=t.0" TargetMode="External"/><Relationship Id="rId3828" Type="http://schemas.openxmlformats.org/officeDocument/2006/relationships/hyperlink" Target="https://www.charlotteobserver.com/living/article315249720.html" TargetMode="External"/><Relationship Id="rId2522" Type="http://schemas.openxmlformats.org/officeDocument/2006/relationships/hyperlink" Target="https://www.miamiherald.com/entertainment/article315071886.html" TargetMode="External"/><Relationship Id="rId3854" Type="http://schemas.openxmlformats.org/officeDocument/2006/relationships/hyperlink" Target="https://www.womansworld.com/entertainment/books/john-green-wrote-his-first-novel-in-nearly-a-decade-and-its-not-for-teens-this-time" TargetMode="External"/><Relationship Id="rId2523" Type="http://schemas.openxmlformats.org/officeDocument/2006/relationships/hyperlink" Target="https://docs.google.com/document/d/1JwOBCxREj4fFxt3V2AS1ajHxxZbwc_-sJeeLr2RW12M/edit?usp=sharing" TargetMode="External"/><Relationship Id="rId3853" Type="http://schemas.openxmlformats.org/officeDocument/2006/relationships/hyperlink" Target="https://www.womansworld.com/wp-admin/post.php?post=613821&amp;action=edit" TargetMode="External"/><Relationship Id="rId2524" Type="http://schemas.openxmlformats.org/officeDocument/2006/relationships/hyperlink" Target="https://cue.gcp.misitemgr.com/cue-web/" TargetMode="External"/><Relationship Id="rId3856" Type="http://schemas.openxmlformats.org/officeDocument/2006/relationships/hyperlink" Target="https://www.miamiherald.com/living/home-garden/article315263426.html" TargetMode="External"/><Relationship Id="rId2525" Type="http://schemas.openxmlformats.org/officeDocument/2006/relationships/hyperlink" Target="https://www.kansascity.com/entertainment/article315071891.html" TargetMode="External"/><Relationship Id="rId3855" Type="http://schemas.openxmlformats.org/officeDocument/2006/relationships/hyperlink" Target="https://docs.google.com/document/d/1mLtjrkDBZ-3pvIeCsnqeSgz1mO_TDvgPeTr2MHhdsfo/edit?tab=t.0" TargetMode="External"/><Relationship Id="rId2526" Type="http://schemas.openxmlformats.org/officeDocument/2006/relationships/hyperlink" Target="https://docs.google.com/document/d/1JwOBCxREj4fFxt3V2AS1ajHxxZbwc_-sJeeLr2RW12M/edit?usp=sharing" TargetMode="External"/><Relationship Id="rId3858" Type="http://schemas.openxmlformats.org/officeDocument/2006/relationships/hyperlink" Target="https://cue.gcp.misitemgr.com/cue-web/" TargetMode="External"/><Relationship Id="rId2527" Type="http://schemas.openxmlformats.org/officeDocument/2006/relationships/hyperlink" Target="https://cue.gcp.misitemgr.com/cue-web/" TargetMode="External"/><Relationship Id="rId3857" Type="http://schemas.openxmlformats.org/officeDocument/2006/relationships/hyperlink" Target="https://docs.google.com/document/d/1gJPa-1XRd-7cB_Xth7LiJvboGXgajjtnjrYe2Fzs7bc/edit?tab=t.0" TargetMode="External"/><Relationship Id="rId2528" Type="http://schemas.openxmlformats.org/officeDocument/2006/relationships/hyperlink" Target="https://www.charlotteobserver.com/entertainment/article315071899.html" TargetMode="External"/><Relationship Id="rId2529" Type="http://schemas.openxmlformats.org/officeDocument/2006/relationships/hyperlink" Target="https://docs.google.com/document/d/1JwOBCxREj4fFxt3V2AS1ajHxxZbwc_-sJeeLr2RW12M/edit?usp=sharing" TargetMode="External"/><Relationship Id="rId3859" Type="http://schemas.openxmlformats.org/officeDocument/2006/relationships/hyperlink" Target="https://www.kansascity.com/living/article315264073.html" TargetMode="External"/><Relationship Id="rId3850" Type="http://schemas.openxmlformats.org/officeDocument/2006/relationships/hyperlink" Target="https://cue.gcp.misitemgr.com/cue-web/" TargetMode="External"/><Relationship Id="rId2520" Type="http://schemas.openxmlformats.org/officeDocument/2006/relationships/hyperlink" Target="https://docs.google.com/document/d/1JwOBCxREj4fFxt3V2AS1ajHxxZbwc_-sJeeLr2RW12M/edit?usp=sharing" TargetMode="External"/><Relationship Id="rId3852" Type="http://schemas.openxmlformats.org/officeDocument/2006/relationships/hyperlink" Target="https://docs.google.com/document/d/1mLtjrkDBZ-3pvIeCsnqeSgz1mO_TDvgPeTr2MHhdsfo/edit?tab=t.0" TargetMode="External"/><Relationship Id="rId2521" Type="http://schemas.openxmlformats.org/officeDocument/2006/relationships/hyperlink" Target="https://cue.gcp.misitemgr.com/cue-web/" TargetMode="External"/><Relationship Id="rId3851" Type="http://schemas.openxmlformats.org/officeDocument/2006/relationships/hyperlink" Target="https://www.kansascity.com/entertainment/article315251343.html" TargetMode="External"/><Relationship Id="rId2511" Type="http://schemas.openxmlformats.org/officeDocument/2006/relationships/hyperlink" Target="https://docs.google.com/document/d/18CBbth3pFTEU6OpBZuxsVOtpaYI26wV_dmPk9OWSgWk/edit?tab=t.0" TargetMode="External"/><Relationship Id="rId3843" Type="http://schemas.openxmlformats.org/officeDocument/2006/relationships/hyperlink" Target="https://docs.google.com/document/d/1Ew_0EkNZLGiO7XUlZbzNjNTLXIZKLdzmq3S9_aeeM2A/edit?usp=sharing" TargetMode="External"/><Relationship Id="rId2512" Type="http://schemas.openxmlformats.org/officeDocument/2006/relationships/hyperlink" Target="https://cue.gcp.misitemgr.com/cue-web/" TargetMode="External"/><Relationship Id="rId3842" Type="http://schemas.openxmlformats.org/officeDocument/2006/relationships/hyperlink" Target="https://www.kansascity.com/entertainment/article315250644.html" TargetMode="External"/><Relationship Id="rId2513" Type="http://schemas.openxmlformats.org/officeDocument/2006/relationships/hyperlink" Target="https://www.star-telegram.com/entertainment/home-garden/article315087444.html" TargetMode="External"/><Relationship Id="rId3845" Type="http://schemas.openxmlformats.org/officeDocument/2006/relationships/hyperlink" Target="https://www.lifeandstylemag.com/posts/celine-dion-announces-paris-residency-on-58th-birthday/" TargetMode="External"/><Relationship Id="rId2514" Type="http://schemas.openxmlformats.org/officeDocument/2006/relationships/hyperlink" Target="https://docs.google.com/document/d/18CBbth3pFTEU6OpBZuxsVOtpaYI26wV_dmPk9OWSgWk/edit?tab=t.0" TargetMode="External"/><Relationship Id="rId3844" Type="http://schemas.openxmlformats.org/officeDocument/2006/relationships/hyperlink" Target="https://www.lifeandstylemag.com/wp-admin/post.php?post=737189&amp;action=edit" TargetMode="External"/><Relationship Id="rId2515" Type="http://schemas.openxmlformats.org/officeDocument/2006/relationships/hyperlink" Target="https://cue.gcp.misitemgr.com/cue-web/" TargetMode="External"/><Relationship Id="rId3847" Type="http://schemas.openxmlformats.org/officeDocument/2006/relationships/hyperlink" Target="https://cue.gcp.misitemgr.com/cue-web/" TargetMode="External"/><Relationship Id="rId2516" Type="http://schemas.openxmlformats.org/officeDocument/2006/relationships/hyperlink" Target="https://www.charlotteobserver.com/living/home-garden/article315088254.html" TargetMode="External"/><Relationship Id="rId3846" Type="http://schemas.openxmlformats.org/officeDocument/2006/relationships/hyperlink" Target="https://docs.google.com/document/d/1Ew_0EkNZLGiO7XUlZbzNjNTLXIZKLdzmq3S9_aeeM2A/edit?usp=sharing" TargetMode="External"/><Relationship Id="rId2517" Type="http://schemas.openxmlformats.org/officeDocument/2006/relationships/hyperlink" Target="https://docs.google.com/document/d/18CBbth3pFTEU6OpBZuxsVOtpaYI26wV_dmPk9OWSgWk/edit?tab=t.0" TargetMode="External"/><Relationship Id="rId3849" Type="http://schemas.openxmlformats.org/officeDocument/2006/relationships/hyperlink" Target="https://docs.google.com/document/d/1mLtjrkDBZ-3pvIeCsnqeSgz1mO_TDvgPeTr2MHhdsfo/edit?tab=t.0" TargetMode="External"/><Relationship Id="rId2518" Type="http://schemas.openxmlformats.org/officeDocument/2006/relationships/hyperlink" Target="https://www.usmagazine.com/wp-admin/post.php?post=4281053&amp;action=edit" TargetMode="External"/><Relationship Id="rId3848" Type="http://schemas.openxmlformats.org/officeDocument/2006/relationships/hyperlink" Target="https://www.miamiherald.com/entertainment/article315251331.html" TargetMode="External"/><Relationship Id="rId2519" Type="http://schemas.openxmlformats.org/officeDocument/2006/relationships/hyperlink" Target="https://www.usmagazine.com/sports/news/cameron-youngs-kids-stole-the-show-at-players-championship/" TargetMode="External"/><Relationship Id="rId3841" Type="http://schemas.openxmlformats.org/officeDocument/2006/relationships/hyperlink" Target="https://cue.gcp.misitemgr.com/cue-web/" TargetMode="External"/><Relationship Id="rId2510" Type="http://schemas.openxmlformats.org/officeDocument/2006/relationships/hyperlink" Target="https://www.kansascity.com/living/home-garden/article315076117.html" TargetMode="External"/><Relationship Id="rId3840" Type="http://schemas.openxmlformats.org/officeDocument/2006/relationships/hyperlink" Target="https://docs.google.com/document/d/1Ew_0EkNZLGiO7XUlZbzNjNTLXIZKLdzmq3S9_aeeM2A/edit?usp=sharing" TargetMode="External"/><Relationship Id="rId4327" Type="http://schemas.openxmlformats.org/officeDocument/2006/relationships/hyperlink" Target="https://www.star-telegram.com/entertainment/home-garden/article315294066.html" TargetMode="External"/><Relationship Id="rId5659" Type="http://schemas.openxmlformats.org/officeDocument/2006/relationships/hyperlink" Target="https://www.sacbee.com/entertainment/living/wellness/article315410056.html" TargetMode="External"/><Relationship Id="rId4326" Type="http://schemas.openxmlformats.org/officeDocument/2006/relationships/hyperlink" Target="https://cue.gcp.misitemgr.com/cue-web/" TargetMode="External"/><Relationship Id="rId4329" Type="http://schemas.openxmlformats.org/officeDocument/2006/relationships/hyperlink" Target="https://cue.gcp.misitemgr.com/cue-web/" TargetMode="External"/><Relationship Id="rId5657" Type="http://schemas.openxmlformats.org/officeDocument/2006/relationships/hyperlink" Target="https://www.kansascity.com/living/article315409319.html" TargetMode="External"/><Relationship Id="rId4328" Type="http://schemas.openxmlformats.org/officeDocument/2006/relationships/hyperlink" Target="https://docs.google.com/document/d/1aU9KgUM9iJN6NysoglS-viVXxlYNrNNIAYvQOm3bPX4/edit?tab=t.0" TargetMode="External"/><Relationship Id="rId5658" Type="http://schemas.openxmlformats.org/officeDocument/2006/relationships/hyperlink" Target="https://docs.google.com/document/d/14df42NvOf7iQ1eOtDuvU05ArIIFmyDbC8e9XoU2w8a8/edit?tab=t.1eg7ry5r73z8" TargetMode="External"/><Relationship Id="rId469" Type="http://schemas.openxmlformats.org/officeDocument/2006/relationships/hyperlink" Target="https://docs.google.com/document/d/1Ff3v8sT7ZJpr88NIRn7JsZzAlT2nVTpU_wswRDvGEfQ/edit?usp=sharing" TargetMode="External"/><Relationship Id="rId468" Type="http://schemas.openxmlformats.org/officeDocument/2006/relationships/hyperlink" Target="https://www.lifeandstylemag.com/posts/golden-eyed-frog-discovered-in-peru-its-a-new-species/" TargetMode="External"/><Relationship Id="rId467" Type="http://schemas.openxmlformats.org/officeDocument/2006/relationships/hyperlink" Target="https://www.lifeandstylemag.com/wp-admin/post.php?post=736691&amp;action=edit" TargetMode="External"/><Relationship Id="rId1290" Type="http://schemas.openxmlformats.org/officeDocument/2006/relationships/hyperlink" Target="https://www.kansascity.com/entertainment/article314838664.html" TargetMode="External"/><Relationship Id="rId1291" Type="http://schemas.openxmlformats.org/officeDocument/2006/relationships/hyperlink" Target="https://docs.google.com/document/d/1f4wZISkpx4Ysh7D9v2AZoKD28kduQ7u3h7P-_CYf4lU/edit?tab=t.0" TargetMode="External"/><Relationship Id="rId1292" Type="http://schemas.openxmlformats.org/officeDocument/2006/relationships/hyperlink" Target="https://cue.gcp.misitemgr.com/cue-web/" TargetMode="External"/><Relationship Id="rId462" Type="http://schemas.openxmlformats.org/officeDocument/2006/relationships/hyperlink" Target="https://www.lifeandstylemag.com/posts/travis-kelce-talks-being-an-uncle-to-kylie-kelces-kids/" TargetMode="External"/><Relationship Id="rId1293" Type="http://schemas.openxmlformats.org/officeDocument/2006/relationships/hyperlink" Target="https://www.charlotteobserver.com/entertainment/article314838684.html" TargetMode="External"/><Relationship Id="rId5651" Type="http://schemas.openxmlformats.org/officeDocument/2006/relationships/hyperlink" Target="https://www.usmagazine.com/wp-admin/post.php?post=4311262&amp;action=edit" TargetMode="External"/><Relationship Id="rId461" Type="http://schemas.openxmlformats.org/officeDocument/2006/relationships/hyperlink" Target="https://www.lifeandstylemag.com/wp-admin/post.php?post=736671&amp;action=edit" TargetMode="External"/><Relationship Id="rId1294" Type="http://schemas.openxmlformats.org/officeDocument/2006/relationships/hyperlink" Target="https://docs.google.com/document/d/1f4wZISkpx4Ysh7D9v2AZoKD28kduQ7u3h7P-_CYf4lU/edit?tab=t.0" TargetMode="External"/><Relationship Id="rId5652" Type="http://schemas.openxmlformats.org/officeDocument/2006/relationships/hyperlink" Target="https://www.usmagazine.com/entertainment/news/what-is-netflixs-beef-season-2-about-everything-to-know/" TargetMode="External"/><Relationship Id="rId460" Type="http://schemas.openxmlformats.org/officeDocument/2006/relationships/hyperlink" Target="https://docs.google.com/document/d/1tUcZ1bn5cGFD90bO6WL6Zd8Zza_l8wcA1a_aBS9xRW4/edit?usp=sharing" TargetMode="External"/><Relationship Id="rId1295" Type="http://schemas.openxmlformats.org/officeDocument/2006/relationships/hyperlink" Target="https://cue.gcp.misitemgr.com/cue-web/" TargetMode="External"/><Relationship Id="rId4321" Type="http://schemas.openxmlformats.org/officeDocument/2006/relationships/hyperlink" Target="https://www.miamiherald.com/living/home-garden/article315293516.html" TargetMode="External"/><Relationship Id="rId1296" Type="http://schemas.openxmlformats.org/officeDocument/2006/relationships/hyperlink" Target="https://www.miamiherald.com/entertainment/article314839575.html" TargetMode="External"/><Relationship Id="rId4320" Type="http://schemas.openxmlformats.org/officeDocument/2006/relationships/hyperlink" Target="https://cue.gcp.misitemgr.com/cue-web/" TargetMode="External"/><Relationship Id="rId5650" Type="http://schemas.openxmlformats.org/officeDocument/2006/relationships/hyperlink" Target="https://docs.google.com/document/d/1-20OuqcQqSuG6r4tEJlcmiNrZ0nRirsWfMO7HQk39Fo/edit?usp=sharing" TargetMode="External"/><Relationship Id="rId466" Type="http://schemas.openxmlformats.org/officeDocument/2006/relationships/hyperlink" Target="https://docs.google.com/document/d/1t0iSOXfnh_-D4QylYTHlruERtVmw0pDf7MUMBrUAhL4/edit?tab=t.0" TargetMode="External"/><Relationship Id="rId1297" Type="http://schemas.openxmlformats.org/officeDocument/2006/relationships/hyperlink" Target="https://docs.google.com/document/d/1Mqbu9Z62hJ5MMXL7ioNxfS3RIymrA8ROEIErfP4oAig/edit?usp=sharing" TargetMode="External"/><Relationship Id="rId4323" Type="http://schemas.openxmlformats.org/officeDocument/2006/relationships/hyperlink" Target="https://cue.gcp.misitemgr.com/cue-web/" TargetMode="External"/><Relationship Id="rId5655" Type="http://schemas.openxmlformats.org/officeDocument/2006/relationships/hyperlink" Target="https://www.lifeandstylemag.com/posts/netflixs-beef-season-2-cast-everything-you-need-to-know/" TargetMode="External"/><Relationship Id="rId465" Type="http://schemas.openxmlformats.org/officeDocument/2006/relationships/hyperlink" Target="https://modmomsclubstg.wpenginepowered.com/lifestyle-entertainment/celebrity/kylie-kelce-reveals-why-travis-kelce-is-the-best-uncle/" TargetMode="External"/><Relationship Id="rId1298" Type="http://schemas.openxmlformats.org/officeDocument/2006/relationships/hyperlink" Target="https://cue.gcp.misitemgr.com/cue-web/" TargetMode="External"/><Relationship Id="rId4322" Type="http://schemas.openxmlformats.org/officeDocument/2006/relationships/hyperlink" Target="https://docs.google.com/document/d/1aU9KgUM9iJN6NysoglS-viVXxlYNrNNIAYvQOm3bPX4/edit?tab=t.0" TargetMode="External"/><Relationship Id="rId5656" Type="http://schemas.openxmlformats.org/officeDocument/2006/relationships/hyperlink" Target="https://docs.google.com/document/d/1-20OuqcQqSuG6r4tEJlcmiNrZ0nRirsWfMO7HQk39Fo/edit?usp=sharing" TargetMode="External"/><Relationship Id="rId464" Type="http://schemas.openxmlformats.org/officeDocument/2006/relationships/hyperlink" Target="https://modmomsclubstg.wpenginepowered.com/wp-admin/post.php?post=337321&amp;action=edit" TargetMode="External"/><Relationship Id="rId1299" Type="http://schemas.openxmlformats.org/officeDocument/2006/relationships/hyperlink" Target="https://www.kansascity.com/entertainment/article314839577.html" TargetMode="External"/><Relationship Id="rId4325" Type="http://schemas.openxmlformats.org/officeDocument/2006/relationships/hyperlink" Target="https://docs.google.com/document/d/1aU9KgUM9iJN6NysoglS-viVXxlYNrNNIAYvQOm3bPX4/edit?tab=t.0" TargetMode="External"/><Relationship Id="rId5653" Type="http://schemas.openxmlformats.org/officeDocument/2006/relationships/hyperlink" Target="https://docs.google.com/document/d/1-20OuqcQqSuG6r4tEJlcmiNrZ0nRirsWfMO7HQk39Fo/edit?usp=sharing" TargetMode="External"/><Relationship Id="rId463" Type="http://schemas.openxmlformats.org/officeDocument/2006/relationships/hyperlink" Target="https://docs.google.com/document/d/1t0iSOXfnh_-D4QylYTHlruERtVmw0pDf7MUMBrUAhL4/edit?tab=t.0" TargetMode="External"/><Relationship Id="rId4324" Type="http://schemas.openxmlformats.org/officeDocument/2006/relationships/hyperlink" Target="https://www.kansascity.com/living/home-garden/article315293707.html" TargetMode="External"/><Relationship Id="rId5654" Type="http://schemas.openxmlformats.org/officeDocument/2006/relationships/hyperlink" Target="https://www.lifeandstylemag.com/wp-admin/post.php?post=737323&amp;action=edit" TargetMode="External"/><Relationship Id="rId4316" Type="http://schemas.openxmlformats.org/officeDocument/2006/relationships/hyperlink" Target="https://docs.google.com/document/d/1qNd-9PlXHwaimjsc5MQsrnu5-wNHZwofEBwFTS11HrI/edit?usp=sharing" TargetMode="External"/><Relationship Id="rId5648" Type="http://schemas.openxmlformats.org/officeDocument/2006/relationships/hyperlink" Target="https://cue.gcp.misitemgr.com/cue-web/" TargetMode="External"/><Relationship Id="rId4315" Type="http://schemas.openxmlformats.org/officeDocument/2006/relationships/hyperlink" Target="https://www.kansascity.com/living/article315292150.html" TargetMode="External"/><Relationship Id="rId5649" Type="http://schemas.openxmlformats.org/officeDocument/2006/relationships/hyperlink" Target="https://www.sacbee.com/entertainment/article315430574.html" TargetMode="External"/><Relationship Id="rId4318" Type="http://schemas.openxmlformats.org/officeDocument/2006/relationships/hyperlink" Target="https://www.star-telegram.com/entertainment/living/article315292153.html" TargetMode="External"/><Relationship Id="rId5646" Type="http://schemas.openxmlformats.org/officeDocument/2006/relationships/hyperlink" Target="https://www.miamiherald.com/entertainment/article315430569.html" TargetMode="External"/><Relationship Id="rId4317" Type="http://schemas.openxmlformats.org/officeDocument/2006/relationships/hyperlink" Target="https://cue.gcp.misitemgr.com/cue-web/" TargetMode="External"/><Relationship Id="rId5647" Type="http://schemas.openxmlformats.org/officeDocument/2006/relationships/hyperlink" Target="https://docs.google.com/document/d/1-20OuqcQqSuG6r4tEJlcmiNrZ0nRirsWfMO7HQk39Fo/edit?usp=sharing" TargetMode="External"/><Relationship Id="rId4319" Type="http://schemas.openxmlformats.org/officeDocument/2006/relationships/hyperlink" Target="https://docs.google.com/document/d/1qNd-9PlXHwaimjsc5MQsrnu5-wNHZwofEBwFTS11HrI/edit?usp=sharing" TargetMode="External"/><Relationship Id="rId459" Type="http://schemas.openxmlformats.org/officeDocument/2006/relationships/hyperlink" Target="https://modmomsclub.com/lifestyle-entertainment/celebrity/bruno-mars-songwriting-the-smeezingtons/" TargetMode="External"/><Relationship Id="rId458" Type="http://schemas.openxmlformats.org/officeDocument/2006/relationships/hyperlink" Target="https://modmomsclubstg.wpenginepowered.com/wp-admin/post.php?post=337323&amp;action=edit" TargetMode="External"/><Relationship Id="rId457" Type="http://schemas.openxmlformats.org/officeDocument/2006/relationships/hyperlink" Target="https://docs.google.com/document/d/1tUcZ1bn5cGFD90bO6WL6Zd8Zza_l8wcA1a_aBS9xRW4/edit?usp=sharing" TargetMode="External"/><Relationship Id="rId456" Type="http://schemas.openxmlformats.org/officeDocument/2006/relationships/hyperlink" Target="https://www.lifeandstylemag.com/posts/7-throwback-songs-you-had-no-idea-bruno-mars-wrote/" TargetMode="External"/><Relationship Id="rId1280" Type="http://schemas.openxmlformats.org/officeDocument/2006/relationships/hyperlink" Target="https://cue.gcp.misitemgr.com/cue-web/" TargetMode="External"/><Relationship Id="rId1281" Type="http://schemas.openxmlformats.org/officeDocument/2006/relationships/hyperlink" Target="https://www.kansascity.com/entertainment/article314837966.html" TargetMode="External"/><Relationship Id="rId451" Type="http://schemas.openxmlformats.org/officeDocument/2006/relationships/hyperlink" Target="https://docs.google.com/document/d/1ftRwnrQfQ0blX6feUsSJKamgrFmuSdnhhekM0nMp57E/edit?tab=t.0" TargetMode="External"/><Relationship Id="rId1282" Type="http://schemas.openxmlformats.org/officeDocument/2006/relationships/hyperlink" Target="https://docs.google.com/document/d/1b12Gm-fqjld19BYmFvcLqtdErBmmpPj8UYbiCMeb_nU/edit?usp=sharing" TargetMode="External"/><Relationship Id="rId5640" Type="http://schemas.openxmlformats.org/officeDocument/2006/relationships/hyperlink" Target="https://docs.google.com/document/d/1AASP164LqYQaXKXFMBFKIoQJLCF0NK4W-ubfMRrW_Tc/edit?tab=t.0" TargetMode="External"/><Relationship Id="rId450" Type="http://schemas.openxmlformats.org/officeDocument/2006/relationships/hyperlink" Target="https://www.lifeandstylemag.com/posts/fragrance-layering-at-home-how-to-do-it-right/" TargetMode="External"/><Relationship Id="rId1283" Type="http://schemas.openxmlformats.org/officeDocument/2006/relationships/hyperlink" Target="https://cue.gcp.misitemgr.com/cue-web/" TargetMode="External"/><Relationship Id="rId5641" Type="http://schemas.openxmlformats.org/officeDocument/2006/relationships/hyperlink" Target="https://www.sacbee.com/entertainment/living/article315435872.html" TargetMode="External"/><Relationship Id="rId1284" Type="http://schemas.openxmlformats.org/officeDocument/2006/relationships/hyperlink" Target="https://www.charlotteobserver.com/entertainment/article314837971.html" TargetMode="External"/><Relationship Id="rId4310" Type="http://schemas.openxmlformats.org/officeDocument/2006/relationships/hyperlink" Target="https://docs.google.com/document/d/1hiasCq0rLit4RW7ykkSDZbIOdR8aIs-DAvBM7Ltgnm8/edit?tab=t.0" TargetMode="External"/><Relationship Id="rId1285" Type="http://schemas.openxmlformats.org/officeDocument/2006/relationships/hyperlink" Target="https://docs.google.com/document/d/1b12Gm-fqjld19BYmFvcLqtdErBmmpPj8UYbiCMeb_nU/edit?usp=sharing" TargetMode="External"/><Relationship Id="rId455" Type="http://schemas.openxmlformats.org/officeDocument/2006/relationships/hyperlink" Target="https://www.lifeandstylemag.com/wp-admin/post.php?post=736673&amp;action=edit" TargetMode="External"/><Relationship Id="rId1286" Type="http://schemas.openxmlformats.org/officeDocument/2006/relationships/hyperlink" Target="https://cue.gcp.misitemgr.com/cue-web/" TargetMode="External"/><Relationship Id="rId4312" Type="http://schemas.openxmlformats.org/officeDocument/2006/relationships/hyperlink" Target="https://www.miamiherald.com/living/article315292145.html" TargetMode="External"/><Relationship Id="rId5644" Type="http://schemas.openxmlformats.org/officeDocument/2006/relationships/hyperlink" Target="https://docs.google.com/document/d/1AASP164LqYQaXKXFMBFKIoQJLCF0NK4W-ubfMRrW_Tc/edit?tab=t.0" TargetMode="External"/><Relationship Id="rId454" Type="http://schemas.openxmlformats.org/officeDocument/2006/relationships/hyperlink" Target="https://docs.google.com/document/d/1ftRwnrQfQ0blX6feUsSJKamgrFmuSdnhhekM0nMp57E/edit?tab=t.0" TargetMode="External"/><Relationship Id="rId1287" Type="http://schemas.openxmlformats.org/officeDocument/2006/relationships/hyperlink" Target="https://www.miamiherald.com/entertainment/article314838607.html" TargetMode="External"/><Relationship Id="rId4311" Type="http://schemas.openxmlformats.org/officeDocument/2006/relationships/hyperlink" Target="https://cue.gcp.misitemgr.com/cue-web/" TargetMode="External"/><Relationship Id="rId5645" Type="http://schemas.openxmlformats.org/officeDocument/2006/relationships/hyperlink" Target="https://cue.gcp.misitemgr.com/cue-web/" TargetMode="External"/><Relationship Id="rId453" Type="http://schemas.openxmlformats.org/officeDocument/2006/relationships/hyperlink" Target="https://modmomsclubstg.wpenginepowered.com/lifestyle-entertainment/how-fragrance-layering-can-transform-your-home-into-a-personal-sanctuary/" TargetMode="External"/><Relationship Id="rId1288" Type="http://schemas.openxmlformats.org/officeDocument/2006/relationships/hyperlink" Target="https://docs.google.com/document/d/1f4wZISkpx4Ysh7D9v2AZoKD28kduQ7u3h7P-_CYf4lU/edit?tab=t.0" TargetMode="External"/><Relationship Id="rId4314" Type="http://schemas.openxmlformats.org/officeDocument/2006/relationships/hyperlink" Target="https://cue.gcp.misitemgr.com/cue-web/" TargetMode="External"/><Relationship Id="rId5642" Type="http://schemas.openxmlformats.org/officeDocument/2006/relationships/hyperlink" Target="https://docs.google.com/document/d/1AASP164LqYQaXKXFMBFKIoQJLCF0NK4W-ubfMRrW_Tc/edit?tab=t.0" TargetMode="External"/><Relationship Id="rId452" Type="http://schemas.openxmlformats.org/officeDocument/2006/relationships/hyperlink" Target="https://modmomsclubstg.wpenginepowered.com/wp-admin/post.php?post=337329&amp;action=edit" TargetMode="External"/><Relationship Id="rId1289" Type="http://schemas.openxmlformats.org/officeDocument/2006/relationships/hyperlink" Target="https://cue.gcp.misitemgr.com/cue-web/" TargetMode="External"/><Relationship Id="rId4313" Type="http://schemas.openxmlformats.org/officeDocument/2006/relationships/hyperlink" Target="https://docs.google.com/document/d/1qNd-9PlXHwaimjsc5MQsrnu5-wNHZwofEBwFTS11HrI/edit?usp=sharing" TargetMode="External"/><Relationship Id="rId5643" Type="http://schemas.openxmlformats.org/officeDocument/2006/relationships/hyperlink" Target="https://www.womansworld.com/wp-admin/post.php?post=617039&amp;action=edit" TargetMode="External"/><Relationship Id="rId3018" Type="http://schemas.openxmlformats.org/officeDocument/2006/relationships/hyperlink" Target="https://docs.google.com/document/d/1XcGPeVSgyVwDTpSaOQ4RfOyIRlOqA9z5GTsDPLcuxOA/edit?tab=t.0" TargetMode="External"/><Relationship Id="rId4349" Type="http://schemas.openxmlformats.org/officeDocument/2006/relationships/hyperlink" Target="https://docs.google.com/document/d/1yPRRgNdSkDegmCcAv05cQmg28Umo8S7jnqdI9G7tYFo/edit?tab=t.0" TargetMode="External"/><Relationship Id="rId3017" Type="http://schemas.openxmlformats.org/officeDocument/2006/relationships/hyperlink" Target="https://www.lifeandstylemag.com/posts/the-genius-dog-who-could-recognize-1022-toys-by-name/" TargetMode="External"/><Relationship Id="rId4348" Type="http://schemas.openxmlformats.org/officeDocument/2006/relationships/hyperlink" Target="https://www.sacbee.com/entertainment/living/travel/article315293367.html" TargetMode="External"/><Relationship Id="rId5679" Type="http://schemas.openxmlformats.org/officeDocument/2006/relationships/hyperlink" Target="https://docs.google.com/document/d/1rN5QsedpvUev0XTG06dcPuRoRHSamZPZvqQHY_8gb-o/edit?tab=t.wztfzfh9k3h6" TargetMode="External"/><Relationship Id="rId3019" Type="http://schemas.openxmlformats.org/officeDocument/2006/relationships/hyperlink" Target="https://www.womansworld.com/wp-admin/post.php?post=612232&amp;action=edit" TargetMode="External"/><Relationship Id="rId491" Type="http://schemas.openxmlformats.org/officeDocument/2006/relationships/hyperlink" Target="https://www.lifeandstylemag.com/wp-admin/post.php?post=736708&amp;action=edit" TargetMode="External"/><Relationship Id="rId490" Type="http://schemas.openxmlformats.org/officeDocument/2006/relationships/hyperlink" Target="https://docs.google.com/document/d/1WUYzttSY_h0SytwGb1LTfKcpd8XpMtqTygMbOMw61iA/edit?tab=t.0" TargetMode="External"/><Relationship Id="rId489" Type="http://schemas.openxmlformats.org/officeDocument/2006/relationships/hyperlink" Target="https://modmomsclubstg.wpenginepowered.com/lifestyle-entertainment/food/how-to-mix-better-cocktails-at-30000-feet-without-breaking-the-bank/" TargetMode="External"/><Relationship Id="rId5670" Type="http://schemas.openxmlformats.org/officeDocument/2006/relationships/hyperlink" Target="https://www.kansascity.com/living/wellness/article315420590.html" TargetMode="External"/><Relationship Id="rId484" Type="http://schemas.openxmlformats.org/officeDocument/2006/relationships/hyperlink" Target="https://docs.google.com/document/d/1nTzHw_cNOfruVdbJAZwiTDOET9qCMpTgjXbGqtnkDfU/edit?tab=t.0" TargetMode="External"/><Relationship Id="rId3010" Type="http://schemas.openxmlformats.org/officeDocument/2006/relationships/hyperlink" Target="https://cue.gcp.misitemgr.com/cue-web/" TargetMode="External"/><Relationship Id="rId4341" Type="http://schemas.openxmlformats.org/officeDocument/2006/relationships/hyperlink" Target="https://cue.gcp.misitemgr.com/cue-web/" TargetMode="External"/><Relationship Id="rId5673" Type="http://schemas.openxmlformats.org/officeDocument/2006/relationships/hyperlink" Target="https://docs.google.com/document/d/1NfwrQ5qB7GsXcGiG1lv3a493btpUgA2l2Mu8o6QnzzM/edit?tab=t.74ohs4gjjz00" TargetMode="External"/><Relationship Id="rId483" Type="http://schemas.openxmlformats.org/officeDocument/2006/relationships/hyperlink" Target="https://modmomsclubstg.wpenginepowered.com/lifestyle-entertainment/a-parents-guide-to-cleaning-your-home-naturally-with-essential-oils/" TargetMode="External"/><Relationship Id="rId4340" Type="http://schemas.openxmlformats.org/officeDocument/2006/relationships/hyperlink" Target="https://docs.google.com/document/d/1yPRRgNdSkDegmCcAv05cQmg28Umo8S7jnqdI9G7tYFo/edit?tab=t.0" TargetMode="External"/><Relationship Id="rId5674" Type="http://schemas.openxmlformats.org/officeDocument/2006/relationships/hyperlink" Target="https://www.kansascity.com/living/article315423893.html" TargetMode="External"/><Relationship Id="rId482" Type="http://schemas.openxmlformats.org/officeDocument/2006/relationships/hyperlink" Target="https://modmomsclubstg.wpenginepowered.com/wp-admin/post.php?post=337346&amp;action=edit" TargetMode="External"/><Relationship Id="rId3012" Type="http://schemas.openxmlformats.org/officeDocument/2006/relationships/hyperlink" Target="https://docs.google.com/document/d/1XcGPeVSgyVwDTpSaOQ4RfOyIRlOqA9z5GTsDPLcuxOA/edit?tab=t.0" TargetMode="External"/><Relationship Id="rId4343" Type="http://schemas.openxmlformats.org/officeDocument/2006/relationships/hyperlink" Target="https://docs.google.com/document/d/1yPRRgNdSkDegmCcAv05cQmg28Umo8S7jnqdI9G7tYFo/edit?tab=t.0" TargetMode="External"/><Relationship Id="rId5671" Type="http://schemas.openxmlformats.org/officeDocument/2006/relationships/hyperlink" Target="https://docs.google.com/document/d/1NfwrQ5qB7GsXcGiG1lv3a493btpUgA2l2Mu8o6QnzzM/edit?tab=t.74ohs4gjjz00" TargetMode="External"/><Relationship Id="rId481" Type="http://schemas.openxmlformats.org/officeDocument/2006/relationships/hyperlink" Target="https://docs.google.com/document/d/1nTzHw_cNOfruVdbJAZwiTDOET9qCMpTgjXbGqtnkDfU/edit?tab=t.0" TargetMode="External"/><Relationship Id="rId3011" Type="http://schemas.openxmlformats.org/officeDocument/2006/relationships/hyperlink" Target="https://www.kansascity.com/living/article315156889.html" TargetMode="External"/><Relationship Id="rId4342" Type="http://schemas.openxmlformats.org/officeDocument/2006/relationships/hyperlink" Target="https://www.miamiherald.com/living/food-drink/article315293350.html" TargetMode="External"/><Relationship Id="rId5672" Type="http://schemas.openxmlformats.org/officeDocument/2006/relationships/hyperlink" Target="https://www.star-telegram.com/entertainment/living/wellness/article315420910.html" TargetMode="External"/><Relationship Id="rId488" Type="http://schemas.openxmlformats.org/officeDocument/2006/relationships/hyperlink" Target="https://modmomsclubstg.wpenginepowered.com/wp-admin/post.php?post=337348&amp;action=edit" TargetMode="External"/><Relationship Id="rId3014" Type="http://schemas.openxmlformats.org/officeDocument/2006/relationships/hyperlink" Target="https://www.womansworld.com/life/animals/remembering-chaser-the-dog-the-border-collie-with-the-vocabulary-of-a-two-year-old" TargetMode="External"/><Relationship Id="rId4345" Type="http://schemas.openxmlformats.org/officeDocument/2006/relationships/hyperlink" Target="https://www.star-telegram.com/entertainment/living/travel/article315293377.html" TargetMode="External"/><Relationship Id="rId5677" Type="http://schemas.openxmlformats.org/officeDocument/2006/relationships/hyperlink" Target="https://docs.google.com/document/d/1rN5QsedpvUev0XTG06dcPuRoRHSamZPZvqQHY_8gb-o/edit?tab=t.wztfzfh9k3h6" TargetMode="External"/><Relationship Id="rId487" Type="http://schemas.openxmlformats.org/officeDocument/2006/relationships/hyperlink" Target="https://docs.google.com/document/d/1WUYzttSY_h0SytwGb1LTfKcpd8XpMtqTygMbOMw61iA/edit?tab=t.0" TargetMode="External"/><Relationship Id="rId3013" Type="http://schemas.openxmlformats.org/officeDocument/2006/relationships/hyperlink" Target="https://www.womansworld.com/wp-admin/post.php?post=612154&amp;action=edit" TargetMode="External"/><Relationship Id="rId4344" Type="http://schemas.openxmlformats.org/officeDocument/2006/relationships/hyperlink" Target="https://cue.gcp.misitemgr.com/cue-web/" TargetMode="External"/><Relationship Id="rId5678" Type="http://schemas.openxmlformats.org/officeDocument/2006/relationships/hyperlink" Target="https://www.miamiherald.com/living/article315423425.html" TargetMode="External"/><Relationship Id="rId486" Type="http://schemas.openxmlformats.org/officeDocument/2006/relationships/hyperlink" Target="https://www.lifeandstylemag.com/posts/how-to-make-diy-airplane-cocktails-using-the-beverage-cart/" TargetMode="External"/><Relationship Id="rId3016" Type="http://schemas.openxmlformats.org/officeDocument/2006/relationships/hyperlink" Target="https://www.lifeandstylemag.com/wp-admin/post.php?post=737119&amp;action=edit" TargetMode="External"/><Relationship Id="rId4347" Type="http://schemas.openxmlformats.org/officeDocument/2006/relationships/hyperlink" Target="https://cue.gcp.misitemgr.com/cue-web/" TargetMode="External"/><Relationship Id="rId5675" Type="http://schemas.openxmlformats.org/officeDocument/2006/relationships/hyperlink" Target="https://docs.google.com/document/d/1rN5QsedpvUev0XTG06dcPuRoRHSamZPZvqQHY_8gb-o/edit?tab=t.wztfzfh9k3h6" TargetMode="External"/><Relationship Id="rId485" Type="http://schemas.openxmlformats.org/officeDocument/2006/relationships/hyperlink" Target="https://www.lifeandstylemag.com/wp-admin/post.php?post=736721&amp;action=edit" TargetMode="External"/><Relationship Id="rId3015" Type="http://schemas.openxmlformats.org/officeDocument/2006/relationships/hyperlink" Target="https://docs.google.com/document/d/1XcGPeVSgyVwDTpSaOQ4RfOyIRlOqA9z5GTsDPLcuxOA/edit?tab=t.0" TargetMode="External"/><Relationship Id="rId4346" Type="http://schemas.openxmlformats.org/officeDocument/2006/relationships/hyperlink" Target="https://docs.google.com/document/d/1yPRRgNdSkDegmCcAv05cQmg28Umo8S7jnqdI9G7tYFo/edit?tab=t.0" TargetMode="External"/><Relationship Id="rId5676" Type="http://schemas.openxmlformats.org/officeDocument/2006/relationships/hyperlink" Target="https://www.charlotteobserver.com/living/article315424250.html" TargetMode="External"/><Relationship Id="rId3007" Type="http://schemas.openxmlformats.org/officeDocument/2006/relationships/hyperlink" Target="https://cue.gcp.misitemgr.com/cue-web/" TargetMode="External"/><Relationship Id="rId4338" Type="http://schemas.openxmlformats.org/officeDocument/2006/relationships/hyperlink" Target="https://www.womansworld.com/wp-admin/post.php?post=614664&amp;action=edit" TargetMode="External"/><Relationship Id="rId3006" Type="http://schemas.openxmlformats.org/officeDocument/2006/relationships/hyperlink" Target="https://docs.google.com/document/d/1J6pLg-MaJxmszESkFqnxlh0iMNQdVq-ve8MZ4TtpU2E/edit?usp=sharing" TargetMode="External"/><Relationship Id="rId4337" Type="http://schemas.openxmlformats.org/officeDocument/2006/relationships/hyperlink" Target="https://docs.google.com/document/d/16GHYGRITkSUNRrP3HHZCyPu3-ew-8L8N35xK6Qimvq8/edit?tab=t.0" TargetMode="External"/><Relationship Id="rId3009" Type="http://schemas.openxmlformats.org/officeDocument/2006/relationships/hyperlink" Target="https://docs.google.com/document/d/1XcGPeVSgyVwDTpSaOQ4RfOyIRlOqA9z5GTsDPLcuxOA/edit?tab=t.0" TargetMode="External"/><Relationship Id="rId5668" Type="http://schemas.openxmlformats.org/officeDocument/2006/relationships/hyperlink" Target="https://www.sacbee.com/entertainment/living/article315421600.html" TargetMode="External"/><Relationship Id="rId3008" Type="http://schemas.openxmlformats.org/officeDocument/2006/relationships/hyperlink" Target="https://www.miamiherald.com/living/article315156881.html" TargetMode="External"/><Relationship Id="rId4339" Type="http://schemas.openxmlformats.org/officeDocument/2006/relationships/hyperlink" Target="https://www.womansworld.com/life/how-to-eat-alone-at-a-restaurant-and-have-the-best-date-with-yourself" TargetMode="External"/><Relationship Id="rId5669" Type="http://schemas.openxmlformats.org/officeDocument/2006/relationships/hyperlink" Target="https://docs.google.com/document/d/1NfwrQ5qB7GsXcGiG1lv3a493btpUgA2l2Mu8o6QnzzM/edit?tab=t.74ohs4gjjz00" TargetMode="External"/><Relationship Id="rId480" Type="http://schemas.openxmlformats.org/officeDocument/2006/relationships/hyperlink" Target="https://www.lifeandstylemag.com/posts/natural-cleaning-with-essential-oils/" TargetMode="External"/><Relationship Id="rId479" Type="http://schemas.openxmlformats.org/officeDocument/2006/relationships/hyperlink" Target="https://www.lifeandstylemag.com/wp-admin/post.php?post=736712&amp;action=edit" TargetMode="External"/><Relationship Id="rId478" Type="http://schemas.openxmlformats.org/officeDocument/2006/relationships/hyperlink" Target="https://docs.google.com/document/d/1Ye2kHLL6kOa_jOujcw2M3vvKUVGNq3rtsrRzeyVwawE/edit?tab=t.0" TargetMode="External"/><Relationship Id="rId473" Type="http://schemas.openxmlformats.org/officeDocument/2006/relationships/hyperlink" Target="https://www.lifeandstylemag.com/wp-admin/post.php?post=736692&amp;action=edit" TargetMode="External"/><Relationship Id="rId4330" Type="http://schemas.openxmlformats.org/officeDocument/2006/relationships/hyperlink" Target="https://www.miamiherald.com/living/article315292527.html" TargetMode="External"/><Relationship Id="rId5662" Type="http://schemas.openxmlformats.org/officeDocument/2006/relationships/hyperlink" Target="https://docs.google.com/document/d/14df42NvOf7iQ1eOtDuvU05ArIIFmyDbC8e9XoU2w8a8/edit?tab=t.1eg7ry5r73z8" TargetMode="External"/><Relationship Id="rId472" Type="http://schemas.openxmlformats.org/officeDocument/2006/relationships/hyperlink" Target="https://docs.google.com/document/d/1Ff3v8sT7ZJpr88NIRn7JsZzAlT2nVTpU_wswRDvGEfQ/edit?usp=sharing" TargetMode="External"/><Relationship Id="rId5663" Type="http://schemas.openxmlformats.org/officeDocument/2006/relationships/hyperlink" Target="https://www.womansworld.com/wp-admin/post.php?post=616510&amp;action=edit" TargetMode="External"/><Relationship Id="rId471" Type="http://schemas.openxmlformats.org/officeDocument/2006/relationships/hyperlink" Target="https://modmomsclub.com/lifestyle-entertainment/golden-eyed-frog-peru-new-species-endangered/" TargetMode="External"/><Relationship Id="rId3001" Type="http://schemas.openxmlformats.org/officeDocument/2006/relationships/hyperlink" Target="https://cue.gcp.misitemgr.com/cue-web/" TargetMode="External"/><Relationship Id="rId4332" Type="http://schemas.openxmlformats.org/officeDocument/2006/relationships/hyperlink" Target="https://cue.gcp.misitemgr.com/cue-web/" TargetMode="External"/><Relationship Id="rId5660" Type="http://schemas.openxmlformats.org/officeDocument/2006/relationships/hyperlink" Target="https://docs.google.com/document/d/14df42NvOf7iQ1eOtDuvU05ArIIFmyDbC8e9XoU2w8a8/edit?tab=t.1eg7ry5r73z8" TargetMode="External"/><Relationship Id="rId470" Type="http://schemas.openxmlformats.org/officeDocument/2006/relationships/hyperlink" Target="https://modmomsclubstg.wpenginepowered.com/wp-admin/post.php?post=337330&amp;action=edit" TargetMode="External"/><Relationship Id="rId3000" Type="http://schemas.openxmlformats.org/officeDocument/2006/relationships/hyperlink" Target="https://docs.google.com/document/d/1J6pLg-MaJxmszESkFqnxlh0iMNQdVq-ve8MZ4TtpU2E/edit?usp=sharing" TargetMode="External"/><Relationship Id="rId4331" Type="http://schemas.openxmlformats.org/officeDocument/2006/relationships/hyperlink" Target="https://docs.google.com/document/d/16GHYGRITkSUNRrP3HHZCyPu3-ew-8L8N35xK6Qimvq8/edit?tab=t.0" TargetMode="External"/><Relationship Id="rId5661" Type="http://schemas.openxmlformats.org/officeDocument/2006/relationships/hyperlink" Target="https://www.miamiherald.com/living/article315409612.html" TargetMode="External"/><Relationship Id="rId477" Type="http://schemas.openxmlformats.org/officeDocument/2006/relationships/hyperlink" Target="https://modmomsclubstg.wpenginepowered.com/lifestyle-entertainment/internet-names-this-strange-deep-sea-creature/" TargetMode="External"/><Relationship Id="rId3003" Type="http://schemas.openxmlformats.org/officeDocument/2006/relationships/hyperlink" Target="https://docs.google.com/document/d/1J6pLg-MaJxmszESkFqnxlh0iMNQdVq-ve8MZ4TtpU2E/edit?usp=sharing" TargetMode="External"/><Relationship Id="rId4334" Type="http://schemas.openxmlformats.org/officeDocument/2006/relationships/hyperlink" Target="https://docs.google.com/document/d/16GHYGRITkSUNRrP3HHZCyPu3-ew-8L8N35xK6Qimvq8/edit?tab=t.0" TargetMode="External"/><Relationship Id="rId5666" Type="http://schemas.openxmlformats.org/officeDocument/2006/relationships/hyperlink" Target="https://www.charlotteobserver.com/living/article315421896.html" TargetMode="External"/><Relationship Id="rId476" Type="http://schemas.openxmlformats.org/officeDocument/2006/relationships/hyperlink" Target="https://modmomsclubstg.wpenginepowered.com/wp-admin/post.php?post=337331&amp;action=edit" TargetMode="External"/><Relationship Id="rId3002" Type="http://schemas.openxmlformats.org/officeDocument/2006/relationships/hyperlink" Target="https://www.charlotteobserver.com/entertainment/article315156945.html" TargetMode="External"/><Relationship Id="rId4333" Type="http://schemas.openxmlformats.org/officeDocument/2006/relationships/hyperlink" Target="https://www.charlotteobserver.com/living/article315292530.html" TargetMode="External"/><Relationship Id="rId5667" Type="http://schemas.openxmlformats.org/officeDocument/2006/relationships/hyperlink" Target="https://docs.google.com/document/d/1NfwrQ5qB7GsXcGiG1lv3a493btpUgA2l2Mu8o6QnzzM/edit?tab=t.74ohs4gjjz00" TargetMode="External"/><Relationship Id="rId475" Type="http://schemas.openxmlformats.org/officeDocument/2006/relationships/hyperlink" Target="https://docs.google.com/document/d/1Ye2kHLL6kOa_jOujcw2M3vvKUVGNq3rtsrRzeyVwawE/edit?tab=t.0" TargetMode="External"/><Relationship Id="rId3005" Type="http://schemas.openxmlformats.org/officeDocument/2006/relationships/hyperlink" Target="https://www.usmagazine.com/sports/news/phillies-pitcher-daniel-robert-collapses-rushed-to-hospital/" TargetMode="External"/><Relationship Id="rId4336" Type="http://schemas.openxmlformats.org/officeDocument/2006/relationships/hyperlink" Target="https://www.womansworld.com/life/animals/scientists-discover-new-frog-species-that-carries-young-in-its-back-and-its-already-at-risk" TargetMode="External"/><Relationship Id="rId5664" Type="http://schemas.openxmlformats.org/officeDocument/2006/relationships/hyperlink" Target="https://www.womansworld.com/life/money/harrison-fords-social-security-check-is-the-financial-wake-up-call-every-woman-needs" TargetMode="External"/><Relationship Id="rId474" Type="http://schemas.openxmlformats.org/officeDocument/2006/relationships/hyperlink" Target="https://www.lifeandstylemag.com/posts/this-newly-discovered-sea-creature-got-its-name-from-the-internet/" TargetMode="External"/><Relationship Id="rId3004" Type="http://schemas.openxmlformats.org/officeDocument/2006/relationships/hyperlink" Target="https://www.usmagazine.com/wp-admin/post.php?post=4287807&amp;action=edit" TargetMode="External"/><Relationship Id="rId4335" Type="http://schemas.openxmlformats.org/officeDocument/2006/relationships/hyperlink" Target="https://www.womansworld.com/wp-admin/post.php?post=614653&amp;action=edit" TargetMode="External"/><Relationship Id="rId5665" Type="http://schemas.openxmlformats.org/officeDocument/2006/relationships/hyperlink" Target="https://docs.google.com/document/d/14df42NvOf7iQ1eOtDuvU05ArIIFmyDbC8e9XoU2w8a8/edit?tab=t.1eg7ry5r73z8" TargetMode="External"/><Relationship Id="rId1257" Type="http://schemas.openxmlformats.org/officeDocument/2006/relationships/hyperlink" Target="https://www.kansascity.com/living/article314835345.html" TargetMode="External"/><Relationship Id="rId2588" Type="http://schemas.openxmlformats.org/officeDocument/2006/relationships/hyperlink" Target="https://www.lifeandstylemag.com/posts/riley-green-hit-by-phone-cowboy-as-it-gets-tour/" TargetMode="External"/><Relationship Id="rId5615" Type="http://schemas.openxmlformats.org/officeDocument/2006/relationships/hyperlink" Target="https://docs.google.com/document/d/1WuZBtR__8i5MM9Y1mUHu2qHIZd03O8rjNpWvOqHliJ0/edit?tab=t.0" TargetMode="External"/><Relationship Id="rId1258" Type="http://schemas.openxmlformats.org/officeDocument/2006/relationships/hyperlink" Target="https://docs.google.com/document/d/1OvS_oh-7jAd3RooQMCV0V4ls3ep786VYNiasIivJbig/edit?usp=sharing" TargetMode="External"/><Relationship Id="rId2589" Type="http://schemas.openxmlformats.org/officeDocument/2006/relationships/hyperlink" Target="https://docs.google.com/document/d/1dc_qcWYeCqOLaT-5yeChnf6_Pm39btgxVJ45Afk2Ev0/edit?usp=sharing" TargetMode="External"/><Relationship Id="rId5616" Type="http://schemas.openxmlformats.org/officeDocument/2006/relationships/hyperlink" Target="https://cue.gcp.misitemgr.com/cue-web/" TargetMode="External"/><Relationship Id="rId1259" Type="http://schemas.openxmlformats.org/officeDocument/2006/relationships/hyperlink" Target="https://cue.gcp.misitemgr.com/cue-web/" TargetMode="External"/><Relationship Id="rId5613" Type="http://schemas.openxmlformats.org/officeDocument/2006/relationships/hyperlink" Target="https://cue.gcp.misitemgr.com/cue-web/" TargetMode="External"/><Relationship Id="rId5614" Type="http://schemas.openxmlformats.org/officeDocument/2006/relationships/hyperlink" Target="https://www.kansascity.com/living/article315423500.html" TargetMode="External"/><Relationship Id="rId5619" Type="http://schemas.openxmlformats.org/officeDocument/2006/relationships/hyperlink" Target="https://cue.gcp.misitemgr.com/cue-web/" TargetMode="External"/><Relationship Id="rId5617" Type="http://schemas.openxmlformats.org/officeDocument/2006/relationships/hyperlink" Target="https://www.charlotteobserver.com/living/article315423501.html" TargetMode="External"/><Relationship Id="rId5618" Type="http://schemas.openxmlformats.org/officeDocument/2006/relationships/hyperlink" Target="https://docs.google.com/document/d/1WuZBtR__8i5MM9Y1mUHu2qHIZd03O8rjNpWvOqHliJ0/edit?tab=t.0" TargetMode="External"/><Relationship Id="rId426" Type="http://schemas.openxmlformats.org/officeDocument/2006/relationships/hyperlink" Target="https://www.lifeandstylemag.com/posts/singles-inferno-season-5-finale-which-couples-ended-up-together/" TargetMode="External"/><Relationship Id="rId425" Type="http://schemas.openxmlformats.org/officeDocument/2006/relationships/hyperlink" Target="https://www.lifeandstylemag.com/wp-admin/post.php?post=736638&amp;action=edit" TargetMode="External"/><Relationship Id="rId424" Type="http://schemas.openxmlformats.org/officeDocument/2006/relationships/hyperlink" Target="https://docs.google.com/document/d/1Wllq0euHDIFsyIvXLScknYL5fGiHO-XfFPM286uKFNk/edit?usp=sharing" TargetMode="External"/><Relationship Id="rId423" Type="http://schemas.openxmlformats.org/officeDocument/2006/relationships/hyperlink" Target="https://modmomsclubstg.wpenginepowered.com/lifestyle-entertainment/everyday-tech-devices-no-longer-use-apps/" TargetMode="External"/><Relationship Id="rId429" Type="http://schemas.openxmlformats.org/officeDocument/2006/relationships/hyperlink" Target="https://modmomsclubstg.wpenginepowered.com/lifestyle-entertainment/celebrity/singles-inferno-season-5-finale-who-ends-up-together-and-is-it-worth-watching/" TargetMode="External"/><Relationship Id="rId428" Type="http://schemas.openxmlformats.org/officeDocument/2006/relationships/hyperlink" Target="https://modmomsclubstg.wpenginepowered.com/wp-admin/post.php?post=337301&amp;action=edit" TargetMode="External"/><Relationship Id="rId427" Type="http://schemas.openxmlformats.org/officeDocument/2006/relationships/hyperlink" Target="https://docs.google.com/document/d/1cvwYQ78o2j_jfkzkO9pFI1x5ohFgVDivQke_K-D8esQ/edit?tab=t.0" TargetMode="External"/><Relationship Id="rId2580" Type="http://schemas.openxmlformats.org/officeDocument/2006/relationships/hyperlink" Target="https://docs.google.com/document/d/1dc_qcWYeCqOLaT-5yeChnf6_Pm39btgxVJ45Afk2Ev0/edit?usp=sharing" TargetMode="External"/><Relationship Id="rId1250" Type="http://schemas.openxmlformats.org/officeDocument/2006/relationships/hyperlink" Target="https://www.womansworld.com/wp-admin/post.php?post=607396&amp;action=edit" TargetMode="External"/><Relationship Id="rId2581" Type="http://schemas.openxmlformats.org/officeDocument/2006/relationships/hyperlink" Target="https://cue.gcp.misitemgr.com/cue-web/" TargetMode="External"/><Relationship Id="rId1251" Type="http://schemas.openxmlformats.org/officeDocument/2006/relationships/hyperlink" Target="https://www.womansworld.com/life/animals/scientists-rediscover-21-lost-species-including-11-inch-millipede" TargetMode="External"/><Relationship Id="rId2582" Type="http://schemas.openxmlformats.org/officeDocument/2006/relationships/hyperlink" Target="https://www.kansascity.com/entertainment/article315075558.html" TargetMode="External"/><Relationship Id="rId1252" Type="http://schemas.openxmlformats.org/officeDocument/2006/relationships/hyperlink" Target="https://docs.google.com/document/d/1qA1zsz_5k7PVWTzn5DSo6pqVjfYPrAnjehsnpiBdms4/edit?tab=t.0" TargetMode="External"/><Relationship Id="rId2583" Type="http://schemas.openxmlformats.org/officeDocument/2006/relationships/hyperlink" Target="https://docs.google.com/document/d/1dc_qcWYeCqOLaT-5yeChnf6_Pm39btgxVJ45Afk2Ev0/edit?usp=sharing" TargetMode="External"/><Relationship Id="rId422" Type="http://schemas.openxmlformats.org/officeDocument/2006/relationships/hyperlink" Target="https://modmomsclubstg.wpenginepowered.com/wp-admin/post.php?post=337296&amp;action=edit" TargetMode="External"/><Relationship Id="rId1253" Type="http://schemas.openxmlformats.org/officeDocument/2006/relationships/hyperlink" Target="https://cue.gcp.misitemgr.com/cue-web/" TargetMode="External"/><Relationship Id="rId2584" Type="http://schemas.openxmlformats.org/officeDocument/2006/relationships/hyperlink" Target="https://cue.gcp.misitemgr.com/cue-web/" TargetMode="External"/><Relationship Id="rId5611" Type="http://schemas.openxmlformats.org/officeDocument/2006/relationships/hyperlink" Target="https://www.miamiherald.com/living/article315423497.html" TargetMode="External"/><Relationship Id="rId421" Type="http://schemas.openxmlformats.org/officeDocument/2006/relationships/hyperlink" Target="https://docs.google.com/document/d/1Wllq0euHDIFsyIvXLScknYL5fGiHO-XfFPM286uKFNk/edit?usp=sharing" TargetMode="External"/><Relationship Id="rId1254" Type="http://schemas.openxmlformats.org/officeDocument/2006/relationships/hyperlink" Target="https://www.miamiherald.com/living/article314835335.html" TargetMode="External"/><Relationship Id="rId2585" Type="http://schemas.openxmlformats.org/officeDocument/2006/relationships/hyperlink" Target="https://www.charlotteobserver.com/entertainment/article315075570.html" TargetMode="External"/><Relationship Id="rId5612" Type="http://schemas.openxmlformats.org/officeDocument/2006/relationships/hyperlink" Target="https://docs.google.com/document/d/1WuZBtR__8i5MM9Y1mUHu2qHIZd03O8rjNpWvOqHliJ0/edit?tab=t.0" TargetMode="External"/><Relationship Id="rId420" Type="http://schemas.openxmlformats.org/officeDocument/2006/relationships/hyperlink" Target="https://www.lifeandstylemag.com/posts/13-everyday-tech-devices-we-thought-wed-use-forever/" TargetMode="External"/><Relationship Id="rId1255" Type="http://schemas.openxmlformats.org/officeDocument/2006/relationships/hyperlink" Target="https://docs.google.com/document/d/1OvS_oh-7jAd3RooQMCV0V4ls3ep786VYNiasIivJbig/edit?usp=sharing" TargetMode="External"/><Relationship Id="rId2586" Type="http://schemas.openxmlformats.org/officeDocument/2006/relationships/hyperlink" Target="https://docs.google.com/document/d/1dc_qcWYeCqOLaT-5yeChnf6_Pm39btgxVJ45Afk2Ev0/edit?usp=sharing" TargetMode="External"/><Relationship Id="rId1256" Type="http://schemas.openxmlformats.org/officeDocument/2006/relationships/hyperlink" Target="https://cue.gcp.misitemgr.com/cue-web/" TargetMode="External"/><Relationship Id="rId2587" Type="http://schemas.openxmlformats.org/officeDocument/2006/relationships/hyperlink" Target="https://www.lifeandstylemag.com/wp-admin/post.php?post=737074&amp;action=edit" TargetMode="External"/><Relationship Id="rId5610" Type="http://schemas.openxmlformats.org/officeDocument/2006/relationships/hyperlink" Target="https://cue.gcp.misitemgr.com/cue-web/" TargetMode="External"/><Relationship Id="rId1246" Type="http://schemas.openxmlformats.org/officeDocument/2006/relationships/hyperlink" Target="https://docs.google.com/document/d/1qA1zsz_5k7PVWTzn5DSo6pqVjfYPrAnjehsnpiBdms4/edit?tab=t.0" TargetMode="External"/><Relationship Id="rId2577" Type="http://schemas.openxmlformats.org/officeDocument/2006/relationships/hyperlink" Target="https://docs.google.com/document/d/19awkA2UA9EqKShVGP_hG1bJ5Z5zw08fgOeVso18niIg/edit?tab=t.0" TargetMode="External"/><Relationship Id="rId5604" Type="http://schemas.openxmlformats.org/officeDocument/2006/relationships/hyperlink" Target="https://www.usmagazine.com/wp-admin/post.php?post=4310711&amp;action=edit" TargetMode="External"/><Relationship Id="rId1247" Type="http://schemas.openxmlformats.org/officeDocument/2006/relationships/hyperlink" Target="https://cue.gcp.misitemgr.com/cue-web/" TargetMode="External"/><Relationship Id="rId2578" Type="http://schemas.openxmlformats.org/officeDocument/2006/relationships/hyperlink" Target="https://cue.gcp.misitemgr.com/cue-web/" TargetMode="External"/><Relationship Id="rId5605" Type="http://schemas.openxmlformats.org/officeDocument/2006/relationships/hyperlink" Target="https://www.usmagazine.com/crime-news/news/bug-hall-alfalfa-in-the-little-rascals-arrested-in-ohio/" TargetMode="External"/><Relationship Id="rId1248" Type="http://schemas.openxmlformats.org/officeDocument/2006/relationships/hyperlink" Target="https://www.charlotteobserver.com/living/article314834596.html" TargetMode="External"/><Relationship Id="rId2579" Type="http://schemas.openxmlformats.org/officeDocument/2006/relationships/hyperlink" Target="https://www.miamiherald.com/entertainment/article315075548.html" TargetMode="External"/><Relationship Id="rId5602" Type="http://schemas.openxmlformats.org/officeDocument/2006/relationships/hyperlink" Target="https://www.kansascity.com/entertainment/article315423257.html" TargetMode="External"/><Relationship Id="rId1249" Type="http://schemas.openxmlformats.org/officeDocument/2006/relationships/hyperlink" Target="https://docs.google.com/document/d/1qA1zsz_5k7PVWTzn5DSo6pqVjfYPrAnjehsnpiBdms4/edit?tab=t.0" TargetMode="External"/><Relationship Id="rId5603" Type="http://schemas.openxmlformats.org/officeDocument/2006/relationships/hyperlink" Target="https://docs.google.com/document/d/1XlgXYqnqlurf6UpyTRUXWYnXMsEhSOmZfu8B59UnsyA/edit?usp=sharing" TargetMode="External"/><Relationship Id="rId5608" Type="http://schemas.openxmlformats.org/officeDocument/2006/relationships/hyperlink" Target="https://www.womansworld.com/life/animals/meet-linh-mai-the-first-baby-elephant-born-at-the-national-zoo-in-nearly-25-years" TargetMode="External"/><Relationship Id="rId5609" Type="http://schemas.openxmlformats.org/officeDocument/2006/relationships/hyperlink" Target="https://docs.google.com/document/d/1WuZBtR__8i5MM9Y1mUHu2qHIZd03O8rjNpWvOqHliJ0/edit?tab=t.0" TargetMode="External"/><Relationship Id="rId5606" Type="http://schemas.openxmlformats.org/officeDocument/2006/relationships/hyperlink" Target="https://docs.google.com/document/d/1XlgXYqnqlurf6UpyTRUXWYnXMsEhSOmZfu8B59UnsyA/edit?usp=sharing" TargetMode="External"/><Relationship Id="rId5607" Type="http://schemas.openxmlformats.org/officeDocument/2006/relationships/hyperlink" Target="https://www.womansworld.com/wp-admin/post.php?post=616763&amp;action=edit" TargetMode="External"/><Relationship Id="rId415" Type="http://schemas.openxmlformats.org/officeDocument/2006/relationships/hyperlink" Target="https://docs.google.com/document/d/11o159XpG4m078cTPhCP1BcVFgHf-t65l112gJhgYXPQ/edit?tab=t.0" TargetMode="External"/><Relationship Id="rId414" Type="http://schemas.openxmlformats.org/officeDocument/2006/relationships/hyperlink" Target="https://www.lifeandstylemag.com/posts/how-two-tiny-scraps-are-rewriting-the-history-of-human-clothing/" TargetMode="External"/><Relationship Id="rId413" Type="http://schemas.openxmlformats.org/officeDocument/2006/relationships/hyperlink" Target="https://www.lifeandstylemag.com/wp-admin/post.php?post=736614&amp;action=edit" TargetMode="External"/><Relationship Id="rId412" Type="http://schemas.openxmlformats.org/officeDocument/2006/relationships/hyperlink" Target="https://docs.google.com/document/d/1-w9plnUegD9jxprT6gm67luGfSliU2n60Wd7x5zaWYw/edit?tab=t.0" TargetMode="External"/><Relationship Id="rId419" Type="http://schemas.openxmlformats.org/officeDocument/2006/relationships/hyperlink" Target="https://www.lifeandstylemag.com/wp-admin/post.php?post=736632&amp;action=edit" TargetMode="External"/><Relationship Id="rId418" Type="http://schemas.openxmlformats.org/officeDocument/2006/relationships/hyperlink" Target="https://docs.google.com/document/d/11o159XpG4m078cTPhCP1BcVFgHf-t65l112gJhgYXPQ/edit?tab=t.0" TargetMode="External"/><Relationship Id="rId417" Type="http://schemas.openxmlformats.org/officeDocument/2006/relationships/hyperlink" Target="https://modmomsclubstg.wpenginepowered.com/lifestyle-entertainment/ancient-elk-hide-fragments-the-worlds-oldest-clothing/" TargetMode="External"/><Relationship Id="rId416" Type="http://schemas.openxmlformats.org/officeDocument/2006/relationships/hyperlink" Target="https://modmomsclubstg.wpenginepowered.com/wp-admin/post.php?post=337288&amp;action=edit" TargetMode="External"/><Relationship Id="rId2570" Type="http://schemas.openxmlformats.org/officeDocument/2006/relationships/hyperlink" Target="https://www.kansascity.com/entertainment/article315074640.html" TargetMode="External"/><Relationship Id="rId1240" Type="http://schemas.openxmlformats.org/officeDocument/2006/relationships/hyperlink" Target="https://docs.google.com/document/d/1I95w3Z0KASA4oJj_g6G9ElyM_vJ1wVyV9VOyUvt7Erg/edit?usp=sharing" TargetMode="External"/><Relationship Id="rId2571" Type="http://schemas.openxmlformats.org/officeDocument/2006/relationships/hyperlink" Target="https://docs.google.com/document/d/19awkA2UA9EqKShVGP_hG1bJ5Z5zw08fgOeVso18niIg/edit?tab=t.0" TargetMode="External"/><Relationship Id="rId1241" Type="http://schemas.openxmlformats.org/officeDocument/2006/relationships/hyperlink" Target="https://cue.gcp.misitemgr.com/cue-web/" TargetMode="External"/><Relationship Id="rId2572" Type="http://schemas.openxmlformats.org/officeDocument/2006/relationships/hyperlink" Target="https://cue.gcp.misitemgr.com/cue-web/" TargetMode="External"/><Relationship Id="rId411" Type="http://schemas.openxmlformats.org/officeDocument/2006/relationships/hyperlink" Target="https://modmomsclubstg.wpenginepowered.com/wp-admin/post.php?post=337343&amp;action=edit" TargetMode="External"/><Relationship Id="rId1242" Type="http://schemas.openxmlformats.org/officeDocument/2006/relationships/hyperlink" Target="https://www.miamiherald.com/living/article314834589.html" TargetMode="External"/><Relationship Id="rId2573" Type="http://schemas.openxmlformats.org/officeDocument/2006/relationships/hyperlink" Target="https://www.charlotteobserver.com/entertainment/article315074646.html" TargetMode="External"/><Relationship Id="rId5600" Type="http://schemas.openxmlformats.org/officeDocument/2006/relationships/hyperlink" Target="https://docs.google.com/document/d/1XlgXYqnqlurf6UpyTRUXWYnXMsEhSOmZfu8B59UnsyA/edit?usp=sharing" TargetMode="External"/><Relationship Id="rId410" Type="http://schemas.openxmlformats.org/officeDocument/2006/relationships/hyperlink" Target="https://modmomsclubstg.wpenginepowered.com/wp-admin/post.php?post=337343&amp;action=edit" TargetMode="External"/><Relationship Id="rId1243" Type="http://schemas.openxmlformats.org/officeDocument/2006/relationships/hyperlink" Target="https://docs.google.com/document/d/1qA1zsz_5k7PVWTzn5DSo6pqVjfYPrAnjehsnpiBdms4/edit?tab=t.0" TargetMode="External"/><Relationship Id="rId2574" Type="http://schemas.openxmlformats.org/officeDocument/2006/relationships/hyperlink" Target="https://docs.google.com/document/d/19awkA2UA9EqKShVGP_hG1bJ5Z5zw08fgOeVso18niIg/edit?tab=t.0" TargetMode="External"/><Relationship Id="rId5601" Type="http://schemas.openxmlformats.org/officeDocument/2006/relationships/hyperlink" Target="https://cue.gcp.misitemgr.com/cue-web/" TargetMode="External"/><Relationship Id="rId1244" Type="http://schemas.openxmlformats.org/officeDocument/2006/relationships/hyperlink" Target="https://cue.gcp.misitemgr.com/cue-web/" TargetMode="External"/><Relationship Id="rId2575" Type="http://schemas.openxmlformats.org/officeDocument/2006/relationships/hyperlink" Target="https://www.lifeandstylemag.com/wp-admin/post.php?post=737069&amp;action=edit" TargetMode="External"/><Relationship Id="rId1245" Type="http://schemas.openxmlformats.org/officeDocument/2006/relationships/hyperlink" Target="https://www.kansascity.com/living/article314834591.html" TargetMode="External"/><Relationship Id="rId2576" Type="http://schemas.openxmlformats.org/officeDocument/2006/relationships/hyperlink" Target="https://www.lifeandstylemag.com/posts/tabitha-swatosh-and-michael-sanzone-split-after-4-years-together/" TargetMode="External"/><Relationship Id="rId1279" Type="http://schemas.openxmlformats.org/officeDocument/2006/relationships/hyperlink" Target="https://docs.google.com/document/d/1b12Gm-fqjld19BYmFvcLqtdErBmmpPj8UYbiCMeb_nU/edit?usp=sharing" TargetMode="External"/><Relationship Id="rId4305" Type="http://schemas.openxmlformats.org/officeDocument/2006/relationships/hyperlink" Target="https://cue.gcp.misitemgr.com/cue-web/" TargetMode="External"/><Relationship Id="rId5637" Type="http://schemas.openxmlformats.org/officeDocument/2006/relationships/hyperlink" Target="https://www.miamiherald.com/living/article315426203.html" TargetMode="External"/><Relationship Id="rId4304" Type="http://schemas.openxmlformats.org/officeDocument/2006/relationships/hyperlink" Target="https://docs.google.com/document/d/1hiasCq0rLit4RW7ykkSDZbIOdR8aIs-DAvBM7Ltgnm8/edit?tab=t.0" TargetMode="External"/><Relationship Id="rId5638" Type="http://schemas.openxmlformats.org/officeDocument/2006/relationships/hyperlink" Target="https://docs.google.com/document/d/1AASP164LqYQaXKXFMBFKIoQJLCF0NK4W-ubfMRrW_Tc/edit?tab=t.0" TargetMode="External"/><Relationship Id="rId4307" Type="http://schemas.openxmlformats.org/officeDocument/2006/relationships/hyperlink" Target="https://docs.google.com/document/d/1hiasCq0rLit4RW7ykkSDZbIOdR8aIs-DAvBM7Ltgnm8/edit?tab=t.0" TargetMode="External"/><Relationship Id="rId5635" Type="http://schemas.openxmlformats.org/officeDocument/2006/relationships/hyperlink" Target="https://www.charlotteobserver.com/living/article315423705.html" TargetMode="External"/><Relationship Id="rId4306" Type="http://schemas.openxmlformats.org/officeDocument/2006/relationships/hyperlink" Target="https://www.miamiherald.com/living/article315290380.html" TargetMode="External"/><Relationship Id="rId5636" Type="http://schemas.openxmlformats.org/officeDocument/2006/relationships/hyperlink" Target="https://docs.google.com/document/d/15NvZxmYCyquDuKeRejrRePScOFsWgLxkhNwlItu_di8/edit?tab=t.0" TargetMode="External"/><Relationship Id="rId4309" Type="http://schemas.openxmlformats.org/officeDocument/2006/relationships/hyperlink" Target="https://www.womansworld.com/food-recipes/food-news/biggest-chocolate-bunny-in-the-world-weighed-9000-pounds" TargetMode="External"/><Relationship Id="rId4308" Type="http://schemas.openxmlformats.org/officeDocument/2006/relationships/hyperlink" Target="https://www.womansworld.com/wp-admin/post.php?post=614570&amp;action=edit" TargetMode="External"/><Relationship Id="rId5639" Type="http://schemas.openxmlformats.org/officeDocument/2006/relationships/hyperlink" Target="https://www.kansascity.com/living/article315435655.html" TargetMode="External"/><Relationship Id="rId448" Type="http://schemas.openxmlformats.org/officeDocument/2006/relationships/hyperlink" Target="https://docs.google.com/document/d/1EfkDUYEy09dKtcK7LPqM9zGX54Mrw538HHTukpj8IzU/edit?tab=t.0" TargetMode="External"/><Relationship Id="rId447" Type="http://schemas.openxmlformats.org/officeDocument/2006/relationships/hyperlink" Target="https://modmomsclubstg.wpenginepowered.com/lifestyle-entertainment/celebrity/demi-lovato-cancels-five-tour-dates/" TargetMode="External"/><Relationship Id="rId446" Type="http://schemas.openxmlformats.org/officeDocument/2006/relationships/hyperlink" Target="https://modmomsclubstg.wpenginepowered.com/wp-admin/post.php?post=337316&amp;action=edit" TargetMode="External"/><Relationship Id="rId445" Type="http://schemas.openxmlformats.org/officeDocument/2006/relationships/hyperlink" Target="https://docs.google.com/document/d/1EfkDUYEy09dKtcK7LPqM9zGX54Mrw538HHTukpj8IzU/edit?tab=t.0" TargetMode="External"/><Relationship Id="rId449" Type="http://schemas.openxmlformats.org/officeDocument/2006/relationships/hyperlink" Target="https://www.lifeandstylemag.com/wp-admin/post.php?post=736684&amp;action=edit" TargetMode="External"/><Relationship Id="rId1270" Type="http://schemas.openxmlformats.org/officeDocument/2006/relationships/hyperlink" Target="https://docs.google.com/document/d/12oTJWD6ZJhFjZzt9ImozYaUEnMrlafIOWc0roHbJQqE/edit?tab=t.0" TargetMode="External"/><Relationship Id="rId440" Type="http://schemas.openxmlformats.org/officeDocument/2006/relationships/hyperlink" Target="https://www.lifeandstylemag.com/wp-admin/post.php?post=736647&amp;action=edit" TargetMode="External"/><Relationship Id="rId1271" Type="http://schemas.openxmlformats.org/officeDocument/2006/relationships/hyperlink" Target="https://cue.gcp.misitemgr.com/cue-web/" TargetMode="External"/><Relationship Id="rId1272" Type="http://schemas.openxmlformats.org/officeDocument/2006/relationships/hyperlink" Target="https://www.charlotteobserver.com/living/article314836388.html" TargetMode="External"/><Relationship Id="rId5630" Type="http://schemas.openxmlformats.org/officeDocument/2006/relationships/hyperlink" Target="https://docs.google.com/document/d/1N8DMQa6Kdog843UQHv8UxJpHTAIPKk_AqM4It2eGwfM/edit?tab=t.0" TargetMode="External"/><Relationship Id="rId1273" Type="http://schemas.openxmlformats.org/officeDocument/2006/relationships/hyperlink" Target="https://docs.google.com/document/d/12oTJWD6ZJhFjZzt9ImozYaUEnMrlafIOWc0roHbJQqE/edit?tab=t.0" TargetMode="External"/><Relationship Id="rId1274" Type="http://schemas.openxmlformats.org/officeDocument/2006/relationships/hyperlink" Target="https://www.womansworld.com/wp-admin/post.php?post=607480&amp;action=edit" TargetMode="External"/><Relationship Id="rId444" Type="http://schemas.openxmlformats.org/officeDocument/2006/relationships/hyperlink" Target="https://www.lifeandstylemag.com/posts/why-demi-lovato-canceled-several-tour-dates-refund-details/" TargetMode="External"/><Relationship Id="rId1275" Type="http://schemas.openxmlformats.org/officeDocument/2006/relationships/hyperlink" Target="https://www.womansworld.com/life/animals/scientists-went-looking-for-an-extinct-fish-in-south-africa-they-found-a-species-new-to-science" TargetMode="External"/><Relationship Id="rId4301" Type="http://schemas.openxmlformats.org/officeDocument/2006/relationships/hyperlink" Target="https://docs.google.com/document/d/1ceITzSt4a0V76lIobunpkJouvxSbcQ7flvrZ48sxJN8/edit?tab=t.0" TargetMode="External"/><Relationship Id="rId5633" Type="http://schemas.openxmlformats.org/officeDocument/2006/relationships/hyperlink" Target="https://www.kansascity.com/living/article315423703.html" TargetMode="External"/><Relationship Id="rId443" Type="http://schemas.openxmlformats.org/officeDocument/2006/relationships/hyperlink" Target="https://www.lifeandstylemag.com/wp-admin/post.php?post=736648&amp;action=edit" TargetMode="External"/><Relationship Id="rId1276" Type="http://schemas.openxmlformats.org/officeDocument/2006/relationships/hyperlink" Target="https://docs.google.com/document/d/12oTJWD6ZJhFjZzt9ImozYaUEnMrlafIOWc0roHbJQqE/edit?tab=t.0" TargetMode="External"/><Relationship Id="rId4300" Type="http://schemas.openxmlformats.org/officeDocument/2006/relationships/hyperlink" Target="https://www.charlotteobserver.com/entertainment/article315291627.html" TargetMode="External"/><Relationship Id="rId5634" Type="http://schemas.openxmlformats.org/officeDocument/2006/relationships/hyperlink" Target="https://docs.google.com/document/d/15NvZxmYCyquDuKeRejrRePScOFsWgLxkhNwlItu_di8/edit?tab=t.0" TargetMode="External"/><Relationship Id="rId442" Type="http://schemas.openxmlformats.org/officeDocument/2006/relationships/hyperlink" Target="https://docs.google.com/document/d/1sICsNFs4u-J7t-g7ds1hdnwIQzPh9FTbsHZzJpOvGyM/edit?usp=sharing" TargetMode="External"/><Relationship Id="rId1277" Type="http://schemas.openxmlformats.org/officeDocument/2006/relationships/hyperlink" Target="https://cue.gcp.misitemgr.com/cue-web/" TargetMode="External"/><Relationship Id="rId4303" Type="http://schemas.openxmlformats.org/officeDocument/2006/relationships/hyperlink" Target="https://www.kansascity.com/living/article315290124.html" TargetMode="External"/><Relationship Id="rId5631" Type="http://schemas.openxmlformats.org/officeDocument/2006/relationships/hyperlink" Target="https://www.miamiherald.com/living/article315423709.html" TargetMode="External"/><Relationship Id="rId441" Type="http://schemas.openxmlformats.org/officeDocument/2006/relationships/hyperlink" Target="https://www.lifeandstylemag.com/posts/jake-shanes-broadway-debut-adds-to-his-impressive-resume/" TargetMode="External"/><Relationship Id="rId1278" Type="http://schemas.openxmlformats.org/officeDocument/2006/relationships/hyperlink" Target="https://www.miamiherald.com/entertainment/article314837951.html" TargetMode="External"/><Relationship Id="rId4302" Type="http://schemas.openxmlformats.org/officeDocument/2006/relationships/hyperlink" Target="https://cue.gcp.misitemgr.com/cue-web/" TargetMode="External"/><Relationship Id="rId5632" Type="http://schemas.openxmlformats.org/officeDocument/2006/relationships/hyperlink" Target="https://docs.google.com/document/d/15NvZxmYCyquDuKeRejrRePScOFsWgLxkhNwlItu_di8/edit?tab=t.0" TargetMode="External"/><Relationship Id="rId1268" Type="http://schemas.openxmlformats.org/officeDocument/2006/relationships/hyperlink" Target="https://cue.gcp.misitemgr.com/cue-web/" TargetMode="External"/><Relationship Id="rId2599" Type="http://schemas.openxmlformats.org/officeDocument/2006/relationships/hyperlink" Target="https://cue.gcp.misitemgr.com/cue-web/" TargetMode="External"/><Relationship Id="rId5626" Type="http://schemas.openxmlformats.org/officeDocument/2006/relationships/hyperlink" Target="https://www.coralspringsflnews.com/lifestyle-entertainment/article315425452.html" TargetMode="External"/><Relationship Id="rId1269" Type="http://schemas.openxmlformats.org/officeDocument/2006/relationships/hyperlink" Target="https://www.kansascity.com/living/article314836376.html" TargetMode="External"/><Relationship Id="rId5627" Type="http://schemas.openxmlformats.org/officeDocument/2006/relationships/hyperlink" Target="https://docs.google.com/document/d/1N8DMQa6Kdog843UQHv8UxJpHTAIPKk_AqM4It2eGwfM/edit?tab=t.0" TargetMode="External"/><Relationship Id="rId5624" Type="http://schemas.openxmlformats.org/officeDocument/2006/relationships/hyperlink" Target="https://docs.google.com/document/d/1N8DMQa6Kdog843UQHv8UxJpHTAIPKk_AqM4It2eGwfM/edit?tab=t.0" TargetMode="External"/><Relationship Id="rId5625" Type="http://schemas.openxmlformats.org/officeDocument/2006/relationships/hyperlink" Target="https://cue.gcp.misitemgr.com/cue-web/" TargetMode="External"/><Relationship Id="rId5628" Type="http://schemas.openxmlformats.org/officeDocument/2006/relationships/hyperlink" Target="https://cue.gcp.misitemgr.com/cue-web/" TargetMode="External"/><Relationship Id="rId5629" Type="http://schemas.openxmlformats.org/officeDocument/2006/relationships/hyperlink" Target="https://www.star-telegram.com/entertainment/home-garden/article315425868.html" TargetMode="External"/><Relationship Id="rId437" Type="http://schemas.openxmlformats.org/officeDocument/2006/relationships/hyperlink" Target="https://modmomsclubstg.wpenginepowered.com/wp-admin/post.php?post=337312&amp;action=edit" TargetMode="External"/><Relationship Id="rId436" Type="http://schemas.openxmlformats.org/officeDocument/2006/relationships/hyperlink" Target="https://docs.google.com/document/d/1TnSjh0_79-5weUas2gEXSnd5LGCWAZoxynBTKFTEkgQ/edit?tab=t.0" TargetMode="External"/><Relationship Id="rId435" Type="http://schemas.openxmlformats.org/officeDocument/2006/relationships/hyperlink" Target="https://modmomsclubstg.wpenginepowered.com/lifestyle-entertainment/grow-food-together-the-easiest-indoor-plants-and-vegetables-your-family-can-grow-at-home/" TargetMode="External"/><Relationship Id="rId434" Type="http://schemas.openxmlformats.org/officeDocument/2006/relationships/hyperlink" Target="https://modmomsclubstg.wpenginepowered.com/wp-admin/post.php?post=337320&amp;action=edit" TargetMode="External"/><Relationship Id="rId439" Type="http://schemas.openxmlformats.org/officeDocument/2006/relationships/hyperlink" Target="https://docs.google.com/document/d/1sICsNFs4u-J7t-g7ds1hdnwIQzPh9FTbsHZzJpOvGyM/edit?usp=sharing" TargetMode="External"/><Relationship Id="rId438" Type="http://schemas.openxmlformats.org/officeDocument/2006/relationships/hyperlink" Target="https://modmomsclub.com/lifestyle-entertainment/celebrity/jake-shane-broadway-debut-ray-romano-all-out/" TargetMode="External"/><Relationship Id="rId2590" Type="http://schemas.openxmlformats.org/officeDocument/2006/relationships/hyperlink" Target="https://modmomsclubstg.wpenginepowered.com/wp-admin/post.php?post=337501&amp;action=edit" TargetMode="External"/><Relationship Id="rId1260" Type="http://schemas.openxmlformats.org/officeDocument/2006/relationships/hyperlink" Target="https://www.charlotteobserver.com/living/article314835348.html" TargetMode="External"/><Relationship Id="rId2591" Type="http://schemas.openxmlformats.org/officeDocument/2006/relationships/hyperlink" Target="https://modmomsclubstg.wpenginepowered.com/lifestyle-entertainment/celebrity/riley-green-hit-by-phone-melbourne-australia/" TargetMode="External"/><Relationship Id="rId1261" Type="http://schemas.openxmlformats.org/officeDocument/2006/relationships/hyperlink" Target="https://docs.google.com/document/d/1OvS_oh-7jAd3RooQMCV0V4ls3ep786VYNiasIivJbig/edit?usp=sharing" TargetMode="External"/><Relationship Id="rId2592" Type="http://schemas.openxmlformats.org/officeDocument/2006/relationships/hyperlink" Target="https://docs.google.com/document/d/1dc_qcWYeCqOLaT-5yeChnf6_Pm39btgxVJ45Afk2Ev0/edit?usp=sharing" TargetMode="External"/><Relationship Id="rId1262" Type="http://schemas.openxmlformats.org/officeDocument/2006/relationships/hyperlink" Target="https://www.womansworld.com/wp-admin/post.php?post=607445&amp;action=edit" TargetMode="External"/><Relationship Id="rId2593" Type="http://schemas.openxmlformats.org/officeDocument/2006/relationships/hyperlink" Target="https://cue.gcp.misitemgr.com/cue-web/" TargetMode="External"/><Relationship Id="rId1263" Type="http://schemas.openxmlformats.org/officeDocument/2006/relationships/hyperlink" Target="https://www.womansworld.com/life/animals/researchers-exploring-thailand-at-night-discovered-a-creature-never-seen-before" TargetMode="External"/><Relationship Id="rId2594" Type="http://schemas.openxmlformats.org/officeDocument/2006/relationships/hyperlink" Target="https://www.miamiherald.com/entertainment/article315075346.html" TargetMode="External"/><Relationship Id="rId433" Type="http://schemas.openxmlformats.org/officeDocument/2006/relationships/hyperlink" Target="https://docs.google.com/document/d/1TnSjh0_79-5weUas2gEXSnd5LGCWAZoxynBTKFTEkgQ/edit?tab=t.0" TargetMode="External"/><Relationship Id="rId1264" Type="http://schemas.openxmlformats.org/officeDocument/2006/relationships/hyperlink" Target="https://docs.google.com/document/d/1OvS_oh-7jAd3RooQMCV0V4ls3ep786VYNiasIivJbig/edit?usp=sharing" TargetMode="External"/><Relationship Id="rId2595" Type="http://schemas.openxmlformats.org/officeDocument/2006/relationships/hyperlink" Target="https://docs.google.com/document/d/1Y2bdHvQoUT5IsWCyyaNS6Bq_o59qeep-mh3nIiaZC3A/edit?tab=t.0" TargetMode="External"/><Relationship Id="rId5622" Type="http://schemas.openxmlformats.org/officeDocument/2006/relationships/hyperlink" Target="https://cue.gcp.misitemgr.com/cue-web/" TargetMode="External"/><Relationship Id="rId432" Type="http://schemas.openxmlformats.org/officeDocument/2006/relationships/hyperlink" Target="https://www.lifeandstylemag.com/posts/grow-dinner-on-your-counter-easy-indoor-plants-veggies/" TargetMode="External"/><Relationship Id="rId1265" Type="http://schemas.openxmlformats.org/officeDocument/2006/relationships/hyperlink" Target="https://cue.gcp.misitemgr.com/cue-web/" TargetMode="External"/><Relationship Id="rId2596" Type="http://schemas.openxmlformats.org/officeDocument/2006/relationships/hyperlink" Target="https://cue.gcp.misitemgr.com/cue-web/" TargetMode="External"/><Relationship Id="rId5623" Type="http://schemas.openxmlformats.org/officeDocument/2006/relationships/hyperlink" Target="https://www.charlotteobserver.com/living/home-garden/article315425424.html" TargetMode="External"/><Relationship Id="rId431" Type="http://schemas.openxmlformats.org/officeDocument/2006/relationships/hyperlink" Target="https://www.lifeandstylemag.com/wp-admin/post.php?post=736663&amp;action=edit" TargetMode="External"/><Relationship Id="rId1266" Type="http://schemas.openxmlformats.org/officeDocument/2006/relationships/hyperlink" Target="https://www.miamiherald.com/living/article314836368.html" TargetMode="External"/><Relationship Id="rId2597" Type="http://schemas.openxmlformats.org/officeDocument/2006/relationships/hyperlink" Target="https://www.kansascity.com/entertainment/article315075354.html" TargetMode="External"/><Relationship Id="rId5620" Type="http://schemas.openxmlformats.org/officeDocument/2006/relationships/hyperlink" Target="https://www.miamiherald.com/living/home-garden/article315425201.html" TargetMode="External"/><Relationship Id="rId430" Type="http://schemas.openxmlformats.org/officeDocument/2006/relationships/hyperlink" Target="https://docs.google.com/document/d/1cvwYQ78o2j_jfkzkO9pFI1x5ohFgVDivQke_K-D8esQ/edit?tab=t.0" TargetMode="External"/><Relationship Id="rId1267" Type="http://schemas.openxmlformats.org/officeDocument/2006/relationships/hyperlink" Target="https://docs.google.com/document/d/12oTJWD6ZJhFjZzt9ImozYaUEnMrlafIOWc0roHbJQqE/edit?tab=t.0" TargetMode="External"/><Relationship Id="rId2598" Type="http://schemas.openxmlformats.org/officeDocument/2006/relationships/hyperlink" Target="https://docs.google.com/document/d/1Y2bdHvQoUT5IsWCyyaNS6Bq_o59qeep-mh3nIiaZC3A/edit?tab=t.0" TargetMode="External"/><Relationship Id="rId5621" Type="http://schemas.openxmlformats.org/officeDocument/2006/relationships/hyperlink" Target="https://docs.google.com/document/d/1N8DMQa6Kdog843UQHv8UxJpHTAIPKk_AqM4It2eGwfM/edit?tab=t.0" TargetMode="External"/><Relationship Id="rId3070" Type="http://schemas.openxmlformats.org/officeDocument/2006/relationships/hyperlink" Target="https://cue.gcp.misitemgr.com/cue-web/" TargetMode="External"/><Relationship Id="rId3072" Type="http://schemas.openxmlformats.org/officeDocument/2006/relationships/hyperlink" Target="https://docs.google.com/document/d/1NfwrQ5qB7GsXcGiG1lv3a493btpUgA2l2Mu8o6QnzzM/edit?tab=t.7brewq1z9j33" TargetMode="External"/><Relationship Id="rId3071" Type="http://schemas.openxmlformats.org/officeDocument/2006/relationships/hyperlink" Target="https://www.miamiherald.com/living/wellness/article315156303.html" TargetMode="External"/><Relationship Id="rId3074" Type="http://schemas.openxmlformats.org/officeDocument/2006/relationships/hyperlink" Target="https://www.sacbee.com/entertainment/living/wellness/article315154621.html" TargetMode="External"/><Relationship Id="rId3073" Type="http://schemas.openxmlformats.org/officeDocument/2006/relationships/hyperlink" Target="https://cue.gcp.misitemgr.com/cue-web/" TargetMode="External"/><Relationship Id="rId3076" Type="http://schemas.openxmlformats.org/officeDocument/2006/relationships/hyperlink" Target="https://cue.gcp.misitemgr.com/cue-web/" TargetMode="External"/><Relationship Id="rId3075" Type="http://schemas.openxmlformats.org/officeDocument/2006/relationships/hyperlink" Target="https://docs.google.com/document/d/1NfwrQ5qB7GsXcGiG1lv3a493btpUgA2l2Mu8o6QnzzM/edit?tab=t.7brewq1z9j33" TargetMode="External"/><Relationship Id="rId3078" Type="http://schemas.openxmlformats.org/officeDocument/2006/relationships/hyperlink" Target="https://docs.google.com/document/d/1NfwrQ5qB7GsXcGiG1lv3a493btpUgA2l2Mu8o6QnzzM/edit?tab=t.7brewq1z9j33" TargetMode="External"/><Relationship Id="rId3077" Type="http://schemas.openxmlformats.org/officeDocument/2006/relationships/hyperlink" Target="https://www.pembrokepinesflnews.com/lifestyle-entertainment/article315157386.html" TargetMode="External"/><Relationship Id="rId3079" Type="http://schemas.openxmlformats.org/officeDocument/2006/relationships/hyperlink" Target="https://cue.gcp.misitemgr.com/cue-web/" TargetMode="External"/><Relationship Id="rId4390" Type="http://schemas.openxmlformats.org/officeDocument/2006/relationships/hyperlink" Target="https://www.usmagazine.com/wp-admin/post.php?post=4300453&amp;action=edit" TargetMode="External"/><Relationship Id="rId3061" Type="http://schemas.openxmlformats.org/officeDocument/2006/relationships/hyperlink" Target="https://cue.gcp.misitemgr.com/cue-web/" TargetMode="External"/><Relationship Id="rId4392" Type="http://schemas.openxmlformats.org/officeDocument/2006/relationships/hyperlink" Target="https://docs.google.com/document/d/1jpfd-11Y72zMZb59dsT6Vo9H3BUhAufRwUi-urwRLlQ/edit?tab=t.0" TargetMode="External"/><Relationship Id="rId3060" Type="http://schemas.openxmlformats.org/officeDocument/2006/relationships/hyperlink" Target="https://docs.google.com/document/d/1QzL9Y-Chzhc9yv8o8U426krpwHkE5jd61yV18sGXeps/edit?tab=t.0" TargetMode="External"/><Relationship Id="rId4391" Type="http://schemas.openxmlformats.org/officeDocument/2006/relationships/hyperlink" Target="https://www.usmagazine.com/entertainment/news/what-does-the-saxophones-are-getting-louder-mean-on-tiktok/" TargetMode="External"/><Relationship Id="rId3063" Type="http://schemas.openxmlformats.org/officeDocument/2006/relationships/hyperlink" Target="https://docs.google.com/document/d/1QzL9Y-Chzhc9yv8o8U426krpwHkE5jd61yV18sGXeps/edit?tab=t.0" TargetMode="External"/><Relationship Id="rId4394" Type="http://schemas.openxmlformats.org/officeDocument/2006/relationships/hyperlink" Target="https://www.kansascity.com/entertainment/article315314712.html" TargetMode="External"/><Relationship Id="rId3062" Type="http://schemas.openxmlformats.org/officeDocument/2006/relationships/hyperlink" Target="https://www.kansascity.com/living/article315166427.html" TargetMode="External"/><Relationship Id="rId4393" Type="http://schemas.openxmlformats.org/officeDocument/2006/relationships/hyperlink" Target="https://cue.gcp.misitemgr.com/cue-web/" TargetMode="External"/><Relationship Id="rId3065" Type="http://schemas.openxmlformats.org/officeDocument/2006/relationships/hyperlink" Target="https://www.charlotteobserver.com/living/article315166431.html" TargetMode="External"/><Relationship Id="rId4396" Type="http://schemas.openxmlformats.org/officeDocument/2006/relationships/hyperlink" Target="https://cue.gcp.misitemgr.com/cue-web/" TargetMode="External"/><Relationship Id="rId3064" Type="http://schemas.openxmlformats.org/officeDocument/2006/relationships/hyperlink" Target="https://cue.gcp.misitemgr.com/cue-web/" TargetMode="External"/><Relationship Id="rId4395" Type="http://schemas.openxmlformats.org/officeDocument/2006/relationships/hyperlink" Target="https://docs.google.com/document/d/1jpfd-11Y72zMZb59dsT6Vo9H3BUhAufRwUi-urwRLlQ/edit?tab=t.0" TargetMode="External"/><Relationship Id="rId3067" Type="http://schemas.openxmlformats.org/officeDocument/2006/relationships/hyperlink" Target="https://www.womansworld.com/wp-admin/post.php?post=612369&amp;action=edit" TargetMode="External"/><Relationship Id="rId4398" Type="http://schemas.openxmlformats.org/officeDocument/2006/relationships/hyperlink" Target="https://docs.google.com/document/d/1jpfd-11Y72zMZb59dsT6Vo9H3BUhAufRwUi-urwRLlQ/edit?tab=t.0" TargetMode="External"/><Relationship Id="rId3066" Type="http://schemas.openxmlformats.org/officeDocument/2006/relationships/hyperlink" Target="https://docs.google.com/document/d/1QzL9Y-Chzhc9yv8o8U426krpwHkE5jd61yV18sGXeps/edit?tab=t.0" TargetMode="External"/><Relationship Id="rId4397" Type="http://schemas.openxmlformats.org/officeDocument/2006/relationships/hyperlink" Target="https://www.charlotteobserver.com/entertainment/article315314707.html" TargetMode="External"/><Relationship Id="rId3069" Type="http://schemas.openxmlformats.org/officeDocument/2006/relationships/hyperlink" Target="https://docs.google.com/document/d/1QzL9Y-Chzhc9yv8o8U426krpwHkE5jd61yV18sGXeps/edit?tab=t.0" TargetMode="External"/><Relationship Id="rId3068" Type="http://schemas.openxmlformats.org/officeDocument/2006/relationships/hyperlink" Target="https://www.womansworld.com/life/animals/an-endangered-baby-giraffe-is-the-newest-star-at-the-columbus-zoo-heres-what-to-know" TargetMode="External"/><Relationship Id="rId4399" Type="http://schemas.openxmlformats.org/officeDocument/2006/relationships/hyperlink" Target="https://www.lifeandstylemag.com/wp-admin/post.php?post=737248&amp;action=edit" TargetMode="External"/><Relationship Id="rId3090" Type="http://schemas.openxmlformats.org/officeDocument/2006/relationships/hyperlink" Target="https://docs.google.com/document/d/1yzN8jq3MH6VlZBS_yIttIbpOsiKgDWI6UidKg2FXywQ/edit?tab=t.0" TargetMode="External"/><Relationship Id="rId3092" Type="http://schemas.openxmlformats.org/officeDocument/2006/relationships/hyperlink" Target="https://www.kansascity.com/entertainment/article315167640.html" TargetMode="External"/><Relationship Id="rId3091" Type="http://schemas.openxmlformats.org/officeDocument/2006/relationships/hyperlink" Target="https://cue.gcp.misitemgr.com/cue-web/" TargetMode="External"/><Relationship Id="rId3094" Type="http://schemas.openxmlformats.org/officeDocument/2006/relationships/hyperlink" Target="https://cue.gcp.misitemgr.com/cue-web/" TargetMode="External"/><Relationship Id="rId3093" Type="http://schemas.openxmlformats.org/officeDocument/2006/relationships/hyperlink" Target="https://docs.google.com/document/d/1yzN8jq3MH6VlZBS_yIttIbpOsiKgDWI6UidKg2FXywQ/edit?tab=t.0" TargetMode="External"/><Relationship Id="rId3096" Type="http://schemas.openxmlformats.org/officeDocument/2006/relationships/hyperlink" Target="https://docs.google.com/document/d/1yzN8jq3MH6VlZBS_yIttIbpOsiKgDWI6UidKg2FXywQ/edit?tab=t.0" TargetMode="External"/><Relationship Id="rId3095" Type="http://schemas.openxmlformats.org/officeDocument/2006/relationships/hyperlink" Target="https://www.charlotteobserver.com/entertainment/article315167644.html" TargetMode="External"/><Relationship Id="rId3098" Type="http://schemas.openxmlformats.org/officeDocument/2006/relationships/hyperlink" Target="https://www.kansascity.com/entertainment/article315168642.html" TargetMode="External"/><Relationship Id="rId3097" Type="http://schemas.openxmlformats.org/officeDocument/2006/relationships/hyperlink" Target="https://cue.gcp.misitemgr.com/cue-web/" TargetMode="External"/><Relationship Id="rId3099" Type="http://schemas.openxmlformats.org/officeDocument/2006/relationships/hyperlink" Target="https://docs.google.com/document/d/1pVgyxm6QkW79IEv72USrDQ-ycv0lpqsB8P77HgiG-d0/edit?usp=sharing" TargetMode="External"/><Relationship Id="rId3081" Type="http://schemas.openxmlformats.org/officeDocument/2006/relationships/hyperlink" Target="https://docs.google.com/document/d/1kRaNS-exwEFp__eTA5M7EE6GZ9iuNLDXOOpJKMZx9Gk/edit?usp=sharing" TargetMode="External"/><Relationship Id="rId3080" Type="http://schemas.openxmlformats.org/officeDocument/2006/relationships/hyperlink" Target="https://www.miamiherald.com/living/article315166987.html" TargetMode="External"/><Relationship Id="rId3083" Type="http://schemas.openxmlformats.org/officeDocument/2006/relationships/hyperlink" Target="https://www.charlotteobserver.com/living/article315166997.html" TargetMode="External"/><Relationship Id="rId3082" Type="http://schemas.openxmlformats.org/officeDocument/2006/relationships/hyperlink" Target="https://cue.gcp.misitemgr.com/cue-web/" TargetMode="External"/><Relationship Id="rId3085" Type="http://schemas.openxmlformats.org/officeDocument/2006/relationships/hyperlink" Target="https://www.womansworld.com/wp-admin/post.php?post=612388&amp;action=edit" TargetMode="External"/><Relationship Id="rId3084" Type="http://schemas.openxmlformats.org/officeDocument/2006/relationships/hyperlink" Target="https://docs.google.com/document/d/1kRaNS-exwEFp__eTA5M7EE6GZ9iuNLDXOOpJKMZx9Gk/edit?usp=sharing" TargetMode="External"/><Relationship Id="rId3087" Type="http://schemas.openxmlformats.org/officeDocument/2006/relationships/hyperlink" Target="https://docs.google.com/document/d/1kRaNS-exwEFp__eTA5M7EE6GZ9iuNLDXOOpJKMZx9Gk/edit?usp=sharing" TargetMode="External"/><Relationship Id="rId3086" Type="http://schemas.openxmlformats.org/officeDocument/2006/relationships/hyperlink" Target="https://www.womansworld.com/life/animals/real-possum-sneaks-into-hobart-airport-and-blends-in-with-plush-toys-on-a-souvenir-shelf" TargetMode="External"/><Relationship Id="rId3089" Type="http://schemas.openxmlformats.org/officeDocument/2006/relationships/hyperlink" Target="https://www.usmagazine.com/sports/news/oluchi-okananwa-responds-to-viral-march-madness-exchange-with-coach/" TargetMode="External"/><Relationship Id="rId3088" Type="http://schemas.openxmlformats.org/officeDocument/2006/relationships/hyperlink" Target="https://www.usmagazine.com/wp-admin/post.php?post=4288845&amp;action=edit" TargetMode="External"/><Relationship Id="rId3039" Type="http://schemas.openxmlformats.org/officeDocument/2006/relationships/hyperlink" Target="https://docs.google.com/document/d/1jbVpx2cgho1F2b-_sOAny8r7ABDqcAl96tgo-_cN8Rg/edit?usp=sharing" TargetMode="External"/><Relationship Id="rId1" Type="http://schemas.openxmlformats.org/officeDocument/2006/relationships/hyperlink" Target="https://www.lifeandstylemag.com/wp-admin/post.php?post=736061&amp;action=edit" TargetMode="External"/><Relationship Id="rId2" Type="http://schemas.openxmlformats.org/officeDocument/2006/relationships/hyperlink" Target="https://www.lifeandstylemag.com/posts/singles-inferno-couples-who-stayed-together-after-the-show/" TargetMode="External"/><Relationship Id="rId3" Type="http://schemas.openxmlformats.org/officeDocument/2006/relationships/hyperlink" Target="https://docs.google.com/document/d/1-l0n2VXtfqeEmmeDl1p8rdDOAkkJIEjMHG__qsNFwXs/edit?tab=t.0" TargetMode="External"/><Relationship Id="rId4" Type="http://schemas.openxmlformats.org/officeDocument/2006/relationships/hyperlink" Target="https://modmomsclubstg.wpenginepowered.com/wp-admin/post.php?post=337048&amp;action=edit" TargetMode="External"/><Relationship Id="rId5691" Type="http://schemas.openxmlformats.org/officeDocument/2006/relationships/hyperlink" Target="https://cue.gcp.misitemgr.com/cue-web/" TargetMode="External"/><Relationship Id="rId5692" Type="http://schemas.openxmlformats.org/officeDocument/2006/relationships/hyperlink" Target="https://www.miamiherald.com/living/article315432055.html" TargetMode="External"/><Relationship Id="rId3030" Type="http://schemas.openxmlformats.org/officeDocument/2006/relationships/hyperlink" Target="https://docs.google.com/document/d/1jbVpx2cgho1F2b-_sOAny8r7ABDqcAl96tgo-_cN8Rg/edit?usp=sharing" TargetMode="External"/><Relationship Id="rId4361" Type="http://schemas.openxmlformats.org/officeDocument/2006/relationships/hyperlink" Target="https://www.kansascity.com/living/article315293218.html" TargetMode="External"/><Relationship Id="rId4360" Type="http://schemas.openxmlformats.org/officeDocument/2006/relationships/hyperlink" Target="https://cue.gcp.misitemgr.com/cue-web/" TargetMode="External"/><Relationship Id="rId5690" Type="http://schemas.openxmlformats.org/officeDocument/2006/relationships/hyperlink" Target="https://docs.google.com/document/d/19mmZoodHn-ujgUABr1MJwRUWQpl6Mx1vidxBYK80gnY/edit?tab=t.0" TargetMode="External"/><Relationship Id="rId9" Type="http://schemas.openxmlformats.org/officeDocument/2006/relationships/hyperlink" Target="https://docs.google.com/document/d/1w8GKIGqfty9-xPc0yHEp_au_PtGAS8u8dGVawzeBrmQ/edit?usp=sharing" TargetMode="External"/><Relationship Id="rId3032" Type="http://schemas.openxmlformats.org/officeDocument/2006/relationships/hyperlink" Target="https://www.kansascity.com/entertainment/article315158018.html" TargetMode="External"/><Relationship Id="rId4363" Type="http://schemas.openxmlformats.org/officeDocument/2006/relationships/hyperlink" Target="https://cue.gcp.misitemgr.com/cue-web/" TargetMode="External"/><Relationship Id="rId5695" Type="http://schemas.openxmlformats.org/officeDocument/2006/relationships/hyperlink" Target="https://www.charlotteobserver.com/living/article315432060.html" TargetMode="External"/><Relationship Id="rId3031" Type="http://schemas.openxmlformats.org/officeDocument/2006/relationships/hyperlink" Target="https://cue.gcp.misitemgr.com/cue-web/" TargetMode="External"/><Relationship Id="rId4362" Type="http://schemas.openxmlformats.org/officeDocument/2006/relationships/hyperlink" Target="https://docs.google.com/document/d/175OGyGqtUOnQsF1Akd_ozIlSI6o7Po3FCaUpZ-BtDbU/edit?tab=t.0" TargetMode="External"/><Relationship Id="rId5696" Type="http://schemas.openxmlformats.org/officeDocument/2006/relationships/hyperlink" Target="https://docs.google.com/document/d/1rCBow2pIXLR4tP1d_wLOzaUB5WX3qlxGuq4arFZx7ZA/edit?usp=sharing" TargetMode="External"/><Relationship Id="rId3034" Type="http://schemas.openxmlformats.org/officeDocument/2006/relationships/hyperlink" Target="https://www.womansworld.com/wp-admin/post.php?post=612195&amp;action=edit" TargetMode="External"/><Relationship Id="rId4365" Type="http://schemas.openxmlformats.org/officeDocument/2006/relationships/hyperlink" Target="https://docs.google.com/document/d/175OGyGqtUOnQsF1Akd_ozIlSI6o7Po3FCaUpZ-BtDbU/edit?tab=t.0" TargetMode="External"/><Relationship Id="rId5693" Type="http://schemas.openxmlformats.org/officeDocument/2006/relationships/hyperlink" Target="https://docs.google.com/document/d/1rCBow2pIXLR4tP1d_wLOzaUB5WX3qlxGuq4arFZx7ZA/edit?usp=sharing" TargetMode="External"/><Relationship Id="rId3033" Type="http://schemas.openxmlformats.org/officeDocument/2006/relationships/hyperlink" Target="https://docs.google.com/document/d/1jbVpx2cgho1F2b-_sOAny8r7ABDqcAl96tgo-_cN8Rg/edit?usp=sharing" TargetMode="External"/><Relationship Id="rId4364" Type="http://schemas.openxmlformats.org/officeDocument/2006/relationships/hyperlink" Target="https://www.miamiherald.com/living/article315293245.html" TargetMode="External"/><Relationship Id="rId5694" Type="http://schemas.openxmlformats.org/officeDocument/2006/relationships/hyperlink" Target="https://cue.gcp.misitemgr.com/cue-web/" TargetMode="External"/><Relationship Id="rId5" Type="http://schemas.openxmlformats.org/officeDocument/2006/relationships/hyperlink" Target="https://modmomsclubstg.wpenginepowered.com/wp-admin/post.php?post=337048&amp;action=edit" TargetMode="External"/><Relationship Id="rId3036" Type="http://schemas.openxmlformats.org/officeDocument/2006/relationships/hyperlink" Target="https://docs.google.com/document/d/1jbVpx2cgho1F2b-_sOAny8r7ABDqcAl96tgo-_cN8Rg/edit?usp=sharing" TargetMode="External"/><Relationship Id="rId4367" Type="http://schemas.openxmlformats.org/officeDocument/2006/relationships/hyperlink" Target="https://docs.google.com/document/d/1NfwrQ5qB7GsXcGiG1lv3a493btpUgA2l2Mu8o6QnzzM/edit?tab=t.t3xirr9q71zn" TargetMode="External"/><Relationship Id="rId5699" Type="http://schemas.openxmlformats.org/officeDocument/2006/relationships/hyperlink" Target="https://docs.google.com/document/d/1rCBow2pIXLR4tP1d_wLOzaUB5WX3qlxGuq4arFZx7ZA/edit?usp=sharing" TargetMode="External"/><Relationship Id="rId6" Type="http://schemas.openxmlformats.org/officeDocument/2006/relationships/hyperlink" Target="https://docs.google.com/document/d/1-l0n2VXtfqeEmmeDl1p8rdDOAkkJIEjMHG__qsNFwXs/edit?tab=t.0" TargetMode="External"/><Relationship Id="rId3035" Type="http://schemas.openxmlformats.org/officeDocument/2006/relationships/hyperlink" Target="https://www.womansworld.com/life/animals/sara-bareilles-discovers-maggot-filled-skull-in-chimney-door-its-a-giant-dragon" TargetMode="External"/><Relationship Id="rId4366" Type="http://schemas.openxmlformats.org/officeDocument/2006/relationships/hyperlink" Target="https://www.sacbee.com/entertainment/living/wellness/article315290296.html" TargetMode="External"/><Relationship Id="rId7" Type="http://schemas.openxmlformats.org/officeDocument/2006/relationships/hyperlink" Target="https://www.lifeandstylemag.com/wp-admin/post.php?post=736139&amp;action=edit" TargetMode="External"/><Relationship Id="rId3038" Type="http://schemas.openxmlformats.org/officeDocument/2006/relationships/hyperlink" Target="https://www.lifeandstylemag.com/posts/sara-bareilles-goes-viral-after-chimney-horror-discovery/" TargetMode="External"/><Relationship Id="rId4369" Type="http://schemas.openxmlformats.org/officeDocument/2006/relationships/hyperlink" Target="https://docs.google.com/document/d/1NfwrQ5qB7GsXcGiG1lv3a493btpUgA2l2Mu8o6QnzzM/edit?tab=t.t3xirr9q71zn" TargetMode="External"/><Relationship Id="rId5697" Type="http://schemas.openxmlformats.org/officeDocument/2006/relationships/hyperlink" Target="https://www.usmagazine.com/wp-admin/post.php?post=4311358&amp;action=edit" TargetMode="External"/><Relationship Id="rId8" Type="http://schemas.openxmlformats.org/officeDocument/2006/relationships/hyperlink" Target="https://www.lifeandstylemag.com/posts/bindi-irwins-daughter-has-the-sweetest-bond-with-a-baby-echidna/" TargetMode="External"/><Relationship Id="rId3037" Type="http://schemas.openxmlformats.org/officeDocument/2006/relationships/hyperlink" Target="https://www.lifeandstylemag.com/wp-admin/post.php?post=737125&amp;action=edit" TargetMode="External"/><Relationship Id="rId4368" Type="http://schemas.openxmlformats.org/officeDocument/2006/relationships/hyperlink" Target="https://www.miamiherald.com/living/article315290560.html" TargetMode="External"/><Relationship Id="rId5698" Type="http://schemas.openxmlformats.org/officeDocument/2006/relationships/hyperlink" Target="https://www.usmagazine.com/celebrity-news/news/bullied-baby-zebra-finds-best-friend-in-a-gentle-giraffe/" TargetMode="External"/><Relationship Id="rId3029" Type="http://schemas.openxmlformats.org/officeDocument/2006/relationships/hyperlink" Target="https://www.miamiherald.com/entertainment/article315158011.html" TargetMode="External"/><Relationship Id="rId3028" Type="http://schemas.openxmlformats.org/officeDocument/2006/relationships/hyperlink" Target="https://cue.gcp.misitemgr.com/cue-web/" TargetMode="External"/><Relationship Id="rId4359" Type="http://schemas.openxmlformats.org/officeDocument/2006/relationships/hyperlink" Target="https://docs.google.com/document/d/175OGyGqtUOnQsF1Akd_ozIlSI6o7Po3FCaUpZ-BtDbU/edit?tab=t.0" TargetMode="External"/><Relationship Id="rId5680" Type="http://schemas.openxmlformats.org/officeDocument/2006/relationships/hyperlink" Target="https://www.star-telegram.com/entertainment/living/article315423291.html" TargetMode="External"/><Relationship Id="rId5681" Type="http://schemas.openxmlformats.org/officeDocument/2006/relationships/hyperlink" Target="https://docs.google.com/document/d/1rN5QsedpvUev0XTG06dcPuRoRHSamZPZvqQHY_8gb-o/edit?tab=t.wztfzfh9k3h6" TargetMode="External"/><Relationship Id="rId4350" Type="http://schemas.openxmlformats.org/officeDocument/2006/relationships/hyperlink" Target="https://www.star-telegram.com/entertainment/article315291401.html" TargetMode="External"/><Relationship Id="rId3021" Type="http://schemas.openxmlformats.org/officeDocument/2006/relationships/hyperlink" Target="https://docs.google.com/document/d/1oloqR8Pe76xIImhR94R1VReXBGMmWj-t3gtt68VWn_c/edit?tab=t.0" TargetMode="External"/><Relationship Id="rId4352" Type="http://schemas.openxmlformats.org/officeDocument/2006/relationships/hyperlink" Target="https://www.miamiherald.com/living/article315292278.html" TargetMode="External"/><Relationship Id="rId5684" Type="http://schemas.openxmlformats.org/officeDocument/2006/relationships/hyperlink" Target="https://docs.google.com/document/d/19mmZoodHn-ujgUABr1MJwRUWQpl6Mx1vidxBYK80gnY/edit?tab=t.0" TargetMode="External"/><Relationship Id="rId3020" Type="http://schemas.openxmlformats.org/officeDocument/2006/relationships/hyperlink" Target="https://www.womansworld.com/life/how-to-finally-plan-that-friends-trip-youve-been-talking-about-for-years?preview=true&amp;p=612232" TargetMode="External"/><Relationship Id="rId4351" Type="http://schemas.openxmlformats.org/officeDocument/2006/relationships/hyperlink" Target="https://docs.google.com/document/d/1BN7Uk3xHIZOuK4T_hhUaBG4YN1h1d3oSiVBgmDEIKYI/edit?tab=t.0" TargetMode="External"/><Relationship Id="rId5685" Type="http://schemas.openxmlformats.org/officeDocument/2006/relationships/hyperlink" Target="https://cue.gcp.misitemgr.com/cue-web/" TargetMode="External"/><Relationship Id="rId3023" Type="http://schemas.openxmlformats.org/officeDocument/2006/relationships/hyperlink" Target="https://www.miamiherald.com/living/travel/article315167025.html" TargetMode="External"/><Relationship Id="rId4354" Type="http://schemas.openxmlformats.org/officeDocument/2006/relationships/hyperlink" Target="https://www.womansworld.com/wp-admin/post.php?post=614627&amp;action=edit" TargetMode="External"/><Relationship Id="rId5682" Type="http://schemas.openxmlformats.org/officeDocument/2006/relationships/hyperlink" Target="https://cue.gcp.misitemgr.com/cue-web/" TargetMode="External"/><Relationship Id="rId3022" Type="http://schemas.openxmlformats.org/officeDocument/2006/relationships/hyperlink" Target="https://cue.gcp.misitemgr.com/cue-web/" TargetMode="External"/><Relationship Id="rId4353" Type="http://schemas.openxmlformats.org/officeDocument/2006/relationships/hyperlink" Target="https://docs.google.com/document/d/1BN7Uk3xHIZOuK4T_hhUaBG4YN1h1d3oSiVBgmDEIKYI/edit?tab=t.0" TargetMode="External"/><Relationship Id="rId5683" Type="http://schemas.openxmlformats.org/officeDocument/2006/relationships/hyperlink" Target="https://www.miamiherald.com/living/article315431587.html" TargetMode="External"/><Relationship Id="rId3025" Type="http://schemas.openxmlformats.org/officeDocument/2006/relationships/hyperlink" Target="https://cue.gcp.misitemgr.com/cue-web/" TargetMode="External"/><Relationship Id="rId4356" Type="http://schemas.openxmlformats.org/officeDocument/2006/relationships/hyperlink" Target="https://docs.google.com/document/d/1BN7Uk3xHIZOuK4T_hhUaBG4YN1h1d3oSiVBgmDEIKYI/edit?tab=t.0" TargetMode="External"/><Relationship Id="rId5688" Type="http://schemas.openxmlformats.org/officeDocument/2006/relationships/hyperlink" Target="https://cue.gcp.misitemgr.com/cue-web/" TargetMode="External"/><Relationship Id="rId3024" Type="http://schemas.openxmlformats.org/officeDocument/2006/relationships/hyperlink" Target="https://docs.google.com/document/d/1oloqR8Pe76xIImhR94R1VReXBGMmWj-t3gtt68VWn_c/edit?tab=t.0" TargetMode="External"/><Relationship Id="rId4355" Type="http://schemas.openxmlformats.org/officeDocument/2006/relationships/hyperlink" Target="https://www.womansworld.com/life/animals/scientists-saw-blood-in-the-water-and-feared-the-worst?preview=true&amp;p=614627" TargetMode="External"/><Relationship Id="rId5689" Type="http://schemas.openxmlformats.org/officeDocument/2006/relationships/hyperlink" Target="https://www.sacbee.com/entertainment/living/article315431591.html" TargetMode="External"/><Relationship Id="rId3027" Type="http://schemas.openxmlformats.org/officeDocument/2006/relationships/hyperlink" Target="https://docs.google.com/document/d/1oloqR8Pe76xIImhR94R1VReXBGMmWj-t3gtt68VWn_c/edit?tab=t.0" TargetMode="External"/><Relationship Id="rId4358" Type="http://schemas.openxmlformats.org/officeDocument/2006/relationships/hyperlink" Target="https://www.star-telegram.com/entertainment/article315293215.html" TargetMode="External"/><Relationship Id="rId5686" Type="http://schemas.openxmlformats.org/officeDocument/2006/relationships/hyperlink" Target="https://www.kansascity.com/living/article315431595.html" TargetMode="External"/><Relationship Id="rId3026" Type="http://schemas.openxmlformats.org/officeDocument/2006/relationships/hyperlink" Target="https://www.charlotteobserver.com/living/travel/article315167027.html" TargetMode="External"/><Relationship Id="rId4357" Type="http://schemas.openxmlformats.org/officeDocument/2006/relationships/hyperlink" Target="https://cue.gcp.misitemgr.com/cue-web/" TargetMode="External"/><Relationship Id="rId5687" Type="http://schemas.openxmlformats.org/officeDocument/2006/relationships/hyperlink" Target="https://docs.google.com/document/d/19mmZoodHn-ujgUABr1MJwRUWQpl6Mx1vidxBYK80gnY/edit?tab=t.0" TargetMode="External"/><Relationship Id="rId3050" Type="http://schemas.openxmlformats.org/officeDocument/2006/relationships/hyperlink" Target="https://www.kansascity.com/entertainment/article315165907.html" TargetMode="External"/><Relationship Id="rId4381" Type="http://schemas.openxmlformats.org/officeDocument/2006/relationships/hyperlink" Target="https://www.miamiherald.com/living/home-garden/article315315138.html" TargetMode="External"/><Relationship Id="rId4380" Type="http://schemas.openxmlformats.org/officeDocument/2006/relationships/hyperlink" Target="https://docs.google.com/document/d/1s28lkbKqVLQPqt6wX7FslERJUpxLAyMZ5AqVCxU_eas/edit?tab=t.0" TargetMode="External"/><Relationship Id="rId3052" Type="http://schemas.openxmlformats.org/officeDocument/2006/relationships/hyperlink" Target="https://cue.gcp.misitemgr.com/cue-web/" TargetMode="External"/><Relationship Id="rId4383" Type="http://schemas.openxmlformats.org/officeDocument/2006/relationships/hyperlink" Target="https://cue.gcp.misitemgr.com/cue-web/" TargetMode="External"/><Relationship Id="rId3051" Type="http://schemas.openxmlformats.org/officeDocument/2006/relationships/hyperlink" Target="https://docs.google.com/document/d/1SQ9ykt_a4ZX7We6gZwyUDlI1arD16xq2hljikhYazy8/edit?usp=sharing" TargetMode="External"/><Relationship Id="rId4382" Type="http://schemas.openxmlformats.org/officeDocument/2006/relationships/hyperlink" Target="https://docs.google.com/document/d/1EicLUa8kCH0QgbeOlGBqdcRUtzfBMWXSHtURC_GO3aQ/edit?tab=t.0" TargetMode="External"/><Relationship Id="rId3054" Type="http://schemas.openxmlformats.org/officeDocument/2006/relationships/hyperlink" Target="https://docs.google.com/document/d/1SQ9ykt_a4ZX7We6gZwyUDlI1arD16xq2hljikhYazy8/edit?usp=sharing" TargetMode="External"/><Relationship Id="rId4385" Type="http://schemas.openxmlformats.org/officeDocument/2006/relationships/hyperlink" Target="https://docs.google.com/document/d/1EicLUa8kCH0QgbeOlGBqdcRUtzfBMWXSHtURC_GO3aQ/edit?tab=t.0" TargetMode="External"/><Relationship Id="rId3053" Type="http://schemas.openxmlformats.org/officeDocument/2006/relationships/hyperlink" Target="https://www.sacbee.com/entertainment/article315165917.html" TargetMode="External"/><Relationship Id="rId4384" Type="http://schemas.openxmlformats.org/officeDocument/2006/relationships/hyperlink" Target="https://www.kansascity.com/living/home-garden/article315293707.html" TargetMode="External"/><Relationship Id="rId3056" Type="http://schemas.openxmlformats.org/officeDocument/2006/relationships/hyperlink" Target="https://www.usmagazine.com/sports/news/bryson-dechambeau-hints-at-life-struggles-after-emotional-win/" TargetMode="External"/><Relationship Id="rId4387" Type="http://schemas.openxmlformats.org/officeDocument/2006/relationships/hyperlink" Target="https://docs.google.com/document/d/1EicLUa8kCH0QgbeOlGBqdcRUtzfBMWXSHtURC_GO3aQ/edit?tab=t.0" TargetMode="External"/><Relationship Id="rId3055" Type="http://schemas.openxmlformats.org/officeDocument/2006/relationships/hyperlink" Target="https://www.usmagazine.com/wp-admin/post.php?post=4288669&amp;action=edit" TargetMode="External"/><Relationship Id="rId4386" Type="http://schemas.openxmlformats.org/officeDocument/2006/relationships/hyperlink" Target="https://www.star-telegram.com/entertainment/home-garden/article315294066.html" TargetMode="External"/><Relationship Id="rId3058" Type="http://schemas.openxmlformats.org/officeDocument/2006/relationships/hyperlink" Target="https://cue.gcp.misitemgr.com/cue-web/" TargetMode="External"/><Relationship Id="rId4389" Type="http://schemas.openxmlformats.org/officeDocument/2006/relationships/hyperlink" Target="https://docs.google.com/document/d/1EicLUa8kCH0QgbeOlGBqdcRUtzfBMWXSHtURC_GO3aQ/edit?tab=t.0" TargetMode="External"/><Relationship Id="rId3057" Type="http://schemas.openxmlformats.org/officeDocument/2006/relationships/hyperlink" Target="https://docs.google.com/document/d/1SQ9ykt_a4ZX7We6gZwyUDlI1arD16xq2hljikhYazy8/edit?usp=sharing" TargetMode="External"/><Relationship Id="rId4388" Type="http://schemas.openxmlformats.org/officeDocument/2006/relationships/hyperlink" Target="https://www.coralspringsflnews.com/lifestyle-entertainment/article315316268.html" TargetMode="External"/><Relationship Id="rId3059" Type="http://schemas.openxmlformats.org/officeDocument/2006/relationships/hyperlink" Target="https://www.miamiherald.com/living/article315166425.html" TargetMode="External"/><Relationship Id="rId4370" Type="http://schemas.openxmlformats.org/officeDocument/2006/relationships/hyperlink" Target="https://www.pembrokepinesflnews.com/lifestyle-entertainment/article315290793.html" TargetMode="External"/><Relationship Id="rId3041" Type="http://schemas.openxmlformats.org/officeDocument/2006/relationships/hyperlink" Target="https://www.miamiherald.com/living/article315159355.html" TargetMode="External"/><Relationship Id="rId4372" Type="http://schemas.openxmlformats.org/officeDocument/2006/relationships/hyperlink" Target="https://www.womansworld.com/wp-admin/post.php?post=614777&amp;action=edit" TargetMode="External"/><Relationship Id="rId3040" Type="http://schemas.openxmlformats.org/officeDocument/2006/relationships/hyperlink" Target="https://cue.gcp.misitemgr.com/cue-web/" TargetMode="External"/><Relationship Id="rId4371" Type="http://schemas.openxmlformats.org/officeDocument/2006/relationships/hyperlink" Target="https://docs.google.com/document/d/1NfwrQ5qB7GsXcGiG1lv3a493btpUgA2l2Mu8o6QnzzM/edit?tab=t.t3xirr9q71zn" TargetMode="External"/><Relationship Id="rId3043" Type="http://schemas.openxmlformats.org/officeDocument/2006/relationships/hyperlink" Target="https://cue.gcp.misitemgr.com/cue-web/" TargetMode="External"/><Relationship Id="rId4374" Type="http://schemas.openxmlformats.org/officeDocument/2006/relationships/hyperlink" Target="https://docs.google.com/document/d/1s28lkbKqVLQPqt6wX7FslERJUpxLAyMZ5AqVCxU_eas/edit?tab=t.0" TargetMode="External"/><Relationship Id="rId3042" Type="http://schemas.openxmlformats.org/officeDocument/2006/relationships/hyperlink" Target="https://docs.google.com/document/d/1H1keJJfyte9Xl4zU_jkttYHA0V8uNfwbSkBmfN1JQjQ/edit?tab=t.0" TargetMode="External"/><Relationship Id="rId4373" Type="http://schemas.openxmlformats.org/officeDocument/2006/relationships/hyperlink" Target="https://www.womansworld.com/life/animals/a-crowdfunded-drone-project-is-tracking-one-of-earths-rarest-whales-with-fewer-than-400-left" TargetMode="External"/><Relationship Id="rId3045" Type="http://schemas.openxmlformats.org/officeDocument/2006/relationships/hyperlink" Target="https://docs.google.com/document/d/1H1keJJfyte9Xl4zU_jkttYHA0V8uNfwbSkBmfN1JQjQ/edit?tab=t.0" TargetMode="External"/><Relationship Id="rId4376" Type="http://schemas.openxmlformats.org/officeDocument/2006/relationships/hyperlink" Target="https://www.miamiherald.com/living/article315313681.html" TargetMode="External"/><Relationship Id="rId3044" Type="http://schemas.openxmlformats.org/officeDocument/2006/relationships/hyperlink" Target="https://www.charlotteobserver.com/living/article315159359.html" TargetMode="External"/><Relationship Id="rId4375" Type="http://schemas.openxmlformats.org/officeDocument/2006/relationships/hyperlink" Target="https://cue.gcp.misitemgr.com/cue-web/" TargetMode="External"/><Relationship Id="rId3047" Type="http://schemas.openxmlformats.org/officeDocument/2006/relationships/hyperlink" Target="https://www.womansworld.com/life/animals/seven-stolen-dogs-broke-free-and-trekked-over-10-miles-home-together-protecting-each-other-the-entire-way" TargetMode="External"/><Relationship Id="rId4378" Type="http://schemas.openxmlformats.org/officeDocument/2006/relationships/hyperlink" Target="https://cue.gcp.misitemgr.com/cue-web/" TargetMode="External"/><Relationship Id="rId3046" Type="http://schemas.openxmlformats.org/officeDocument/2006/relationships/hyperlink" Target="https://www.womansworld.com/wp-admin/post.php?post=612254&amp;action=edit" TargetMode="External"/><Relationship Id="rId4377" Type="http://schemas.openxmlformats.org/officeDocument/2006/relationships/hyperlink" Target="https://docs.google.com/document/d/1s28lkbKqVLQPqt6wX7FslERJUpxLAyMZ5AqVCxU_eas/edit?tab=t.0" TargetMode="External"/><Relationship Id="rId3049" Type="http://schemas.openxmlformats.org/officeDocument/2006/relationships/hyperlink" Target="https://cue.gcp.misitemgr.com/cue-web/" TargetMode="External"/><Relationship Id="rId3048" Type="http://schemas.openxmlformats.org/officeDocument/2006/relationships/hyperlink" Target="https://docs.google.com/document/d/1H1keJJfyte9Xl4zU_jkttYHA0V8uNfwbSkBmfN1JQjQ/edit?tab=t.0" TargetMode="External"/><Relationship Id="rId4379" Type="http://schemas.openxmlformats.org/officeDocument/2006/relationships/hyperlink" Target="https://www.kansascity.com/living/article315313683.html" TargetMode="External"/><Relationship Id="rId3911" Type="http://schemas.openxmlformats.org/officeDocument/2006/relationships/hyperlink" Target="https://docs.google.com/document/d/1NfwrQ5qB7GsXcGiG1lv3a493btpUgA2l2Mu8o6QnzzM/edit?tab=t.c2bilihfjo4z" TargetMode="External"/><Relationship Id="rId3910" Type="http://schemas.openxmlformats.org/officeDocument/2006/relationships/hyperlink" Target="https://www.charlotteobserver.com/living/article315249528.html" TargetMode="External"/><Relationship Id="rId3913" Type="http://schemas.openxmlformats.org/officeDocument/2006/relationships/hyperlink" Target="https://www.miamiherald.com/entertainment/article315254719.html" TargetMode="External"/><Relationship Id="rId3912" Type="http://schemas.openxmlformats.org/officeDocument/2006/relationships/hyperlink" Target="https://cue.gcp.misitemgr.com/cue-web/" TargetMode="External"/><Relationship Id="rId3915" Type="http://schemas.openxmlformats.org/officeDocument/2006/relationships/hyperlink" Target="https://cue.gcp.misitemgr.com/cue-web/" TargetMode="External"/><Relationship Id="rId3914" Type="http://schemas.openxmlformats.org/officeDocument/2006/relationships/hyperlink" Target="https://docs.google.com/document/d/1xVeeKCf3RbVykgX2sVuAJkf9WNV1XfuavgZJTZk4PUo/edit?tab=t.0" TargetMode="External"/><Relationship Id="rId3917" Type="http://schemas.openxmlformats.org/officeDocument/2006/relationships/hyperlink" Target="https://docs.google.com/document/d/1xVeeKCf3RbVykgX2sVuAJkf9WNV1XfuavgZJTZk4PUo/edit?tab=t.0" TargetMode="External"/><Relationship Id="rId3916" Type="http://schemas.openxmlformats.org/officeDocument/2006/relationships/hyperlink" Target="https://www.charlotteobserver.com/entertainment/article315254737.html" TargetMode="External"/><Relationship Id="rId3919" Type="http://schemas.openxmlformats.org/officeDocument/2006/relationships/hyperlink" Target="https://www.kansascity.com/entertainment/article315254727.html" TargetMode="External"/><Relationship Id="rId3918" Type="http://schemas.openxmlformats.org/officeDocument/2006/relationships/hyperlink" Target="https://cue.gcp.misitemgr.com/cue-web/" TargetMode="External"/><Relationship Id="rId3900" Type="http://schemas.openxmlformats.org/officeDocument/2006/relationships/hyperlink" Target="https://cue.gcp.misitemgr.com/cue-web/" TargetMode="External"/><Relationship Id="rId3902" Type="http://schemas.openxmlformats.org/officeDocument/2006/relationships/hyperlink" Target="https://docs.google.com/document/d/1POSi9-X4cu949RWwZJAOkS0krhTVvQTyGcx5tnZoI1c/edit?tab=t.0" TargetMode="External"/><Relationship Id="rId3901" Type="http://schemas.openxmlformats.org/officeDocument/2006/relationships/hyperlink" Target="https://www.kansascity.com/entertainment/article315261884.html" TargetMode="External"/><Relationship Id="rId3904" Type="http://schemas.openxmlformats.org/officeDocument/2006/relationships/hyperlink" Target="https://www.charlotteobserver.com/entertainment/article315261882.html" TargetMode="External"/><Relationship Id="rId3903" Type="http://schemas.openxmlformats.org/officeDocument/2006/relationships/hyperlink" Target="https://cue.gcp.misitemgr.com/cue-web/" TargetMode="External"/><Relationship Id="rId3906" Type="http://schemas.openxmlformats.org/officeDocument/2006/relationships/hyperlink" Target="https://www.sacbee.com/entertainment/living/article315248964.html" TargetMode="External"/><Relationship Id="rId3905" Type="http://schemas.openxmlformats.org/officeDocument/2006/relationships/hyperlink" Target="https://docs.google.com/document/d/1POSi9-X4cu949RWwZJAOkS0krhTVvQTyGcx5tnZoI1c/edit?tab=t.0" TargetMode="External"/><Relationship Id="rId3908" Type="http://schemas.openxmlformats.org/officeDocument/2006/relationships/hyperlink" Target="https://www.miamiherald.com/living/article315249282.html" TargetMode="External"/><Relationship Id="rId3907" Type="http://schemas.openxmlformats.org/officeDocument/2006/relationships/hyperlink" Target="https://docs.google.com/document/d/1NfwrQ5qB7GsXcGiG1lv3a493btpUgA2l2Mu8o6QnzzM/edit?tab=t.c2bilihfjo4z" TargetMode="External"/><Relationship Id="rId3909" Type="http://schemas.openxmlformats.org/officeDocument/2006/relationships/hyperlink" Target="https://docs.google.com/document/d/1NfwrQ5qB7GsXcGiG1lv3a493btpUgA2l2Mu8o6QnzzM/edit?tab=t.c2bilihfjo4z" TargetMode="External"/><Relationship Id="rId3931" Type="http://schemas.openxmlformats.org/officeDocument/2006/relationships/hyperlink" Target="https://docs.google.com/document/d/1mhLGNbsQzHSPGaZc7zgIEp0bihkZShBNwXGBflgowgs/edit?tab=t.0" TargetMode="External"/><Relationship Id="rId2600" Type="http://schemas.openxmlformats.org/officeDocument/2006/relationships/hyperlink" Target="https://www.charlotteobserver.com/entertainment/article315075358.html" TargetMode="External"/><Relationship Id="rId3930" Type="http://schemas.openxmlformats.org/officeDocument/2006/relationships/hyperlink" Target="https://www.charlotteobserver.com/living/article315263139.html" TargetMode="External"/><Relationship Id="rId2601" Type="http://schemas.openxmlformats.org/officeDocument/2006/relationships/hyperlink" Target="https://docs.google.com/document/d/1Y2bdHvQoUT5IsWCyyaNS6Bq_o59qeep-mh3nIiaZC3A/edit?tab=t.0" TargetMode="External"/><Relationship Id="rId3933" Type="http://schemas.openxmlformats.org/officeDocument/2006/relationships/hyperlink" Target="https://docs.google.com/document/d/1mhLGNbsQzHSPGaZc7zgIEp0bihkZShBNwXGBflgowgs/edit?tab=t.0" TargetMode="External"/><Relationship Id="rId2602" Type="http://schemas.openxmlformats.org/officeDocument/2006/relationships/hyperlink" Target="https://modmomsclubstg.wpenginepowered.com/wp-admin/post.php?post=337500&amp;action=edit" TargetMode="External"/><Relationship Id="rId3932" Type="http://schemas.openxmlformats.org/officeDocument/2006/relationships/hyperlink" Target="https://www.star-telegram.com/entertainment/article315263128.html" TargetMode="External"/><Relationship Id="rId2603" Type="http://schemas.openxmlformats.org/officeDocument/2006/relationships/hyperlink" Target="https://modmomsclubstg.wpenginepowered.com/lifestyle-entertainment/one-piece-season-3-on-netflix-new-cast-darker-tone-and-what-to-know/" TargetMode="External"/><Relationship Id="rId3935" Type="http://schemas.openxmlformats.org/officeDocument/2006/relationships/hyperlink" Target="https://docs.google.com/document/d/1mhLGNbsQzHSPGaZc7zgIEp0bihkZShBNwXGBflgowgs/edit?tab=t.0" TargetMode="External"/><Relationship Id="rId2604" Type="http://schemas.openxmlformats.org/officeDocument/2006/relationships/hyperlink" Target="https://docs.google.com/document/d/1Y2bdHvQoUT5IsWCyyaNS6Bq_o59qeep-mh3nIiaZC3A/edit?tab=t.0" TargetMode="External"/><Relationship Id="rId3934" Type="http://schemas.openxmlformats.org/officeDocument/2006/relationships/hyperlink" Target="https://www.miamiherald.com/living/article315263140.html" TargetMode="External"/><Relationship Id="rId2605" Type="http://schemas.openxmlformats.org/officeDocument/2006/relationships/hyperlink" Target="https://cue.gcp.misitemgr.com/cue-web/" TargetMode="External"/><Relationship Id="rId3937" Type="http://schemas.openxmlformats.org/officeDocument/2006/relationships/hyperlink" Target="https://www.miamiherald.com/entertainment/article315263962.html" TargetMode="External"/><Relationship Id="rId2606" Type="http://schemas.openxmlformats.org/officeDocument/2006/relationships/hyperlink" Target="https://www.miamiherald.com/living/article315084118.html" TargetMode="External"/><Relationship Id="rId3936" Type="http://schemas.openxmlformats.org/officeDocument/2006/relationships/hyperlink" Target="https://cue.gcp.misitemgr.com/cue-web/" TargetMode="External"/><Relationship Id="rId808" Type="http://schemas.openxmlformats.org/officeDocument/2006/relationships/hyperlink" Target="https://docs.google.com/document/d/1e3TjV1KFh5nF9wtUnfHGO4XbCIGFouhIpQKHlgVaJrY/edit?tab=t.0" TargetMode="External"/><Relationship Id="rId2607" Type="http://schemas.openxmlformats.org/officeDocument/2006/relationships/hyperlink" Target="https://docs.google.com/document/d/1CMWcjvPZ39OHcvaIrZ1hteEbyhQ-yJF67M737gc2JPA/edit?usp=sharing" TargetMode="External"/><Relationship Id="rId3939" Type="http://schemas.openxmlformats.org/officeDocument/2006/relationships/hyperlink" Target="https://cue.gcp.misitemgr.com/cue-web/" TargetMode="External"/><Relationship Id="rId807" Type="http://schemas.openxmlformats.org/officeDocument/2006/relationships/hyperlink" Target="https://www.miamiherald.com/entertainment/article314735271.html" TargetMode="External"/><Relationship Id="rId2608" Type="http://schemas.openxmlformats.org/officeDocument/2006/relationships/hyperlink" Target="https://cue.gcp.misitemgr.com/cue-web/" TargetMode="External"/><Relationship Id="rId3938" Type="http://schemas.openxmlformats.org/officeDocument/2006/relationships/hyperlink" Target="https://docs.google.com/document/d/1hs_SxvuCFVzUfwxBeVMcJJ1bA-hkQr3iGU4zmEGBPsA/edit?usp=sharing" TargetMode="External"/><Relationship Id="rId806" Type="http://schemas.openxmlformats.org/officeDocument/2006/relationships/hyperlink" Target="https://cue.gcp.misitemgr.com/cue-web/" TargetMode="External"/><Relationship Id="rId2609" Type="http://schemas.openxmlformats.org/officeDocument/2006/relationships/hyperlink" Target="https://www.kansascity.com/living/article315084119.html" TargetMode="External"/><Relationship Id="rId805" Type="http://schemas.openxmlformats.org/officeDocument/2006/relationships/hyperlink" Target="https://docs.google.com/document/d/10Lc3Pe0DMjwW1vkhyXhKm5dp6p4lHXSE9NZc_Giqmus/edit?usp=sharing" TargetMode="External"/><Relationship Id="rId809" Type="http://schemas.openxmlformats.org/officeDocument/2006/relationships/hyperlink" Target="https://cue.gcp.misitemgr.com/cue-web/" TargetMode="External"/><Relationship Id="rId800" Type="http://schemas.openxmlformats.org/officeDocument/2006/relationships/hyperlink" Target="https://cue.gcp.misitemgr.com/cue-web/" TargetMode="External"/><Relationship Id="rId804" Type="http://schemas.openxmlformats.org/officeDocument/2006/relationships/hyperlink" Target="https://www.charlotteobserver.com/entertainment/article314735134.html" TargetMode="External"/><Relationship Id="rId803" Type="http://schemas.openxmlformats.org/officeDocument/2006/relationships/hyperlink" Target="https://cue.gcp.misitemgr.com/cue-web/" TargetMode="External"/><Relationship Id="rId802" Type="http://schemas.openxmlformats.org/officeDocument/2006/relationships/hyperlink" Target="https://docs.google.com/document/d/10Lc3Pe0DMjwW1vkhyXhKm5dp6p4lHXSE9NZc_Giqmus/edit?usp=sharing" TargetMode="External"/><Relationship Id="rId801" Type="http://schemas.openxmlformats.org/officeDocument/2006/relationships/hyperlink" Target="https://www.kansascity.com/entertainment/article314735130.html" TargetMode="External"/><Relationship Id="rId3920" Type="http://schemas.openxmlformats.org/officeDocument/2006/relationships/hyperlink" Target="https://docs.google.com/document/d/1xVeeKCf3RbVykgX2sVuAJkf9WNV1XfuavgZJTZk4PUo/edit?tab=t.0" TargetMode="External"/><Relationship Id="rId3922" Type="http://schemas.openxmlformats.org/officeDocument/2006/relationships/hyperlink" Target="https://www.miamiherald.com/living/article315262404.html" TargetMode="External"/><Relationship Id="rId3921" Type="http://schemas.openxmlformats.org/officeDocument/2006/relationships/hyperlink" Target="https://cue.gcp.misitemgr.com/cue-web/" TargetMode="External"/><Relationship Id="rId3924" Type="http://schemas.openxmlformats.org/officeDocument/2006/relationships/hyperlink" Target="https://cue.gcp.misitemgr.com/cue-web/" TargetMode="External"/><Relationship Id="rId3923" Type="http://schemas.openxmlformats.org/officeDocument/2006/relationships/hyperlink" Target="https://docs.google.com/document/d/1HyoKlJgu5zHUK3Fkr0njgpn6deG0RWS1QJNjBfOrsaA/edit?usp=sharing" TargetMode="External"/><Relationship Id="rId3926" Type="http://schemas.openxmlformats.org/officeDocument/2006/relationships/hyperlink" Target="https://docs.google.com/document/d/1HyoKlJgu5zHUK3Fkr0njgpn6deG0RWS1QJNjBfOrsaA/edit?usp=sharing" TargetMode="External"/><Relationship Id="rId3925" Type="http://schemas.openxmlformats.org/officeDocument/2006/relationships/hyperlink" Target="https://www.kansascity.com/living/article315262407.html" TargetMode="External"/><Relationship Id="rId3928" Type="http://schemas.openxmlformats.org/officeDocument/2006/relationships/hyperlink" Target="https://www.star-telegram.com/entertainment/living/article315262490.html" TargetMode="External"/><Relationship Id="rId3927" Type="http://schemas.openxmlformats.org/officeDocument/2006/relationships/hyperlink" Target="https://cue.gcp.misitemgr.com/cue-web/" TargetMode="External"/><Relationship Id="rId3929" Type="http://schemas.openxmlformats.org/officeDocument/2006/relationships/hyperlink" Target="https://docs.google.com/document/d/1HyoKlJgu5zHUK3Fkr0njgpn6deG0RWS1QJNjBfOrsaA/edit?usp=sharing" TargetMode="External"/><Relationship Id="rId1334" Type="http://schemas.openxmlformats.org/officeDocument/2006/relationships/hyperlink" Target="https://cue.gcp.misitemgr.com/cue-web/" TargetMode="External"/><Relationship Id="rId2665" Type="http://schemas.openxmlformats.org/officeDocument/2006/relationships/hyperlink" Target="https://cue.gcp.misitemgr.com/cue-web/" TargetMode="External"/><Relationship Id="rId3997" Type="http://schemas.openxmlformats.org/officeDocument/2006/relationships/hyperlink" Target="https://cue.gcp.misitemgr.com/cue-web/" TargetMode="External"/><Relationship Id="rId1335" Type="http://schemas.openxmlformats.org/officeDocument/2006/relationships/hyperlink" Target="https://www.miamiherald.com/indulge/travel/article314853629.html" TargetMode="External"/><Relationship Id="rId2666" Type="http://schemas.openxmlformats.org/officeDocument/2006/relationships/hyperlink" Target="https://www.kansascity.com/entertainment/article315087057.html" TargetMode="External"/><Relationship Id="rId3996" Type="http://schemas.openxmlformats.org/officeDocument/2006/relationships/hyperlink" Target="https://docs.google.com/document/d/1dgRPdMP0zCNyAYOYPsIwiwicCghDUQoBF4nZO80Ms9s/edit?tab=t.0" TargetMode="External"/><Relationship Id="rId1336" Type="http://schemas.openxmlformats.org/officeDocument/2006/relationships/hyperlink" Target="https://docs.google.com/document/d/1vzj-Lvx61-_PpPPTQsfheBvhaFAtXW4gVp2DTbINLng/edit?tab=t.0" TargetMode="External"/><Relationship Id="rId2667" Type="http://schemas.openxmlformats.org/officeDocument/2006/relationships/hyperlink" Target="https://docs.google.com/document/d/1f9HRncDSqasJmZITcn9l_X0ZYY6JxdnLrzSeru-p424/edit?usp=sharing" TargetMode="External"/><Relationship Id="rId3999" Type="http://schemas.openxmlformats.org/officeDocument/2006/relationships/hyperlink" Target="https://docs.google.com/document/d/1JDZRXjwXlTxCxZtUsbLl5GJ2n2-ldljkcsj9eE3ADVQ/edit?tab=t.0" TargetMode="External"/><Relationship Id="rId1337" Type="http://schemas.openxmlformats.org/officeDocument/2006/relationships/hyperlink" Target="https://cue.gcp.misitemgr.com/cue-web/" TargetMode="External"/><Relationship Id="rId2668" Type="http://schemas.openxmlformats.org/officeDocument/2006/relationships/hyperlink" Target="https://cue.gcp.misitemgr.com/cue-web/" TargetMode="External"/><Relationship Id="rId3998" Type="http://schemas.openxmlformats.org/officeDocument/2006/relationships/hyperlink" Target="https://www.miamiherald.com/entertainment/article315267689.html" TargetMode="External"/><Relationship Id="rId1338" Type="http://schemas.openxmlformats.org/officeDocument/2006/relationships/hyperlink" Target="https://www.kansascity.com/living/travel/article314853643.html" TargetMode="External"/><Relationship Id="rId2669" Type="http://schemas.openxmlformats.org/officeDocument/2006/relationships/hyperlink" Target="https://www.charlotteobserver.com/entertainment/article315087064.html" TargetMode="External"/><Relationship Id="rId1339" Type="http://schemas.openxmlformats.org/officeDocument/2006/relationships/hyperlink" Target="https://docs.google.com/document/d/1vzj-Lvx61-_PpPPTQsfheBvhaFAtXW4gVp2DTbINLng/edit?tab=t.0" TargetMode="External"/><Relationship Id="rId745" Type="http://schemas.openxmlformats.org/officeDocument/2006/relationships/hyperlink" Target="https://docs.google.com/document/d/1nvr7MJUbgEDQeHJVp6zpu8JDsZMKNwvcuNqtoq4xsqY/edit?tab=t.0" TargetMode="External"/><Relationship Id="rId744" Type="http://schemas.openxmlformats.org/officeDocument/2006/relationships/hyperlink" Target="https://www.miamiherald.com/entertainment/article314728685.html" TargetMode="External"/><Relationship Id="rId743" Type="http://schemas.openxmlformats.org/officeDocument/2006/relationships/hyperlink" Target="https://cue.gcp.misitemgr.com/cue-web/" TargetMode="External"/><Relationship Id="rId742" Type="http://schemas.openxmlformats.org/officeDocument/2006/relationships/hyperlink" Target="https://docs.google.com/document/d/1F0LwO9ChzajQUJ4FYeDg7ZRpmwNB6DBamcmrSBtF8wM/edit?tab=t.0" TargetMode="External"/><Relationship Id="rId749" Type="http://schemas.openxmlformats.org/officeDocument/2006/relationships/hyperlink" Target="https://cue.gcp.misitemgr.com/cue-web/" TargetMode="External"/><Relationship Id="rId748" Type="http://schemas.openxmlformats.org/officeDocument/2006/relationships/hyperlink" Target="https://docs.google.com/document/d/1nvr7MJUbgEDQeHJVp6zpu8JDsZMKNwvcuNqtoq4xsqY/edit?tab=t.0" TargetMode="External"/><Relationship Id="rId747" Type="http://schemas.openxmlformats.org/officeDocument/2006/relationships/hyperlink" Target="https://www.kansascity.com/entertainment/article314728687.html" TargetMode="External"/><Relationship Id="rId746" Type="http://schemas.openxmlformats.org/officeDocument/2006/relationships/hyperlink" Target="https://cue.gcp.misitemgr.com/cue-web/" TargetMode="External"/><Relationship Id="rId3991" Type="http://schemas.openxmlformats.org/officeDocument/2006/relationships/hyperlink" Target="https://docs.google.com/document/d/1dgRPdMP0zCNyAYOYPsIwiwicCghDUQoBF4nZO80Ms9s/edit?tab=t.0" TargetMode="External"/><Relationship Id="rId2660" Type="http://schemas.openxmlformats.org/officeDocument/2006/relationships/hyperlink" Target="https://www.womansworld.com/life/animals/this-tiny-kitten-was-inflated-like-a-pufferfish-the-internet-is-calling-her-puff-kitty" TargetMode="External"/><Relationship Id="rId3990" Type="http://schemas.openxmlformats.org/officeDocument/2006/relationships/hyperlink" Target="https://www.star-telegram.com/entertainment/article315252194.html" TargetMode="External"/><Relationship Id="rId741" Type="http://schemas.openxmlformats.org/officeDocument/2006/relationships/hyperlink" Target="https://www.kansascity.com/living/food-drink/article314732507.html" TargetMode="External"/><Relationship Id="rId1330" Type="http://schemas.openxmlformats.org/officeDocument/2006/relationships/hyperlink" Target="https://docs.google.com/document/d/1nKCRqPU9G_wC6GIvY5BhmRJ3sRpKTIQDQ-VN9NmGg1I/edit?tab=t.0" TargetMode="External"/><Relationship Id="rId2661" Type="http://schemas.openxmlformats.org/officeDocument/2006/relationships/hyperlink" Target="https://docs.google.com/document/d/1f9HRncDSqasJmZITcn9l_X0ZYY6JxdnLrzSeru-p424/edit?usp=sharing" TargetMode="External"/><Relationship Id="rId3993" Type="http://schemas.openxmlformats.org/officeDocument/2006/relationships/hyperlink" Target="https://docs.google.com/document/d/1dgRPdMP0zCNyAYOYPsIwiwicCghDUQoBF4nZO80Ms9s/edit?tab=t.0" TargetMode="External"/><Relationship Id="rId740" Type="http://schemas.openxmlformats.org/officeDocument/2006/relationships/hyperlink" Target="https://cue.gcp.misitemgr.com/cue-web/" TargetMode="External"/><Relationship Id="rId1331" Type="http://schemas.openxmlformats.org/officeDocument/2006/relationships/hyperlink" Target="https://cue.gcp.misitemgr.com/cue-web/" TargetMode="External"/><Relationship Id="rId2662" Type="http://schemas.openxmlformats.org/officeDocument/2006/relationships/hyperlink" Target="https://cue.gcp.misitemgr.com/cue-web/" TargetMode="External"/><Relationship Id="rId3992" Type="http://schemas.openxmlformats.org/officeDocument/2006/relationships/hyperlink" Target="https://www.charlotteobserver.com/entertainment/article315252186.html" TargetMode="External"/><Relationship Id="rId1332" Type="http://schemas.openxmlformats.org/officeDocument/2006/relationships/hyperlink" Target="https://www.charlotteobserver.com/entertainment/article314849298.html" TargetMode="External"/><Relationship Id="rId2663" Type="http://schemas.openxmlformats.org/officeDocument/2006/relationships/hyperlink" Target="https://www.miamiherald.com/entertainment/article315087037.html" TargetMode="External"/><Relationship Id="rId3995" Type="http://schemas.openxmlformats.org/officeDocument/2006/relationships/hyperlink" Target="https://www.usmagazine.com/?p=4295534&amp;preview=true" TargetMode="External"/><Relationship Id="rId1333" Type="http://schemas.openxmlformats.org/officeDocument/2006/relationships/hyperlink" Target="https://docs.google.com/document/d/1nKCRqPU9G_wC6GIvY5BhmRJ3sRpKTIQDQ-VN9NmGg1I/edit?tab=t.0" TargetMode="External"/><Relationship Id="rId2664" Type="http://schemas.openxmlformats.org/officeDocument/2006/relationships/hyperlink" Target="https://docs.google.com/document/d/1f9HRncDSqasJmZITcn9l_X0ZYY6JxdnLrzSeru-p424/edit?usp=sharing" TargetMode="External"/><Relationship Id="rId3994" Type="http://schemas.openxmlformats.org/officeDocument/2006/relationships/hyperlink" Target="https://www.usmagazine.com/wp-admin/post.php?post=4295534&amp;action=edit" TargetMode="External"/><Relationship Id="rId1323" Type="http://schemas.openxmlformats.org/officeDocument/2006/relationships/hyperlink" Target="https://www.charlotteobserver.com/entertainment/article314847817.html" TargetMode="External"/><Relationship Id="rId2654" Type="http://schemas.openxmlformats.org/officeDocument/2006/relationships/hyperlink" Target="https://www.usmagazine.com/entertainment/news/scientists-discover-13-foot-prehistoric-python-in-taiwan/" TargetMode="External"/><Relationship Id="rId3986" Type="http://schemas.openxmlformats.org/officeDocument/2006/relationships/hyperlink" Target="https://docs.google.com/document/d/1uQGaHWB2BwLvzMu7C_gxsvwol3_VIvGqolFFgkkaPIo/edit?tab=t.0" TargetMode="External"/><Relationship Id="rId1324" Type="http://schemas.openxmlformats.org/officeDocument/2006/relationships/hyperlink" Target="https://docs.google.com/document/d/1w-B3WlJNtBQ0TogDmI1Bn9jxLVAZSLtxbGxHT_qYErE/edit?tab=t.0" TargetMode="External"/><Relationship Id="rId2655" Type="http://schemas.openxmlformats.org/officeDocument/2006/relationships/hyperlink" Target="https://docs.google.com/document/d/1Mz8U0GnZIl1l2vBdV6vd5Tm7Z1JaozZgJOc56BCQm5A/edit?tab=t.0" TargetMode="External"/><Relationship Id="rId3985" Type="http://schemas.openxmlformats.org/officeDocument/2006/relationships/hyperlink" Target="https://www.sacbee.com/entertainment/article315266393.html" TargetMode="External"/><Relationship Id="rId1325" Type="http://schemas.openxmlformats.org/officeDocument/2006/relationships/hyperlink" Target="https://cue.gcp.misitemgr.com/cue-web/" TargetMode="External"/><Relationship Id="rId2656" Type="http://schemas.openxmlformats.org/officeDocument/2006/relationships/hyperlink" Target="https://www.womansworld.com/wp-admin/post.php?post=611078&amp;action=edit" TargetMode="External"/><Relationship Id="rId3988" Type="http://schemas.openxmlformats.org/officeDocument/2006/relationships/hyperlink" Target="https://www.lifeandstylemag.com/posts/something-very-bad-is-going-to-happen-ending-breakdown/" TargetMode="External"/><Relationship Id="rId1326" Type="http://schemas.openxmlformats.org/officeDocument/2006/relationships/hyperlink" Target="https://www.miamiherald.com/entertainment/article314849268.html" TargetMode="External"/><Relationship Id="rId2657" Type="http://schemas.openxmlformats.org/officeDocument/2006/relationships/hyperlink" Target="https://www.womansworld.com/life/animals/a-13-foot-giant-python-once-roamed-taiwan-alongside-saber-toothed-cats-and-crocodiles" TargetMode="External"/><Relationship Id="rId3987" Type="http://schemas.openxmlformats.org/officeDocument/2006/relationships/hyperlink" Target="https://www.lifeandstylemag.com/wp-admin/post.php?post=737205&amp;action=edit" TargetMode="External"/><Relationship Id="rId1327" Type="http://schemas.openxmlformats.org/officeDocument/2006/relationships/hyperlink" Target="https://docs.google.com/document/d/1nKCRqPU9G_wC6GIvY5BhmRJ3sRpKTIQDQ-VN9NmGg1I/edit?tab=t.0" TargetMode="External"/><Relationship Id="rId2658" Type="http://schemas.openxmlformats.org/officeDocument/2006/relationships/hyperlink" Target="https://docs.google.com/document/d/1Mz8U0GnZIl1l2vBdV6vd5Tm7Z1JaozZgJOc56BCQm5A/edit?tab=t.0" TargetMode="External"/><Relationship Id="rId1328" Type="http://schemas.openxmlformats.org/officeDocument/2006/relationships/hyperlink" Target="https://cue.gcp.misitemgr.com/cue-web/" TargetMode="External"/><Relationship Id="rId2659" Type="http://schemas.openxmlformats.org/officeDocument/2006/relationships/hyperlink" Target="https://www.womansworld.com/wp-admin/post.php?post=611067&amp;action=edit" TargetMode="External"/><Relationship Id="rId3989" Type="http://schemas.openxmlformats.org/officeDocument/2006/relationships/hyperlink" Target="https://docs.google.com/document/d/1uQGaHWB2BwLvzMu7C_gxsvwol3_VIvGqolFFgkkaPIo/edit?tab=t.0" TargetMode="External"/><Relationship Id="rId1329" Type="http://schemas.openxmlformats.org/officeDocument/2006/relationships/hyperlink" Target="https://www.kansascity.com/entertainment/kansas-city/article314849278.html" TargetMode="External"/><Relationship Id="rId739" Type="http://schemas.openxmlformats.org/officeDocument/2006/relationships/hyperlink" Target="https://docs.google.com/document/d/1F0LwO9ChzajQUJ4FYeDg7ZRpmwNB6DBamcmrSBtF8wM/edit?tab=t.0" TargetMode="External"/><Relationship Id="rId734" Type="http://schemas.openxmlformats.org/officeDocument/2006/relationships/hyperlink" Target="https://cue.gcp.misitemgr.com/cue-web/" TargetMode="External"/><Relationship Id="rId733" Type="http://schemas.openxmlformats.org/officeDocument/2006/relationships/hyperlink" Target="https://docs.google.com/document/d/1ufQVNYiJGy0ZbaLCzfl-l9wmTEPPjUXfzG5ovcwnZGU/edit?tab=t.0" TargetMode="External"/><Relationship Id="rId732" Type="http://schemas.openxmlformats.org/officeDocument/2006/relationships/hyperlink" Target="https://www.miamiherald.com/entertainment/article314694397.html" TargetMode="External"/><Relationship Id="rId731" Type="http://schemas.openxmlformats.org/officeDocument/2006/relationships/hyperlink" Target="https://cue.gcp.misitemgr.com/cue-web/" TargetMode="External"/><Relationship Id="rId738" Type="http://schemas.openxmlformats.org/officeDocument/2006/relationships/hyperlink" Target="https://www.miamiherald.com/family-features/lifestyle/article314730523.html" TargetMode="External"/><Relationship Id="rId737" Type="http://schemas.openxmlformats.org/officeDocument/2006/relationships/hyperlink" Target="https://cue.gcp.misitemgr.com/cue-web/" TargetMode="External"/><Relationship Id="rId736" Type="http://schemas.openxmlformats.org/officeDocument/2006/relationships/hyperlink" Target="https://docs.google.com/document/d/1ufQVNYiJGy0ZbaLCzfl-l9wmTEPPjUXfzG5ovcwnZGU/edit?tab=t.0" TargetMode="External"/><Relationship Id="rId735" Type="http://schemas.openxmlformats.org/officeDocument/2006/relationships/hyperlink" Target="https://www.kansascity.com/entertainment/article314694403.html" TargetMode="External"/><Relationship Id="rId3980" Type="http://schemas.openxmlformats.org/officeDocument/2006/relationships/hyperlink" Target="https://docs.google.com/document/d/1uQGaHWB2BwLvzMu7C_gxsvwol3_VIvGqolFFgkkaPIo/edit?tab=t.0" TargetMode="External"/><Relationship Id="rId730" Type="http://schemas.openxmlformats.org/officeDocument/2006/relationships/hyperlink" Target="https://docs.google.com/document/d/1L5YksrSSxGbEiq0UCcOQnfbyuu28yy_IBQdeaXEAfxg/edit?usp=sharing" TargetMode="External"/><Relationship Id="rId2650" Type="http://schemas.openxmlformats.org/officeDocument/2006/relationships/hyperlink" Target="https://cue.gcp.misitemgr.com/cue-web/" TargetMode="External"/><Relationship Id="rId3982" Type="http://schemas.openxmlformats.org/officeDocument/2006/relationships/hyperlink" Target="https://www.charlotteobserver.com/entertainment/article315266392.html" TargetMode="External"/><Relationship Id="rId1320" Type="http://schemas.openxmlformats.org/officeDocument/2006/relationships/hyperlink" Target="https://www.kansascity.com/entertainment/article314847813.html" TargetMode="External"/><Relationship Id="rId2651" Type="http://schemas.openxmlformats.org/officeDocument/2006/relationships/hyperlink" Target="https://www.star-telegram.com/entertainment/living/article315085942.html" TargetMode="External"/><Relationship Id="rId3981" Type="http://schemas.openxmlformats.org/officeDocument/2006/relationships/hyperlink" Target="https://cue.gcp.misitemgr.com/cue-web/" TargetMode="External"/><Relationship Id="rId1321" Type="http://schemas.openxmlformats.org/officeDocument/2006/relationships/hyperlink" Target="https://docs.google.com/document/d/1w-B3WlJNtBQ0TogDmI1Bn9jxLVAZSLtxbGxHT_qYErE/edit?tab=t.0" TargetMode="External"/><Relationship Id="rId2652" Type="http://schemas.openxmlformats.org/officeDocument/2006/relationships/hyperlink" Target="https://docs.google.com/document/d/1Mz8U0GnZIl1l2vBdV6vd5Tm7Z1JaozZgJOc56BCQm5A/edit?tab=t.0" TargetMode="External"/><Relationship Id="rId3984" Type="http://schemas.openxmlformats.org/officeDocument/2006/relationships/hyperlink" Target="https://cue.gcp.misitemgr.com/cue-web/" TargetMode="External"/><Relationship Id="rId1322" Type="http://schemas.openxmlformats.org/officeDocument/2006/relationships/hyperlink" Target="https://cue.gcp.misitemgr.com/cue-web/" TargetMode="External"/><Relationship Id="rId2653" Type="http://schemas.openxmlformats.org/officeDocument/2006/relationships/hyperlink" Target="https://www.usmagazine.com/wp-admin/post.php?post=4282655&amp;action=edit" TargetMode="External"/><Relationship Id="rId3983" Type="http://schemas.openxmlformats.org/officeDocument/2006/relationships/hyperlink" Target="https://docs.google.com/document/d/1uQGaHWB2BwLvzMu7C_gxsvwol3_VIvGqolFFgkkaPIo/edit?tab=t.0" TargetMode="External"/><Relationship Id="rId1356" Type="http://schemas.openxmlformats.org/officeDocument/2006/relationships/hyperlink" Target="https://www.charlotteobserver.com/entertainment/article314853484.html" TargetMode="External"/><Relationship Id="rId2687" Type="http://schemas.openxmlformats.org/officeDocument/2006/relationships/hyperlink" Target="https://modmomsclubstg.wpenginepowered.com/lifestyle-entertainment/saturday-night-live-uk-premieres-march-21-with-tina-fey-hosting-heres-what-you-need-to-know/" TargetMode="External"/><Relationship Id="rId5714" Type="http://schemas.openxmlformats.org/officeDocument/2006/relationships/hyperlink" Target="https://docs.google.com/document/d/1QXO7o3rexej516HUyQLt_JWNAtgOH-N5atSm23QHd0o/edit?tab=t.0" TargetMode="External"/><Relationship Id="rId1357" Type="http://schemas.openxmlformats.org/officeDocument/2006/relationships/hyperlink" Target="https://docs.google.com/document/d/1I0wOUx8haTm9OANFgkAxdE4NQuKiMLiVxmCAjNMJbz8/edit?tab=t.0" TargetMode="External"/><Relationship Id="rId2688" Type="http://schemas.openxmlformats.org/officeDocument/2006/relationships/hyperlink" Target="https://docs.google.com/document/d/1NcXwGN77SStQbhRhZ5jZpx1wA-37OHqrCWaWSR1W_K0/edit?tab=t.0" TargetMode="External"/><Relationship Id="rId5715" Type="http://schemas.openxmlformats.org/officeDocument/2006/relationships/hyperlink" Target="https://cue.gcp.misitemgr.com/cue-web/" TargetMode="External"/><Relationship Id="rId1358" Type="http://schemas.openxmlformats.org/officeDocument/2006/relationships/hyperlink" Target="https://cue.gcp.misitemgr.com/cue-web/" TargetMode="External"/><Relationship Id="rId2689" Type="http://schemas.openxmlformats.org/officeDocument/2006/relationships/hyperlink" Target="https://cue.gcp.misitemgr.com/cue-web/" TargetMode="External"/><Relationship Id="rId5712" Type="http://schemas.openxmlformats.org/officeDocument/2006/relationships/hyperlink" Target="https://www.womansworld.com/wp-admin/post.php?post=616967&amp;action=edit" TargetMode="External"/><Relationship Id="rId1359" Type="http://schemas.openxmlformats.org/officeDocument/2006/relationships/hyperlink" Target="https://www.miamiherald.com/entertainment/article314862366.html" TargetMode="External"/><Relationship Id="rId5713" Type="http://schemas.openxmlformats.org/officeDocument/2006/relationships/hyperlink" Target="https://www.womansworld.com/life/animals/meet-black-pearl-the-viral-mini-therapy-horse-playing-piano-for-kids-in-hospitals" TargetMode="External"/><Relationship Id="rId5718" Type="http://schemas.openxmlformats.org/officeDocument/2006/relationships/hyperlink" Target="https://cue.gcp.misitemgr.com/cue-web/" TargetMode="External"/><Relationship Id="rId5719" Type="http://schemas.openxmlformats.org/officeDocument/2006/relationships/hyperlink" Target="https://www.kansascity.com/entertainment/article315434782.html" TargetMode="External"/><Relationship Id="rId5716" Type="http://schemas.openxmlformats.org/officeDocument/2006/relationships/hyperlink" Target="https://www.miamiherald.com/entertainment/article315434776.html" TargetMode="External"/><Relationship Id="rId5717" Type="http://schemas.openxmlformats.org/officeDocument/2006/relationships/hyperlink" Target="https://docs.google.com/document/d/1QXO7o3rexej516HUyQLt_JWNAtgOH-N5atSm23QHd0o/edit?tab=t.0" TargetMode="External"/><Relationship Id="rId767" Type="http://schemas.openxmlformats.org/officeDocument/2006/relationships/hyperlink" Target="https://cue.gcp.misitemgr.com/cue-web/" TargetMode="External"/><Relationship Id="rId766" Type="http://schemas.openxmlformats.org/officeDocument/2006/relationships/hyperlink" Target="https://docs.google.com/document/d/1W8AKOdwU8Ext42lsIFEbmntbLg0ailVvadLNNg9Ujj0/edit?usp=sharing" TargetMode="External"/><Relationship Id="rId765" Type="http://schemas.openxmlformats.org/officeDocument/2006/relationships/hyperlink" Target="https://www.kansascity.com/entertainment/article314730904.html" TargetMode="External"/><Relationship Id="rId764" Type="http://schemas.openxmlformats.org/officeDocument/2006/relationships/hyperlink" Target="https://cue.gcp.misitemgr.com/cue-web/" TargetMode="External"/><Relationship Id="rId769" Type="http://schemas.openxmlformats.org/officeDocument/2006/relationships/hyperlink" Target="https://docs.google.com/document/d/1tV_7d_pNoUMk9fot6k0J5VYZxTyoZV4lMz7fNCic4rE/edit?tab=t.0" TargetMode="External"/><Relationship Id="rId768" Type="http://schemas.openxmlformats.org/officeDocument/2006/relationships/hyperlink" Target="https://www.kansascity.com/living/home-garden/article314735783.html" TargetMode="External"/><Relationship Id="rId2680" Type="http://schemas.openxmlformats.org/officeDocument/2006/relationships/hyperlink" Target="https://cue.gcp.misitemgr.com/cue-web/" TargetMode="External"/><Relationship Id="rId1350" Type="http://schemas.openxmlformats.org/officeDocument/2006/relationships/hyperlink" Target="https://www.miamiherald.com/entertainment/article314853476.html" TargetMode="External"/><Relationship Id="rId2681" Type="http://schemas.openxmlformats.org/officeDocument/2006/relationships/hyperlink" Target="https://www.charlotteobserver.com/entertainment/article315089173.html" TargetMode="External"/><Relationship Id="rId1351" Type="http://schemas.openxmlformats.org/officeDocument/2006/relationships/hyperlink" Target="https://docs.google.com/document/d/1I0wOUx8haTm9OANFgkAxdE4NQuKiMLiVxmCAjNMJbz8/edit?tab=t.0" TargetMode="External"/><Relationship Id="rId2682" Type="http://schemas.openxmlformats.org/officeDocument/2006/relationships/hyperlink" Target="https://docs.google.com/document/d/1NcXwGN77SStQbhRhZ5jZpx1wA-37OHqrCWaWSR1W_K0/edit?tab=t.0" TargetMode="External"/><Relationship Id="rId763" Type="http://schemas.openxmlformats.org/officeDocument/2006/relationships/hyperlink" Target="https://docs.google.com/document/d/1W8AKOdwU8Ext42lsIFEbmntbLg0ailVvadLNNg9Ujj0/edit?usp=sharing" TargetMode="External"/><Relationship Id="rId1352" Type="http://schemas.openxmlformats.org/officeDocument/2006/relationships/hyperlink" Target="https://cue.gcp.misitemgr.com/cue-web/" TargetMode="External"/><Relationship Id="rId2683" Type="http://schemas.openxmlformats.org/officeDocument/2006/relationships/hyperlink" Target="https://www.lifeandstylemag.com/wp-admin/post.php?post=737090&amp;action=edit" TargetMode="External"/><Relationship Id="rId5710" Type="http://schemas.openxmlformats.org/officeDocument/2006/relationships/hyperlink" Target="https://www.charlotteobserver.com/entertainment/article315432521.html" TargetMode="External"/><Relationship Id="rId762" Type="http://schemas.openxmlformats.org/officeDocument/2006/relationships/hyperlink" Target="https://www.miamiherald.com/entertainment/article314730900.html" TargetMode="External"/><Relationship Id="rId1353" Type="http://schemas.openxmlformats.org/officeDocument/2006/relationships/hyperlink" Target="https://www.kansascity.com/entertainment/article314853478.html" TargetMode="External"/><Relationship Id="rId2684" Type="http://schemas.openxmlformats.org/officeDocument/2006/relationships/hyperlink" Target="https://www.lifeandstylemag.com/posts/snl-uk-premiere-date-set-with-tina-fey-as-first-host/" TargetMode="External"/><Relationship Id="rId5711" Type="http://schemas.openxmlformats.org/officeDocument/2006/relationships/hyperlink" Target="https://docs.google.com/document/d/1H9YVD15hQNgVqJUaZ84bcRIh4Rz2obAllbB_Mk3rLvQ/edit?tab=t.0" TargetMode="External"/><Relationship Id="rId761" Type="http://schemas.openxmlformats.org/officeDocument/2006/relationships/hyperlink" Target="https://cue.gcp.misitemgr.com/cue-web/" TargetMode="External"/><Relationship Id="rId1354" Type="http://schemas.openxmlformats.org/officeDocument/2006/relationships/hyperlink" Target="https://docs.google.com/document/d/1I0wOUx8haTm9OANFgkAxdE4NQuKiMLiVxmCAjNMJbz8/edit?tab=t.0" TargetMode="External"/><Relationship Id="rId2685" Type="http://schemas.openxmlformats.org/officeDocument/2006/relationships/hyperlink" Target="https://docs.google.com/document/d/1NcXwGN77SStQbhRhZ5jZpx1wA-37OHqrCWaWSR1W_K0/edit?tab=t.0" TargetMode="External"/><Relationship Id="rId760" Type="http://schemas.openxmlformats.org/officeDocument/2006/relationships/hyperlink" Target="https://docs.google.com/document/d/1VQ4AG-9fmLEcnVYKcyWGfLZ3ra84CLqM8OtH79E6E4c/edit?tab=t.0" TargetMode="External"/><Relationship Id="rId1355" Type="http://schemas.openxmlformats.org/officeDocument/2006/relationships/hyperlink" Target="https://cue.gcp.misitemgr.com/cue-web/" TargetMode="External"/><Relationship Id="rId2686" Type="http://schemas.openxmlformats.org/officeDocument/2006/relationships/hyperlink" Target="https://modmomsclubstg.wpenginepowered.com/wp-admin/post.php?post=337506&amp;action=edit" TargetMode="External"/><Relationship Id="rId1345" Type="http://schemas.openxmlformats.org/officeDocument/2006/relationships/hyperlink" Target="https://docs.google.com/document/d/1_x25eVauoZFdVxymT_bagj87q1fQD9GpnOQ6svyg4vI/edit?tab=t.0" TargetMode="External"/><Relationship Id="rId2676" Type="http://schemas.openxmlformats.org/officeDocument/2006/relationships/hyperlink" Target="https://docs.google.com/document/d/1NcXwGN77SStQbhRhZ5jZpx1wA-37OHqrCWaWSR1W_K0/edit?tab=t.0" TargetMode="External"/><Relationship Id="rId5703" Type="http://schemas.openxmlformats.org/officeDocument/2006/relationships/hyperlink" Target="https://cue.gcp.misitemgr.com/cue-web/" TargetMode="External"/><Relationship Id="rId1346" Type="http://schemas.openxmlformats.org/officeDocument/2006/relationships/hyperlink" Target="https://cue.gcp.misitemgr.com/cue-web/" TargetMode="External"/><Relationship Id="rId2677" Type="http://schemas.openxmlformats.org/officeDocument/2006/relationships/hyperlink" Target="https://cue.gcp.misitemgr.com/cue-web/" TargetMode="External"/><Relationship Id="rId5704" Type="http://schemas.openxmlformats.org/officeDocument/2006/relationships/hyperlink" Target="https://www.miamiherald.com/entertainment/article315432513.html" TargetMode="External"/><Relationship Id="rId1347" Type="http://schemas.openxmlformats.org/officeDocument/2006/relationships/hyperlink" Target="https://www.charlotteobserver.com/entertainment/article314851668.html" TargetMode="External"/><Relationship Id="rId2678" Type="http://schemas.openxmlformats.org/officeDocument/2006/relationships/hyperlink" Target="https://www.kansascity.com/entertainment/article315089172.html" TargetMode="External"/><Relationship Id="rId5701" Type="http://schemas.openxmlformats.org/officeDocument/2006/relationships/hyperlink" Target="https://www.womansworld.com/life/animals/meet-bakari-and-kurtsie-the-giraffe-and-baby-zebra-whose-bond-is-melting-hearts-online" TargetMode="External"/><Relationship Id="rId1348" Type="http://schemas.openxmlformats.org/officeDocument/2006/relationships/hyperlink" Target="https://docs.google.com/document/d/1_x25eVauoZFdVxymT_bagj87q1fQD9GpnOQ6svyg4vI/edit?tab=t.0" TargetMode="External"/><Relationship Id="rId2679" Type="http://schemas.openxmlformats.org/officeDocument/2006/relationships/hyperlink" Target="https://docs.google.com/document/d/1NcXwGN77SStQbhRhZ5jZpx1wA-37OHqrCWaWSR1W_K0/edit?tab=t.0" TargetMode="External"/><Relationship Id="rId5702" Type="http://schemas.openxmlformats.org/officeDocument/2006/relationships/hyperlink" Target="https://docs.google.com/document/d/1rCBow2pIXLR4tP1d_wLOzaUB5WX3qlxGuq4arFZx7ZA/edit?usp=sharing" TargetMode="External"/><Relationship Id="rId1349" Type="http://schemas.openxmlformats.org/officeDocument/2006/relationships/hyperlink" Target="https://cue.gcp.misitemgr.com/cue-web/" TargetMode="External"/><Relationship Id="rId5707" Type="http://schemas.openxmlformats.org/officeDocument/2006/relationships/hyperlink" Target="https://www.kansascity.com/entertainment/article315432519.html" TargetMode="External"/><Relationship Id="rId5708" Type="http://schemas.openxmlformats.org/officeDocument/2006/relationships/hyperlink" Target="https://docs.google.com/document/d/1H9YVD15hQNgVqJUaZ84bcRIh4Rz2obAllbB_Mk3rLvQ/edit?tab=t.0" TargetMode="External"/><Relationship Id="rId5705" Type="http://schemas.openxmlformats.org/officeDocument/2006/relationships/hyperlink" Target="https://docs.google.com/document/d/1H9YVD15hQNgVqJUaZ84bcRIh4Rz2obAllbB_Mk3rLvQ/edit?tab=t.0" TargetMode="External"/><Relationship Id="rId5706" Type="http://schemas.openxmlformats.org/officeDocument/2006/relationships/hyperlink" Target="https://cue.gcp.misitemgr.com/cue-web/" TargetMode="External"/><Relationship Id="rId5709" Type="http://schemas.openxmlformats.org/officeDocument/2006/relationships/hyperlink" Target="https://cue.gcp.misitemgr.com/cue-web/" TargetMode="External"/><Relationship Id="rId756" Type="http://schemas.openxmlformats.org/officeDocument/2006/relationships/hyperlink" Target="https://www.miamiherald.com/entertainment/article314729790.html" TargetMode="External"/><Relationship Id="rId755" Type="http://schemas.openxmlformats.org/officeDocument/2006/relationships/hyperlink" Target="https://cue.gcp.misitemgr.com/cue-web/" TargetMode="External"/><Relationship Id="rId754" Type="http://schemas.openxmlformats.org/officeDocument/2006/relationships/hyperlink" Target="https://docs.google.com/document/d/1vyVBDqkKiVvSUg5z_GFlQMysmx_i2Gk7ncobTbfWFzg/edit?usp=sharing" TargetMode="External"/><Relationship Id="rId753" Type="http://schemas.openxmlformats.org/officeDocument/2006/relationships/hyperlink" Target="https://www.kansascity.com/entertainment/article314729216.html" TargetMode="External"/><Relationship Id="rId759" Type="http://schemas.openxmlformats.org/officeDocument/2006/relationships/hyperlink" Target="https://www.kansascity.com/entertainment/article314729801.html" TargetMode="External"/><Relationship Id="rId758" Type="http://schemas.openxmlformats.org/officeDocument/2006/relationships/hyperlink" Target="https://cue.gcp.misitemgr.com/cue-web/" TargetMode="External"/><Relationship Id="rId757" Type="http://schemas.openxmlformats.org/officeDocument/2006/relationships/hyperlink" Target="https://docs.google.com/document/d/1VQ4AG-9fmLEcnVYKcyWGfLZ3ra84CLqM8OtH79E6E4c/edit?tab=t.0" TargetMode="External"/><Relationship Id="rId2670" Type="http://schemas.openxmlformats.org/officeDocument/2006/relationships/hyperlink" Target="https://docs.google.com/document/d/1f9HRncDSqasJmZITcn9l_X0ZYY6JxdnLrzSeru-p424/edit?usp=sharing" TargetMode="External"/><Relationship Id="rId1340" Type="http://schemas.openxmlformats.org/officeDocument/2006/relationships/hyperlink" Target="https://cue.gcp.misitemgr.com/cue-web/" TargetMode="External"/><Relationship Id="rId2671" Type="http://schemas.openxmlformats.org/officeDocument/2006/relationships/hyperlink" Target="https://cue.gcp.misitemgr.com/cue-web/" TargetMode="External"/><Relationship Id="rId752" Type="http://schemas.openxmlformats.org/officeDocument/2006/relationships/hyperlink" Target="https://cue.gcp.misitemgr.com/cue-web/" TargetMode="External"/><Relationship Id="rId1341" Type="http://schemas.openxmlformats.org/officeDocument/2006/relationships/hyperlink" Target="https://www.miamiherald.com/entertainment/article314851664.html" TargetMode="External"/><Relationship Id="rId2672" Type="http://schemas.openxmlformats.org/officeDocument/2006/relationships/hyperlink" Target="https://www.star-telegram.com/entertainment/article315087068.html" TargetMode="External"/><Relationship Id="rId751" Type="http://schemas.openxmlformats.org/officeDocument/2006/relationships/hyperlink" Target="https://docs.google.com/document/d/1vyVBDqkKiVvSUg5z_GFlQMysmx_i2Gk7ncobTbfWFzg/edit?usp=sharing" TargetMode="External"/><Relationship Id="rId1342" Type="http://schemas.openxmlformats.org/officeDocument/2006/relationships/hyperlink" Target="https://docs.google.com/document/d/1_x25eVauoZFdVxymT_bagj87q1fQD9GpnOQ6svyg4vI/edit?tab=t.0" TargetMode="External"/><Relationship Id="rId2673" Type="http://schemas.openxmlformats.org/officeDocument/2006/relationships/hyperlink" Target="https://docs.google.com/document/d/1f9HRncDSqasJmZITcn9l_X0ZYY6JxdnLrzSeru-p424/edit?usp=sharing" TargetMode="External"/><Relationship Id="rId5700" Type="http://schemas.openxmlformats.org/officeDocument/2006/relationships/hyperlink" Target="https://www.womansworld.com/wp-admin/post.php?post=616925&amp;action=edit" TargetMode="External"/><Relationship Id="rId750" Type="http://schemas.openxmlformats.org/officeDocument/2006/relationships/hyperlink" Target="https://www.miamiherald.com/entertainment/article314729214.html" TargetMode="External"/><Relationship Id="rId1343" Type="http://schemas.openxmlformats.org/officeDocument/2006/relationships/hyperlink" Target="https://cue.gcp.misitemgr.com/cue-web/" TargetMode="External"/><Relationship Id="rId2674" Type="http://schemas.openxmlformats.org/officeDocument/2006/relationships/hyperlink" Target="https://cue.gcp.misitemgr.com/cue-web/" TargetMode="External"/><Relationship Id="rId1344" Type="http://schemas.openxmlformats.org/officeDocument/2006/relationships/hyperlink" Target="https://www.kansascity.com/entertainment/article314851669.html" TargetMode="External"/><Relationship Id="rId2675" Type="http://schemas.openxmlformats.org/officeDocument/2006/relationships/hyperlink" Target="https://www.miamiherald.com/entertainment/article315089171.html" TargetMode="External"/><Relationship Id="rId2621" Type="http://schemas.openxmlformats.org/officeDocument/2006/relationships/hyperlink" Target="https://www.kansascity.com/entertainment/article315084831.html" TargetMode="External"/><Relationship Id="rId3953" Type="http://schemas.openxmlformats.org/officeDocument/2006/relationships/hyperlink" Target="https://docs.google.com/document/d/1apOFD1uY_Evlmb5Q4hF7McXXAuELuGk4o52NZ7YycaU/edit?tab=t.0" TargetMode="External"/><Relationship Id="rId2622" Type="http://schemas.openxmlformats.org/officeDocument/2006/relationships/hyperlink" Target="https://docs.google.com/document/d/1ihM73YItOFED7kdSZs3uHqTdTnXPG_-UmrCSsywbwfI/edit?tab=t.0" TargetMode="External"/><Relationship Id="rId3952" Type="http://schemas.openxmlformats.org/officeDocument/2006/relationships/hyperlink" Target="https://www.miamiherald.com/entertainment/article315252870.html" TargetMode="External"/><Relationship Id="rId2623" Type="http://schemas.openxmlformats.org/officeDocument/2006/relationships/hyperlink" Target="https://cue.gcp.misitemgr.com/cue-web/" TargetMode="External"/><Relationship Id="rId3955" Type="http://schemas.openxmlformats.org/officeDocument/2006/relationships/hyperlink" Target="https://www.miamiherald.com/entertainment/article315264598.html" TargetMode="External"/><Relationship Id="rId2624" Type="http://schemas.openxmlformats.org/officeDocument/2006/relationships/hyperlink" Target="https://www.charlotteobserver.com/entertainment/article315084834.html" TargetMode="External"/><Relationship Id="rId3954" Type="http://schemas.openxmlformats.org/officeDocument/2006/relationships/hyperlink" Target="https://cue.gcp.misitemgr.com/cue-web/" TargetMode="External"/><Relationship Id="rId2625" Type="http://schemas.openxmlformats.org/officeDocument/2006/relationships/hyperlink" Target="https://docs.google.com/document/d/1ihM73YItOFED7kdSZs3uHqTdTnXPG_-UmrCSsywbwfI/edit?tab=t.0" TargetMode="External"/><Relationship Id="rId3957" Type="http://schemas.openxmlformats.org/officeDocument/2006/relationships/hyperlink" Target="https://cue.gcp.misitemgr.com/cue-web/" TargetMode="External"/><Relationship Id="rId2626" Type="http://schemas.openxmlformats.org/officeDocument/2006/relationships/hyperlink" Target="https://www.usmagazine.com/wp-admin/post.php?post=4282362&amp;action=edit" TargetMode="External"/><Relationship Id="rId3956" Type="http://schemas.openxmlformats.org/officeDocument/2006/relationships/hyperlink" Target="https://docs.google.com/document/d/1UoGOdVnw1THc9dvmR0arOCmjXZ0d9MWIFzkus2b2viA/edit?tab=t.0" TargetMode="External"/><Relationship Id="rId2627" Type="http://schemas.openxmlformats.org/officeDocument/2006/relationships/hyperlink" Target="https://www.usmagazine.com/entertainment/news/is-the-viral-story-about-dolphins-kidnapping-a-florida-man-real-or-fake-the-truth-behind-the-claims/" TargetMode="External"/><Relationship Id="rId3959" Type="http://schemas.openxmlformats.org/officeDocument/2006/relationships/hyperlink" Target="https://docs.google.com/document/d/1UoGOdVnw1THc9dvmR0arOCmjXZ0d9MWIFzkus2b2viA/edit?tab=t.0" TargetMode="External"/><Relationship Id="rId2628" Type="http://schemas.openxmlformats.org/officeDocument/2006/relationships/hyperlink" Target="https://docs.google.com/document/d/1ihM73YItOFED7kdSZs3uHqTdTnXPG_-UmrCSsywbwfI/edit?tab=t.0" TargetMode="External"/><Relationship Id="rId3958" Type="http://schemas.openxmlformats.org/officeDocument/2006/relationships/hyperlink" Target="https://www.kansascity.com/entertainment/article315264602.html" TargetMode="External"/><Relationship Id="rId709" Type="http://schemas.openxmlformats.org/officeDocument/2006/relationships/hyperlink" Target="https://docs.google.com/document/d/1hiK4eAtg_llChUdQqyC5d-6eLKrm5GUJEROXiY0HSe0/edit?usp=sharing" TargetMode="External"/><Relationship Id="rId2629" Type="http://schemas.openxmlformats.org/officeDocument/2006/relationships/hyperlink" Target="https://www.womansworld.com/wp-admin/post.php?post=610992&amp;action=edit" TargetMode="External"/><Relationship Id="rId708" Type="http://schemas.openxmlformats.org/officeDocument/2006/relationships/hyperlink" Target="https://www.miamiherald.com/entertainment/article314692788.html" TargetMode="External"/><Relationship Id="rId707" Type="http://schemas.openxmlformats.org/officeDocument/2006/relationships/hyperlink" Target="https://cue.gcp.misitemgr.com/cue-web/" TargetMode="External"/><Relationship Id="rId706" Type="http://schemas.openxmlformats.org/officeDocument/2006/relationships/hyperlink" Target="https://docs.google.com/document/d/1WtFeXQxyhUJG4J8qLloaw2ACQx3P_RYvk9bUPxLt2L8/edit?tab=t.0" TargetMode="External"/><Relationship Id="rId701" Type="http://schemas.openxmlformats.org/officeDocument/2006/relationships/hyperlink" Target="https://cue.gcp.misitemgr.com/cue-web/" TargetMode="External"/><Relationship Id="rId700" Type="http://schemas.openxmlformats.org/officeDocument/2006/relationships/hyperlink" Target="https://docs.google.com/document/d/1C4lRBp7_lBvo7ZDioekquOjam9TVI51w28ULDPvsGpQ/edit?tab=t.0" TargetMode="External"/><Relationship Id="rId705" Type="http://schemas.openxmlformats.org/officeDocument/2006/relationships/hyperlink" Target="https://www.kansascity.com/entertainment/article314692745.html" TargetMode="External"/><Relationship Id="rId704" Type="http://schemas.openxmlformats.org/officeDocument/2006/relationships/hyperlink" Target="https://cue.gcp.misitemgr.com/cue-web/" TargetMode="External"/><Relationship Id="rId703" Type="http://schemas.openxmlformats.org/officeDocument/2006/relationships/hyperlink" Target="https://docs.google.com/document/d/1WtFeXQxyhUJG4J8qLloaw2ACQx3P_RYvk9bUPxLt2L8/edit?tab=t.0" TargetMode="External"/><Relationship Id="rId702" Type="http://schemas.openxmlformats.org/officeDocument/2006/relationships/hyperlink" Target="https://www.miamiherald.com/entertainment/article314692726.html" TargetMode="External"/><Relationship Id="rId3951" Type="http://schemas.openxmlformats.org/officeDocument/2006/relationships/hyperlink" Target="https://docs.google.com/document/d/1apOFD1uY_Evlmb5Q4hF7McXXAuELuGk4o52NZ7YycaU/edit?tab=t.0" TargetMode="External"/><Relationship Id="rId2620" Type="http://schemas.openxmlformats.org/officeDocument/2006/relationships/hyperlink" Target="https://cue.gcp.misitemgr.com/cue-web/" TargetMode="External"/><Relationship Id="rId3950" Type="http://schemas.openxmlformats.org/officeDocument/2006/relationships/hyperlink" Target="https://www.star-telegram.com/entertainment/article315252892.html" TargetMode="External"/><Relationship Id="rId2610" Type="http://schemas.openxmlformats.org/officeDocument/2006/relationships/hyperlink" Target="https://docs.google.com/document/d/1CMWcjvPZ39OHcvaIrZ1hteEbyhQ-yJF67M737gc2JPA/edit?usp=sharing" TargetMode="External"/><Relationship Id="rId3942" Type="http://schemas.openxmlformats.org/officeDocument/2006/relationships/hyperlink" Target="https://www.usmagazine.com/wp-admin/post.php?post=4296543&amp;action=edit" TargetMode="External"/><Relationship Id="rId2611" Type="http://schemas.openxmlformats.org/officeDocument/2006/relationships/hyperlink" Target="https://cue.gcp.misitemgr.com/cue-web/" TargetMode="External"/><Relationship Id="rId3941" Type="http://schemas.openxmlformats.org/officeDocument/2006/relationships/hyperlink" Target="https://docs.google.com/document/d/1hs_SxvuCFVzUfwxBeVMcJJ1bA-hkQr3iGU4zmEGBPsA/edit?usp=sharing" TargetMode="External"/><Relationship Id="rId2612" Type="http://schemas.openxmlformats.org/officeDocument/2006/relationships/hyperlink" Target="https://www.charlotteobserver.com/living/article315084127.html" TargetMode="External"/><Relationship Id="rId3944" Type="http://schemas.openxmlformats.org/officeDocument/2006/relationships/hyperlink" Target="https://docs.google.com/document/d/1hs_SxvuCFVzUfwxBeVMcJJ1bA-hkQr3iGU4zmEGBPsA/edit?usp=sharing" TargetMode="External"/><Relationship Id="rId2613" Type="http://schemas.openxmlformats.org/officeDocument/2006/relationships/hyperlink" Target="https://docs.google.com/document/d/1CMWcjvPZ39OHcvaIrZ1hteEbyhQ-yJF67M737gc2JPA/edit?usp=sharing" TargetMode="External"/><Relationship Id="rId3943" Type="http://schemas.openxmlformats.org/officeDocument/2006/relationships/hyperlink" Target="https://www.usmagazine.com/celebrity-news/news/jon-hamm-says-he-would-steal-a-friends-oscar-heres-why/" TargetMode="External"/><Relationship Id="rId2614" Type="http://schemas.openxmlformats.org/officeDocument/2006/relationships/hyperlink" Target="https://www.womansworld.com/wp-admin/post.php?post=610982&amp;action=edit" TargetMode="External"/><Relationship Id="rId3946" Type="http://schemas.openxmlformats.org/officeDocument/2006/relationships/hyperlink" Target="https://www.lifeandstylemag.com/posts/jon-hamm-admits-that-hed-be-a-terrible-thief-in-real-life/" TargetMode="External"/><Relationship Id="rId2615" Type="http://schemas.openxmlformats.org/officeDocument/2006/relationships/hyperlink" Target="https://www.womansworld.com/life/animals/this-massive-yellow-spider-is-spreading-across-america-should-you-be-worried" TargetMode="External"/><Relationship Id="rId3945" Type="http://schemas.openxmlformats.org/officeDocument/2006/relationships/hyperlink" Target="https://www.lifeandstylemag.com/wp-admin/post.php?post=737200&amp;action=edit" TargetMode="External"/><Relationship Id="rId2616" Type="http://schemas.openxmlformats.org/officeDocument/2006/relationships/hyperlink" Target="https://docs.google.com/document/d/1CMWcjvPZ39OHcvaIrZ1hteEbyhQ-yJF67M737gc2JPA/edit?usp=sharing" TargetMode="External"/><Relationship Id="rId3948" Type="http://schemas.openxmlformats.org/officeDocument/2006/relationships/hyperlink" Target="https://www.kansascity.com/entertainment/article315252849.html" TargetMode="External"/><Relationship Id="rId2617" Type="http://schemas.openxmlformats.org/officeDocument/2006/relationships/hyperlink" Target="https://cue.gcp.misitemgr.com/cue-web/" TargetMode="External"/><Relationship Id="rId3947" Type="http://schemas.openxmlformats.org/officeDocument/2006/relationships/hyperlink" Target="https://docs.google.com/document/d/1hs_SxvuCFVzUfwxBeVMcJJ1bA-hkQr3iGU4zmEGBPsA/edit?usp=sharing" TargetMode="External"/><Relationship Id="rId2618" Type="http://schemas.openxmlformats.org/officeDocument/2006/relationships/hyperlink" Target="https://www.miamiherald.com/entertainment/article315084828.html" TargetMode="External"/><Relationship Id="rId2619" Type="http://schemas.openxmlformats.org/officeDocument/2006/relationships/hyperlink" Target="https://docs.google.com/document/d/1ihM73YItOFED7kdSZs3uHqTdTnXPG_-UmrCSsywbwfI/edit?tab=t.0" TargetMode="External"/><Relationship Id="rId3949" Type="http://schemas.openxmlformats.org/officeDocument/2006/relationships/hyperlink" Target="https://docs.google.com/document/d/1apOFD1uY_Evlmb5Q4hF7McXXAuELuGk4o52NZ7YycaU/edit?tab=t.0" TargetMode="External"/><Relationship Id="rId3940" Type="http://schemas.openxmlformats.org/officeDocument/2006/relationships/hyperlink" Target="https://www.charlotteobserver.com/entertainment/article315263967.html" TargetMode="External"/><Relationship Id="rId1312" Type="http://schemas.openxmlformats.org/officeDocument/2006/relationships/hyperlink" Target="https://docs.google.com/document/d/1HC0pCSOT8jdAjL5Fo4DLnX6IPJJEvs7bc5uXsXo9NFc/edit?tab=t.0" TargetMode="External"/><Relationship Id="rId2643" Type="http://schemas.openxmlformats.org/officeDocument/2006/relationships/hyperlink" Target="https://docs.google.com/document/d/1n-KZ0u610WfYUTsDdb8vHCGZxJg7bZgf5Sh0jJdj8VE/edit?tab=t.0" TargetMode="External"/><Relationship Id="rId3975" Type="http://schemas.openxmlformats.org/officeDocument/2006/relationships/hyperlink" Target="https://modmomsclubstg.wpenginepowered.com/wp-admin/post.php?post=337560&amp;action=edit" TargetMode="External"/><Relationship Id="rId1313" Type="http://schemas.openxmlformats.org/officeDocument/2006/relationships/hyperlink" Target="https://cue.gcp.misitemgr.com/cue-web/" TargetMode="External"/><Relationship Id="rId2644" Type="http://schemas.openxmlformats.org/officeDocument/2006/relationships/hyperlink" Target="https://cue.gcp.misitemgr.com/cue-web/" TargetMode="External"/><Relationship Id="rId3974" Type="http://schemas.openxmlformats.org/officeDocument/2006/relationships/hyperlink" Target="https://docs.google.com/document/d/1kIEzfoUxQ_7_UkRgABCMvbLruCwM28eAufT4OZaTT8c/edit?usp=sharing" TargetMode="External"/><Relationship Id="rId1314" Type="http://schemas.openxmlformats.org/officeDocument/2006/relationships/hyperlink" Target="https://www.kansascity.com/living/article314867595.html" TargetMode="External"/><Relationship Id="rId2645" Type="http://schemas.openxmlformats.org/officeDocument/2006/relationships/hyperlink" Target="https://www.miamiherald.com/living/article315085935.html" TargetMode="External"/><Relationship Id="rId3977" Type="http://schemas.openxmlformats.org/officeDocument/2006/relationships/hyperlink" Target="https://docs.google.com/document/d/1kIEzfoUxQ_7_UkRgABCMvbLruCwM28eAufT4OZaTT8c/edit?usp=sharing" TargetMode="External"/><Relationship Id="rId1315" Type="http://schemas.openxmlformats.org/officeDocument/2006/relationships/hyperlink" Target="https://docs.google.com/document/d/1HC0pCSOT8jdAjL5Fo4DLnX6IPJJEvs7bc5uXsXo9NFc/edit?tab=t.0" TargetMode="External"/><Relationship Id="rId2646" Type="http://schemas.openxmlformats.org/officeDocument/2006/relationships/hyperlink" Target="https://docs.google.com/document/d/1Mz8U0GnZIl1l2vBdV6vd5Tm7Z1JaozZgJOc56BCQm5A/edit?tab=t.0" TargetMode="External"/><Relationship Id="rId3976" Type="http://schemas.openxmlformats.org/officeDocument/2006/relationships/hyperlink" Target="https://modmomsclubstg.wpenginepowered.com/lifestyle-entertainment/food/cracker-barrel-easter-candy-lammes-candies-sherbet-mints/" TargetMode="External"/><Relationship Id="rId1316" Type="http://schemas.openxmlformats.org/officeDocument/2006/relationships/hyperlink" Target="https://cue.gcp.misitemgr.com/cue-web/" TargetMode="External"/><Relationship Id="rId2647" Type="http://schemas.openxmlformats.org/officeDocument/2006/relationships/hyperlink" Target="https://cue.gcp.misitemgr.com/cue-web/" TargetMode="External"/><Relationship Id="rId3979" Type="http://schemas.openxmlformats.org/officeDocument/2006/relationships/hyperlink" Target="https://www.miamiherald.com/entertainment/article315266394.html" TargetMode="External"/><Relationship Id="rId1317" Type="http://schemas.openxmlformats.org/officeDocument/2006/relationships/hyperlink" Target="https://www.miamiherald.com/entertainment/article314847811.html" TargetMode="External"/><Relationship Id="rId2648" Type="http://schemas.openxmlformats.org/officeDocument/2006/relationships/hyperlink" Target="https://www.charlotteobserver.com/living/article315085940.html" TargetMode="External"/><Relationship Id="rId3978" Type="http://schemas.openxmlformats.org/officeDocument/2006/relationships/hyperlink" Target="https://cue.gcp.misitemgr.com/cue-web/" TargetMode="External"/><Relationship Id="rId1318" Type="http://schemas.openxmlformats.org/officeDocument/2006/relationships/hyperlink" Target="https://docs.google.com/document/d/1w-B3WlJNtBQ0TogDmI1Bn9jxLVAZSLtxbGxHT_qYErE/edit?tab=t.0" TargetMode="External"/><Relationship Id="rId2649" Type="http://schemas.openxmlformats.org/officeDocument/2006/relationships/hyperlink" Target="https://docs.google.com/document/d/1Mz8U0GnZIl1l2vBdV6vd5Tm7Z1JaozZgJOc56BCQm5A/edit?tab=t.0" TargetMode="External"/><Relationship Id="rId1319" Type="http://schemas.openxmlformats.org/officeDocument/2006/relationships/hyperlink" Target="https://cue.gcp.misitemgr.com/cue-web/" TargetMode="External"/><Relationship Id="rId729" Type="http://schemas.openxmlformats.org/officeDocument/2006/relationships/hyperlink" Target="https://www.kansascity.com/living/article314694179.html" TargetMode="External"/><Relationship Id="rId728" Type="http://schemas.openxmlformats.org/officeDocument/2006/relationships/hyperlink" Target="https://cue.gcp.misitemgr.com/cue-web/" TargetMode="External"/><Relationship Id="rId723" Type="http://schemas.openxmlformats.org/officeDocument/2006/relationships/hyperlink" Target="https://modmomsclubstg.wpenginepowered.com/lifestyle-entertainment/how-flying-affects-your-skin-and-what-you-can-do-about-it-before-during-and-after-your-flight/" TargetMode="External"/><Relationship Id="rId722" Type="http://schemas.openxmlformats.org/officeDocument/2006/relationships/hyperlink" Target="https://modmomsclubstg.wpenginepowered.com/wp-admin/post.php?post=337422&amp;action=edit" TargetMode="External"/><Relationship Id="rId721" Type="http://schemas.openxmlformats.org/officeDocument/2006/relationships/hyperlink" Target="https://docs.google.com/document/d/1RnnX6-dQXVCexctppU54NvAhaaEYmc7-uV4srFlWuVY/edit?tab=t.0" TargetMode="External"/><Relationship Id="rId720" Type="http://schemas.openxmlformats.org/officeDocument/2006/relationships/hyperlink" Target="https://www.lifeandstylemag.com/posts/skincare-to-keep-you-looking-hydrated-glowing-on-long-flights/" TargetMode="External"/><Relationship Id="rId727" Type="http://schemas.openxmlformats.org/officeDocument/2006/relationships/hyperlink" Target="https://docs.google.com/document/d/1L5YksrSSxGbEiq0UCcOQnfbyuu28yy_IBQdeaXEAfxg/edit?usp=sharing" TargetMode="External"/><Relationship Id="rId726" Type="http://schemas.openxmlformats.org/officeDocument/2006/relationships/hyperlink" Target="https://www.miamiherald.com/living/article314694170.html" TargetMode="External"/><Relationship Id="rId725" Type="http://schemas.openxmlformats.org/officeDocument/2006/relationships/hyperlink" Target="https://cue.gcp.misitemgr.com/cue-web/" TargetMode="External"/><Relationship Id="rId724" Type="http://schemas.openxmlformats.org/officeDocument/2006/relationships/hyperlink" Target="https://docs.google.com/document/d/1RnnX6-dQXVCexctppU54NvAhaaEYmc7-uV4srFlWuVY/edit?tab=t.0" TargetMode="External"/><Relationship Id="rId3971" Type="http://schemas.openxmlformats.org/officeDocument/2006/relationships/hyperlink" Target="https://docs.google.com/document/d/1kIEzfoUxQ_7_UkRgABCMvbLruCwM28eAufT4OZaTT8c/edit?usp=sharing" TargetMode="External"/><Relationship Id="rId2640" Type="http://schemas.openxmlformats.org/officeDocument/2006/relationships/hyperlink" Target="https://docs.google.com/document/d/1n-KZ0u610WfYUTsDdb8vHCGZxJg7bZgf5Sh0jJdj8VE/edit?tab=t.0" TargetMode="External"/><Relationship Id="rId3970" Type="http://schemas.openxmlformats.org/officeDocument/2006/relationships/hyperlink" Target="https://www.kansascity.com/entertainment/article315266255.html" TargetMode="External"/><Relationship Id="rId1310" Type="http://schemas.openxmlformats.org/officeDocument/2006/relationships/hyperlink" Target="https://cue.gcp.misitemgr.com/cue-web/" TargetMode="External"/><Relationship Id="rId2641" Type="http://schemas.openxmlformats.org/officeDocument/2006/relationships/hyperlink" Target="https://cue.gcp.misitemgr.com/cue-web/" TargetMode="External"/><Relationship Id="rId3973" Type="http://schemas.openxmlformats.org/officeDocument/2006/relationships/hyperlink" Target="https://www.star-telegram.com/entertainment/article315266256.html" TargetMode="External"/><Relationship Id="rId1311" Type="http://schemas.openxmlformats.org/officeDocument/2006/relationships/hyperlink" Target="https://www.miamiherald.com/family-features/home-garden/article314853975.html" TargetMode="External"/><Relationship Id="rId2642" Type="http://schemas.openxmlformats.org/officeDocument/2006/relationships/hyperlink" Target="https://www.star-telegram.com/entertainment/article315085162.html" TargetMode="External"/><Relationship Id="rId3972" Type="http://schemas.openxmlformats.org/officeDocument/2006/relationships/hyperlink" Target="https://cue.gcp.misitemgr.com/cue-web/" TargetMode="External"/><Relationship Id="rId1301" Type="http://schemas.openxmlformats.org/officeDocument/2006/relationships/hyperlink" Target="https://cue.gcp.misitemgr.com/cue-web/" TargetMode="External"/><Relationship Id="rId2632" Type="http://schemas.openxmlformats.org/officeDocument/2006/relationships/hyperlink" Target="https://www.usmagazine.com/wp-admin/post.php?post=4282369&amp;action=edit" TargetMode="External"/><Relationship Id="rId3964" Type="http://schemas.openxmlformats.org/officeDocument/2006/relationships/hyperlink" Target="https://modmomsclubstg.wpenginepowered.com/lifestyle-entertainment/christina-koch-is-set-to-become-the-first-woman-to-fly-around-the-moon/" TargetMode="External"/><Relationship Id="rId1302" Type="http://schemas.openxmlformats.org/officeDocument/2006/relationships/hyperlink" Target="https://www.charlotteobserver.com/entertainment/article314839584.html" TargetMode="External"/><Relationship Id="rId2633" Type="http://schemas.openxmlformats.org/officeDocument/2006/relationships/hyperlink" Target="https://www.usmagazine.com/sports/news/denny-hamlin-wins-first-nascar-race-since-fathers-death/" TargetMode="External"/><Relationship Id="rId3963" Type="http://schemas.openxmlformats.org/officeDocument/2006/relationships/hyperlink" Target="https://modmomsclubstg.wpenginepowered.com/wp-admin/post.php?post=337557&amp;action=edit" TargetMode="External"/><Relationship Id="rId1303" Type="http://schemas.openxmlformats.org/officeDocument/2006/relationships/hyperlink" Target="https://docs.google.com/document/d/1Mqbu9Z62hJ5MMXL7ioNxfS3RIymrA8ROEIErfP4oAig/edit?usp=sharing" TargetMode="External"/><Relationship Id="rId2634" Type="http://schemas.openxmlformats.org/officeDocument/2006/relationships/hyperlink" Target="https://docs.google.com/document/d/1n-KZ0u610WfYUTsDdb8vHCGZxJg7bZgf5Sh0jJdj8VE/edit?tab=t.0" TargetMode="External"/><Relationship Id="rId3966" Type="http://schemas.openxmlformats.org/officeDocument/2006/relationships/hyperlink" Target="https://cue.gcp.misitemgr.com/cue-web/" TargetMode="External"/><Relationship Id="rId1304" Type="http://schemas.openxmlformats.org/officeDocument/2006/relationships/hyperlink" Target="https://cue.gcp.misitemgr.com/cue-web/" TargetMode="External"/><Relationship Id="rId2635" Type="http://schemas.openxmlformats.org/officeDocument/2006/relationships/hyperlink" Target="https://cue.gcp.misitemgr.com/cue-web/" TargetMode="External"/><Relationship Id="rId3965" Type="http://schemas.openxmlformats.org/officeDocument/2006/relationships/hyperlink" Target="https://docs.google.com/document/d/1UoGOdVnw1THc9dvmR0arOCmjXZ0d9MWIFzkus2b2viA/edit?tab=t.0" TargetMode="External"/><Relationship Id="rId1305" Type="http://schemas.openxmlformats.org/officeDocument/2006/relationships/hyperlink" Target="https://www.miamiherald.com/indulge/travel/article314848732.html" TargetMode="External"/><Relationship Id="rId2636" Type="http://schemas.openxmlformats.org/officeDocument/2006/relationships/hyperlink" Target="https://www.miamiherald.com/entertainment/article315085144.html" TargetMode="External"/><Relationship Id="rId3968" Type="http://schemas.openxmlformats.org/officeDocument/2006/relationships/hyperlink" Target="https://docs.google.com/document/d/1kIEzfoUxQ_7_UkRgABCMvbLruCwM28eAufT4OZaTT8c/edit?usp=sharing" TargetMode="External"/><Relationship Id="rId1306" Type="http://schemas.openxmlformats.org/officeDocument/2006/relationships/hyperlink" Target="https://docs.google.com/document/d/1L7VgcXdzAnxgb5VGgkbIhZEY8heI15EpksXlYActgck/edit?tab=t.0" TargetMode="External"/><Relationship Id="rId2637" Type="http://schemas.openxmlformats.org/officeDocument/2006/relationships/hyperlink" Target="https://docs.google.com/document/d/1n-KZ0u610WfYUTsDdb8vHCGZxJg7bZgf5Sh0jJdj8VE/edit?tab=t.0" TargetMode="External"/><Relationship Id="rId3967" Type="http://schemas.openxmlformats.org/officeDocument/2006/relationships/hyperlink" Target="https://www.miamiherald.com/entertainment/article315266251.html" TargetMode="External"/><Relationship Id="rId1307" Type="http://schemas.openxmlformats.org/officeDocument/2006/relationships/hyperlink" Target="https://cue.gcp.misitemgr.com/cue-web/" TargetMode="External"/><Relationship Id="rId2638" Type="http://schemas.openxmlformats.org/officeDocument/2006/relationships/hyperlink" Target="https://cue.gcp.misitemgr.com/cue-web/" TargetMode="External"/><Relationship Id="rId1308" Type="http://schemas.openxmlformats.org/officeDocument/2006/relationships/hyperlink" Target="https://www.kansascity.com/living/travel/article314848733.html" TargetMode="External"/><Relationship Id="rId2639" Type="http://schemas.openxmlformats.org/officeDocument/2006/relationships/hyperlink" Target="https://www.charlotteobserver.com/entertainment/article315085147.html" TargetMode="External"/><Relationship Id="rId3969" Type="http://schemas.openxmlformats.org/officeDocument/2006/relationships/hyperlink" Target="https://cue.gcp.misitemgr.com/cue-web/" TargetMode="External"/><Relationship Id="rId1309" Type="http://schemas.openxmlformats.org/officeDocument/2006/relationships/hyperlink" Target="https://docs.google.com/document/d/1L7VgcXdzAnxgb5VGgkbIhZEY8heI15EpksXlYActgck/edit?tab=t.0" TargetMode="External"/><Relationship Id="rId719" Type="http://schemas.openxmlformats.org/officeDocument/2006/relationships/hyperlink" Target="https://www.lifeandstylemag.com/wp-admin/post.php?post=736858&amp;action=edit" TargetMode="External"/><Relationship Id="rId718" Type="http://schemas.openxmlformats.org/officeDocument/2006/relationships/hyperlink" Target="https://docs.google.com/document/d/1JjHvH-u6NWeS4X0BpgCtXTD0wF2XweQg6tkBTPZORCg/edit?tab=t.0" TargetMode="External"/><Relationship Id="rId717" Type="http://schemas.openxmlformats.org/officeDocument/2006/relationships/hyperlink" Target="https://www.miamiherald.com/living/article314732560.html" TargetMode="External"/><Relationship Id="rId712" Type="http://schemas.openxmlformats.org/officeDocument/2006/relationships/hyperlink" Target="https://docs.google.com/document/d/1hiK4eAtg_llChUdQqyC5d-6eLKrm5GUJEROXiY0HSe0/edit?usp=sharing" TargetMode="External"/><Relationship Id="rId711" Type="http://schemas.openxmlformats.org/officeDocument/2006/relationships/hyperlink" Target="https://www.kansascity.com/entertainment/article314692790.html" TargetMode="External"/><Relationship Id="rId710" Type="http://schemas.openxmlformats.org/officeDocument/2006/relationships/hyperlink" Target="https://cue.gcp.misitemgr.com/cue-web/" TargetMode="External"/><Relationship Id="rId716" Type="http://schemas.openxmlformats.org/officeDocument/2006/relationships/hyperlink" Target="https://cue.gcp.misitemgr.com/cue-web/" TargetMode="External"/><Relationship Id="rId715" Type="http://schemas.openxmlformats.org/officeDocument/2006/relationships/hyperlink" Target="https://docs.google.com/document/d/1JjHvH-u6NWeS4X0BpgCtXTD0wF2XweQg6tkBTPZORCg/edit?tab=t.0" TargetMode="External"/><Relationship Id="rId714" Type="http://schemas.openxmlformats.org/officeDocument/2006/relationships/hyperlink" Target="https://amp.kansascity.com/living/article314731087.html" TargetMode="External"/><Relationship Id="rId713" Type="http://schemas.openxmlformats.org/officeDocument/2006/relationships/hyperlink" Target="https://cue.gcp.misitemgr.com/cue-web/" TargetMode="External"/><Relationship Id="rId3960" Type="http://schemas.openxmlformats.org/officeDocument/2006/relationships/hyperlink" Target="https://cue.gcp.misitemgr.com/cue-web/" TargetMode="External"/><Relationship Id="rId2630" Type="http://schemas.openxmlformats.org/officeDocument/2006/relationships/hyperlink" Target="https://www.womansworld.com/entertainment/humor/viral-story-about-dolphins-kidnapping-a-florida-man-is-completely-fake" TargetMode="External"/><Relationship Id="rId3962" Type="http://schemas.openxmlformats.org/officeDocument/2006/relationships/hyperlink" Target="https://docs.google.com/document/d/1UoGOdVnw1THc9dvmR0arOCmjXZ0d9MWIFzkus2b2viA/edit?tab=t.0" TargetMode="External"/><Relationship Id="rId1300" Type="http://schemas.openxmlformats.org/officeDocument/2006/relationships/hyperlink" Target="https://docs.google.com/document/d/1Mqbu9Z62hJ5MMXL7ioNxfS3RIymrA8ROEIErfP4oAig/edit?usp=sharing" TargetMode="External"/><Relationship Id="rId2631" Type="http://schemas.openxmlformats.org/officeDocument/2006/relationships/hyperlink" Target="https://docs.google.com/document/d/1ihM73YItOFED7kdSZs3uHqTdTnXPG_-UmrCSsywbwfI/edit?tab=t.0" TargetMode="External"/><Relationship Id="rId3961" Type="http://schemas.openxmlformats.org/officeDocument/2006/relationships/hyperlink" Target="https://www.charlotteobserver.com/entertainment/article315264607.html" TargetMode="External"/><Relationship Id="rId3117" Type="http://schemas.openxmlformats.org/officeDocument/2006/relationships/hyperlink" Target="https://docs.google.com/document/d/1z_6wsaAIFJQ7-KBBYioGXbT1ih3jih8g6e5Alq8X_Dg/edit?tab=t.0" TargetMode="External"/><Relationship Id="rId4448" Type="http://schemas.openxmlformats.org/officeDocument/2006/relationships/hyperlink" Target="https://www.charlotteobserver.com/living/travel/article315318098.html" TargetMode="External"/><Relationship Id="rId3116" Type="http://schemas.openxmlformats.org/officeDocument/2006/relationships/hyperlink" Target="https://modmomsclubstg.wpenginepowered.com/lifestyle-entertainment/celebrity/channing-tatum-and-roxane-gay-are-co-writing-a-romance-novel-and-the-backstory-is-wild/" TargetMode="External"/><Relationship Id="rId4447" Type="http://schemas.openxmlformats.org/officeDocument/2006/relationships/hyperlink" Target="https://cue.gcp.misitemgr.com/cue-web/" TargetMode="External"/><Relationship Id="rId3119" Type="http://schemas.openxmlformats.org/officeDocument/2006/relationships/hyperlink" Target="https://www.miamiherald.com/living/article315170808.html" TargetMode="External"/><Relationship Id="rId5778" Type="http://schemas.openxmlformats.org/officeDocument/2006/relationships/hyperlink" Target="https://www.miamiherald.com/living/article315443827.html" TargetMode="External"/><Relationship Id="rId3118" Type="http://schemas.openxmlformats.org/officeDocument/2006/relationships/hyperlink" Target="https://cue.gcp.misitemgr.com/cue-web/" TargetMode="External"/><Relationship Id="rId4449" Type="http://schemas.openxmlformats.org/officeDocument/2006/relationships/hyperlink" Target="https://docs.google.com/document/d/16Cz2LVUpTHMtWGihPDXGcKSP8Bq2IqLvkpNiu-nAMHg/edit?tab=t.0" TargetMode="External"/><Relationship Id="rId5779" Type="http://schemas.openxmlformats.org/officeDocument/2006/relationships/hyperlink" Target="https://docs.google.com/document/d/1H9ZbZDisCUKF0hCy86AVVVBo94t6iuX0eQDSd2ObIkE/edit?tab=t.0" TargetMode="External"/><Relationship Id="rId4440" Type="http://schemas.openxmlformats.org/officeDocument/2006/relationships/hyperlink" Target="https://www.star-telegram.com/entertainment/living/article315329076.html" TargetMode="External"/><Relationship Id="rId5772" Type="http://schemas.openxmlformats.org/officeDocument/2006/relationships/hyperlink" Target="https://docs.google.com/document/d/14df42NvOf7iQ1eOtDuvU05ArIIFmyDbC8e9XoU2w8a8/edit?tab=t.bbn5sggdkbhe" TargetMode="External"/><Relationship Id="rId5773" Type="http://schemas.openxmlformats.org/officeDocument/2006/relationships/hyperlink" Target="https://www.miamiherald.com/living/article315437574.html" TargetMode="External"/><Relationship Id="rId3111" Type="http://schemas.openxmlformats.org/officeDocument/2006/relationships/hyperlink" Target="https://docs.google.com/document/d/1z_6wsaAIFJQ7-KBBYioGXbT1ih3jih8g6e5Alq8X_Dg/edit?tab=t.0" TargetMode="External"/><Relationship Id="rId4442" Type="http://schemas.openxmlformats.org/officeDocument/2006/relationships/hyperlink" Target="https://www.coralspringsflnews.com/lifestyle-entertainment/article315328814.html" TargetMode="External"/><Relationship Id="rId5770" Type="http://schemas.openxmlformats.org/officeDocument/2006/relationships/hyperlink" Target="https://www.usmagazine.com/wp-admin/post.php?post=4311911&amp;action=edit" TargetMode="External"/><Relationship Id="rId3110" Type="http://schemas.openxmlformats.org/officeDocument/2006/relationships/hyperlink" Target="https://www.star-telegram.com/entertainment/article315168680.html" TargetMode="External"/><Relationship Id="rId4441" Type="http://schemas.openxmlformats.org/officeDocument/2006/relationships/hyperlink" Target="https://docs.google.com/document/d/1aIcSTDTTAJrOPM9IP4q7e061vUF5T1etAidBUPkCJok/edit?tab=t.0" TargetMode="External"/><Relationship Id="rId5771" Type="http://schemas.openxmlformats.org/officeDocument/2006/relationships/hyperlink" Target="https://www.usmagazine.com/celebrity-news/news/what-to-know-about-the-disc-replacement-surgery-pink-had/" TargetMode="External"/><Relationship Id="rId3113" Type="http://schemas.openxmlformats.org/officeDocument/2006/relationships/hyperlink" Target="https://www.lifeandstylemag.com/posts/channing-tatums-next-project-a-sexy-romance-book-with-roxane-gay/" TargetMode="External"/><Relationship Id="rId4444" Type="http://schemas.openxmlformats.org/officeDocument/2006/relationships/hyperlink" Target="https://cue.gcp.misitemgr.com/cue-web/" TargetMode="External"/><Relationship Id="rId5776" Type="http://schemas.openxmlformats.org/officeDocument/2006/relationships/hyperlink" Target="https://docs.google.com/document/d/14df42NvOf7iQ1eOtDuvU05ArIIFmyDbC8e9XoU2w8a8/edit?tab=t.bbn5sggdkbhe" TargetMode="External"/><Relationship Id="rId3112" Type="http://schemas.openxmlformats.org/officeDocument/2006/relationships/hyperlink" Target="https://www.lifeandstylemag.com/wp-admin/post.php?post=737129&amp;action=edit" TargetMode="External"/><Relationship Id="rId4443" Type="http://schemas.openxmlformats.org/officeDocument/2006/relationships/hyperlink" Target="https://docs.google.com/document/d/1aIcSTDTTAJrOPM9IP4q7e061vUF5T1etAidBUPkCJok/edit?tab=t.0" TargetMode="External"/><Relationship Id="rId5777" Type="http://schemas.openxmlformats.org/officeDocument/2006/relationships/hyperlink" Target="https://cue.gcp.misitemgr.com/cue-web/" TargetMode="External"/><Relationship Id="rId3115" Type="http://schemas.openxmlformats.org/officeDocument/2006/relationships/hyperlink" Target="https://modmomsclubstg.wpenginepowered.com/wp-admin/post.php?post=337528&amp;action=edit" TargetMode="External"/><Relationship Id="rId4446" Type="http://schemas.openxmlformats.org/officeDocument/2006/relationships/hyperlink" Target="https://docs.google.com/document/d/16Cz2LVUpTHMtWGihPDXGcKSP8Bq2IqLvkpNiu-nAMHg/edit?tab=t.0" TargetMode="External"/><Relationship Id="rId5774" Type="http://schemas.openxmlformats.org/officeDocument/2006/relationships/hyperlink" Target="https://docs.google.com/document/d/14df42NvOf7iQ1eOtDuvU05ArIIFmyDbC8e9XoU2w8a8/edit?tab=t.bbn5sggdkbhe" TargetMode="External"/><Relationship Id="rId3114" Type="http://schemas.openxmlformats.org/officeDocument/2006/relationships/hyperlink" Target="https://docs.google.com/document/d/1z_6wsaAIFJQ7-KBBYioGXbT1ih3jih8g6e5Alq8X_Dg/edit?tab=t.0" TargetMode="External"/><Relationship Id="rId4445" Type="http://schemas.openxmlformats.org/officeDocument/2006/relationships/hyperlink" Target="https://www.miamiherald.com/living/travel/article315318103.html" TargetMode="External"/><Relationship Id="rId5775" Type="http://schemas.openxmlformats.org/officeDocument/2006/relationships/hyperlink" Target="https://www.sacbee.com/entertainment/living/wellness/article315437709.html" TargetMode="External"/><Relationship Id="rId3106" Type="http://schemas.openxmlformats.org/officeDocument/2006/relationships/hyperlink" Target="https://cue.gcp.misitemgr.com/cue-web/" TargetMode="External"/><Relationship Id="rId4437" Type="http://schemas.openxmlformats.org/officeDocument/2006/relationships/hyperlink" Target="https://cue.gcp.misitemgr.com/cue-web/" TargetMode="External"/><Relationship Id="rId5769" Type="http://schemas.openxmlformats.org/officeDocument/2006/relationships/hyperlink" Target="https://docs.google.com/document/d/1NfwrQ5qB7GsXcGiG1lv3a493btpUgA2l2Mu8o6QnzzM/edit?tab=t.deuo163k8q3d" TargetMode="External"/><Relationship Id="rId3105" Type="http://schemas.openxmlformats.org/officeDocument/2006/relationships/hyperlink" Target="https://docs.google.com/document/d/1pVgyxm6QkW79IEv72USrDQ-ycv0lpqsB8P77HgiG-d0/edit?usp=sharing" TargetMode="External"/><Relationship Id="rId4436" Type="http://schemas.openxmlformats.org/officeDocument/2006/relationships/hyperlink" Target="https://docs.google.com/document/d/1aIcSTDTTAJrOPM9IP4q7e061vUF5T1etAidBUPkCJok/edit?tab=t.0" TargetMode="External"/><Relationship Id="rId3108" Type="http://schemas.openxmlformats.org/officeDocument/2006/relationships/hyperlink" Target="https://docs.google.com/document/d/1z_6wsaAIFJQ7-KBBYioGXbT1ih3jih8g6e5Alq8X_Dg/edit?tab=t.0" TargetMode="External"/><Relationship Id="rId4439" Type="http://schemas.openxmlformats.org/officeDocument/2006/relationships/hyperlink" Target="https://docs.google.com/document/d/1aIcSTDTTAJrOPM9IP4q7e061vUF5T1etAidBUPkCJok/edit?tab=t.0" TargetMode="External"/><Relationship Id="rId5767" Type="http://schemas.openxmlformats.org/officeDocument/2006/relationships/hyperlink" Target="https://docs.google.com/document/d/1NfwrQ5qB7GsXcGiG1lv3a493btpUgA2l2Mu8o6QnzzM/edit?tab=t.deuo163k8q3d" TargetMode="External"/><Relationship Id="rId3107" Type="http://schemas.openxmlformats.org/officeDocument/2006/relationships/hyperlink" Target="https://www.miamiherald.com/entertainment/article315168677.html" TargetMode="External"/><Relationship Id="rId4438" Type="http://schemas.openxmlformats.org/officeDocument/2006/relationships/hyperlink" Target="https://www.kansascity.com/living/article315319787.html" TargetMode="External"/><Relationship Id="rId5768" Type="http://schemas.openxmlformats.org/officeDocument/2006/relationships/hyperlink" Target="https://www.star-telegram.com/entertainment/living/article315435382.html" TargetMode="External"/><Relationship Id="rId3109" Type="http://schemas.openxmlformats.org/officeDocument/2006/relationships/hyperlink" Target="https://cue.gcp.misitemgr.com/cue-web/" TargetMode="External"/><Relationship Id="rId5761" Type="http://schemas.openxmlformats.org/officeDocument/2006/relationships/hyperlink" Target="https://docs.google.com/document/d/1z0R-SS8Jzstw8ztqIC4t89MBujeQ_zFT6LPq_uKVT9k/edit?tab=t.0" TargetMode="External"/><Relationship Id="rId5762" Type="http://schemas.openxmlformats.org/officeDocument/2006/relationships/hyperlink" Target="https://www.charlotteobserver.com/living/article315433397.html" TargetMode="External"/><Relationship Id="rId3100" Type="http://schemas.openxmlformats.org/officeDocument/2006/relationships/hyperlink" Target="https://cue.gcp.misitemgr.com/cue-web/" TargetMode="External"/><Relationship Id="rId4431" Type="http://schemas.openxmlformats.org/officeDocument/2006/relationships/hyperlink" Target="https://docs.google.com/document/d/1xCtK7jA4KvTyWg8N6ZqXbo199XgARMbzGM9vcNWHLvk/edit?tab=t.0" TargetMode="External"/><Relationship Id="rId4430" Type="http://schemas.openxmlformats.org/officeDocument/2006/relationships/hyperlink" Target="https://www.usmagazine.com/?p=4300397&amp;preview=true" TargetMode="External"/><Relationship Id="rId5760" Type="http://schemas.openxmlformats.org/officeDocument/2006/relationships/hyperlink" Target="https://www.usmagazine.com/?p=4311764&amp;preview=true" TargetMode="External"/><Relationship Id="rId3102" Type="http://schemas.openxmlformats.org/officeDocument/2006/relationships/hyperlink" Target="https://docs.google.com/document/d/1pVgyxm6QkW79IEv72USrDQ-ycv0lpqsB8P77HgiG-d0/edit?usp=sharing" TargetMode="External"/><Relationship Id="rId4433" Type="http://schemas.openxmlformats.org/officeDocument/2006/relationships/hyperlink" Target="https://docs.google.com/document/d/1xCtK7jA4KvTyWg8N6ZqXbo199XgARMbzGM9vcNWHLvk/edit?tab=t.0" TargetMode="External"/><Relationship Id="rId5765" Type="http://schemas.openxmlformats.org/officeDocument/2006/relationships/hyperlink" Target="https://docs.google.com/document/d/1NfwrQ5qB7GsXcGiG1lv3a493btpUgA2l2Mu8o6QnzzM/edit?tab=t.deuo163k8q3d" TargetMode="External"/><Relationship Id="rId3101" Type="http://schemas.openxmlformats.org/officeDocument/2006/relationships/hyperlink" Target="https://www.star-telegram.com/entertainment/article315168647.html" TargetMode="External"/><Relationship Id="rId4432" Type="http://schemas.openxmlformats.org/officeDocument/2006/relationships/hyperlink" Target="https://www.kansascity.com/living/article315314314.html" TargetMode="External"/><Relationship Id="rId5766" Type="http://schemas.openxmlformats.org/officeDocument/2006/relationships/hyperlink" Target="https://www.kansascity.com/living/article315435066.html" TargetMode="External"/><Relationship Id="rId3104" Type="http://schemas.openxmlformats.org/officeDocument/2006/relationships/hyperlink" Target="https://www.womansworld.com/life/animals/blub-the-goldfish-drives-its-way-into-guinness-world-record-book-with-motion-sensing-car" TargetMode="External"/><Relationship Id="rId4435" Type="http://schemas.openxmlformats.org/officeDocument/2006/relationships/hyperlink" Target="https://www.miamiherald.com/living/article315317863.html" TargetMode="External"/><Relationship Id="rId5763" Type="http://schemas.openxmlformats.org/officeDocument/2006/relationships/hyperlink" Target="https://docs.google.com/document/d/1NfwrQ5qB7GsXcGiG1lv3a493btpUgA2l2Mu8o6QnzzM/edit?tab=t.deuo163k8q3d" TargetMode="External"/><Relationship Id="rId3103" Type="http://schemas.openxmlformats.org/officeDocument/2006/relationships/hyperlink" Target="https://www.womansworld.com/wp-admin/post.php?post=612419&amp;action=edit" TargetMode="External"/><Relationship Id="rId4434" Type="http://schemas.openxmlformats.org/officeDocument/2006/relationships/hyperlink" Target="https://cue.gcp.misitemgr.com/cue-web/" TargetMode="External"/><Relationship Id="rId5764" Type="http://schemas.openxmlformats.org/officeDocument/2006/relationships/hyperlink" Target="https://www.miamiherald.com/living/article315434674.html" TargetMode="External"/><Relationship Id="rId3139" Type="http://schemas.openxmlformats.org/officeDocument/2006/relationships/hyperlink" Target="https://cue.gcp.misitemgr.com/cue-web/" TargetMode="External"/><Relationship Id="rId3138" Type="http://schemas.openxmlformats.org/officeDocument/2006/relationships/hyperlink" Target="https://docs.google.com/document/d/1SgNI--CwmpPZKENhyMaqAV9spm-iy2Yus2iWowOmhGU/edit?tab=t.0" TargetMode="External"/><Relationship Id="rId4469" Type="http://schemas.openxmlformats.org/officeDocument/2006/relationships/hyperlink" Target="https://docs.google.com/document/d/1iGOCnj3DVqGUWaJx3Z3nu6N6BJFowM3mLnlGIYMCkq8/edit?tab=t.0" TargetMode="External"/><Relationship Id="rId5790" Type="http://schemas.openxmlformats.org/officeDocument/2006/relationships/hyperlink" Target="https://www.kansascity.com/living/article315443866.html" TargetMode="External"/><Relationship Id="rId5791" Type="http://schemas.openxmlformats.org/officeDocument/2006/relationships/hyperlink" Target="https://docs.google.com/document/d/1f3jyJ64KGV-WGn6wRR_5oyhU0ALu9QHRnIM1Rflb4Xo/edit?usp=sharing" TargetMode="External"/><Relationship Id="rId4460" Type="http://schemas.openxmlformats.org/officeDocument/2006/relationships/hyperlink" Target="https://www.kansascity.com/entertainment/article315318683.html" TargetMode="External"/><Relationship Id="rId3131" Type="http://schemas.openxmlformats.org/officeDocument/2006/relationships/hyperlink" Target="https://www.coralspringsflnews.com/lifestyle-entertainment/article315169928.html" TargetMode="External"/><Relationship Id="rId4462" Type="http://schemas.openxmlformats.org/officeDocument/2006/relationships/hyperlink" Target="https://modmomsclubstg.wpenginepowered.com/wp-admin/post.php?post=337579&amp;action=edit" TargetMode="External"/><Relationship Id="rId5794" Type="http://schemas.openxmlformats.org/officeDocument/2006/relationships/hyperlink" Target="https://docs.google.com/document/d/1f3jyJ64KGV-WGn6wRR_5oyhU0ALu9QHRnIM1Rflb4Xo/edit?usp=sharing" TargetMode="External"/><Relationship Id="rId3130" Type="http://schemas.openxmlformats.org/officeDocument/2006/relationships/hyperlink" Target="https://docs.google.com/document/d/1rN5QsedpvUev0XTG06dcPuRoRHSamZPZvqQHY_8gb-o/edit?tab=t.xfcdruk0e2xv" TargetMode="External"/><Relationship Id="rId4461" Type="http://schemas.openxmlformats.org/officeDocument/2006/relationships/hyperlink" Target="https://docs.google.com/document/d/1M_Uhv0zXmpYO6lE9-mf9NpxnlUobUXposK2XU1d_BBQ/edit?tab=t.0" TargetMode="External"/><Relationship Id="rId5795" Type="http://schemas.openxmlformats.org/officeDocument/2006/relationships/hyperlink" Target="https://www.womansworld.com/wp-admin/post.php?post=617139&amp;action=edit" TargetMode="External"/><Relationship Id="rId3133" Type="http://schemas.openxmlformats.org/officeDocument/2006/relationships/hyperlink" Target="https://cue.gcp.misitemgr.com/cue-web/" TargetMode="External"/><Relationship Id="rId4464" Type="http://schemas.openxmlformats.org/officeDocument/2006/relationships/hyperlink" Target="https://docs.google.com/document/d/1M_Uhv0zXmpYO6lE9-mf9NpxnlUobUXposK2XU1d_BBQ/edit?tab=t.0" TargetMode="External"/><Relationship Id="rId5792" Type="http://schemas.openxmlformats.org/officeDocument/2006/relationships/hyperlink" Target="https://cue.gcp.misitemgr.com/cue-web/" TargetMode="External"/><Relationship Id="rId3132" Type="http://schemas.openxmlformats.org/officeDocument/2006/relationships/hyperlink" Target="https://docs.google.com/document/d/1rN5QsedpvUev0XTG06dcPuRoRHSamZPZvqQHY_8gb-o/edit?tab=t.xfcdruk0e2xv" TargetMode="External"/><Relationship Id="rId4463" Type="http://schemas.openxmlformats.org/officeDocument/2006/relationships/hyperlink" Target="https://modmomsclubstg.wpenginepowered.com/lifestyle-entertainment/food/these-popular-70s-snacks-are-almost-all-gone-do-you-remember-them/" TargetMode="External"/><Relationship Id="rId5793" Type="http://schemas.openxmlformats.org/officeDocument/2006/relationships/hyperlink" Target="https://www.sacbee.com/entertainment/living/article315443867.html" TargetMode="External"/><Relationship Id="rId3135" Type="http://schemas.openxmlformats.org/officeDocument/2006/relationships/hyperlink" Target="https://docs.google.com/document/d/1SgNI--CwmpPZKENhyMaqAV9spm-iy2Yus2iWowOmhGU/edit?tab=t.0" TargetMode="External"/><Relationship Id="rId4466" Type="http://schemas.openxmlformats.org/officeDocument/2006/relationships/hyperlink" Target="https://docs.google.com/document/d/1iGOCnj3DVqGUWaJx3Z3nu6N6BJFowM3mLnlGIYMCkq8/edit?tab=t.0" TargetMode="External"/><Relationship Id="rId5798" Type="http://schemas.openxmlformats.org/officeDocument/2006/relationships/hyperlink" Target="https://www.miamiherald.com/entertainment/article315444455.html" TargetMode="External"/><Relationship Id="rId3134" Type="http://schemas.openxmlformats.org/officeDocument/2006/relationships/hyperlink" Target="https://www.miamiherald.com/living/travel/article315172674.html" TargetMode="External"/><Relationship Id="rId4465" Type="http://schemas.openxmlformats.org/officeDocument/2006/relationships/hyperlink" Target="https://www.kansascity.com/living/article315315114.html" TargetMode="External"/><Relationship Id="rId5799" Type="http://schemas.openxmlformats.org/officeDocument/2006/relationships/hyperlink" Target="https://docs.google.com/document/d/1R7gYC_6H1OH7ALzLiV20ZN1v4wg3I3mTNYxTnHFxkGg/edit?tab=t.0" TargetMode="External"/><Relationship Id="rId3137" Type="http://schemas.openxmlformats.org/officeDocument/2006/relationships/hyperlink" Target="https://www.star-telegram.com/entertainment/living/travel/article315172678.html" TargetMode="External"/><Relationship Id="rId4468" Type="http://schemas.openxmlformats.org/officeDocument/2006/relationships/hyperlink" Target="https://www.usmagazine.com/celebrity-news/news/scottish-tesco-store-accidentally-orders-38000-bananas/" TargetMode="External"/><Relationship Id="rId5796" Type="http://schemas.openxmlformats.org/officeDocument/2006/relationships/hyperlink" Target="https://docs.google.com/document/d/1f3jyJ64KGV-WGn6wRR_5oyhU0ALu9QHRnIM1Rflb4Xo/edit?usp=sharing" TargetMode="External"/><Relationship Id="rId3136" Type="http://schemas.openxmlformats.org/officeDocument/2006/relationships/hyperlink" Target="https://cue.gcp.misitemgr.com/cue-web/" TargetMode="External"/><Relationship Id="rId4467" Type="http://schemas.openxmlformats.org/officeDocument/2006/relationships/hyperlink" Target="https://www.usmagazine.com/wp-admin/post.php?post=4300530&amp;action=edit" TargetMode="External"/><Relationship Id="rId5797" Type="http://schemas.openxmlformats.org/officeDocument/2006/relationships/hyperlink" Target="https://cue.gcp.misitemgr.com/cue-web/" TargetMode="External"/><Relationship Id="rId3128" Type="http://schemas.openxmlformats.org/officeDocument/2006/relationships/hyperlink" Target="https://docs.google.com/document/d/1rN5QsedpvUev0XTG06dcPuRoRHSamZPZvqQHY_8gb-o/edit?tab=t.xfcdruk0e2xv" TargetMode="External"/><Relationship Id="rId4459" Type="http://schemas.openxmlformats.org/officeDocument/2006/relationships/hyperlink" Target="https://cue.gcp.misitemgr.com/cue-web/" TargetMode="External"/><Relationship Id="rId3127" Type="http://schemas.openxmlformats.org/officeDocument/2006/relationships/hyperlink" Target="https://www.miamiherald.com/living/article315169446.html" TargetMode="External"/><Relationship Id="rId4458" Type="http://schemas.openxmlformats.org/officeDocument/2006/relationships/hyperlink" Target="https://docs.google.com/document/d/1M_Uhv0zXmpYO6lE9-mf9NpxnlUobUXposK2XU1d_BBQ/edit?tab=t.0" TargetMode="External"/><Relationship Id="rId5789" Type="http://schemas.openxmlformats.org/officeDocument/2006/relationships/hyperlink" Target="https://cue.gcp.misitemgr.com/cue-web/" TargetMode="External"/><Relationship Id="rId3129" Type="http://schemas.openxmlformats.org/officeDocument/2006/relationships/hyperlink" Target="https://www.kansascity.com/living/wellness/article315171000.html" TargetMode="External"/><Relationship Id="rId5780" Type="http://schemas.openxmlformats.org/officeDocument/2006/relationships/hyperlink" Target="https://cue.gcp.misitemgr.com/cue-web/" TargetMode="External"/><Relationship Id="rId3120" Type="http://schemas.openxmlformats.org/officeDocument/2006/relationships/hyperlink" Target="https://docs.google.com/document/d/1e6qg8qEIC-RYNAd4Yzcif2zochvVSR7m76YpWn-3KL4/edit?tab=t.0" TargetMode="External"/><Relationship Id="rId4451" Type="http://schemas.openxmlformats.org/officeDocument/2006/relationships/hyperlink" Target="https://www.star-telegram.com/entertainment/living/travel/article315318100.html" TargetMode="External"/><Relationship Id="rId5783" Type="http://schemas.openxmlformats.org/officeDocument/2006/relationships/hyperlink" Target="https://cue.gcp.misitemgr.com/cue-web/" TargetMode="External"/><Relationship Id="rId4450" Type="http://schemas.openxmlformats.org/officeDocument/2006/relationships/hyperlink" Target="https://cue.gcp.misitemgr.com/cue-web/" TargetMode="External"/><Relationship Id="rId5784" Type="http://schemas.openxmlformats.org/officeDocument/2006/relationships/hyperlink" Target="https://www.star-telegram.com/entertainment/living/article315443831.html" TargetMode="External"/><Relationship Id="rId3122" Type="http://schemas.openxmlformats.org/officeDocument/2006/relationships/hyperlink" Target="https://www.charlotteobserver.com/living/article315170836.html" TargetMode="External"/><Relationship Id="rId4453" Type="http://schemas.openxmlformats.org/officeDocument/2006/relationships/hyperlink" Target="https://www.womansworld.com/wp-admin/post.php?post=614914&amp;action=edit" TargetMode="External"/><Relationship Id="rId5781" Type="http://schemas.openxmlformats.org/officeDocument/2006/relationships/hyperlink" Target="https://www.charlotteobserver.com/living/article315443830.html" TargetMode="External"/><Relationship Id="rId3121" Type="http://schemas.openxmlformats.org/officeDocument/2006/relationships/hyperlink" Target="https://cue.gcp.misitemgr.com/cue-web/" TargetMode="External"/><Relationship Id="rId4452" Type="http://schemas.openxmlformats.org/officeDocument/2006/relationships/hyperlink" Target="https://docs.google.com/document/d/16Cz2LVUpTHMtWGihPDXGcKSP8Bq2IqLvkpNiu-nAMHg/edit?tab=t.0" TargetMode="External"/><Relationship Id="rId5782" Type="http://schemas.openxmlformats.org/officeDocument/2006/relationships/hyperlink" Target="https://docs.google.com/document/d/1H9ZbZDisCUKF0hCy86AVVVBo94t6iuX0eQDSd2ObIkE/edit?tab=t.0" TargetMode="External"/><Relationship Id="rId3124" Type="http://schemas.openxmlformats.org/officeDocument/2006/relationships/hyperlink" Target="https://www.womansworld.com/wp-admin/post.php?post=612502&amp;action=edit" TargetMode="External"/><Relationship Id="rId4455" Type="http://schemas.openxmlformats.org/officeDocument/2006/relationships/hyperlink" Target="https://docs.google.com/document/d/1M_Uhv0zXmpYO6lE9-mf9NpxnlUobUXposK2XU1d_BBQ/edit?tab=t.0" TargetMode="External"/><Relationship Id="rId5787" Type="http://schemas.openxmlformats.org/officeDocument/2006/relationships/hyperlink" Target="https://www.miamiherald.com/living/article315443865.html" TargetMode="External"/><Relationship Id="rId3123" Type="http://schemas.openxmlformats.org/officeDocument/2006/relationships/hyperlink" Target="https://docs.google.com/document/d/1e6qg8qEIC-RYNAd4Yzcif2zochvVSR7m76YpWn-3KL4/edit?tab=t.0" TargetMode="External"/><Relationship Id="rId4454" Type="http://schemas.openxmlformats.org/officeDocument/2006/relationships/hyperlink" Target="https://www.womansworld.com/food-recipes/comfort-food/8-iconic-70s-snacks-everyone-loved-and-why-they-disappeared-over-time" TargetMode="External"/><Relationship Id="rId5788" Type="http://schemas.openxmlformats.org/officeDocument/2006/relationships/hyperlink" Target="https://docs.google.com/document/d/1f3jyJ64KGV-WGn6wRR_5oyhU0ALu9QHRnIM1Rflb4Xo/edit?usp=sharing" TargetMode="External"/><Relationship Id="rId3126" Type="http://schemas.openxmlformats.org/officeDocument/2006/relationships/hyperlink" Target="https://docs.google.com/document/d/1e6qg8qEIC-RYNAd4Yzcif2zochvVSR7m76YpWn-3KL4/edit?tab=t.0" TargetMode="External"/><Relationship Id="rId4457" Type="http://schemas.openxmlformats.org/officeDocument/2006/relationships/hyperlink" Target="https://www.miamiherald.com/entertainment/article315318676.html" TargetMode="External"/><Relationship Id="rId5785" Type="http://schemas.openxmlformats.org/officeDocument/2006/relationships/hyperlink" Target="https://docs.google.com/document/d/1H9ZbZDisCUKF0hCy86AVVVBo94t6iuX0eQDSd2ObIkE/edit?tab=t.0" TargetMode="External"/><Relationship Id="rId3125" Type="http://schemas.openxmlformats.org/officeDocument/2006/relationships/hyperlink" Target="https://www.womansworld.com/life/animals/scientists-found-a-turquoise-pit-viper-and-a-flying-snake-hiding-in-cambodias-unexplored-caves?preview=true&amp;p=612502" TargetMode="External"/><Relationship Id="rId4456" Type="http://schemas.openxmlformats.org/officeDocument/2006/relationships/hyperlink" Target="https://cue.gcp.misitemgr.com/cue-web/" TargetMode="External"/><Relationship Id="rId5786" Type="http://schemas.openxmlformats.org/officeDocument/2006/relationships/hyperlink" Target="https://cue.gcp.misitemgr.com/cue-web/" TargetMode="External"/><Relationship Id="rId1378" Type="http://schemas.openxmlformats.org/officeDocument/2006/relationships/hyperlink" Target="https://docs.google.com/document/d/1eD8DZs6o4NORgIWhGHySpIXRrMhAsYf-s4_BlFoHctI/edit?usp=sharing" TargetMode="External"/><Relationship Id="rId4404" Type="http://schemas.openxmlformats.org/officeDocument/2006/relationships/hyperlink" Target="https://www.miamiherald.com/entertainment/article315314225.html" TargetMode="External"/><Relationship Id="rId5736" Type="http://schemas.openxmlformats.org/officeDocument/2006/relationships/hyperlink" Target="https://docs.google.com/document/d/1q9ljvA5afSIuShEMrQ9xYjkDmTX74dYeFJ7rYbLn0cs/edit?usp=sharing" TargetMode="External"/><Relationship Id="rId1379" Type="http://schemas.openxmlformats.org/officeDocument/2006/relationships/hyperlink" Target="https://cue.gcp.misitemgr.com/cue-web/" TargetMode="External"/><Relationship Id="rId4403" Type="http://schemas.openxmlformats.org/officeDocument/2006/relationships/hyperlink" Target="https://docs.google.com/document/d/1_D7dowdoNTRggi0wLwnudPZIg78hAzJ4rB6p4hPtDxs/edit?tab=t.0" TargetMode="External"/><Relationship Id="rId5737" Type="http://schemas.openxmlformats.org/officeDocument/2006/relationships/hyperlink" Target="https://cue.gcp.misitemgr.com/cue-web/" TargetMode="External"/><Relationship Id="rId4406" Type="http://schemas.openxmlformats.org/officeDocument/2006/relationships/hyperlink" Target="https://www.kansascity.com/entertainment/article315314318.html" TargetMode="External"/><Relationship Id="rId5734" Type="http://schemas.openxmlformats.org/officeDocument/2006/relationships/hyperlink" Target="https://cue.gcp.misitemgr.com/cue-web/" TargetMode="External"/><Relationship Id="rId4405" Type="http://schemas.openxmlformats.org/officeDocument/2006/relationships/hyperlink" Target="https://docs.google.com/document/d/1_D7dowdoNTRggi0wLwnudPZIg78hAzJ4rB6p4hPtDxs/edit?tab=t.0" TargetMode="External"/><Relationship Id="rId5735" Type="http://schemas.openxmlformats.org/officeDocument/2006/relationships/hyperlink" Target="https://www.kansascity.com/living/article315436877.html" TargetMode="External"/><Relationship Id="rId4408" Type="http://schemas.openxmlformats.org/officeDocument/2006/relationships/hyperlink" Target="https://www.star-telegram.com/entertainment/article315314195.html" TargetMode="External"/><Relationship Id="rId4407" Type="http://schemas.openxmlformats.org/officeDocument/2006/relationships/hyperlink" Target="https://docs.google.com/document/d/1_D7dowdoNTRggi0wLwnudPZIg78hAzJ4rB6p4hPtDxs/edit?tab=t.0" TargetMode="External"/><Relationship Id="rId5738" Type="http://schemas.openxmlformats.org/officeDocument/2006/relationships/hyperlink" Target="https://www.charlotteobserver.com/living/article315436882.html" TargetMode="External"/><Relationship Id="rId4409" Type="http://schemas.openxmlformats.org/officeDocument/2006/relationships/hyperlink" Target="https://docs.google.com/document/d/1_D7dowdoNTRggi0wLwnudPZIg78hAzJ4rB6p4hPtDxs/edit?tab=t.0" TargetMode="External"/><Relationship Id="rId5739" Type="http://schemas.openxmlformats.org/officeDocument/2006/relationships/hyperlink" Target="https://docs.google.com/document/d/1q9ljvA5afSIuShEMrQ9xYjkDmTX74dYeFJ7rYbLn0cs/edit?usp=sharing" TargetMode="External"/><Relationship Id="rId789" Type="http://schemas.openxmlformats.org/officeDocument/2006/relationships/hyperlink" Target="https://www.charlotteobserver.com/entertainment/article314732691.html" TargetMode="External"/><Relationship Id="rId788" Type="http://schemas.openxmlformats.org/officeDocument/2006/relationships/hyperlink" Target="https://cue.gcp.misitemgr.com/cue-web/" TargetMode="External"/><Relationship Id="rId787" Type="http://schemas.openxmlformats.org/officeDocument/2006/relationships/hyperlink" Target="https://docs.google.com/document/d/14JygPqAj0Z1gSCs-4DGaFDY6tWeMgnfnSihAYNRN46s/edit?usp=sharing" TargetMode="External"/><Relationship Id="rId786" Type="http://schemas.openxmlformats.org/officeDocument/2006/relationships/hyperlink" Target="https://www.kansascity.com/entertainment/article314732683.html" TargetMode="External"/><Relationship Id="rId781" Type="http://schemas.openxmlformats.org/officeDocument/2006/relationships/hyperlink" Target="https://docs.google.com/document/d/1zOL0IlLxndq3B8ZJKuJRiAXtlFSFz1X9H6xJ9ZCvvog/edit?tab=t.0" TargetMode="External"/><Relationship Id="rId1370" Type="http://schemas.openxmlformats.org/officeDocument/2006/relationships/hyperlink" Target="https://cue.gcp.misitemgr.com/cue-web/" TargetMode="External"/><Relationship Id="rId780" Type="http://schemas.openxmlformats.org/officeDocument/2006/relationships/hyperlink" Target="https://www.charlotteobserver.com/entertainment/article314731926.html" TargetMode="External"/><Relationship Id="rId1371" Type="http://schemas.openxmlformats.org/officeDocument/2006/relationships/hyperlink" Target="https://www.miamiherald.com/entertainment/article314862188.html" TargetMode="External"/><Relationship Id="rId1372" Type="http://schemas.openxmlformats.org/officeDocument/2006/relationships/hyperlink" Target="https://docs.google.com/document/d/1eD8DZs6o4NORgIWhGHySpIXRrMhAsYf-s4_BlFoHctI/edit?usp=sharing" TargetMode="External"/><Relationship Id="rId1373" Type="http://schemas.openxmlformats.org/officeDocument/2006/relationships/hyperlink" Target="https://cue.gcp.misitemgr.com/cue-web/" TargetMode="External"/><Relationship Id="rId785" Type="http://schemas.openxmlformats.org/officeDocument/2006/relationships/hyperlink" Target="https://cue.gcp.misitemgr.com/cue-web/" TargetMode="External"/><Relationship Id="rId1374" Type="http://schemas.openxmlformats.org/officeDocument/2006/relationships/hyperlink" Target="https://www.kansascity.com/entertainment/article314862193.html" TargetMode="External"/><Relationship Id="rId4400" Type="http://schemas.openxmlformats.org/officeDocument/2006/relationships/hyperlink" Target="https://www.lifeandstylemag.com/posts/what-is-the-saxophones-are-getting-louder-tiktok-trend/" TargetMode="External"/><Relationship Id="rId5732" Type="http://schemas.openxmlformats.org/officeDocument/2006/relationships/hyperlink" Target="https://www.miamiherald.com/living/article315436866.html" TargetMode="External"/><Relationship Id="rId784" Type="http://schemas.openxmlformats.org/officeDocument/2006/relationships/hyperlink" Target="https://docs.google.com/document/d/14JygPqAj0Z1gSCs-4DGaFDY6tWeMgnfnSihAYNRN46s/edit?usp=sharing" TargetMode="External"/><Relationship Id="rId1375" Type="http://schemas.openxmlformats.org/officeDocument/2006/relationships/hyperlink" Target="https://docs.google.com/document/d/1eD8DZs6o4NORgIWhGHySpIXRrMhAsYf-s4_BlFoHctI/edit?usp=sharing" TargetMode="External"/><Relationship Id="rId5733" Type="http://schemas.openxmlformats.org/officeDocument/2006/relationships/hyperlink" Target="https://docs.google.com/document/d/1q9ljvA5afSIuShEMrQ9xYjkDmTX74dYeFJ7rYbLn0cs/edit?usp=sharing" TargetMode="External"/><Relationship Id="rId783" Type="http://schemas.openxmlformats.org/officeDocument/2006/relationships/hyperlink" Target="https://www.miamiherald.com/entertainment/article314732673.html" TargetMode="External"/><Relationship Id="rId1376" Type="http://schemas.openxmlformats.org/officeDocument/2006/relationships/hyperlink" Target="https://cue.gcp.misitemgr.com/cue-web/" TargetMode="External"/><Relationship Id="rId4402" Type="http://schemas.openxmlformats.org/officeDocument/2006/relationships/hyperlink" Target="https://www.charlotteobserver.com/entertainment/article315314199.html" TargetMode="External"/><Relationship Id="rId5730" Type="http://schemas.openxmlformats.org/officeDocument/2006/relationships/hyperlink" Target="https://docs.google.com/document/d/1o-1Pgf0JOqpb4mQZg4biUHGKTVjASkhvgWOkA3TqqbQ/edit?tab=t.0" TargetMode="External"/><Relationship Id="rId782" Type="http://schemas.openxmlformats.org/officeDocument/2006/relationships/hyperlink" Target="https://cue.gcp.misitemgr.com/cue-web/" TargetMode="External"/><Relationship Id="rId1377" Type="http://schemas.openxmlformats.org/officeDocument/2006/relationships/hyperlink" Target="https://www.charlotteobserver.com/entertainment/article314862197.html" TargetMode="External"/><Relationship Id="rId4401" Type="http://schemas.openxmlformats.org/officeDocument/2006/relationships/hyperlink" Target="https://docs.google.com/document/d/1jpfd-11Y72zMZb59dsT6Vo9H3BUhAufRwUi-urwRLlQ/edit?tab=t.0" TargetMode="External"/><Relationship Id="rId5731" Type="http://schemas.openxmlformats.org/officeDocument/2006/relationships/hyperlink" Target="https://cue.gcp.misitemgr.com/cue-web/" TargetMode="External"/><Relationship Id="rId1367" Type="http://schemas.openxmlformats.org/officeDocument/2006/relationships/hyperlink" Target="https://www.usmagazine.com/wp-admin/post.php?post=4264660&amp;action=edit" TargetMode="External"/><Relationship Id="rId2698" Type="http://schemas.openxmlformats.org/officeDocument/2006/relationships/hyperlink" Target="https://www.womansworld.com/wp-admin/post.php?post=611253&amp;action=edit" TargetMode="External"/><Relationship Id="rId5725" Type="http://schemas.openxmlformats.org/officeDocument/2006/relationships/hyperlink" Target="https://cue.gcp.misitemgr.com/cue-web/" TargetMode="External"/><Relationship Id="rId1368" Type="http://schemas.openxmlformats.org/officeDocument/2006/relationships/hyperlink" Target="https://www.usmagazine.com/celebrity-news/news/inside-flavor-flavs-she-got-game-las-vegas-celebration-for-team-usa-women/" TargetMode="External"/><Relationship Id="rId2699" Type="http://schemas.openxmlformats.org/officeDocument/2006/relationships/hyperlink" Target="https://www.womansworld.com/life/animals/this-33-year-old-seals-adorable-bond-with-his-rubber-duck-is-breaking-the-internet" TargetMode="External"/><Relationship Id="rId5726" Type="http://schemas.openxmlformats.org/officeDocument/2006/relationships/hyperlink" Target="https://docs.google.com/document/d/1o-1Pgf0JOqpb4mQZg4biUHGKTVjASkhvgWOkA3TqqbQ/edit?tab=t.0" TargetMode="External"/><Relationship Id="rId1369" Type="http://schemas.openxmlformats.org/officeDocument/2006/relationships/hyperlink" Target="https://docs.google.com/document/d/1DzQXxgn-twXyuX59ofCKOCgZq8rig5OPuABofjwjz4s/edit?tab=t.0" TargetMode="External"/><Relationship Id="rId5723" Type="http://schemas.openxmlformats.org/officeDocument/2006/relationships/hyperlink" Target="https://docs.google.com/document/d/1QXO7o3rexej516HUyQLt_JWNAtgOH-N5atSm23QHd0o/edit?tab=t.0" TargetMode="External"/><Relationship Id="rId5724" Type="http://schemas.openxmlformats.org/officeDocument/2006/relationships/hyperlink" Target="https://docs.google.com/document/d/1o-1Pgf0JOqpb4mQZg4biUHGKTVjASkhvgWOkA3TqqbQ/edit?tab=t.0" TargetMode="External"/><Relationship Id="rId5729" Type="http://schemas.openxmlformats.org/officeDocument/2006/relationships/hyperlink" Target="https://cue.gcp.misitemgr.com/cue-web/" TargetMode="External"/><Relationship Id="rId5727" Type="http://schemas.openxmlformats.org/officeDocument/2006/relationships/hyperlink" Target="https://cue.gcp.misitemgr.com/cue-web/" TargetMode="External"/><Relationship Id="rId5728" Type="http://schemas.openxmlformats.org/officeDocument/2006/relationships/hyperlink" Target="https://docs.google.com/document/d/1o-1Pgf0JOqpb4mQZg4biUHGKTVjASkhvgWOkA3TqqbQ/edit?tab=t.0" TargetMode="External"/><Relationship Id="rId778" Type="http://schemas.openxmlformats.org/officeDocument/2006/relationships/hyperlink" Target="https://docs.google.com/document/d/1zOL0IlLxndq3B8ZJKuJRiAXtlFSFz1X9H6xJ9ZCvvog/edit?tab=t.0" TargetMode="External"/><Relationship Id="rId777" Type="http://schemas.openxmlformats.org/officeDocument/2006/relationships/hyperlink" Target="https://www.kansascity.com/entertainment/article314731925.html" TargetMode="External"/><Relationship Id="rId776" Type="http://schemas.openxmlformats.org/officeDocument/2006/relationships/hyperlink" Target="https://cue.gcp.misitemgr.com/cue-web/" TargetMode="External"/><Relationship Id="rId775" Type="http://schemas.openxmlformats.org/officeDocument/2006/relationships/hyperlink" Target="https://docs.google.com/document/d/1zOL0IlLxndq3B8ZJKuJRiAXtlFSFz1X9H6xJ9ZCvvog/edit?tab=t.0" TargetMode="External"/><Relationship Id="rId779" Type="http://schemas.openxmlformats.org/officeDocument/2006/relationships/hyperlink" Target="https://cue.gcp.misitemgr.com/cue-web/" TargetMode="External"/><Relationship Id="rId770" Type="http://schemas.openxmlformats.org/officeDocument/2006/relationships/hyperlink" Target="https://cue.gcp.misitemgr.com/cue-web/" TargetMode="External"/><Relationship Id="rId2690" Type="http://schemas.openxmlformats.org/officeDocument/2006/relationships/hyperlink" Target="https://www.miamiherald.com/entertainment/article315099244.html" TargetMode="External"/><Relationship Id="rId1360" Type="http://schemas.openxmlformats.org/officeDocument/2006/relationships/hyperlink" Target="https://docs.google.com/document/d/1DzQXxgn-twXyuX59ofCKOCgZq8rig5OPuABofjwjz4s/edit?tab=t.0" TargetMode="External"/><Relationship Id="rId2691" Type="http://schemas.openxmlformats.org/officeDocument/2006/relationships/hyperlink" Target="https://docs.google.com/document/d/1tvZ3QROzMv4np4d5AjYfEnyw-SXgpiKJjYcnsCd62yE/edit?usp=sharing" TargetMode="External"/><Relationship Id="rId1361" Type="http://schemas.openxmlformats.org/officeDocument/2006/relationships/hyperlink" Target="https://cue.gcp.misitemgr.com/cue-web/" TargetMode="External"/><Relationship Id="rId2692" Type="http://schemas.openxmlformats.org/officeDocument/2006/relationships/hyperlink" Target="https://cue.gcp.misitemgr.com/cue-web/" TargetMode="External"/><Relationship Id="rId1362" Type="http://schemas.openxmlformats.org/officeDocument/2006/relationships/hyperlink" Target="https://www.kansascity.com/entertainment/article314862369.html" TargetMode="External"/><Relationship Id="rId2693" Type="http://schemas.openxmlformats.org/officeDocument/2006/relationships/hyperlink" Target="https://www.kansascity.com/entertainment/article315099247.html" TargetMode="External"/><Relationship Id="rId774" Type="http://schemas.openxmlformats.org/officeDocument/2006/relationships/hyperlink" Target="https://www.miamiherald.com/entertainment/article314731923.html" TargetMode="External"/><Relationship Id="rId1363" Type="http://schemas.openxmlformats.org/officeDocument/2006/relationships/hyperlink" Target="https://docs.google.com/document/d/1DzQXxgn-twXyuX59ofCKOCgZq8rig5OPuABofjwjz4s/edit?tab=t.0" TargetMode="External"/><Relationship Id="rId2694" Type="http://schemas.openxmlformats.org/officeDocument/2006/relationships/hyperlink" Target="https://docs.google.com/document/d/1tvZ3QROzMv4np4d5AjYfEnyw-SXgpiKJjYcnsCd62yE/edit?usp=sharing" TargetMode="External"/><Relationship Id="rId5721" Type="http://schemas.openxmlformats.org/officeDocument/2006/relationships/hyperlink" Target="https://cue.gcp.misitemgr.com/cue-web/" TargetMode="External"/><Relationship Id="rId773" Type="http://schemas.openxmlformats.org/officeDocument/2006/relationships/hyperlink" Target="https://cue.gcp.misitemgr.com/cue-web/" TargetMode="External"/><Relationship Id="rId1364" Type="http://schemas.openxmlformats.org/officeDocument/2006/relationships/hyperlink" Target="https://cue.gcp.misitemgr.com/cue-web/" TargetMode="External"/><Relationship Id="rId2695" Type="http://schemas.openxmlformats.org/officeDocument/2006/relationships/hyperlink" Target="https://cue.gcp.misitemgr.com/cue-web/" TargetMode="External"/><Relationship Id="rId5722" Type="http://schemas.openxmlformats.org/officeDocument/2006/relationships/hyperlink" Target="https://www.sacbee.com/entertainment/article315434789.html" TargetMode="External"/><Relationship Id="rId772" Type="http://schemas.openxmlformats.org/officeDocument/2006/relationships/hyperlink" Target="https://docs.google.com/document/d/1tV_7d_pNoUMk9fot6k0J5VYZxTyoZV4lMz7fNCic4rE/edit?tab=t.0" TargetMode="External"/><Relationship Id="rId1365" Type="http://schemas.openxmlformats.org/officeDocument/2006/relationships/hyperlink" Target="https://www.charlotteobserver.com/entertainment/article314862371.html" TargetMode="External"/><Relationship Id="rId2696" Type="http://schemas.openxmlformats.org/officeDocument/2006/relationships/hyperlink" Target="https://www.charlotteobserver.com/entertainment/article315099250.html" TargetMode="External"/><Relationship Id="rId771" Type="http://schemas.openxmlformats.org/officeDocument/2006/relationships/hyperlink" Target="https://www.miamiherald.com/living/home-garden/article314735752.html" TargetMode="External"/><Relationship Id="rId1366" Type="http://schemas.openxmlformats.org/officeDocument/2006/relationships/hyperlink" Target="https://docs.google.com/document/d/1DzQXxgn-twXyuX59ofCKOCgZq8rig5OPuABofjwjz4s/edit?tab=t.0" TargetMode="External"/><Relationship Id="rId2697" Type="http://schemas.openxmlformats.org/officeDocument/2006/relationships/hyperlink" Target="https://docs.google.com/document/d/1tvZ3QROzMv4np4d5AjYfEnyw-SXgpiKJjYcnsCd62yE/edit?usp=sharing" TargetMode="External"/><Relationship Id="rId5720" Type="http://schemas.openxmlformats.org/officeDocument/2006/relationships/hyperlink" Target="https://docs.google.com/document/d/1QXO7o3rexej516HUyQLt_JWNAtgOH-N5atSm23QHd0o/edit?tab=t.0" TargetMode="External"/><Relationship Id="rId4426" Type="http://schemas.openxmlformats.org/officeDocument/2006/relationships/hyperlink" Target="https://docs.google.com/document/d/1UmgvF0JSHl0Xlaf4BXk_mkWPSLg8W9KgIs65JDkyKYI/edit?tab=t.0" TargetMode="External"/><Relationship Id="rId5758" Type="http://schemas.openxmlformats.org/officeDocument/2006/relationships/hyperlink" Target="https://docs.google.com/document/d/1z0R-SS8Jzstw8ztqIC4t89MBujeQ_zFT6LPq_uKVT9k/edit?tab=t.0" TargetMode="External"/><Relationship Id="rId4425" Type="http://schemas.openxmlformats.org/officeDocument/2006/relationships/hyperlink" Target="https://www.womansworld.com/life/animals/researchers-discover-10-new-moth-species-and-7-genera-hidden-in-hawaii-biodiversity-study" TargetMode="External"/><Relationship Id="rId5759" Type="http://schemas.openxmlformats.org/officeDocument/2006/relationships/hyperlink" Target="https://www.usmagazine.com/wp-admin/post.php?post=4311764&amp;action=edit" TargetMode="External"/><Relationship Id="rId4428" Type="http://schemas.openxmlformats.org/officeDocument/2006/relationships/hyperlink" Target="https://docs.google.com/document/d/1xCtK7jA4KvTyWg8N6ZqXbo199XgARMbzGM9vcNWHLvk/edit?tab=t.0" TargetMode="External"/><Relationship Id="rId5756" Type="http://schemas.openxmlformats.org/officeDocument/2006/relationships/hyperlink" Target="https://docs.google.com/document/d/1z0R-SS8Jzstw8ztqIC4t89MBujeQ_zFT6LPq_uKVT9k/edit?tab=t.0" TargetMode="External"/><Relationship Id="rId4427" Type="http://schemas.openxmlformats.org/officeDocument/2006/relationships/hyperlink" Target="https://www.miamiherald.com/living/article315314339.html" TargetMode="External"/><Relationship Id="rId5757" Type="http://schemas.openxmlformats.org/officeDocument/2006/relationships/hyperlink" Target="https://www.star-telegram.com/entertainment/article315436939.html" TargetMode="External"/><Relationship Id="rId4429" Type="http://schemas.openxmlformats.org/officeDocument/2006/relationships/hyperlink" Target="https://www.usmagazine.com/wp-admin/post.php?post=4300397&amp;action=edit" TargetMode="External"/><Relationship Id="rId1390" Type="http://schemas.openxmlformats.org/officeDocument/2006/relationships/hyperlink" Target="https://docs.google.com/document/d/1dZIAEMEBCpkksypCY-Ib73ZmYqlLHAwPihwkk5QZ4wY/edit?usp=sharing" TargetMode="External"/><Relationship Id="rId1391" Type="http://schemas.openxmlformats.org/officeDocument/2006/relationships/hyperlink" Target="https://cue.gcp.misitemgr.com/cue-web/" TargetMode="External"/><Relationship Id="rId1392" Type="http://schemas.openxmlformats.org/officeDocument/2006/relationships/hyperlink" Target="https://www.miamiherald.com/living/article314863664.html" TargetMode="External"/><Relationship Id="rId5750" Type="http://schemas.openxmlformats.org/officeDocument/2006/relationships/hyperlink" Target="https://www.charlotteobserver.com/entertainment/article315436967.html" TargetMode="External"/><Relationship Id="rId1393" Type="http://schemas.openxmlformats.org/officeDocument/2006/relationships/hyperlink" Target="https://docs.google.com/document/d/1hbb_xNP-xBPYFwqDpope86jZ83Jk3cUe33paqea5D_g/edit?tab=t.0" TargetMode="External"/><Relationship Id="rId5751" Type="http://schemas.openxmlformats.org/officeDocument/2006/relationships/hyperlink" Target="https://docs.google.com/document/d/1s95nv_Q4_TC6j_xTEJma-hmVeme5fAL4JNVLfNHLP-Y/edit?tab=t.0" TargetMode="External"/><Relationship Id="rId1394" Type="http://schemas.openxmlformats.org/officeDocument/2006/relationships/hyperlink" Target="https://cue.gcp.misitemgr.com/cue-web/" TargetMode="External"/><Relationship Id="rId4420" Type="http://schemas.openxmlformats.org/officeDocument/2006/relationships/hyperlink" Target="https://docs.google.com/document/d/1UmgvF0JSHl0Xlaf4BXk_mkWPSLg8W9KgIs65JDkyKYI/edit?tab=t.0" TargetMode="External"/><Relationship Id="rId1395" Type="http://schemas.openxmlformats.org/officeDocument/2006/relationships/hyperlink" Target="https://www.kansascity.com/living/article314863667.html" TargetMode="External"/><Relationship Id="rId1396" Type="http://schemas.openxmlformats.org/officeDocument/2006/relationships/hyperlink" Target="https://docs.google.com/document/d/1hbb_xNP-xBPYFwqDpope86jZ83Jk3cUe33paqea5D_g/edit?tab=t.0" TargetMode="External"/><Relationship Id="rId4422" Type="http://schemas.openxmlformats.org/officeDocument/2006/relationships/hyperlink" Target="https://www.charlotteobserver.com/living/article315316429.html" TargetMode="External"/><Relationship Id="rId5754" Type="http://schemas.openxmlformats.org/officeDocument/2006/relationships/hyperlink" Target="https://docs.google.com/document/d/1s95nv_Q4_TC6j_xTEJma-hmVeme5fAL4JNVLfNHLP-Y/edit?tab=t.0" TargetMode="External"/><Relationship Id="rId1397" Type="http://schemas.openxmlformats.org/officeDocument/2006/relationships/hyperlink" Target="https://cue.gcp.misitemgr.com/cue-web/" TargetMode="External"/><Relationship Id="rId4421" Type="http://schemas.openxmlformats.org/officeDocument/2006/relationships/hyperlink" Target="https://cue.gcp.misitemgr.com/cue-web/" TargetMode="External"/><Relationship Id="rId5755" Type="http://schemas.openxmlformats.org/officeDocument/2006/relationships/hyperlink" Target="https://www.kansascity.com/entertainment/article315436987.html" TargetMode="External"/><Relationship Id="rId1398" Type="http://schemas.openxmlformats.org/officeDocument/2006/relationships/hyperlink" Target="https://www.charlotteobserver.com/living/article314863671.html" TargetMode="External"/><Relationship Id="rId4424" Type="http://schemas.openxmlformats.org/officeDocument/2006/relationships/hyperlink" Target="https://www.womansworld.com/wp-admin/post.php?post=614849&amp;action=edit" TargetMode="External"/><Relationship Id="rId5752" Type="http://schemas.openxmlformats.org/officeDocument/2006/relationships/hyperlink" Target="https://www.lifeandstylemag.com/wp-admin/post.php?post=737331&amp;action=edit" TargetMode="External"/><Relationship Id="rId1399" Type="http://schemas.openxmlformats.org/officeDocument/2006/relationships/hyperlink" Target="https://docs.google.com/document/d/1hbb_xNP-xBPYFwqDpope86jZ83Jk3cUe33paqea5D_g/edit?tab=t.0" TargetMode="External"/><Relationship Id="rId4423" Type="http://schemas.openxmlformats.org/officeDocument/2006/relationships/hyperlink" Target="https://docs.google.com/document/d/1UmgvF0JSHl0Xlaf4BXk_mkWPSLg8W9KgIs65JDkyKYI/edit?tab=t.0" TargetMode="External"/><Relationship Id="rId5753" Type="http://schemas.openxmlformats.org/officeDocument/2006/relationships/hyperlink" Target="https://www.lifeandstylemag.com/posts/air-traffic-control-calls-out-pilots-meowing-and-barking-on-radio/" TargetMode="External"/><Relationship Id="rId1389" Type="http://schemas.openxmlformats.org/officeDocument/2006/relationships/hyperlink" Target="https://www.usmagazine.com/sports/news/lionel-messi-tackled-by-fans-during-inter-miami-match-in-puerto-rico/" TargetMode="External"/><Relationship Id="rId4415" Type="http://schemas.openxmlformats.org/officeDocument/2006/relationships/hyperlink" Target="https://docs.google.com/document/d/16BkB91tJbZmcKhg3Qg0PmtQpcO6ZSJEe9XGKTi1LHBQ/edit?tab=t.0" TargetMode="External"/><Relationship Id="rId5747" Type="http://schemas.openxmlformats.org/officeDocument/2006/relationships/hyperlink" Target="https://www.kansascity.com/entertainment/article315436965.html" TargetMode="External"/><Relationship Id="rId4414" Type="http://schemas.openxmlformats.org/officeDocument/2006/relationships/hyperlink" Target="https://www.star-telegram.com/entertainment/home-garden/article315317409.html" TargetMode="External"/><Relationship Id="rId5748" Type="http://schemas.openxmlformats.org/officeDocument/2006/relationships/hyperlink" Target="https://docs.google.com/document/d/1s95nv_Q4_TC6j_xTEJma-hmVeme5fAL4JNVLfNHLP-Y/edit?tab=t.0" TargetMode="External"/><Relationship Id="rId4417" Type="http://schemas.openxmlformats.org/officeDocument/2006/relationships/hyperlink" Target="https://docs.google.com/document/d/16BkB91tJbZmcKhg3Qg0PmtQpcO6ZSJEe9XGKTi1LHBQ/edit?tab=t.0" TargetMode="External"/><Relationship Id="rId5745" Type="http://schemas.openxmlformats.org/officeDocument/2006/relationships/hyperlink" Target="https://docs.google.com/document/d/1s95nv_Q4_TC6j_xTEJma-hmVeme5fAL4JNVLfNHLP-Y/edit?tab=t.0" TargetMode="External"/><Relationship Id="rId4416" Type="http://schemas.openxmlformats.org/officeDocument/2006/relationships/hyperlink" Target="https://www.sacbee.com/entertainment/living/article315317578.html" TargetMode="External"/><Relationship Id="rId5746" Type="http://schemas.openxmlformats.org/officeDocument/2006/relationships/hyperlink" Target="https://cue.gcp.misitemgr.com/cue-web/" TargetMode="External"/><Relationship Id="rId4419" Type="http://schemas.openxmlformats.org/officeDocument/2006/relationships/hyperlink" Target="https://www.miamiherald.com/living/article315316428.html" TargetMode="External"/><Relationship Id="rId4418" Type="http://schemas.openxmlformats.org/officeDocument/2006/relationships/hyperlink" Target="https://cue.gcp.misitemgr.com/cue-web/" TargetMode="External"/><Relationship Id="rId5749" Type="http://schemas.openxmlformats.org/officeDocument/2006/relationships/hyperlink" Target="https://cue.gcp.misitemgr.com/cue-web/" TargetMode="External"/><Relationship Id="rId799" Type="http://schemas.openxmlformats.org/officeDocument/2006/relationships/hyperlink" Target="https://docs.google.com/document/d/10Lc3Pe0DMjwW1vkhyXhKm5dp6p4lHXSE9NZc_Giqmus/edit?usp=sharing" TargetMode="External"/><Relationship Id="rId798" Type="http://schemas.openxmlformats.org/officeDocument/2006/relationships/hyperlink" Target="https://www.miamiherald.com/entertainment/article314735122.html" TargetMode="External"/><Relationship Id="rId797" Type="http://schemas.openxmlformats.org/officeDocument/2006/relationships/hyperlink" Target="https://cue.gcp.misitemgr.com/cue-web/" TargetMode="External"/><Relationship Id="rId1380" Type="http://schemas.openxmlformats.org/officeDocument/2006/relationships/hyperlink" Target="https://www.miamiherald.com/entertainment/article314863655.html" TargetMode="External"/><Relationship Id="rId792" Type="http://schemas.openxmlformats.org/officeDocument/2006/relationships/hyperlink" Target="https://www.miamiherald.com/living/food-drink/article314745198.html" TargetMode="External"/><Relationship Id="rId1381" Type="http://schemas.openxmlformats.org/officeDocument/2006/relationships/hyperlink" Target="https://docs.google.com/document/d/1dZIAEMEBCpkksypCY-Ib73ZmYqlLHAwPihwkk5QZ4wY/edit?usp=sharing" TargetMode="External"/><Relationship Id="rId791" Type="http://schemas.openxmlformats.org/officeDocument/2006/relationships/hyperlink" Target="https://cue.gcp.misitemgr.com/cue-web/" TargetMode="External"/><Relationship Id="rId1382" Type="http://schemas.openxmlformats.org/officeDocument/2006/relationships/hyperlink" Target="https://cue.gcp.misitemgr.com/cue-web/" TargetMode="External"/><Relationship Id="rId5740" Type="http://schemas.openxmlformats.org/officeDocument/2006/relationships/hyperlink" Target="https://www.womansworld.com/wp-admin/post.php?post=617055&amp;action=edit" TargetMode="External"/><Relationship Id="rId790" Type="http://schemas.openxmlformats.org/officeDocument/2006/relationships/hyperlink" Target="https://docs.google.com/document/d/14JygPqAj0Z1gSCs-4DGaFDY6tWeMgnfnSihAYNRN46s/edit?usp=sharing" TargetMode="External"/><Relationship Id="rId1383" Type="http://schemas.openxmlformats.org/officeDocument/2006/relationships/hyperlink" Target="https://www.kansascity.com/entertainment/article314863658.html" TargetMode="External"/><Relationship Id="rId1384" Type="http://schemas.openxmlformats.org/officeDocument/2006/relationships/hyperlink" Target="https://docs.google.com/document/d/1dZIAEMEBCpkksypCY-Ib73ZmYqlLHAwPihwkk5QZ4wY/edit?usp=sharing" TargetMode="External"/><Relationship Id="rId796" Type="http://schemas.openxmlformats.org/officeDocument/2006/relationships/hyperlink" Target="https://docs.google.com/document/d/16NwaoBIUJxcW9gMR9iGvbWVzDYdJbddAIEzEpjAHnAA/edit?tab=t.0" TargetMode="External"/><Relationship Id="rId1385" Type="http://schemas.openxmlformats.org/officeDocument/2006/relationships/hyperlink" Target="https://cue.gcp.misitemgr.com/cue-web/" TargetMode="External"/><Relationship Id="rId4411" Type="http://schemas.openxmlformats.org/officeDocument/2006/relationships/hyperlink" Target="https://docs.google.com/document/d/16BkB91tJbZmcKhg3Qg0PmtQpcO6ZSJEe9XGKTi1LHBQ/edit?tab=t.0" TargetMode="External"/><Relationship Id="rId5743" Type="http://schemas.openxmlformats.org/officeDocument/2006/relationships/hyperlink" Target="https://cue.gcp.misitemgr.com/cue-web/" TargetMode="External"/><Relationship Id="rId795" Type="http://schemas.openxmlformats.org/officeDocument/2006/relationships/hyperlink" Target="https://www.kansascity.com/living/article314745596.html" TargetMode="External"/><Relationship Id="rId1386" Type="http://schemas.openxmlformats.org/officeDocument/2006/relationships/hyperlink" Target="https://www.charlotteobserver.com/entertainment/article314863665.html" TargetMode="External"/><Relationship Id="rId4410" Type="http://schemas.openxmlformats.org/officeDocument/2006/relationships/hyperlink" Target="https://www.miamiherald.com/living/home-garden/article315316643.html" TargetMode="External"/><Relationship Id="rId5744" Type="http://schemas.openxmlformats.org/officeDocument/2006/relationships/hyperlink" Target="https://www.miamiherald.com/entertainment/article315436957.html" TargetMode="External"/><Relationship Id="rId794" Type="http://schemas.openxmlformats.org/officeDocument/2006/relationships/hyperlink" Target="https://cue.gcp.misitemgr.com/cue-web/" TargetMode="External"/><Relationship Id="rId1387" Type="http://schemas.openxmlformats.org/officeDocument/2006/relationships/hyperlink" Target="https://docs.google.com/document/d/1dZIAEMEBCpkksypCY-Ib73ZmYqlLHAwPihwkk5QZ4wY/edit?usp=sharing" TargetMode="External"/><Relationship Id="rId4413" Type="http://schemas.openxmlformats.org/officeDocument/2006/relationships/hyperlink" Target="https://docs.google.com/document/d/16BkB91tJbZmcKhg3Qg0PmtQpcO6ZSJEe9XGKTi1LHBQ/edit?tab=t.0" TargetMode="External"/><Relationship Id="rId5741" Type="http://schemas.openxmlformats.org/officeDocument/2006/relationships/hyperlink" Target="https://www.womansworld.com/life/animals/lowes-employees-had-to-use-a-forklift-to-rescue-7-newborn-kittens-from-a-high-shelf" TargetMode="External"/><Relationship Id="rId793" Type="http://schemas.openxmlformats.org/officeDocument/2006/relationships/hyperlink" Target="https://docs.google.com/document/d/16NwaoBIUJxcW9gMR9iGvbWVzDYdJbddAIEzEpjAHnAA/edit?tab=t.0" TargetMode="External"/><Relationship Id="rId1388" Type="http://schemas.openxmlformats.org/officeDocument/2006/relationships/hyperlink" Target="https://www.usmagazine.com/wp-admin/post.php?post=4264835&amp;action=edit" TargetMode="External"/><Relationship Id="rId4412" Type="http://schemas.openxmlformats.org/officeDocument/2006/relationships/hyperlink" Target="https://www.kansascity.com/living/article315317045.html" TargetMode="External"/><Relationship Id="rId5742" Type="http://schemas.openxmlformats.org/officeDocument/2006/relationships/hyperlink" Target="https://docs.google.com/document/d/1q9ljvA5afSIuShEMrQ9xYjkDmTX74dYeFJ7rYbLn0cs/edit?usp=sharing" TargetMode="External"/><Relationship Id="rId3191" Type="http://schemas.openxmlformats.org/officeDocument/2006/relationships/hyperlink" Target="https://modmomsclubstg.wpenginepowered.com/wp-admin/post.php?post=337531&amp;action=edit" TargetMode="External"/><Relationship Id="rId3190" Type="http://schemas.openxmlformats.org/officeDocument/2006/relationships/hyperlink" Target="https://docs.google.com/document/d/1bQ7JFfBe1M4cKZefkk5Ujql0XJCtwyh6FvQ5PNyjbCw/edit?usp=sharing" TargetMode="External"/><Relationship Id="rId3193" Type="http://schemas.openxmlformats.org/officeDocument/2006/relationships/hyperlink" Target="https://docs.google.com/document/d/1bQ7JFfBe1M4cKZefkk5Ujql0XJCtwyh6FvQ5PNyjbCw/edit?usp=sharing" TargetMode="External"/><Relationship Id="rId3192" Type="http://schemas.openxmlformats.org/officeDocument/2006/relationships/hyperlink" Target="https://modmomsclubstg.wpenginepowered.com/lifestyle-entertainment/celebrity/air-bud-creator-kevin-dicicco-died-copd/" TargetMode="External"/><Relationship Id="rId3195" Type="http://schemas.openxmlformats.org/officeDocument/2006/relationships/hyperlink" Target="https://www.miamiherald.com/entertainment/article315183284.html" TargetMode="External"/><Relationship Id="rId3194" Type="http://schemas.openxmlformats.org/officeDocument/2006/relationships/hyperlink" Target="https://cue.gcp.misitemgr.com/cue-web/" TargetMode="External"/><Relationship Id="rId3197" Type="http://schemas.openxmlformats.org/officeDocument/2006/relationships/hyperlink" Target="https://cue.gcp.misitemgr.com/cue-web/" TargetMode="External"/><Relationship Id="rId3196" Type="http://schemas.openxmlformats.org/officeDocument/2006/relationships/hyperlink" Target="https://docs.google.com/document/d/1aSQVmQ8xmmuA_4FNav1UVf9f5BjqXXSAfIFH9RwM24c/edit?tab=t.0" TargetMode="External"/><Relationship Id="rId3199" Type="http://schemas.openxmlformats.org/officeDocument/2006/relationships/hyperlink" Target="https://docs.google.com/document/d/1aSQVmQ8xmmuA_4FNav1UVf9f5BjqXXSAfIFH9RwM24c/edit?tab=t.0" TargetMode="External"/><Relationship Id="rId3198" Type="http://schemas.openxmlformats.org/officeDocument/2006/relationships/hyperlink" Target="https://www.charlotteobserver.com/entertainment/article315183286.html" TargetMode="External"/><Relationship Id="rId3180" Type="http://schemas.openxmlformats.org/officeDocument/2006/relationships/hyperlink" Target="https://www.lifeandstylemag.com/wp-admin/post.php?post=737143&amp;action=edit" TargetMode="External"/><Relationship Id="rId3182" Type="http://schemas.openxmlformats.org/officeDocument/2006/relationships/hyperlink" Target="https://docs.google.com/document/d/1NySSxq5MHL7S0hqIanULX_4-GRLWmm92XHQBn8HsS_U/edit?tab=t.0" TargetMode="External"/><Relationship Id="rId3181" Type="http://schemas.openxmlformats.org/officeDocument/2006/relationships/hyperlink" Target="https://www.lifeandstylemag.com/posts/lion-king-composer-files-27m-lawsuit-against-comedian/" TargetMode="External"/><Relationship Id="rId3184" Type="http://schemas.openxmlformats.org/officeDocument/2006/relationships/hyperlink" Target="https://www.usmagazine.com/celebrity-news/news/kevin-dicicco-creator-of-air-bud-franchise-dies-at-63/" TargetMode="External"/><Relationship Id="rId3183" Type="http://schemas.openxmlformats.org/officeDocument/2006/relationships/hyperlink" Target="https://www.usmagazine.com/wp-admin/post.php?post=4290059&amp;action=edit" TargetMode="External"/><Relationship Id="rId3186" Type="http://schemas.openxmlformats.org/officeDocument/2006/relationships/hyperlink" Target="https://cue.gcp.misitemgr.com/cue-web/" TargetMode="External"/><Relationship Id="rId3185" Type="http://schemas.openxmlformats.org/officeDocument/2006/relationships/hyperlink" Target="https://docs.google.com/document/d/1bQ7JFfBe1M4cKZefkk5Ujql0XJCtwyh6FvQ5PNyjbCw/edit?usp=sharing" TargetMode="External"/><Relationship Id="rId3188" Type="http://schemas.openxmlformats.org/officeDocument/2006/relationships/hyperlink" Target="https://docs.google.com/document/d/1bQ7JFfBe1M4cKZefkk5Ujql0XJCtwyh6FvQ5PNyjbCw/edit?usp=sharing" TargetMode="External"/><Relationship Id="rId3187" Type="http://schemas.openxmlformats.org/officeDocument/2006/relationships/hyperlink" Target="https://www.kansascity.com/entertainment/article315182626.html" TargetMode="External"/><Relationship Id="rId3189" Type="http://schemas.openxmlformats.org/officeDocument/2006/relationships/hyperlink" Target="https://cue.gcp.misitemgr.com/cue-web/" TargetMode="External"/><Relationship Id="rId4480" Type="http://schemas.openxmlformats.org/officeDocument/2006/relationships/hyperlink" Target="https://docs.google.com/document/d/1rN5QsedpvUev0XTG06dcPuRoRHSamZPZvqQHY_8gb-o/edit?tab=t.fvjssbwgja2t" TargetMode="External"/><Relationship Id="rId3151" Type="http://schemas.openxmlformats.org/officeDocument/2006/relationships/hyperlink" Target="https://cue.gcp.misitemgr.com/cue-web/" TargetMode="External"/><Relationship Id="rId4482" Type="http://schemas.openxmlformats.org/officeDocument/2006/relationships/hyperlink" Target="https://docs.google.com/document/d/1NfwrQ5qB7GsXcGiG1lv3a493btpUgA2l2Mu8o6QnzzM/edit?tab=t.rlxq0bscx244" TargetMode="External"/><Relationship Id="rId3150" Type="http://schemas.openxmlformats.org/officeDocument/2006/relationships/hyperlink" Target="https://docs.google.com/document/d/1CInBKavqysNBgEB5Md8uprZ7VIn3JPVerXg7D1SWRgk/edit?usp=sharing" TargetMode="External"/><Relationship Id="rId4481" Type="http://schemas.openxmlformats.org/officeDocument/2006/relationships/hyperlink" Target="https://www.kansascity.com/living/article315315441.html" TargetMode="External"/><Relationship Id="rId3153" Type="http://schemas.openxmlformats.org/officeDocument/2006/relationships/hyperlink" Target="https://docs.google.com/document/d/1CInBKavqysNBgEB5Md8uprZ7VIn3JPVerXg7D1SWRgk/edit?usp=sharing" TargetMode="External"/><Relationship Id="rId4484" Type="http://schemas.openxmlformats.org/officeDocument/2006/relationships/hyperlink" Target="https://docs.google.com/document/d/1NfwrQ5qB7GsXcGiG1lv3a493btpUgA2l2Mu8o6QnzzM/edit?tab=t.rlxq0bscx244" TargetMode="External"/><Relationship Id="rId3152" Type="http://schemas.openxmlformats.org/officeDocument/2006/relationships/hyperlink" Target="https://www.charlotteobserver.com/entertainment/article315180584.html" TargetMode="External"/><Relationship Id="rId4483" Type="http://schemas.openxmlformats.org/officeDocument/2006/relationships/hyperlink" Target="https://www.charlotteobserver.com/living/article315315592.html" TargetMode="External"/><Relationship Id="rId3155" Type="http://schemas.openxmlformats.org/officeDocument/2006/relationships/hyperlink" Target="https://www.lifeandstylemag.com/posts/13-going-on-30-gets-netflix-reboot-heres-what-we-know/" TargetMode="External"/><Relationship Id="rId4486" Type="http://schemas.openxmlformats.org/officeDocument/2006/relationships/hyperlink" Target="https://docs.google.com/document/d/1NfwrQ5qB7GsXcGiG1lv3a493btpUgA2l2Mu8o6QnzzM/edit?tab=t.rlxq0bscx244" TargetMode="External"/><Relationship Id="rId3154" Type="http://schemas.openxmlformats.org/officeDocument/2006/relationships/hyperlink" Target="https://www.lifeandstylemag.com/wp-admin/post.php?post=737136&amp;action=edit" TargetMode="External"/><Relationship Id="rId4485" Type="http://schemas.openxmlformats.org/officeDocument/2006/relationships/hyperlink" Target="https://www.sacbee.com/entertainment/living/article315315262.html" TargetMode="External"/><Relationship Id="rId3157" Type="http://schemas.openxmlformats.org/officeDocument/2006/relationships/hyperlink" Target="https://cue.gcp.misitemgr.com/cue-web/" TargetMode="External"/><Relationship Id="rId4488" Type="http://schemas.openxmlformats.org/officeDocument/2006/relationships/hyperlink" Target="https://docs.google.com/document/d/1NfwrQ5qB7GsXcGiG1lv3a493btpUgA2l2Mu8o6QnzzM/edit?tab=t.rlxq0bscx244" TargetMode="External"/><Relationship Id="rId3156" Type="http://schemas.openxmlformats.org/officeDocument/2006/relationships/hyperlink" Target="https://docs.google.com/document/d/1CInBKavqysNBgEB5Md8uprZ7VIn3JPVerXg7D1SWRgk/edit?usp=sharing" TargetMode="External"/><Relationship Id="rId4487" Type="http://schemas.openxmlformats.org/officeDocument/2006/relationships/hyperlink" Target="https://www.miamiherald.com/living/article315315120.html" TargetMode="External"/><Relationship Id="rId3159" Type="http://schemas.openxmlformats.org/officeDocument/2006/relationships/hyperlink" Target="https://docs.google.com/document/d/1X4kReRsTZglkz6fssgQtbVzduk5KbOhcLfeXv1mj4yA/edit?usp=sharing" TargetMode="External"/><Relationship Id="rId3158" Type="http://schemas.openxmlformats.org/officeDocument/2006/relationships/hyperlink" Target="https://www.miamiherald.com/entertainment/article315179440.html" TargetMode="External"/><Relationship Id="rId4489" Type="http://schemas.openxmlformats.org/officeDocument/2006/relationships/hyperlink" Target="https://cue.gcp.misitemgr.com/cue-web/" TargetMode="External"/><Relationship Id="rId3149" Type="http://schemas.openxmlformats.org/officeDocument/2006/relationships/hyperlink" Target="https://www.kansascity.com/entertainment/article315180582.html" TargetMode="External"/><Relationship Id="rId3140" Type="http://schemas.openxmlformats.org/officeDocument/2006/relationships/hyperlink" Target="https://www.charlotteobserver.com/living/travel/article315172694.html" TargetMode="External"/><Relationship Id="rId4471" Type="http://schemas.openxmlformats.org/officeDocument/2006/relationships/hyperlink" Target="https://www.womansworld.com/food-recipes/food-news/a-scottish-store-got-38000-bananas-by-mistake" TargetMode="External"/><Relationship Id="rId4470" Type="http://schemas.openxmlformats.org/officeDocument/2006/relationships/hyperlink" Target="https://www.womansworld.com/wp-admin/post.php?post=614804&amp;action=edit" TargetMode="External"/><Relationship Id="rId3142" Type="http://schemas.openxmlformats.org/officeDocument/2006/relationships/hyperlink" Target="https://cue.gcp.misitemgr.com/cue-web/" TargetMode="External"/><Relationship Id="rId4473" Type="http://schemas.openxmlformats.org/officeDocument/2006/relationships/hyperlink" Target="https://www.sacbee.com/entertainment/living/article315317086.html" TargetMode="External"/><Relationship Id="rId3141" Type="http://schemas.openxmlformats.org/officeDocument/2006/relationships/hyperlink" Target="https://docs.google.com/document/d/1SgNI--CwmpPZKENhyMaqAV9spm-iy2Yus2iWowOmhGU/edit?tab=t.0" TargetMode="External"/><Relationship Id="rId4472" Type="http://schemas.openxmlformats.org/officeDocument/2006/relationships/hyperlink" Target="https://docs.google.com/document/d/1iGOCnj3DVqGUWaJx3Z3nu6N6BJFowM3mLnlGIYMCkq8/edit?tab=t.0" TargetMode="External"/><Relationship Id="rId3144" Type="http://schemas.openxmlformats.org/officeDocument/2006/relationships/hyperlink" Target="https://docs.google.com/document/d/1SgNI--CwmpPZKENhyMaqAV9spm-iy2Yus2iWowOmhGU/edit?tab=t.0" TargetMode="External"/><Relationship Id="rId4475" Type="http://schemas.openxmlformats.org/officeDocument/2006/relationships/hyperlink" Target="https://www.newsobserver.com/living/article315317190.html" TargetMode="External"/><Relationship Id="rId3143" Type="http://schemas.openxmlformats.org/officeDocument/2006/relationships/hyperlink" Target="https://www.pembrokepinesflnews.com/lifestyle-entertainment/article315173109.html" TargetMode="External"/><Relationship Id="rId4474" Type="http://schemas.openxmlformats.org/officeDocument/2006/relationships/hyperlink" Target="https://docs.google.com/document/d/1rN5QsedpvUev0XTG06dcPuRoRHSamZPZvqQHY_8gb-o/edit?tab=t.fvjssbwgja2t" TargetMode="External"/><Relationship Id="rId3146" Type="http://schemas.openxmlformats.org/officeDocument/2006/relationships/hyperlink" Target="https://www.miamiherald.com/entertainment/article315180581.html" TargetMode="External"/><Relationship Id="rId4477" Type="http://schemas.openxmlformats.org/officeDocument/2006/relationships/hyperlink" Target="https://www.star-telegram.com/entertainment/living/article315316807.html" TargetMode="External"/><Relationship Id="rId3145" Type="http://schemas.openxmlformats.org/officeDocument/2006/relationships/hyperlink" Target="https://cue.gcp.misitemgr.com/cue-web/" TargetMode="External"/><Relationship Id="rId4476" Type="http://schemas.openxmlformats.org/officeDocument/2006/relationships/hyperlink" Target="https://docs.google.com/document/d/1rN5QsedpvUev0XTG06dcPuRoRHSamZPZvqQHY_8gb-o/edit?tab=t.fvjssbwgja2t" TargetMode="External"/><Relationship Id="rId3148" Type="http://schemas.openxmlformats.org/officeDocument/2006/relationships/hyperlink" Target="https://cue.gcp.misitemgr.com/cue-web/" TargetMode="External"/><Relationship Id="rId4479" Type="http://schemas.openxmlformats.org/officeDocument/2006/relationships/hyperlink" Target="https://www.miamiherald.com/living/article315316247.html" TargetMode="External"/><Relationship Id="rId3147" Type="http://schemas.openxmlformats.org/officeDocument/2006/relationships/hyperlink" Target="https://docs.google.com/document/d/1CInBKavqysNBgEB5Md8uprZ7VIn3JPVerXg7D1SWRgk/edit?usp=sharing" TargetMode="External"/><Relationship Id="rId4478" Type="http://schemas.openxmlformats.org/officeDocument/2006/relationships/hyperlink" Target="https://docs.google.com/document/d/1rN5QsedpvUev0XTG06dcPuRoRHSamZPZvqQHY_8gb-o/edit?tab=t.fvjssbwgja2t" TargetMode="External"/><Relationship Id="rId3171" Type="http://schemas.openxmlformats.org/officeDocument/2006/relationships/hyperlink" Target="https://cue.gcp.misitemgr.com/cue-web/" TargetMode="External"/><Relationship Id="rId3170" Type="http://schemas.openxmlformats.org/officeDocument/2006/relationships/hyperlink" Target="https://docs.google.com/document/d/1EdsyjyUTkHVVpqcj3O_fpdQ8jPyMe7g1VOZigwJmBcI/edit?tab=t.0" TargetMode="External"/><Relationship Id="rId3173" Type="http://schemas.openxmlformats.org/officeDocument/2006/relationships/hyperlink" Target="https://docs.google.com/document/d/1NySSxq5MHL7S0hqIanULX_4-GRLWmm92XHQBn8HsS_U/edit?tab=t.0" TargetMode="External"/><Relationship Id="rId3172" Type="http://schemas.openxmlformats.org/officeDocument/2006/relationships/hyperlink" Target="https://www.miamiherald.com/entertainment/article315182463.html" TargetMode="External"/><Relationship Id="rId3175" Type="http://schemas.openxmlformats.org/officeDocument/2006/relationships/hyperlink" Target="https://www.kansascity.com/entertainment/article315182464.html" TargetMode="External"/><Relationship Id="rId3174" Type="http://schemas.openxmlformats.org/officeDocument/2006/relationships/hyperlink" Target="https://cue.gcp.misitemgr.com/cue-web/" TargetMode="External"/><Relationship Id="rId3177" Type="http://schemas.openxmlformats.org/officeDocument/2006/relationships/hyperlink" Target="https://cue.gcp.misitemgr.com/cue-web/" TargetMode="External"/><Relationship Id="rId3176" Type="http://schemas.openxmlformats.org/officeDocument/2006/relationships/hyperlink" Target="https://docs.google.com/document/d/1NySSxq5MHL7S0hqIanULX_4-GRLWmm92XHQBn8HsS_U/edit?tab=t.0" TargetMode="External"/><Relationship Id="rId3179" Type="http://schemas.openxmlformats.org/officeDocument/2006/relationships/hyperlink" Target="https://docs.google.com/document/d/1NySSxq5MHL7S0hqIanULX_4-GRLWmm92XHQBn8HsS_U/edit?tab=t.0" TargetMode="External"/><Relationship Id="rId3178" Type="http://schemas.openxmlformats.org/officeDocument/2006/relationships/hyperlink" Target="https://www.charlotteobserver.com/entertainment/article315182479.html" TargetMode="External"/><Relationship Id="rId3160" Type="http://schemas.openxmlformats.org/officeDocument/2006/relationships/hyperlink" Target="https://cue.gcp.misitemgr.com/cue-web/" TargetMode="External"/><Relationship Id="rId4491" Type="http://schemas.openxmlformats.org/officeDocument/2006/relationships/hyperlink" Target="https://docs.google.com/document/d/1m6gyKpOeu7ozEDEa6IBKhd5slZPqFUDFfYYb0ioJTGI/edit?usp=sharing" TargetMode="External"/><Relationship Id="rId4490" Type="http://schemas.openxmlformats.org/officeDocument/2006/relationships/hyperlink" Target="https://www.miamiherald.com/living/article315325440.html" TargetMode="External"/><Relationship Id="rId3162" Type="http://schemas.openxmlformats.org/officeDocument/2006/relationships/hyperlink" Target="https://docs.google.com/document/d/1X4kReRsTZglkz6fssgQtbVzduk5KbOhcLfeXv1mj4yA/edit?usp=sharing" TargetMode="External"/><Relationship Id="rId4493" Type="http://schemas.openxmlformats.org/officeDocument/2006/relationships/hyperlink" Target="https://www.star-telegram.com/entertainment/living/article315325442.html" TargetMode="External"/><Relationship Id="rId3161" Type="http://schemas.openxmlformats.org/officeDocument/2006/relationships/hyperlink" Target="https://www.kansascity.com/entertainment/article315179441.html" TargetMode="External"/><Relationship Id="rId4492" Type="http://schemas.openxmlformats.org/officeDocument/2006/relationships/hyperlink" Target="https://cue.gcp.misitemgr.com/cue-web/" TargetMode="External"/><Relationship Id="rId3164" Type="http://schemas.openxmlformats.org/officeDocument/2006/relationships/hyperlink" Target="https://www.charlotteobserver.com/entertainment/article315179442.html" TargetMode="External"/><Relationship Id="rId4495" Type="http://schemas.openxmlformats.org/officeDocument/2006/relationships/hyperlink" Target="https://cue.gcp.misitemgr.com/cue-web/" TargetMode="External"/><Relationship Id="rId3163" Type="http://schemas.openxmlformats.org/officeDocument/2006/relationships/hyperlink" Target="https://cue.gcp.misitemgr.com/cue-web/" TargetMode="External"/><Relationship Id="rId4494" Type="http://schemas.openxmlformats.org/officeDocument/2006/relationships/hyperlink" Target="https://docs.google.com/document/d/1m6gyKpOeu7ozEDEa6IBKhd5slZPqFUDFfYYb0ioJTGI/edit?usp=sharing" TargetMode="External"/><Relationship Id="rId3166" Type="http://schemas.openxmlformats.org/officeDocument/2006/relationships/hyperlink" Target="https://cue.gcp.misitemgr.com/cue-web/" TargetMode="External"/><Relationship Id="rId4497" Type="http://schemas.openxmlformats.org/officeDocument/2006/relationships/hyperlink" Target="https://docs.google.com/document/d/1m6gyKpOeu7ozEDEa6IBKhd5slZPqFUDFfYYb0ioJTGI/edit?usp=sharing" TargetMode="External"/><Relationship Id="rId3165" Type="http://schemas.openxmlformats.org/officeDocument/2006/relationships/hyperlink" Target="https://docs.google.com/document/d/1X4kReRsTZglkz6fssgQtbVzduk5KbOhcLfeXv1mj4yA/edit?usp=sharing" TargetMode="External"/><Relationship Id="rId4496" Type="http://schemas.openxmlformats.org/officeDocument/2006/relationships/hyperlink" Target="https://www.sacbee.com/entertainment/living/article315325443.html" TargetMode="External"/><Relationship Id="rId3168" Type="http://schemas.openxmlformats.org/officeDocument/2006/relationships/hyperlink" Target="https://docs.google.com/document/d/1M47tXJPuqU7LydpjfuBt1Pf-vJLJ89bfiRtmopvvNpU/edit?tab=t.0" TargetMode="External"/><Relationship Id="rId4499" Type="http://schemas.openxmlformats.org/officeDocument/2006/relationships/hyperlink" Target="https://www.usmagazine.com/celebrity-news/news/big-bears-beloved-bald-eagles-jackie-and-shadow-welcome-2-eaglets/" TargetMode="External"/><Relationship Id="rId3167" Type="http://schemas.openxmlformats.org/officeDocument/2006/relationships/hyperlink" Target="https://www.star-telegram.com/homes/article315181459.html" TargetMode="External"/><Relationship Id="rId4498" Type="http://schemas.openxmlformats.org/officeDocument/2006/relationships/hyperlink" Target="https://www.usmagazine.com/wp-admin/post.php?post=4301582&amp;action=edit" TargetMode="External"/><Relationship Id="rId3169" Type="http://schemas.openxmlformats.org/officeDocument/2006/relationships/hyperlink" Target="https://www.charlotteobserver.com/real-estate/article315181873.html" TargetMode="External"/><Relationship Id="rId2700" Type="http://schemas.openxmlformats.org/officeDocument/2006/relationships/hyperlink" Target="https://docs.google.com/document/d/1tvZ3QROzMv4np4d5AjYfEnyw-SXgpiKJjYcnsCd62yE/edit?usp=sharing" TargetMode="External"/><Relationship Id="rId2701" Type="http://schemas.openxmlformats.org/officeDocument/2006/relationships/hyperlink" Target="https://cue.gcp.misitemgr.com/cue-web/" TargetMode="External"/><Relationship Id="rId2702" Type="http://schemas.openxmlformats.org/officeDocument/2006/relationships/hyperlink" Target="https://www.miamiherald.com/living/article315100453.html" TargetMode="External"/><Relationship Id="rId2703" Type="http://schemas.openxmlformats.org/officeDocument/2006/relationships/hyperlink" Target="https://docs.google.com/document/d/1DonkhIEcmV1yFv-0_vSg0xA5hMr8U1Qcj37KlSpIBPM/edit?usp=sharing" TargetMode="External"/><Relationship Id="rId2704" Type="http://schemas.openxmlformats.org/officeDocument/2006/relationships/hyperlink" Target="https://cue.gcp.misitemgr.com/cue-web/" TargetMode="External"/><Relationship Id="rId2705" Type="http://schemas.openxmlformats.org/officeDocument/2006/relationships/hyperlink" Target="https://www.kansascity.com/living/article315100457.html" TargetMode="External"/><Relationship Id="rId2706" Type="http://schemas.openxmlformats.org/officeDocument/2006/relationships/hyperlink" Target="https://docs.google.com/document/d/1DonkhIEcmV1yFv-0_vSg0xA5hMr8U1Qcj37KlSpIBPM/edit?usp=sharing" TargetMode="External"/><Relationship Id="rId2707" Type="http://schemas.openxmlformats.org/officeDocument/2006/relationships/hyperlink" Target="https://cue.gcp.misitemgr.com/cue-web/" TargetMode="External"/><Relationship Id="rId2708" Type="http://schemas.openxmlformats.org/officeDocument/2006/relationships/hyperlink" Target="https://www.star-telegram.com/entertainment/living/article315100481.html" TargetMode="External"/><Relationship Id="rId2709" Type="http://schemas.openxmlformats.org/officeDocument/2006/relationships/hyperlink" Target="https://docs.google.com/document/d/1DonkhIEcmV1yFv-0_vSg0xA5hMr8U1Qcj37KlSpIBPM/edit?usp=sharing" TargetMode="External"/><Relationship Id="rId2720" Type="http://schemas.openxmlformats.org/officeDocument/2006/relationships/hyperlink" Target="https://www.miamiherald.com/news/business/retirement-planning/article315105499.html" TargetMode="External"/><Relationship Id="rId2721" Type="http://schemas.openxmlformats.org/officeDocument/2006/relationships/hyperlink" Target="https://docs.google.com/document/d/1_vHpdaBBbVQ2pqYQAmn1JvqUukZDR-sYi3z9imDjlGc/edit?tab=t.0" TargetMode="External"/><Relationship Id="rId2722" Type="http://schemas.openxmlformats.org/officeDocument/2006/relationships/hyperlink" Target="https://cue.gcp.misitemgr.com/cue-web/" TargetMode="External"/><Relationship Id="rId2723" Type="http://schemas.openxmlformats.org/officeDocument/2006/relationships/hyperlink" Target="https://www.star-telegram.com/news/business/retirement-planning/article315105704.html" TargetMode="External"/><Relationship Id="rId2724" Type="http://schemas.openxmlformats.org/officeDocument/2006/relationships/hyperlink" Target="https://docs.google.com/document/d/1_vHpdaBBbVQ2pqYQAmn1JvqUukZDR-sYi3z9imDjlGc/edit?tab=t.0" TargetMode="External"/><Relationship Id="rId2725" Type="http://schemas.openxmlformats.org/officeDocument/2006/relationships/hyperlink" Target="https://cue.gcp.misitemgr.com/cue-web/" TargetMode="External"/><Relationship Id="rId2726" Type="http://schemas.openxmlformats.org/officeDocument/2006/relationships/hyperlink" Target="https://www.kansascity.com/news/business/retirement-planning/article315105712.html" TargetMode="External"/><Relationship Id="rId2727" Type="http://schemas.openxmlformats.org/officeDocument/2006/relationships/hyperlink" Target="https://docs.google.com/document/d/1_vHpdaBBbVQ2pqYQAmn1JvqUukZDR-sYi3z9imDjlGc/edit?tab=t.0" TargetMode="External"/><Relationship Id="rId2728" Type="http://schemas.openxmlformats.org/officeDocument/2006/relationships/hyperlink" Target="https://www.sacbee.com/entertainment/living/article315100505.html" TargetMode="External"/><Relationship Id="rId2729" Type="http://schemas.openxmlformats.org/officeDocument/2006/relationships/hyperlink" Target="https://docs.google.com/document/d/1x7G1uXsVZa6YHuNfV_IStj8KYsgfAweL8kEK6d3AUKE/edit?tab=t.pr9idhggfvsq" TargetMode="External"/><Relationship Id="rId2710" Type="http://schemas.openxmlformats.org/officeDocument/2006/relationships/hyperlink" Target="https://www.usmagazine.com/wp-admin/post.php?post=4283907&amp;action=edit" TargetMode="External"/><Relationship Id="rId2711" Type="http://schemas.openxmlformats.org/officeDocument/2006/relationships/hyperlink" Target="https://www.usmagazine.com/sports/news/chiney-ogwumike-gets-her-own-espn-show-chiney-today/" TargetMode="External"/><Relationship Id="rId2712" Type="http://schemas.openxmlformats.org/officeDocument/2006/relationships/hyperlink" Target="https://docs.google.com/document/d/1NKPV-VEgNsKcUgitZev-1xMhMCPVtMTS9__OeocoQlM/edit?usp=sharing" TargetMode="External"/><Relationship Id="rId2713" Type="http://schemas.openxmlformats.org/officeDocument/2006/relationships/hyperlink" Target="https://cue.gcp.misitemgr.com/cue-web/" TargetMode="External"/><Relationship Id="rId2714" Type="http://schemas.openxmlformats.org/officeDocument/2006/relationships/hyperlink" Target="https://www.miamiherald.com/entertainment/article315102476.html" TargetMode="External"/><Relationship Id="rId2715" Type="http://schemas.openxmlformats.org/officeDocument/2006/relationships/hyperlink" Target="https://docs.google.com/document/d/1NKPV-VEgNsKcUgitZev-1xMhMCPVtMTS9__OeocoQlM/edit?usp=sharing" TargetMode="External"/><Relationship Id="rId2716" Type="http://schemas.openxmlformats.org/officeDocument/2006/relationships/hyperlink" Target="https://cue.gcp.misitemgr.com/cue-web/" TargetMode="External"/><Relationship Id="rId2717" Type="http://schemas.openxmlformats.org/officeDocument/2006/relationships/hyperlink" Target="https://www.charlotteobserver.com/entertainment/article315102483.html" TargetMode="External"/><Relationship Id="rId2718" Type="http://schemas.openxmlformats.org/officeDocument/2006/relationships/hyperlink" Target="https://docs.google.com/document/d/1NKPV-VEgNsKcUgitZev-1xMhMCPVtMTS9__OeocoQlM/edit?usp=sharing" TargetMode="External"/><Relationship Id="rId2719" Type="http://schemas.openxmlformats.org/officeDocument/2006/relationships/hyperlink" Target="https://cue.gcp.misitemgr.com/cue-web/" TargetMode="External"/><Relationship Id="rId1455" Type="http://schemas.openxmlformats.org/officeDocument/2006/relationships/hyperlink" Target="https://www.charlotteobserver.com/living/article314892287.html" TargetMode="External"/><Relationship Id="rId2786" Type="http://schemas.openxmlformats.org/officeDocument/2006/relationships/hyperlink" Target="https://docs.google.com/document/d/1_NeSuta32YwS5zUnw38KvKWBd7sF3eVyR6ZrIIGiZrQ/edit?usp=sharing" TargetMode="External"/><Relationship Id="rId5813" Type="http://schemas.openxmlformats.org/officeDocument/2006/relationships/hyperlink" Target="https://docs.google.com/document/d/1Ujy8BBjAcUM6Ujf5ShMX44WeR-LnNciS651MQg0dO7o/edit?tab=t.0" TargetMode="External"/><Relationship Id="rId1456" Type="http://schemas.openxmlformats.org/officeDocument/2006/relationships/hyperlink" Target="https://docs.google.com/document/d/1SdnjSx9Quic3MS5P5f6au0G433SyZ4ziawlTBQi1C1o/edit?tab=t.0" TargetMode="External"/><Relationship Id="rId2787" Type="http://schemas.openxmlformats.org/officeDocument/2006/relationships/hyperlink" Target="https://cue.gcp.misitemgr.com/cue-web/" TargetMode="External"/><Relationship Id="rId5814" Type="http://schemas.openxmlformats.org/officeDocument/2006/relationships/hyperlink" Target="https://cue.gcp.misitemgr.com/cue-web/" TargetMode="External"/><Relationship Id="rId1457" Type="http://schemas.openxmlformats.org/officeDocument/2006/relationships/hyperlink" Target="https://www.usmagazine.com/wp-admin/post.php?post=4266715&amp;action=edit" TargetMode="External"/><Relationship Id="rId2788" Type="http://schemas.openxmlformats.org/officeDocument/2006/relationships/hyperlink" Target="https://www.star-telegram.com/entertainment/article315112694.html" TargetMode="External"/><Relationship Id="rId5811" Type="http://schemas.openxmlformats.org/officeDocument/2006/relationships/hyperlink" Target="https://docs.google.com/document/d/1Ujy8BBjAcUM6Ujf5ShMX44WeR-LnNciS651MQg0dO7o/edit?tab=t.0" TargetMode="External"/><Relationship Id="rId1458" Type="http://schemas.openxmlformats.org/officeDocument/2006/relationships/hyperlink" Target="https://www.usmagazine.com/sports/news/two-alberta-teen-hockey-players-killed-in-crash-near-jasper-alberta/" TargetMode="External"/><Relationship Id="rId2789" Type="http://schemas.openxmlformats.org/officeDocument/2006/relationships/hyperlink" Target="https://docs.google.com/document/d/1_NeSuta32YwS5zUnw38KvKWBd7sF3eVyR6ZrIIGiZrQ/edit?usp=sharing" TargetMode="External"/><Relationship Id="rId5812" Type="http://schemas.openxmlformats.org/officeDocument/2006/relationships/hyperlink" Target="https://docs.google.com/document/d/1Ujy8BBjAcUM6Ujf5ShMX44WeR-LnNciS651MQg0dO7o/edit?tab=t.0" TargetMode="External"/><Relationship Id="rId1459" Type="http://schemas.openxmlformats.org/officeDocument/2006/relationships/hyperlink" Target="https://docs.google.com/document/d/1SdnjSx9Quic3MS5P5f6au0G433SyZ4ziawlTBQi1C1o/edit?tab=t.0" TargetMode="External"/><Relationship Id="rId5817" Type="http://schemas.openxmlformats.org/officeDocument/2006/relationships/hyperlink" Target="https://cue.gcp.misitemgr.com/cue-web/" TargetMode="External"/><Relationship Id="rId5818" Type="http://schemas.openxmlformats.org/officeDocument/2006/relationships/hyperlink" Target="https://www.miamiherald.com/entertainment/article315437635.html" TargetMode="External"/><Relationship Id="rId5815" Type="http://schemas.openxmlformats.org/officeDocument/2006/relationships/hyperlink" Target="https://www.charlotteobserver.com/entertainment/article315435363.html" TargetMode="External"/><Relationship Id="rId5816" Type="http://schemas.openxmlformats.org/officeDocument/2006/relationships/hyperlink" Target="https://docs.google.com/document/d/1pHHzIGAicV7ro-pP-IFwmI2JS_eoRUyb2OtKXWUhc14/edit?tab=t.0" TargetMode="External"/><Relationship Id="rId5819" Type="http://schemas.openxmlformats.org/officeDocument/2006/relationships/hyperlink" Target="https://docs.google.com/document/d/1pHHzIGAicV7ro-pP-IFwmI2JS_eoRUyb2OtKXWUhc14/edit?tab=t.0" TargetMode="External"/><Relationship Id="rId629" Type="http://schemas.openxmlformats.org/officeDocument/2006/relationships/hyperlink" Target="https://cue.gcp.misitemgr.com/cue-web/" TargetMode="External"/><Relationship Id="rId624" Type="http://schemas.openxmlformats.org/officeDocument/2006/relationships/hyperlink" Target="https://www.miamiherald.com/living/article314680526.html" TargetMode="External"/><Relationship Id="rId623" Type="http://schemas.openxmlformats.org/officeDocument/2006/relationships/hyperlink" Target="https://cue.gcp.misitemgr.com/cue-web/" TargetMode="External"/><Relationship Id="rId622" Type="http://schemas.openxmlformats.org/officeDocument/2006/relationships/hyperlink" Target="https://docs.google.com/document/d/1kiJX6kTuW-mqadm2qYuLk89EvhkId9dU-82snHyv6cQ/edit?usp=sharing" TargetMode="External"/><Relationship Id="rId621" Type="http://schemas.openxmlformats.org/officeDocument/2006/relationships/hyperlink" Target="https://www.kansascity.com/entertainment/article314679717.html" TargetMode="External"/><Relationship Id="rId628" Type="http://schemas.openxmlformats.org/officeDocument/2006/relationships/hyperlink" Target="https://docs.google.com/document/d/1O7xqNynX4Jyk7Yyk8OamA2HeXP0mf1Tz3DJMviVzHKw/edit?tab=t.0" TargetMode="External"/><Relationship Id="rId627" Type="http://schemas.openxmlformats.org/officeDocument/2006/relationships/hyperlink" Target="https://www.kansascity.com/living/article314680531.html" TargetMode="External"/><Relationship Id="rId626" Type="http://schemas.openxmlformats.org/officeDocument/2006/relationships/hyperlink" Target="https://cue.gcp.misitemgr.com/cue-web/" TargetMode="External"/><Relationship Id="rId625" Type="http://schemas.openxmlformats.org/officeDocument/2006/relationships/hyperlink" Target="https://docs.google.com/document/d/1O7xqNynX4Jyk7Yyk8OamA2HeXP0mf1Tz3DJMviVzHKw/edit?tab=t.0" TargetMode="External"/><Relationship Id="rId2780" Type="http://schemas.openxmlformats.org/officeDocument/2006/relationships/hyperlink" Target="https://docs.google.com/document/d/1_NeSuta32YwS5zUnw38KvKWBd7sF3eVyR6ZrIIGiZrQ/edit?usp=sharing" TargetMode="External"/><Relationship Id="rId1450" Type="http://schemas.openxmlformats.org/officeDocument/2006/relationships/hyperlink" Target="https://docs.google.com/document/d/1SdnjSx9Quic3MS5P5f6au0G433SyZ4ziawlTBQi1C1o/edit?tab=t.0" TargetMode="External"/><Relationship Id="rId2781" Type="http://schemas.openxmlformats.org/officeDocument/2006/relationships/hyperlink" Target="https://cue.gcp.misitemgr.com/cue-web/" TargetMode="External"/><Relationship Id="rId620" Type="http://schemas.openxmlformats.org/officeDocument/2006/relationships/hyperlink" Target="https://cue.gcp.misitemgr.com/cue-web/" TargetMode="External"/><Relationship Id="rId1451" Type="http://schemas.openxmlformats.org/officeDocument/2006/relationships/hyperlink" Target="https://cue.gcp.misitemgr.com/cue-web/" TargetMode="External"/><Relationship Id="rId2782" Type="http://schemas.openxmlformats.org/officeDocument/2006/relationships/hyperlink" Target="https://www.miamiherald.com/entertainment/article315112684.html" TargetMode="External"/><Relationship Id="rId1452" Type="http://schemas.openxmlformats.org/officeDocument/2006/relationships/hyperlink" Target="https://www.kansascity.com/living/article314892285.html" TargetMode="External"/><Relationship Id="rId2783" Type="http://schemas.openxmlformats.org/officeDocument/2006/relationships/hyperlink" Target="https://docs.google.com/document/d/1_NeSuta32YwS5zUnw38KvKWBd7sF3eVyR6ZrIIGiZrQ/edit?usp=sharing" TargetMode="External"/><Relationship Id="rId5810" Type="http://schemas.openxmlformats.org/officeDocument/2006/relationships/hyperlink" Target="https://docs.google.com/document/d/1Ujy8BBjAcUM6Ujf5ShMX44WeR-LnNciS651MQg0dO7o/edit?tab=t.0" TargetMode="External"/><Relationship Id="rId1453" Type="http://schemas.openxmlformats.org/officeDocument/2006/relationships/hyperlink" Target="https://docs.google.com/document/d/1SdnjSx9Quic3MS5P5f6au0G433SyZ4ziawlTBQi1C1o/edit?tab=t.0" TargetMode="External"/><Relationship Id="rId2784" Type="http://schemas.openxmlformats.org/officeDocument/2006/relationships/hyperlink" Target="https://cue.gcp.misitemgr.com/cue-web/" TargetMode="External"/><Relationship Id="rId1454" Type="http://schemas.openxmlformats.org/officeDocument/2006/relationships/hyperlink" Target="https://cue.gcp.misitemgr.com/cue-web/" TargetMode="External"/><Relationship Id="rId2785" Type="http://schemas.openxmlformats.org/officeDocument/2006/relationships/hyperlink" Target="https://www.sacbee.com/entertainment/article315112692.html" TargetMode="External"/><Relationship Id="rId1444" Type="http://schemas.openxmlformats.org/officeDocument/2006/relationships/hyperlink" Target="https://docs.google.com/document/d/1kiUz3g9Ly90dU1MIOb2WuoDE741uuc4_48leZ2oE_mE/edit?tab=t.0" TargetMode="External"/><Relationship Id="rId2775" Type="http://schemas.openxmlformats.org/officeDocument/2006/relationships/hyperlink" Target="https://www.womansworld.com/wp-admin/post.php?post=611535&amp;action=edit" TargetMode="External"/><Relationship Id="rId5802" Type="http://schemas.openxmlformats.org/officeDocument/2006/relationships/hyperlink" Target="https://docs.google.com/document/d/1R7gYC_6H1OH7ALzLiV20ZN1v4wg3I3mTNYxTnHFxkGg/edit?tab=t.0" TargetMode="External"/><Relationship Id="rId1445" Type="http://schemas.openxmlformats.org/officeDocument/2006/relationships/hyperlink" Target="https://cue.gcp.misitemgr.com/cue-web/" TargetMode="External"/><Relationship Id="rId2776" Type="http://schemas.openxmlformats.org/officeDocument/2006/relationships/hyperlink" Target="https://www.womansworld.com/life/animals/who-are-jackie-and-shadow-how-big-bears-eagle-couple-became-a-viral-livestream-sensation" TargetMode="External"/><Relationship Id="rId5803" Type="http://schemas.openxmlformats.org/officeDocument/2006/relationships/hyperlink" Target="https://cue.gcp.misitemgr.com/cue-web/" TargetMode="External"/><Relationship Id="rId1446" Type="http://schemas.openxmlformats.org/officeDocument/2006/relationships/hyperlink" Target="https://www.kansascity.com/living/article314899510.html" TargetMode="External"/><Relationship Id="rId2777" Type="http://schemas.openxmlformats.org/officeDocument/2006/relationships/hyperlink" Target="https://docs.google.com/document/d/1vvFCwp219zGR398JiUEgiruqPofLLIwH_-GyK9rmSn0/edit?tab=t.0" TargetMode="External"/><Relationship Id="rId5800" Type="http://schemas.openxmlformats.org/officeDocument/2006/relationships/hyperlink" Target="https://cue.gcp.misitemgr.com/cue-web/" TargetMode="External"/><Relationship Id="rId1447" Type="http://schemas.openxmlformats.org/officeDocument/2006/relationships/hyperlink" Target="https://docs.google.com/document/d/1kiUz3g9Ly90dU1MIOb2WuoDE741uuc4_48leZ2oE_mE/edit?tab=t.0" TargetMode="External"/><Relationship Id="rId2778" Type="http://schemas.openxmlformats.org/officeDocument/2006/relationships/hyperlink" Target="https://www.lifeandstylemag.com/wp-admin/post.php?post=737105&amp;action=edit" TargetMode="External"/><Relationship Id="rId5801" Type="http://schemas.openxmlformats.org/officeDocument/2006/relationships/hyperlink" Target="https://www.kansascity.com/entertainment/article315444443.html" TargetMode="External"/><Relationship Id="rId1448" Type="http://schemas.openxmlformats.org/officeDocument/2006/relationships/hyperlink" Target="https://cue.gcp.misitemgr.com/cue-web/" TargetMode="External"/><Relationship Id="rId2779" Type="http://schemas.openxmlformats.org/officeDocument/2006/relationships/hyperlink" Target="https://www.lifeandstylemag.com/posts/zach-galifianakis-is-growing-something-new-on-netflix/" TargetMode="External"/><Relationship Id="rId5806" Type="http://schemas.openxmlformats.org/officeDocument/2006/relationships/hyperlink" Target="https://cue.gcp.misitemgr.com/cue-web/" TargetMode="External"/><Relationship Id="rId1449" Type="http://schemas.openxmlformats.org/officeDocument/2006/relationships/hyperlink" Target="https://www.miamiherald.com/living/article314892280.html" TargetMode="External"/><Relationship Id="rId5807" Type="http://schemas.openxmlformats.org/officeDocument/2006/relationships/hyperlink" Target="https://www.sacbee.com/entertainment/article315444456.html" TargetMode="External"/><Relationship Id="rId5804" Type="http://schemas.openxmlformats.org/officeDocument/2006/relationships/hyperlink" Target="https://www.charlotteobserver.com/entertainment/article315444459.html" TargetMode="External"/><Relationship Id="rId5805" Type="http://schemas.openxmlformats.org/officeDocument/2006/relationships/hyperlink" Target="https://docs.google.com/document/d/1R7gYC_6H1OH7ALzLiV20ZN1v4wg3I3mTNYxTnHFxkGg/edit?tab=t.0" TargetMode="External"/><Relationship Id="rId619" Type="http://schemas.openxmlformats.org/officeDocument/2006/relationships/hyperlink" Target="https://docs.google.com/document/d/1kiJX6kTuW-mqadm2qYuLk89EvhkId9dU-82snHyv6cQ/edit?usp=sharing" TargetMode="External"/><Relationship Id="rId5808" Type="http://schemas.openxmlformats.org/officeDocument/2006/relationships/hyperlink" Target="https://docs.google.com/document/d/1R7gYC_6H1OH7ALzLiV20ZN1v4wg3I3mTNYxTnHFxkGg/edit?tab=t.0" TargetMode="External"/><Relationship Id="rId618" Type="http://schemas.openxmlformats.org/officeDocument/2006/relationships/hyperlink" Target="https://www.miamiherald.com/entertainment/article314679711.html" TargetMode="External"/><Relationship Id="rId5809" Type="http://schemas.openxmlformats.org/officeDocument/2006/relationships/hyperlink" Target="https://cue.gcp.misitemgr.com/cue-web/" TargetMode="External"/><Relationship Id="rId613" Type="http://schemas.openxmlformats.org/officeDocument/2006/relationships/hyperlink" Target="https://docs.google.com/document/d/1QuVRWh7VK_cCK7dbsMgUmpgzFOQctFMt1Kfd1ZMC9nk/edit?tab=t.0" TargetMode="External"/><Relationship Id="rId612" Type="http://schemas.openxmlformats.org/officeDocument/2006/relationships/hyperlink" Target="https://www.miamiherald.com/living/article314679599.html" TargetMode="External"/><Relationship Id="rId611" Type="http://schemas.openxmlformats.org/officeDocument/2006/relationships/hyperlink" Target="https://cue.gcp.misitemgr.com/cue-web/" TargetMode="External"/><Relationship Id="rId610" Type="http://schemas.openxmlformats.org/officeDocument/2006/relationships/hyperlink" Target="https://docs.google.com/document/d/1AqwIuw_ZQmxDBV3DM4NlJ9yBc2Jutp3dVvBPS8F5v1A/edit?tab=t.0" TargetMode="External"/><Relationship Id="rId617" Type="http://schemas.openxmlformats.org/officeDocument/2006/relationships/hyperlink" Target="https://cue.gcp.misitemgr.com/cue-web/" TargetMode="External"/><Relationship Id="rId616" Type="http://schemas.openxmlformats.org/officeDocument/2006/relationships/hyperlink" Target="https://docs.google.com/document/d/1QuVRWh7VK_cCK7dbsMgUmpgzFOQctFMt1Kfd1ZMC9nk/edit?tab=t.0" TargetMode="External"/><Relationship Id="rId615" Type="http://schemas.openxmlformats.org/officeDocument/2006/relationships/hyperlink" Target="https://www.kansascity.com/living/article314679600.html" TargetMode="External"/><Relationship Id="rId614" Type="http://schemas.openxmlformats.org/officeDocument/2006/relationships/hyperlink" Target="https://cue.gcp.misitemgr.com/cue-web/" TargetMode="External"/><Relationship Id="rId2770" Type="http://schemas.openxmlformats.org/officeDocument/2006/relationships/hyperlink" Target="https://www.miamiherald.com/living/article315113909.html" TargetMode="External"/><Relationship Id="rId1440" Type="http://schemas.openxmlformats.org/officeDocument/2006/relationships/hyperlink" Target="https://www.charlotteobserver.com/entertainment/article314892348.html" TargetMode="External"/><Relationship Id="rId2771" Type="http://schemas.openxmlformats.org/officeDocument/2006/relationships/hyperlink" Target="https://docs.google.com/document/d/1vvFCwp219zGR398JiUEgiruqPofLLIwH_-GyK9rmSn0/edit?tab=t.0" TargetMode="External"/><Relationship Id="rId1441" Type="http://schemas.openxmlformats.org/officeDocument/2006/relationships/hyperlink" Target="https://docs.google.com/document/d/1oJ0MWT5T_eniPuKpNSbFYZgvnipfVLpuy-x-Mv2bKzE/edit?usp=sharing" TargetMode="External"/><Relationship Id="rId2772" Type="http://schemas.openxmlformats.org/officeDocument/2006/relationships/hyperlink" Target="https://www.usmagazine.com/wp-admin/post.php?post=4284804&amp;action=edit" TargetMode="External"/><Relationship Id="rId1442" Type="http://schemas.openxmlformats.org/officeDocument/2006/relationships/hyperlink" Target="https://cue.gcp.misitemgr.com/cue-web/" TargetMode="External"/><Relationship Id="rId2773" Type="http://schemas.openxmlformats.org/officeDocument/2006/relationships/hyperlink" Target="https://www.usmagazine.com/entertainment/news/how-jackie-and-shadow-became-the-internets-favorite-bald-eagle-couple/" TargetMode="External"/><Relationship Id="rId1443" Type="http://schemas.openxmlformats.org/officeDocument/2006/relationships/hyperlink" Target="https://www.miamiherald.com/living/article314897162.html" TargetMode="External"/><Relationship Id="rId2774" Type="http://schemas.openxmlformats.org/officeDocument/2006/relationships/hyperlink" Target="https://docs.google.com/document/d/1vvFCwp219zGR398JiUEgiruqPofLLIwH_-GyK9rmSn0/edit?tab=t.0" TargetMode="External"/><Relationship Id="rId1477" Type="http://schemas.openxmlformats.org/officeDocument/2006/relationships/hyperlink" Target="https://docs.google.com/document/d/1Kf1nTe4sGoqxERqgAquSciB_fLlhfk9U05_Y0oYL95U/edit?usp=sharing" TargetMode="External"/><Relationship Id="rId4503" Type="http://schemas.openxmlformats.org/officeDocument/2006/relationships/hyperlink" Target="https://docs.google.com/document/d/1iyIVZd8APbXQ3ObHvO8esdIdxrTE7Ciu5Toa-ShYYjY/edit?tab=t.0" TargetMode="External"/><Relationship Id="rId5835" Type="http://schemas.openxmlformats.org/officeDocument/2006/relationships/hyperlink" Target="https://www.star-telegram.com/entertainment/article315442839.html" TargetMode="External"/><Relationship Id="rId1478" Type="http://schemas.openxmlformats.org/officeDocument/2006/relationships/hyperlink" Target="https://modmomsclubstg.wpenginepowered.com/wp-admin/post.php?post=337430&amp;action=edit" TargetMode="External"/><Relationship Id="rId4502" Type="http://schemas.openxmlformats.org/officeDocument/2006/relationships/hyperlink" Target="https://www.miamiherald.com/living/article315325752.html" TargetMode="External"/><Relationship Id="rId5836" Type="http://schemas.openxmlformats.org/officeDocument/2006/relationships/hyperlink" Target="https://docs.google.com/document/d/1eGGvsAbc_d-FpHSlcrVdEnvuI6N0yKthO51GO6H2eeo/edit?tab=t.0" TargetMode="External"/><Relationship Id="rId1479" Type="http://schemas.openxmlformats.org/officeDocument/2006/relationships/hyperlink" Target="https://modmomsclub.com/lifestyle-entertainment/celebrity/jake-shane-broadway-embarrassing-sharpie-mishap/" TargetMode="External"/><Relationship Id="rId4505" Type="http://schemas.openxmlformats.org/officeDocument/2006/relationships/hyperlink" Target="https://www.star-telegram.com/entertainment/article315325753.html" TargetMode="External"/><Relationship Id="rId5833" Type="http://schemas.openxmlformats.org/officeDocument/2006/relationships/hyperlink" Target="https://www.usmagazine.com/entertainment/news/wild-turkey-becomes-celebrity-roaming-manhattan-streets/" TargetMode="External"/><Relationship Id="rId4504" Type="http://schemas.openxmlformats.org/officeDocument/2006/relationships/hyperlink" Target="https://cue.gcp.misitemgr.com/cue-web/" TargetMode="External"/><Relationship Id="rId5834" Type="http://schemas.openxmlformats.org/officeDocument/2006/relationships/hyperlink" Target="https://docs.google.com/document/d/1AH4qDvwAulIRhtxjl_oWgq_yhgjXvYWtBo9kADXGLrI/edit?tab=t.0" TargetMode="External"/><Relationship Id="rId4507" Type="http://schemas.openxmlformats.org/officeDocument/2006/relationships/hyperlink" Target="https://www.usmagazine.com/wp-admin/post.php?post=4301773&amp;action=edit" TargetMode="External"/><Relationship Id="rId5839" Type="http://schemas.openxmlformats.org/officeDocument/2006/relationships/hyperlink" Target="https://www.kansascity.com/living/article315442837.html" TargetMode="External"/><Relationship Id="rId4506" Type="http://schemas.openxmlformats.org/officeDocument/2006/relationships/hyperlink" Target="https://docs.google.com/document/d/1iyIVZd8APbXQ3ObHvO8esdIdxrTE7Ciu5Toa-ShYYjY/edit?tab=t.0" TargetMode="External"/><Relationship Id="rId4509" Type="http://schemas.openxmlformats.org/officeDocument/2006/relationships/hyperlink" Target="https://docs.google.com/document/d/1IaU-EEFzNT4tdElpE1vsgX8mox1ltOBZ2wU7-WENiCc/edit?tab=t.0" TargetMode="External"/><Relationship Id="rId5837" Type="http://schemas.openxmlformats.org/officeDocument/2006/relationships/hyperlink" Target="https://www.charlotteobserver.com/living/article315444378.html" TargetMode="External"/><Relationship Id="rId4508" Type="http://schemas.openxmlformats.org/officeDocument/2006/relationships/hyperlink" Target="https://www.usmagazine.com/celebrity-news/news/jason-kelce-says-hes-never-seen-a-prettier-swing-than-his-daughters/" TargetMode="External"/><Relationship Id="rId5838" Type="http://schemas.openxmlformats.org/officeDocument/2006/relationships/hyperlink" Target="https://docs.google.com/document/d/1eGGvsAbc_d-FpHSlcrVdEnvuI6N0yKthO51GO6H2eeo/edit?tab=t.0" TargetMode="External"/><Relationship Id="rId646" Type="http://schemas.openxmlformats.org/officeDocument/2006/relationships/hyperlink" Target="https://docs.google.com/document/d/1HXoxno4jejNHd1hzh7Y_RdErU_bm5_bmlX2VCPdH2QU/edit?usp=sharing" TargetMode="External"/><Relationship Id="rId645" Type="http://schemas.openxmlformats.org/officeDocument/2006/relationships/hyperlink" Target="https://www.kansascity.com/living/article314680891.html" TargetMode="External"/><Relationship Id="rId644" Type="http://schemas.openxmlformats.org/officeDocument/2006/relationships/hyperlink" Target="https://cue.gcp.misitemgr.com/cue-web/" TargetMode="External"/><Relationship Id="rId643" Type="http://schemas.openxmlformats.org/officeDocument/2006/relationships/hyperlink" Target="https://docs.google.com/document/d/1HXoxno4jejNHd1hzh7Y_RdErU_bm5_bmlX2VCPdH2QU/edit?usp=sharing" TargetMode="External"/><Relationship Id="rId649" Type="http://schemas.openxmlformats.org/officeDocument/2006/relationships/hyperlink" Target="https://docs.google.com/document/d/1S4evsinHNRUFYAEnUngG5L7bVxM5DclU45F2AubCPkA/edit?tab=t.0" TargetMode="External"/><Relationship Id="rId648" Type="http://schemas.openxmlformats.org/officeDocument/2006/relationships/hyperlink" Target="https://www.miamiherald.com/living/article314688602.html" TargetMode="External"/><Relationship Id="rId647" Type="http://schemas.openxmlformats.org/officeDocument/2006/relationships/hyperlink" Target="https://cue.gcp.misitemgr.com/cue-web/" TargetMode="External"/><Relationship Id="rId1470" Type="http://schemas.openxmlformats.org/officeDocument/2006/relationships/hyperlink" Target="https://www.kansascity.com/entertainment/article314893809.html" TargetMode="External"/><Relationship Id="rId1471" Type="http://schemas.openxmlformats.org/officeDocument/2006/relationships/hyperlink" Target="https://docs.google.com/document/d/1Kf1nTe4sGoqxERqgAquSciB_fLlhfk9U05_Y0oYL95U/edit?usp=sharing" TargetMode="External"/><Relationship Id="rId1472" Type="http://schemas.openxmlformats.org/officeDocument/2006/relationships/hyperlink" Target="https://cue.gcp.misitemgr.com/cue-web/" TargetMode="External"/><Relationship Id="rId642" Type="http://schemas.openxmlformats.org/officeDocument/2006/relationships/hyperlink" Target="https://www.miamiherald.com/living/article314680882.html" TargetMode="External"/><Relationship Id="rId1473" Type="http://schemas.openxmlformats.org/officeDocument/2006/relationships/hyperlink" Target="https://www.charlotteobserver.com/entertainment/article314893810.html" TargetMode="External"/><Relationship Id="rId5831" Type="http://schemas.openxmlformats.org/officeDocument/2006/relationships/hyperlink" Target="https://docs.google.com/document/d/1AH4qDvwAulIRhtxjl_oWgq_yhgjXvYWtBo9kADXGLrI/edit?tab=t.0" TargetMode="External"/><Relationship Id="rId641" Type="http://schemas.openxmlformats.org/officeDocument/2006/relationships/hyperlink" Target="https://cue.gcp.misitemgr.com/cue-web/" TargetMode="External"/><Relationship Id="rId1474" Type="http://schemas.openxmlformats.org/officeDocument/2006/relationships/hyperlink" Target="https://docs.google.com/document/d/1Kf1nTe4sGoqxERqgAquSciB_fLlhfk9U05_Y0oYL95U/edit?usp=sharing" TargetMode="External"/><Relationship Id="rId5832" Type="http://schemas.openxmlformats.org/officeDocument/2006/relationships/hyperlink" Target="https://www.usmagazine.com/wp-admin/post.php?post=4311929&amp;action=edit" TargetMode="External"/><Relationship Id="rId640" Type="http://schemas.openxmlformats.org/officeDocument/2006/relationships/hyperlink" Target="https://docs.google.com/document/d/1Cj0CEuEIG1hh2YzQjLNAzYsGxRa_7dzHxMYXlR_2hqM/edit?tab=t.0" TargetMode="External"/><Relationship Id="rId1475" Type="http://schemas.openxmlformats.org/officeDocument/2006/relationships/hyperlink" Target="https://www.lifeandstylemag.com/wp-admin/post.php?post=736937&amp;action=edit" TargetMode="External"/><Relationship Id="rId4501" Type="http://schemas.openxmlformats.org/officeDocument/2006/relationships/hyperlink" Target="https://cue.gcp.misitemgr.com/cue-web/" TargetMode="External"/><Relationship Id="rId1476" Type="http://schemas.openxmlformats.org/officeDocument/2006/relationships/hyperlink" Target="https://www.lifeandstylemag.com/posts/jake-shanes-embarrassing-autograph-session-takes-messy-turn/" TargetMode="External"/><Relationship Id="rId4500" Type="http://schemas.openxmlformats.org/officeDocument/2006/relationships/hyperlink" Target="https://docs.google.com/document/d/1iyIVZd8APbXQ3ObHvO8esdIdxrTE7Ciu5Toa-ShYYjY/edit?tab=t.0" TargetMode="External"/><Relationship Id="rId5830" Type="http://schemas.openxmlformats.org/officeDocument/2006/relationships/hyperlink" Target="https://www.kansascity.com/living/article315444086.html" TargetMode="External"/><Relationship Id="rId1466" Type="http://schemas.openxmlformats.org/officeDocument/2006/relationships/hyperlink" Target="https://cue.gcp.misitemgr.com/cue-web/" TargetMode="External"/><Relationship Id="rId2797" Type="http://schemas.openxmlformats.org/officeDocument/2006/relationships/hyperlink" Target="https://www.charlotteobserver.com/entertainment/article315114627.html" TargetMode="External"/><Relationship Id="rId5824" Type="http://schemas.openxmlformats.org/officeDocument/2006/relationships/hyperlink" Target="https://www.charlotteobserver.com/living/article315442802.html" TargetMode="External"/><Relationship Id="rId1467" Type="http://schemas.openxmlformats.org/officeDocument/2006/relationships/hyperlink" Target="https://www.miamiherald.com/entertainment/article314893802.html" TargetMode="External"/><Relationship Id="rId2798" Type="http://schemas.openxmlformats.org/officeDocument/2006/relationships/hyperlink" Target="https://docs.google.com/document/d/1nb-Rp-qPKZXjmYofiox8RkKUGa4TVJqu3yTHonplaug/edit?usp=sharing" TargetMode="External"/><Relationship Id="rId5825" Type="http://schemas.openxmlformats.org/officeDocument/2006/relationships/hyperlink" Target="https://docs.google.com/document/d/1AH4qDvwAulIRhtxjl_oWgq_yhgjXvYWtBo9kADXGLrI/edit?tab=t.0" TargetMode="External"/><Relationship Id="rId1468" Type="http://schemas.openxmlformats.org/officeDocument/2006/relationships/hyperlink" Target="https://docs.google.com/document/d/1Kf1nTe4sGoqxERqgAquSciB_fLlhfk9U05_Y0oYL95U/edit?usp=sharing" TargetMode="External"/><Relationship Id="rId2799" Type="http://schemas.openxmlformats.org/officeDocument/2006/relationships/hyperlink" Target="https://modmomsclubstg.wpenginepowered.com/wp-admin/post.php?post=337510&amp;action=edit" TargetMode="External"/><Relationship Id="rId5822" Type="http://schemas.openxmlformats.org/officeDocument/2006/relationships/hyperlink" Target="https://docs.google.com/document/d/1pHHzIGAicV7ro-pP-IFwmI2JS_eoRUyb2OtKXWUhc14/edit?tab=t.0" TargetMode="External"/><Relationship Id="rId1469" Type="http://schemas.openxmlformats.org/officeDocument/2006/relationships/hyperlink" Target="https://cue.gcp.misitemgr.com/cue-web/" TargetMode="External"/><Relationship Id="rId5823" Type="http://schemas.openxmlformats.org/officeDocument/2006/relationships/hyperlink" Target="https://cue.gcp.misitemgr.com/cue-web/" TargetMode="External"/><Relationship Id="rId5828" Type="http://schemas.openxmlformats.org/officeDocument/2006/relationships/hyperlink" Target="https://docs.google.com/document/d/1AH4qDvwAulIRhtxjl_oWgq_yhgjXvYWtBo9kADXGLrI/edit?tab=t.0" TargetMode="External"/><Relationship Id="rId5829" Type="http://schemas.openxmlformats.org/officeDocument/2006/relationships/hyperlink" Target="https://cue.gcp.misitemgr.com/cue-web/" TargetMode="External"/><Relationship Id="rId5826" Type="http://schemas.openxmlformats.org/officeDocument/2006/relationships/hyperlink" Target="https://cue.gcp.misitemgr.com/cue-web/" TargetMode="External"/><Relationship Id="rId5827" Type="http://schemas.openxmlformats.org/officeDocument/2006/relationships/hyperlink" Target="https://www.miamiherald.com/living/article315442794.html" TargetMode="External"/><Relationship Id="rId635" Type="http://schemas.openxmlformats.org/officeDocument/2006/relationships/hyperlink" Target="https://www.lifeandstylemag.com/wp-admin/post.php?post=736841&amp;action=edit" TargetMode="External"/><Relationship Id="rId634" Type="http://schemas.openxmlformats.org/officeDocument/2006/relationships/hyperlink" Target="https://docs.google.com/document/d/1wWjnqy9RUISQXvCHYzcfrweHfJwKBMyVxE7Da5CL0c0/edit?tab=t.0" TargetMode="External"/><Relationship Id="rId633" Type="http://schemas.openxmlformats.org/officeDocument/2006/relationships/hyperlink" Target="https://www.kansascity.com/living/article314680234.html" TargetMode="External"/><Relationship Id="rId632" Type="http://schemas.openxmlformats.org/officeDocument/2006/relationships/hyperlink" Target="https://cue.gcp.misitemgr.com/cue-web/" TargetMode="External"/><Relationship Id="rId639" Type="http://schemas.openxmlformats.org/officeDocument/2006/relationships/hyperlink" Target="https://modmomsclubstg.wpenginepowered.com/lifestyle-entertainment/beginners-guide-essential-home-maintenance-tasks-before-spring/" TargetMode="External"/><Relationship Id="rId638" Type="http://schemas.openxmlformats.org/officeDocument/2006/relationships/hyperlink" Target="https://modmomsclubstg.wpenginepowered.com/wp-admin/post.php?post=337416&amp;action=edit" TargetMode="External"/><Relationship Id="rId637" Type="http://schemas.openxmlformats.org/officeDocument/2006/relationships/hyperlink" Target="https://docs.google.com/document/d/1Cj0CEuEIG1hh2YzQjLNAzYsGxRa_7dzHxMYXlR_2hqM/edit?tab=t.0" TargetMode="External"/><Relationship Id="rId636" Type="http://schemas.openxmlformats.org/officeDocument/2006/relationships/hyperlink" Target="https://www.lifeandstylemag.com/posts/important-home-chores-to-tackle-before-spring/" TargetMode="External"/><Relationship Id="rId2790" Type="http://schemas.openxmlformats.org/officeDocument/2006/relationships/hyperlink" Target="https://cue.gcp.misitemgr.com/cue-web/" TargetMode="External"/><Relationship Id="rId1460" Type="http://schemas.openxmlformats.org/officeDocument/2006/relationships/hyperlink" Target="https://cue.gcp.misitemgr.com/cue-web/" TargetMode="External"/><Relationship Id="rId2791" Type="http://schemas.openxmlformats.org/officeDocument/2006/relationships/hyperlink" Target="https://www.miamiherald.com/entertainment/article315114593.html" TargetMode="External"/><Relationship Id="rId1461" Type="http://schemas.openxmlformats.org/officeDocument/2006/relationships/hyperlink" Target="https://www.miamiherald.com/indulge/travel/article314895419.html" TargetMode="External"/><Relationship Id="rId2792" Type="http://schemas.openxmlformats.org/officeDocument/2006/relationships/hyperlink" Target="https://docs.google.com/document/d/1nb-Rp-qPKZXjmYofiox8RkKUGa4TVJqu3yTHonplaug/edit?usp=sharing" TargetMode="External"/><Relationship Id="rId631" Type="http://schemas.openxmlformats.org/officeDocument/2006/relationships/hyperlink" Target="https://docs.google.com/document/d/1wWjnqy9RUISQXvCHYzcfrweHfJwKBMyVxE7Da5CL0c0/edit?tab=t.0" TargetMode="External"/><Relationship Id="rId1462" Type="http://schemas.openxmlformats.org/officeDocument/2006/relationships/hyperlink" Target="https://docs.google.com/document/d/1r4gZ-6b-HsiFWaEDBiSN4m2OqvU5NrVKUGTo1vHmOgg/edit?tab=t.0" TargetMode="External"/><Relationship Id="rId2793" Type="http://schemas.openxmlformats.org/officeDocument/2006/relationships/hyperlink" Target="https://cue.gcp.misitemgr.com/cue-web/" TargetMode="External"/><Relationship Id="rId5820" Type="http://schemas.openxmlformats.org/officeDocument/2006/relationships/hyperlink" Target="https://cue.gcp.misitemgr.com/cue-web/" TargetMode="External"/><Relationship Id="rId630" Type="http://schemas.openxmlformats.org/officeDocument/2006/relationships/hyperlink" Target="https://www.miamiherald.com/living/article314680204.html" TargetMode="External"/><Relationship Id="rId1463" Type="http://schemas.openxmlformats.org/officeDocument/2006/relationships/hyperlink" Target="https://cue.gcp.misitemgr.com/cue-web/" TargetMode="External"/><Relationship Id="rId2794" Type="http://schemas.openxmlformats.org/officeDocument/2006/relationships/hyperlink" Target="https://www.kansascity.com/entertainment/article315114625.html" TargetMode="External"/><Relationship Id="rId5821" Type="http://schemas.openxmlformats.org/officeDocument/2006/relationships/hyperlink" Target="https://www.kansascity.com/entertainment/article315437647.html" TargetMode="External"/><Relationship Id="rId1464" Type="http://schemas.openxmlformats.org/officeDocument/2006/relationships/hyperlink" Target="https://www.kansascity.com/living/travel/article314895422.html" TargetMode="External"/><Relationship Id="rId2795" Type="http://schemas.openxmlformats.org/officeDocument/2006/relationships/hyperlink" Target="https://docs.google.com/document/d/1nb-Rp-qPKZXjmYofiox8RkKUGa4TVJqu3yTHonplaug/edit?usp=sharing" TargetMode="External"/><Relationship Id="rId1465" Type="http://schemas.openxmlformats.org/officeDocument/2006/relationships/hyperlink" Target="https://docs.google.com/document/d/1r4gZ-6b-HsiFWaEDBiSN4m2OqvU5NrVKUGTo1vHmOgg/edit?tab=t.0" TargetMode="External"/><Relationship Id="rId2796" Type="http://schemas.openxmlformats.org/officeDocument/2006/relationships/hyperlink" Target="https://cue.gcp.misitemgr.com/cue-web/" TargetMode="External"/><Relationship Id="rId1411" Type="http://schemas.openxmlformats.org/officeDocument/2006/relationships/hyperlink" Target="https://docs.google.com/document/d/1Rbe1GYeGaKNyc5Ak3BKuKOoSsH4wz2PmzSWsCh0j7MU/edit?usp=sharing" TargetMode="External"/><Relationship Id="rId2742" Type="http://schemas.openxmlformats.org/officeDocument/2006/relationships/hyperlink" Target="https://cue.gcp.misitemgr.com/cue-web/" TargetMode="External"/><Relationship Id="rId1412" Type="http://schemas.openxmlformats.org/officeDocument/2006/relationships/hyperlink" Target="https://www.usmagazine.com/wp-admin/post.php?post=4265009&amp;action=edit" TargetMode="External"/><Relationship Id="rId2743" Type="http://schemas.openxmlformats.org/officeDocument/2006/relationships/hyperlink" Target="https://www.star-telegram.com/entertainment/living/article315089381.html" TargetMode="External"/><Relationship Id="rId1413" Type="http://schemas.openxmlformats.org/officeDocument/2006/relationships/hyperlink" Target="https://www.usmagazine.com/sports/news/baseball-player-joey-raccuia-dies-4-days-after-making-college-debut/" TargetMode="External"/><Relationship Id="rId2744" Type="http://schemas.openxmlformats.org/officeDocument/2006/relationships/hyperlink" Target="https://docs.google.com/document/d/1f6wQNjvNB7Fjl7bh0JGsCAKe26zREyRj7cKql2dv_3A/edit?usp=sharing" TargetMode="External"/><Relationship Id="rId1414" Type="http://schemas.openxmlformats.org/officeDocument/2006/relationships/hyperlink" Target="https://docs.google.com/document/d/1Rbe1GYeGaKNyc5Ak3BKuKOoSsH4wz2PmzSWsCh0j7MU/edit?usp=sharing" TargetMode="External"/><Relationship Id="rId2745" Type="http://schemas.openxmlformats.org/officeDocument/2006/relationships/hyperlink" Target="https://www.usmagazine.com/wp-admin/post.php?post=4283383&amp;action=edit" TargetMode="External"/><Relationship Id="rId1415" Type="http://schemas.openxmlformats.org/officeDocument/2006/relationships/hyperlink" Target="https://cue.gcp.misitemgr.com/cue-web/" TargetMode="External"/><Relationship Id="rId2746" Type="http://schemas.openxmlformats.org/officeDocument/2006/relationships/hyperlink" Target="https://www.usmagazine.com/entertainment/news/the-government-wants-you-to-eat-these-5-invasive-species/" TargetMode="External"/><Relationship Id="rId1416" Type="http://schemas.openxmlformats.org/officeDocument/2006/relationships/hyperlink" Target="https://www.miamiherald.com/living/article314866098.html" TargetMode="External"/><Relationship Id="rId2747" Type="http://schemas.openxmlformats.org/officeDocument/2006/relationships/hyperlink" Target="https://docs.google.com/document/d/1f6wQNjvNB7Fjl7bh0JGsCAKe26zREyRj7cKql2dv_3A/edit?usp=sharing" TargetMode="External"/><Relationship Id="rId1417" Type="http://schemas.openxmlformats.org/officeDocument/2006/relationships/hyperlink" Target="https://docs.google.com/document/d/1-HVs_IQWud7fKUyjibZtEjfg5mw7Th5QL8Sw8J7koBw/edit?tab=t.0" TargetMode="External"/><Relationship Id="rId2748" Type="http://schemas.openxmlformats.org/officeDocument/2006/relationships/hyperlink" Target="https://www.womansworld.com/wp-admin/post.php?post=611355&amp;action=edit" TargetMode="External"/><Relationship Id="rId1418" Type="http://schemas.openxmlformats.org/officeDocument/2006/relationships/hyperlink" Target="https://cue.gcp.misitemgr.com/cue-web/" TargetMode="External"/><Relationship Id="rId2749" Type="http://schemas.openxmlformats.org/officeDocument/2006/relationships/hyperlink" Target="https://www.womansworld.com/life/animals/brooklyns-east-river-gets-a-majestic-visitor-that-was-once-on-the-brink-of-extinction" TargetMode="External"/><Relationship Id="rId1419" Type="http://schemas.openxmlformats.org/officeDocument/2006/relationships/hyperlink" Target="https://www.kansascity.com/living/article314866101.html" TargetMode="External"/><Relationship Id="rId2740" Type="http://schemas.openxmlformats.org/officeDocument/2006/relationships/hyperlink" Target="https://www.kansascity.com/living/article315089380.html" TargetMode="External"/><Relationship Id="rId1410" Type="http://schemas.openxmlformats.org/officeDocument/2006/relationships/hyperlink" Target="https://www.charlotteobserver.com/entertainment/article314865410.html" TargetMode="External"/><Relationship Id="rId2741" Type="http://schemas.openxmlformats.org/officeDocument/2006/relationships/hyperlink" Target="https://docs.google.com/document/d/1f6wQNjvNB7Fjl7bh0JGsCAKe26zREyRj7cKql2dv_3A/edit?usp=sharing" TargetMode="External"/><Relationship Id="rId1400" Type="http://schemas.openxmlformats.org/officeDocument/2006/relationships/hyperlink" Target="https://www.womansworld.com/wp-admin/post.php?post=607940&amp;action=edit" TargetMode="External"/><Relationship Id="rId2731" Type="http://schemas.openxmlformats.org/officeDocument/2006/relationships/hyperlink" Target="https://docs.google.com/document/d/1x7G1uXsVZa6YHuNfV_IStj8KYsgfAweL8kEK6d3AUKE/edit?tab=t.pr9idhggfvsq" TargetMode="External"/><Relationship Id="rId1401" Type="http://schemas.openxmlformats.org/officeDocument/2006/relationships/hyperlink" Target="https://www.womansworld.com/life/animals/scientists-pull-50000-fossils-and-91-new-species-from-a-single-quarry-in-china" TargetMode="External"/><Relationship Id="rId2732" Type="http://schemas.openxmlformats.org/officeDocument/2006/relationships/hyperlink" Target="https://www.charlotteobserver.com/living/article315102168.html" TargetMode="External"/><Relationship Id="rId1402" Type="http://schemas.openxmlformats.org/officeDocument/2006/relationships/hyperlink" Target="https://docs.google.com/document/d/1hbb_xNP-xBPYFwqDpope86jZ83Jk3cUe33paqea5D_g/edit?tab=t.0" TargetMode="External"/><Relationship Id="rId2733" Type="http://schemas.openxmlformats.org/officeDocument/2006/relationships/hyperlink" Target="https://docs.google.com/document/d/1x7G1uXsVZa6YHuNfV_IStj8KYsgfAweL8kEK6d3AUKE/edit?tab=t.pr9idhggfvsq" TargetMode="External"/><Relationship Id="rId1403" Type="http://schemas.openxmlformats.org/officeDocument/2006/relationships/hyperlink" Target="https://cue.gcp.misitemgr.com/cue-web/" TargetMode="External"/><Relationship Id="rId2734" Type="http://schemas.openxmlformats.org/officeDocument/2006/relationships/hyperlink" Target="https://www.star-telegram.com/entertainment/living/article315103856.html" TargetMode="External"/><Relationship Id="rId1404" Type="http://schemas.openxmlformats.org/officeDocument/2006/relationships/hyperlink" Target="https://www.miamiherald.com/entertainment/article314865399.html" TargetMode="External"/><Relationship Id="rId2735" Type="http://schemas.openxmlformats.org/officeDocument/2006/relationships/hyperlink" Target="https://docs.google.com/document/d/1x7G1uXsVZa6YHuNfV_IStj8KYsgfAweL8kEK6d3AUKE/edit?tab=t.pr9idhggfvsq" TargetMode="External"/><Relationship Id="rId1405" Type="http://schemas.openxmlformats.org/officeDocument/2006/relationships/hyperlink" Target="https://docs.google.com/document/d/1Rbe1GYeGaKNyc5Ak3BKuKOoSsH4wz2PmzSWsCh0j7MU/edit?usp=sharing" TargetMode="External"/><Relationship Id="rId2736" Type="http://schemas.openxmlformats.org/officeDocument/2006/relationships/hyperlink" Target="https://cue.gcp.misitemgr.com/cue-web/" TargetMode="External"/><Relationship Id="rId1406" Type="http://schemas.openxmlformats.org/officeDocument/2006/relationships/hyperlink" Target="https://cue.gcp.misitemgr.com/cue-web/" TargetMode="External"/><Relationship Id="rId2737" Type="http://schemas.openxmlformats.org/officeDocument/2006/relationships/hyperlink" Target="https://www.miamiherald.com/living/article315089378.html" TargetMode="External"/><Relationship Id="rId1407" Type="http://schemas.openxmlformats.org/officeDocument/2006/relationships/hyperlink" Target="https://www.kansascity.com/entertainment/article314865402.html" TargetMode="External"/><Relationship Id="rId2738" Type="http://schemas.openxmlformats.org/officeDocument/2006/relationships/hyperlink" Target="https://docs.google.com/document/d/1f6wQNjvNB7Fjl7bh0JGsCAKe26zREyRj7cKql2dv_3A/edit?usp=sharing" TargetMode="External"/><Relationship Id="rId1408" Type="http://schemas.openxmlformats.org/officeDocument/2006/relationships/hyperlink" Target="https://docs.google.com/document/d/1Rbe1GYeGaKNyc5Ak3BKuKOoSsH4wz2PmzSWsCh0j7MU/edit?usp=sharing" TargetMode="External"/><Relationship Id="rId2739" Type="http://schemas.openxmlformats.org/officeDocument/2006/relationships/hyperlink" Target="https://cue.gcp.misitemgr.com/cue-web/" TargetMode="External"/><Relationship Id="rId1409" Type="http://schemas.openxmlformats.org/officeDocument/2006/relationships/hyperlink" Target="https://cue.gcp.misitemgr.com/cue-web/" TargetMode="External"/><Relationship Id="rId2730" Type="http://schemas.openxmlformats.org/officeDocument/2006/relationships/hyperlink" Target="https://www.kansascity.com/living/article315100995.html" TargetMode="External"/><Relationship Id="rId1433" Type="http://schemas.openxmlformats.org/officeDocument/2006/relationships/hyperlink" Target="https://cue.gcp.misitemgr.com/cue-web/" TargetMode="External"/><Relationship Id="rId2764" Type="http://schemas.openxmlformats.org/officeDocument/2006/relationships/hyperlink" Target="https://www.charlotteobserver.com/entertainment/article315112811.html" TargetMode="External"/><Relationship Id="rId1434" Type="http://schemas.openxmlformats.org/officeDocument/2006/relationships/hyperlink" Target="https://www.miamiherald.com/entertainment/article314892340.html" TargetMode="External"/><Relationship Id="rId2765" Type="http://schemas.openxmlformats.org/officeDocument/2006/relationships/hyperlink" Target="https://docs.google.com/document/d/1YbPWiYEM2NdaiWLXsUIUHUHM_xdlUOGjqT64H-b9JHE/edit?tab=t.0" TargetMode="External"/><Relationship Id="rId1435" Type="http://schemas.openxmlformats.org/officeDocument/2006/relationships/hyperlink" Target="https://docs.google.com/document/d/1oJ0MWT5T_eniPuKpNSbFYZgvnipfVLpuy-x-Mv2bKzE/edit?usp=sharing" TargetMode="External"/><Relationship Id="rId2766" Type="http://schemas.openxmlformats.org/officeDocument/2006/relationships/hyperlink" Target="https://www.lifeandstylemag.com/wp-admin/post.php?post=737108&amp;action=edit" TargetMode="External"/><Relationship Id="rId1436" Type="http://schemas.openxmlformats.org/officeDocument/2006/relationships/hyperlink" Target="https://cue.gcp.misitemgr.com/cue-web/" TargetMode="External"/><Relationship Id="rId2767" Type="http://schemas.openxmlformats.org/officeDocument/2006/relationships/hyperlink" Target="https://www.lifeandstylemag.com/posts/bts-returns-to-the-tonight-show-everything-you-should-know/" TargetMode="External"/><Relationship Id="rId1437" Type="http://schemas.openxmlformats.org/officeDocument/2006/relationships/hyperlink" Target="https://www.kansascity.com/entertainment/article314892342.html" TargetMode="External"/><Relationship Id="rId2768" Type="http://schemas.openxmlformats.org/officeDocument/2006/relationships/hyperlink" Target="https://docs.google.com/document/d/1YbPWiYEM2NdaiWLXsUIUHUHM_xdlUOGjqT64H-b9JHE/edit?tab=t.0" TargetMode="External"/><Relationship Id="rId1438" Type="http://schemas.openxmlformats.org/officeDocument/2006/relationships/hyperlink" Target="https://docs.google.com/document/d/1oJ0MWT5T_eniPuKpNSbFYZgvnipfVLpuy-x-Mv2bKzE/edit?usp=sharing" TargetMode="External"/><Relationship Id="rId2769" Type="http://schemas.openxmlformats.org/officeDocument/2006/relationships/hyperlink" Target="https://cue.gcp.misitemgr.com/cue-web/" TargetMode="External"/><Relationship Id="rId1439" Type="http://schemas.openxmlformats.org/officeDocument/2006/relationships/hyperlink" Target="https://cue.gcp.misitemgr.com/cue-web/" TargetMode="External"/><Relationship Id="rId609" Type="http://schemas.openxmlformats.org/officeDocument/2006/relationships/hyperlink" Target="https://modmomsclubstg.wpenginepowered.com/lifestyle-entertainment/your-family-doesnt-need-plane-tickets-to-japan-cherry-blossoms-are-closer-than-you-think/" TargetMode="External"/><Relationship Id="rId608" Type="http://schemas.openxmlformats.org/officeDocument/2006/relationships/hyperlink" Target="https://modmomsclubstg.wpenginepowered.com/wp-admin/post.php?post=337408&amp;action=edit" TargetMode="External"/><Relationship Id="rId607" Type="http://schemas.openxmlformats.org/officeDocument/2006/relationships/hyperlink" Target="https://docs.google.com/document/d/1AqwIuw_ZQmxDBV3DM4NlJ9yBc2Jutp3dVvBPS8F5v1A/edit?tab=t.0" TargetMode="External"/><Relationship Id="rId602" Type="http://schemas.openxmlformats.org/officeDocument/2006/relationships/hyperlink" Target="https://cue.gcp.misitemgr.com/cue-web/" TargetMode="External"/><Relationship Id="rId601" Type="http://schemas.openxmlformats.org/officeDocument/2006/relationships/hyperlink" Target="https://docs.google.com/document/d/1sZCgMOJHouu19Qqu5IUmoh3MQnn2F7opgjlfbJEVl78/edit?tab=t.0" TargetMode="External"/><Relationship Id="rId600" Type="http://schemas.openxmlformats.org/officeDocument/2006/relationships/hyperlink" Target="https://www.miamiherald.com/entertainment/tv-movies/article314677771.html" TargetMode="External"/><Relationship Id="rId606" Type="http://schemas.openxmlformats.org/officeDocument/2006/relationships/hyperlink" Target="https://www.lifeandstylemag.com/posts/best-places-to-see-cherry-blossoms-in-the-northeast-this-spring/" TargetMode="External"/><Relationship Id="rId605" Type="http://schemas.openxmlformats.org/officeDocument/2006/relationships/hyperlink" Target="https://www.lifeandstylemag.com/wp-admin/post.php?post=736818&amp;action=edit" TargetMode="External"/><Relationship Id="rId604" Type="http://schemas.openxmlformats.org/officeDocument/2006/relationships/hyperlink" Target="https://docs.google.com/document/d/1sZCgMOJHouu19Qqu5IUmoh3MQnn2F7opgjlfbJEVl78/edit?tab=t.0" TargetMode="External"/><Relationship Id="rId603" Type="http://schemas.openxmlformats.org/officeDocument/2006/relationships/hyperlink" Target="https://www.kansascity.com/entertainment/tv-movies/article314677783.html" TargetMode="External"/><Relationship Id="rId2760" Type="http://schemas.openxmlformats.org/officeDocument/2006/relationships/hyperlink" Target="https://cue.gcp.misitemgr.com/cue-web/" TargetMode="External"/><Relationship Id="rId1430" Type="http://schemas.openxmlformats.org/officeDocument/2006/relationships/hyperlink" Target="https://cue.gcp.misitemgr.com/cue-web/" TargetMode="External"/><Relationship Id="rId2761" Type="http://schemas.openxmlformats.org/officeDocument/2006/relationships/hyperlink" Target="https://www.kansascity.com/entertainment/article315112809.html" TargetMode="External"/><Relationship Id="rId1431" Type="http://schemas.openxmlformats.org/officeDocument/2006/relationships/hyperlink" Target="https://www.kansascity.com/living/travel/article314867733.html" TargetMode="External"/><Relationship Id="rId2762" Type="http://schemas.openxmlformats.org/officeDocument/2006/relationships/hyperlink" Target="https://docs.google.com/document/d/1YbPWiYEM2NdaiWLXsUIUHUHM_xdlUOGjqT64H-b9JHE/edit?tab=t.0" TargetMode="External"/><Relationship Id="rId1432" Type="http://schemas.openxmlformats.org/officeDocument/2006/relationships/hyperlink" Target="https://docs.google.com/document/d/18G6AH11hWbIOLH34IR0JG7G4oMydCksDddbi8Rl2avE/edit?tab=t.0" TargetMode="External"/><Relationship Id="rId2763" Type="http://schemas.openxmlformats.org/officeDocument/2006/relationships/hyperlink" Target="https://cue.gcp.misitemgr.com/cue-web/" TargetMode="External"/><Relationship Id="rId1422" Type="http://schemas.openxmlformats.org/officeDocument/2006/relationships/hyperlink" Target="https://www.charlotteobserver.com/living/article314866114.html" TargetMode="External"/><Relationship Id="rId2753" Type="http://schemas.openxmlformats.org/officeDocument/2006/relationships/hyperlink" Target="https://docs.google.com/document/d/1yVu2R9LRUO2Oz0Tq82OUDDmCFsFKBPwsn9uvSdFBaws/edit?usp=sharing" TargetMode="External"/><Relationship Id="rId1423" Type="http://schemas.openxmlformats.org/officeDocument/2006/relationships/hyperlink" Target="https://docs.google.com/document/d/1-HVs_IQWud7fKUyjibZtEjfg5mw7Th5QL8Sw8J7koBw/edit?tab=t.0" TargetMode="External"/><Relationship Id="rId2754" Type="http://schemas.openxmlformats.org/officeDocument/2006/relationships/hyperlink" Target="https://cue.gcp.misitemgr.com/cue-web/" TargetMode="External"/><Relationship Id="rId1424" Type="http://schemas.openxmlformats.org/officeDocument/2006/relationships/hyperlink" Target="https://www.womansworld.com/wp-admin/post.php?post=608051&amp;action=edit" TargetMode="External"/><Relationship Id="rId2755" Type="http://schemas.openxmlformats.org/officeDocument/2006/relationships/hyperlink" Target="https://www.star-telegram.com/entertainment/living/article315104466.html" TargetMode="External"/><Relationship Id="rId1425" Type="http://schemas.openxmlformats.org/officeDocument/2006/relationships/hyperlink" Target="https://www.womansworld.com/life/animals/scientists-discovered-multiple-new-species-in-6-days-5-disguise-themselves-as-excrement" TargetMode="External"/><Relationship Id="rId2756" Type="http://schemas.openxmlformats.org/officeDocument/2006/relationships/hyperlink" Target="https://docs.google.com/document/d/1yVu2R9LRUO2Oz0Tq82OUDDmCFsFKBPwsn9uvSdFBaws/edit?usp=sharing" TargetMode="External"/><Relationship Id="rId1426" Type="http://schemas.openxmlformats.org/officeDocument/2006/relationships/hyperlink" Target="https://docs.google.com/document/d/1-HVs_IQWud7fKUyjibZtEjfg5mw7Th5QL8Sw8J7koBw/edit?tab=t.0" TargetMode="External"/><Relationship Id="rId2757" Type="http://schemas.openxmlformats.org/officeDocument/2006/relationships/hyperlink" Target="https://cue.gcp.misitemgr.com/cue-web/" TargetMode="External"/><Relationship Id="rId1427" Type="http://schemas.openxmlformats.org/officeDocument/2006/relationships/hyperlink" Target="https://cue.gcp.misitemgr.com/cue-web/" TargetMode="External"/><Relationship Id="rId2758" Type="http://schemas.openxmlformats.org/officeDocument/2006/relationships/hyperlink" Target="https://www.miamiherald.com/entertainment/article315112806.html" TargetMode="External"/><Relationship Id="rId1428" Type="http://schemas.openxmlformats.org/officeDocument/2006/relationships/hyperlink" Target="https://www.miamiherald.com/indulge/travel/article314867737.html" TargetMode="External"/><Relationship Id="rId2759" Type="http://schemas.openxmlformats.org/officeDocument/2006/relationships/hyperlink" Target="https://docs.google.com/document/d/1YbPWiYEM2NdaiWLXsUIUHUHM_xdlUOGjqT64H-b9JHE/edit?tab=t.0" TargetMode="External"/><Relationship Id="rId1429" Type="http://schemas.openxmlformats.org/officeDocument/2006/relationships/hyperlink" Target="https://docs.google.com/document/d/18G6AH11hWbIOLH34IR0JG7G4oMydCksDddbi8Rl2avE/edit?tab=t.0" TargetMode="External"/><Relationship Id="rId2750" Type="http://schemas.openxmlformats.org/officeDocument/2006/relationships/hyperlink" Target="https://docs.google.com/document/d/1yVu2R9LRUO2Oz0Tq82OUDDmCFsFKBPwsn9uvSdFBaws/edit?usp=sharing" TargetMode="External"/><Relationship Id="rId1420" Type="http://schemas.openxmlformats.org/officeDocument/2006/relationships/hyperlink" Target="https://docs.google.com/document/d/1-HVs_IQWud7fKUyjibZtEjfg5mw7Th5QL8Sw8J7koBw/edit?tab=t.0" TargetMode="External"/><Relationship Id="rId2751" Type="http://schemas.openxmlformats.org/officeDocument/2006/relationships/hyperlink" Target="https://cue.gcp.misitemgr.com/cue-web/" TargetMode="External"/><Relationship Id="rId1421" Type="http://schemas.openxmlformats.org/officeDocument/2006/relationships/hyperlink" Target="https://cue.gcp.misitemgr.com/cue-web/" TargetMode="External"/><Relationship Id="rId2752" Type="http://schemas.openxmlformats.org/officeDocument/2006/relationships/hyperlink" Target="https://www.charlotteobserver.com/living/article315104461.html" TargetMode="External"/><Relationship Id="rId3238" Type="http://schemas.openxmlformats.org/officeDocument/2006/relationships/hyperlink" Target="https://docs.google.com/document/d/1ocHvQWL7MAjk_vaBSouUntjpYNo2z8mco_Vk2grzbbs/edit?tab=t.0" TargetMode="External"/><Relationship Id="rId4569" Type="http://schemas.openxmlformats.org/officeDocument/2006/relationships/hyperlink" Target="https://www.womansworld.com/wp-admin/post.php?post=615193&amp;action=edit" TargetMode="External"/><Relationship Id="rId3237" Type="http://schemas.openxmlformats.org/officeDocument/2006/relationships/hyperlink" Target="https://www.kansascity.com/entertainment/article315185861.html" TargetMode="External"/><Relationship Id="rId4568" Type="http://schemas.openxmlformats.org/officeDocument/2006/relationships/hyperlink" Target="https://docs.google.com/document/d/1OZ6SL_THkqSD2r_Ka5jPkYPGewSWznb76ykX8nlAfFQ/edit?tab=t.0" TargetMode="External"/><Relationship Id="rId5899" Type="http://schemas.openxmlformats.org/officeDocument/2006/relationships/hyperlink" Target="https://docs.google.com/document/d/1eqhbSWs6E6M_xhYGeTDp64kF8hG6sgF1wZNBLJwS9VQ/edit?tab=t.0" TargetMode="External"/><Relationship Id="rId3239" Type="http://schemas.openxmlformats.org/officeDocument/2006/relationships/hyperlink" Target="https://cue.gcp.misitemgr.com/cue-web/" TargetMode="External"/><Relationship Id="rId5890" Type="http://schemas.openxmlformats.org/officeDocument/2006/relationships/hyperlink" Target="https://docs.google.com/document/d/1BV-EdhqjB1v48u1XnWUj9mw-MZCQTRJuuHLCftRcMgI/edit?tab=t.0" TargetMode="External"/><Relationship Id="rId3230" Type="http://schemas.openxmlformats.org/officeDocument/2006/relationships/hyperlink" Target="https://www.usmagazine.com/wp-admin/post.php?post=4288957&amp;action=edit" TargetMode="External"/><Relationship Id="rId4561" Type="http://schemas.openxmlformats.org/officeDocument/2006/relationships/hyperlink" Target="https://docs.google.com/document/d/14ClybTWqkMbO3QvAemSGyHkP7cxqr1SF5xGsX2JkvhU/edit?usp=sharing" TargetMode="External"/><Relationship Id="rId5893" Type="http://schemas.openxmlformats.org/officeDocument/2006/relationships/hyperlink" Target="https://docs.google.com/document/d/1BV-EdhqjB1v48u1XnWUj9mw-MZCQTRJuuHLCftRcMgI/edit?tab=t.0" TargetMode="External"/><Relationship Id="rId4560" Type="http://schemas.openxmlformats.org/officeDocument/2006/relationships/hyperlink" Target="https://www.usmagazine.com/sports/news/jason-days-masters-outfit-toned-down-by-augusta-national/" TargetMode="External"/><Relationship Id="rId5894" Type="http://schemas.openxmlformats.org/officeDocument/2006/relationships/hyperlink" Target="https://cue.gcp.misitemgr.com/cue-web/" TargetMode="External"/><Relationship Id="rId3232" Type="http://schemas.openxmlformats.org/officeDocument/2006/relationships/hyperlink" Target="https://docs.google.com/document/d/1NHSuCJfG6kQyuYTNVXRatayu8awKFKvn_z0yqFo5NwA/edit?tab=t.0" TargetMode="External"/><Relationship Id="rId4563" Type="http://schemas.openxmlformats.org/officeDocument/2006/relationships/hyperlink" Target="https://docs.google.com/document/d/1OZ6SL_THkqSD2r_Ka5jPkYPGewSWznb76ykX8nlAfFQ/edit?tab=t.0" TargetMode="External"/><Relationship Id="rId5891" Type="http://schemas.openxmlformats.org/officeDocument/2006/relationships/hyperlink" Target="https://www.usmagazine.com/wp-admin/post.php?post=4312940&amp;action=edit" TargetMode="External"/><Relationship Id="rId3231" Type="http://schemas.openxmlformats.org/officeDocument/2006/relationships/hyperlink" Target="https://www.usmagazine.com/sports/news/yankees-anthony-volpe-speaks-out-amid-opening-day-roster-absence/" TargetMode="External"/><Relationship Id="rId4562" Type="http://schemas.openxmlformats.org/officeDocument/2006/relationships/hyperlink" Target="https://www.miamiherald.com/living/article315331459.html" TargetMode="External"/><Relationship Id="rId5892" Type="http://schemas.openxmlformats.org/officeDocument/2006/relationships/hyperlink" Target="https://www.usmagazine.com/?p=4312940&amp;preview=true" TargetMode="External"/><Relationship Id="rId3234" Type="http://schemas.openxmlformats.org/officeDocument/2006/relationships/hyperlink" Target="https://www.miamiherald.com/entertainment/article315185864.html" TargetMode="External"/><Relationship Id="rId4565" Type="http://schemas.openxmlformats.org/officeDocument/2006/relationships/hyperlink" Target="https://docs.google.com/document/d/1OZ6SL_THkqSD2r_Ka5jPkYPGewSWznb76ykX8nlAfFQ/edit?tab=t.0" TargetMode="External"/><Relationship Id="rId5897" Type="http://schemas.openxmlformats.org/officeDocument/2006/relationships/hyperlink" Target="https://cue.gcp.misitemgr.com/cue-web/" TargetMode="External"/><Relationship Id="rId3233" Type="http://schemas.openxmlformats.org/officeDocument/2006/relationships/hyperlink" Target="https://cue.gcp.misitemgr.com/cue-web/" TargetMode="External"/><Relationship Id="rId4564" Type="http://schemas.openxmlformats.org/officeDocument/2006/relationships/hyperlink" Target="https://www.kansascity.com/living/article315333015.html" TargetMode="External"/><Relationship Id="rId5898" Type="http://schemas.openxmlformats.org/officeDocument/2006/relationships/hyperlink" Target="https://www.kansascity.com/living/article315447872.html" TargetMode="External"/><Relationship Id="rId3236" Type="http://schemas.openxmlformats.org/officeDocument/2006/relationships/hyperlink" Target="https://cue.gcp.misitemgr.com/cue-web/" TargetMode="External"/><Relationship Id="rId4567" Type="http://schemas.openxmlformats.org/officeDocument/2006/relationships/hyperlink" Target="https://www.star-telegram.com/entertainment/living/article315333303.html" TargetMode="External"/><Relationship Id="rId5895" Type="http://schemas.openxmlformats.org/officeDocument/2006/relationships/hyperlink" Target="https://www.miamiherald.com/living/article315447873.html" TargetMode="External"/><Relationship Id="rId3235" Type="http://schemas.openxmlformats.org/officeDocument/2006/relationships/hyperlink" Target="https://docs.google.com/document/d/1ocHvQWL7MAjk_vaBSouUntjpYNo2z8mco_Vk2grzbbs/edit?tab=t.0" TargetMode="External"/><Relationship Id="rId4566" Type="http://schemas.openxmlformats.org/officeDocument/2006/relationships/hyperlink" Target="https://cue.gcp.misitemgr.com/cue-web/" TargetMode="External"/><Relationship Id="rId5896" Type="http://schemas.openxmlformats.org/officeDocument/2006/relationships/hyperlink" Target="https://docs.google.com/document/d/1eqhbSWs6E6M_xhYGeTDp64kF8hG6sgF1wZNBLJwS9VQ/edit?tab=t.0" TargetMode="External"/><Relationship Id="rId3227" Type="http://schemas.openxmlformats.org/officeDocument/2006/relationships/hyperlink" Target="https://cue.gcp.misitemgr.com/cue-web/" TargetMode="External"/><Relationship Id="rId4558" Type="http://schemas.openxmlformats.org/officeDocument/2006/relationships/hyperlink" Target="https://docs.google.com/document/d/14ClybTWqkMbO3QvAemSGyHkP7cxqr1SF5xGsX2JkvhU/edit?usp=sharing" TargetMode="External"/><Relationship Id="rId3226" Type="http://schemas.openxmlformats.org/officeDocument/2006/relationships/hyperlink" Target="https://docs.google.com/document/d/1NHSuCJfG6kQyuYTNVXRatayu8awKFKvn_z0yqFo5NwA/edit?tab=t.0" TargetMode="External"/><Relationship Id="rId4557" Type="http://schemas.openxmlformats.org/officeDocument/2006/relationships/hyperlink" Target="https://www.charlotteobserver.com/entertainment/article315328865.html" TargetMode="External"/><Relationship Id="rId3229" Type="http://schemas.openxmlformats.org/officeDocument/2006/relationships/hyperlink" Target="https://docs.google.com/document/d/1NHSuCJfG6kQyuYTNVXRatayu8awKFKvn_z0yqFo5NwA/edit?tab=t.0" TargetMode="External"/><Relationship Id="rId5888" Type="http://schemas.openxmlformats.org/officeDocument/2006/relationships/hyperlink" Target="https://docs.google.com/document/d/1BV-EdhqjB1v48u1XnWUj9mw-MZCQTRJuuHLCftRcMgI/edit?tab=t.0" TargetMode="External"/><Relationship Id="rId3228" Type="http://schemas.openxmlformats.org/officeDocument/2006/relationships/hyperlink" Target="https://www.kansascity.com/entertainment/article315172935.html" TargetMode="External"/><Relationship Id="rId4559" Type="http://schemas.openxmlformats.org/officeDocument/2006/relationships/hyperlink" Target="https://www.usmagazine.com/wp-admin/post.php?post=4301964&amp;action=edit" TargetMode="External"/><Relationship Id="rId5889" Type="http://schemas.openxmlformats.org/officeDocument/2006/relationships/hyperlink" Target="https://www.miamiherald.com/entertainment/article315446354.html" TargetMode="External"/><Relationship Id="rId699" Type="http://schemas.openxmlformats.org/officeDocument/2006/relationships/hyperlink" Target="https://modmomsclubstg.wpenginepowered.com/lifestyle-entertainment/indoor-plants-that-are-easy-to-maintain-even-when-your-schedule-is-chaos/" TargetMode="External"/><Relationship Id="rId698" Type="http://schemas.openxmlformats.org/officeDocument/2006/relationships/hyperlink" Target="https://modmomsclubstg.wpenginepowered.com/wp-admin/post.php?post=337420&amp;action=edit" TargetMode="External"/><Relationship Id="rId693" Type="http://schemas.openxmlformats.org/officeDocument/2006/relationships/hyperlink" Target="https://www.kansascity.com/living/article314691567.html" TargetMode="External"/><Relationship Id="rId4550" Type="http://schemas.openxmlformats.org/officeDocument/2006/relationships/hyperlink" Target="https://cue.gcp.misitemgr.com/cue-web/" TargetMode="External"/><Relationship Id="rId5882" Type="http://schemas.openxmlformats.org/officeDocument/2006/relationships/hyperlink" Target="https://www.usmagazine.com/wp-admin/post.php?post=4313074&amp;action=edit" TargetMode="External"/><Relationship Id="rId692" Type="http://schemas.openxmlformats.org/officeDocument/2006/relationships/hyperlink" Target="https://cue.gcp.misitemgr.com/cue-web/" TargetMode="External"/><Relationship Id="rId5883" Type="http://schemas.openxmlformats.org/officeDocument/2006/relationships/hyperlink" Target="https://docs.google.com/document/d/1bDpasTEPds2VtLGK3dPqbwVWTdm4J8rrExzLLt8Kvs4/edit?usp=sharing" TargetMode="External"/><Relationship Id="rId691" Type="http://schemas.openxmlformats.org/officeDocument/2006/relationships/hyperlink" Target="https://docs.google.com/document/d/19R-6zh9F2u26I2oIqN9CtDdGWaZGS92bitFURHJhazU/edit?usp=sharing" TargetMode="External"/><Relationship Id="rId3221" Type="http://schemas.openxmlformats.org/officeDocument/2006/relationships/hyperlink" Target="https://cue.gcp.misitemgr.com/cue-web/" TargetMode="External"/><Relationship Id="rId4552" Type="http://schemas.openxmlformats.org/officeDocument/2006/relationships/hyperlink" Target="https://docs.google.com/document/d/1mNhIFMa54lb9jsPfavF1937sXmogXEA2FW_VpudIJGk/edit?tab=t.0" TargetMode="External"/><Relationship Id="rId5880" Type="http://schemas.openxmlformats.org/officeDocument/2006/relationships/hyperlink" Target="https://www.charlotteobserver.com/entertainment/article315447266.html" TargetMode="External"/><Relationship Id="rId690" Type="http://schemas.openxmlformats.org/officeDocument/2006/relationships/hyperlink" Target="https://www.miamiherald.com/living/article314691563.html" TargetMode="External"/><Relationship Id="rId3220" Type="http://schemas.openxmlformats.org/officeDocument/2006/relationships/hyperlink" Target="https://docs.google.com/document/d/1G8lnTi1qX4apppqxpmDDj-OCTglssPFVkXUaYu9JM-g/edit?usp=sharing" TargetMode="External"/><Relationship Id="rId4551" Type="http://schemas.openxmlformats.org/officeDocument/2006/relationships/hyperlink" Target="https://www.charlotteobserver.com/entertainment/article315328906.html" TargetMode="External"/><Relationship Id="rId5881" Type="http://schemas.openxmlformats.org/officeDocument/2006/relationships/hyperlink" Target="https://docs.google.com/document/d/1bDpasTEPds2VtLGK3dPqbwVWTdm4J8rrExzLLt8Kvs4/edit?usp=sharing" TargetMode="External"/><Relationship Id="rId697" Type="http://schemas.openxmlformats.org/officeDocument/2006/relationships/hyperlink" Target="https://docs.google.com/document/d/1C4lRBp7_lBvo7ZDioekquOjam9TVI51w28ULDPvsGpQ/edit?tab=t.0" TargetMode="External"/><Relationship Id="rId3223" Type="http://schemas.openxmlformats.org/officeDocument/2006/relationships/hyperlink" Target="https://docs.google.com/document/d/1G8lnTi1qX4apppqxpmDDj-OCTglssPFVkXUaYu9JM-g/edit?usp=sharing" TargetMode="External"/><Relationship Id="rId4554" Type="http://schemas.openxmlformats.org/officeDocument/2006/relationships/hyperlink" Target="https://www.miamiherald.com/entertainment/article315328866.html" TargetMode="External"/><Relationship Id="rId5886" Type="http://schemas.openxmlformats.org/officeDocument/2006/relationships/hyperlink" Target="https://docs.google.com/document/d/1bDpasTEPds2VtLGK3dPqbwVWTdm4J8rrExzLLt8Kvs4/edit?usp=sharing" TargetMode="External"/><Relationship Id="rId696" Type="http://schemas.openxmlformats.org/officeDocument/2006/relationships/hyperlink" Target="https://www.lifeandstylemag.com/posts/8-beginner-friendly-indoor-plants-that-cant-be-killed/" TargetMode="External"/><Relationship Id="rId3222" Type="http://schemas.openxmlformats.org/officeDocument/2006/relationships/hyperlink" Target="https://www.kansascity.com/entertainment/article315184296.html" TargetMode="External"/><Relationship Id="rId4553" Type="http://schemas.openxmlformats.org/officeDocument/2006/relationships/hyperlink" Target="https://cue.gcp.misitemgr.com/cue-web/" TargetMode="External"/><Relationship Id="rId5887" Type="http://schemas.openxmlformats.org/officeDocument/2006/relationships/hyperlink" Target="https://www.charlotteobserver.com/entertainment/article315446344.html" TargetMode="External"/><Relationship Id="rId695" Type="http://schemas.openxmlformats.org/officeDocument/2006/relationships/hyperlink" Target="https://www.lifeandstylemag.com/wp-admin/post.php?post=736850&amp;action=edit" TargetMode="External"/><Relationship Id="rId3225" Type="http://schemas.openxmlformats.org/officeDocument/2006/relationships/hyperlink" Target="https://www.charlotteobserver.com/entertainment/article315173967.html" TargetMode="External"/><Relationship Id="rId4556" Type="http://schemas.openxmlformats.org/officeDocument/2006/relationships/hyperlink" Target="https://cue.gcp.misitemgr.com/cue-web/" TargetMode="External"/><Relationship Id="rId5884" Type="http://schemas.openxmlformats.org/officeDocument/2006/relationships/hyperlink" Target="https://www.lifeandstylemag.com/wp-admin/post.php?post=737349&amp;action=edit" TargetMode="External"/><Relationship Id="rId694" Type="http://schemas.openxmlformats.org/officeDocument/2006/relationships/hyperlink" Target="https://docs.google.com/document/d/19R-6zh9F2u26I2oIqN9CtDdGWaZGS92bitFURHJhazU/edit?usp=sharing" TargetMode="External"/><Relationship Id="rId3224" Type="http://schemas.openxmlformats.org/officeDocument/2006/relationships/hyperlink" Target="https://cue.gcp.misitemgr.com/cue-web/" TargetMode="External"/><Relationship Id="rId4555" Type="http://schemas.openxmlformats.org/officeDocument/2006/relationships/hyperlink" Target="https://docs.google.com/document/d/14ClybTWqkMbO3QvAemSGyHkP7cxqr1SF5xGsX2JkvhU/edit?usp=sharing" TargetMode="External"/><Relationship Id="rId5885" Type="http://schemas.openxmlformats.org/officeDocument/2006/relationships/hyperlink" Target="https://www.lifeandstylemag.com/posts/reese-witherspoon-ai-comments-spark-heated-debate/" TargetMode="External"/><Relationship Id="rId3259" Type="http://schemas.openxmlformats.org/officeDocument/2006/relationships/hyperlink" Target="https://docs.google.com/document/d/10X7adUFifUcyqo7bUARUxgMStdhF7LwaGTLAn_B1JT4/edit?tab=t.0" TargetMode="External"/><Relationship Id="rId3250" Type="http://schemas.openxmlformats.org/officeDocument/2006/relationships/hyperlink" Target="https://docs.google.com/document/d/1R0FAtjltiS95leSlFSA18MLXxuQssXVdDh3CBCMRlKE/edit?usp=sharing" TargetMode="External"/><Relationship Id="rId4581" Type="http://schemas.openxmlformats.org/officeDocument/2006/relationships/hyperlink" Target="https://docs.google.com/document/d/1xzHqt1ubFTWGoE6FyvqkKOTmQTVxjoABNQS68lkeQpc/edit?tab=t.0" TargetMode="External"/><Relationship Id="rId4580" Type="http://schemas.openxmlformats.org/officeDocument/2006/relationships/hyperlink" Target="https://www.miamiherald.com/living/article315327230.html" TargetMode="External"/><Relationship Id="rId3252" Type="http://schemas.openxmlformats.org/officeDocument/2006/relationships/hyperlink" Target="https://www.miamiherald.com/entertainment/article315185457.html" TargetMode="External"/><Relationship Id="rId4583" Type="http://schemas.openxmlformats.org/officeDocument/2006/relationships/hyperlink" Target="https://docs.google.com/document/d/1xzHqt1ubFTWGoE6FyvqkKOTmQTVxjoABNQS68lkeQpc/edit?tab=t.0" TargetMode="External"/><Relationship Id="rId3251" Type="http://schemas.openxmlformats.org/officeDocument/2006/relationships/hyperlink" Target="https://cue.gcp.misitemgr.com/cue-web/" TargetMode="External"/><Relationship Id="rId4582" Type="http://schemas.openxmlformats.org/officeDocument/2006/relationships/hyperlink" Target="https://www.kansascity.com/living/article315327231.html" TargetMode="External"/><Relationship Id="rId3254" Type="http://schemas.openxmlformats.org/officeDocument/2006/relationships/hyperlink" Target="https://cue.gcp.misitemgr.com/cue-web/" TargetMode="External"/><Relationship Id="rId4585" Type="http://schemas.openxmlformats.org/officeDocument/2006/relationships/hyperlink" Target="https://www.womansworld.com/food-recipes/food-news/little-debbie-oatmeal-creme-pie-ice-cream-bars-just-hit-freezer-aisles" TargetMode="External"/><Relationship Id="rId3253" Type="http://schemas.openxmlformats.org/officeDocument/2006/relationships/hyperlink" Target="https://docs.google.com/document/d/1R0FAtjltiS95leSlFSA18MLXxuQssXVdDh3CBCMRlKE/edit?usp=sharing" TargetMode="External"/><Relationship Id="rId4584" Type="http://schemas.openxmlformats.org/officeDocument/2006/relationships/hyperlink" Target="https://www.womansworld.com/wp-admin/post.php?post=615004&amp;action=edit" TargetMode="External"/><Relationship Id="rId3256" Type="http://schemas.openxmlformats.org/officeDocument/2006/relationships/hyperlink" Target="https://docs.google.com/document/d/1R0FAtjltiS95leSlFSA18MLXxuQssXVdDh3CBCMRlKE/edit?usp=sharing" TargetMode="External"/><Relationship Id="rId4587" Type="http://schemas.openxmlformats.org/officeDocument/2006/relationships/hyperlink" Target="https://www.charlotteobserver.com/entertainment/article315328655.html" TargetMode="External"/><Relationship Id="rId3255" Type="http://schemas.openxmlformats.org/officeDocument/2006/relationships/hyperlink" Target="https://www.sacbee.com/entertainment/article315185479.html" TargetMode="External"/><Relationship Id="rId4586" Type="http://schemas.openxmlformats.org/officeDocument/2006/relationships/hyperlink" Target="https://docs.google.com/document/d/1xzHqt1ubFTWGoE6FyvqkKOTmQTVxjoABNQS68lkeQpc/edit?tab=t.0" TargetMode="External"/><Relationship Id="rId3258" Type="http://schemas.openxmlformats.org/officeDocument/2006/relationships/hyperlink" Target="https://www.star-telegram.com/entertainment/article315183897.html" TargetMode="External"/><Relationship Id="rId4589" Type="http://schemas.openxmlformats.org/officeDocument/2006/relationships/hyperlink" Target="https://www.kansascity.com/entertainment/article315328654.html" TargetMode="External"/><Relationship Id="rId3257" Type="http://schemas.openxmlformats.org/officeDocument/2006/relationships/hyperlink" Target="https://cue.gcp.misitemgr.com/cue-web/" TargetMode="External"/><Relationship Id="rId4588" Type="http://schemas.openxmlformats.org/officeDocument/2006/relationships/hyperlink" Target="https://docs.google.com/document/d/1F3ZN1PEb2FGzOB5dotRL-XGnknfiX1TcgmJdB4wFi-s/edit?tab=t.0" TargetMode="External"/><Relationship Id="rId3249" Type="http://schemas.openxmlformats.org/officeDocument/2006/relationships/hyperlink" Target="https://www.kansascity.com/entertainment/article315185474.html" TargetMode="External"/><Relationship Id="rId3248" Type="http://schemas.openxmlformats.org/officeDocument/2006/relationships/hyperlink" Target="https://cue.gcp.misitemgr.com/cue-web/" TargetMode="External"/><Relationship Id="rId4579" Type="http://schemas.openxmlformats.org/officeDocument/2006/relationships/hyperlink" Target="https://docs.google.com/document/d/1u4zW3C1BLNZS0eZue7GYCG4ufXn665Yu2TIJkpfWqno/edit?tab=t.0" TargetMode="External"/><Relationship Id="rId4570" Type="http://schemas.openxmlformats.org/officeDocument/2006/relationships/hyperlink" Target="https://www.womansworld.com/beauty/skin/skincare-after-50-the-complete-routine-dermatologists-recommend-for-firmer-more-youthful-looking-skin" TargetMode="External"/><Relationship Id="rId3241" Type="http://schemas.openxmlformats.org/officeDocument/2006/relationships/hyperlink" Target="https://docs.google.com/document/d/1ocHvQWL7MAjk_vaBSouUntjpYNo2z8mco_Vk2grzbbs/edit?tab=t.0" TargetMode="External"/><Relationship Id="rId4572" Type="http://schemas.openxmlformats.org/officeDocument/2006/relationships/hyperlink" Target="https://www.kansascity.com/entertainment/article315318977.html" TargetMode="External"/><Relationship Id="rId3240" Type="http://schemas.openxmlformats.org/officeDocument/2006/relationships/hyperlink" Target="https://www.charlotteobserver.com/entertainment/article315185865.html" TargetMode="External"/><Relationship Id="rId4571" Type="http://schemas.openxmlformats.org/officeDocument/2006/relationships/hyperlink" Target="https://docs.google.com/document/d/1OZ6SL_THkqSD2r_Ka5jPkYPGewSWznb76ykX8nlAfFQ/edit?tab=t.0" TargetMode="External"/><Relationship Id="rId3243" Type="http://schemas.openxmlformats.org/officeDocument/2006/relationships/hyperlink" Target="https://docs.google.com/document/d/1x7G1uXsVZa6YHuNfV_IStj8KYsgfAweL8kEK6d3AUKE/edit?tab=t.wnlq4vwm6v5g" TargetMode="External"/><Relationship Id="rId4574" Type="http://schemas.openxmlformats.org/officeDocument/2006/relationships/hyperlink" Target="https://www.womansworld.com/wp-admin/post.php?post=614918&amp;action=edit" TargetMode="External"/><Relationship Id="rId3242" Type="http://schemas.openxmlformats.org/officeDocument/2006/relationships/hyperlink" Target="https://www.sacbee.com/entertainment/living/wellness/article315181519.html" TargetMode="External"/><Relationship Id="rId4573" Type="http://schemas.openxmlformats.org/officeDocument/2006/relationships/hyperlink" Target="https://docs.google.com/document/d/1u4zW3C1BLNZS0eZue7GYCG4ufXn665Yu2TIJkpfWqno/edit?tab=t.0" TargetMode="External"/><Relationship Id="rId3245" Type="http://schemas.openxmlformats.org/officeDocument/2006/relationships/hyperlink" Target="https://docs.google.com/document/d/1x7G1uXsVZa6YHuNfV_IStj8KYsgfAweL8kEK6d3AUKE/edit?tab=t.wnlq4vwm6v5g" TargetMode="External"/><Relationship Id="rId4576" Type="http://schemas.openxmlformats.org/officeDocument/2006/relationships/hyperlink" Target="https://docs.google.com/document/d/1u4zW3C1BLNZS0eZue7GYCG4ufXn665Yu2TIJkpfWqno/edit?tab=t.0" TargetMode="External"/><Relationship Id="rId3244" Type="http://schemas.openxmlformats.org/officeDocument/2006/relationships/hyperlink" Target="https://www.star-telegram.com/entertainment/living/article315182343.html" TargetMode="External"/><Relationship Id="rId4575" Type="http://schemas.openxmlformats.org/officeDocument/2006/relationships/hyperlink" Target="https://www.womansworld.com/beauty/makeup/donna-mills-85-claps-back-at-too-much-makeup-comment" TargetMode="External"/><Relationship Id="rId3247" Type="http://schemas.openxmlformats.org/officeDocument/2006/relationships/hyperlink" Target="https://docs.google.com/document/d/1x7G1uXsVZa6YHuNfV_IStj8KYsgfAweL8kEK6d3AUKE/edit?tab=t.wnlq4vwm6v5g" TargetMode="External"/><Relationship Id="rId4578" Type="http://schemas.openxmlformats.org/officeDocument/2006/relationships/hyperlink" Target="https://www.usmagazine.com/stylish/news/donna-mills-85-slams-critics-too-much-makeup-comment/" TargetMode="External"/><Relationship Id="rId3246" Type="http://schemas.openxmlformats.org/officeDocument/2006/relationships/hyperlink" Target="https://www.miramarflnews.com/lifestyle-entertainment/article315183855.html" TargetMode="External"/><Relationship Id="rId4577" Type="http://schemas.openxmlformats.org/officeDocument/2006/relationships/hyperlink" Target="https://www.usmagazine.com/wp-admin/post.php?post=4301092&amp;action=edit" TargetMode="External"/><Relationship Id="rId1499" Type="http://schemas.openxmlformats.org/officeDocument/2006/relationships/hyperlink" Target="https://cue.gcp.misitemgr.com/cue-web/" TargetMode="External"/><Relationship Id="rId4525" Type="http://schemas.openxmlformats.org/officeDocument/2006/relationships/hyperlink" Target="https://www.womansworld.com/wp-admin/post.php?post=614994&amp;action=edit" TargetMode="External"/><Relationship Id="rId5857" Type="http://schemas.openxmlformats.org/officeDocument/2006/relationships/hyperlink" Target="https://docs.google.com/document/d/1ipK7AF3RsDN77b9Py3D6FxBQbQOD0X3kLfoMCcvY3EA/edit?tab=t.0" TargetMode="External"/><Relationship Id="rId4524" Type="http://schemas.openxmlformats.org/officeDocument/2006/relationships/hyperlink" Target="https://docs.google.com/document/d/1e_chSAU0wYUfaOvdSQz3tywuTfQ7j0DNhz2QicVrcBk/edit?usp=sharing" TargetMode="External"/><Relationship Id="rId5858" Type="http://schemas.openxmlformats.org/officeDocument/2006/relationships/hyperlink" Target="https://cue.gcp.misitemgr.com/cue-web/" TargetMode="External"/><Relationship Id="rId4527" Type="http://schemas.openxmlformats.org/officeDocument/2006/relationships/hyperlink" Target="https://docs.google.com/document/d/1e_chSAU0wYUfaOvdSQz3tywuTfQ7j0DNhz2QicVrcBk/edit?usp=sharing" TargetMode="External"/><Relationship Id="rId5855" Type="http://schemas.openxmlformats.org/officeDocument/2006/relationships/hyperlink" Target="https://cue.gcp.misitemgr.com/cue-web/" TargetMode="External"/><Relationship Id="rId4526" Type="http://schemas.openxmlformats.org/officeDocument/2006/relationships/hyperlink" Target="https://www.womansworld.com/life/family/artemis-ii-crew-share-group-hug-after-naming-moon-crater-after-crewmates-late-wife" TargetMode="External"/><Relationship Id="rId5856" Type="http://schemas.openxmlformats.org/officeDocument/2006/relationships/hyperlink" Target="https://www.miamiherald.com/living/article315445609.html" TargetMode="External"/><Relationship Id="rId4529" Type="http://schemas.openxmlformats.org/officeDocument/2006/relationships/hyperlink" Target="https://modmomsclubstg.wpenginepowered.com/lifestyle-entertainment/celebrity/artemis-ii-crew-moon-crater-carroll-wiseman/" TargetMode="External"/><Relationship Id="rId4528" Type="http://schemas.openxmlformats.org/officeDocument/2006/relationships/hyperlink" Target="https://modmomsclubstg.wpenginepowered.com/wp-admin/post.php?post=337584&amp;action=edit" TargetMode="External"/><Relationship Id="rId5859" Type="http://schemas.openxmlformats.org/officeDocument/2006/relationships/hyperlink" Target="https://www.kansascity.com/living/article315445610.html" TargetMode="External"/><Relationship Id="rId668" Type="http://schemas.openxmlformats.org/officeDocument/2006/relationships/hyperlink" Target="https://cue.gcp.misitemgr.com/cue-web/" TargetMode="External"/><Relationship Id="rId667" Type="http://schemas.openxmlformats.org/officeDocument/2006/relationships/hyperlink" Target="https://docs.google.com/document/d/10PjgmpVZJphG1eWCy2XffKoXuQ2XMUqnQwNDllG7hK4/edit?usp=sharing" TargetMode="External"/><Relationship Id="rId666" Type="http://schemas.openxmlformats.org/officeDocument/2006/relationships/hyperlink" Target="https://www.miamiherald.com/living/article314690149.html" TargetMode="External"/><Relationship Id="rId665" Type="http://schemas.openxmlformats.org/officeDocument/2006/relationships/hyperlink" Target="https://cue.gcp.misitemgr.com/cue-web/" TargetMode="External"/><Relationship Id="rId669" Type="http://schemas.openxmlformats.org/officeDocument/2006/relationships/hyperlink" Target="https://www.kansascity.com/living/article314690150.html" TargetMode="External"/><Relationship Id="rId1490" Type="http://schemas.openxmlformats.org/officeDocument/2006/relationships/hyperlink" Target="https://www.lifeandstylemag.com/wp-admin/post.php?post=736939&amp;action=edit" TargetMode="External"/><Relationship Id="rId660" Type="http://schemas.openxmlformats.org/officeDocument/2006/relationships/hyperlink" Target="https://www.miamiherald.com/living/article314688860.html" TargetMode="External"/><Relationship Id="rId1491" Type="http://schemas.openxmlformats.org/officeDocument/2006/relationships/hyperlink" Target="https://www.lifeandstylemag.com/posts/vin-diesel-meadow-walker-celebrate-fast-furious-25th-anniversary/" TargetMode="External"/><Relationship Id="rId1492" Type="http://schemas.openxmlformats.org/officeDocument/2006/relationships/hyperlink" Target="https://docs.google.com/document/d/1nbOHjT5SBbeNQbif-0YAakkB_JYr4YrUi-ytrE6R7I0/edit?tab=t.0" TargetMode="External"/><Relationship Id="rId5850" Type="http://schemas.openxmlformats.org/officeDocument/2006/relationships/hyperlink" Target="https://www.usmagazine.com/wp-admin/post.php?post=4312749&amp;action=edit" TargetMode="External"/><Relationship Id="rId1493" Type="http://schemas.openxmlformats.org/officeDocument/2006/relationships/hyperlink" Target="https://modmomsclubstg.wpenginepowered.com/wp-admin/post.php?post=337434&amp;action=edit" TargetMode="External"/><Relationship Id="rId1494" Type="http://schemas.openxmlformats.org/officeDocument/2006/relationships/hyperlink" Target="https://modmomsclubstg.wpenginepowered.com/lifestyle-entertainment/celebrity/fast-furious-vin-diesel-and-meadow-walker/" TargetMode="External"/><Relationship Id="rId664" Type="http://schemas.openxmlformats.org/officeDocument/2006/relationships/hyperlink" Target="https://docs.google.com/document/d/1_JYPgniF85EqJ72rVI8OnMNxlPHLNI0_ObHYGm-teAI/edit?usp=sharing" TargetMode="External"/><Relationship Id="rId1495" Type="http://schemas.openxmlformats.org/officeDocument/2006/relationships/hyperlink" Target="https://docs.google.com/document/d/1nbOHjT5SBbeNQbif-0YAakkB_JYr4YrUi-ytrE6R7I0/edit?tab=t.0" TargetMode="External"/><Relationship Id="rId4521" Type="http://schemas.openxmlformats.org/officeDocument/2006/relationships/hyperlink" Target="https://docs.google.com/document/d/1e_chSAU0wYUfaOvdSQz3tywuTfQ7j0DNhz2QicVrcBk/edit?usp=sharing" TargetMode="External"/><Relationship Id="rId5853" Type="http://schemas.openxmlformats.org/officeDocument/2006/relationships/hyperlink" Target="https://modmomsclubstg.wpenginepowered.com/lifestyle-entertainment/vermont-basketball-maureen-magarity-coach-with-husband/" TargetMode="External"/><Relationship Id="rId663" Type="http://schemas.openxmlformats.org/officeDocument/2006/relationships/hyperlink" Target="https://www.kansascity.com/living/article314688864.html" TargetMode="External"/><Relationship Id="rId1496" Type="http://schemas.openxmlformats.org/officeDocument/2006/relationships/hyperlink" Target="https://cue.gcp.misitemgr.com/cue-web/" TargetMode="External"/><Relationship Id="rId4520" Type="http://schemas.openxmlformats.org/officeDocument/2006/relationships/hyperlink" Target="https://www.kansascity.com/living/article315326809.html" TargetMode="External"/><Relationship Id="rId5854" Type="http://schemas.openxmlformats.org/officeDocument/2006/relationships/hyperlink" Target="https://docs.google.com/document/d/1FMDYf_iYSIGC831aIbyv_fz72SZc81632l9ZE99MJ9w/edit?usp=sharing" TargetMode="External"/><Relationship Id="rId662" Type="http://schemas.openxmlformats.org/officeDocument/2006/relationships/hyperlink" Target="https://cue.gcp.misitemgr.com/cue-web/" TargetMode="External"/><Relationship Id="rId1497" Type="http://schemas.openxmlformats.org/officeDocument/2006/relationships/hyperlink" Target="https://www.miamiherald.com/entertainment/article314896379.html" TargetMode="External"/><Relationship Id="rId4523" Type="http://schemas.openxmlformats.org/officeDocument/2006/relationships/hyperlink" Target="https://www.star-telegram.com/entertainment/living/article315326818.html" TargetMode="External"/><Relationship Id="rId5851" Type="http://schemas.openxmlformats.org/officeDocument/2006/relationships/hyperlink" Target="https://docs.google.com/document/d/1FMDYf_iYSIGC831aIbyv_fz72SZc81632l9ZE99MJ9w/edit?usp=sharing" TargetMode="External"/><Relationship Id="rId661" Type="http://schemas.openxmlformats.org/officeDocument/2006/relationships/hyperlink" Target="https://docs.google.com/document/d/1_JYPgniF85EqJ72rVI8OnMNxlPHLNI0_ObHYGm-teAI/edit?usp=sharing" TargetMode="External"/><Relationship Id="rId1498" Type="http://schemas.openxmlformats.org/officeDocument/2006/relationships/hyperlink" Target="https://docs.google.com/document/d/1XS9UigHtN5ynQm8b3XiPMdnbfAV8ObuMoQuBYrVJfVk/edit?tab=t.0" TargetMode="External"/><Relationship Id="rId4522" Type="http://schemas.openxmlformats.org/officeDocument/2006/relationships/hyperlink" Target="https://cue.gcp.misitemgr.com/cue-web/" TargetMode="External"/><Relationship Id="rId5852" Type="http://schemas.openxmlformats.org/officeDocument/2006/relationships/hyperlink" Target="https://modmomsclubstg.wpenginepowered.com/wp-admin/post.php?post=337624&amp;action=edit" TargetMode="External"/><Relationship Id="rId1488" Type="http://schemas.openxmlformats.org/officeDocument/2006/relationships/hyperlink" Target="https://www.charlotteobserver.com/entertainment/article314894030.html" TargetMode="External"/><Relationship Id="rId4514" Type="http://schemas.openxmlformats.org/officeDocument/2006/relationships/hyperlink" Target="https://www.charlotteobserver.com/entertainment/article315326830.html" TargetMode="External"/><Relationship Id="rId5846" Type="http://schemas.openxmlformats.org/officeDocument/2006/relationships/hyperlink" Target="https://docs.google.com/document/d/1FMDYf_iYSIGC831aIbyv_fz72SZc81632l9ZE99MJ9w/edit?usp=sharing" TargetMode="External"/><Relationship Id="rId1489" Type="http://schemas.openxmlformats.org/officeDocument/2006/relationships/hyperlink" Target="https://docs.google.com/document/d/1nbOHjT5SBbeNQbif-0YAakkB_JYr4YrUi-ytrE6R7I0/edit?tab=t.0" TargetMode="External"/><Relationship Id="rId4513" Type="http://schemas.openxmlformats.org/officeDocument/2006/relationships/hyperlink" Target="https://cue.gcp.misitemgr.com/cue-web/" TargetMode="External"/><Relationship Id="rId5847" Type="http://schemas.openxmlformats.org/officeDocument/2006/relationships/hyperlink" Target="https://cue.gcp.misitemgr.com/cue-web/" TargetMode="External"/><Relationship Id="rId4516" Type="http://schemas.openxmlformats.org/officeDocument/2006/relationships/hyperlink" Target="https://modmomsclubstg.wpenginepowered.com/wp-admin/post.php?post=337583&amp;action=edit" TargetMode="External"/><Relationship Id="rId5844" Type="http://schemas.openxmlformats.org/officeDocument/2006/relationships/hyperlink" Target="https://cue.gcp.misitemgr.com/cue-web/" TargetMode="External"/><Relationship Id="rId4515" Type="http://schemas.openxmlformats.org/officeDocument/2006/relationships/hyperlink" Target="https://docs.google.com/document/d/1IaU-EEFzNT4tdElpE1vsgX8mox1ltOBZ2wU7-WENiCc/edit?tab=t.0" TargetMode="External"/><Relationship Id="rId5845" Type="http://schemas.openxmlformats.org/officeDocument/2006/relationships/hyperlink" Target="https://www.miamiherald.com/entertainment/article315445319.html" TargetMode="External"/><Relationship Id="rId4518" Type="http://schemas.openxmlformats.org/officeDocument/2006/relationships/hyperlink" Target="https://docs.google.com/document/d/1IaU-EEFzNT4tdElpE1vsgX8mox1ltOBZ2wU7-WENiCc/edit?tab=t.0" TargetMode="External"/><Relationship Id="rId4517" Type="http://schemas.openxmlformats.org/officeDocument/2006/relationships/hyperlink" Target="https://modmomsclubstg.wpenginepowered.com/lifestyle-entertainment/celebrity/jason-kelces-proud-dad-moment-over-daughter-wyatts-first-golf-swing/" TargetMode="External"/><Relationship Id="rId5848" Type="http://schemas.openxmlformats.org/officeDocument/2006/relationships/hyperlink" Target="https://www.kansascity.com/entertainment/article315445320.html" TargetMode="External"/><Relationship Id="rId4519" Type="http://schemas.openxmlformats.org/officeDocument/2006/relationships/hyperlink" Target="https://cue.gcp.misitemgr.com/cue-web/" TargetMode="External"/><Relationship Id="rId5849" Type="http://schemas.openxmlformats.org/officeDocument/2006/relationships/hyperlink" Target="https://docs.google.com/document/d/1FMDYf_iYSIGC831aIbyv_fz72SZc81632l9ZE99MJ9w/edit?usp=sharing" TargetMode="External"/><Relationship Id="rId657" Type="http://schemas.openxmlformats.org/officeDocument/2006/relationships/hyperlink" Target="https://modmomsclubstg.wpenginepowered.com/lifestyle-entertainment/you-deserve-a-weekend-away-5-u-s-girls-trip-destinations-that-dont-require-a-passport-or-a-permission-slip/" TargetMode="External"/><Relationship Id="rId656" Type="http://schemas.openxmlformats.org/officeDocument/2006/relationships/hyperlink" Target="https://modmomsclubstg.wpenginepowered.com/wp-admin/post.php?post=337413&amp;action=edit" TargetMode="External"/><Relationship Id="rId655" Type="http://schemas.openxmlformats.org/officeDocument/2006/relationships/hyperlink" Target="https://docs.google.com/document/d/1svEICat7pN0wNEWcSxih3TNqVJqcIs1H0ULXmbhIYwY/edit?tab=t.0" TargetMode="External"/><Relationship Id="rId654" Type="http://schemas.openxmlformats.org/officeDocument/2006/relationships/hyperlink" Target="https://www.lifeandstylemag.com/posts/best-u-s-cities-for-a-girls-trip-with-friends/" TargetMode="External"/><Relationship Id="rId659" Type="http://schemas.openxmlformats.org/officeDocument/2006/relationships/hyperlink" Target="https://cue.gcp.misitemgr.com/cue-web/" TargetMode="External"/><Relationship Id="rId658" Type="http://schemas.openxmlformats.org/officeDocument/2006/relationships/hyperlink" Target="https://docs.google.com/document/d/1svEICat7pN0wNEWcSxih3TNqVJqcIs1H0ULXmbhIYwY/edit?tab=t.0" TargetMode="External"/><Relationship Id="rId1480" Type="http://schemas.openxmlformats.org/officeDocument/2006/relationships/hyperlink" Target="https://docs.google.com/document/d/1Kf1nTe4sGoqxERqgAquSciB_fLlhfk9U05_Y0oYL95U/edit?usp=sharing" TargetMode="External"/><Relationship Id="rId1481" Type="http://schemas.openxmlformats.org/officeDocument/2006/relationships/hyperlink" Target="https://cue.gcp.misitemgr.com/cue-web/" TargetMode="External"/><Relationship Id="rId1482" Type="http://schemas.openxmlformats.org/officeDocument/2006/relationships/hyperlink" Target="https://www.miamiherald.com/entertainment/article314894016.html" TargetMode="External"/><Relationship Id="rId1483" Type="http://schemas.openxmlformats.org/officeDocument/2006/relationships/hyperlink" Target="https://docs.google.com/document/d/1nbOHjT5SBbeNQbif-0YAakkB_JYr4YrUi-ytrE6R7I0/edit?tab=t.0" TargetMode="External"/><Relationship Id="rId653" Type="http://schemas.openxmlformats.org/officeDocument/2006/relationships/hyperlink" Target="https://www.lifeandstylemag.com/wp-admin/post.php?post=736833&amp;action=edit" TargetMode="External"/><Relationship Id="rId1484" Type="http://schemas.openxmlformats.org/officeDocument/2006/relationships/hyperlink" Target="https://cue.gcp.misitemgr.com/cue-web/" TargetMode="External"/><Relationship Id="rId4510" Type="http://schemas.openxmlformats.org/officeDocument/2006/relationships/hyperlink" Target="https://cue.gcp.misitemgr.com/cue-web/" TargetMode="External"/><Relationship Id="rId5842" Type="http://schemas.openxmlformats.org/officeDocument/2006/relationships/hyperlink" Target="https://www.usmagazine.com/celebrity-news/news/ducks-removed-from-animal-sanctuary-after-improper-care/" TargetMode="External"/><Relationship Id="rId652" Type="http://schemas.openxmlformats.org/officeDocument/2006/relationships/hyperlink" Target="https://docs.google.com/document/d/1S4evsinHNRUFYAEnUngG5L7bVxM5DclU45F2AubCPkA/edit?tab=t.0" TargetMode="External"/><Relationship Id="rId1485" Type="http://schemas.openxmlformats.org/officeDocument/2006/relationships/hyperlink" Target="https://www.kansascity.com/entertainment/article314894029.html" TargetMode="External"/><Relationship Id="rId5843" Type="http://schemas.openxmlformats.org/officeDocument/2006/relationships/hyperlink" Target="https://docs.google.com/document/d/1eGGvsAbc_d-FpHSlcrVdEnvuI6N0yKthO51GO6H2eeo/edit?tab=t.0" TargetMode="External"/><Relationship Id="rId651" Type="http://schemas.openxmlformats.org/officeDocument/2006/relationships/hyperlink" Target="https://www.kansascity.com/living/article314688604.html" TargetMode="External"/><Relationship Id="rId1486" Type="http://schemas.openxmlformats.org/officeDocument/2006/relationships/hyperlink" Target="https://docs.google.com/document/d/1nbOHjT5SBbeNQbif-0YAakkB_JYr4YrUi-ytrE6R7I0/edit?tab=t.0" TargetMode="External"/><Relationship Id="rId4512" Type="http://schemas.openxmlformats.org/officeDocument/2006/relationships/hyperlink" Target="https://docs.google.com/document/d/1IaU-EEFzNT4tdElpE1vsgX8mox1ltOBZ2wU7-WENiCc/edit?tab=t.0" TargetMode="External"/><Relationship Id="rId5840" Type="http://schemas.openxmlformats.org/officeDocument/2006/relationships/hyperlink" Target="https://docs.google.com/document/d/1eGGvsAbc_d-FpHSlcrVdEnvuI6N0yKthO51GO6H2eeo/edit?tab=t.0" TargetMode="External"/><Relationship Id="rId650" Type="http://schemas.openxmlformats.org/officeDocument/2006/relationships/hyperlink" Target="https://cue.gcp.misitemgr.com/cue-web/" TargetMode="External"/><Relationship Id="rId1487" Type="http://schemas.openxmlformats.org/officeDocument/2006/relationships/hyperlink" Target="https://cue.gcp.misitemgr.com/cue-web/" TargetMode="External"/><Relationship Id="rId4511" Type="http://schemas.openxmlformats.org/officeDocument/2006/relationships/hyperlink" Target="https://www.miamiherald.com/entertainment/article315326828.html" TargetMode="External"/><Relationship Id="rId5841" Type="http://schemas.openxmlformats.org/officeDocument/2006/relationships/hyperlink" Target="https://www.usmagazine.com/wp-admin/post.php?post=4311745&amp;action=edit" TargetMode="External"/><Relationship Id="rId3216" Type="http://schemas.openxmlformats.org/officeDocument/2006/relationships/hyperlink" Target="https://www.usmagazine.com/celebrity-news/news/chip-taylor-angelina-jolies-famous-uncle-dead-at-86/" TargetMode="External"/><Relationship Id="rId4547" Type="http://schemas.openxmlformats.org/officeDocument/2006/relationships/hyperlink" Target="https://cue.gcp.misitemgr.com/cue-web/" TargetMode="External"/><Relationship Id="rId5879" Type="http://schemas.openxmlformats.org/officeDocument/2006/relationships/hyperlink" Target="https://cue.gcp.misitemgr.com/cue-web/" TargetMode="External"/><Relationship Id="rId3215" Type="http://schemas.openxmlformats.org/officeDocument/2006/relationships/hyperlink" Target="https://www.usmagazine.com/wp-admin/post.php?post=4290284&amp;action=edit" TargetMode="External"/><Relationship Id="rId4546" Type="http://schemas.openxmlformats.org/officeDocument/2006/relationships/hyperlink" Target="https://docs.google.com/document/d/1mNhIFMa54lb9jsPfavF1937sXmogXEA2FW_VpudIJGk/edit?tab=t.0" TargetMode="External"/><Relationship Id="rId3218" Type="http://schemas.openxmlformats.org/officeDocument/2006/relationships/hyperlink" Target="https://cue.gcp.misitemgr.com/cue-web/" TargetMode="External"/><Relationship Id="rId4549" Type="http://schemas.openxmlformats.org/officeDocument/2006/relationships/hyperlink" Target="https://docs.google.com/document/d/1mNhIFMa54lb9jsPfavF1937sXmogXEA2FW_VpudIJGk/edit?tab=t.0" TargetMode="External"/><Relationship Id="rId5877" Type="http://schemas.openxmlformats.org/officeDocument/2006/relationships/hyperlink" Target="https://www.miamiherald.com/entertainment/article315447259.html" TargetMode="External"/><Relationship Id="rId3217" Type="http://schemas.openxmlformats.org/officeDocument/2006/relationships/hyperlink" Target="https://docs.google.com/document/d/1G8lnTi1qX4apppqxpmDDj-OCTglssPFVkXUaYu9JM-g/edit?usp=sharing" TargetMode="External"/><Relationship Id="rId4548" Type="http://schemas.openxmlformats.org/officeDocument/2006/relationships/hyperlink" Target="https://www.kansascity.com/entertainment/article315328901.html" TargetMode="External"/><Relationship Id="rId5878" Type="http://schemas.openxmlformats.org/officeDocument/2006/relationships/hyperlink" Target="https://docs.google.com/document/d/1bDpasTEPds2VtLGK3dPqbwVWTdm4J8rrExzLLt8Kvs4/edit?usp=sharing" TargetMode="External"/><Relationship Id="rId3219" Type="http://schemas.openxmlformats.org/officeDocument/2006/relationships/hyperlink" Target="https://www.miamiherald.com/entertainment/article315184294.html" TargetMode="External"/><Relationship Id="rId689" Type="http://schemas.openxmlformats.org/officeDocument/2006/relationships/hyperlink" Target="https://cue.gcp.misitemgr.com/cue-web/" TargetMode="External"/><Relationship Id="rId688" Type="http://schemas.openxmlformats.org/officeDocument/2006/relationships/hyperlink" Target="https://docs.google.com/document/d/14qJydxYMWEPoGu7ebpAk_bMlKIPEDpx4ORKD6pfx15Q/edit?tab=t.0" TargetMode="External"/><Relationship Id="rId687" Type="http://schemas.openxmlformats.org/officeDocument/2006/relationships/hyperlink" Target="https://www.kansascity.com/entertainment/article314690672.html" TargetMode="External"/><Relationship Id="rId682" Type="http://schemas.openxmlformats.org/officeDocument/2006/relationships/hyperlink" Target="https://docs.google.com/document/d/1nYQ2CawefbwsnzDOHESJt4P6nZXFMMR1TBHuNbXkMgc/edit?tab=t.0" TargetMode="External"/><Relationship Id="rId5871" Type="http://schemas.openxmlformats.org/officeDocument/2006/relationships/hyperlink" Target="https://www.miamiherald.com/living/article315443112.html" TargetMode="External"/><Relationship Id="rId681" Type="http://schemas.openxmlformats.org/officeDocument/2006/relationships/hyperlink" Target="https://modmomsclubstg.wpenginepowered.com/lifestyle-entertainment/food/your-guide-to-la-brunch-where-to-eat-like-a-local-on-your-next-trip/" TargetMode="External"/><Relationship Id="rId5872" Type="http://schemas.openxmlformats.org/officeDocument/2006/relationships/hyperlink" Target="https://docs.google.com/document/d/1q1p9GVw5XItT0QlIb3rgxALaB1yPx0tpx6i01Lw_NU0/edit?tab=t.0" TargetMode="External"/><Relationship Id="rId680" Type="http://schemas.openxmlformats.org/officeDocument/2006/relationships/hyperlink" Target="https://modmomsclubstg.wpenginepowered.com/wp-admin/post.php?post=337415&amp;action=edit" TargetMode="External"/><Relationship Id="rId3210" Type="http://schemas.openxmlformats.org/officeDocument/2006/relationships/hyperlink" Target="https://www.star-telegram.com/entertainment/living/travel/article315184801.html" TargetMode="External"/><Relationship Id="rId4541" Type="http://schemas.openxmlformats.org/officeDocument/2006/relationships/hyperlink" Target="https://www.usmagazine.com/wp-admin/post.php?post=4302015&amp;action=edit" TargetMode="External"/><Relationship Id="rId4540" Type="http://schemas.openxmlformats.org/officeDocument/2006/relationships/hyperlink" Target="https://docs.google.com/document/d/10N7YaZ4FEQa0KXZmMO8bhugT14A14FtP3lio2cmZnqU/edit?tab=t.0" TargetMode="External"/><Relationship Id="rId5870" Type="http://schemas.openxmlformats.org/officeDocument/2006/relationships/hyperlink" Target="https://docs.google.com/document/d/1q1p9GVw5XItT0QlIb3rgxALaB1yPx0tpx6i01Lw_NU0/edit?tab=t.0" TargetMode="External"/><Relationship Id="rId686" Type="http://schemas.openxmlformats.org/officeDocument/2006/relationships/hyperlink" Target="https://cue.gcp.misitemgr.com/cue-web/" TargetMode="External"/><Relationship Id="rId3212" Type="http://schemas.openxmlformats.org/officeDocument/2006/relationships/hyperlink" Target="https://cue.gcp.misitemgr.com/cue-web/" TargetMode="External"/><Relationship Id="rId4543" Type="http://schemas.openxmlformats.org/officeDocument/2006/relationships/hyperlink" Target="https://docs.google.com/document/d/1mNhIFMa54lb9jsPfavF1937sXmogXEA2FW_VpudIJGk/edit?tab=t.0" TargetMode="External"/><Relationship Id="rId5875" Type="http://schemas.openxmlformats.org/officeDocument/2006/relationships/hyperlink" Target="https://docs.google.com/document/d/1q1p9GVw5XItT0QlIb3rgxALaB1yPx0tpx6i01Lw_NU0/edit?tab=t.0" TargetMode="External"/><Relationship Id="rId685" Type="http://schemas.openxmlformats.org/officeDocument/2006/relationships/hyperlink" Target="https://docs.google.com/document/d/14qJydxYMWEPoGu7ebpAk_bMlKIPEDpx4ORKD6pfx15Q/edit?tab=t.0" TargetMode="External"/><Relationship Id="rId3211" Type="http://schemas.openxmlformats.org/officeDocument/2006/relationships/hyperlink" Target="https://docs.google.com/document/d/1T6DYiqoTi35PSd79i-HIbvQi3NCOfMShvGd1CwRvZGY/edit?tab=t.0" TargetMode="External"/><Relationship Id="rId4542" Type="http://schemas.openxmlformats.org/officeDocument/2006/relationships/hyperlink" Target="https://www.usmagazine.com/entertainment/news/how-a-catholic-sister-podcast-became-a-tiktok-sensation/" TargetMode="External"/><Relationship Id="rId5876" Type="http://schemas.openxmlformats.org/officeDocument/2006/relationships/hyperlink" Target="https://cue.gcp.misitemgr.com/cue-web/" TargetMode="External"/><Relationship Id="rId684" Type="http://schemas.openxmlformats.org/officeDocument/2006/relationships/hyperlink" Target="https://www.miamiherald.com/entertainment/article314690670.html" TargetMode="External"/><Relationship Id="rId3214" Type="http://schemas.openxmlformats.org/officeDocument/2006/relationships/hyperlink" Target="https://docs.google.com/document/d/1T6DYiqoTi35PSd79i-HIbvQi3NCOfMShvGd1CwRvZGY/edit?tab=t.0" TargetMode="External"/><Relationship Id="rId4545" Type="http://schemas.openxmlformats.org/officeDocument/2006/relationships/hyperlink" Target="https://www.miamiherald.com/entertainment/article315328904.html" TargetMode="External"/><Relationship Id="rId5873" Type="http://schemas.openxmlformats.org/officeDocument/2006/relationships/hyperlink" Target="https://www.womansworld.com/wp-admin/post.php?post=617135&amp;action=edit" TargetMode="External"/><Relationship Id="rId683" Type="http://schemas.openxmlformats.org/officeDocument/2006/relationships/hyperlink" Target="https://cue.gcp.misitemgr.com/cue-web/" TargetMode="External"/><Relationship Id="rId3213" Type="http://schemas.openxmlformats.org/officeDocument/2006/relationships/hyperlink" Target="https://www.coralspringsflnews.com/lifestyle-entertainment/article315184793.html" TargetMode="External"/><Relationship Id="rId4544" Type="http://schemas.openxmlformats.org/officeDocument/2006/relationships/hyperlink" Target="https://cue.gcp.misitemgr.com/cue-web/" TargetMode="External"/><Relationship Id="rId5874" Type="http://schemas.openxmlformats.org/officeDocument/2006/relationships/hyperlink" Target="https://www.womansworld.com/life/animals/baby-monkey-yuji-clings-to-a-stuffed-dog-for-comfort" TargetMode="External"/><Relationship Id="rId3205" Type="http://schemas.openxmlformats.org/officeDocument/2006/relationships/hyperlink" Target="https://docs.google.com/document/d/1T6DYiqoTi35PSd79i-HIbvQi3NCOfMShvGd1CwRvZGY/edit?tab=t.0" TargetMode="External"/><Relationship Id="rId4536" Type="http://schemas.openxmlformats.org/officeDocument/2006/relationships/hyperlink" Target="https://www.star-telegram.com/entertainment/living/article315330504.html" TargetMode="External"/><Relationship Id="rId5868" Type="http://schemas.openxmlformats.org/officeDocument/2006/relationships/hyperlink" Target="https://docs.google.com/document/d/1q1p9GVw5XItT0QlIb3rgxALaB1yPx0tpx6i01Lw_NU0/edit?tab=t.0" TargetMode="External"/><Relationship Id="rId3204" Type="http://schemas.openxmlformats.org/officeDocument/2006/relationships/hyperlink" Target="https://www.kansascity.com/living/travel/article315184811.html" TargetMode="External"/><Relationship Id="rId4535" Type="http://schemas.openxmlformats.org/officeDocument/2006/relationships/hyperlink" Target="https://docs.google.com/document/d/10N7YaZ4FEQa0KXZmMO8bhugT14A14FtP3lio2cmZnqU/edit?tab=t.0" TargetMode="External"/><Relationship Id="rId5869" Type="http://schemas.openxmlformats.org/officeDocument/2006/relationships/hyperlink" Target="https://www.charlotteobserver.com/living/article315445962.html" TargetMode="External"/><Relationship Id="rId3207" Type="http://schemas.openxmlformats.org/officeDocument/2006/relationships/hyperlink" Target="https://www.charlotteobserver.com/living/travel/article315184805.html" TargetMode="External"/><Relationship Id="rId4538" Type="http://schemas.openxmlformats.org/officeDocument/2006/relationships/hyperlink" Target="https://www.womansworld.com/wp-admin/post.php?post=615147&amp;action=edit" TargetMode="External"/><Relationship Id="rId5866" Type="http://schemas.openxmlformats.org/officeDocument/2006/relationships/hyperlink" Target="https://docs.google.com/document/d/1ipK7AF3RsDN77b9Py3D6FxBQbQOD0X3kLfoMCcvY3EA/edit?tab=t.0" TargetMode="External"/><Relationship Id="rId3206" Type="http://schemas.openxmlformats.org/officeDocument/2006/relationships/hyperlink" Target="https://cue.gcp.misitemgr.com/cue-web/" TargetMode="External"/><Relationship Id="rId4537" Type="http://schemas.openxmlformats.org/officeDocument/2006/relationships/hyperlink" Target="https://docs.google.com/document/d/10N7YaZ4FEQa0KXZmMO8bhugT14A14FtP3lio2cmZnqU/edit?tab=t.0" TargetMode="External"/><Relationship Id="rId5867" Type="http://schemas.openxmlformats.org/officeDocument/2006/relationships/hyperlink" Target="https://www.kansascity.com/living/article315443132.html" TargetMode="External"/><Relationship Id="rId3209" Type="http://schemas.openxmlformats.org/officeDocument/2006/relationships/hyperlink" Target="https://cue.gcp.misitemgr.com/cue-web/" TargetMode="External"/><Relationship Id="rId3208" Type="http://schemas.openxmlformats.org/officeDocument/2006/relationships/hyperlink" Target="https://docs.google.com/document/d/1T6DYiqoTi35PSd79i-HIbvQi3NCOfMShvGd1CwRvZGY/edit?tab=t.0" TargetMode="External"/><Relationship Id="rId4539" Type="http://schemas.openxmlformats.org/officeDocument/2006/relationships/hyperlink" Target="https://www.womansworld.com/beauty/skin/a-womans-guide-to-skincare-in-your-40s-expert-tips-for-smoother-brighter-more-youthful-looking-skin" TargetMode="External"/><Relationship Id="rId679" Type="http://schemas.openxmlformats.org/officeDocument/2006/relationships/hyperlink" Target="https://docs.google.com/document/d/1nYQ2CawefbwsnzDOHESJt4P6nZXFMMR1TBHuNbXkMgc/edit?tab=t.0" TargetMode="External"/><Relationship Id="rId678" Type="http://schemas.openxmlformats.org/officeDocument/2006/relationships/hyperlink" Target="https://www.lifeandstylemag.com/posts/best-brunch-spots-in-los-angeles-worth-visiting/" TargetMode="External"/><Relationship Id="rId677" Type="http://schemas.openxmlformats.org/officeDocument/2006/relationships/hyperlink" Target="https://www.lifeandstylemag.com/wp-admin/post.php?post=736838&amp;action=edit" TargetMode="External"/><Relationship Id="rId676" Type="http://schemas.openxmlformats.org/officeDocument/2006/relationships/hyperlink" Target="https://docs.google.com/document/d/119ATFjGHaTWty2P-oCqHGaOme7jx7KkylRSW7dwZ7Hc/edit?tab=t.0" TargetMode="External"/><Relationship Id="rId671" Type="http://schemas.openxmlformats.org/officeDocument/2006/relationships/hyperlink" Target="https://cue.gcp.misitemgr.com/cue-web/" TargetMode="External"/><Relationship Id="rId5860" Type="http://schemas.openxmlformats.org/officeDocument/2006/relationships/hyperlink" Target="https://docs.google.com/document/d/1ipK7AF3RsDN77b9Py3D6FxBQbQOD0X3kLfoMCcvY3EA/edit?tab=t.0" TargetMode="External"/><Relationship Id="rId670" Type="http://schemas.openxmlformats.org/officeDocument/2006/relationships/hyperlink" Target="https://docs.google.com/document/d/10PjgmpVZJphG1eWCy2XffKoXuQ2XMUqnQwNDllG7hK4/edit?usp=sharing" TargetMode="External"/><Relationship Id="rId5861" Type="http://schemas.openxmlformats.org/officeDocument/2006/relationships/hyperlink" Target="https://cue.gcp.misitemgr.com/cue-web/" TargetMode="External"/><Relationship Id="rId4530" Type="http://schemas.openxmlformats.org/officeDocument/2006/relationships/hyperlink" Target="https://docs.google.com/document/d/1e_chSAU0wYUfaOvdSQz3tywuTfQ7j0DNhz2QicVrcBk/edit?usp=sharing" TargetMode="External"/><Relationship Id="rId675" Type="http://schemas.openxmlformats.org/officeDocument/2006/relationships/hyperlink" Target="https://www.kansascity.com/entertainment/article314690154.html" TargetMode="External"/><Relationship Id="rId3201" Type="http://schemas.openxmlformats.org/officeDocument/2006/relationships/hyperlink" Target="https://www.star-telegram.com/entertainment/article315183295.html" TargetMode="External"/><Relationship Id="rId4532" Type="http://schemas.openxmlformats.org/officeDocument/2006/relationships/hyperlink" Target="https://www.miamiherald.com/living/article315329689.html" TargetMode="External"/><Relationship Id="rId5864" Type="http://schemas.openxmlformats.org/officeDocument/2006/relationships/hyperlink" Target="https://cue.gcp.misitemgr.com/cue-web/" TargetMode="External"/><Relationship Id="rId674" Type="http://schemas.openxmlformats.org/officeDocument/2006/relationships/hyperlink" Target="https://cue.gcp.misitemgr.com/cue-web/" TargetMode="External"/><Relationship Id="rId3200" Type="http://schemas.openxmlformats.org/officeDocument/2006/relationships/hyperlink" Target="https://cue.gcp.misitemgr.com/cue-web/" TargetMode="External"/><Relationship Id="rId4531" Type="http://schemas.openxmlformats.org/officeDocument/2006/relationships/hyperlink" Target="https://cue.gcp.misitemgr.com/cue-web/" TargetMode="External"/><Relationship Id="rId5865" Type="http://schemas.openxmlformats.org/officeDocument/2006/relationships/hyperlink" Target="https://www.star-telegram.com/entertainment/living/article315445613.html" TargetMode="External"/><Relationship Id="rId673" Type="http://schemas.openxmlformats.org/officeDocument/2006/relationships/hyperlink" Target="https://docs.google.com/document/d/119ATFjGHaTWty2P-oCqHGaOme7jx7KkylRSW7dwZ7Hc/edit?tab=t.0" TargetMode="External"/><Relationship Id="rId3203" Type="http://schemas.openxmlformats.org/officeDocument/2006/relationships/hyperlink" Target="https://cue.gcp.misitemgr.com/cue-web/" TargetMode="External"/><Relationship Id="rId4534" Type="http://schemas.openxmlformats.org/officeDocument/2006/relationships/hyperlink" Target="https://www.kansascity.com/living/article315329987.html" TargetMode="External"/><Relationship Id="rId5862" Type="http://schemas.openxmlformats.org/officeDocument/2006/relationships/hyperlink" Target="https://www.charlotteobserver.com/living/article315445611.html" TargetMode="External"/><Relationship Id="rId672" Type="http://schemas.openxmlformats.org/officeDocument/2006/relationships/hyperlink" Target="https://www.miamiherald.com/entertainment/article314690151.html" TargetMode="External"/><Relationship Id="rId3202" Type="http://schemas.openxmlformats.org/officeDocument/2006/relationships/hyperlink" Target="https://docs.google.com/document/d/1aSQVmQ8xmmuA_4FNav1UVf9f5BjqXXSAfIFH9RwM24c/edit?tab=t.0" TargetMode="External"/><Relationship Id="rId4533" Type="http://schemas.openxmlformats.org/officeDocument/2006/relationships/hyperlink" Target="https://docs.google.com/document/d/10N7YaZ4FEQa0KXZmMO8bhugT14A14FtP3lio2cmZnqU/edit?tab=t.0" TargetMode="External"/><Relationship Id="rId5863" Type="http://schemas.openxmlformats.org/officeDocument/2006/relationships/hyperlink" Target="https://docs.google.com/document/d/1ipK7AF3RsDN77b9Py3D6FxBQbQOD0X3kLfoMCcvY3EA/edit?tab=t.0" TargetMode="External"/><Relationship Id="rId190" Type="http://schemas.openxmlformats.org/officeDocument/2006/relationships/hyperlink" Target="https://modmomsclubstg.wpenginepowered.com/wp-admin/post.php?post=337125&amp;action=edit" TargetMode="External"/><Relationship Id="rId5019" Type="http://schemas.openxmlformats.org/officeDocument/2006/relationships/hyperlink" Target="https://cue.gcp.misitemgr.com/cue-web/" TargetMode="External"/><Relationship Id="rId194" Type="http://schemas.openxmlformats.org/officeDocument/2006/relationships/hyperlink" Target="https://www.lifeandstylemag.com/posts/home-wellness-trends-2026-create-a-sanctuary-at-home/" TargetMode="External"/><Relationship Id="rId193" Type="http://schemas.openxmlformats.org/officeDocument/2006/relationships/hyperlink" Target="https://www.lifeandstylemag.com/wp-admin/post.php?post=736339&amp;action=edit" TargetMode="External"/><Relationship Id="rId192" Type="http://schemas.openxmlformats.org/officeDocument/2006/relationships/hyperlink" Target="https://docs.google.com/document/d/1e-rixBB936YUmUFTQT9BEIOjbVMiPJxNAS7Hj8Bv1dc/edit?tab=t.0" TargetMode="External"/><Relationship Id="rId191" Type="http://schemas.openxmlformats.org/officeDocument/2006/relationships/hyperlink" Target="https://modmomsclubstg.wpenginepowered.com/lifestyle-entertainment/what-exactly-is-a-lady-in-waiting-in-bridgerton/" TargetMode="External"/><Relationship Id="rId5010" Type="http://schemas.openxmlformats.org/officeDocument/2006/relationships/hyperlink" Target="https://cue.gcp.misitemgr.com/cue-web/" TargetMode="External"/><Relationship Id="rId187" Type="http://schemas.openxmlformats.org/officeDocument/2006/relationships/hyperlink" Target="https://www.lifeandstylemag.com/wp-admin/post.php?post=736310&amp;action=edit" TargetMode="External"/><Relationship Id="rId5013" Type="http://schemas.openxmlformats.org/officeDocument/2006/relationships/hyperlink" Target="https://cue.gcp.misitemgr.com/cue-web/" TargetMode="External"/><Relationship Id="rId186" Type="http://schemas.openxmlformats.org/officeDocument/2006/relationships/hyperlink" Target="https://docs.google.com/document/d/1car73kCaRXQV0ekpP9wjc96E3qTCccQ5yB3vID9xD5U/edit?tab=t.0" TargetMode="External"/><Relationship Id="rId5014" Type="http://schemas.openxmlformats.org/officeDocument/2006/relationships/hyperlink" Target="https://www.kansascity.com/living/article315367811.html" TargetMode="External"/><Relationship Id="rId185" Type="http://schemas.openxmlformats.org/officeDocument/2006/relationships/hyperlink" Target="https://modmomsclubstg.wpenginepowered.com/lifestyle-entertainment/your-builder-grade-home-deserves-better-these-comeback-decor-trends-will-add-the-character-youve-been-craving/" TargetMode="External"/><Relationship Id="rId5011" Type="http://schemas.openxmlformats.org/officeDocument/2006/relationships/hyperlink" Target="https://www.miamiherald.com/living/article315367809.html" TargetMode="External"/><Relationship Id="rId184" Type="http://schemas.openxmlformats.org/officeDocument/2006/relationships/hyperlink" Target="https://modmomsclubstg.wpenginepowered.com/wp-admin/post.php?post=337149&amp;action=edit" TargetMode="External"/><Relationship Id="rId5012" Type="http://schemas.openxmlformats.org/officeDocument/2006/relationships/hyperlink" Target="https://docs.google.com/document/d/1q2vAxRP57o5Hq4RHTybO2rtjbiwkCh5aw91dzzKaJcg/edit?usp=sharing" TargetMode="External"/><Relationship Id="rId5017" Type="http://schemas.openxmlformats.org/officeDocument/2006/relationships/hyperlink" Target="https://www.star-telegram.com/entertainment/living/article315367812.html" TargetMode="External"/><Relationship Id="rId5018" Type="http://schemas.openxmlformats.org/officeDocument/2006/relationships/hyperlink" Target="https://docs.google.com/document/d/1q2vAxRP57o5Hq4RHTybO2rtjbiwkCh5aw91dzzKaJcg/edit?usp=sharing" TargetMode="External"/><Relationship Id="rId189" Type="http://schemas.openxmlformats.org/officeDocument/2006/relationships/hyperlink" Target="https://docs.google.com/document/d/1e-rixBB936YUmUFTQT9BEIOjbVMiPJxNAS7Hj8Bv1dc/edit?tab=t.0" TargetMode="External"/><Relationship Id="rId5015" Type="http://schemas.openxmlformats.org/officeDocument/2006/relationships/hyperlink" Target="https://docs.google.com/document/d/1q2vAxRP57o5Hq4RHTybO2rtjbiwkCh5aw91dzzKaJcg/edit?usp=sharing" TargetMode="External"/><Relationship Id="rId188" Type="http://schemas.openxmlformats.org/officeDocument/2006/relationships/hyperlink" Target="https://www.lifeandstylemag.com/posts/what-is-lady-in-waiting-bridgerton-the-royal-role-explained/" TargetMode="External"/><Relationship Id="rId5016" Type="http://schemas.openxmlformats.org/officeDocument/2006/relationships/hyperlink" Target="https://cue.gcp.misitemgr.com/cue-web/" TargetMode="External"/><Relationship Id="rId5008" Type="http://schemas.openxmlformats.org/officeDocument/2006/relationships/hyperlink" Target="https://www.miamiherald.com/living/article315344129.html" TargetMode="External"/><Relationship Id="rId5009" Type="http://schemas.openxmlformats.org/officeDocument/2006/relationships/hyperlink" Target="https://docs.google.com/document/d/1x7G1uXsVZa6YHuNfV_IStj8KYsgfAweL8kEK6d3AUKE/edit?tab=t.tupa506zkbg5" TargetMode="External"/><Relationship Id="rId183" Type="http://schemas.openxmlformats.org/officeDocument/2006/relationships/hyperlink" Target="https://docs.google.com/document/d/1car73kCaRXQV0ekpP9wjc96E3qTCccQ5yB3vID9xD5U/edit?tab=t.0" TargetMode="External"/><Relationship Id="rId182" Type="http://schemas.openxmlformats.org/officeDocument/2006/relationships/hyperlink" Target="https://www.lifeandstylemag.com/posts/decor-trends-making-a-comeback-in-2026/" TargetMode="External"/><Relationship Id="rId181" Type="http://schemas.openxmlformats.org/officeDocument/2006/relationships/hyperlink" Target="https://www.lifeandstylemag.com/wp-admin/post.php?post=736353&amp;action=edit" TargetMode="External"/><Relationship Id="rId180" Type="http://schemas.openxmlformats.org/officeDocument/2006/relationships/hyperlink" Target="https://docs.google.com/document/d/1EgDPx4ndSfZ-UwE6uJh6idZFYcemQAQbrzoNe5N9QsA/edit?usp=sharing" TargetMode="External"/><Relationship Id="rId176" Type="http://schemas.openxmlformats.org/officeDocument/2006/relationships/hyperlink" Target="https://modmomsclubstg.wpenginepowered.com/lifestyle-entertainment/bluey-dominates-nielsen-ratings-artey-awards/" TargetMode="External"/><Relationship Id="rId5002" Type="http://schemas.openxmlformats.org/officeDocument/2006/relationships/hyperlink" Target="https://www.star-telegram.com/entertainment/living/article315343192.html" TargetMode="External"/><Relationship Id="rId175" Type="http://schemas.openxmlformats.org/officeDocument/2006/relationships/hyperlink" Target="https://modmomsclubstg.wpenginepowered.com/wp-admin/post.php?post=337124&amp;action=edit" TargetMode="External"/><Relationship Id="rId5003" Type="http://schemas.openxmlformats.org/officeDocument/2006/relationships/hyperlink" Target="https://docs.google.com/document/d/1x7G1uXsVZa6YHuNfV_IStj8KYsgfAweL8kEK6d3AUKE/edit?tab=t.tupa506zkbg5" TargetMode="External"/><Relationship Id="rId174" Type="http://schemas.openxmlformats.org/officeDocument/2006/relationships/hyperlink" Target="https://docs.google.com/document/d/1eqc2q2iKOQ7QYt_e7MgN-qOiaOGBWds9Gbr42b6dxZ4/edit?tab=t.0" TargetMode="External"/><Relationship Id="rId5000" Type="http://schemas.openxmlformats.org/officeDocument/2006/relationships/hyperlink" Target="https://docs.google.com/document/d/1x7G1uXsVZa6YHuNfV_IStj8KYsgfAweL8kEK6d3AUKE/edit?tab=t.tupa506zkbg5" TargetMode="External"/><Relationship Id="rId173" Type="http://schemas.openxmlformats.org/officeDocument/2006/relationships/hyperlink" Target="https://modmomsclubstg.wpenginepowered.com/lifestyle-entertainment/celebrity/chloe-bailey-nostalgic-for-2016-music/" TargetMode="External"/><Relationship Id="rId5001" Type="http://schemas.openxmlformats.org/officeDocument/2006/relationships/hyperlink" Target="https://cue.gcp.misitemgr.com/cue-web/" TargetMode="External"/><Relationship Id="rId5006" Type="http://schemas.openxmlformats.org/officeDocument/2006/relationships/hyperlink" Target="https://docs.google.com/document/d/1x7G1uXsVZa6YHuNfV_IStj8KYsgfAweL8kEK6d3AUKE/edit?tab=t.tupa506zkbg5" TargetMode="External"/><Relationship Id="rId179" Type="http://schemas.openxmlformats.org/officeDocument/2006/relationships/hyperlink" Target="https://www.lifeandstylemag.com/posts/2025-was-the-most-heavily-streamed-year-on-record-per-nielsen/" TargetMode="External"/><Relationship Id="rId5007" Type="http://schemas.openxmlformats.org/officeDocument/2006/relationships/hyperlink" Target="https://cue.gcp.misitemgr.com/cue-web/" TargetMode="External"/><Relationship Id="rId178" Type="http://schemas.openxmlformats.org/officeDocument/2006/relationships/hyperlink" Target="https://www.lifeandstylemag.com/wp-admin/post.php?post=736311&amp;action=edit" TargetMode="External"/><Relationship Id="rId5004" Type="http://schemas.openxmlformats.org/officeDocument/2006/relationships/hyperlink" Target="https://cue.gcp.misitemgr.com/cue-web/" TargetMode="External"/><Relationship Id="rId177" Type="http://schemas.openxmlformats.org/officeDocument/2006/relationships/hyperlink" Target="https://docs.google.com/document/d/1EgDPx4ndSfZ-UwE6uJh6idZFYcemQAQbrzoNe5N9QsA/edit?usp=sharing" TargetMode="External"/><Relationship Id="rId5005" Type="http://schemas.openxmlformats.org/officeDocument/2006/relationships/hyperlink" Target="https://www.newsobserver.com/living/article315343941.html" TargetMode="External"/><Relationship Id="rId5031" Type="http://schemas.openxmlformats.org/officeDocument/2006/relationships/hyperlink" Target="https://www.womansworld.com/wp-admin/post.php?post=615841&amp;action=edit" TargetMode="External"/><Relationship Id="rId5032" Type="http://schemas.openxmlformats.org/officeDocument/2006/relationships/hyperlink" Target="https://www.womansworld.com/life/animals/wolf-escapes-zoo-in-south-korea-forcing-massive-search-with-300-people-and-drones" TargetMode="External"/><Relationship Id="rId5030" Type="http://schemas.openxmlformats.org/officeDocument/2006/relationships/hyperlink" Target="https://docs.google.com/document/d/1FesGUvloGZ5QC4FfIc9KHbY7xubqUuIcc0rqgMIkAWM/edit?tab=t.0" TargetMode="External"/><Relationship Id="rId5035" Type="http://schemas.openxmlformats.org/officeDocument/2006/relationships/hyperlink" Target="https://www.miamiherald.com/living/article315369624.html" TargetMode="External"/><Relationship Id="rId5036" Type="http://schemas.openxmlformats.org/officeDocument/2006/relationships/hyperlink" Target="https://docs.google.com/document/d/1ZSoIgMfrPfV3zM_1HgFqbiMFaFylvORc_Wvys3UExOM/edit?tab=t.0" TargetMode="External"/><Relationship Id="rId5033" Type="http://schemas.openxmlformats.org/officeDocument/2006/relationships/hyperlink" Target="https://docs.google.com/document/d/1ZSoIgMfrPfV3zM_1HgFqbiMFaFylvORc_Wvys3UExOM/edit?tab=t.0" TargetMode="External"/><Relationship Id="rId5034" Type="http://schemas.openxmlformats.org/officeDocument/2006/relationships/hyperlink" Target="https://cue.gcp.misitemgr.com/cue-web/" TargetMode="External"/><Relationship Id="rId5039" Type="http://schemas.openxmlformats.org/officeDocument/2006/relationships/hyperlink" Target="https://docs.google.com/document/d/1ZSoIgMfrPfV3zM_1HgFqbiMFaFylvORc_Wvys3UExOM/edit?tab=t.0" TargetMode="External"/><Relationship Id="rId5037" Type="http://schemas.openxmlformats.org/officeDocument/2006/relationships/hyperlink" Target="https://cue.gcp.misitemgr.com/cue-web/" TargetMode="External"/><Relationship Id="rId5038" Type="http://schemas.openxmlformats.org/officeDocument/2006/relationships/hyperlink" Target="https://www.kansascity.com/living/article315369621.html" TargetMode="External"/><Relationship Id="rId5020" Type="http://schemas.openxmlformats.org/officeDocument/2006/relationships/hyperlink" Target="https://www.miamiherald.com/entertainment/article315367111.html" TargetMode="External"/><Relationship Id="rId5021" Type="http://schemas.openxmlformats.org/officeDocument/2006/relationships/hyperlink" Target="https://docs.google.com/document/d/1FesGUvloGZ5QC4FfIc9KHbY7xubqUuIcc0rqgMIkAWM/edit?tab=t.0" TargetMode="External"/><Relationship Id="rId198" Type="http://schemas.openxmlformats.org/officeDocument/2006/relationships/hyperlink" Target="https://docs.google.com/document/d/1o403ZUDBPJETgqSoIk1Mw21Cal-uWXk7oomHlRc_Zdg/edit?tab=t.0" TargetMode="External"/><Relationship Id="rId5024" Type="http://schemas.openxmlformats.org/officeDocument/2006/relationships/hyperlink" Target="https://docs.google.com/document/d/1FesGUvloGZ5QC4FfIc9KHbY7xubqUuIcc0rqgMIkAWM/edit?tab=t.0" TargetMode="External"/><Relationship Id="rId197" Type="http://schemas.openxmlformats.org/officeDocument/2006/relationships/hyperlink" Target="https://modmomsclubstg.wpenginepowered.com/lifestyle-entertainment/your-builder-grade-home-deserves-better-these-comeback-decor-trends-will-add-the-character-youve-been-craving/" TargetMode="External"/><Relationship Id="rId5025" Type="http://schemas.openxmlformats.org/officeDocument/2006/relationships/hyperlink" Target="https://cue.gcp.misitemgr.com/cue-web/" TargetMode="External"/><Relationship Id="rId196" Type="http://schemas.openxmlformats.org/officeDocument/2006/relationships/hyperlink" Target="https://modmomsclubstg.wpenginepowered.com/wp-admin/post.php?post=337139&amp;action=edit" TargetMode="External"/><Relationship Id="rId5022" Type="http://schemas.openxmlformats.org/officeDocument/2006/relationships/hyperlink" Target="https://cue.gcp.misitemgr.com/cue-web/" TargetMode="External"/><Relationship Id="rId195" Type="http://schemas.openxmlformats.org/officeDocument/2006/relationships/hyperlink" Target="https://docs.google.com/document/d/1o403ZUDBPJETgqSoIk1Mw21Cal-uWXk7oomHlRc_Zdg/edit?tab=t.0" TargetMode="External"/><Relationship Id="rId5023" Type="http://schemas.openxmlformats.org/officeDocument/2006/relationships/hyperlink" Target="https://www.charlotteobserver.com/entertainment/article315367117.html" TargetMode="External"/><Relationship Id="rId5028" Type="http://schemas.openxmlformats.org/officeDocument/2006/relationships/hyperlink" Target="https://www.lifeandstylemag.com/wp-admin/post.php?post=737277&amp;action=edit" TargetMode="External"/><Relationship Id="rId5029" Type="http://schemas.openxmlformats.org/officeDocument/2006/relationships/hyperlink" Target="https://www.lifeandstylemag.com/posts/when-will-crumbl-donuts-be-available-heres-the-truth/" TargetMode="External"/><Relationship Id="rId5026" Type="http://schemas.openxmlformats.org/officeDocument/2006/relationships/hyperlink" Target="https://www.sacbee.com/entertainment/article315367119.html" TargetMode="External"/><Relationship Id="rId199" Type="http://schemas.openxmlformats.org/officeDocument/2006/relationships/hyperlink" Target="https://www.lifeandstylemag.com/wp-admin/post.php?post=736331&amp;action=edit" TargetMode="External"/><Relationship Id="rId5027" Type="http://schemas.openxmlformats.org/officeDocument/2006/relationships/hyperlink" Target="https://docs.google.com/document/d/1FesGUvloGZ5QC4FfIc9KHbY7xubqUuIcc0rqgMIkAWM/edit?tab=t.0" TargetMode="External"/><Relationship Id="rId150" Type="http://schemas.openxmlformats.org/officeDocument/2006/relationships/hyperlink" Target="https://docs.google.com/document/d/1_t0dLoB4pEfciMPZAQ-jGu7uDCUUv4mEMqO9vSamlcc/edit?usp=sharing" TargetMode="External"/><Relationship Id="rId149" Type="http://schemas.openxmlformats.org/officeDocument/2006/relationships/hyperlink" Target="https://www.lifeandstylemag.com/posts/survivor-50-is-proof-that-it-was-always-bigger-than-one-season/" TargetMode="External"/><Relationship Id="rId148" Type="http://schemas.openxmlformats.org/officeDocument/2006/relationships/hyperlink" Target="https://www.lifeandstylemag.com/wp-admin/post.php?post=736251&amp;action=edit" TargetMode="External"/><Relationship Id="rId3270" Type="http://schemas.openxmlformats.org/officeDocument/2006/relationships/hyperlink" Target="https://www.womansworld.com/entertainment/celebrities/erin-murphy-surprises-fans-with-billy-corgan-collab" TargetMode="External"/><Relationship Id="rId3272" Type="http://schemas.openxmlformats.org/officeDocument/2006/relationships/hyperlink" Target="https://cue.gcp.misitemgr.com/cue-web/" TargetMode="External"/><Relationship Id="rId3271" Type="http://schemas.openxmlformats.org/officeDocument/2006/relationships/hyperlink" Target="https://docs.google.com/document/d/1DSZw2uTZFoqb3UCrgt-ZXotyCu-tpwBNNEy3UNr3R5s/edit?tab=t.0" TargetMode="External"/><Relationship Id="rId143" Type="http://schemas.openxmlformats.org/officeDocument/2006/relationships/hyperlink" Target="https://modmomsclubstg.wpenginepowered.com/parenting/the-best-bedroom-paint-colors-to-help-your-whole-family-sleep-better/" TargetMode="External"/><Relationship Id="rId3274" Type="http://schemas.openxmlformats.org/officeDocument/2006/relationships/hyperlink" Target="https://docs.google.com/document/d/1zQnWxyeVDx7FaHtayMfnhVSPQoqZBxsWmewRhzFEQLc/edit?tab=t.0" TargetMode="External"/><Relationship Id="rId142" Type="http://schemas.openxmlformats.org/officeDocument/2006/relationships/hyperlink" Target="https://modmomsclubstg.wpenginepowered.com/wp-admin/post.php?post=337107&amp;action=edit" TargetMode="External"/><Relationship Id="rId3273" Type="http://schemas.openxmlformats.org/officeDocument/2006/relationships/hyperlink" Target="https://www.kansascity.com/living/article315188056.html" TargetMode="External"/><Relationship Id="rId141" Type="http://schemas.openxmlformats.org/officeDocument/2006/relationships/hyperlink" Target="https://docs.google.com/document/d/1Kqqy3rXtbi2dsQDfa3d7T0QXYQ1Rp57ecy1elkzTYdU/edit?tab=t.0" TargetMode="External"/><Relationship Id="rId3276" Type="http://schemas.openxmlformats.org/officeDocument/2006/relationships/hyperlink" Target="https://www.star-telegram.com/entertainment/home-garden/article315189224.html" TargetMode="External"/><Relationship Id="rId140" Type="http://schemas.openxmlformats.org/officeDocument/2006/relationships/hyperlink" Target="https://www.lifeandstylemag.com/posts/cant-miss-italian-restaurants-in-nyc-for-every-price-range/" TargetMode="External"/><Relationship Id="rId3275" Type="http://schemas.openxmlformats.org/officeDocument/2006/relationships/hyperlink" Target="https://cue.gcp.misitemgr.com/cue-web/" TargetMode="External"/><Relationship Id="rId147" Type="http://schemas.openxmlformats.org/officeDocument/2006/relationships/hyperlink" Target="https://docs.google.com/document/d/1_t0dLoB4pEfciMPZAQ-jGu7uDCUUv4mEMqO9vSamlcc/edit?usp=sharing" TargetMode="External"/><Relationship Id="rId3278" Type="http://schemas.openxmlformats.org/officeDocument/2006/relationships/hyperlink" Target="https://www.miamiherald.com/living/home-garden/article315187626.html" TargetMode="External"/><Relationship Id="rId146" Type="http://schemas.openxmlformats.org/officeDocument/2006/relationships/hyperlink" Target="https://modmomsclub.com/lifestyle-entertainment/celebrity/survivor-50-every-sole-survivor-since-2000/" TargetMode="External"/><Relationship Id="rId3277" Type="http://schemas.openxmlformats.org/officeDocument/2006/relationships/hyperlink" Target="https://docs.google.com/document/d/1hkkFaOAyruVvucy1_-SKG4LERtsBg2rgNGHt2sZDYi4/edit?tab=t.0" TargetMode="External"/><Relationship Id="rId145" Type="http://schemas.openxmlformats.org/officeDocument/2006/relationships/hyperlink" Target="https://modmomsclubstg.wpenginepowered.com/wp-admin/post.php?post=336952&amp;action=edit" TargetMode="External"/><Relationship Id="rId144" Type="http://schemas.openxmlformats.org/officeDocument/2006/relationships/hyperlink" Target="https://docs.google.com/document/d/1Kqqy3rXtbi2dsQDfa3d7T0QXYQ1Rp57ecy1elkzTYdU/edit?tab=t.0" TargetMode="External"/><Relationship Id="rId3279" Type="http://schemas.openxmlformats.org/officeDocument/2006/relationships/hyperlink" Target="https://docs.google.com/document/d/1zQnWxyeVDx7FaHtayMfnhVSPQoqZBxsWmewRhzFEQLc/edit?tab=t.0" TargetMode="External"/><Relationship Id="rId139" Type="http://schemas.openxmlformats.org/officeDocument/2006/relationships/hyperlink" Target="https://www.lifeandstylemag.com/wp-admin/post.php?post=736267&amp;action=edit" TargetMode="External"/><Relationship Id="rId138" Type="http://schemas.openxmlformats.org/officeDocument/2006/relationships/hyperlink" Target="https://docs.google.com/document/d/1IATzfuJr3qniE9WvByDAiiS6j2KAM0AJ3BN18P1idEw/edit?tab=t.0" TargetMode="External"/><Relationship Id="rId137" Type="http://schemas.openxmlformats.org/officeDocument/2006/relationships/hyperlink" Target="https://modmomsclubstg.wpenginepowered.com/lifestyle-entertainment/celebrity/what-parents-need-to-know-about-bts-comeback/" TargetMode="External"/><Relationship Id="rId4590" Type="http://schemas.openxmlformats.org/officeDocument/2006/relationships/hyperlink" Target="https://docs.google.com/document/d/1F3ZN1PEb2FGzOB5dotRL-XGnknfiX1TcgmJdB4wFi-s/edit?tab=t.0" TargetMode="External"/><Relationship Id="rId3261" Type="http://schemas.openxmlformats.org/officeDocument/2006/relationships/hyperlink" Target="https://www.miamiherald.com/entertainment/article315183142.html" TargetMode="External"/><Relationship Id="rId4592" Type="http://schemas.openxmlformats.org/officeDocument/2006/relationships/hyperlink" Target="https://www.miamiherald.com/entertainment/article315328653.html" TargetMode="External"/><Relationship Id="rId3260" Type="http://schemas.openxmlformats.org/officeDocument/2006/relationships/hyperlink" Target="https://cue.gcp.misitemgr.com/cue-web/" TargetMode="External"/><Relationship Id="rId4591" Type="http://schemas.openxmlformats.org/officeDocument/2006/relationships/hyperlink" Target="https://cue.gcp.misitemgr.com/cue-web/" TargetMode="External"/><Relationship Id="rId132" Type="http://schemas.openxmlformats.org/officeDocument/2006/relationships/hyperlink" Target="https://docs.google.com/document/d/1d9tpgs0gEHVfJGXrU68nQwtqOVSL0QB1N2F06SHhDw0/edit?tab=t.0" TargetMode="External"/><Relationship Id="rId3263" Type="http://schemas.openxmlformats.org/officeDocument/2006/relationships/hyperlink" Target="https://www.usmagazine.com/wp-admin/post.php?post=4290012&amp;action=edit" TargetMode="External"/><Relationship Id="rId4594" Type="http://schemas.openxmlformats.org/officeDocument/2006/relationships/hyperlink" Target="https://cue.gcp.misitemgr.com/cue-web/" TargetMode="External"/><Relationship Id="rId131" Type="http://schemas.openxmlformats.org/officeDocument/2006/relationships/hyperlink" Target="https://modmomsclubstg.wpenginepowered.com/parenting/americans-criticize-scandinavian-parenting-norm/" TargetMode="External"/><Relationship Id="rId3262" Type="http://schemas.openxmlformats.org/officeDocument/2006/relationships/hyperlink" Target="https://docs.google.com/document/d/10X7adUFifUcyqo7bUARUxgMStdhF7LwaGTLAn_B1JT4/edit?tab=t.0" TargetMode="External"/><Relationship Id="rId4593" Type="http://schemas.openxmlformats.org/officeDocument/2006/relationships/hyperlink" Target="https://docs.google.com/document/d/1F3ZN1PEb2FGzOB5dotRL-XGnknfiX1TcgmJdB4wFi-s/edit?tab=t.0" TargetMode="External"/><Relationship Id="rId130" Type="http://schemas.openxmlformats.org/officeDocument/2006/relationships/hyperlink" Target="https://modmomsclubstg.wpenginepowered.com/wp-admin/post.php?post=337096&amp;action=edit" TargetMode="External"/><Relationship Id="rId3265" Type="http://schemas.openxmlformats.org/officeDocument/2006/relationships/hyperlink" Target="https://docs.google.com/document/d/10X7adUFifUcyqo7bUARUxgMStdhF7LwaGTLAn_B1JT4/edit?tab=t.0" TargetMode="External"/><Relationship Id="rId4596" Type="http://schemas.openxmlformats.org/officeDocument/2006/relationships/hyperlink" Target="https://docs.google.com/document/d/1U2ctWON2PfEdQxpU234_lKal9HaUGauX4oai74bOIjw/edit?tab=t.0" TargetMode="External"/><Relationship Id="rId3264" Type="http://schemas.openxmlformats.org/officeDocument/2006/relationships/hyperlink" Target="https://www.usmagazine.com/entertainment/news/was-hannah-montana-series-finale-disneys-biggest-goodbye/" TargetMode="External"/><Relationship Id="rId4595" Type="http://schemas.openxmlformats.org/officeDocument/2006/relationships/hyperlink" Target="https://www.miamiherald.com/living/article315333951.html" TargetMode="External"/><Relationship Id="rId136" Type="http://schemas.openxmlformats.org/officeDocument/2006/relationships/hyperlink" Target="https://modmomsclubstg.wpenginepowered.com/wp-admin/post.php?post=337100&amp;action=edit" TargetMode="External"/><Relationship Id="rId3267" Type="http://schemas.openxmlformats.org/officeDocument/2006/relationships/hyperlink" Target="https://www.miamiherald.com/entertainment/article315180486.html" TargetMode="External"/><Relationship Id="rId4598" Type="http://schemas.openxmlformats.org/officeDocument/2006/relationships/hyperlink" Target="https://www.kansascity.com/living/article315345271.html" TargetMode="External"/><Relationship Id="rId135" Type="http://schemas.openxmlformats.org/officeDocument/2006/relationships/hyperlink" Target="https://docs.google.com/document/d/1IATzfuJr3qniE9WvByDAiiS6j2KAM0AJ3BN18P1idEw/edit?tab=t.0" TargetMode="External"/><Relationship Id="rId3266" Type="http://schemas.openxmlformats.org/officeDocument/2006/relationships/hyperlink" Target="https://cue.gcp.misitemgr.com/cue-web/" TargetMode="External"/><Relationship Id="rId4597" Type="http://schemas.openxmlformats.org/officeDocument/2006/relationships/hyperlink" Target="https://cue.gcp.misitemgr.com/cue-web/" TargetMode="External"/><Relationship Id="rId134" Type="http://schemas.openxmlformats.org/officeDocument/2006/relationships/hyperlink" Target="https://www.lifeandstylemag.com/posts/how-to-watch-bts-netflix-reunion-concert-and-documentary/" TargetMode="External"/><Relationship Id="rId3269" Type="http://schemas.openxmlformats.org/officeDocument/2006/relationships/hyperlink" Target="https://www.womansworld.com/wp-admin/post.php?post=612474&amp;action=edit" TargetMode="External"/><Relationship Id="rId133" Type="http://schemas.openxmlformats.org/officeDocument/2006/relationships/hyperlink" Target="https://www.lifeandstylemag.com/wp-admin/post.php?post=736242&amp;action=edit" TargetMode="External"/><Relationship Id="rId3268" Type="http://schemas.openxmlformats.org/officeDocument/2006/relationships/hyperlink" Target="https://docs.google.com/document/d/1DSZw2uTZFoqb3UCrgt-ZXotyCu-tpwBNNEy3UNr3R5s/edit?tab=t.0" TargetMode="External"/><Relationship Id="rId4599" Type="http://schemas.openxmlformats.org/officeDocument/2006/relationships/hyperlink" Target="https://docs.google.com/document/d/1U2ctWON2PfEdQxpU234_lKal9HaUGauX4oai74bOIjw/edit?tab=t.0" TargetMode="External"/><Relationship Id="rId172" Type="http://schemas.openxmlformats.org/officeDocument/2006/relationships/hyperlink" Target="https://modmomsclubstg.wpenginepowered.com/wp-admin/post.php?post=337120&amp;action=edit" TargetMode="External"/><Relationship Id="rId171" Type="http://schemas.openxmlformats.org/officeDocument/2006/relationships/hyperlink" Target="https://docs.google.com/document/d/1eqc2q2iKOQ7QYt_e7MgN-qOiaOGBWds9Gbr42b6dxZ4/edit?tab=t.0" TargetMode="External"/><Relationship Id="rId170" Type="http://schemas.openxmlformats.org/officeDocument/2006/relationships/hyperlink" Target="https://www.lifeandstylemag.com/posts/why-2016-hits-different-according-to-chloe-bailey/" TargetMode="External"/><Relationship Id="rId3290" Type="http://schemas.openxmlformats.org/officeDocument/2006/relationships/hyperlink" Target="https://docs.google.com/document/d/1b4CGkV3l4ViLGSPhrqOv5xUop4bqLwgT6qOHoVabBjc/edit?tab=t.0" TargetMode="External"/><Relationship Id="rId3292" Type="http://schemas.openxmlformats.org/officeDocument/2006/relationships/hyperlink" Target="https://www.miamiherald.com/living/travel/article315194759.html" TargetMode="External"/><Relationship Id="rId3291" Type="http://schemas.openxmlformats.org/officeDocument/2006/relationships/hyperlink" Target="https://cue.gcp.misitemgr.com/cue-web/" TargetMode="External"/><Relationship Id="rId3294" Type="http://schemas.openxmlformats.org/officeDocument/2006/relationships/hyperlink" Target="https://cue.gcp.misitemgr.com/cue-web/" TargetMode="External"/><Relationship Id="rId3293" Type="http://schemas.openxmlformats.org/officeDocument/2006/relationships/hyperlink" Target="https://docs.google.com/document/d/1b4CGkV3l4ViLGSPhrqOv5xUop4bqLwgT6qOHoVabBjc/edit?tab=t.0" TargetMode="External"/><Relationship Id="rId165" Type="http://schemas.openxmlformats.org/officeDocument/2006/relationships/hyperlink" Target="https://docs.google.com/document/d/1i8jfhBr-hXqCRjAPmRXIUufu9PCBhpgl5UMt7e9P-GY/edit?usp=sharing" TargetMode="External"/><Relationship Id="rId3296" Type="http://schemas.openxmlformats.org/officeDocument/2006/relationships/hyperlink" Target="https://docs.google.com/document/d/1b4CGkV3l4ViLGSPhrqOv5xUop4bqLwgT6qOHoVabBjc/edit?tab=t.0" TargetMode="External"/><Relationship Id="rId164" Type="http://schemas.openxmlformats.org/officeDocument/2006/relationships/hyperlink" Target="https://www.lifeandstylemag.com/posts/this-functional-art-has-the-internet-feeling-nostalgic/" TargetMode="External"/><Relationship Id="rId3295" Type="http://schemas.openxmlformats.org/officeDocument/2006/relationships/hyperlink" Target="https://www.charlotteobserver.com/living/travel/article315194763.html" TargetMode="External"/><Relationship Id="rId163" Type="http://schemas.openxmlformats.org/officeDocument/2006/relationships/hyperlink" Target="https://www.lifeandstylemag.com/wp-admin/post.php?post=736298&amp;action=edit" TargetMode="External"/><Relationship Id="rId3298" Type="http://schemas.openxmlformats.org/officeDocument/2006/relationships/hyperlink" Target="https://www.miamiherald.com/entertainment/article315193641.html" TargetMode="External"/><Relationship Id="rId162" Type="http://schemas.openxmlformats.org/officeDocument/2006/relationships/hyperlink" Target="https://docs.google.com/document/d/1L4tuxd-Bc4gKhZCn_q-VHGkwL-e4GSe_LURldsMsVkg/edit?tab=t.0" TargetMode="External"/><Relationship Id="rId3297" Type="http://schemas.openxmlformats.org/officeDocument/2006/relationships/hyperlink" Target="https://cue.gcp.misitemgr.com/cue-web/" TargetMode="External"/><Relationship Id="rId169" Type="http://schemas.openxmlformats.org/officeDocument/2006/relationships/hyperlink" Target="https://www.lifeandstylemag.com/wp-admin/post.php?post=736301&amp;action=edit" TargetMode="External"/><Relationship Id="rId168" Type="http://schemas.openxmlformats.org/officeDocument/2006/relationships/hyperlink" Target="https://docs.google.com/document/d/1i8jfhBr-hXqCRjAPmRXIUufu9PCBhpgl5UMt7e9P-GY/edit?usp=sharing" TargetMode="External"/><Relationship Id="rId3299" Type="http://schemas.openxmlformats.org/officeDocument/2006/relationships/hyperlink" Target="https://docs.google.com/document/d/1XFYPJpytC1x7aVLRTcWe8nJKJWxf-lPciuVpeBtdb3o/edit?tab=t.0" TargetMode="External"/><Relationship Id="rId167" Type="http://schemas.openxmlformats.org/officeDocument/2006/relationships/hyperlink" Target="https://modmomsclubstg.wpenginepowered.com/lifestyle-entertainment/celebrity/functional-art-grace-of-spades-nostalgic/" TargetMode="External"/><Relationship Id="rId166" Type="http://schemas.openxmlformats.org/officeDocument/2006/relationships/hyperlink" Target="https://modmomsclubstg.wpenginepowered.com/wp-admin/post.php?post=337118&amp;action=edit" TargetMode="External"/><Relationship Id="rId161" Type="http://schemas.openxmlformats.org/officeDocument/2006/relationships/hyperlink" Target="https://modmomsclubstg.wpenginepowered.com/lifestyle-entertainment/from-disneyland-cast-member-to-ceo-what-josh-damaros-rise-means-for-your-next-disney-vacation/" TargetMode="External"/><Relationship Id="rId160" Type="http://schemas.openxmlformats.org/officeDocument/2006/relationships/hyperlink" Target="https://modmomsclubstg.wpenginepowered.com/wp-admin/post.php?post=337109&amp;action=edit" TargetMode="External"/><Relationship Id="rId159" Type="http://schemas.openxmlformats.org/officeDocument/2006/relationships/hyperlink" Target="https://docs.google.com/document/d/1L4tuxd-Bc4gKhZCn_q-VHGkwL-e4GSe_LURldsMsVkg/edit?tab=t.0" TargetMode="External"/><Relationship Id="rId3281" Type="http://schemas.openxmlformats.org/officeDocument/2006/relationships/hyperlink" Target="https://docs.google.com/document/d/1h7UBnQtaWjiqt9GoqZsG66NJ2qatf80AL2UmARCZWE8/edit?tab=t.0" TargetMode="External"/><Relationship Id="rId3280" Type="http://schemas.openxmlformats.org/officeDocument/2006/relationships/hyperlink" Target="https://www.miamiherald.com/living/article315186536.html" TargetMode="External"/><Relationship Id="rId3283" Type="http://schemas.openxmlformats.org/officeDocument/2006/relationships/hyperlink" Target="https://amp.charlotteobserver.com/living/article315186944.html" TargetMode="External"/><Relationship Id="rId3282" Type="http://schemas.openxmlformats.org/officeDocument/2006/relationships/hyperlink" Target="https://cue.gcp.misitemgr.com/cue-web/" TargetMode="External"/><Relationship Id="rId154" Type="http://schemas.openxmlformats.org/officeDocument/2006/relationships/hyperlink" Target="https://www.lifeandstylemag.com/wp-admin/post.php?post=736280&amp;action=edit" TargetMode="External"/><Relationship Id="rId3285" Type="http://schemas.openxmlformats.org/officeDocument/2006/relationships/hyperlink" Target="https://www.womansworld.com/wp-admin/post.php?post=612524&amp;action=edit" TargetMode="External"/><Relationship Id="rId153" Type="http://schemas.openxmlformats.org/officeDocument/2006/relationships/hyperlink" Target="https://docs.google.com/document/d/1eeKqcICqYHFa4lbD3F3Q8JJf88qCe_5y3afrkZ01Ttc/edit?tab=t.0" TargetMode="External"/><Relationship Id="rId3284" Type="http://schemas.openxmlformats.org/officeDocument/2006/relationships/hyperlink" Target="https://docs.google.com/document/d/1h7UBnQtaWjiqt9GoqZsG66NJ2qatf80AL2UmARCZWE8/edit?tab=t.0" TargetMode="External"/><Relationship Id="rId152" Type="http://schemas.openxmlformats.org/officeDocument/2006/relationships/hyperlink" Target="https://modmomsclub.com/lifestyle-entertainment/childhood-nostalgic-sounds-may-never-hear-again/" TargetMode="External"/><Relationship Id="rId3287" Type="http://schemas.openxmlformats.org/officeDocument/2006/relationships/hyperlink" Target="https://docs.google.com/document/d/1h7UBnQtaWjiqt9GoqZsG66NJ2qatf80AL2UmARCZWE8/edit?tab=t.0" TargetMode="External"/><Relationship Id="rId151" Type="http://schemas.openxmlformats.org/officeDocument/2006/relationships/hyperlink" Target="https://modmomsclubstg.wpenginepowered.com/wp-admin/post.php?post=336965&amp;action=edit" TargetMode="External"/><Relationship Id="rId3286" Type="http://schemas.openxmlformats.org/officeDocument/2006/relationships/hyperlink" Target="https://www.womansworld.com/life/runner-gets-bit-by-wild-dog-still-finishes-5-day-race" TargetMode="External"/><Relationship Id="rId158" Type="http://schemas.openxmlformats.org/officeDocument/2006/relationships/hyperlink" Target="https://www.lifeandstylemag.com/posts/meet-josh-damaro-everything-to-know-about-disneys-new-ceo/" TargetMode="External"/><Relationship Id="rId3289" Type="http://schemas.openxmlformats.org/officeDocument/2006/relationships/hyperlink" Target="https://www.star-telegram.com/entertainment/living/travel/article315194752.html" TargetMode="External"/><Relationship Id="rId157" Type="http://schemas.openxmlformats.org/officeDocument/2006/relationships/hyperlink" Target="https://www.lifeandstylemag.com/wp-admin/post.php?post=736274&amp;action=edit" TargetMode="External"/><Relationship Id="rId3288" Type="http://schemas.openxmlformats.org/officeDocument/2006/relationships/hyperlink" Target="https://cue.gcp.misitemgr.com/cue-web/" TargetMode="External"/><Relationship Id="rId156" Type="http://schemas.openxmlformats.org/officeDocument/2006/relationships/hyperlink" Target="https://docs.google.com/document/d/1eeKqcICqYHFa4lbD3F3Q8JJf88qCe_5y3afrkZ01Ttc/edit?tab=t.0" TargetMode="External"/><Relationship Id="rId155" Type="http://schemas.openxmlformats.org/officeDocument/2006/relationships/hyperlink" Target="https://www.lifeandstylemag.com/posts/26-nostalgic-sounds-your-kids-may-never-hear/" TargetMode="External"/><Relationship Id="rId2820" Type="http://schemas.openxmlformats.org/officeDocument/2006/relationships/hyperlink" Target="https://cue.gcp.misitemgr.com/cue-web/" TargetMode="External"/><Relationship Id="rId2821" Type="http://schemas.openxmlformats.org/officeDocument/2006/relationships/hyperlink" Target="https://www.miamiherald.com/entertainment/article315116151.html" TargetMode="External"/><Relationship Id="rId2822" Type="http://schemas.openxmlformats.org/officeDocument/2006/relationships/hyperlink" Target="https://docs.google.com/document/d/1ViMq9OSpagwW1haczDskEXVzeZJZKY7JI7SuyQ_P3Y0/edit?usp=sharing" TargetMode="External"/><Relationship Id="rId2823" Type="http://schemas.openxmlformats.org/officeDocument/2006/relationships/hyperlink" Target="https://cue.gcp.misitemgr.com/cue-web/" TargetMode="External"/><Relationship Id="rId2824" Type="http://schemas.openxmlformats.org/officeDocument/2006/relationships/hyperlink" Target="https://www.miamiherald.com/entertainment/article315117262.html" TargetMode="External"/><Relationship Id="rId2825" Type="http://schemas.openxmlformats.org/officeDocument/2006/relationships/hyperlink" Target="https://docs.google.com/document/d/1xA6Mk4i0YKBUQvBWxtI6aQzSyXkSgnSBKFxKVaJTaxE/edit?tab=t.0" TargetMode="External"/><Relationship Id="rId2826" Type="http://schemas.openxmlformats.org/officeDocument/2006/relationships/hyperlink" Target="https://cue.gcp.misitemgr.com/cue-web/" TargetMode="External"/><Relationship Id="rId2827" Type="http://schemas.openxmlformats.org/officeDocument/2006/relationships/hyperlink" Target="https://www.charlotteobserver.com/entertainment/article315117266.html" TargetMode="External"/><Relationship Id="rId2828" Type="http://schemas.openxmlformats.org/officeDocument/2006/relationships/hyperlink" Target="https://docs.google.com/document/d/1xA6Mk4i0YKBUQvBWxtI6aQzSyXkSgnSBKFxKVaJTaxE/edit?tab=t.0" TargetMode="External"/><Relationship Id="rId2829" Type="http://schemas.openxmlformats.org/officeDocument/2006/relationships/hyperlink" Target="https://www.usmagazine.com/wp-admin/post.php?post=4285285&amp;action=edit" TargetMode="External"/><Relationship Id="rId5093" Type="http://schemas.openxmlformats.org/officeDocument/2006/relationships/hyperlink" Target="https://docs.google.com/document/d/1podSML0Fd9zUOU5hPFBOmMu9F6NqD978kmoBEHghF9g/edit?tab=t.0" TargetMode="External"/><Relationship Id="rId5094" Type="http://schemas.openxmlformats.org/officeDocument/2006/relationships/hyperlink" Target="https://www.usmagazine.com/wp-admin/post.php?post=4306079&amp;action=edit" TargetMode="External"/><Relationship Id="rId5091" Type="http://schemas.openxmlformats.org/officeDocument/2006/relationships/hyperlink" Target="https://docs.google.com/document/d/1podSML0Fd9zUOU5hPFBOmMu9F6NqD978kmoBEHghF9g/edit?tab=t.0" TargetMode="External"/><Relationship Id="rId5092" Type="http://schemas.openxmlformats.org/officeDocument/2006/relationships/hyperlink" Target="https://www.kansascity.com/entertainment/article315370063.html" TargetMode="External"/><Relationship Id="rId5097" Type="http://schemas.openxmlformats.org/officeDocument/2006/relationships/hyperlink" Target="https://cue.gcp.misitemgr.com/cue-web/" TargetMode="External"/><Relationship Id="rId5098" Type="http://schemas.openxmlformats.org/officeDocument/2006/relationships/hyperlink" Target="https://www.miamiherald.com/entertainment/article315371739.html" TargetMode="External"/><Relationship Id="rId5095" Type="http://schemas.openxmlformats.org/officeDocument/2006/relationships/hyperlink" Target="https://www.usmagazine.com/celebrity-news/news/neil-patrick-harris-sparks-debate-over-doritos-sandwich/" TargetMode="External"/><Relationship Id="rId5096" Type="http://schemas.openxmlformats.org/officeDocument/2006/relationships/hyperlink" Target="https://docs.google.com/document/d/1podSML0Fd9zUOU5hPFBOmMu9F6NqD978kmoBEHghF9g/edit?tab=t.0" TargetMode="External"/><Relationship Id="rId5099" Type="http://schemas.openxmlformats.org/officeDocument/2006/relationships/hyperlink" Target="https://docs.google.com/document/d/1nUdFMRwmDFr2bZZzFQTkiNIRAM9fIF1OBduxtUXCDFk/edit?usp=sharing" TargetMode="External"/><Relationship Id="rId2810" Type="http://schemas.openxmlformats.org/officeDocument/2006/relationships/hyperlink" Target="https://docs.google.com/document/d/1OzFRGNOsN97yPlkqRQGKxF_NiqPSgM_j-0mf3gb4ePs/edit?tab=t.0" TargetMode="External"/><Relationship Id="rId2811" Type="http://schemas.openxmlformats.org/officeDocument/2006/relationships/hyperlink" Target="https://cue.gcp.misitemgr.com/cue-web/" TargetMode="External"/><Relationship Id="rId2812" Type="http://schemas.openxmlformats.org/officeDocument/2006/relationships/hyperlink" Target="https://www.star-telegram.com/entertainment/article315115654.html" TargetMode="External"/><Relationship Id="rId2813" Type="http://schemas.openxmlformats.org/officeDocument/2006/relationships/hyperlink" Target="https://docs.google.com/document/d/1OzFRGNOsN97yPlkqRQGKxF_NiqPSgM_j-0mf3gb4ePs/edit?tab=t.0" TargetMode="External"/><Relationship Id="rId2814" Type="http://schemas.openxmlformats.org/officeDocument/2006/relationships/hyperlink" Target="https://www.usmagazine.com/wp-admin/post.php?post=4285148&amp;action=edit" TargetMode="External"/><Relationship Id="rId2815" Type="http://schemas.openxmlformats.org/officeDocument/2006/relationships/hyperlink" Target="https://www.usmagazine.com/celebrity-news/news/punch-the-monkey-seen-cuddling-and-kissing-new-girlfriend/" TargetMode="External"/><Relationship Id="rId2816" Type="http://schemas.openxmlformats.org/officeDocument/2006/relationships/hyperlink" Target="https://docs.google.com/document/d/1ViMq9OSpagwW1haczDskEXVzeZJZKY7JI7SuyQ_P3Y0/edit?usp=sharing" TargetMode="External"/><Relationship Id="rId2817" Type="http://schemas.openxmlformats.org/officeDocument/2006/relationships/hyperlink" Target="https://www.womansworld.com/wp-admin/post.php?post=611617&amp;action=edit" TargetMode="External"/><Relationship Id="rId2818" Type="http://schemas.openxmlformats.org/officeDocument/2006/relationships/hyperlink" Target="https://www.womansworld.com/life/animals/punch-the-monkey-found-love-and-his-new-girlfriend-is-the-same-color-as-his-stuffed-toy" TargetMode="External"/><Relationship Id="rId2819" Type="http://schemas.openxmlformats.org/officeDocument/2006/relationships/hyperlink" Target="https://docs.google.com/document/d/1ViMq9OSpagwW1haczDskEXVzeZJZKY7JI7SuyQ_P3Y0/edit?usp=sharing" TargetMode="External"/><Relationship Id="rId5090" Type="http://schemas.openxmlformats.org/officeDocument/2006/relationships/hyperlink" Target="https://www.miamiherald.com/entertainment/article315370044.html" TargetMode="External"/><Relationship Id="rId5082" Type="http://schemas.openxmlformats.org/officeDocument/2006/relationships/hyperlink" Target="https://docs.google.com/document/d/12i7mBCrJcnzMEFuAqs2FoQIvB6CzxRpN6QSLUMfJDQg/edit?tab=t.0" TargetMode="External"/><Relationship Id="rId5083" Type="http://schemas.openxmlformats.org/officeDocument/2006/relationships/hyperlink" Target="https://www.sacbee.com/entertainment/article315368441.html" TargetMode="External"/><Relationship Id="rId5080" Type="http://schemas.openxmlformats.org/officeDocument/2006/relationships/hyperlink" Target="https://docs.google.com/document/d/12i7mBCrJcnzMEFuAqs2FoQIvB6CzxRpN6QSLUMfJDQg/edit?tab=t.0" TargetMode="External"/><Relationship Id="rId5081" Type="http://schemas.openxmlformats.org/officeDocument/2006/relationships/hyperlink" Target="https://www.charlotteobserver.com/entertainment/article315366857.html" TargetMode="External"/><Relationship Id="rId5086" Type="http://schemas.openxmlformats.org/officeDocument/2006/relationships/hyperlink" Target="https://docs.google.com/document/d/1ZVVcKpVfsC173m2YmoUzeQIkvtvttw-XD0ADDtq1_2M/edit?tab=t.0" TargetMode="External"/><Relationship Id="rId5087" Type="http://schemas.openxmlformats.org/officeDocument/2006/relationships/hyperlink" Target="https://www.usmagazine.com/wp-admin/post.php?post=4305961&amp;action=edit" TargetMode="External"/><Relationship Id="rId5084" Type="http://schemas.openxmlformats.org/officeDocument/2006/relationships/hyperlink" Target="https://docs.google.com/document/d/1ZVVcKpVfsC173m2YmoUzeQIkvtvttw-XD0ADDtq1_2M/edit?tab=t.0" TargetMode="External"/><Relationship Id="rId5085" Type="http://schemas.openxmlformats.org/officeDocument/2006/relationships/hyperlink" Target="https://www.star-telegram.com/entertainment/article315368438.html" TargetMode="External"/><Relationship Id="rId5088" Type="http://schemas.openxmlformats.org/officeDocument/2006/relationships/hyperlink" Target="https://www.usmagazine.com/celebrity-news/news/what-is-mormon-wives-whitney-leavitts-dirty-soda-recipe/" TargetMode="External"/><Relationship Id="rId5089" Type="http://schemas.openxmlformats.org/officeDocument/2006/relationships/hyperlink" Target="https://docs.google.com/document/d/1ZVVcKpVfsC173m2YmoUzeQIkvtvttw-XD0ADDtq1_2M/edit?tab=t.0" TargetMode="External"/><Relationship Id="rId1510" Type="http://schemas.openxmlformats.org/officeDocument/2006/relationships/hyperlink" Target="https://docs.google.com/document/d/15eLclHr8xAHkOThuilv4pnWw5optN8M54PhTPCibaEI/edit?usp=sharing" TargetMode="External"/><Relationship Id="rId2841" Type="http://schemas.openxmlformats.org/officeDocument/2006/relationships/hyperlink" Target="https://modmomsclubstg.wpenginepowered.com/wp-admin/post.php?post=337513&amp;action=edit" TargetMode="External"/><Relationship Id="rId1511" Type="http://schemas.openxmlformats.org/officeDocument/2006/relationships/hyperlink" Target="https://cue.gcp.misitemgr.com/cue-web/" TargetMode="External"/><Relationship Id="rId2842" Type="http://schemas.openxmlformats.org/officeDocument/2006/relationships/hyperlink" Target="https://modmomsclubstg.wpenginepowered.com/lifestyle-entertainment/things-we-forgot-about-1996/" TargetMode="External"/><Relationship Id="rId1512" Type="http://schemas.openxmlformats.org/officeDocument/2006/relationships/hyperlink" Target="https://www.charlotteobserver.com/entertainment/article314895417.html" TargetMode="External"/><Relationship Id="rId2843" Type="http://schemas.openxmlformats.org/officeDocument/2006/relationships/hyperlink" Target="https://docs.google.com/document/d/1lYETUDlVRhad-j83AOCqRq6W7PbSipJU3zy1iTGN5Fs/edit?usp=sharing" TargetMode="External"/><Relationship Id="rId1513" Type="http://schemas.openxmlformats.org/officeDocument/2006/relationships/hyperlink" Target="https://docs.google.com/document/d/15eLclHr8xAHkOThuilv4pnWw5optN8M54PhTPCibaEI/edit?usp=sharing" TargetMode="External"/><Relationship Id="rId2844" Type="http://schemas.openxmlformats.org/officeDocument/2006/relationships/hyperlink" Target="https://cue.gcp.misitemgr.com/cue-web/" TargetMode="External"/><Relationship Id="rId1514" Type="http://schemas.openxmlformats.org/officeDocument/2006/relationships/hyperlink" Target="https://www.womansworld.com/wp-admin/post.php?post=608361&amp;action=edit" TargetMode="External"/><Relationship Id="rId2845" Type="http://schemas.openxmlformats.org/officeDocument/2006/relationships/hyperlink" Target="https://www.miamiherald.com/entertainment/article315127486.html" TargetMode="External"/><Relationship Id="rId1515" Type="http://schemas.openxmlformats.org/officeDocument/2006/relationships/hyperlink" Target="https://www.womansworld.com/life/animals/some-of-your-favorite-celebrities-have-real-life-animal-species-named-after-them" TargetMode="External"/><Relationship Id="rId2846" Type="http://schemas.openxmlformats.org/officeDocument/2006/relationships/hyperlink" Target="https://docs.google.com/document/d/1quDklMGQEhz1OluKWWCF2eoxWyyzb_O35rbeMaERxOg/edit?tab=t.0" TargetMode="External"/><Relationship Id="rId1516" Type="http://schemas.openxmlformats.org/officeDocument/2006/relationships/hyperlink" Target="https://docs.google.com/document/d/15eLclHr8xAHkOThuilv4pnWw5optN8M54PhTPCibaEI/edit?usp=sharing" TargetMode="External"/><Relationship Id="rId2847" Type="http://schemas.openxmlformats.org/officeDocument/2006/relationships/hyperlink" Target="https://cue.gcp.misitemgr.com/cue-web/" TargetMode="External"/><Relationship Id="rId1517" Type="http://schemas.openxmlformats.org/officeDocument/2006/relationships/hyperlink" Target="https://cue.gcp.misitemgr.com/cue-web/" TargetMode="External"/><Relationship Id="rId2848" Type="http://schemas.openxmlformats.org/officeDocument/2006/relationships/hyperlink" Target="https://www.star-telegram.com/entertainment/article315127491.html" TargetMode="External"/><Relationship Id="rId1518" Type="http://schemas.openxmlformats.org/officeDocument/2006/relationships/hyperlink" Target="https://www.miamiherald.com/entertainment/article314898324.html" TargetMode="External"/><Relationship Id="rId2849" Type="http://schemas.openxmlformats.org/officeDocument/2006/relationships/hyperlink" Target="https://docs.google.com/document/d/1quDklMGQEhz1OluKWWCF2eoxWyyzb_O35rbeMaERxOg/edit?tab=t.0" TargetMode="External"/><Relationship Id="rId1519" Type="http://schemas.openxmlformats.org/officeDocument/2006/relationships/hyperlink" Target="https://docs.google.com/document/d/1JvzN09yIeH7e6d4rAKnI4CHs9FUGgY8qkVya49IDRCA/edit?tab=t.0" TargetMode="External"/><Relationship Id="rId2840" Type="http://schemas.openxmlformats.org/officeDocument/2006/relationships/hyperlink" Target="https://docs.google.com/document/d/1lYETUDlVRhad-j83AOCqRq6W7PbSipJU3zy1iTGN5Fs/edit?usp=sharing" TargetMode="External"/><Relationship Id="rId2830" Type="http://schemas.openxmlformats.org/officeDocument/2006/relationships/hyperlink" Target="https://www.usmagazine.com/celebrity-news/news/seo-taiji-and-boys-where-are-the-k-pop-pioneers-now/" TargetMode="External"/><Relationship Id="rId1500" Type="http://schemas.openxmlformats.org/officeDocument/2006/relationships/hyperlink" Target="https://www.kansascity.com/entertainment/article314896387.html" TargetMode="External"/><Relationship Id="rId2831" Type="http://schemas.openxmlformats.org/officeDocument/2006/relationships/hyperlink" Target="https://docs.google.com/document/d/1xA6Mk4i0YKBUQvBWxtI6aQzSyXkSgnSBKFxKVaJTaxE/edit?tab=t.0" TargetMode="External"/><Relationship Id="rId1501" Type="http://schemas.openxmlformats.org/officeDocument/2006/relationships/hyperlink" Target="https://docs.google.com/document/d/1XS9UigHtN5ynQm8b3XiPMdnbfAV8ObuMoQuBYrVJfVk/edit?tab=t.0" TargetMode="External"/><Relationship Id="rId2832" Type="http://schemas.openxmlformats.org/officeDocument/2006/relationships/hyperlink" Target="https://cue.gcp.misitemgr.com/cue-web/" TargetMode="External"/><Relationship Id="rId1502" Type="http://schemas.openxmlformats.org/officeDocument/2006/relationships/hyperlink" Target="https://cue.gcp.misitemgr.com/cue-web/" TargetMode="External"/><Relationship Id="rId2833" Type="http://schemas.openxmlformats.org/officeDocument/2006/relationships/hyperlink" Target="https://www.miamiherald.com/entertainment/article315125789.html" TargetMode="External"/><Relationship Id="rId1503" Type="http://schemas.openxmlformats.org/officeDocument/2006/relationships/hyperlink" Target="https://www.charlotteobserver.com/entertainment/article314896395.html" TargetMode="External"/><Relationship Id="rId2834" Type="http://schemas.openxmlformats.org/officeDocument/2006/relationships/hyperlink" Target="https://docs.google.com/document/d/1lYETUDlVRhad-j83AOCqRq6W7PbSipJU3zy1iTGN5Fs/edit?usp=sharing" TargetMode="External"/><Relationship Id="rId1504" Type="http://schemas.openxmlformats.org/officeDocument/2006/relationships/hyperlink" Target="https://docs.google.com/document/d/1XS9UigHtN5ynQm8b3XiPMdnbfAV8ObuMoQuBYrVJfVk/edit?tab=t.0" TargetMode="External"/><Relationship Id="rId2835" Type="http://schemas.openxmlformats.org/officeDocument/2006/relationships/hyperlink" Target="https://cue.gcp.misitemgr.com/cue-web/" TargetMode="External"/><Relationship Id="rId1505" Type="http://schemas.openxmlformats.org/officeDocument/2006/relationships/hyperlink" Target="https://cue.gcp.misitemgr.com/cue-web/" TargetMode="External"/><Relationship Id="rId2836" Type="http://schemas.openxmlformats.org/officeDocument/2006/relationships/hyperlink" Target="https://www.kansascity.com/entertainment/article315125796.html" TargetMode="External"/><Relationship Id="rId1506" Type="http://schemas.openxmlformats.org/officeDocument/2006/relationships/hyperlink" Target="https://www.miamiherald.com/entertainment/article314895395.html" TargetMode="External"/><Relationship Id="rId2837" Type="http://schemas.openxmlformats.org/officeDocument/2006/relationships/hyperlink" Target="https://docs.google.com/document/d/1lYETUDlVRhad-j83AOCqRq6W7PbSipJU3zy1iTGN5Fs/edit?usp=sharing" TargetMode="External"/><Relationship Id="rId1507" Type="http://schemas.openxmlformats.org/officeDocument/2006/relationships/hyperlink" Target="https://docs.google.com/document/d/15eLclHr8xAHkOThuilv4pnWw5optN8M54PhTPCibaEI/edit?usp=sharing" TargetMode="External"/><Relationship Id="rId2838" Type="http://schemas.openxmlformats.org/officeDocument/2006/relationships/hyperlink" Target="https://www.womansworld.com/wp-admin/post.php?post=611713&amp;action=edit" TargetMode="External"/><Relationship Id="rId1508" Type="http://schemas.openxmlformats.org/officeDocument/2006/relationships/hyperlink" Target="https://cue.gcp.misitemgr.com/cue-web/" TargetMode="External"/><Relationship Id="rId2839" Type="http://schemas.openxmlformats.org/officeDocument/2006/relationships/hyperlink" Target="https://www.womansworld.com/entertainment/humor/we-traded-cd-players-and-flip-phones-for-this-a-look-back-at-the-best-of-1996" TargetMode="External"/><Relationship Id="rId1509" Type="http://schemas.openxmlformats.org/officeDocument/2006/relationships/hyperlink" Target="https://www.kansascity.com/entertainment/article314895416.html" TargetMode="External"/><Relationship Id="rId5050" Type="http://schemas.openxmlformats.org/officeDocument/2006/relationships/hyperlink" Target="https://www.charlotteobserver.com/entertainment/article315370074.html" TargetMode="External"/><Relationship Id="rId5053" Type="http://schemas.openxmlformats.org/officeDocument/2006/relationships/hyperlink" Target="https://www.lifeandstylemag.com/posts/whitney-leavitt-dirty-soda-recipe-cool-sips/" TargetMode="External"/><Relationship Id="rId5054" Type="http://schemas.openxmlformats.org/officeDocument/2006/relationships/hyperlink" Target="https://docs.google.com/document/d/1aBWK-ADBSnbeB9AYQnwMgN-DJdJalbVdB0f1NChwPjM/edit?usp=sharing" TargetMode="External"/><Relationship Id="rId5051" Type="http://schemas.openxmlformats.org/officeDocument/2006/relationships/hyperlink" Target="https://docs.google.com/document/d/1aBWK-ADBSnbeB9AYQnwMgN-DJdJalbVdB0f1NChwPjM/edit?usp=sharing" TargetMode="External"/><Relationship Id="rId5052" Type="http://schemas.openxmlformats.org/officeDocument/2006/relationships/hyperlink" Target="https://www.lifeandstylemag.com/wp-admin/post.php?post=737281&amp;action=edit" TargetMode="External"/><Relationship Id="rId5057" Type="http://schemas.openxmlformats.org/officeDocument/2006/relationships/hyperlink" Target="https://docs.google.com/document/d/1p97Soo8SsgiigSf04dtDG_QMHZPFr1NDjJrmwyQc9dk/edit?tab=t.0" TargetMode="External"/><Relationship Id="rId5058" Type="http://schemas.openxmlformats.org/officeDocument/2006/relationships/hyperlink" Target="https://www.kansascity.com/living/article315371985.html" TargetMode="External"/><Relationship Id="rId5055" Type="http://schemas.openxmlformats.org/officeDocument/2006/relationships/hyperlink" Target="https://cue.gcp.misitemgr.com/cue-web/" TargetMode="External"/><Relationship Id="rId5056" Type="http://schemas.openxmlformats.org/officeDocument/2006/relationships/hyperlink" Target="https://www.miamiherald.com/living/article315371750.html" TargetMode="External"/><Relationship Id="rId5059" Type="http://schemas.openxmlformats.org/officeDocument/2006/relationships/hyperlink" Target="https://docs.google.com/document/d/1p97Soo8SsgiigSf04dtDG_QMHZPFr1NDjJrmwyQc9dk/edit?tab=t.0" TargetMode="External"/><Relationship Id="rId5042" Type="http://schemas.openxmlformats.org/officeDocument/2006/relationships/hyperlink" Target="https://docs.google.com/document/d/1ZSoIgMfrPfV3zM_1HgFqbiMFaFylvORc_Wvys3UExOM/edit?tab=t.0" TargetMode="External"/><Relationship Id="rId5043" Type="http://schemas.openxmlformats.org/officeDocument/2006/relationships/hyperlink" Target="https://cue.gcp.misitemgr.com/cue-web/" TargetMode="External"/><Relationship Id="rId5040" Type="http://schemas.openxmlformats.org/officeDocument/2006/relationships/hyperlink" Target="https://cue.gcp.misitemgr.com/cue-web/" TargetMode="External"/><Relationship Id="rId5041" Type="http://schemas.openxmlformats.org/officeDocument/2006/relationships/hyperlink" Target="https://www.charlotteobserver.com/living/article315369637.html" TargetMode="External"/><Relationship Id="rId5046" Type="http://schemas.openxmlformats.org/officeDocument/2006/relationships/hyperlink" Target="https://cue.gcp.misitemgr.com/cue-web/" TargetMode="External"/><Relationship Id="rId5047" Type="http://schemas.openxmlformats.org/officeDocument/2006/relationships/hyperlink" Target="https://www.kansascity.com/entertainment/article315370072.html" TargetMode="External"/><Relationship Id="rId5044" Type="http://schemas.openxmlformats.org/officeDocument/2006/relationships/hyperlink" Target="https://www.miamiherald.com/entertainment/article315370069.html" TargetMode="External"/><Relationship Id="rId5045" Type="http://schemas.openxmlformats.org/officeDocument/2006/relationships/hyperlink" Target="https://docs.google.com/document/d/1aBWK-ADBSnbeB9AYQnwMgN-DJdJalbVdB0f1NChwPjM/edit?usp=sharing" TargetMode="External"/><Relationship Id="rId5048" Type="http://schemas.openxmlformats.org/officeDocument/2006/relationships/hyperlink" Target="https://docs.google.com/document/d/1aBWK-ADBSnbeB9AYQnwMgN-DJdJalbVdB0f1NChwPjM/edit?usp=sharing" TargetMode="External"/><Relationship Id="rId5049" Type="http://schemas.openxmlformats.org/officeDocument/2006/relationships/hyperlink" Target="https://cue.gcp.misitemgr.com/cue-web/" TargetMode="External"/><Relationship Id="rId2800" Type="http://schemas.openxmlformats.org/officeDocument/2006/relationships/hyperlink" Target="https://modmomsclubstg.wpenginepowered.com/lifestyle-entertainment/disney-release-date-incredibles-3-lilo-stitch-2/" TargetMode="External"/><Relationship Id="rId2801" Type="http://schemas.openxmlformats.org/officeDocument/2006/relationships/hyperlink" Target="https://docs.google.com/document/d/1nb-Rp-qPKZXjmYofiox8RkKUGa4TVJqu3yTHonplaug/edit?usp=sharing" TargetMode="External"/><Relationship Id="rId2802" Type="http://schemas.openxmlformats.org/officeDocument/2006/relationships/hyperlink" Target="https://cue.gcp.misitemgr.com/cue-web/" TargetMode="External"/><Relationship Id="rId2803" Type="http://schemas.openxmlformats.org/officeDocument/2006/relationships/hyperlink" Target="https://www.miamiherald.com/entertainment/article315115592.html" TargetMode="External"/><Relationship Id="rId2804" Type="http://schemas.openxmlformats.org/officeDocument/2006/relationships/hyperlink" Target="https://docs.google.com/document/d/1OzFRGNOsN97yPlkqRQGKxF_NiqPSgM_j-0mf3gb4ePs/edit?tab=t.0" TargetMode="External"/><Relationship Id="rId2805" Type="http://schemas.openxmlformats.org/officeDocument/2006/relationships/hyperlink" Target="https://cue.gcp.misitemgr.com/cue-web/" TargetMode="External"/><Relationship Id="rId2806" Type="http://schemas.openxmlformats.org/officeDocument/2006/relationships/hyperlink" Target="https://www.kansascity.com/entertainment/article315115638.html" TargetMode="External"/><Relationship Id="rId2807" Type="http://schemas.openxmlformats.org/officeDocument/2006/relationships/hyperlink" Target="https://docs.google.com/document/d/1OzFRGNOsN97yPlkqRQGKxF_NiqPSgM_j-0mf3gb4ePs/edit?tab=t.0" TargetMode="External"/><Relationship Id="rId2808" Type="http://schemas.openxmlformats.org/officeDocument/2006/relationships/hyperlink" Target="https://cue.gcp.misitemgr.com/cue-web/" TargetMode="External"/><Relationship Id="rId2809" Type="http://schemas.openxmlformats.org/officeDocument/2006/relationships/hyperlink" Target="https://www.charlotteobserver.com/entertainment/article315115646.html" TargetMode="External"/><Relationship Id="rId5071" Type="http://schemas.openxmlformats.org/officeDocument/2006/relationships/hyperlink" Target="https://cue.gcp.misitemgr.com/cue-web/" TargetMode="External"/><Relationship Id="rId5072" Type="http://schemas.openxmlformats.org/officeDocument/2006/relationships/hyperlink" Target="https://www.charlotteobserver.com/living/article315370689.html" TargetMode="External"/><Relationship Id="rId5070" Type="http://schemas.openxmlformats.org/officeDocument/2006/relationships/hyperlink" Target="https://docs.google.com/document/d/1B_yrmoHc9x9syg5dUtjl9kHXdZ53VjG_Rqilh72T3Pc/edit?tab=t.0" TargetMode="External"/><Relationship Id="rId5075" Type="http://schemas.openxmlformats.org/officeDocument/2006/relationships/hyperlink" Target="https://modmomsclubstg.wpenginepowered.com/lifestyle-entertainment/a-1-year-old-slipped-into-a-wolf-enclosure-at-the-zoo-while-parents-were-on-phones/" TargetMode="External"/><Relationship Id="rId5076" Type="http://schemas.openxmlformats.org/officeDocument/2006/relationships/hyperlink" Target="https://docs.google.com/document/d/1B_yrmoHc9x9syg5dUtjl9kHXdZ53VjG_Rqilh72T3Pc/edit?tab=t.0" TargetMode="External"/><Relationship Id="rId5073" Type="http://schemas.openxmlformats.org/officeDocument/2006/relationships/hyperlink" Target="https://docs.google.com/document/d/1B_yrmoHc9x9syg5dUtjl9kHXdZ53VjG_Rqilh72T3Pc/edit?tab=t.0" TargetMode="External"/><Relationship Id="rId5074" Type="http://schemas.openxmlformats.org/officeDocument/2006/relationships/hyperlink" Target="https://modmomsclubstg.wpenginepowered.com/wp-admin/post.php?post=337606&amp;action=edit" TargetMode="External"/><Relationship Id="rId5079" Type="http://schemas.openxmlformats.org/officeDocument/2006/relationships/hyperlink" Target="https://www.miamiherald.com/entertainment/article315366856.html" TargetMode="External"/><Relationship Id="rId5077" Type="http://schemas.openxmlformats.org/officeDocument/2006/relationships/hyperlink" Target="https://www.kansascity.com/entertainment/article315366864.html" TargetMode="External"/><Relationship Id="rId5078" Type="http://schemas.openxmlformats.org/officeDocument/2006/relationships/hyperlink" Target="https://docs.google.com/document/d/12i7mBCrJcnzMEFuAqs2FoQIvB6CzxRpN6QSLUMfJDQg/edit?tab=t.0" TargetMode="External"/><Relationship Id="rId5060" Type="http://schemas.openxmlformats.org/officeDocument/2006/relationships/hyperlink" Target="https://www.star-telegram.com/entertainment/home-garden/article315372326.html" TargetMode="External"/><Relationship Id="rId5061" Type="http://schemas.openxmlformats.org/officeDocument/2006/relationships/hyperlink" Target="https://docs.google.com/document/d/1p97Soo8SsgiigSf04dtDG_QMHZPFr1NDjJrmwyQc9dk/edit?tab=t.0" TargetMode="External"/><Relationship Id="rId5064" Type="http://schemas.openxmlformats.org/officeDocument/2006/relationships/hyperlink" Target="https://docs.google.com/document/d/1p97Soo8SsgiigSf04dtDG_QMHZPFr1NDjJrmwyQc9dk/edit?tab=t.0" TargetMode="External"/><Relationship Id="rId5065" Type="http://schemas.openxmlformats.org/officeDocument/2006/relationships/hyperlink" Target="https://www.usmagazine.com/wp-admin/post.php?post=4306325&amp;action=edit" TargetMode="External"/><Relationship Id="rId5062" Type="http://schemas.openxmlformats.org/officeDocument/2006/relationships/hyperlink" Target="https://cue.gcp.misitemgr.com/cue-web/" TargetMode="External"/><Relationship Id="rId5063" Type="http://schemas.openxmlformats.org/officeDocument/2006/relationships/hyperlink" Target="https://www.coralspringsflnews.com/lifestyle-entertainment/article315372599.html" TargetMode="External"/><Relationship Id="rId5068" Type="http://schemas.openxmlformats.org/officeDocument/2006/relationships/hyperlink" Target="https://cue.gcp.misitemgr.com/cue-web/" TargetMode="External"/><Relationship Id="rId5069" Type="http://schemas.openxmlformats.org/officeDocument/2006/relationships/hyperlink" Target="https://www.miamiherald.com/living/article315370684.html" TargetMode="External"/><Relationship Id="rId5066" Type="http://schemas.openxmlformats.org/officeDocument/2006/relationships/hyperlink" Target="https://www.usmagazine.com/celebrity-news/news/parents-charged-after-toddler-reaches-into-wolf-enclosure-at-zoo/" TargetMode="External"/><Relationship Id="rId5067" Type="http://schemas.openxmlformats.org/officeDocument/2006/relationships/hyperlink" Target="https://docs.google.com/document/d/1B_yrmoHc9x9syg5dUtjl9kHXdZ53VjG_Rqilh72T3Pc/edit?tab=t.0" TargetMode="External"/><Relationship Id="rId1576" Type="http://schemas.openxmlformats.org/officeDocument/2006/relationships/hyperlink" Target="https://www.lifeandstylemag.com/wp-admin/post.php?post=736953&amp;action=edit" TargetMode="External"/><Relationship Id="rId4602" Type="http://schemas.openxmlformats.org/officeDocument/2006/relationships/hyperlink" Target="https://docs.google.com/document/d/1U2ctWON2PfEdQxpU234_lKal9HaUGauX4oai74bOIjw/edit?tab=t.0" TargetMode="External"/><Relationship Id="rId5934" Type="http://schemas.openxmlformats.org/officeDocument/2006/relationships/hyperlink" Target="https://cue.gcp.misitemgr.com/cue-web/" TargetMode="External"/><Relationship Id="rId1577" Type="http://schemas.openxmlformats.org/officeDocument/2006/relationships/hyperlink" Target="https://www.lifeandstylemag.com/posts/pinks-duet-with-daughter-willow-sage-hart-has-fans-in-awesep-sitename/" TargetMode="External"/><Relationship Id="rId4601" Type="http://schemas.openxmlformats.org/officeDocument/2006/relationships/hyperlink" Target="https://www.star-telegram.com/entertainment/living/article315345541.html" TargetMode="External"/><Relationship Id="rId5935" Type="http://schemas.openxmlformats.org/officeDocument/2006/relationships/hyperlink" Target="https://www.kansascity.com/living/travel/article315410312.html" TargetMode="External"/><Relationship Id="rId1578" Type="http://schemas.openxmlformats.org/officeDocument/2006/relationships/hyperlink" Target="https://docs.google.com/document/d/1A5gAgplPnVtGQA7jAoBOlySyv3CAcTGc-1v_mQY9W7c/edit?usp=sharing" TargetMode="External"/><Relationship Id="rId4604" Type="http://schemas.openxmlformats.org/officeDocument/2006/relationships/hyperlink" Target="https://www.coralspringsflnews.com/lifestyle-entertainment/article315345749.html" TargetMode="External"/><Relationship Id="rId5932" Type="http://schemas.openxmlformats.org/officeDocument/2006/relationships/hyperlink" Target="https://www.star-telegram.com/entertainment/living/travel/article315410315.html" TargetMode="External"/><Relationship Id="rId1579" Type="http://schemas.openxmlformats.org/officeDocument/2006/relationships/hyperlink" Target="https://modmomsclubstg.wpenginepowered.com/wp-admin/post.php?post=337438&amp;action=edit" TargetMode="External"/><Relationship Id="rId4603" Type="http://schemas.openxmlformats.org/officeDocument/2006/relationships/hyperlink" Target="https://cue.gcp.misitemgr.com/cue-web/" TargetMode="External"/><Relationship Id="rId5933" Type="http://schemas.openxmlformats.org/officeDocument/2006/relationships/hyperlink" Target="https://docs.google.com/document/d/1wAwllpxrHnhzjkDg_FNsXBaXyy8dwudk3lbxep33OvU/edit?tab=t.0" TargetMode="External"/><Relationship Id="rId4606" Type="http://schemas.openxmlformats.org/officeDocument/2006/relationships/hyperlink" Target="https://cue.gcp.misitemgr.com/cue-web/" TargetMode="External"/><Relationship Id="rId5938" Type="http://schemas.openxmlformats.org/officeDocument/2006/relationships/hyperlink" Target="https://www.miamiherald.com/living/travel/article315419537.html" TargetMode="External"/><Relationship Id="rId4605" Type="http://schemas.openxmlformats.org/officeDocument/2006/relationships/hyperlink" Target="https://docs.google.com/document/d/1U2ctWON2PfEdQxpU234_lKal9HaUGauX4oai74bOIjw/edit?tab=t.0" TargetMode="External"/><Relationship Id="rId5939" Type="http://schemas.openxmlformats.org/officeDocument/2006/relationships/hyperlink" Target="https://docs.google.com/document/d/1wAwllpxrHnhzjkDg_FNsXBaXyy8dwudk3lbxep33OvU/edit?tab=t.0" TargetMode="External"/><Relationship Id="rId4608" Type="http://schemas.openxmlformats.org/officeDocument/2006/relationships/hyperlink" Target="https://docs.google.com/document/d/17StjOPCPIxcQg0Lzy87QUl7GZqkJQj1cDH150R0KA8w/edit?usp=sharing" TargetMode="External"/><Relationship Id="rId5936" Type="http://schemas.openxmlformats.org/officeDocument/2006/relationships/hyperlink" Target="https://docs.google.com/document/d/1wAwllpxrHnhzjkDg_FNsXBaXyy8dwudk3lbxep33OvU/edit?tab=t.0" TargetMode="External"/><Relationship Id="rId4607" Type="http://schemas.openxmlformats.org/officeDocument/2006/relationships/hyperlink" Target="https://www.miamiherald.com/entertainment/article315338515.html" TargetMode="External"/><Relationship Id="rId5937" Type="http://schemas.openxmlformats.org/officeDocument/2006/relationships/hyperlink" Target="https://cue.gcp.misitemgr.com/cue-web/" TargetMode="External"/><Relationship Id="rId4609" Type="http://schemas.openxmlformats.org/officeDocument/2006/relationships/hyperlink" Target="https://cue.gcp.misitemgr.com/cue-web/" TargetMode="External"/><Relationship Id="rId987" Type="http://schemas.openxmlformats.org/officeDocument/2006/relationships/hyperlink" Target="https://www.charlotteobserver.com/entertainment/article314774006.html" TargetMode="External"/><Relationship Id="rId986" Type="http://schemas.openxmlformats.org/officeDocument/2006/relationships/hyperlink" Target="https://cue.gcp.misitemgr.com/cue-web/" TargetMode="External"/><Relationship Id="rId985" Type="http://schemas.openxmlformats.org/officeDocument/2006/relationships/hyperlink" Target="https://docs.google.com/document/d/1rgZYYod6uFu1XJgItODF2nX_F00SSg2juyMhY1_k7ek/edit?usp=sharing" TargetMode="External"/><Relationship Id="rId984" Type="http://schemas.openxmlformats.org/officeDocument/2006/relationships/hyperlink" Target="https://www.kansascity.com/entertainment/article314774005.html" TargetMode="External"/><Relationship Id="rId989" Type="http://schemas.openxmlformats.org/officeDocument/2006/relationships/hyperlink" Target="https://cue.gcp.misitemgr.com/cue-web/" TargetMode="External"/><Relationship Id="rId988" Type="http://schemas.openxmlformats.org/officeDocument/2006/relationships/hyperlink" Target="https://docs.google.com/document/d/1rgZYYod6uFu1XJgItODF2nX_F00SSg2juyMhY1_k7ek/edit?usp=sharing" TargetMode="External"/><Relationship Id="rId1570" Type="http://schemas.openxmlformats.org/officeDocument/2006/relationships/hyperlink" Target="https://cue.gcp.misitemgr.com/cue-web/" TargetMode="External"/><Relationship Id="rId1571" Type="http://schemas.openxmlformats.org/officeDocument/2006/relationships/hyperlink" Target="https://www.kansascity.com/entertainment/article314907777.html" TargetMode="External"/><Relationship Id="rId983" Type="http://schemas.openxmlformats.org/officeDocument/2006/relationships/hyperlink" Target="https://cue.gcp.misitemgr.com/cue-web/" TargetMode="External"/><Relationship Id="rId1572" Type="http://schemas.openxmlformats.org/officeDocument/2006/relationships/hyperlink" Target="https://docs.google.com/document/d/1A5gAgplPnVtGQA7jAoBOlySyv3CAcTGc-1v_mQY9W7c/edit?usp=sharing" TargetMode="External"/><Relationship Id="rId5930" Type="http://schemas.openxmlformats.org/officeDocument/2006/relationships/hyperlink" Target="https://docs.google.com/document/d/1wAwllpxrHnhzjkDg_FNsXBaXyy8dwudk3lbxep33OvU/edit?tab=t.0" TargetMode="External"/><Relationship Id="rId982" Type="http://schemas.openxmlformats.org/officeDocument/2006/relationships/hyperlink" Target="https://docs.google.com/document/d/1rgZYYod6uFu1XJgItODF2nX_F00SSg2juyMhY1_k7ek/edit?usp=sharing" TargetMode="External"/><Relationship Id="rId1573" Type="http://schemas.openxmlformats.org/officeDocument/2006/relationships/hyperlink" Target="https://cue.gcp.misitemgr.com/cue-web/" TargetMode="External"/><Relationship Id="rId5931" Type="http://schemas.openxmlformats.org/officeDocument/2006/relationships/hyperlink" Target="https://cue.gcp.misitemgr.com/cue-web/" TargetMode="External"/><Relationship Id="rId981" Type="http://schemas.openxmlformats.org/officeDocument/2006/relationships/hyperlink" Target="https://www.miamiherald.com/entertainment/article314774002.html" TargetMode="External"/><Relationship Id="rId1574" Type="http://schemas.openxmlformats.org/officeDocument/2006/relationships/hyperlink" Target="https://www.charlotteobserver.com/entertainment/article314907787.html" TargetMode="External"/><Relationship Id="rId4600" Type="http://schemas.openxmlformats.org/officeDocument/2006/relationships/hyperlink" Target="https://cue.gcp.misitemgr.com/cue-web/" TargetMode="External"/><Relationship Id="rId980" Type="http://schemas.openxmlformats.org/officeDocument/2006/relationships/hyperlink" Target="https://cue.gcp.misitemgr.com/cue-web/" TargetMode="External"/><Relationship Id="rId1575" Type="http://schemas.openxmlformats.org/officeDocument/2006/relationships/hyperlink" Target="https://docs.google.com/document/d/1A5gAgplPnVtGQA7jAoBOlySyv3CAcTGc-1v_mQY9W7c/edit?usp=sharing" TargetMode="External"/><Relationship Id="rId1565" Type="http://schemas.openxmlformats.org/officeDocument/2006/relationships/hyperlink" Target="https://cue.gcp.misitemgr.com/cue-web/" TargetMode="External"/><Relationship Id="rId2896" Type="http://schemas.openxmlformats.org/officeDocument/2006/relationships/hyperlink" Target="https://docs.google.com/document/d/1Tiu9432bbODNvd4PJZpU_Uz9F2VWN7TivAyjgXVs6Jk/edit?tab=t.0" TargetMode="External"/><Relationship Id="rId5923" Type="http://schemas.openxmlformats.org/officeDocument/2006/relationships/hyperlink" Target="https://docs.google.com/document/d/1vhN5IBIvXulvO68CZv_tDYk3nhFfFnBGLqbOJdiWIH8/edit?tab=t.0" TargetMode="External"/><Relationship Id="rId1566" Type="http://schemas.openxmlformats.org/officeDocument/2006/relationships/hyperlink" Target="https://www.sacbee.com/entertainment/living/article314908373.html" TargetMode="External"/><Relationship Id="rId2897" Type="http://schemas.openxmlformats.org/officeDocument/2006/relationships/hyperlink" Target="https://cue.gcp.misitemgr.com/cue-web/" TargetMode="External"/><Relationship Id="rId5924" Type="http://schemas.openxmlformats.org/officeDocument/2006/relationships/hyperlink" Target="https://www.star-telegram.com/entertainment/article315448829.html" TargetMode="External"/><Relationship Id="rId1567" Type="http://schemas.openxmlformats.org/officeDocument/2006/relationships/hyperlink" Target="https://cue.gcp.misitemgr.com/cue-web/" TargetMode="External"/><Relationship Id="rId2898" Type="http://schemas.openxmlformats.org/officeDocument/2006/relationships/hyperlink" Target="https://www.star-telegram.com/entertainment/living/article315156688.html" TargetMode="External"/><Relationship Id="rId5921" Type="http://schemas.openxmlformats.org/officeDocument/2006/relationships/hyperlink" Target="https://docs.google.com/document/d/1vhN5IBIvXulvO68CZv_tDYk3nhFfFnBGLqbOJdiWIH8/edit?tab=t.0" TargetMode="External"/><Relationship Id="rId1568" Type="http://schemas.openxmlformats.org/officeDocument/2006/relationships/hyperlink" Target="https://www.miamiherald.com/entertainment/article314907768.html" TargetMode="External"/><Relationship Id="rId2899" Type="http://schemas.openxmlformats.org/officeDocument/2006/relationships/hyperlink" Target="https://docs.google.com/document/d/1Tiu9432bbODNvd4PJZpU_Uz9F2VWN7TivAyjgXVs6Jk/edit?tab=t.0" TargetMode="External"/><Relationship Id="rId5922" Type="http://schemas.openxmlformats.org/officeDocument/2006/relationships/hyperlink" Target="https://www.kansascity.com/living/article315448805.html" TargetMode="External"/><Relationship Id="rId1569" Type="http://schemas.openxmlformats.org/officeDocument/2006/relationships/hyperlink" Target="https://docs.google.com/document/d/1A5gAgplPnVtGQA7jAoBOlySyv3CAcTGc-1v_mQY9W7c/edit?usp=sharing" TargetMode="External"/><Relationship Id="rId5927" Type="http://schemas.openxmlformats.org/officeDocument/2006/relationships/hyperlink" Target="https://docs.google.com/document/d/1vhN5IBIvXulvO68CZv_tDYk3nhFfFnBGLqbOJdiWIH8/edit?tab=t.0" TargetMode="External"/><Relationship Id="rId5928" Type="http://schemas.openxmlformats.org/officeDocument/2006/relationships/hyperlink" Target="https://cue.gcp.misitemgr.com/cue-web/" TargetMode="External"/><Relationship Id="rId5925" Type="http://schemas.openxmlformats.org/officeDocument/2006/relationships/hyperlink" Target="https://docs.google.com/document/d/1vhN5IBIvXulvO68CZv_tDYk3nhFfFnBGLqbOJdiWIH8/edit?tab=t.0" TargetMode="External"/><Relationship Id="rId5926" Type="http://schemas.openxmlformats.org/officeDocument/2006/relationships/hyperlink" Target="https://www.charlotteobserver.com/living/article315448814.html" TargetMode="External"/><Relationship Id="rId5929" Type="http://schemas.openxmlformats.org/officeDocument/2006/relationships/hyperlink" Target="https://www.sacbee.com/entertainment/living/travel/article315410330.html" TargetMode="External"/><Relationship Id="rId976" Type="http://schemas.openxmlformats.org/officeDocument/2006/relationships/hyperlink" Target="https://docs.google.com/document/d/132q7quw1zLf4qjb5fw1L0aCGrf3_1uM-_XrDwdz2b3k/edit?tab=t.0" TargetMode="External"/><Relationship Id="rId975" Type="http://schemas.openxmlformats.org/officeDocument/2006/relationships/hyperlink" Target="https://www.kansascity.com/living/article314772778.html" TargetMode="External"/><Relationship Id="rId974" Type="http://schemas.openxmlformats.org/officeDocument/2006/relationships/hyperlink" Target="https://cue.gcp.misitemgr.com/cue-web/" TargetMode="External"/><Relationship Id="rId973" Type="http://schemas.openxmlformats.org/officeDocument/2006/relationships/hyperlink" Target="https://docs.google.com/document/d/132q7quw1zLf4qjb5fw1L0aCGrf3_1uM-_XrDwdz2b3k/edit?tab=t.0" TargetMode="External"/><Relationship Id="rId979" Type="http://schemas.openxmlformats.org/officeDocument/2006/relationships/hyperlink" Target="https://docs.google.com/document/d/132q7quw1zLf4qjb5fw1L0aCGrf3_1uM-_XrDwdz2b3k/edit?tab=t.0" TargetMode="External"/><Relationship Id="rId978" Type="http://schemas.openxmlformats.org/officeDocument/2006/relationships/hyperlink" Target="https://www.charlotteobserver.com/living/article314772780.html" TargetMode="External"/><Relationship Id="rId977" Type="http://schemas.openxmlformats.org/officeDocument/2006/relationships/hyperlink" Target="https://cue.gcp.misitemgr.com/cue-web/" TargetMode="External"/><Relationship Id="rId2890" Type="http://schemas.openxmlformats.org/officeDocument/2006/relationships/hyperlink" Target="https://docs.google.com/document/d/1rN5QsedpvUev0XTG06dcPuRoRHSamZPZvqQHY_8gb-o/edit?tab=t.il5atydjnxxz" TargetMode="External"/><Relationship Id="rId1560" Type="http://schemas.openxmlformats.org/officeDocument/2006/relationships/hyperlink" Target="https://www.charlotteobserver.com/entertainment/article314906712.html" TargetMode="External"/><Relationship Id="rId2891" Type="http://schemas.openxmlformats.org/officeDocument/2006/relationships/hyperlink" Target="https://cue.gcp.misitemgr.com/cue-web/" TargetMode="External"/><Relationship Id="rId972" Type="http://schemas.openxmlformats.org/officeDocument/2006/relationships/hyperlink" Target="https://www.miamiherald.com/living/article314772773.html" TargetMode="External"/><Relationship Id="rId1561" Type="http://schemas.openxmlformats.org/officeDocument/2006/relationships/hyperlink" Target="https://docs.google.com/document/d/1uajCzj74eEid3b6nfIwQwG5M3C1WDu515QdATHNUVlg/edit?tab=t.0" TargetMode="External"/><Relationship Id="rId2892" Type="http://schemas.openxmlformats.org/officeDocument/2006/relationships/hyperlink" Target="https://www.miamiherald.com/family-features/home-garden/article315132190.html" TargetMode="External"/><Relationship Id="rId971" Type="http://schemas.openxmlformats.org/officeDocument/2006/relationships/hyperlink" Target="https://cue.gcp.misitemgr.com/cue-web/" TargetMode="External"/><Relationship Id="rId1562" Type="http://schemas.openxmlformats.org/officeDocument/2006/relationships/hyperlink" Target="https://cue.gcp.misitemgr.com/cue-web/" TargetMode="External"/><Relationship Id="rId2893" Type="http://schemas.openxmlformats.org/officeDocument/2006/relationships/hyperlink" Target="https://docs.google.com/document/d/1Tiu9432bbODNvd4PJZpU_Uz9F2VWN7TivAyjgXVs6Jk/edit?tab=t.0" TargetMode="External"/><Relationship Id="rId5920" Type="http://schemas.openxmlformats.org/officeDocument/2006/relationships/hyperlink" Target="https://www.miamiherald.com/living/article315448948.html" TargetMode="External"/><Relationship Id="rId970" Type="http://schemas.openxmlformats.org/officeDocument/2006/relationships/hyperlink" Target="https://docs.google.com/document/d/19y4EiEL4nQ3LSZyMErwxz31ZbHCDvZzKKfduo24zKyY/edit?usp=sharing" TargetMode="External"/><Relationship Id="rId1563" Type="http://schemas.openxmlformats.org/officeDocument/2006/relationships/hyperlink" Target="https://www.miamiherald.com/living/article314907641.html" TargetMode="External"/><Relationship Id="rId2894" Type="http://schemas.openxmlformats.org/officeDocument/2006/relationships/hyperlink" Target="https://cue.gcp.misitemgr.com/cue-web/" TargetMode="External"/><Relationship Id="rId1564" Type="http://schemas.openxmlformats.org/officeDocument/2006/relationships/hyperlink" Target="https://docs.google.com/document/d/1FXscGk2gm2Ae3fOBYKk1fIjsCbkDKRIvWgoQCf2Xn1I/edit?tab=t.0" TargetMode="External"/><Relationship Id="rId2895" Type="http://schemas.openxmlformats.org/officeDocument/2006/relationships/hyperlink" Target="https://www.kansascity.com/living/article315156291.html" TargetMode="External"/><Relationship Id="rId1598" Type="http://schemas.openxmlformats.org/officeDocument/2006/relationships/hyperlink" Target="https://www.miamiherald.com/living/article314912405.html" TargetMode="External"/><Relationship Id="rId4624" Type="http://schemas.openxmlformats.org/officeDocument/2006/relationships/hyperlink" Target="https://www.pembrokepinesflnews.com/lifestyle-entertainment/article315332074.html" TargetMode="External"/><Relationship Id="rId1599" Type="http://schemas.openxmlformats.org/officeDocument/2006/relationships/hyperlink" Target="https://docs.google.com/document/d/1Z2b4mS250FZGN0PExRRXiM6IDW_xD9ACVo0z4Ef-Ajw/edit?tab=t.0" TargetMode="External"/><Relationship Id="rId4623" Type="http://schemas.openxmlformats.org/officeDocument/2006/relationships/hyperlink" Target="https://cue.gcp.misitemgr.com/cue-web/" TargetMode="External"/><Relationship Id="rId4626" Type="http://schemas.openxmlformats.org/officeDocument/2006/relationships/hyperlink" Target="https://www.usmagazine.com/wp-admin/post.php?post=4302398&amp;action=edit" TargetMode="External"/><Relationship Id="rId4625" Type="http://schemas.openxmlformats.org/officeDocument/2006/relationships/hyperlink" Target="https://docs.google.com/document/d/1x7G1uXsVZa6YHuNfV_IStj8KYsgfAweL8kEK6d3AUKE/edit?tab=t.jtkru3yexlew" TargetMode="External"/><Relationship Id="rId4628" Type="http://schemas.openxmlformats.org/officeDocument/2006/relationships/hyperlink" Target="https://docs.google.com/document/d/1vRuhtydmspYTTnn5Ppnk0EzLsZHxLw8va3uz8qBofeY/edit?tab=t.0" TargetMode="External"/><Relationship Id="rId4627" Type="http://schemas.openxmlformats.org/officeDocument/2006/relationships/hyperlink" Target="https://www.usmagazine.com/celebrity-news/news/japanese-guitarist-masayoshi-takanakas-comeback-sparked-by-gen-z/" TargetMode="External"/><Relationship Id="rId4629" Type="http://schemas.openxmlformats.org/officeDocument/2006/relationships/hyperlink" Target="https://cue.gcp.misitemgr.com/cue-web/" TargetMode="External"/><Relationship Id="rId1590" Type="http://schemas.openxmlformats.org/officeDocument/2006/relationships/hyperlink" Target="https://docs.google.com/document/d/1s-mugg-Fo-iUnBgrp5Y5Ll8kjDuW_CgmiGI2IZXasj8/edit?tab=t.0" TargetMode="External"/><Relationship Id="rId1591" Type="http://schemas.openxmlformats.org/officeDocument/2006/relationships/hyperlink" Target="https://www.lifeandstylemag.com/wp-admin/post.php?post=736957&amp;action=edit" TargetMode="External"/><Relationship Id="rId1592" Type="http://schemas.openxmlformats.org/officeDocument/2006/relationships/hyperlink" Target="https://www.lifeandstylemag.com/posts/why-the-john-tucker-must-die-sequel-was-shelved/" TargetMode="External"/><Relationship Id="rId1593" Type="http://schemas.openxmlformats.org/officeDocument/2006/relationships/hyperlink" Target="https://docs.google.com/document/d/1s-mugg-Fo-iUnBgrp5Y5Ll8kjDuW_CgmiGI2IZXasj8/edit?tab=t.0" TargetMode="External"/><Relationship Id="rId1594" Type="http://schemas.openxmlformats.org/officeDocument/2006/relationships/hyperlink" Target="https://modmomsclubstg.wpenginepowered.com/wp-admin/post.php?post=337441&amp;action=edit" TargetMode="External"/><Relationship Id="rId4620" Type="http://schemas.openxmlformats.org/officeDocument/2006/relationships/hyperlink" Target="https://cue.gcp.misitemgr.com/cue-web/" TargetMode="External"/><Relationship Id="rId5952" Type="http://schemas.openxmlformats.org/officeDocument/2006/relationships/drawing" Target="../drawings/drawing1.xml"/><Relationship Id="rId1595" Type="http://schemas.openxmlformats.org/officeDocument/2006/relationships/hyperlink" Target="https://modmomsclubstg.wpenginepowered.com/lifestyle-entertainment/why-john-tucker-must-die-sequel-is-being-shelved/" TargetMode="External"/><Relationship Id="rId1596" Type="http://schemas.openxmlformats.org/officeDocument/2006/relationships/hyperlink" Target="https://docs.google.com/document/d/1s-mugg-Fo-iUnBgrp5Y5Ll8kjDuW_CgmiGI2IZXasj8/edit?tab=t.0" TargetMode="External"/><Relationship Id="rId4622" Type="http://schemas.openxmlformats.org/officeDocument/2006/relationships/hyperlink" Target="https://docs.google.com/document/d/1x7G1uXsVZa6YHuNfV_IStj8KYsgfAweL8kEK6d3AUKE/edit?tab=t.jtkru3yexlew" TargetMode="External"/><Relationship Id="rId5950" Type="http://schemas.openxmlformats.org/officeDocument/2006/relationships/hyperlink" Target="https://docs.google.com/document/d/1wAwllpxrHnhzjkDg_FNsXBaXyy8dwudk3lbxep33OvU/edit?tab=t.0" TargetMode="External"/><Relationship Id="rId1597" Type="http://schemas.openxmlformats.org/officeDocument/2006/relationships/hyperlink" Target="https://cue.gcp.misitemgr.com/cue-web/" TargetMode="External"/><Relationship Id="rId4621" Type="http://schemas.openxmlformats.org/officeDocument/2006/relationships/hyperlink" Target="https://www.sacbee.com/entertainment/living/article315330573.html" TargetMode="External"/><Relationship Id="rId5951" Type="http://schemas.openxmlformats.org/officeDocument/2006/relationships/hyperlink" Target="https://docs.google.com/document/d/1wAwllpxrHnhzjkDg_FNsXBaXyy8dwudk3lbxep33OvU/edit?tab=t.0" TargetMode="External"/><Relationship Id="rId1587" Type="http://schemas.openxmlformats.org/officeDocument/2006/relationships/hyperlink" Target="https://docs.google.com/document/d/1s-mugg-Fo-iUnBgrp5Y5Ll8kjDuW_CgmiGI2IZXasj8/edit?tab=t.0" TargetMode="External"/><Relationship Id="rId4613" Type="http://schemas.openxmlformats.org/officeDocument/2006/relationships/hyperlink" Target="https://www.charlotteobserver.com/entertainment/article315338522.html" TargetMode="External"/><Relationship Id="rId5945" Type="http://schemas.openxmlformats.org/officeDocument/2006/relationships/hyperlink" Target="https://docs.google.com/document/d/1wAwllpxrHnhzjkDg_FNsXBaXyy8dwudk3lbxep33OvU/edit?tab=t.0" TargetMode="External"/><Relationship Id="rId1588" Type="http://schemas.openxmlformats.org/officeDocument/2006/relationships/hyperlink" Target="https://cue.gcp.misitemgr.com/cue-web/" TargetMode="External"/><Relationship Id="rId4612" Type="http://schemas.openxmlformats.org/officeDocument/2006/relationships/hyperlink" Target="https://cue.gcp.misitemgr.com/cue-web/" TargetMode="External"/><Relationship Id="rId5946" Type="http://schemas.openxmlformats.org/officeDocument/2006/relationships/hyperlink" Target="https://cue.gcp.misitemgr.com/cue-web/" TargetMode="External"/><Relationship Id="rId1589" Type="http://schemas.openxmlformats.org/officeDocument/2006/relationships/hyperlink" Target="https://www.charlotteobserver.com/entertainment/article314907660.html" TargetMode="External"/><Relationship Id="rId4615" Type="http://schemas.openxmlformats.org/officeDocument/2006/relationships/hyperlink" Target="https://cue.gcp.misitemgr.com/cue-web/" TargetMode="External"/><Relationship Id="rId5943" Type="http://schemas.openxmlformats.org/officeDocument/2006/relationships/hyperlink" Target="https://cue.gcp.misitemgr.com/cue-web/" TargetMode="External"/><Relationship Id="rId4614" Type="http://schemas.openxmlformats.org/officeDocument/2006/relationships/hyperlink" Target="https://docs.google.com/document/d/17StjOPCPIxcQg0Lzy87QUl7GZqkJQj1cDH150R0KA8w/edit?usp=sharing" TargetMode="External"/><Relationship Id="rId5944" Type="http://schemas.openxmlformats.org/officeDocument/2006/relationships/hyperlink" Target="https://www.sacbee.com/entertainment/living/travel/article315419579.html" TargetMode="External"/><Relationship Id="rId4617" Type="http://schemas.openxmlformats.org/officeDocument/2006/relationships/hyperlink" Target="https://docs.google.com/document/d/1x7G1uXsVZa6YHuNfV_IStj8KYsgfAweL8kEK6d3AUKE/edit?tab=t.jtkru3yexlew" TargetMode="External"/><Relationship Id="rId5949" Type="http://schemas.openxmlformats.org/officeDocument/2006/relationships/hyperlink" Target="https://docs.google.com/document/d/1wAwllpxrHnhzjkDg_FNsXBaXyy8dwudk3lbxep33OvU/edit?tab=t.0" TargetMode="External"/><Relationship Id="rId4616" Type="http://schemas.openxmlformats.org/officeDocument/2006/relationships/hyperlink" Target="https://www.kansascity.com/living/article315330993.html" TargetMode="External"/><Relationship Id="rId4619" Type="http://schemas.openxmlformats.org/officeDocument/2006/relationships/hyperlink" Target="https://docs.google.com/document/d/1x7G1uXsVZa6YHuNfV_IStj8KYsgfAweL8kEK6d3AUKE/edit?tab=t.jtkru3yexlew" TargetMode="External"/><Relationship Id="rId5947" Type="http://schemas.openxmlformats.org/officeDocument/2006/relationships/hyperlink" Target="https://www.sacbee.com/entertainment/living/travel/article315427645.html" TargetMode="External"/><Relationship Id="rId4618" Type="http://schemas.openxmlformats.org/officeDocument/2006/relationships/hyperlink" Target="https://www.charlotteobserver.com/living/article315331934.html" TargetMode="External"/><Relationship Id="rId5948" Type="http://schemas.openxmlformats.org/officeDocument/2006/relationships/hyperlink" Target="https://docs.google.com/document/d/1wAwllpxrHnhzjkDg_FNsXBaXyy8dwudk3lbxep33OvU/edit?tab=t.0" TargetMode="External"/><Relationship Id="rId998" Type="http://schemas.openxmlformats.org/officeDocument/2006/relationships/hyperlink" Target="https://www.womansworld.com/wp-admin/post.php?post=606631&amp;action=edit" TargetMode="External"/><Relationship Id="rId997" Type="http://schemas.openxmlformats.org/officeDocument/2006/relationships/hyperlink" Target="https://docs.google.com/document/d/1kmMaveTrPVoPI9bae7wAB6lCEMt-_COYjbhykACK0q8/edit?tab=t.0" TargetMode="External"/><Relationship Id="rId996" Type="http://schemas.openxmlformats.org/officeDocument/2006/relationships/hyperlink" Target="https://www.charlotteobserver.com/entertainment/article314774594.html" TargetMode="External"/><Relationship Id="rId995" Type="http://schemas.openxmlformats.org/officeDocument/2006/relationships/hyperlink" Target="https://cue.gcp.misitemgr.com/cue-web/" TargetMode="External"/><Relationship Id="rId999" Type="http://schemas.openxmlformats.org/officeDocument/2006/relationships/hyperlink" Target="https://www.womansworld.com/life/animals/punch-the-monkey-was-once-abandoned-now-the-internet-loves-him" TargetMode="External"/><Relationship Id="rId990" Type="http://schemas.openxmlformats.org/officeDocument/2006/relationships/hyperlink" Target="https://www.miamiherald.com/entertainment/article314774583.html" TargetMode="External"/><Relationship Id="rId1580" Type="http://schemas.openxmlformats.org/officeDocument/2006/relationships/hyperlink" Target="https://modmomsclub.com/lifestyle-entertainment/celebrity/pink-daughter-willow-sage-hart-kelly-clarkson-show/" TargetMode="External"/><Relationship Id="rId1581" Type="http://schemas.openxmlformats.org/officeDocument/2006/relationships/hyperlink" Target="https://docs.google.com/document/d/1A5gAgplPnVtGQA7jAoBOlySyv3CAcTGc-1v_mQY9W7c/edit?usp=sharing" TargetMode="External"/><Relationship Id="rId1582" Type="http://schemas.openxmlformats.org/officeDocument/2006/relationships/hyperlink" Target="https://cue.gcp.misitemgr.com/cue-web/" TargetMode="External"/><Relationship Id="rId994" Type="http://schemas.openxmlformats.org/officeDocument/2006/relationships/hyperlink" Target="https://docs.google.com/document/d/1kmMaveTrPVoPI9bae7wAB6lCEMt-_COYjbhykACK0q8/edit?tab=t.0" TargetMode="External"/><Relationship Id="rId1583" Type="http://schemas.openxmlformats.org/officeDocument/2006/relationships/hyperlink" Target="https://www.miamiherald.com/entertainment/article314907654.html" TargetMode="External"/><Relationship Id="rId5941" Type="http://schemas.openxmlformats.org/officeDocument/2006/relationships/hyperlink" Target="https://www.kansascity.com/living/travel/article315419562.html" TargetMode="External"/><Relationship Id="rId993" Type="http://schemas.openxmlformats.org/officeDocument/2006/relationships/hyperlink" Target="https://www.kansascity.com/entertainment/article314774592.html" TargetMode="External"/><Relationship Id="rId1584" Type="http://schemas.openxmlformats.org/officeDocument/2006/relationships/hyperlink" Target="https://docs.google.com/document/d/1s-mugg-Fo-iUnBgrp5Y5Ll8kjDuW_CgmiGI2IZXasj8/edit?tab=t.0" TargetMode="External"/><Relationship Id="rId5942" Type="http://schemas.openxmlformats.org/officeDocument/2006/relationships/hyperlink" Target="https://docs.google.com/document/d/1wAwllpxrHnhzjkDg_FNsXBaXyy8dwudk3lbxep33OvU/edit?tab=t.0" TargetMode="External"/><Relationship Id="rId992" Type="http://schemas.openxmlformats.org/officeDocument/2006/relationships/hyperlink" Target="https://cue.gcp.misitemgr.com/cue-web/" TargetMode="External"/><Relationship Id="rId1585" Type="http://schemas.openxmlformats.org/officeDocument/2006/relationships/hyperlink" Target="https://cue.gcp.misitemgr.com/cue-web/" TargetMode="External"/><Relationship Id="rId4611" Type="http://schemas.openxmlformats.org/officeDocument/2006/relationships/hyperlink" Target="https://docs.google.com/document/d/17StjOPCPIxcQg0Lzy87QUl7GZqkJQj1cDH150R0KA8w/edit?usp=sharing" TargetMode="External"/><Relationship Id="rId991" Type="http://schemas.openxmlformats.org/officeDocument/2006/relationships/hyperlink" Target="https://docs.google.com/document/d/1kmMaveTrPVoPI9bae7wAB6lCEMt-_COYjbhykACK0q8/edit?tab=t.0" TargetMode="External"/><Relationship Id="rId1586" Type="http://schemas.openxmlformats.org/officeDocument/2006/relationships/hyperlink" Target="https://www.kansascity.com/entertainment/article314907659.html" TargetMode="External"/><Relationship Id="rId4610" Type="http://schemas.openxmlformats.org/officeDocument/2006/relationships/hyperlink" Target="https://www.kansascity.com/entertainment/article315338521.html" TargetMode="External"/><Relationship Id="rId5940" Type="http://schemas.openxmlformats.org/officeDocument/2006/relationships/hyperlink" Target="https://cue.gcp.misitemgr.com/cue-web/" TargetMode="External"/><Relationship Id="rId1532" Type="http://schemas.openxmlformats.org/officeDocument/2006/relationships/hyperlink" Target="https://cue.gcp.misitemgr.com/cue-web/" TargetMode="External"/><Relationship Id="rId2863" Type="http://schemas.openxmlformats.org/officeDocument/2006/relationships/hyperlink" Target="https://docs.google.com/document/d/1CS-HndwtOcF5N9PixNoTpW_odpmJ0_Po3p9QxugFHHQ/edit?tab=t.0" TargetMode="External"/><Relationship Id="rId1533" Type="http://schemas.openxmlformats.org/officeDocument/2006/relationships/hyperlink" Target="https://www.charlotteobserver.com/entertainment/article314904955.html" TargetMode="External"/><Relationship Id="rId2864" Type="http://schemas.openxmlformats.org/officeDocument/2006/relationships/hyperlink" Target="https://cue.gcp.misitemgr.com/cue-web/" TargetMode="External"/><Relationship Id="rId1534" Type="http://schemas.openxmlformats.org/officeDocument/2006/relationships/hyperlink" Target="https://docs.google.com/document/d/11QVsWQFoZf5ly29bj4D5fcZT1LijZcn1MUNmBuH9-j4/edit?usp=sharing" TargetMode="External"/><Relationship Id="rId2865" Type="http://schemas.openxmlformats.org/officeDocument/2006/relationships/hyperlink" Target="https://www.miamiherald.com/living/travel/article315129189.html" TargetMode="External"/><Relationship Id="rId1535" Type="http://schemas.openxmlformats.org/officeDocument/2006/relationships/hyperlink" Target="https://cue.gcp.misitemgr.com/cue-web/" TargetMode="External"/><Relationship Id="rId2866" Type="http://schemas.openxmlformats.org/officeDocument/2006/relationships/hyperlink" Target="https://docs.google.com/document/d/1CS-HndwtOcF5N9PixNoTpW_odpmJ0_Po3p9QxugFHHQ/edit?tab=t.0" TargetMode="External"/><Relationship Id="rId1536" Type="http://schemas.openxmlformats.org/officeDocument/2006/relationships/hyperlink" Target="https://www.miamiherald.com/entertainment/article314905668.html" TargetMode="External"/><Relationship Id="rId2867" Type="http://schemas.openxmlformats.org/officeDocument/2006/relationships/hyperlink" Target="https://cue.gcp.misitemgr.com/cue-web/" TargetMode="External"/><Relationship Id="rId1537" Type="http://schemas.openxmlformats.org/officeDocument/2006/relationships/hyperlink" Target="https://docs.google.com/document/d/1Wt0AAp0pTsVVNliJe_iJ0AGBbIfhuudX5ALh8xXK67I/edit?usp=sharing" TargetMode="External"/><Relationship Id="rId2868" Type="http://schemas.openxmlformats.org/officeDocument/2006/relationships/hyperlink" Target="https://www.charlotteobserver.com/living/travel/article315129194.html" TargetMode="External"/><Relationship Id="rId1538" Type="http://schemas.openxmlformats.org/officeDocument/2006/relationships/hyperlink" Target="https://cue.gcp.misitemgr.com/cue-web/" TargetMode="External"/><Relationship Id="rId2869" Type="http://schemas.openxmlformats.org/officeDocument/2006/relationships/hyperlink" Target="https://docs.google.com/document/d/1CS-HndwtOcF5N9PixNoTpW_odpmJ0_Po3p9QxugFHHQ/edit?tab=t.0" TargetMode="External"/><Relationship Id="rId1539" Type="http://schemas.openxmlformats.org/officeDocument/2006/relationships/hyperlink" Target="https://www.kansascity.com/entertainment/article314905671.html" TargetMode="External"/><Relationship Id="rId949" Type="http://schemas.openxmlformats.org/officeDocument/2006/relationships/hyperlink" Target="https://docs.google.com/document/d/1IyG08b9RcWm9w4YAs2lDEDUUDqQYb8VOmspbAuliivY/edit?tab=t.0" TargetMode="External"/><Relationship Id="rId948" Type="http://schemas.openxmlformats.org/officeDocument/2006/relationships/hyperlink" Target="https://www.miamiherald.com/living/article314763163.html" TargetMode="External"/><Relationship Id="rId943" Type="http://schemas.openxmlformats.org/officeDocument/2006/relationships/hyperlink" Target="https://docs.google.com/document/d/1ODaAL_5Vw8i4MbqHGAWvoBIThtJV_78luKunPd88GX4/edit?usp=sharing" TargetMode="External"/><Relationship Id="rId942" Type="http://schemas.openxmlformats.org/officeDocument/2006/relationships/hyperlink" Target="https://www.kansascity.com/living/article314763670.html" TargetMode="External"/><Relationship Id="rId941" Type="http://schemas.openxmlformats.org/officeDocument/2006/relationships/hyperlink" Target="https://cue.gcp.misitemgr.com/cue-web/" TargetMode="External"/><Relationship Id="rId940" Type="http://schemas.openxmlformats.org/officeDocument/2006/relationships/hyperlink" Target="https://docs.google.com/document/d/1ODaAL_5Vw8i4MbqHGAWvoBIThtJV_78luKunPd88GX4/edit?usp=sharing" TargetMode="External"/><Relationship Id="rId947" Type="http://schemas.openxmlformats.org/officeDocument/2006/relationships/hyperlink" Target="https://cue.gcp.misitemgr.com/cue-web/" TargetMode="External"/><Relationship Id="rId946" Type="http://schemas.openxmlformats.org/officeDocument/2006/relationships/hyperlink" Target="https://docs.google.com/document/d/1ODaAL_5Vw8i4MbqHGAWvoBIThtJV_78luKunPd88GX4/edit?usp=sharing" TargetMode="External"/><Relationship Id="rId945" Type="http://schemas.openxmlformats.org/officeDocument/2006/relationships/hyperlink" Target="https://www.charlotteobserver.com/living/article314763676.html" TargetMode="External"/><Relationship Id="rId944" Type="http://schemas.openxmlformats.org/officeDocument/2006/relationships/hyperlink" Target="https://cue.gcp.misitemgr.com/cue-web/" TargetMode="External"/><Relationship Id="rId2860" Type="http://schemas.openxmlformats.org/officeDocument/2006/relationships/hyperlink" Target="https://docs.google.com/document/d/14CU_t9NF9GT6rXzhp6t8K9m31jlv-_UlKec7mADsJpo/edit?usp=sharing" TargetMode="External"/><Relationship Id="rId1530" Type="http://schemas.openxmlformats.org/officeDocument/2006/relationships/hyperlink" Target="https://www.kansascity.com/entertainment/article314904954.html" TargetMode="External"/><Relationship Id="rId2861" Type="http://schemas.openxmlformats.org/officeDocument/2006/relationships/hyperlink" Target="https://cue.gcp.misitemgr.com/cue-web/" TargetMode="External"/><Relationship Id="rId1531" Type="http://schemas.openxmlformats.org/officeDocument/2006/relationships/hyperlink" Target="https://docs.google.com/document/d/11QVsWQFoZf5ly29bj4D5fcZT1LijZcn1MUNmBuH9-j4/edit?usp=sharing" TargetMode="External"/><Relationship Id="rId2862" Type="http://schemas.openxmlformats.org/officeDocument/2006/relationships/hyperlink" Target="https://www.star-telegram.com/entertainment/living/travel/article315129190.html" TargetMode="External"/><Relationship Id="rId1521" Type="http://schemas.openxmlformats.org/officeDocument/2006/relationships/hyperlink" Target="https://www.kansascity.com/entertainment/article314898327.html" TargetMode="External"/><Relationship Id="rId2852" Type="http://schemas.openxmlformats.org/officeDocument/2006/relationships/hyperlink" Target="https://docs.google.com/document/d/1quDklMGQEhz1OluKWWCF2eoxWyyzb_O35rbeMaERxOg/edit?tab=t.0" TargetMode="External"/><Relationship Id="rId1522" Type="http://schemas.openxmlformats.org/officeDocument/2006/relationships/hyperlink" Target="https://docs.google.com/document/d/1JvzN09yIeH7e6d4rAKnI4CHs9FUGgY8qkVya49IDRCA/edit?tab=t.0" TargetMode="External"/><Relationship Id="rId2853" Type="http://schemas.openxmlformats.org/officeDocument/2006/relationships/hyperlink" Target="https://cue.gcp.misitemgr.com/cue-web/" TargetMode="External"/><Relationship Id="rId1523" Type="http://schemas.openxmlformats.org/officeDocument/2006/relationships/hyperlink" Target="https://cue.gcp.misitemgr.com/cue-web/" TargetMode="External"/><Relationship Id="rId2854" Type="http://schemas.openxmlformats.org/officeDocument/2006/relationships/hyperlink" Target="https://www.miamiherald.com/entertainment/article315127812.html" TargetMode="External"/><Relationship Id="rId1524" Type="http://schemas.openxmlformats.org/officeDocument/2006/relationships/hyperlink" Target="https://www.charlotteobserver.com/entertainment/article314898331.html" TargetMode="External"/><Relationship Id="rId2855" Type="http://schemas.openxmlformats.org/officeDocument/2006/relationships/hyperlink" Target="https://docs.google.com/document/d/14CU_t9NF9GT6rXzhp6t8K9m31jlv-_UlKec7mADsJpo/edit?usp=sharing" TargetMode="External"/><Relationship Id="rId1525" Type="http://schemas.openxmlformats.org/officeDocument/2006/relationships/hyperlink" Target="https://docs.google.com/document/d/1JvzN09yIeH7e6d4rAKnI4CHs9FUGgY8qkVya49IDRCA/edit?tab=t.0" TargetMode="External"/><Relationship Id="rId2856" Type="http://schemas.openxmlformats.org/officeDocument/2006/relationships/hyperlink" Target="https://www.kansascity.com/entertainment/article315127816.html" TargetMode="External"/><Relationship Id="rId1526" Type="http://schemas.openxmlformats.org/officeDocument/2006/relationships/hyperlink" Target="https://cue.gcp.misitemgr.com/cue-web/" TargetMode="External"/><Relationship Id="rId2857" Type="http://schemas.openxmlformats.org/officeDocument/2006/relationships/hyperlink" Target="https://docs.google.com/document/d/14CU_t9NF9GT6rXzhp6t8K9m31jlv-_UlKec7mADsJpo/edit?usp=sharing" TargetMode="External"/><Relationship Id="rId1527" Type="http://schemas.openxmlformats.org/officeDocument/2006/relationships/hyperlink" Target="https://www.miamiherald.com/entertainment/article314904946.html" TargetMode="External"/><Relationship Id="rId2858" Type="http://schemas.openxmlformats.org/officeDocument/2006/relationships/hyperlink" Target="https://www.usmagazine.com/wp-admin/post.php?post=4285948&amp;action=edit" TargetMode="External"/><Relationship Id="rId1528" Type="http://schemas.openxmlformats.org/officeDocument/2006/relationships/hyperlink" Target="https://docs.google.com/document/d/11QVsWQFoZf5ly29bj4D5fcZT1LijZcn1MUNmBuH9-j4/edit?usp=sharing" TargetMode="External"/><Relationship Id="rId2859" Type="http://schemas.openxmlformats.org/officeDocument/2006/relationships/hyperlink" Target="https://www.usmagazine.com/sports/news/how-many-perfect-brackets-are-left-in-march-madness-after-day-1/" TargetMode="External"/><Relationship Id="rId1529" Type="http://schemas.openxmlformats.org/officeDocument/2006/relationships/hyperlink" Target="https://cue.gcp.misitemgr.com/cue-web/" TargetMode="External"/><Relationship Id="rId939" Type="http://schemas.openxmlformats.org/officeDocument/2006/relationships/hyperlink" Target="https://www.miamiherald.com/living/article314763649.html" TargetMode="External"/><Relationship Id="rId938" Type="http://schemas.openxmlformats.org/officeDocument/2006/relationships/hyperlink" Target="https://cue.gcp.misitemgr.com/cue-web/" TargetMode="External"/><Relationship Id="rId937" Type="http://schemas.openxmlformats.org/officeDocument/2006/relationships/hyperlink" Target="https://docs.google.com/document/d/1GcqhTzpMkgoMbX8oJl5PlaHOou3aqQaIHsJwHIZ1CzI/edit?tab=t.0" TargetMode="External"/><Relationship Id="rId932" Type="http://schemas.openxmlformats.org/officeDocument/2006/relationships/hyperlink" Target="https://cue.gcp.misitemgr.com/cue-web/" TargetMode="External"/><Relationship Id="rId931" Type="http://schemas.openxmlformats.org/officeDocument/2006/relationships/hyperlink" Target="https://docs.google.com/document/d/1MIKQhOFf5FbAOu7b7d59KBxOJ-fh5SAdQEzHZ-iH0DU/edit?tab=t.0" TargetMode="External"/><Relationship Id="rId930" Type="http://schemas.openxmlformats.org/officeDocument/2006/relationships/hyperlink" Target="https://www.charlotteobserver.com/living/article314761010.html" TargetMode="External"/><Relationship Id="rId936" Type="http://schemas.openxmlformats.org/officeDocument/2006/relationships/hyperlink" Target="https://www.kansascity.com/living/travel/article314764043.html" TargetMode="External"/><Relationship Id="rId935" Type="http://schemas.openxmlformats.org/officeDocument/2006/relationships/hyperlink" Target="https://cue.gcp.misitemgr.com/cue-web/" TargetMode="External"/><Relationship Id="rId934" Type="http://schemas.openxmlformats.org/officeDocument/2006/relationships/hyperlink" Target="https://docs.google.com/document/d/1GcqhTzpMkgoMbX8oJl5PlaHOou3aqQaIHsJwHIZ1CzI/edit?tab=t.0" TargetMode="External"/><Relationship Id="rId933" Type="http://schemas.openxmlformats.org/officeDocument/2006/relationships/hyperlink" Target="https://www.miamiherald.com/living/travel/article314764031.html" TargetMode="External"/><Relationship Id="rId2850" Type="http://schemas.openxmlformats.org/officeDocument/2006/relationships/hyperlink" Target="https://www.womansworld.com/wp-admin/post.php?post=611765&amp;action=edit" TargetMode="External"/><Relationship Id="rId1520" Type="http://schemas.openxmlformats.org/officeDocument/2006/relationships/hyperlink" Target="https://cue.gcp.misitemgr.com/cue-web/" TargetMode="External"/><Relationship Id="rId2851" Type="http://schemas.openxmlformats.org/officeDocument/2006/relationships/hyperlink" Target="https://www.womansworld.com/entertainment/celebrities/chuck-norris-action-star-who-inspired-a-legendary-internet-meme-dies-at-86" TargetMode="External"/><Relationship Id="rId1554" Type="http://schemas.openxmlformats.org/officeDocument/2006/relationships/hyperlink" Target="https://www.miamiherald.com/entertainment/article314906705.html" TargetMode="External"/><Relationship Id="rId2885" Type="http://schemas.openxmlformats.org/officeDocument/2006/relationships/hyperlink" Target="https://www.sacbee.com/entertainment/living/article315114227.html" TargetMode="External"/><Relationship Id="rId5912" Type="http://schemas.openxmlformats.org/officeDocument/2006/relationships/hyperlink" Target="https://cue.gcp.misitemgr.com/cue-web/" TargetMode="External"/><Relationship Id="rId1555" Type="http://schemas.openxmlformats.org/officeDocument/2006/relationships/hyperlink" Target="https://docs.google.com/document/d/1uajCzj74eEid3b6nfIwQwG5M3C1WDu515QdATHNUVlg/edit?tab=t.0" TargetMode="External"/><Relationship Id="rId2886" Type="http://schemas.openxmlformats.org/officeDocument/2006/relationships/hyperlink" Target="https://docs.google.com/document/d/1rN5QsedpvUev0XTG06dcPuRoRHSamZPZvqQHY_8gb-o/edit?tab=t.il5atydjnxxz" TargetMode="External"/><Relationship Id="rId5913" Type="http://schemas.openxmlformats.org/officeDocument/2006/relationships/hyperlink" Target="https://www.kansascity.com/living/article315449087.html" TargetMode="External"/><Relationship Id="rId1556" Type="http://schemas.openxmlformats.org/officeDocument/2006/relationships/hyperlink" Target="https://cue.gcp.misitemgr.com/cue-web/" TargetMode="External"/><Relationship Id="rId2887" Type="http://schemas.openxmlformats.org/officeDocument/2006/relationships/hyperlink" Target="https://www.miramarflnews.com/lifestyle-entertainment/article315115468.html" TargetMode="External"/><Relationship Id="rId5910" Type="http://schemas.openxmlformats.org/officeDocument/2006/relationships/hyperlink" Target="https://www.miamiherald.com/living/article315449086.html" TargetMode="External"/><Relationship Id="rId1557" Type="http://schemas.openxmlformats.org/officeDocument/2006/relationships/hyperlink" Target="https://www.kansascity.com/entertainment/article314906708.html" TargetMode="External"/><Relationship Id="rId2888" Type="http://schemas.openxmlformats.org/officeDocument/2006/relationships/hyperlink" Target="https://docs.google.com/document/d/1rN5QsedpvUev0XTG06dcPuRoRHSamZPZvqQHY_8gb-o/edit?tab=t.il5atydjnxxz" TargetMode="External"/><Relationship Id="rId5911" Type="http://schemas.openxmlformats.org/officeDocument/2006/relationships/hyperlink" Target="https://docs.google.com/document/d/13wviKyu0C_EN9ckE6DpqcC58_7lrHW0y1huQUfcZ8s0/edit?usp=sharing" TargetMode="External"/><Relationship Id="rId1558" Type="http://schemas.openxmlformats.org/officeDocument/2006/relationships/hyperlink" Target="https://docs.google.com/document/d/1uajCzj74eEid3b6nfIwQwG5M3C1WDu515QdATHNUVlg/edit?tab=t.0" TargetMode="External"/><Relationship Id="rId2889" Type="http://schemas.openxmlformats.org/officeDocument/2006/relationships/hyperlink" Target="https://www.charlotteobserver.com/living/article315127097.html" TargetMode="External"/><Relationship Id="rId5916" Type="http://schemas.openxmlformats.org/officeDocument/2006/relationships/hyperlink" Target="https://www.star-telegram.com/entertainment/living/article315449090.html" TargetMode="External"/><Relationship Id="rId1559" Type="http://schemas.openxmlformats.org/officeDocument/2006/relationships/hyperlink" Target="https://cue.gcp.misitemgr.com/cue-web/" TargetMode="External"/><Relationship Id="rId5917" Type="http://schemas.openxmlformats.org/officeDocument/2006/relationships/hyperlink" Target="https://docs.google.com/document/d/13wviKyu0C_EN9ckE6DpqcC58_7lrHW0y1huQUfcZ8s0/edit?usp=sharing" TargetMode="External"/><Relationship Id="rId5914" Type="http://schemas.openxmlformats.org/officeDocument/2006/relationships/hyperlink" Target="https://docs.google.com/document/d/13wviKyu0C_EN9ckE6DpqcC58_7lrHW0y1huQUfcZ8s0/edit?usp=sharing" TargetMode="External"/><Relationship Id="rId5915" Type="http://schemas.openxmlformats.org/officeDocument/2006/relationships/hyperlink" Target="https://cue.gcp.misitemgr.com/cue-web/" TargetMode="External"/><Relationship Id="rId5918" Type="http://schemas.openxmlformats.org/officeDocument/2006/relationships/hyperlink" Target="https://www.womansworld.com/wp-admin/post.php?post=617352&amp;action=edit" TargetMode="External"/><Relationship Id="rId5919" Type="http://schemas.openxmlformats.org/officeDocument/2006/relationships/hyperlink" Target="https://docs.google.com/document/d/13wviKyu0C_EN9ckE6DpqcC58_7lrHW0y1huQUfcZ8s0/edit?usp=sharing" TargetMode="External"/><Relationship Id="rId965" Type="http://schemas.openxmlformats.org/officeDocument/2006/relationships/hyperlink" Target="https://cue.gcp.misitemgr.com/cue-web/" TargetMode="External"/><Relationship Id="rId964" Type="http://schemas.openxmlformats.org/officeDocument/2006/relationships/hyperlink" Target="https://docs.google.com/document/d/19y4EiEL4nQ3LSZyMErwxz31ZbHCDvZzKKfduo24zKyY/edit?usp=sharing" TargetMode="External"/><Relationship Id="rId963" Type="http://schemas.openxmlformats.org/officeDocument/2006/relationships/hyperlink" Target="https://www.miamiherald.com/living/article314772526.html" TargetMode="External"/><Relationship Id="rId962" Type="http://schemas.openxmlformats.org/officeDocument/2006/relationships/hyperlink" Target="https://cue.gcp.misitemgr.com/cue-web/" TargetMode="External"/><Relationship Id="rId969" Type="http://schemas.openxmlformats.org/officeDocument/2006/relationships/hyperlink" Target="https://www.charlotteobserver.com/living/article314772533.html" TargetMode="External"/><Relationship Id="rId968" Type="http://schemas.openxmlformats.org/officeDocument/2006/relationships/hyperlink" Target="https://cue.gcp.misitemgr.com/cue-web/" TargetMode="External"/><Relationship Id="rId967" Type="http://schemas.openxmlformats.org/officeDocument/2006/relationships/hyperlink" Target="https://docs.google.com/document/d/19y4EiEL4nQ3LSZyMErwxz31ZbHCDvZzKKfduo24zKyY/edit?usp=sharing" TargetMode="External"/><Relationship Id="rId966" Type="http://schemas.openxmlformats.org/officeDocument/2006/relationships/hyperlink" Target="https://www.kansascity.com/living/article314772528.html" TargetMode="External"/><Relationship Id="rId2880" Type="http://schemas.openxmlformats.org/officeDocument/2006/relationships/hyperlink" Target="https://www.usmagazine.com/celebrity-news/news/bigbang-20-years-later-inside-their-2026-comeback-as-a-trio/" TargetMode="External"/><Relationship Id="rId961" Type="http://schemas.openxmlformats.org/officeDocument/2006/relationships/hyperlink" Target="https://docs.google.com/document/d/1lVcW9dGQ3hDE6n-YYAhTq-NWZmNFHCHEEehzWhQbx9w/edit?tab=t.0" TargetMode="External"/><Relationship Id="rId1550" Type="http://schemas.openxmlformats.org/officeDocument/2006/relationships/hyperlink" Target="https://cue.gcp.misitemgr.com/cue-web/" TargetMode="External"/><Relationship Id="rId2881" Type="http://schemas.openxmlformats.org/officeDocument/2006/relationships/hyperlink" Target="https://docs.google.com/document/d/1jPhHHn_lDAzAJX3YDE8VAffBQMVZXAKltBxUfTmzjrw/edit?tab=t.0" TargetMode="External"/><Relationship Id="rId960" Type="http://schemas.openxmlformats.org/officeDocument/2006/relationships/hyperlink" Target="https://www.miamiherald.com/family-features/home-garden/article314776585.html" TargetMode="External"/><Relationship Id="rId1551" Type="http://schemas.openxmlformats.org/officeDocument/2006/relationships/hyperlink" Target="https://www.charlotteobserver.com/entertainment/article314905939.html" TargetMode="External"/><Relationship Id="rId2882" Type="http://schemas.openxmlformats.org/officeDocument/2006/relationships/hyperlink" Target="https://www.miamiherald.com/living/article315113711.html" TargetMode="External"/><Relationship Id="rId1552" Type="http://schemas.openxmlformats.org/officeDocument/2006/relationships/hyperlink" Target="https://docs.google.com/document/d/1q6jVBSM_GlkkxaIwW2qEJ8ZIPek0QKAJq4XW0xiqp90/edit?tab=t.0" TargetMode="External"/><Relationship Id="rId2883" Type="http://schemas.openxmlformats.org/officeDocument/2006/relationships/hyperlink" Target="https://docs.google.com/document/d/1rN5QsedpvUev0XTG06dcPuRoRHSamZPZvqQHY_8gb-o/edit?tab=t.il5atydjnxxz" TargetMode="External"/><Relationship Id="rId1553" Type="http://schemas.openxmlformats.org/officeDocument/2006/relationships/hyperlink" Target="https://cue.gcp.misitemgr.com/cue-web/" TargetMode="External"/><Relationship Id="rId2884" Type="http://schemas.openxmlformats.org/officeDocument/2006/relationships/hyperlink" Target="https://cue.gcp.misitemgr.com/cue-web/" TargetMode="External"/><Relationship Id="rId1543" Type="http://schemas.openxmlformats.org/officeDocument/2006/relationships/hyperlink" Target="https://docs.google.com/document/d/1Wt0AAp0pTsVVNliJe_iJ0AGBbIfhuudX5ALh8xXK67I/edit?usp=sharing" TargetMode="External"/><Relationship Id="rId2874" Type="http://schemas.openxmlformats.org/officeDocument/2006/relationships/hyperlink" Target="https://www.miamiherald.com/entertainment/article315126167.html" TargetMode="External"/><Relationship Id="rId5901" Type="http://schemas.openxmlformats.org/officeDocument/2006/relationships/hyperlink" Target="https://www.charlotteobserver.com/living/article315447889.html" TargetMode="External"/><Relationship Id="rId1544" Type="http://schemas.openxmlformats.org/officeDocument/2006/relationships/hyperlink" Target="https://cue.gcp.misitemgr.com/cue-web/" TargetMode="External"/><Relationship Id="rId2875" Type="http://schemas.openxmlformats.org/officeDocument/2006/relationships/hyperlink" Target="https://docs.google.com/document/d/1jPhHHn_lDAzAJX3YDE8VAffBQMVZXAKltBxUfTmzjrw/edit?tab=t.0" TargetMode="External"/><Relationship Id="rId5902" Type="http://schemas.openxmlformats.org/officeDocument/2006/relationships/hyperlink" Target="https://docs.google.com/document/d/1eqhbSWs6E6M_xhYGeTDp64kF8hG6sgF1wZNBLJwS9VQ/edit?tab=t.0" TargetMode="External"/><Relationship Id="rId1545" Type="http://schemas.openxmlformats.org/officeDocument/2006/relationships/hyperlink" Target="https://www.miamiherald.com/entertainment/article314905935.html" TargetMode="External"/><Relationship Id="rId2876" Type="http://schemas.openxmlformats.org/officeDocument/2006/relationships/hyperlink" Target="https://cue.gcp.misitemgr.com/cue-web/" TargetMode="External"/><Relationship Id="rId1546" Type="http://schemas.openxmlformats.org/officeDocument/2006/relationships/hyperlink" Target="https://docs.google.com/document/d/1q6jVBSM_GlkkxaIwW2qEJ8ZIPek0QKAJq4XW0xiqp90/edit?tab=t.0" TargetMode="External"/><Relationship Id="rId2877" Type="http://schemas.openxmlformats.org/officeDocument/2006/relationships/hyperlink" Target="https://www.sacbee.com/entertainment/article315126168.html" TargetMode="External"/><Relationship Id="rId5900" Type="http://schemas.openxmlformats.org/officeDocument/2006/relationships/hyperlink" Target="https://cue.gcp.misitemgr.com/cue-web/" TargetMode="External"/><Relationship Id="rId1547" Type="http://schemas.openxmlformats.org/officeDocument/2006/relationships/hyperlink" Target="https://cue.gcp.misitemgr.com/cue-web/" TargetMode="External"/><Relationship Id="rId2878" Type="http://schemas.openxmlformats.org/officeDocument/2006/relationships/hyperlink" Target="https://docs.google.com/document/d/1jPhHHn_lDAzAJX3YDE8VAffBQMVZXAKltBxUfTmzjrw/edit?tab=t.0" TargetMode="External"/><Relationship Id="rId5905" Type="http://schemas.openxmlformats.org/officeDocument/2006/relationships/hyperlink" Target="https://docs.google.com/document/d/1eqhbSWs6E6M_xhYGeTDp64kF8hG6sgF1wZNBLJwS9VQ/edit?tab=t.0" TargetMode="External"/><Relationship Id="rId1548" Type="http://schemas.openxmlformats.org/officeDocument/2006/relationships/hyperlink" Target="https://www.kansascity.com/entertainment/article314905936.html" TargetMode="External"/><Relationship Id="rId2879" Type="http://schemas.openxmlformats.org/officeDocument/2006/relationships/hyperlink" Target="https://www.usmagazine.com/wp-admin/post.php?post=4285874&amp;action=edit" TargetMode="External"/><Relationship Id="rId5906" Type="http://schemas.openxmlformats.org/officeDocument/2006/relationships/hyperlink" Target="https://modmomsclubstg.wpenginepowered.com/wp-admin/post.php?post=337629&amp;action=edit" TargetMode="External"/><Relationship Id="rId1549" Type="http://schemas.openxmlformats.org/officeDocument/2006/relationships/hyperlink" Target="https://docs.google.com/document/d/1q6jVBSM_GlkkxaIwW2qEJ8ZIPek0QKAJq4XW0xiqp90/edit?tab=t.0" TargetMode="External"/><Relationship Id="rId5903" Type="http://schemas.openxmlformats.org/officeDocument/2006/relationships/hyperlink" Target="https://www.lifeandstylemag.com/wp-admin/post.php?post=737354&amp;action=edit" TargetMode="External"/><Relationship Id="rId5904" Type="http://schemas.openxmlformats.org/officeDocument/2006/relationships/hyperlink" Target="https://www.lifeandstylemag.com/wp-admin/post.php?post=737354&amp;action=edit" TargetMode="External"/><Relationship Id="rId5909" Type="http://schemas.openxmlformats.org/officeDocument/2006/relationships/hyperlink" Target="https://cue.gcp.misitemgr.com/cue-web/" TargetMode="External"/><Relationship Id="rId5907" Type="http://schemas.openxmlformats.org/officeDocument/2006/relationships/hyperlink" Target="https://modmomsclubstg.wpenginepowered.com/wp-admin/post.php?post=337629&amp;action=edit" TargetMode="External"/><Relationship Id="rId959" Type="http://schemas.openxmlformats.org/officeDocument/2006/relationships/hyperlink" Target="https://cue.gcp.misitemgr.com/cue-web/" TargetMode="External"/><Relationship Id="rId5908" Type="http://schemas.openxmlformats.org/officeDocument/2006/relationships/hyperlink" Target="https://docs.google.com/document/d/1eqhbSWs6E6M_xhYGeTDp64kF8hG6sgF1wZNBLJwS9VQ/edit?tab=t.0" TargetMode="External"/><Relationship Id="rId954" Type="http://schemas.openxmlformats.org/officeDocument/2006/relationships/hyperlink" Target="https://www.charlotteobserver.com/living/article314763183.html" TargetMode="External"/><Relationship Id="rId953" Type="http://schemas.openxmlformats.org/officeDocument/2006/relationships/hyperlink" Target="https://cue.gcp.misitemgr.com/cue-web/" TargetMode="External"/><Relationship Id="rId952" Type="http://schemas.openxmlformats.org/officeDocument/2006/relationships/hyperlink" Target="https://docs.google.com/document/d/1IyG08b9RcWm9w4YAs2lDEDUUDqQYb8VOmspbAuliivY/edit?tab=t.0" TargetMode="External"/><Relationship Id="rId951" Type="http://schemas.openxmlformats.org/officeDocument/2006/relationships/hyperlink" Target="https://www.kansascity.com/living/article314763177.html" TargetMode="External"/><Relationship Id="rId958" Type="http://schemas.openxmlformats.org/officeDocument/2006/relationships/hyperlink" Target="https://docs.google.com/document/d/1lVcW9dGQ3hDE6n-YYAhTq-NWZmNFHCHEEehzWhQbx9w/edit?tab=t.0" TargetMode="External"/><Relationship Id="rId957" Type="http://schemas.openxmlformats.org/officeDocument/2006/relationships/hyperlink" Target="https://www.kansascity.com/living/home-garden/article314775707.html" TargetMode="External"/><Relationship Id="rId956" Type="http://schemas.openxmlformats.org/officeDocument/2006/relationships/hyperlink" Target="https://cue.gcp.misitemgr.com/cue-web/" TargetMode="External"/><Relationship Id="rId955" Type="http://schemas.openxmlformats.org/officeDocument/2006/relationships/hyperlink" Target="https://docs.google.com/document/d/1IyG08b9RcWm9w4YAs2lDEDUUDqQYb8VOmspbAuliivY/edit?tab=t.0" TargetMode="External"/><Relationship Id="rId950" Type="http://schemas.openxmlformats.org/officeDocument/2006/relationships/hyperlink" Target="https://cue.gcp.misitemgr.com/cue-web/" TargetMode="External"/><Relationship Id="rId2870" Type="http://schemas.openxmlformats.org/officeDocument/2006/relationships/hyperlink" Target="https://cue.gcp.misitemgr.com/cue-web/" TargetMode="External"/><Relationship Id="rId1540" Type="http://schemas.openxmlformats.org/officeDocument/2006/relationships/hyperlink" Target="https://docs.google.com/document/d/1Wt0AAp0pTsVVNliJe_iJ0AGBbIfhuudX5ALh8xXK67I/edit?usp=sharing" TargetMode="External"/><Relationship Id="rId2871" Type="http://schemas.openxmlformats.org/officeDocument/2006/relationships/hyperlink" Target="https://www.coralspringsflnews.com/lifestyle-entertainment/article315117051.html" TargetMode="External"/><Relationship Id="rId1541" Type="http://schemas.openxmlformats.org/officeDocument/2006/relationships/hyperlink" Target="https://cue.gcp.misitemgr.com/cue-web/" TargetMode="External"/><Relationship Id="rId2872" Type="http://schemas.openxmlformats.org/officeDocument/2006/relationships/hyperlink" Target="https://docs.google.com/document/d/1CS-HndwtOcF5N9PixNoTpW_odpmJ0_Po3p9QxugFHHQ/edit?tab=t.0" TargetMode="External"/><Relationship Id="rId1542" Type="http://schemas.openxmlformats.org/officeDocument/2006/relationships/hyperlink" Target="https://www.charlotteobserver.com/entertainment/article314905676.html" TargetMode="External"/><Relationship Id="rId2873" Type="http://schemas.openxmlformats.org/officeDocument/2006/relationships/hyperlink" Target="https://cue.gcp.misitemgr.com/cue-web/" TargetMode="External"/><Relationship Id="rId2027" Type="http://schemas.openxmlformats.org/officeDocument/2006/relationships/hyperlink" Target="https://cue.gcp.misitemgr.com/cue-web/" TargetMode="External"/><Relationship Id="rId3359" Type="http://schemas.openxmlformats.org/officeDocument/2006/relationships/hyperlink" Target="https://docs.google.com/document/d/1yabg_WmPeTzxM9yUmyrKzHXRNIVEOHrF7D7VWKOkc8Q/edit?usp=sharing" TargetMode="External"/><Relationship Id="rId2028" Type="http://schemas.openxmlformats.org/officeDocument/2006/relationships/hyperlink" Target="https://www.kansascity.com/entertainment/article314985111.html" TargetMode="External"/><Relationship Id="rId3358" Type="http://schemas.openxmlformats.org/officeDocument/2006/relationships/hyperlink" Target="https://www.charlotteobserver.com/entertainment/article315197505.html" TargetMode="External"/><Relationship Id="rId4689" Type="http://schemas.openxmlformats.org/officeDocument/2006/relationships/hyperlink" Target="https://docs.google.com/document/d/1RbDFki910aVLecu18VSRDPRqrDAGykut9T4fkxjtnvg/edit?tab=t.0" TargetMode="External"/><Relationship Id="rId2029" Type="http://schemas.openxmlformats.org/officeDocument/2006/relationships/hyperlink" Target="https://docs.google.com/document/d/1jsI30ZyLwzWf7PzebuZleoEbeRQ9faHDkSSMHiZ9RUA/edit?tab=t.0" TargetMode="External"/><Relationship Id="rId107" Type="http://schemas.openxmlformats.org/officeDocument/2006/relationships/hyperlink" Target="https://modmomsclubstg.wpenginepowered.com/lifestyle-entertainment/turn-dollar-tree-finds-into-a-stunning-two-tier-tray/" TargetMode="External"/><Relationship Id="rId106" Type="http://schemas.openxmlformats.org/officeDocument/2006/relationships/hyperlink" Target="https://modmomsclubstg.wpenginepowered.com/wp-admin/post.php?post=337093&amp;action=edit" TargetMode="External"/><Relationship Id="rId105" Type="http://schemas.openxmlformats.org/officeDocument/2006/relationships/hyperlink" Target="https://docs.google.com/document/d/1UUuGTqsvUARXN7b4qI9gd8K3F5Ak57w8Eu9iYhQI86c/edit?tab=t.0" TargetMode="External"/><Relationship Id="rId104" Type="http://schemas.openxmlformats.org/officeDocument/2006/relationships/hyperlink" Target="https://www.lifeandstylemag.com/posts/this-dollar-tree-diy-jewelry-organizer-is-going-viral-on-tiktok/" TargetMode="External"/><Relationship Id="rId109" Type="http://schemas.openxmlformats.org/officeDocument/2006/relationships/hyperlink" Target="https://www.lifeandstylemag.com/wp-admin/post.php?post=736194&amp;action=edit" TargetMode="External"/><Relationship Id="rId4680" Type="http://schemas.openxmlformats.org/officeDocument/2006/relationships/hyperlink" Target="https://docs.google.com/document/d/1h3BgTJ5A32Ye7bmLHKWz-o6cHq6-ultNAMgGUPl4654/edit?usp=sharing" TargetMode="External"/><Relationship Id="rId108" Type="http://schemas.openxmlformats.org/officeDocument/2006/relationships/hyperlink" Target="https://docs.google.com/document/d/1UUuGTqsvUARXN7b4qI9gd8K3F5Ak57w8Eu9iYhQI86c/edit?tab=t.0" TargetMode="External"/><Relationship Id="rId3351" Type="http://schemas.openxmlformats.org/officeDocument/2006/relationships/hyperlink" Target="https://www.lifeandstylemag.com/wp-admin/post.php?post=737164&amp;action=edit" TargetMode="External"/><Relationship Id="rId4682" Type="http://schemas.openxmlformats.org/officeDocument/2006/relationships/hyperlink" Target="https://www.usmagazine.com/celebrity-news/news/japanese-guitarist-masayoshi-takanakas-comeback-sparked-by-gen-z/" TargetMode="External"/><Relationship Id="rId2020" Type="http://schemas.openxmlformats.org/officeDocument/2006/relationships/hyperlink" Target="https://docs.google.com/document/d/1svwVyx9HfSO6pYqhzJSVa9nAex1h_QNBtGm33ReFRIE/edit?usp=sharing" TargetMode="External"/><Relationship Id="rId3350" Type="http://schemas.openxmlformats.org/officeDocument/2006/relationships/hyperlink" Target="https://docs.google.com/document/d/12he6TRjMqCTjJlKb6O3o9USB3Q8i4yXX0cTbTBb4r7g/edit?tab=t.0" TargetMode="External"/><Relationship Id="rId4681" Type="http://schemas.openxmlformats.org/officeDocument/2006/relationships/hyperlink" Target="https://www.usmagazine.com/wp-admin/post.php?post=4303110&amp;action=edit" TargetMode="External"/><Relationship Id="rId2021" Type="http://schemas.openxmlformats.org/officeDocument/2006/relationships/hyperlink" Target="https://cue.gcp.misitemgr.com/cue-web/" TargetMode="External"/><Relationship Id="rId3353" Type="http://schemas.openxmlformats.org/officeDocument/2006/relationships/hyperlink" Target="https://docs.google.com/document/d/12he6TRjMqCTjJlKb6O3o9USB3Q8i4yXX0cTbTBb4r7g/edit?tab=t.0" TargetMode="External"/><Relationship Id="rId4684" Type="http://schemas.openxmlformats.org/officeDocument/2006/relationships/hyperlink" Target="https://cue.gcp.misitemgr.com/cue-web/" TargetMode="External"/><Relationship Id="rId2022" Type="http://schemas.openxmlformats.org/officeDocument/2006/relationships/hyperlink" Target="https://www.charlotteobserver.com/living/article314985463.html" TargetMode="External"/><Relationship Id="rId3352" Type="http://schemas.openxmlformats.org/officeDocument/2006/relationships/hyperlink" Target="https://www.lifeandstylemag.com/posts/tiktok-is-bringing-back-2008-with-3oh3s-richman-trend/" TargetMode="External"/><Relationship Id="rId4683" Type="http://schemas.openxmlformats.org/officeDocument/2006/relationships/hyperlink" Target="https://docs.google.com/document/d/1RbDFki910aVLecu18VSRDPRqrDAGykut9T4fkxjtnvg/edit?tab=t.0" TargetMode="External"/><Relationship Id="rId103" Type="http://schemas.openxmlformats.org/officeDocument/2006/relationships/hyperlink" Target="https://www.lifeandstylemag.com/wp-admin/post.php?post=736220&amp;action=edit" TargetMode="External"/><Relationship Id="rId2023" Type="http://schemas.openxmlformats.org/officeDocument/2006/relationships/hyperlink" Target="https://docs.google.com/document/d/1svwVyx9HfSO6pYqhzJSVa9nAex1h_QNBtGm33ReFRIE/edit?usp=sharing" TargetMode="External"/><Relationship Id="rId3355" Type="http://schemas.openxmlformats.org/officeDocument/2006/relationships/hyperlink" Target="https://www.kansascity.com/entertainment/article315197488.html" TargetMode="External"/><Relationship Id="rId4686" Type="http://schemas.openxmlformats.org/officeDocument/2006/relationships/hyperlink" Target="https://docs.google.com/document/d/1RbDFki910aVLecu18VSRDPRqrDAGykut9T4fkxjtnvg/edit?tab=t.0" TargetMode="External"/><Relationship Id="rId102" Type="http://schemas.openxmlformats.org/officeDocument/2006/relationships/hyperlink" Target="https://docs.google.com/document/d/1NRWc9EIqVU_TBfLWPBRUGNBaM0mvry5MkjUQIYS745w/edit?tab=t.0" TargetMode="External"/><Relationship Id="rId2024" Type="http://schemas.openxmlformats.org/officeDocument/2006/relationships/hyperlink" Target="https://cue.gcp.misitemgr.com/cue-web/" TargetMode="External"/><Relationship Id="rId3354" Type="http://schemas.openxmlformats.org/officeDocument/2006/relationships/hyperlink" Target="https://cue.gcp.misitemgr.com/cue-web/" TargetMode="External"/><Relationship Id="rId4685" Type="http://schemas.openxmlformats.org/officeDocument/2006/relationships/hyperlink" Target="https://www.miamiherald.com/entertainment/article315340127.html" TargetMode="External"/><Relationship Id="rId101" Type="http://schemas.openxmlformats.org/officeDocument/2006/relationships/hyperlink" Target="https://modmomsclubstg.wpenginepowered.com/parenting/a-parents-guide-to-allergy-proofing-your-home/" TargetMode="External"/><Relationship Id="rId2025" Type="http://schemas.openxmlformats.org/officeDocument/2006/relationships/hyperlink" Target="https://www.miamiherald.com/entertainment/article314985110.html" TargetMode="External"/><Relationship Id="rId3357" Type="http://schemas.openxmlformats.org/officeDocument/2006/relationships/hyperlink" Target="https://cue.gcp.misitemgr.com/cue-web/" TargetMode="External"/><Relationship Id="rId4688" Type="http://schemas.openxmlformats.org/officeDocument/2006/relationships/hyperlink" Target="https://www.charlotteobserver.com/entertainment/article315340129.html" TargetMode="External"/><Relationship Id="rId100" Type="http://schemas.openxmlformats.org/officeDocument/2006/relationships/hyperlink" Target="https://modmomsclubstg.wpenginepowered.com/wp-admin/post.php?post=337080&amp;action=edit" TargetMode="External"/><Relationship Id="rId2026" Type="http://schemas.openxmlformats.org/officeDocument/2006/relationships/hyperlink" Target="https://docs.google.com/document/d/1jsI30ZyLwzWf7PzebuZleoEbeRQ9faHDkSSMHiZ9RUA/edit?tab=t.0" TargetMode="External"/><Relationship Id="rId3356" Type="http://schemas.openxmlformats.org/officeDocument/2006/relationships/hyperlink" Target="https://docs.google.com/document/d/1yabg_WmPeTzxM9yUmyrKzHXRNIVEOHrF7D7VWKOkc8Q/edit?usp=sharing" TargetMode="External"/><Relationship Id="rId4687" Type="http://schemas.openxmlformats.org/officeDocument/2006/relationships/hyperlink" Target="https://cue.gcp.misitemgr.com/cue-web/" TargetMode="External"/><Relationship Id="rId2016" Type="http://schemas.openxmlformats.org/officeDocument/2006/relationships/hyperlink" Target="https://www.miamiherald.com/living/article314985435.html" TargetMode="External"/><Relationship Id="rId3348" Type="http://schemas.openxmlformats.org/officeDocument/2006/relationships/hyperlink" Target="https://cue.gcp.misitemgr.com/cue-web/" TargetMode="External"/><Relationship Id="rId4679" Type="http://schemas.openxmlformats.org/officeDocument/2006/relationships/hyperlink" Target="https://www.womansworld.com/life/animals/meet-bao-li-and-qing-bao-the-flirting-pandas-giving-zookeepers-reason-to-celebrate" TargetMode="External"/><Relationship Id="rId2017" Type="http://schemas.openxmlformats.org/officeDocument/2006/relationships/hyperlink" Target="https://docs.google.com/document/d/1svwVyx9HfSO6pYqhzJSVa9nAex1h_QNBtGm33ReFRIE/edit?usp=sharing" TargetMode="External"/><Relationship Id="rId3347" Type="http://schemas.openxmlformats.org/officeDocument/2006/relationships/hyperlink" Target="https://docs.google.com/document/d/12he6TRjMqCTjJlKb6O3o9USB3Q8i4yXX0cTbTBb4r7g/edit?tab=t.0" TargetMode="External"/><Relationship Id="rId4678" Type="http://schemas.openxmlformats.org/officeDocument/2006/relationships/hyperlink" Target="https://www.womansworld.com/wp-admin/post.php?post=615211&amp;action=edit" TargetMode="External"/><Relationship Id="rId2018" Type="http://schemas.openxmlformats.org/officeDocument/2006/relationships/hyperlink" Target="https://cue.gcp.misitemgr.com/cue-web/" TargetMode="External"/><Relationship Id="rId2019" Type="http://schemas.openxmlformats.org/officeDocument/2006/relationships/hyperlink" Target="https://www.kansascity.com/living/article314985436.html" TargetMode="External"/><Relationship Id="rId3349" Type="http://schemas.openxmlformats.org/officeDocument/2006/relationships/hyperlink" Target="https://www.star-telegram.com/entertainment/article315197412.html" TargetMode="External"/><Relationship Id="rId3340" Type="http://schemas.openxmlformats.org/officeDocument/2006/relationships/hyperlink" Target="https://modmomsclubstg.wpenginepowered.com/lifestyle-entertainment/netflix-wednesday-thing-mlb-opening-day-first-pitch/" TargetMode="External"/><Relationship Id="rId4671" Type="http://schemas.openxmlformats.org/officeDocument/2006/relationships/hyperlink" Target="https://docs.google.com/document/d/1x7G1uXsVZa6YHuNfV_IStj8KYsgfAweL8kEK6d3AUKE/edit?tab=t.3pb66icwsft1" TargetMode="External"/><Relationship Id="rId4670" Type="http://schemas.openxmlformats.org/officeDocument/2006/relationships/hyperlink" Target="https://www.charlotteobserver.com/living/article315318436.html" TargetMode="External"/><Relationship Id="rId2010" Type="http://schemas.openxmlformats.org/officeDocument/2006/relationships/hyperlink" Target="https://www.miamiherald.com/living/travel/article314986021.html" TargetMode="External"/><Relationship Id="rId3342" Type="http://schemas.openxmlformats.org/officeDocument/2006/relationships/hyperlink" Target="https://cue.gcp.misitemgr.com/cue-web/" TargetMode="External"/><Relationship Id="rId4673" Type="http://schemas.openxmlformats.org/officeDocument/2006/relationships/hyperlink" Target="https://www.kansascity.com/living/article315339139.html" TargetMode="External"/><Relationship Id="rId2011" Type="http://schemas.openxmlformats.org/officeDocument/2006/relationships/hyperlink" Target="https://docs.google.com/document/d/18Cwp-5vPqs5DLJ4XQ2D_83Uf7QuhFH-Divt68Q1DjVs/edit?tab=t.0" TargetMode="External"/><Relationship Id="rId3341" Type="http://schemas.openxmlformats.org/officeDocument/2006/relationships/hyperlink" Target="https://docs.google.com/document/d/1rbybw8NqwuzQftNtuqidhTvcwNLqSbf6Uxjzle_JPMY/edit?usp=sharing" TargetMode="External"/><Relationship Id="rId4672" Type="http://schemas.openxmlformats.org/officeDocument/2006/relationships/hyperlink" Target="https://cue.gcp.misitemgr.com/cue-web/" TargetMode="External"/><Relationship Id="rId2012" Type="http://schemas.openxmlformats.org/officeDocument/2006/relationships/hyperlink" Target="https://cue.gcp.misitemgr.com/cue-web/" TargetMode="External"/><Relationship Id="rId3344" Type="http://schemas.openxmlformats.org/officeDocument/2006/relationships/hyperlink" Target="https://docs.google.com/document/d/12he6TRjMqCTjJlKb6O3o9USB3Q8i4yXX0cTbTBb4r7g/edit?tab=t.0" TargetMode="External"/><Relationship Id="rId4675" Type="http://schemas.openxmlformats.org/officeDocument/2006/relationships/hyperlink" Target="https://www.usmagazine.com/wp-admin/post.php?post=4302887&amp;action=edit" TargetMode="External"/><Relationship Id="rId2013" Type="http://schemas.openxmlformats.org/officeDocument/2006/relationships/hyperlink" Target="https://www.kansascity.com/living/travel/article314986028.html" TargetMode="External"/><Relationship Id="rId3343" Type="http://schemas.openxmlformats.org/officeDocument/2006/relationships/hyperlink" Target="https://www.miamiherald.com/entertainment/article315197414.html" TargetMode="External"/><Relationship Id="rId4674" Type="http://schemas.openxmlformats.org/officeDocument/2006/relationships/hyperlink" Target="https://docs.google.com/document/d/1h3BgTJ5A32Ye7bmLHKWz-o6cHq6-ultNAMgGUPl4654/edit?usp=sharing" TargetMode="External"/><Relationship Id="rId2014" Type="http://schemas.openxmlformats.org/officeDocument/2006/relationships/hyperlink" Target="https://docs.google.com/document/d/18Cwp-5vPqs5DLJ4XQ2D_83Uf7QuhFH-Divt68Q1DjVs/edit?tab=t.0" TargetMode="External"/><Relationship Id="rId3346" Type="http://schemas.openxmlformats.org/officeDocument/2006/relationships/hyperlink" Target="https://www.charlotteobserver.com/entertainment/article315197409.html" TargetMode="External"/><Relationship Id="rId4677" Type="http://schemas.openxmlformats.org/officeDocument/2006/relationships/hyperlink" Target="https://docs.google.com/document/d/1h3BgTJ5A32Ye7bmLHKWz-o6cHq6-ultNAMgGUPl4654/edit?usp=sharing" TargetMode="External"/><Relationship Id="rId2015" Type="http://schemas.openxmlformats.org/officeDocument/2006/relationships/hyperlink" Target="https://cue.gcp.misitemgr.com/cue-web/" TargetMode="External"/><Relationship Id="rId3345" Type="http://schemas.openxmlformats.org/officeDocument/2006/relationships/hyperlink" Target="https://cue.gcp.misitemgr.com/cue-web/" TargetMode="External"/><Relationship Id="rId4676" Type="http://schemas.openxmlformats.org/officeDocument/2006/relationships/hyperlink" Target="https://www.usmagazine.com/celebrity-news/news/these-2-giant-pandas-are-starting-to-flirt-like-teenagers/" TargetMode="External"/><Relationship Id="rId2049" Type="http://schemas.openxmlformats.org/officeDocument/2006/relationships/hyperlink" Target="https://www.charlotteobserver.com/entertainment/article314994476.html" TargetMode="External"/><Relationship Id="rId129" Type="http://schemas.openxmlformats.org/officeDocument/2006/relationships/hyperlink" Target="https://docs.google.com/document/d/1d9tpgs0gEHVfJGXrU68nQwtqOVSL0QB1N2F06SHhDw0/edit?tab=t.0" TargetMode="External"/><Relationship Id="rId128" Type="http://schemas.openxmlformats.org/officeDocument/2006/relationships/hyperlink" Target="https://www.lifeandstylemag.com/posts/internet-erupts-babies-sleeping-outside-cold/" TargetMode="External"/><Relationship Id="rId127" Type="http://schemas.openxmlformats.org/officeDocument/2006/relationships/hyperlink" Target="https://www.lifeandstylemag.com/wp-admin/post.php?post=736233&amp;action=edit" TargetMode="External"/><Relationship Id="rId126" Type="http://schemas.openxmlformats.org/officeDocument/2006/relationships/hyperlink" Target="https://docs.google.com/document/d/13ZKDkJAWMSlrBEDPaHXdR5LuTXti0YxZTejlIrY8nEY/edit?tab=t.0" TargetMode="External"/><Relationship Id="rId3371" Type="http://schemas.openxmlformats.org/officeDocument/2006/relationships/hyperlink" Target="https://docs.google.com/document/d/1M8tXIBUkMxm4ishKgDkWYIXqCinv1_2vi-bdJGO8-CA/edit?tab=t.0" TargetMode="External"/><Relationship Id="rId2040" Type="http://schemas.openxmlformats.org/officeDocument/2006/relationships/hyperlink" Target="https://www.charlotteobserver.com/living/article314993673.html" TargetMode="External"/><Relationship Id="rId3370" Type="http://schemas.openxmlformats.org/officeDocument/2006/relationships/hyperlink" Target="https://www.womansworld.com/life/animals/scientists-discover-24-new-deep-sea-species-including-an-entirely-new-branch-of-life" TargetMode="External"/><Relationship Id="rId121" Type="http://schemas.openxmlformats.org/officeDocument/2006/relationships/hyperlink" Target="https://www.lifeandstylemag.com/wp-admin/post.php?post=736212&amp;action=edit" TargetMode="External"/><Relationship Id="rId2041" Type="http://schemas.openxmlformats.org/officeDocument/2006/relationships/hyperlink" Target="https://docs.google.com/document/d/1G7jro3oomrGtZ3EXlz6fsCT_XZPMEiOVEVkkdm6BJfE/edit?usp=sharing" TargetMode="External"/><Relationship Id="rId3373" Type="http://schemas.openxmlformats.org/officeDocument/2006/relationships/hyperlink" Target="https://www.kansascity.com/living/article315199798.html" TargetMode="External"/><Relationship Id="rId120" Type="http://schemas.openxmlformats.org/officeDocument/2006/relationships/hyperlink" Target="https://docs.google.com/document/d/1IOMh178EdVVFGnoBUoZ10EcNgsQKusrT74i6IPO4jWQ/edit?usp=sharing" TargetMode="External"/><Relationship Id="rId2042" Type="http://schemas.openxmlformats.org/officeDocument/2006/relationships/hyperlink" Target="https://cue.gcp.misitemgr.com/cue-web/" TargetMode="External"/><Relationship Id="rId3372" Type="http://schemas.openxmlformats.org/officeDocument/2006/relationships/hyperlink" Target="https://cue.gcp.misitemgr.com/cue-web/" TargetMode="External"/><Relationship Id="rId2043" Type="http://schemas.openxmlformats.org/officeDocument/2006/relationships/hyperlink" Target="https://www.miamiherald.com/entertainment/article314994469.html" TargetMode="External"/><Relationship Id="rId3375" Type="http://schemas.openxmlformats.org/officeDocument/2006/relationships/hyperlink" Target="https://cue.gcp.misitemgr.com/cue-web/" TargetMode="External"/><Relationship Id="rId2044" Type="http://schemas.openxmlformats.org/officeDocument/2006/relationships/hyperlink" Target="https://docs.google.com/document/d/1foK-bn_5GDRq8BbsIEyM8vTYtADzIIoqPyroK6GiZWs/edit?tab=t.0" TargetMode="External"/><Relationship Id="rId3374" Type="http://schemas.openxmlformats.org/officeDocument/2006/relationships/hyperlink" Target="https://docs.google.com/document/d/1etkzYX3CeRyO8dAzt-5UWqSeUp4amoRpeoGmfqfQj4w/edit?usp=sharing" TargetMode="External"/><Relationship Id="rId125" Type="http://schemas.openxmlformats.org/officeDocument/2006/relationships/hyperlink" Target="https://modmomsclubstg.wpenginepowered.com/lifestyle-entertainment/celebrity/who-is-egg-in-a-knight-of-the-seven-kingdoms/" TargetMode="External"/><Relationship Id="rId2045" Type="http://schemas.openxmlformats.org/officeDocument/2006/relationships/hyperlink" Target="https://cue.gcp.misitemgr.com/cue-web/" TargetMode="External"/><Relationship Id="rId3377" Type="http://schemas.openxmlformats.org/officeDocument/2006/relationships/hyperlink" Target="https://docs.google.com/document/d/1etkzYX3CeRyO8dAzt-5UWqSeUp4amoRpeoGmfqfQj4w/edit?usp=sharing" TargetMode="External"/><Relationship Id="rId124" Type="http://schemas.openxmlformats.org/officeDocument/2006/relationships/hyperlink" Target="https://modmomsclubstg.wpenginepowered.com/wp-admin/post.php?post=337083&amp;action=edit" TargetMode="External"/><Relationship Id="rId2046" Type="http://schemas.openxmlformats.org/officeDocument/2006/relationships/hyperlink" Target="https://www.kansascity.com/entertainment/article314994471.html" TargetMode="External"/><Relationship Id="rId3376" Type="http://schemas.openxmlformats.org/officeDocument/2006/relationships/hyperlink" Target="https://www.star-telegram.com/entertainment/living/article315199801.html" TargetMode="External"/><Relationship Id="rId123" Type="http://schemas.openxmlformats.org/officeDocument/2006/relationships/hyperlink" Target="https://docs.google.com/document/d/13ZKDkJAWMSlrBEDPaHXdR5LuTXti0YxZTejlIrY8nEY/edit?tab=t.0" TargetMode="External"/><Relationship Id="rId2047" Type="http://schemas.openxmlformats.org/officeDocument/2006/relationships/hyperlink" Target="https://docs.google.com/document/d/1foK-bn_5GDRq8BbsIEyM8vTYtADzIIoqPyroK6GiZWs/edit?tab=t.0" TargetMode="External"/><Relationship Id="rId3379" Type="http://schemas.openxmlformats.org/officeDocument/2006/relationships/hyperlink" Target="https://www.womansworld.com/life/animals/that-viral-vaping-squirrel-video-is-cute-but-the-danger-to-wildlife-is-very-real" TargetMode="External"/><Relationship Id="rId122" Type="http://schemas.openxmlformats.org/officeDocument/2006/relationships/hyperlink" Target="https://www.lifeandstylemag.com/posts/who-is-egg-in-a-knight-of-the-seven-kingdoms-the-big-reveal-explained/" TargetMode="External"/><Relationship Id="rId2048" Type="http://schemas.openxmlformats.org/officeDocument/2006/relationships/hyperlink" Target="https://cue.gcp.misitemgr.com/cue-web/" TargetMode="External"/><Relationship Id="rId3378" Type="http://schemas.openxmlformats.org/officeDocument/2006/relationships/hyperlink" Target="https://www.womansworld.com/wp-admin/post.php?post=613002&amp;action=edit" TargetMode="External"/><Relationship Id="rId2038" Type="http://schemas.openxmlformats.org/officeDocument/2006/relationships/hyperlink" Target="https://docs.google.com/document/d/1G7jro3oomrGtZ3EXlz6fsCT_XZPMEiOVEVkkdm6BJfE/edit?usp=sharing" TargetMode="External"/><Relationship Id="rId2039" Type="http://schemas.openxmlformats.org/officeDocument/2006/relationships/hyperlink" Target="https://cue.gcp.misitemgr.com/cue-web/" TargetMode="External"/><Relationship Id="rId3369" Type="http://schemas.openxmlformats.org/officeDocument/2006/relationships/hyperlink" Target="https://www.womansworld.com/wp-admin/post.php?post=612990&amp;action=edit" TargetMode="External"/><Relationship Id="rId118" Type="http://schemas.openxmlformats.org/officeDocument/2006/relationships/hyperlink" Target="https://modmomsclubstg.wpenginepowered.com/wp-admin/post.php?post=337082&amp;action=edit" TargetMode="External"/><Relationship Id="rId117" Type="http://schemas.openxmlformats.org/officeDocument/2006/relationships/hyperlink" Target="https://docs.google.com/document/d/1IOMh178EdVVFGnoBUoZ10EcNgsQKusrT74i6IPO4jWQ/edit?usp=sharing" TargetMode="External"/><Relationship Id="rId116" Type="http://schemas.openxmlformats.org/officeDocument/2006/relationships/hyperlink" Target="https://www.lifeandstylemag.com/posts/little-miss-sunshine-cast-reflects-on-20-years-of-memories/" TargetMode="External"/><Relationship Id="rId115" Type="http://schemas.openxmlformats.org/officeDocument/2006/relationships/hyperlink" Target="https://www.lifeandstylemag.com/wp-admin/post.php?post=736218&amp;action=edit" TargetMode="External"/><Relationship Id="rId3360" Type="http://schemas.openxmlformats.org/officeDocument/2006/relationships/hyperlink" Target="https://www.usmagazine.com/wp-admin/post.php?post=4291370&amp;action=edit" TargetMode="External"/><Relationship Id="rId4691" Type="http://schemas.openxmlformats.org/officeDocument/2006/relationships/hyperlink" Target="https://www.miamiherald.com/living/travel/article315341881.html" TargetMode="External"/><Relationship Id="rId119" Type="http://schemas.openxmlformats.org/officeDocument/2006/relationships/hyperlink" Target="https://modmomsclubstg.wpenginepowered.com/lifestyle-entertainment/celebrity/little-miss-sunshine-reunion-20-years/" TargetMode="External"/><Relationship Id="rId4690" Type="http://schemas.openxmlformats.org/officeDocument/2006/relationships/hyperlink" Target="https://cue.gcp.misitemgr.com/cue-web/" TargetMode="External"/><Relationship Id="rId110" Type="http://schemas.openxmlformats.org/officeDocument/2006/relationships/hyperlink" Target="https://www.lifeandstylemag.com/posts/why-the-buffalo-bills-are-betting-on-the-nfls-youngest-head-coach/" TargetMode="External"/><Relationship Id="rId2030" Type="http://schemas.openxmlformats.org/officeDocument/2006/relationships/hyperlink" Target="https://cue.gcp.misitemgr.com/cue-web/" TargetMode="External"/><Relationship Id="rId3362" Type="http://schemas.openxmlformats.org/officeDocument/2006/relationships/hyperlink" Target="https://docs.google.com/document/d/1yabg_WmPeTzxM9yUmyrKzHXRNIVEOHrF7D7VWKOkc8Q/edit?usp=sharing" TargetMode="External"/><Relationship Id="rId4693" Type="http://schemas.openxmlformats.org/officeDocument/2006/relationships/hyperlink" Target="https://cue.gcp.misitemgr.com/cue-web/" TargetMode="External"/><Relationship Id="rId2031" Type="http://schemas.openxmlformats.org/officeDocument/2006/relationships/hyperlink" Target="https://www.charlotteobserver.com/entertainment/article314985112.html" TargetMode="External"/><Relationship Id="rId3361" Type="http://schemas.openxmlformats.org/officeDocument/2006/relationships/hyperlink" Target="https://www.usmagazine.com/sports/news/what-is-the-9-9-9-challenge-mlbs-viral-beer-hot-dog-experience/" TargetMode="External"/><Relationship Id="rId4692" Type="http://schemas.openxmlformats.org/officeDocument/2006/relationships/hyperlink" Target="https://docs.google.com/document/d/1mJv6QZM3QBB0mgqsWFiPcD54qOf-fMTpkeGN67I9VTM/edit?tab=t.0" TargetMode="External"/><Relationship Id="rId2032" Type="http://schemas.openxmlformats.org/officeDocument/2006/relationships/hyperlink" Target="https://docs.google.com/document/d/1jsI30ZyLwzWf7PzebuZleoEbeRQ9faHDkSSMHiZ9RUA/edit?tab=t.0" TargetMode="External"/><Relationship Id="rId3364" Type="http://schemas.openxmlformats.org/officeDocument/2006/relationships/hyperlink" Target="https://www.miamiherald.com/living/article315199461.html" TargetMode="External"/><Relationship Id="rId4695" Type="http://schemas.openxmlformats.org/officeDocument/2006/relationships/hyperlink" Target="https://docs.google.com/document/d/1mJv6QZM3QBB0mgqsWFiPcD54qOf-fMTpkeGN67I9VTM/edit?tab=t.0" TargetMode="External"/><Relationship Id="rId2033" Type="http://schemas.openxmlformats.org/officeDocument/2006/relationships/hyperlink" Target="https://cue.gcp.misitemgr.com/cue-web/" TargetMode="External"/><Relationship Id="rId3363" Type="http://schemas.openxmlformats.org/officeDocument/2006/relationships/hyperlink" Target="https://cue.gcp.misitemgr.com/cue-web/" TargetMode="External"/><Relationship Id="rId4694" Type="http://schemas.openxmlformats.org/officeDocument/2006/relationships/hyperlink" Target="https://www.sacbee.com/entertainment/living/travel/article315341896.html" TargetMode="External"/><Relationship Id="rId114" Type="http://schemas.openxmlformats.org/officeDocument/2006/relationships/hyperlink" Target="https://docs.google.com/document/d/16oks1xPwhSexKC8RplhoJH-vFami3dqnr_9NouWok3g/edit?tab=t.0" TargetMode="External"/><Relationship Id="rId2034" Type="http://schemas.openxmlformats.org/officeDocument/2006/relationships/hyperlink" Target="https://www.miamiherald.com/living/article314993686.html" TargetMode="External"/><Relationship Id="rId3366" Type="http://schemas.openxmlformats.org/officeDocument/2006/relationships/hyperlink" Target="https://cue.gcp.misitemgr.com/cue-web/" TargetMode="External"/><Relationship Id="rId4697" Type="http://schemas.openxmlformats.org/officeDocument/2006/relationships/hyperlink" Target="https://www.star-telegram.com/entertainment/living/travel/article315341904.html" TargetMode="External"/><Relationship Id="rId113" Type="http://schemas.openxmlformats.org/officeDocument/2006/relationships/hyperlink" Target="https://modmomsclubstg.wpenginepowered.com/lifestyle-entertainment/meet-joe-brady-the-young-buffalo-bills-coach/" TargetMode="External"/><Relationship Id="rId2035" Type="http://schemas.openxmlformats.org/officeDocument/2006/relationships/hyperlink" Target="https://docs.google.com/document/d/1G7jro3oomrGtZ3EXlz6fsCT_XZPMEiOVEVkkdm6BJfE/edit?usp=sharing" TargetMode="External"/><Relationship Id="rId3365" Type="http://schemas.openxmlformats.org/officeDocument/2006/relationships/hyperlink" Target="https://docs.google.com/document/d/1M8tXIBUkMxm4ishKgDkWYIXqCinv1_2vi-bdJGO8-CA/edit?tab=t.0" TargetMode="External"/><Relationship Id="rId4696" Type="http://schemas.openxmlformats.org/officeDocument/2006/relationships/hyperlink" Target="https://cue.gcp.misitemgr.com/cue-web/" TargetMode="External"/><Relationship Id="rId112" Type="http://schemas.openxmlformats.org/officeDocument/2006/relationships/hyperlink" Target="https://modmomsclubstg.wpenginepowered.com/wp-admin/post.php?post=337069&amp;action=edit" TargetMode="External"/><Relationship Id="rId2036" Type="http://schemas.openxmlformats.org/officeDocument/2006/relationships/hyperlink" Target="https://cue.gcp.misitemgr.com/cue-web/" TargetMode="External"/><Relationship Id="rId3368" Type="http://schemas.openxmlformats.org/officeDocument/2006/relationships/hyperlink" Target="https://docs.google.com/document/d/1M8tXIBUkMxm4ishKgDkWYIXqCinv1_2vi-bdJGO8-CA/edit?tab=t.0" TargetMode="External"/><Relationship Id="rId4699" Type="http://schemas.openxmlformats.org/officeDocument/2006/relationships/hyperlink" Target="https://cue.gcp.misitemgr.com/cue-web/" TargetMode="External"/><Relationship Id="rId111" Type="http://schemas.openxmlformats.org/officeDocument/2006/relationships/hyperlink" Target="https://docs.google.com/document/d/16oks1xPwhSexKC8RplhoJH-vFami3dqnr_9NouWok3g/edit?tab=t.0" TargetMode="External"/><Relationship Id="rId2037" Type="http://schemas.openxmlformats.org/officeDocument/2006/relationships/hyperlink" Target="https://www.kansascity.com/living/article314993678.html" TargetMode="External"/><Relationship Id="rId3367" Type="http://schemas.openxmlformats.org/officeDocument/2006/relationships/hyperlink" Target="https://www.charlotteobserver.com/living/article315199462.html" TargetMode="External"/><Relationship Id="rId4698" Type="http://schemas.openxmlformats.org/officeDocument/2006/relationships/hyperlink" Target="https://docs.google.com/document/d/1mJv6QZM3QBB0mgqsWFiPcD54qOf-fMTpkeGN67I9VTM/edit?tab=t.0" TargetMode="External"/><Relationship Id="rId3315" Type="http://schemas.openxmlformats.org/officeDocument/2006/relationships/hyperlink" Target="https://www.lifeandstylemag.com/wp-admin/post.php?post=737159&amp;action=edit" TargetMode="External"/><Relationship Id="rId4646" Type="http://schemas.openxmlformats.org/officeDocument/2006/relationships/hyperlink" Target="https://cue.gcp.misitemgr.com/cue-web/" TargetMode="External"/><Relationship Id="rId3314" Type="http://schemas.openxmlformats.org/officeDocument/2006/relationships/hyperlink" Target="https://docs.google.com/document/d/11m6y6igR3_a7QbSaWPlO54Xv0XzeOup-ripZoYzPzWE/edit?usp=sharing" TargetMode="External"/><Relationship Id="rId4645" Type="http://schemas.openxmlformats.org/officeDocument/2006/relationships/hyperlink" Target="https://docs.google.com/document/d/1NfwrQ5qB7GsXcGiG1lv3a493btpUgA2l2Mu8o6QnzzM/edit?tab=t.f6wp4estf6pz" TargetMode="External"/><Relationship Id="rId3317" Type="http://schemas.openxmlformats.org/officeDocument/2006/relationships/hyperlink" Target="https://docs.google.com/document/d/11m6y6igR3_a7QbSaWPlO54Xv0XzeOup-ripZoYzPzWE/edit?usp=sharing" TargetMode="External"/><Relationship Id="rId4648" Type="http://schemas.openxmlformats.org/officeDocument/2006/relationships/hyperlink" Target="https://docs.google.com/document/d/16Cz2LVUpTHMtWGihPDXGcKSP8Bq2IqLvkpNiu-nAMHg/edit?tab=t.0" TargetMode="External"/><Relationship Id="rId3316" Type="http://schemas.openxmlformats.org/officeDocument/2006/relationships/hyperlink" Target="https://www.lifeandstylemag.com/posts/stephen-colberts-next-chapter-could-shock-lotr-fans/" TargetMode="External"/><Relationship Id="rId4647" Type="http://schemas.openxmlformats.org/officeDocument/2006/relationships/hyperlink" Target="https://www.miamiherald.com/living/travel/article315329598.html" TargetMode="External"/><Relationship Id="rId3319" Type="http://schemas.openxmlformats.org/officeDocument/2006/relationships/hyperlink" Target="https://www.miamiherald.com/entertainment/article315195755.html" TargetMode="External"/><Relationship Id="rId3318" Type="http://schemas.openxmlformats.org/officeDocument/2006/relationships/hyperlink" Target="https://cue.gcp.misitemgr.com/cue-web/" TargetMode="External"/><Relationship Id="rId4649" Type="http://schemas.openxmlformats.org/officeDocument/2006/relationships/hyperlink" Target="https://cue.gcp.misitemgr.com/cue-web/" TargetMode="External"/><Relationship Id="rId4640" Type="http://schemas.openxmlformats.org/officeDocument/2006/relationships/hyperlink" Target="https://www.star-telegram.com/entertainment/living/article315328086.html" TargetMode="External"/><Relationship Id="rId3311" Type="http://schemas.openxmlformats.org/officeDocument/2006/relationships/hyperlink" Target="https://docs.google.com/document/d/11m6y6igR3_a7QbSaWPlO54Xv0XzeOup-ripZoYzPzWE/edit?usp=sharing" TargetMode="External"/><Relationship Id="rId4642" Type="http://schemas.openxmlformats.org/officeDocument/2006/relationships/hyperlink" Target="https://www.star-telegram.com/entertainment/living/article315328086.html" TargetMode="External"/><Relationship Id="rId3310" Type="http://schemas.openxmlformats.org/officeDocument/2006/relationships/hyperlink" Target="https://www.kansascity.com/entertainment/article315194653.html" TargetMode="External"/><Relationship Id="rId4641" Type="http://schemas.openxmlformats.org/officeDocument/2006/relationships/hyperlink" Target="https://docs.google.com/document/d/1NfwrQ5qB7GsXcGiG1lv3a493btpUgA2l2Mu8o6QnzzM/edit?tab=t.f6wp4estf6pz" TargetMode="External"/><Relationship Id="rId3313" Type="http://schemas.openxmlformats.org/officeDocument/2006/relationships/hyperlink" Target="https://www.sacbee.com/entertainment/article315194663.html" TargetMode="External"/><Relationship Id="rId4644" Type="http://schemas.openxmlformats.org/officeDocument/2006/relationships/hyperlink" Target="https://www.newsobserver.com/living/article315328680.html" TargetMode="External"/><Relationship Id="rId3312" Type="http://schemas.openxmlformats.org/officeDocument/2006/relationships/hyperlink" Target="https://cue.gcp.misitemgr.com/cue-web/" TargetMode="External"/><Relationship Id="rId4643" Type="http://schemas.openxmlformats.org/officeDocument/2006/relationships/hyperlink" Target="https://docs.google.com/document/d/1NfwrQ5qB7GsXcGiG1lv3a493btpUgA2l2Mu8o6QnzzM/edit?tab=t.f6wp4estf6pz" TargetMode="External"/><Relationship Id="rId3304" Type="http://schemas.openxmlformats.org/officeDocument/2006/relationships/hyperlink" Target="https://www.charlotteobserver.com/entertainment/article315193645.html" TargetMode="External"/><Relationship Id="rId4635" Type="http://schemas.openxmlformats.org/officeDocument/2006/relationships/hyperlink" Target="https://www.lifeandstylemag.com/wp-admin/post.php?post=737252&amp;action=edit" TargetMode="External"/><Relationship Id="rId3303" Type="http://schemas.openxmlformats.org/officeDocument/2006/relationships/hyperlink" Target="https://cue.gcp.misitemgr.com/cue-web/" TargetMode="External"/><Relationship Id="rId4634" Type="http://schemas.openxmlformats.org/officeDocument/2006/relationships/hyperlink" Target="https://docs.google.com/document/d/1vRuhtydmspYTTnn5Ppnk0EzLsZHxLw8va3uz8qBofeY/edit?tab=t.0" TargetMode="External"/><Relationship Id="rId3306" Type="http://schemas.openxmlformats.org/officeDocument/2006/relationships/hyperlink" Target="https://cue.gcp.misitemgr.com/cue-web/" TargetMode="External"/><Relationship Id="rId4637" Type="http://schemas.openxmlformats.org/officeDocument/2006/relationships/hyperlink" Target="https://docs.google.com/document/d/1vRuhtydmspYTTnn5Ppnk0EzLsZHxLw8va3uz8qBofeY/edit?tab=t.0" TargetMode="External"/><Relationship Id="rId3305" Type="http://schemas.openxmlformats.org/officeDocument/2006/relationships/hyperlink" Target="https://docs.google.com/document/d/1XFYPJpytC1x7aVLRTcWe8nJKJWxf-lPciuVpeBtdb3o/edit?tab=t.0" TargetMode="External"/><Relationship Id="rId4636" Type="http://schemas.openxmlformats.org/officeDocument/2006/relationships/hyperlink" Target="https://www.lifeandstylemag.com/posts/who-is-masayoshi-takanaka-everything-you-need-to-know/" TargetMode="External"/><Relationship Id="rId3308" Type="http://schemas.openxmlformats.org/officeDocument/2006/relationships/hyperlink" Target="https://docs.google.com/document/d/11m6y6igR3_a7QbSaWPlO54Xv0XzeOup-ripZoYzPzWE/edit?usp=sharing" TargetMode="External"/><Relationship Id="rId4639" Type="http://schemas.openxmlformats.org/officeDocument/2006/relationships/hyperlink" Target="https://docs.google.com/document/d/1NfwrQ5qB7GsXcGiG1lv3a493btpUgA2l2Mu8o6QnzzM/edit?tab=t.f6wp4estf6pz" TargetMode="External"/><Relationship Id="rId3307" Type="http://schemas.openxmlformats.org/officeDocument/2006/relationships/hyperlink" Target="https://www.miamiherald.com/entertainment/article315194645.html" TargetMode="External"/><Relationship Id="rId4638" Type="http://schemas.openxmlformats.org/officeDocument/2006/relationships/hyperlink" Target="https://www.miamiherald.com/living/article315327960.html" TargetMode="External"/><Relationship Id="rId3309" Type="http://schemas.openxmlformats.org/officeDocument/2006/relationships/hyperlink" Target="https://cue.gcp.misitemgr.com/cue-web/" TargetMode="External"/><Relationship Id="rId3300" Type="http://schemas.openxmlformats.org/officeDocument/2006/relationships/hyperlink" Target="https://cue.gcp.misitemgr.com/cue-web/" TargetMode="External"/><Relationship Id="rId4631" Type="http://schemas.openxmlformats.org/officeDocument/2006/relationships/hyperlink" Target="https://docs.google.com/document/d/1vRuhtydmspYTTnn5Ppnk0EzLsZHxLw8va3uz8qBofeY/edit?tab=t.0" TargetMode="External"/><Relationship Id="rId4630" Type="http://schemas.openxmlformats.org/officeDocument/2006/relationships/hyperlink" Target="https://www.miamiherald.com/entertainment/article315332112.html" TargetMode="External"/><Relationship Id="rId3302" Type="http://schemas.openxmlformats.org/officeDocument/2006/relationships/hyperlink" Target="https://docs.google.com/document/d/1XFYPJpytC1x7aVLRTcWe8nJKJWxf-lPciuVpeBtdb3o/edit?tab=t.0" TargetMode="External"/><Relationship Id="rId4633" Type="http://schemas.openxmlformats.org/officeDocument/2006/relationships/hyperlink" Target="https://www.sacbee.com/entertainment/article315332108.html" TargetMode="External"/><Relationship Id="rId3301" Type="http://schemas.openxmlformats.org/officeDocument/2006/relationships/hyperlink" Target="https://www.kansascity.com/entertainment/article315193643.html" TargetMode="External"/><Relationship Id="rId4632" Type="http://schemas.openxmlformats.org/officeDocument/2006/relationships/hyperlink" Target="https://cue.gcp.misitemgr.com/cue-web/" TargetMode="External"/><Relationship Id="rId2005" Type="http://schemas.openxmlformats.org/officeDocument/2006/relationships/hyperlink" Target="https://docs.google.com/document/d/166pfVQPoFG5XZTHEIyhir9ZjnK_18Inwvzdg5aRQGNk/edit?usp=sharing" TargetMode="External"/><Relationship Id="rId3337" Type="http://schemas.openxmlformats.org/officeDocument/2006/relationships/hyperlink" Target="https://www.usmagazine.com/sports/news/mlb-fans-react-to-netflixs-bizarre-opening-night-first-pitch/" TargetMode="External"/><Relationship Id="rId4668" Type="http://schemas.openxmlformats.org/officeDocument/2006/relationships/hyperlink" Target="https://www.sacbee.com/entertainment/living/article315326551.html" TargetMode="External"/><Relationship Id="rId2006" Type="http://schemas.openxmlformats.org/officeDocument/2006/relationships/hyperlink" Target="https://cue.gcp.misitemgr.com/cue-web/" TargetMode="External"/><Relationship Id="rId3336" Type="http://schemas.openxmlformats.org/officeDocument/2006/relationships/hyperlink" Target="https://www.usmagazine.com/wp-admin/post.php?post=4291187&amp;action=edit" TargetMode="External"/><Relationship Id="rId4667" Type="http://schemas.openxmlformats.org/officeDocument/2006/relationships/hyperlink" Target="https://docs.google.com/document/d/1x7G1uXsVZa6YHuNfV_IStj8KYsgfAweL8kEK6d3AUKE/edit?tab=t.3pb66icwsft1" TargetMode="External"/><Relationship Id="rId2007" Type="http://schemas.openxmlformats.org/officeDocument/2006/relationships/hyperlink" Target="https://www.charlotteobserver.com/living/article314982715.html" TargetMode="External"/><Relationship Id="rId3339" Type="http://schemas.openxmlformats.org/officeDocument/2006/relationships/hyperlink" Target="https://modmomsclubstg.wpenginepowered.com/wp-admin/post.php?post=337533&amp;action=edit" TargetMode="External"/><Relationship Id="rId2008" Type="http://schemas.openxmlformats.org/officeDocument/2006/relationships/hyperlink" Target="https://docs.google.com/document/d/166pfVQPoFG5XZTHEIyhir9ZjnK_18Inwvzdg5aRQGNk/edit?usp=sharing" TargetMode="External"/><Relationship Id="rId3338" Type="http://schemas.openxmlformats.org/officeDocument/2006/relationships/hyperlink" Target="https://docs.google.com/document/d/1rbybw8NqwuzQftNtuqidhTvcwNLqSbf6Uxjzle_JPMY/edit?usp=sharing" TargetMode="External"/><Relationship Id="rId4669" Type="http://schemas.openxmlformats.org/officeDocument/2006/relationships/hyperlink" Target="https://docs.google.com/document/d/1x7G1uXsVZa6YHuNfV_IStj8KYsgfAweL8kEK6d3AUKE/edit?tab=t.3pb66icwsft1" TargetMode="External"/><Relationship Id="rId2009" Type="http://schemas.openxmlformats.org/officeDocument/2006/relationships/hyperlink" Target="https://cue.gcp.misitemgr.com/cue-web/" TargetMode="External"/><Relationship Id="rId4660" Type="http://schemas.openxmlformats.org/officeDocument/2006/relationships/hyperlink" Target="https://docs.google.com/document/d/16Cz2LVUpTHMtWGihPDXGcKSP8Bq2IqLvkpNiu-nAMHg/edit?tab=t.0" TargetMode="External"/><Relationship Id="rId3331" Type="http://schemas.openxmlformats.org/officeDocument/2006/relationships/hyperlink" Target="https://www.miamiherald.com/entertainment/article315195969.html" TargetMode="External"/><Relationship Id="rId4662" Type="http://schemas.openxmlformats.org/officeDocument/2006/relationships/hyperlink" Target="https://www.star-telegram.com/entertainment/living/travel/article315331867.html" TargetMode="External"/><Relationship Id="rId2000" Type="http://schemas.openxmlformats.org/officeDocument/2006/relationships/hyperlink" Target="https://cue.gcp.misitemgr.com/cue-web/" TargetMode="External"/><Relationship Id="rId3330" Type="http://schemas.openxmlformats.org/officeDocument/2006/relationships/hyperlink" Target="https://cue.gcp.misitemgr.com/cue-web/" TargetMode="External"/><Relationship Id="rId4661" Type="http://schemas.openxmlformats.org/officeDocument/2006/relationships/hyperlink" Target="https://cue.gcp.misitemgr.com/cue-web/" TargetMode="External"/><Relationship Id="rId2001" Type="http://schemas.openxmlformats.org/officeDocument/2006/relationships/hyperlink" Target="https://www.miamiherald.com/living/article314982689.html" TargetMode="External"/><Relationship Id="rId3333" Type="http://schemas.openxmlformats.org/officeDocument/2006/relationships/hyperlink" Target="https://cue.gcp.misitemgr.com/cue-web/" TargetMode="External"/><Relationship Id="rId4664" Type="http://schemas.openxmlformats.org/officeDocument/2006/relationships/hyperlink" Target="https://www.miamiherald.com/living/article315327031.html" TargetMode="External"/><Relationship Id="rId2002" Type="http://schemas.openxmlformats.org/officeDocument/2006/relationships/hyperlink" Target="https://docs.google.com/document/d/166pfVQPoFG5XZTHEIyhir9ZjnK_18Inwvzdg5aRQGNk/edit?usp=sharing" TargetMode="External"/><Relationship Id="rId3332" Type="http://schemas.openxmlformats.org/officeDocument/2006/relationships/hyperlink" Target="https://docs.google.com/document/d/1rbybw8NqwuzQftNtuqidhTvcwNLqSbf6Uxjzle_JPMY/edit?usp=sharing" TargetMode="External"/><Relationship Id="rId4663" Type="http://schemas.openxmlformats.org/officeDocument/2006/relationships/hyperlink" Target="https://docs.google.com/document/d/16Cz2LVUpTHMtWGihPDXGcKSP8Bq2IqLvkpNiu-nAMHg/edit?tab=t.0" TargetMode="External"/><Relationship Id="rId2003" Type="http://schemas.openxmlformats.org/officeDocument/2006/relationships/hyperlink" Target="https://cue.gcp.misitemgr.com/cue-web/" TargetMode="External"/><Relationship Id="rId3335" Type="http://schemas.openxmlformats.org/officeDocument/2006/relationships/hyperlink" Target="https://docs.google.com/document/d/1rbybw8NqwuzQftNtuqidhTvcwNLqSbf6Uxjzle_JPMY/edit?usp=sharing" TargetMode="External"/><Relationship Id="rId4666" Type="http://schemas.openxmlformats.org/officeDocument/2006/relationships/hyperlink" Target="https://www.kansascity.com/living/article315326807.html" TargetMode="External"/><Relationship Id="rId2004" Type="http://schemas.openxmlformats.org/officeDocument/2006/relationships/hyperlink" Target="https://www.kansascity.com/living/article314982714.html" TargetMode="External"/><Relationship Id="rId3334" Type="http://schemas.openxmlformats.org/officeDocument/2006/relationships/hyperlink" Target="https://www.kansascity.com/entertainment/article315195973.html" TargetMode="External"/><Relationship Id="rId4665" Type="http://schemas.openxmlformats.org/officeDocument/2006/relationships/hyperlink" Target="https://docs.google.com/document/d/1x7G1uXsVZa6YHuNfV_IStj8KYsgfAweL8kEK6d3AUKE/edit?tab=t.3pb66icwsft1" TargetMode="External"/><Relationship Id="rId3326" Type="http://schemas.openxmlformats.org/officeDocument/2006/relationships/hyperlink" Target="https://docs.google.com/document/d/16clBTvAKqeUFlnPxY6FSoIr5hddoxPRRurXWj-oZev8/edit?tab=t.0" TargetMode="External"/><Relationship Id="rId4657" Type="http://schemas.openxmlformats.org/officeDocument/2006/relationships/hyperlink" Target="https://docs.google.com/document/d/16Cz2LVUpTHMtWGihPDXGcKSP8Bq2IqLvkpNiu-nAMHg/edit?tab=t.0" TargetMode="External"/><Relationship Id="rId3325" Type="http://schemas.openxmlformats.org/officeDocument/2006/relationships/hyperlink" Target="https://www.charlotteobserver.com/entertainment/article315195761.html" TargetMode="External"/><Relationship Id="rId4656" Type="http://schemas.openxmlformats.org/officeDocument/2006/relationships/hyperlink" Target="https://www.miamiherald.com/living/travel/article315331852.html" TargetMode="External"/><Relationship Id="rId3328" Type="http://schemas.openxmlformats.org/officeDocument/2006/relationships/hyperlink" Target="https://modmomsclubstg.wpenginepowered.com/lifestyle-entertainment/this-12-year-olds-handmade-beauty-journal-went-viral/" TargetMode="External"/><Relationship Id="rId4659" Type="http://schemas.openxmlformats.org/officeDocument/2006/relationships/hyperlink" Target="https://www.charlotteobserver.com/living/travel/article315331854.html" TargetMode="External"/><Relationship Id="rId3327" Type="http://schemas.openxmlformats.org/officeDocument/2006/relationships/hyperlink" Target="https://modmomsclubstg.wpenginepowered.com/wp-admin/post.php?post=337534&amp;action=edit" TargetMode="External"/><Relationship Id="rId4658" Type="http://schemas.openxmlformats.org/officeDocument/2006/relationships/hyperlink" Target="https://cue.gcp.misitemgr.com/cue-web/" TargetMode="External"/><Relationship Id="rId3329" Type="http://schemas.openxmlformats.org/officeDocument/2006/relationships/hyperlink" Target="https://docs.google.com/document/d/16clBTvAKqeUFlnPxY6FSoIr5hddoxPRRurXWj-oZev8/edit?tab=t.0" TargetMode="External"/><Relationship Id="rId3320" Type="http://schemas.openxmlformats.org/officeDocument/2006/relationships/hyperlink" Target="https://docs.google.com/document/d/16clBTvAKqeUFlnPxY6FSoIr5hddoxPRRurXWj-oZev8/edit?tab=t.0" TargetMode="External"/><Relationship Id="rId4651" Type="http://schemas.openxmlformats.org/officeDocument/2006/relationships/hyperlink" Target="https://docs.google.com/document/d/16Cz2LVUpTHMtWGihPDXGcKSP8Bq2IqLvkpNiu-nAMHg/edit?tab=t.0" TargetMode="External"/><Relationship Id="rId4650" Type="http://schemas.openxmlformats.org/officeDocument/2006/relationships/hyperlink" Target="https://www.charlotteobserver.com/living/travel/article315329585.html" TargetMode="External"/><Relationship Id="rId3322" Type="http://schemas.openxmlformats.org/officeDocument/2006/relationships/hyperlink" Target="https://www.kansascity.com/entertainment/article315195758.html" TargetMode="External"/><Relationship Id="rId4653" Type="http://schemas.openxmlformats.org/officeDocument/2006/relationships/hyperlink" Target="https://www.star-telegram.com/entertainment/living/travel/article315329595.html" TargetMode="External"/><Relationship Id="rId3321" Type="http://schemas.openxmlformats.org/officeDocument/2006/relationships/hyperlink" Target="https://cue.gcp.misitemgr.com/cue-web/" TargetMode="External"/><Relationship Id="rId4652" Type="http://schemas.openxmlformats.org/officeDocument/2006/relationships/hyperlink" Target="https://cue.gcp.misitemgr.com/cue-web/" TargetMode="External"/><Relationship Id="rId3324" Type="http://schemas.openxmlformats.org/officeDocument/2006/relationships/hyperlink" Target="https://cue.gcp.misitemgr.com/cue-web/" TargetMode="External"/><Relationship Id="rId4655" Type="http://schemas.openxmlformats.org/officeDocument/2006/relationships/hyperlink" Target="https://cue.gcp.misitemgr.com/cue-web/" TargetMode="External"/><Relationship Id="rId3323" Type="http://schemas.openxmlformats.org/officeDocument/2006/relationships/hyperlink" Target="https://docs.google.com/document/d/16clBTvAKqeUFlnPxY6FSoIr5hddoxPRRurXWj-oZev8/edit?tab=t.0" TargetMode="External"/><Relationship Id="rId4654" Type="http://schemas.openxmlformats.org/officeDocument/2006/relationships/hyperlink" Target="https://docs.google.com/document/d/16Cz2LVUpTHMtWGihPDXGcKSP8Bq2IqLvkpNiu-nAMHg/edit?tab=t.0" TargetMode="External"/><Relationship Id="rId5130" Type="http://schemas.openxmlformats.org/officeDocument/2006/relationships/hyperlink" Target="https://www.star-telegram.com/entertainment/living/article315369338.html" TargetMode="External"/><Relationship Id="rId5131" Type="http://schemas.openxmlformats.org/officeDocument/2006/relationships/hyperlink" Target="https://docs.google.com/document/d/14df42NvOf7iQ1eOtDuvU05ArIIFmyDbC8e9XoU2w8a8/edit?tab=t.3z23zj6w3l91" TargetMode="External"/><Relationship Id="rId5134" Type="http://schemas.openxmlformats.org/officeDocument/2006/relationships/hyperlink" Target="https://docs.google.com/document/d/14df42NvOf7iQ1eOtDuvU05ArIIFmyDbC8e9XoU2w8a8/edit?tab=t.3z23zj6w3l91" TargetMode="External"/><Relationship Id="rId5135" Type="http://schemas.openxmlformats.org/officeDocument/2006/relationships/hyperlink" Target="https://www.womansworld.com/wp-admin/post.php?post=616100&amp;action=edit" TargetMode="External"/><Relationship Id="rId5132" Type="http://schemas.openxmlformats.org/officeDocument/2006/relationships/hyperlink" Target="https://www.usmagazine.com/wp-admin/post.php?post=4305939&amp;action=edit" TargetMode="External"/><Relationship Id="rId5133" Type="http://schemas.openxmlformats.org/officeDocument/2006/relationships/hyperlink" Target="https://www.usmagazine.com/celebrity-body/news/jelly-rolls-alarming-blood-work-what-yours-may-be-saying/" TargetMode="External"/><Relationship Id="rId5138" Type="http://schemas.openxmlformats.org/officeDocument/2006/relationships/hyperlink" Target="https://cue.gcp.misitemgr.com/cue-web/" TargetMode="External"/><Relationship Id="rId5139" Type="http://schemas.openxmlformats.org/officeDocument/2006/relationships/hyperlink" Target="https://www.miamiherald.com/living/article315392600.html" TargetMode="External"/><Relationship Id="rId5136" Type="http://schemas.openxmlformats.org/officeDocument/2006/relationships/hyperlink" Target="https://www.womansworld.com/life/animals/worlds-oldest-gorilla-celebrates-69th-birthday-after-more-than-65-years-at-one-zoo" TargetMode="External"/><Relationship Id="rId5137" Type="http://schemas.openxmlformats.org/officeDocument/2006/relationships/hyperlink" Target="https://docs.google.com/document/d/1zOBl8gWvH27n2JxG2SrIGpmAqeqFYM-9dnoCxSCIyhM/edit?tab=t.0" TargetMode="External"/><Relationship Id="rId5129" Type="http://schemas.openxmlformats.org/officeDocument/2006/relationships/hyperlink" Target="https://docs.google.com/document/d/14df42NvOf7iQ1eOtDuvU05ArIIFmyDbC8e9XoU2w8a8/edit?tab=t.3z23zj6w3l91" TargetMode="External"/><Relationship Id="rId2090" Type="http://schemas.openxmlformats.org/officeDocument/2006/relationships/hyperlink" Target="https://www.miamiherald.com/living/article314952906.html" TargetMode="External"/><Relationship Id="rId2091" Type="http://schemas.openxmlformats.org/officeDocument/2006/relationships/hyperlink" Target="https://www.miamiherald.com/living/article314952906.html" TargetMode="External"/><Relationship Id="rId2092" Type="http://schemas.openxmlformats.org/officeDocument/2006/relationships/hyperlink" Target="https://docs.google.com/document/d/1uBWvz-sGBh4URdnas_1cQH5ZCNSyO9_JY_ZDqKXcdaw/edit?tab=t.nfgocoijnia1" TargetMode="External"/><Relationship Id="rId2093" Type="http://schemas.openxmlformats.org/officeDocument/2006/relationships/hyperlink" Target="https://cue.gcp.misitemgr.com/cue-web/" TargetMode="External"/><Relationship Id="rId5120" Type="http://schemas.openxmlformats.org/officeDocument/2006/relationships/hyperlink" Target="https://www.charlotteobserver.com/living/article315357194.html" TargetMode="External"/><Relationship Id="rId2094" Type="http://schemas.openxmlformats.org/officeDocument/2006/relationships/hyperlink" Target="https://www.newsobserver.com/living/article314983871.html" TargetMode="External"/><Relationship Id="rId2095" Type="http://schemas.openxmlformats.org/officeDocument/2006/relationships/hyperlink" Target="https://docs.google.com/document/d/1rN5QsedpvUev0XTG06dcPuRoRHSamZPZvqQHY_8gb-o/edit?tab=t.0" TargetMode="External"/><Relationship Id="rId2096" Type="http://schemas.openxmlformats.org/officeDocument/2006/relationships/hyperlink" Target="https://cue.gcp.misitemgr.com/cue-web/" TargetMode="External"/><Relationship Id="rId5123" Type="http://schemas.openxmlformats.org/officeDocument/2006/relationships/hyperlink" Target="https://docs.google.com/document/d/1x7G1uXsVZa6YHuNfV_IStj8KYsgfAweL8kEK6d3AUKE/edit?tab=t.9xgeidnju6r3" TargetMode="External"/><Relationship Id="rId2097" Type="http://schemas.openxmlformats.org/officeDocument/2006/relationships/hyperlink" Target="https://www.star-telegram.com/entertainment/living/article314984947.html" TargetMode="External"/><Relationship Id="rId5124" Type="http://schemas.openxmlformats.org/officeDocument/2006/relationships/hyperlink" Target="https://www.sacbee.com/entertainment/living/wellness/article315357030.html" TargetMode="External"/><Relationship Id="rId2098" Type="http://schemas.openxmlformats.org/officeDocument/2006/relationships/hyperlink" Target="https://cue.gcp.misitemgr.com/cue-web/" TargetMode="External"/><Relationship Id="rId5121" Type="http://schemas.openxmlformats.org/officeDocument/2006/relationships/hyperlink" Target="https://docs.google.com/document/d/1x7G1uXsVZa6YHuNfV_IStj8KYsgfAweL8kEK6d3AUKE/edit?tab=t.9xgeidnju6r3" TargetMode="External"/><Relationship Id="rId2099" Type="http://schemas.openxmlformats.org/officeDocument/2006/relationships/hyperlink" Target="https://www.miamiherald.com/entertainment/article314997457.html" TargetMode="External"/><Relationship Id="rId5122" Type="http://schemas.openxmlformats.org/officeDocument/2006/relationships/hyperlink" Target="https://www.kansascity.com/living/article315367715.html" TargetMode="External"/><Relationship Id="rId5127" Type="http://schemas.openxmlformats.org/officeDocument/2006/relationships/hyperlink" Target="https://docs.google.com/document/d/14df42NvOf7iQ1eOtDuvU05ArIIFmyDbC8e9XoU2w8a8/edit?tab=t.3z23zj6w3l91" TargetMode="External"/><Relationship Id="rId5128" Type="http://schemas.openxmlformats.org/officeDocument/2006/relationships/hyperlink" Target="https://www.charlotteobserver.com/living/wellness/article315369663.html" TargetMode="External"/><Relationship Id="rId5125" Type="http://schemas.openxmlformats.org/officeDocument/2006/relationships/hyperlink" Target="https://docs.google.com/document/d/1x7G1uXsVZa6YHuNfV_IStj8KYsgfAweL8kEK6d3AUKE/edit?tab=t.9xgeidnju6r3" TargetMode="External"/><Relationship Id="rId5126" Type="http://schemas.openxmlformats.org/officeDocument/2006/relationships/hyperlink" Target="https://www.miamiherald.com/living/wellness/article315369964.html" TargetMode="External"/><Relationship Id="rId5152" Type="http://schemas.openxmlformats.org/officeDocument/2006/relationships/hyperlink" Target="https://www.womansworld.com/wp-admin/post.php?post=616101&amp;action=edit" TargetMode="External"/><Relationship Id="rId5153" Type="http://schemas.openxmlformats.org/officeDocument/2006/relationships/hyperlink" Target="https://www.womansworld.com/life/animals/this-wyoming-horny-toad-lizard-has-one-of-the-most-bizarre-defensive-strategies" TargetMode="External"/><Relationship Id="rId5150" Type="http://schemas.openxmlformats.org/officeDocument/2006/relationships/hyperlink" Target="https://www.kansascity.com/living/article315392640.html" TargetMode="External"/><Relationship Id="rId5151" Type="http://schemas.openxmlformats.org/officeDocument/2006/relationships/hyperlink" Target="https://docs.google.com/document/d/1VV7OnoNGlVbRYNwPlqdjNjlI-2Xlb0uBRIKXtBciEM4/edit?usp=sharing" TargetMode="External"/><Relationship Id="rId5156" Type="http://schemas.openxmlformats.org/officeDocument/2006/relationships/hyperlink" Target="https://www.usmagazine.com/celebrity-news/news/who-is-slayyyter-the-coachella-star-everyones-talking-about/" TargetMode="External"/><Relationship Id="rId5157" Type="http://schemas.openxmlformats.org/officeDocument/2006/relationships/hyperlink" Target="https://docs.google.com/document/d/1Lepmgupg65pWw1zJe2rzeuhTF5Z63XLCfW7csW8r3V4/edit?tab=t.0" TargetMode="External"/><Relationship Id="rId5154" Type="http://schemas.openxmlformats.org/officeDocument/2006/relationships/hyperlink" Target="https://docs.google.com/document/d/1VV7OnoNGlVbRYNwPlqdjNjlI-2Xlb0uBRIKXtBciEM4/edit?usp=sharing" TargetMode="External"/><Relationship Id="rId5155" Type="http://schemas.openxmlformats.org/officeDocument/2006/relationships/hyperlink" Target="https://www.usmagazine.com/wp-admin/post.php?post=4307706&amp;action=edit" TargetMode="External"/><Relationship Id="rId5158" Type="http://schemas.openxmlformats.org/officeDocument/2006/relationships/hyperlink" Target="https://cue.gcp.misitemgr.com/cue-web/" TargetMode="External"/><Relationship Id="rId5159" Type="http://schemas.openxmlformats.org/officeDocument/2006/relationships/hyperlink" Target="https://www.miamiherald.com/entertainment/article315393800.html" TargetMode="External"/><Relationship Id="rId5141" Type="http://schemas.openxmlformats.org/officeDocument/2006/relationships/hyperlink" Target="https://cue.gcp.misitemgr.com/cue-web/" TargetMode="External"/><Relationship Id="rId5142" Type="http://schemas.openxmlformats.org/officeDocument/2006/relationships/hyperlink" Target="https://www.kansascity.com/living/article315392602.html" TargetMode="External"/><Relationship Id="rId5140" Type="http://schemas.openxmlformats.org/officeDocument/2006/relationships/hyperlink" Target="https://docs.google.com/document/d/1zOBl8gWvH27n2JxG2SrIGpmAqeqFYM-9dnoCxSCIyhM/edit?tab=t.0" TargetMode="External"/><Relationship Id="rId5145" Type="http://schemas.openxmlformats.org/officeDocument/2006/relationships/hyperlink" Target="https://www.charlotteobserver.com/living/article315392603.html" TargetMode="External"/><Relationship Id="rId5146" Type="http://schemas.openxmlformats.org/officeDocument/2006/relationships/hyperlink" Target="https://docs.google.com/document/d/1zOBl8gWvH27n2JxG2SrIGpmAqeqFYM-9dnoCxSCIyhM/edit?tab=t.0" TargetMode="External"/><Relationship Id="rId5143" Type="http://schemas.openxmlformats.org/officeDocument/2006/relationships/hyperlink" Target="https://docs.google.com/document/d/1zOBl8gWvH27n2JxG2SrIGpmAqeqFYM-9dnoCxSCIyhM/edit?tab=t.0" TargetMode="External"/><Relationship Id="rId5144" Type="http://schemas.openxmlformats.org/officeDocument/2006/relationships/hyperlink" Target="https://cue.gcp.misitemgr.com/cue-web/" TargetMode="External"/><Relationship Id="rId5149" Type="http://schemas.openxmlformats.org/officeDocument/2006/relationships/hyperlink" Target="https://cue.gcp.misitemgr.com/cue-web/" TargetMode="External"/><Relationship Id="rId5147" Type="http://schemas.openxmlformats.org/officeDocument/2006/relationships/hyperlink" Target="https://www.miamiherald.com/living/article315392632.html" TargetMode="External"/><Relationship Id="rId5148" Type="http://schemas.openxmlformats.org/officeDocument/2006/relationships/hyperlink" Target="https://docs.google.com/document/d/1VV7OnoNGlVbRYNwPlqdjNjlI-2Xlb0uBRIKXtBciEM4/edit?usp=sharing" TargetMode="External"/><Relationship Id="rId3391" Type="http://schemas.openxmlformats.org/officeDocument/2006/relationships/hyperlink" Target="https://docs.google.com/document/d/1hc7wQd3owQfN1h_izuVs00oPzwb8Ydv53Ku3nuc2Sw0/edit?tab=t.0" TargetMode="External"/><Relationship Id="rId2060" Type="http://schemas.openxmlformats.org/officeDocument/2006/relationships/hyperlink" Target="https://www.womansworld.com/wp-admin/post.php?post=609720&amp;action=edit" TargetMode="External"/><Relationship Id="rId3390" Type="http://schemas.openxmlformats.org/officeDocument/2006/relationships/hyperlink" Target="https://www.kansascity.com/living/article315195911.html" TargetMode="External"/><Relationship Id="rId2061" Type="http://schemas.openxmlformats.org/officeDocument/2006/relationships/hyperlink" Target="https://www.womansworld.com/life/animals/scientists-found-a-new-scorpion-species-with-eight-eyes-under-a-rock-at-a-thai-campsite" TargetMode="External"/><Relationship Id="rId3393" Type="http://schemas.openxmlformats.org/officeDocument/2006/relationships/hyperlink" Target="https://www.miamiherald.com/living/article315195830.html" TargetMode="External"/><Relationship Id="rId2062" Type="http://schemas.openxmlformats.org/officeDocument/2006/relationships/hyperlink" Target="https://docs.google.com/document/d/1_QhbW34rUYyXwKiLfvoNkLU83mBWW5aQU30YeFVtYdA/edit?tab=t.0" TargetMode="External"/><Relationship Id="rId3392" Type="http://schemas.openxmlformats.org/officeDocument/2006/relationships/hyperlink" Target="https://cue.gcp.misitemgr.com/cue-web/" TargetMode="External"/><Relationship Id="rId2063" Type="http://schemas.openxmlformats.org/officeDocument/2006/relationships/hyperlink" Target="https://cue.gcp.misitemgr.com/cue-web/" TargetMode="External"/><Relationship Id="rId3395" Type="http://schemas.openxmlformats.org/officeDocument/2006/relationships/hyperlink" Target="https://www.charlotteobserver.com/living/article315196029.html" TargetMode="External"/><Relationship Id="rId2064" Type="http://schemas.openxmlformats.org/officeDocument/2006/relationships/hyperlink" Target="https://www.miamiherald.com/entertainment/article314995046.html" TargetMode="External"/><Relationship Id="rId3394" Type="http://schemas.openxmlformats.org/officeDocument/2006/relationships/hyperlink" Target="https://docs.google.com/document/d/1hc7wQd3owQfN1h_izuVs00oPzwb8Ydv53Ku3nuc2Sw0/edit?tab=t.0" TargetMode="External"/><Relationship Id="rId2065" Type="http://schemas.openxmlformats.org/officeDocument/2006/relationships/hyperlink" Target="https://docs.google.com/document/d/1PmtnEkHNHtGH8EC56tNDDynjTXWfe2l9gcZYacNNPWc/edit?usp=sharing" TargetMode="External"/><Relationship Id="rId3397" Type="http://schemas.openxmlformats.org/officeDocument/2006/relationships/hyperlink" Target="https://cue.gcp.misitemgr.com/cue-web/" TargetMode="External"/><Relationship Id="rId2066" Type="http://schemas.openxmlformats.org/officeDocument/2006/relationships/hyperlink" Target="https://cue.gcp.misitemgr.com/cue-web/" TargetMode="External"/><Relationship Id="rId3396" Type="http://schemas.openxmlformats.org/officeDocument/2006/relationships/hyperlink" Target="https://docs.google.com/document/d/1hc7wQd3owQfN1h_izuVs00oPzwb8Ydv53Ku3nuc2Sw0/edit?tab=t.0" TargetMode="External"/><Relationship Id="rId2067" Type="http://schemas.openxmlformats.org/officeDocument/2006/relationships/hyperlink" Target="https://www.kansascity.com/entertainment/article314995049.html" TargetMode="External"/><Relationship Id="rId3399" Type="http://schemas.openxmlformats.org/officeDocument/2006/relationships/hyperlink" Target="https://docs.google.com/document/d/12G0TgNiir46Mg0Bxv7c0IaCR7Bb3o0O2IcWIYs_aJe0/edit?tab=t.0" TargetMode="External"/><Relationship Id="rId2068" Type="http://schemas.openxmlformats.org/officeDocument/2006/relationships/hyperlink" Target="https://docs.google.com/document/d/1PmtnEkHNHtGH8EC56tNDDynjTXWfe2l9gcZYacNNPWc/edit?usp=sharing" TargetMode="External"/><Relationship Id="rId3398" Type="http://schemas.openxmlformats.org/officeDocument/2006/relationships/hyperlink" Target="https://amp.charlotteobserver.com/living/article315200597.html" TargetMode="External"/><Relationship Id="rId2069" Type="http://schemas.openxmlformats.org/officeDocument/2006/relationships/hyperlink" Target="https://cue.gcp.misitemgr.com/cue-web/" TargetMode="External"/><Relationship Id="rId3380" Type="http://schemas.openxmlformats.org/officeDocument/2006/relationships/hyperlink" Target="https://docs.google.com/document/d/1etkzYX3CeRyO8dAzt-5UWqSeUp4amoRpeoGmfqfQj4w/edit?usp=sharing" TargetMode="External"/><Relationship Id="rId2050" Type="http://schemas.openxmlformats.org/officeDocument/2006/relationships/hyperlink" Target="https://docs.google.com/document/d/1foK-bn_5GDRq8BbsIEyM8vTYtADzIIoqPyroK6GiZWs/edit?tab=t.0" TargetMode="External"/><Relationship Id="rId3382" Type="http://schemas.openxmlformats.org/officeDocument/2006/relationships/hyperlink" Target="https://www.miamiherald.com/living/article315200282.html" TargetMode="External"/><Relationship Id="rId2051" Type="http://schemas.openxmlformats.org/officeDocument/2006/relationships/hyperlink" Target="https://cue.gcp.misitemgr.com/cue-web/" TargetMode="External"/><Relationship Id="rId3381" Type="http://schemas.openxmlformats.org/officeDocument/2006/relationships/hyperlink" Target="https://cue.gcp.misitemgr.com/cue-web/" TargetMode="External"/><Relationship Id="rId2052" Type="http://schemas.openxmlformats.org/officeDocument/2006/relationships/hyperlink" Target="https://www.miamiherald.com/living/article314995121.html" TargetMode="External"/><Relationship Id="rId3384" Type="http://schemas.openxmlformats.org/officeDocument/2006/relationships/hyperlink" Target="https://cue.gcp.misitemgr.com/cue-web/" TargetMode="External"/><Relationship Id="rId2053" Type="http://schemas.openxmlformats.org/officeDocument/2006/relationships/hyperlink" Target="https://docs.google.com/document/d/1_QhbW34rUYyXwKiLfvoNkLU83mBWW5aQU30YeFVtYdA/edit?tab=t.0" TargetMode="External"/><Relationship Id="rId3383" Type="http://schemas.openxmlformats.org/officeDocument/2006/relationships/hyperlink" Target="https://docs.google.com/document/d/1ZRMO_g7n4vcIcYoz7RAF1tnAdRan2hquwdINIHqBFr0/edit?tab=t.0" TargetMode="External"/><Relationship Id="rId2054" Type="http://schemas.openxmlformats.org/officeDocument/2006/relationships/hyperlink" Target="https://cue.gcp.misitemgr.com/cue-web/" TargetMode="External"/><Relationship Id="rId3386" Type="http://schemas.openxmlformats.org/officeDocument/2006/relationships/hyperlink" Target="https://docs.google.com/document/d/1ZRMO_g7n4vcIcYoz7RAF1tnAdRan2hquwdINIHqBFr0/edit?tab=t.0" TargetMode="External"/><Relationship Id="rId2055" Type="http://schemas.openxmlformats.org/officeDocument/2006/relationships/hyperlink" Target="https://www.kansascity.com/living/article314995144.html" TargetMode="External"/><Relationship Id="rId3385" Type="http://schemas.openxmlformats.org/officeDocument/2006/relationships/hyperlink" Target="https://www.charlotteobserver.com/entertainment/article315200288.html" TargetMode="External"/><Relationship Id="rId2056" Type="http://schemas.openxmlformats.org/officeDocument/2006/relationships/hyperlink" Target="https://docs.google.com/document/d/1_QhbW34rUYyXwKiLfvoNkLU83mBWW5aQU30YeFVtYdA/edit?tab=t.0" TargetMode="External"/><Relationship Id="rId3388" Type="http://schemas.openxmlformats.org/officeDocument/2006/relationships/hyperlink" Target="https://www.womansworld.com/life/animals/scientists-discover-new-bird-species-in-japan-the-first-in-more-than-40-years" TargetMode="External"/><Relationship Id="rId2057" Type="http://schemas.openxmlformats.org/officeDocument/2006/relationships/hyperlink" Target="https://cue.gcp.misitemgr.com/cue-web/" TargetMode="External"/><Relationship Id="rId3387" Type="http://schemas.openxmlformats.org/officeDocument/2006/relationships/hyperlink" Target="https://www.womansworld.com/wp-admin/post.php?post=613043&amp;action=edit" TargetMode="External"/><Relationship Id="rId2058" Type="http://schemas.openxmlformats.org/officeDocument/2006/relationships/hyperlink" Target="https://www.charlotteobserver.com/living/article314995162.html" TargetMode="External"/><Relationship Id="rId2059" Type="http://schemas.openxmlformats.org/officeDocument/2006/relationships/hyperlink" Target="https://docs.google.com/document/d/1_QhbW34rUYyXwKiLfvoNkLU83mBWW5aQU30YeFVtYdA/edit?tab=t.0" TargetMode="External"/><Relationship Id="rId3389" Type="http://schemas.openxmlformats.org/officeDocument/2006/relationships/hyperlink" Target="https://docs.google.com/document/d/1ZRMO_g7n4vcIcYoz7RAF1tnAdRan2hquwdINIHqBFr0/edit?tab=t.0" TargetMode="External"/><Relationship Id="rId5118" Type="http://schemas.openxmlformats.org/officeDocument/2006/relationships/hyperlink" Target="https://www.charlotteobserver.com/living/article315394864.html" TargetMode="External"/><Relationship Id="rId5119" Type="http://schemas.openxmlformats.org/officeDocument/2006/relationships/hyperlink" Target="https://docs.google.com/document/d/1SaYFD-TzBxN1Lo1BCEK2LLWh25K2LbyLSybR8e3L1D0/edit?tab=t.0" TargetMode="External"/><Relationship Id="rId2080" Type="http://schemas.openxmlformats.org/officeDocument/2006/relationships/hyperlink" Target="https://docs.google.com/document/d/1dW9uBZxzidQ_eRJzvr-FWMziKObMiPwEZV94yVZq5bA/edit?usp=sharing" TargetMode="External"/><Relationship Id="rId2081" Type="http://schemas.openxmlformats.org/officeDocument/2006/relationships/hyperlink" Target="https://cue.gcp.misitemgr.com/cue-web/" TargetMode="External"/><Relationship Id="rId2082" Type="http://schemas.openxmlformats.org/officeDocument/2006/relationships/hyperlink" Target="https://www.kansascity.com/entertainment/article314994652.html" TargetMode="External"/><Relationship Id="rId2083" Type="http://schemas.openxmlformats.org/officeDocument/2006/relationships/hyperlink" Target="https://docs.google.com/document/d/1dW9uBZxzidQ_eRJzvr-FWMziKObMiPwEZV94yVZq5bA/edit?usp=sharing" TargetMode="External"/><Relationship Id="rId2084" Type="http://schemas.openxmlformats.org/officeDocument/2006/relationships/hyperlink" Target="https://cue.gcp.misitemgr.com/cue-web/" TargetMode="External"/><Relationship Id="rId2085" Type="http://schemas.openxmlformats.org/officeDocument/2006/relationships/hyperlink" Target="https://www.charlotteobserver.com/entertainment/article314994656.html" TargetMode="External"/><Relationship Id="rId5112" Type="http://schemas.openxmlformats.org/officeDocument/2006/relationships/hyperlink" Target="https://cue.gcp.misitemgr.com/cue-web/" TargetMode="External"/><Relationship Id="rId2086" Type="http://schemas.openxmlformats.org/officeDocument/2006/relationships/hyperlink" Target="https://docs.google.com/document/d/1dW9uBZxzidQ_eRJzvr-FWMziKObMiPwEZV94yVZq5bA/edit?usp=sharing" TargetMode="External"/><Relationship Id="rId5113" Type="http://schemas.openxmlformats.org/officeDocument/2006/relationships/hyperlink" Target="https://www.coralspringsflnews.com/lifestyle-entertainment/article315393580.html" TargetMode="External"/><Relationship Id="rId2087" Type="http://schemas.openxmlformats.org/officeDocument/2006/relationships/hyperlink" Target="https://cue.gcp.misitemgr.com/cue-web/" TargetMode="External"/><Relationship Id="rId5110" Type="http://schemas.openxmlformats.org/officeDocument/2006/relationships/hyperlink" Target="https://www.miamiherald.com/living/article315393074.html" TargetMode="External"/><Relationship Id="rId2088" Type="http://schemas.openxmlformats.org/officeDocument/2006/relationships/hyperlink" Target="https://www.sacbee.com/entertainment/living/article314951219.html" TargetMode="External"/><Relationship Id="rId5111" Type="http://schemas.openxmlformats.org/officeDocument/2006/relationships/hyperlink" Target="https://docs.google.com/document/d/1SaYFD-TzBxN1Lo1BCEK2LLWh25K2LbyLSybR8e3L1D0/edit?tab=t.0" TargetMode="External"/><Relationship Id="rId2089" Type="http://schemas.openxmlformats.org/officeDocument/2006/relationships/hyperlink" Target="https://docs.google.com/document/d/1uBWvz-sGBh4URdnas_1cQH5ZCNSyO9_JY_ZDqKXcdaw/edit?tab=t.0" TargetMode="External"/><Relationship Id="rId5116" Type="http://schemas.openxmlformats.org/officeDocument/2006/relationships/hyperlink" Target="https://www.sacbee.com/entertainment/living/article315393835.html" TargetMode="External"/><Relationship Id="rId5117" Type="http://schemas.openxmlformats.org/officeDocument/2006/relationships/hyperlink" Target="https://docs.google.com/document/d/1SaYFD-TzBxN1Lo1BCEK2LLWh25K2LbyLSybR8e3L1D0/edit?tab=t.0" TargetMode="External"/><Relationship Id="rId5114" Type="http://schemas.openxmlformats.org/officeDocument/2006/relationships/hyperlink" Target="https://docs.google.com/document/d/1SaYFD-TzBxN1Lo1BCEK2LLWh25K2LbyLSybR8e3L1D0/edit?tab=t.0" TargetMode="External"/><Relationship Id="rId5115" Type="http://schemas.openxmlformats.org/officeDocument/2006/relationships/hyperlink" Target="https://cue.gcp.misitemgr.com/cue-web/" TargetMode="External"/><Relationship Id="rId5109" Type="http://schemas.openxmlformats.org/officeDocument/2006/relationships/hyperlink" Target="https://cue.gcp.misitemgr.com/cue-web/" TargetMode="External"/><Relationship Id="rId5107" Type="http://schemas.openxmlformats.org/officeDocument/2006/relationships/hyperlink" Target="https://modmomsclubstg.wpenginepowered.com/lifestyle-entertainment/food/khloe-kardashian-daughter-true-late-night-snack-vlog/" TargetMode="External"/><Relationship Id="rId5108" Type="http://schemas.openxmlformats.org/officeDocument/2006/relationships/hyperlink" Target="https://docs.google.com/document/d/1nUdFMRwmDFr2bZZzFQTkiNIRAM9fIF1OBduxtUXCDFk/edit?usp=sharing" TargetMode="External"/><Relationship Id="rId2070" Type="http://schemas.openxmlformats.org/officeDocument/2006/relationships/hyperlink" Target="https://www.charlotteobserver.com/entertainment/article314995051.html" TargetMode="External"/><Relationship Id="rId2071" Type="http://schemas.openxmlformats.org/officeDocument/2006/relationships/hyperlink" Target="https://docs.google.com/document/d/1PmtnEkHNHtGH8EC56tNDDynjTXWfe2l9gcZYacNNPWc/edit?usp=sharing" TargetMode="External"/><Relationship Id="rId2072" Type="http://schemas.openxmlformats.org/officeDocument/2006/relationships/hyperlink" Target="https://cue.gcp.misitemgr.com/cue-web/" TargetMode="External"/><Relationship Id="rId2073" Type="http://schemas.openxmlformats.org/officeDocument/2006/relationships/hyperlink" Target="https://www.miamiherald.com/living/travel/article314996092.html" TargetMode="External"/><Relationship Id="rId2074" Type="http://schemas.openxmlformats.org/officeDocument/2006/relationships/hyperlink" Target="https://docs.google.com/document/d/1YfkpDEbMpQ9_wJWD2hhMSPiDi_Vw3MqUcdW6l_QMXLo/edit?tab=t.0" TargetMode="External"/><Relationship Id="rId5101" Type="http://schemas.openxmlformats.org/officeDocument/2006/relationships/hyperlink" Target="https://www.sacbee.com/entertainment/article315371740.html" TargetMode="External"/><Relationship Id="rId2075" Type="http://schemas.openxmlformats.org/officeDocument/2006/relationships/hyperlink" Target="https://cue.gcp.misitemgr.com/cue-web/" TargetMode="External"/><Relationship Id="rId5102" Type="http://schemas.openxmlformats.org/officeDocument/2006/relationships/hyperlink" Target="https://docs.google.com/document/d/1nUdFMRwmDFr2bZZzFQTkiNIRAM9fIF1OBduxtUXCDFk/edit?usp=sharing" TargetMode="External"/><Relationship Id="rId2076" Type="http://schemas.openxmlformats.org/officeDocument/2006/relationships/hyperlink" Target="https://www.kansascity.com/living/travel/article314996095.html" TargetMode="External"/><Relationship Id="rId2077" Type="http://schemas.openxmlformats.org/officeDocument/2006/relationships/hyperlink" Target="https://docs.google.com/document/d/1YfkpDEbMpQ9_wJWD2hhMSPiDi_Vw3MqUcdW6l_QMXLo/edit?tab=t.0" TargetMode="External"/><Relationship Id="rId5100" Type="http://schemas.openxmlformats.org/officeDocument/2006/relationships/hyperlink" Target="https://cue.gcp.misitemgr.com/cue-web/" TargetMode="External"/><Relationship Id="rId2078" Type="http://schemas.openxmlformats.org/officeDocument/2006/relationships/hyperlink" Target="https://cue.gcp.misitemgr.com/cue-web/" TargetMode="External"/><Relationship Id="rId5105" Type="http://schemas.openxmlformats.org/officeDocument/2006/relationships/hyperlink" Target="https://docs.google.com/document/d/1nUdFMRwmDFr2bZZzFQTkiNIRAM9fIF1OBduxtUXCDFk/edit?usp=sharing" TargetMode="External"/><Relationship Id="rId2079" Type="http://schemas.openxmlformats.org/officeDocument/2006/relationships/hyperlink" Target="https://www.miamiherald.com/entertainment/article314994639.html" TargetMode="External"/><Relationship Id="rId5106" Type="http://schemas.openxmlformats.org/officeDocument/2006/relationships/hyperlink" Target="https://modmomsclubstg.wpenginepowered.com/wp-admin/post.php?post=337609&amp;action=edit" TargetMode="External"/><Relationship Id="rId5103" Type="http://schemas.openxmlformats.org/officeDocument/2006/relationships/hyperlink" Target="https://www.usmagazine.com/wp-admin/post.php?post=4306487&amp;action=edit" TargetMode="External"/><Relationship Id="rId5104" Type="http://schemas.openxmlformats.org/officeDocument/2006/relationships/hyperlink" Target="https://www.usmagazine.com/food/news/khloe-kardashians-daughter-shares-new-apple-snack-recipe/" TargetMode="External"/><Relationship Id="rId2940" Type="http://schemas.openxmlformats.org/officeDocument/2006/relationships/hyperlink" Target="https://docs.google.com/document/d/1yUUMCbTCmMlq6EQO1pt4gRopWrE1Dquy47P9pJyePao/edit?usp=sharing" TargetMode="External"/><Relationship Id="rId1610" Type="http://schemas.openxmlformats.org/officeDocument/2006/relationships/hyperlink" Target="https://www.kansascity.com/entertainment/article314910191.html" TargetMode="External"/><Relationship Id="rId2941" Type="http://schemas.openxmlformats.org/officeDocument/2006/relationships/hyperlink" Target="https://cue.gcp.misitemgr.com/cue-web/" TargetMode="External"/><Relationship Id="rId1611" Type="http://schemas.openxmlformats.org/officeDocument/2006/relationships/hyperlink" Target="https://docs.google.com/document/d/1s3ReNvlpZN96p8h4USj-WgawoUnemUPMDwDuoqWPY-A/edit?usp=sharing" TargetMode="External"/><Relationship Id="rId2942" Type="http://schemas.openxmlformats.org/officeDocument/2006/relationships/hyperlink" Target="https://www.kansascity.com/entertainment/article315153990.html" TargetMode="External"/><Relationship Id="rId1612" Type="http://schemas.openxmlformats.org/officeDocument/2006/relationships/hyperlink" Target="https://cue.gcp.misitemgr.com/cue-web/" TargetMode="External"/><Relationship Id="rId2943" Type="http://schemas.openxmlformats.org/officeDocument/2006/relationships/hyperlink" Target="https://docs.google.com/document/d/1eB0iGhbjPg3lVirJsIGQS_N7XIHp0dmj7yMqjBEkvJY/edit?usp=sharing" TargetMode="External"/><Relationship Id="rId1613" Type="http://schemas.openxmlformats.org/officeDocument/2006/relationships/hyperlink" Target="https://www.charlotteobserver.com/entertainment/article314910199.html" TargetMode="External"/><Relationship Id="rId2944" Type="http://schemas.openxmlformats.org/officeDocument/2006/relationships/hyperlink" Target="https://cue.gcp.misitemgr.com/cue-web/" TargetMode="External"/><Relationship Id="rId1614" Type="http://schemas.openxmlformats.org/officeDocument/2006/relationships/hyperlink" Target="https://docs.google.com/document/d/1s3ReNvlpZN96p8h4USj-WgawoUnemUPMDwDuoqWPY-A/edit?usp=sharing" TargetMode="External"/><Relationship Id="rId2945" Type="http://schemas.openxmlformats.org/officeDocument/2006/relationships/hyperlink" Target="https://www.charlotteobserver.com/entertainment/article315153991.html" TargetMode="External"/><Relationship Id="rId1615" Type="http://schemas.openxmlformats.org/officeDocument/2006/relationships/hyperlink" Target="https://cue.gcp.misitemgr.com/cue-web/" TargetMode="External"/><Relationship Id="rId2946" Type="http://schemas.openxmlformats.org/officeDocument/2006/relationships/hyperlink" Target="https://docs.google.com/document/d/1eB0iGhbjPg3lVirJsIGQS_N7XIHp0dmj7yMqjBEkvJY/edit?usp=sharing" TargetMode="External"/><Relationship Id="rId1616" Type="http://schemas.openxmlformats.org/officeDocument/2006/relationships/hyperlink" Target="https://www.miamiherald.com/living/article314909933.html" TargetMode="External"/><Relationship Id="rId2947" Type="http://schemas.openxmlformats.org/officeDocument/2006/relationships/hyperlink" Target="https://cue.gcp.misitemgr.com/cue-web/" TargetMode="External"/><Relationship Id="rId907" Type="http://schemas.openxmlformats.org/officeDocument/2006/relationships/hyperlink" Target="https://docs.google.com/document/d/1XhpqUle_icOAbiI6RIF5HWh4l5PH1jjqGYubOWA0AMg/edit?usp=sharing" TargetMode="External"/><Relationship Id="rId1617" Type="http://schemas.openxmlformats.org/officeDocument/2006/relationships/hyperlink" Target="https://docs.google.com/document/d/1qNZWxwfr-9U4lAF6DIu6u8WI9-hoHJIPofN9DwpY1GU/edit?tab=t.0" TargetMode="External"/><Relationship Id="rId2948" Type="http://schemas.openxmlformats.org/officeDocument/2006/relationships/hyperlink" Target="https://www.star-telegram.com/entertainment/article315153992.html" TargetMode="External"/><Relationship Id="rId906" Type="http://schemas.openxmlformats.org/officeDocument/2006/relationships/hyperlink" Target="https://www.miamiherald.com/living/article314759049.html" TargetMode="External"/><Relationship Id="rId1618" Type="http://schemas.openxmlformats.org/officeDocument/2006/relationships/hyperlink" Target="https://cue.gcp.misitemgr.com/cue-web/" TargetMode="External"/><Relationship Id="rId2949" Type="http://schemas.openxmlformats.org/officeDocument/2006/relationships/hyperlink" Target="https://docs.google.com/document/d/1eB0iGhbjPg3lVirJsIGQS_N7XIHp0dmj7yMqjBEkvJY/edit?usp=sharing" TargetMode="External"/><Relationship Id="rId905" Type="http://schemas.openxmlformats.org/officeDocument/2006/relationships/hyperlink" Target="https://cue.gcp.misitemgr.com/cue-web/" TargetMode="External"/><Relationship Id="rId1619" Type="http://schemas.openxmlformats.org/officeDocument/2006/relationships/hyperlink" Target="https://www.kansascity.com/living/article314909960.html" TargetMode="External"/><Relationship Id="rId904" Type="http://schemas.openxmlformats.org/officeDocument/2006/relationships/hyperlink" Target="https://docs.google.com/document/d/17vQlCsly3G0XHEiPANyty9c1IhvZNTBAJYTxe9mpPaA/edit?tab=t.0" TargetMode="External"/><Relationship Id="rId909" Type="http://schemas.openxmlformats.org/officeDocument/2006/relationships/hyperlink" Target="https://www.kansascity.com/living/article314759062.html" TargetMode="External"/><Relationship Id="rId908" Type="http://schemas.openxmlformats.org/officeDocument/2006/relationships/hyperlink" Target="https://cue.gcp.misitemgr.com/cue-web/" TargetMode="External"/><Relationship Id="rId903" Type="http://schemas.openxmlformats.org/officeDocument/2006/relationships/hyperlink" Target="https://www.charlotteobserver.com/entertainment/article314759008.html" TargetMode="External"/><Relationship Id="rId902" Type="http://schemas.openxmlformats.org/officeDocument/2006/relationships/hyperlink" Target="https://cue.gcp.misitemgr.com/cue-web/" TargetMode="External"/><Relationship Id="rId901" Type="http://schemas.openxmlformats.org/officeDocument/2006/relationships/hyperlink" Target="https://docs.google.com/document/d/17vQlCsly3G0XHEiPANyty9c1IhvZNTBAJYTxe9mpPaA/edit?tab=t.0" TargetMode="External"/><Relationship Id="rId900" Type="http://schemas.openxmlformats.org/officeDocument/2006/relationships/hyperlink" Target="https://www.kansascity.com/entertainment/article314759005.html" TargetMode="External"/><Relationship Id="rId2930" Type="http://schemas.openxmlformats.org/officeDocument/2006/relationships/hyperlink" Target="https://www.charlotteobserver.com/entertainment/article315131288.html" TargetMode="External"/><Relationship Id="rId1600" Type="http://schemas.openxmlformats.org/officeDocument/2006/relationships/hyperlink" Target="https://cue.gcp.misitemgr.com/cue-web/" TargetMode="External"/><Relationship Id="rId2931" Type="http://schemas.openxmlformats.org/officeDocument/2006/relationships/hyperlink" Target="https://docs.google.com/document/d/1M1mh8gQdCux98Fx06X9EvLh5hWJwNlQGJF5SZGW1e1M/edit?tab=t.0" TargetMode="External"/><Relationship Id="rId1601" Type="http://schemas.openxmlformats.org/officeDocument/2006/relationships/hyperlink" Target="https://www.kansascity.com/living/article314923540.html" TargetMode="External"/><Relationship Id="rId2932" Type="http://schemas.openxmlformats.org/officeDocument/2006/relationships/hyperlink" Target="https://cue.gcp.misitemgr.com/cue-web/" TargetMode="External"/><Relationship Id="rId1602" Type="http://schemas.openxmlformats.org/officeDocument/2006/relationships/hyperlink" Target="https://docs.google.com/document/d/1Z2b4mS250FZGN0PExRRXiM6IDW_xD9ACVo0z4Ef-Ajw/edit?tab=t.0" TargetMode="External"/><Relationship Id="rId2933" Type="http://schemas.openxmlformats.org/officeDocument/2006/relationships/hyperlink" Target="https://www.miamiherald.com/living/article315131863.html" TargetMode="External"/><Relationship Id="rId1603" Type="http://schemas.openxmlformats.org/officeDocument/2006/relationships/hyperlink" Target="https://www.usmagazine.com/wp-admin/post.php?post=4268148&amp;action=edit" TargetMode="External"/><Relationship Id="rId2934" Type="http://schemas.openxmlformats.org/officeDocument/2006/relationships/hyperlink" Target="https://docs.google.com/document/d/1yUUMCbTCmMlq6EQO1pt4gRopWrE1Dquy47P9pJyePao/edit?usp=sharing" TargetMode="External"/><Relationship Id="rId1604" Type="http://schemas.openxmlformats.org/officeDocument/2006/relationships/hyperlink" Target="https://www.usmagazine.com/sports/news/jim-nantzs-hello-friends-is-actually-a-message-to-his-dad/" TargetMode="External"/><Relationship Id="rId2935" Type="http://schemas.openxmlformats.org/officeDocument/2006/relationships/hyperlink" Target="https://cue.gcp.misitemgr.com/cue-web/" TargetMode="External"/><Relationship Id="rId1605" Type="http://schemas.openxmlformats.org/officeDocument/2006/relationships/hyperlink" Target="https://docs.google.com/document/d/1s3ReNvlpZN96p8h4USj-WgawoUnemUPMDwDuoqWPY-A/edit?usp=sharing" TargetMode="External"/><Relationship Id="rId2936" Type="http://schemas.openxmlformats.org/officeDocument/2006/relationships/hyperlink" Target="https://www.charlotteobserver.com/living/article315131865.html" TargetMode="External"/><Relationship Id="rId1606" Type="http://schemas.openxmlformats.org/officeDocument/2006/relationships/hyperlink" Target="https://cue.gcp.misitemgr.com/cue-web/" TargetMode="External"/><Relationship Id="rId2937" Type="http://schemas.openxmlformats.org/officeDocument/2006/relationships/hyperlink" Target="https://docs.google.com/document/d/1yUUMCbTCmMlq6EQO1pt4gRopWrE1Dquy47P9pJyePao/edit?usp=sharing" TargetMode="External"/><Relationship Id="rId1607" Type="http://schemas.openxmlformats.org/officeDocument/2006/relationships/hyperlink" Target="https://www.miamiherald.com/entertainment/article314910168.html" TargetMode="External"/><Relationship Id="rId2938" Type="http://schemas.openxmlformats.org/officeDocument/2006/relationships/hyperlink" Target="https://www.womansworld.com/wp-admin/post.php?post=611914&amp;action=edit" TargetMode="External"/><Relationship Id="rId1608" Type="http://schemas.openxmlformats.org/officeDocument/2006/relationships/hyperlink" Target="https://docs.google.com/document/d/1s3ReNvlpZN96p8h4USj-WgawoUnemUPMDwDuoqWPY-A/edit?usp=sharing" TargetMode="External"/><Relationship Id="rId2939" Type="http://schemas.openxmlformats.org/officeDocument/2006/relationships/hyperlink" Target="https://www.womansworld.com/life/animals/the-platypus-was-already-a-mysterious-animal-this-new-study-just-made-it-even-weirder" TargetMode="External"/><Relationship Id="rId1609" Type="http://schemas.openxmlformats.org/officeDocument/2006/relationships/hyperlink" Target="https://cue.gcp.misitemgr.com/cue-web/" TargetMode="External"/><Relationship Id="rId1631" Type="http://schemas.openxmlformats.org/officeDocument/2006/relationships/hyperlink" Target="https://www.miamiherald.com/entertainment/article314911981.html" TargetMode="External"/><Relationship Id="rId2962" Type="http://schemas.openxmlformats.org/officeDocument/2006/relationships/hyperlink" Target="https://cue.gcp.misitemgr.com/cue-web/" TargetMode="External"/><Relationship Id="rId1632" Type="http://schemas.openxmlformats.org/officeDocument/2006/relationships/hyperlink" Target="https://docs.google.com/document/d/1L3-McQ_FLSrsn8ePm7telSv8Sf-lYGv9cYzMgMnYVh4/edit?usp=sharing" TargetMode="External"/><Relationship Id="rId2963" Type="http://schemas.openxmlformats.org/officeDocument/2006/relationships/hyperlink" Target="https://www.miamiherald.com/entertainment/article315155613.html" TargetMode="External"/><Relationship Id="rId1633" Type="http://schemas.openxmlformats.org/officeDocument/2006/relationships/hyperlink" Target="https://cue.gcp.misitemgr.com/cue-web/" TargetMode="External"/><Relationship Id="rId2964" Type="http://schemas.openxmlformats.org/officeDocument/2006/relationships/hyperlink" Target="https://docs.google.com/document/d/1yJfpcFhaH6fdQVI9wVYJeGeMzTeg7VVpLwkdAVgLnzw/edit?tab=t.0" TargetMode="External"/><Relationship Id="rId1634" Type="http://schemas.openxmlformats.org/officeDocument/2006/relationships/hyperlink" Target="https://www.kansascity.com/entertainment/article314911989.html" TargetMode="External"/><Relationship Id="rId2965" Type="http://schemas.openxmlformats.org/officeDocument/2006/relationships/hyperlink" Target="https://cue.gcp.misitemgr.com/cue-web/" TargetMode="External"/><Relationship Id="rId1635" Type="http://schemas.openxmlformats.org/officeDocument/2006/relationships/hyperlink" Target="https://docs.google.com/document/d/1L3-McQ_FLSrsn8ePm7telSv8Sf-lYGv9cYzMgMnYVh4/edit?usp=sharing" TargetMode="External"/><Relationship Id="rId2966" Type="http://schemas.openxmlformats.org/officeDocument/2006/relationships/hyperlink" Target="https://www.kansascity.com/entertainment/article315155616.html" TargetMode="External"/><Relationship Id="rId1636" Type="http://schemas.openxmlformats.org/officeDocument/2006/relationships/hyperlink" Target="https://cue.gcp.misitemgr.com/cue-web/" TargetMode="External"/><Relationship Id="rId2967" Type="http://schemas.openxmlformats.org/officeDocument/2006/relationships/hyperlink" Target="https://docs.google.com/document/d/1yJfpcFhaH6fdQVI9wVYJeGeMzTeg7VVpLwkdAVgLnzw/edit?tab=t.0" TargetMode="External"/><Relationship Id="rId1637" Type="http://schemas.openxmlformats.org/officeDocument/2006/relationships/hyperlink" Target="https://www.charlotteobserver.com/entertainment/article314911997.html" TargetMode="External"/><Relationship Id="rId2968" Type="http://schemas.openxmlformats.org/officeDocument/2006/relationships/hyperlink" Target="https://www.womansworld.com/wp-admin/post.php?post=612135&amp;action=edit" TargetMode="External"/><Relationship Id="rId1638" Type="http://schemas.openxmlformats.org/officeDocument/2006/relationships/hyperlink" Target="https://docs.google.com/document/d/1L3-McQ_FLSrsn8ePm7telSv8Sf-lYGv9cYzMgMnYVh4/edit?usp=sharing" TargetMode="External"/><Relationship Id="rId2969" Type="http://schemas.openxmlformats.org/officeDocument/2006/relationships/hyperlink" Target="https://www.womansworld.com/life/animals/hamptons-adoption-center-names-adorable-pitbull-puppy-litter-after-characters-from-the-pitt" TargetMode="External"/><Relationship Id="rId929" Type="http://schemas.openxmlformats.org/officeDocument/2006/relationships/hyperlink" Target="https://cue.gcp.misitemgr.com/cue-web/" TargetMode="External"/><Relationship Id="rId1639" Type="http://schemas.openxmlformats.org/officeDocument/2006/relationships/hyperlink" Target="https://cue.gcp.misitemgr.com/cue-web/" TargetMode="External"/><Relationship Id="rId928" Type="http://schemas.openxmlformats.org/officeDocument/2006/relationships/hyperlink" Target="https://docs.google.com/document/d/1MIKQhOFf5FbAOu7b7d59KBxOJ-fh5SAdQEzHZ-iH0DU/edit?tab=t.0" TargetMode="External"/><Relationship Id="rId927" Type="http://schemas.openxmlformats.org/officeDocument/2006/relationships/hyperlink" Target="https://www.kansascity.com/living/article314761002.html" TargetMode="External"/><Relationship Id="rId926" Type="http://schemas.openxmlformats.org/officeDocument/2006/relationships/hyperlink" Target="https://cue.gcp.misitemgr.com/cue-web/" TargetMode="External"/><Relationship Id="rId921" Type="http://schemas.openxmlformats.org/officeDocument/2006/relationships/hyperlink" Target="https://www.charlotteobserver.com/entertainment/article314761223.html" TargetMode="External"/><Relationship Id="rId920" Type="http://schemas.openxmlformats.org/officeDocument/2006/relationships/hyperlink" Target="https://cue.gcp.misitemgr.com/cue-web/" TargetMode="External"/><Relationship Id="rId925" Type="http://schemas.openxmlformats.org/officeDocument/2006/relationships/hyperlink" Target="https://docs.google.com/document/d/1MIKQhOFf5FbAOu7b7d59KBxOJ-fh5SAdQEzHZ-iH0DU/edit?tab=t.0" TargetMode="External"/><Relationship Id="rId924" Type="http://schemas.openxmlformats.org/officeDocument/2006/relationships/hyperlink" Target="https://www.miamiherald.com/living/article314760934.html" TargetMode="External"/><Relationship Id="rId923" Type="http://schemas.openxmlformats.org/officeDocument/2006/relationships/hyperlink" Target="https://cue.gcp.misitemgr.com/cue-web/" TargetMode="External"/><Relationship Id="rId922" Type="http://schemas.openxmlformats.org/officeDocument/2006/relationships/hyperlink" Target="https://docs.google.com/document/d/1TrcZE15ROKz-QPpVIgWnznODsa68oy88M_yogEgRBlM/edit?usp=sharing" TargetMode="External"/><Relationship Id="rId2960" Type="http://schemas.openxmlformats.org/officeDocument/2006/relationships/hyperlink" Target="https://www.womansworld.com/entertainment/youtubes-original-slogan-was-broadcast-yourself-heres-what-the-site-actually-looked-like-20-years-ago" TargetMode="External"/><Relationship Id="rId1630" Type="http://schemas.openxmlformats.org/officeDocument/2006/relationships/hyperlink" Target="https://cue.gcp.misitemgr.com/cue-web/" TargetMode="External"/><Relationship Id="rId2961" Type="http://schemas.openxmlformats.org/officeDocument/2006/relationships/hyperlink" Target="https://docs.google.com/document/d/16dX-X0amkeNVHNrKmVe8BI3BrocB4b2vgGX-BOdP-mA/edit?tab=t.0" TargetMode="External"/><Relationship Id="rId1620" Type="http://schemas.openxmlformats.org/officeDocument/2006/relationships/hyperlink" Target="https://docs.google.com/document/d/1qNZWxwfr-9U4lAF6DIu6u8WI9-hoHJIPofN9DwpY1GU/edit?tab=t.0" TargetMode="External"/><Relationship Id="rId2951" Type="http://schemas.openxmlformats.org/officeDocument/2006/relationships/hyperlink" Target="https://www.miamiherald.com/entertainment/article315154190.html" TargetMode="External"/><Relationship Id="rId1621" Type="http://schemas.openxmlformats.org/officeDocument/2006/relationships/hyperlink" Target="https://cue.gcp.misitemgr.com/cue-web/" TargetMode="External"/><Relationship Id="rId2952" Type="http://schemas.openxmlformats.org/officeDocument/2006/relationships/hyperlink" Target="https://docs.google.com/document/d/16dX-X0amkeNVHNrKmVe8BI3BrocB4b2vgGX-BOdP-mA/edit?tab=t.0" TargetMode="External"/><Relationship Id="rId1622" Type="http://schemas.openxmlformats.org/officeDocument/2006/relationships/hyperlink" Target="https://www.charlotteobserver.com/living/article314909972.html" TargetMode="External"/><Relationship Id="rId2953" Type="http://schemas.openxmlformats.org/officeDocument/2006/relationships/hyperlink" Target="https://cue.gcp.misitemgr.com/cue-web/" TargetMode="External"/><Relationship Id="rId1623" Type="http://schemas.openxmlformats.org/officeDocument/2006/relationships/hyperlink" Target="https://docs.google.com/document/d/1qNZWxwfr-9U4lAF6DIu6u8WI9-hoHJIPofN9DwpY1GU/edit?tab=t.0" TargetMode="External"/><Relationship Id="rId2954" Type="http://schemas.openxmlformats.org/officeDocument/2006/relationships/hyperlink" Target="https://www.charlotteobserver.com/entertainment/article315154191.html" TargetMode="External"/><Relationship Id="rId1624" Type="http://schemas.openxmlformats.org/officeDocument/2006/relationships/hyperlink" Target="https://www.womansworld.com/wp-admin/post.php?post=608568&amp;action=edit" TargetMode="External"/><Relationship Id="rId2955" Type="http://schemas.openxmlformats.org/officeDocument/2006/relationships/hyperlink" Target="https://docs.google.com/document/d/16dX-X0amkeNVHNrKmVe8BI3BrocB4b2vgGX-BOdP-mA/edit?tab=t.0" TargetMode="External"/><Relationship Id="rId1625" Type="http://schemas.openxmlformats.org/officeDocument/2006/relationships/hyperlink" Target="https://www.womansworld.com/life/animals/scientists-uncover-500-million-year-old-species-hiding-in-plain-sight-in-south-korea" TargetMode="External"/><Relationship Id="rId2956" Type="http://schemas.openxmlformats.org/officeDocument/2006/relationships/hyperlink" Target="https://www.usmagazine.com/wp-admin/post.php?post=4287509&amp;action=edit" TargetMode="External"/><Relationship Id="rId1626" Type="http://schemas.openxmlformats.org/officeDocument/2006/relationships/hyperlink" Target="https://docs.google.com/document/d/1qNZWxwfr-9U4lAF6DIu6u8WI9-hoHJIPofN9DwpY1GU/edit?tab=t.0" TargetMode="External"/><Relationship Id="rId2957" Type="http://schemas.openxmlformats.org/officeDocument/2006/relationships/hyperlink" Target="https://www.usmagazine.com/celebrity-news/news/youtube-turns-21-what-the-app-looked-like-in-2006/" TargetMode="External"/><Relationship Id="rId1627" Type="http://schemas.openxmlformats.org/officeDocument/2006/relationships/hyperlink" Target="https://www.usmagazine.com/wp-admin/post.php?post=4268404&amp;action=edit" TargetMode="External"/><Relationship Id="rId2958" Type="http://schemas.openxmlformats.org/officeDocument/2006/relationships/hyperlink" Target="https://docs.google.com/document/d/16dX-X0amkeNVHNrKmVe8BI3BrocB4b2vgGX-BOdP-mA/edit?tab=t.0" TargetMode="External"/><Relationship Id="rId918" Type="http://schemas.openxmlformats.org/officeDocument/2006/relationships/hyperlink" Target="https://www.kansascity.com/entertainment/article314761218.html" TargetMode="External"/><Relationship Id="rId1628" Type="http://schemas.openxmlformats.org/officeDocument/2006/relationships/hyperlink" Target="https://www.usmagazine.com/sports/news/dana-whites-viral-tiktok-reveals-hard-truth-about-happiness/" TargetMode="External"/><Relationship Id="rId2959" Type="http://schemas.openxmlformats.org/officeDocument/2006/relationships/hyperlink" Target="https://www.womansworld.com/wp-admin/post.php?post=612121&amp;action=edit" TargetMode="External"/><Relationship Id="rId917" Type="http://schemas.openxmlformats.org/officeDocument/2006/relationships/hyperlink" Target="https://cue.gcp.misitemgr.com/cue-web/" TargetMode="External"/><Relationship Id="rId1629" Type="http://schemas.openxmlformats.org/officeDocument/2006/relationships/hyperlink" Target="https://docs.google.com/document/d/1L3-McQ_FLSrsn8ePm7telSv8Sf-lYGv9cYzMgMnYVh4/edit?usp=sharing" TargetMode="External"/><Relationship Id="rId916" Type="http://schemas.openxmlformats.org/officeDocument/2006/relationships/hyperlink" Target="https://docs.google.com/document/d/1TrcZE15ROKz-QPpVIgWnznODsa68oy88M_yogEgRBlM/edit?usp=sharing" TargetMode="External"/><Relationship Id="rId915" Type="http://schemas.openxmlformats.org/officeDocument/2006/relationships/hyperlink" Target="https://www.miamiherald.com/entertainment/article314761196.html" TargetMode="External"/><Relationship Id="rId919" Type="http://schemas.openxmlformats.org/officeDocument/2006/relationships/hyperlink" Target="https://docs.google.com/document/d/1TrcZE15ROKz-QPpVIgWnznODsa68oy88M_yogEgRBlM/edit?usp=sharing" TargetMode="External"/><Relationship Id="rId910" Type="http://schemas.openxmlformats.org/officeDocument/2006/relationships/hyperlink" Target="https://docs.google.com/document/d/1XhpqUle_icOAbiI6RIF5HWh4l5PH1jjqGYubOWA0AMg/edit?usp=sharing" TargetMode="External"/><Relationship Id="rId914" Type="http://schemas.openxmlformats.org/officeDocument/2006/relationships/hyperlink" Target="https://cue.gcp.misitemgr.com/cue-web/" TargetMode="External"/><Relationship Id="rId913" Type="http://schemas.openxmlformats.org/officeDocument/2006/relationships/hyperlink" Target="https://docs.google.com/document/d/1XhpqUle_icOAbiI6RIF5HWh4l5PH1jjqGYubOWA0AMg/edit?usp=sharing" TargetMode="External"/><Relationship Id="rId912" Type="http://schemas.openxmlformats.org/officeDocument/2006/relationships/hyperlink" Target="https://www.charlotteobserver.com/living/article314759095.html" TargetMode="External"/><Relationship Id="rId911" Type="http://schemas.openxmlformats.org/officeDocument/2006/relationships/hyperlink" Target="https://cue.gcp.misitemgr.com/cue-web/" TargetMode="External"/><Relationship Id="rId2950" Type="http://schemas.openxmlformats.org/officeDocument/2006/relationships/hyperlink" Target="https://cue.gcp.misitemgr.com/cue-web/" TargetMode="External"/><Relationship Id="rId2900" Type="http://schemas.openxmlformats.org/officeDocument/2006/relationships/hyperlink" Target="https://www.charlotteobserver.com/living/home-garden/article315156944.html" TargetMode="External"/><Relationship Id="rId2901" Type="http://schemas.openxmlformats.org/officeDocument/2006/relationships/hyperlink" Target="https://docs.google.com/document/d/1Tiu9432bbODNvd4PJZpU_Uz9F2VWN7TivAyjgXVs6Jk/edit?tab=t.0" TargetMode="External"/><Relationship Id="rId2902" Type="http://schemas.openxmlformats.org/officeDocument/2006/relationships/hyperlink" Target="https://cue.gcp.misitemgr.com/cue-web/" TargetMode="External"/><Relationship Id="rId2903" Type="http://schemas.openxmlformats.org/officeDocument/2006/relationships/hyperlink" Target="https://www.miamiherald.com/entertainment/article315129790.html" TargetMode="External"/><Relationship Id="rId2904" Type="http://schemas.openxmlformats.org/officeDocument/2006/relationships/hyperlink" Target="https://docs.google.com/document/d/1Oxk6h1CViB9PSknrBvfNmlvDPnEeYUMQsaTFn-09HSo/edit?tab=t.0" TargetMode="External"/><Relationship Id="rId2905" Type="http://schemas.openxmlformats.org/officeDocument/2006/relationships/hyperlink" Target="https://cue.gcp.misitemgr.com/cue-web/" TargetMode="External"/><Relationship Id="rId2906" Type="http://schemas.openxmlformats.org/officeDocument/2006/relationships/hyperlink" Target="https://www.kansascity.com/entertainment/article315129787.html" TargetMode="External"/><Relationship Id="rId2907" Type="http://schemas.openxmlformats.org/officeDocument/2006/relationships/hyperlink" Target="https://docs.google.com/document/d/1Oxk6h1CViB9PSknrBvfNmlvDPnEeYUMQsaTFn-09HSo/edit?tab=t.0" TargetMode="External"/><Relationship Id="rId2908" Type="http://schemas.openxmlformats.org/officeDocument/2006/relationships/hyperlink" Target="https://www.lifeandstylemag.com/wp-admin/post.php?post=737115&amp;action=edit" TargetMode="External"/><Relationship Id="rId2909" Type="http://schemas.openxmlformats.org/officeDocument/2006/relationships/hyperlink" Target="https://www.lifeandstylemag.com/posts/mercury-retroshade-explained-what-happens-before-and-after-retrograde/" TargetMode="External"/><Relationship Id="rId5170" Type="http://schemas.openxmlformats.org/officeDocument/2006/relationships/hyperlink" Target="https://cue.gcp.misitemgr.com/cue-web/" TargetMode="External"/><Relationship Id="rId5171" Type="http://schemas.openxmlformats.org/officeDocument/2006/relationships/hyperlink" Target="https://www.miamiherald.com/entertainment/article315393934.html" TargetMode="External"/><Relationship Id="rId5174" Type="http://schemas.openxmlformats.org/officeDocument/2006/relationships/hyperlink" Target="https://www.charlotteobserver.com/entertainment/article315393937.html" TargetMode="External"/><Relationship Id="rId5175" Type="http://schemas.openxmlformats.org/officeDocument/2006/relationships/hyperlink" Target="https://docs.google.com/document/d/1J1zsJL6ylUM5AAWisdFriJwXeOsPpQZ5SGCo_4oYiC8/edit?usp=sharing" TargetMode="External"/><Relationship Id="rId5172" Type="http://schemas.openxmlformats.org/officeDocument/2006/relationships/hyperlink" Target="https://docs.google.com/document/d/1J1zsJL6ylUM5AAWisdFriJwXeOsPpQZ5SGCo_4oYiC8/edit?usp=sharing" TargetMode="External"/><Relationship Id="rId5173" Type="http://schemas.openxmlformats.org/officeDocument/2006/relationships/hyperlink" Target="https://cue.gcp.misitemgr.com/cue-web/" TargetMode="External"/><Relationship Id="rId5178" Type="http://schemas.openxmlformats.org/officeDocument/2006/relationships/hyperlink" Target="https://docs.google.com/document/d/1J1zsJL6ylUM5AAWisdFriJwXeOsPpQZ5SGCo_4oYiC8/edit?usp=sharing" TargetMode="External"/><Relationship Id="rId5179" Type="http://schemas.openxmlformats.org/officeDocument/2006/relationships/hyperlink" Target="https://www.miamiherald.com/living/home-garden/article315395253.html" TargetMode="External"/><Relationship Id="rId5176" Type="http://schemas.openxmlformats.org/officeDocument/2006/relationships/hyperlink" Target="https://www.usmagazine.com/wp-admin/post.php?post=4307743&amp;action=edit" TargetMode="External"/><Relationship Id="rId5177" Type="http://schemas.openxmlformats.org/officeDocument/2006/relationships/hyperlink" Target="https://www.usmagazine.com/sports/news/rory-mcilroys-mom-goes-viral-with-custom-purse-at-masters/" TargetMode="External"/><Relationship Id="rId5160" Type="http://schemas.openxmlformats.org/officeDocument/2006/relationships/hyperlink" Target="https://docs.google.com/document/d/1Lepmgupg65pWw1zJe2rzeuhTF5Z63XLCfW7csW8r3V4/edit?tab=t.0" TargetMode="External"/><Relationship Id="rId5163" Type="http://schemas.openxmlformats.org/officeDocument/2006/relationships/hyperlink" Target="https://docs.google.com/document/d/1Lepmgupg65pWw1zJe2rzeuhTF5Z63XLCfW7csW8r3V4/edit?tab=t.0" TargetMode="External"/><Relationship Id="rId5164" Type="http://schemas.openxmlformats.org/officeDocument/2006/relationships/hyperlink" Target="https://cue.gcp.misitemgr.com/cue-web/" TargetMode="External"/><Relationship Id="rId5161" Type="http://schemas.openxmlformats.org/officeDocument/2006/relationships/hyperlink" Target="https://cue.gcp.misitemgr.com/cue-web/" TargetMode="External"/><Relationship Id="rId5162" Type="http://schemas.openxmlformats.org/officeDocument/2006/relationships/hyperlink" Target="https://www.kansascity.com/entertainment/article315393802.html" TargetMode="External"/><Relationship Id="rId5167" Type="http://schemas.openxmlformats.org/officeDocument/2006/relationships/hyperlink" Target="https://www.lifeandstylemag.com/wp-admin/post.php?post=737286&amp;action=edit" TargetMode="External"/><Relationship Id="rId5168" Type="http://schemas.openxmlformats.org/officeDocument/2006/relationships/hyperlink" Target="https://www.lifeandstylemag.com/posts/meet-slayyyter-the-viral-singer-who-just-made-her-coachella-debut/" TargetMode="External"/><Relationship Id="rId5165" Type="http://schemas.openxmlformats.org/officeDocument/2006/relationships/hyperlink" Target="https://www.sacbee.com/entertainment/article315393806.html" TargetMode="External"/><Relationship Id="rId5166" Type="http://schemas.openxmlformats.org/officeDocument/2006/relationships/hyperlink" Target="https://docs.google.com/document/d/1Lepmgupg65pWw1zJe2rzeuhTF5Z63XLCfW7csW8r3V4/edit?tab=t.0" TargetMode="External"/><Relationship Id="rId5169" Type="http://schemas.openxmlformats.org/officeDocument/2006/relationships/hyperlink" Target="https://docs.google.com/document/d/1Lepmgupg65pWw1zJe2rzeuhTF5Z63XLCfW7csW8r3V4/edit?tab=t.0" TargetMode="External"/><Relationship Id="rId2920" Type="http://schemas.openxmlformats.org/officeDocument/2006/relationships/hyperlink" Target="https://www.usmagazine.com/wp-admin/post.php?post=4286329&amp;action=edit" TargetMode="External"/><Relationship Id="rId2921" Type="http://schemas.openxmlformats.org/officeDocument/2006/relationships/hyperlink" Target="https://www.usmagazine.com/sports/news/who-is-special-jennings-meet-march-madness-newest-coach/" TargetMode="External"/><Relationship Id="rId2922" Type="http://schemas.openxmlformats.org/officeDocument/2006/relationships/hyperlink" Target="https://docs.google.com/document/d/1jdRpywR8Ban37tvwx6ANylRPGb6QG6FvKj36qECSp9c/edit?usp=sharing" TargetMode="External"/><Relationship Id="rId2923" Type="http://schemas.openxmlformats.org/officeDocument/2006/relationships/hyperlink" Target="https://cue.gcp.misitemgr.com/cue-web/" TargetMode="External"/><Relationship Id="rId2924" Type="http://schemas.openxmlformats.org/officeDocument/2006/relationships/hyperlink" Target="https://www.miamiherald.com/entertainment/article315131280.html" TargetMode="External"/><Relationship Id="rId2925" Type="http://schemas.openxmlformats.org/officeDocument/2006/relationships/hyperlink" Target="https://docs.google.com/document/d/1M1mh8gQdCux98Fx06X9EvLh5hWJwNlQGJF5SZGW1e1M/edit?tab=t.0" TargetMode="External"/><Relationship Id="rId2926" Type="http://schemas.openxmlformats.org/officeDocument/2006/relationships/hyperlink" Target="https://cue.gcp.misitemgr.com/cue-web/" TargetMode="External"/><Relationship Id="rId2927" Type="http://schemas.openxmlformats.org/officeDocument/2006/relationships/hyperlink" Target="https://www.kansascity.com/entertainment/article315131285.html" TargetMode="External"/><Relationship Id="rId2928" Type="http://schemas.openxmlformats.org/officeDocument/2006/relationships/hyperlink" Target="https://docs.google.com/document/d/1M1mh8gQdCux98Fx06X9EvLh5hWJwNlQGJF5SZGW1e1M/edit?tab=t.0" TargetMode="External"/><Relationship Id="rId2929" Type="http://schemas.openxmlformats.org/officeDocument/2006/relationships/hyperlink" Target="https://cue.gcp.misitemgr.com/cue-web/" TargetMode="External"/><Relationship Id="rId5192" Type="http://schemas.openxmlformats.org/officeDocument/2006/relationships/hyperlink" Target="https://www.miamiherald.com/living/article315392963.html" TargetMode="External"/><Relationship Id="rId5193" Type="http://schemas.openxmlformats.org/officeDocument/2006/relationships/hyperlink" Target="https://docs.google.com/document/d/18QK_sCFb_ULqfNnnowffMj2v4Kd-A77pcZusUVL4wjQ/edit?tab=t.0" TargetMode="External"/><Relationship Id="rId5190" Type="http://schemas.openxmlformats.org/officeDocument/2006/relationships/hyperlink" Target="https://www.charlotteobserver.com/living/article315392966.html" TargetMode="External"/><Relationship Id="rId5191" Type="http://schemas.openxmlformats.org/officeDocument/2006/relationships/hyperlink" Target="https://docs.google.com/document/d/18QK_sCFb_ULqfNnnowffMj2v4Kd-A77pcZusUVL4wjQ/edit?tab=t.0" TargetMode="External"/><Relationship Id="rId5196" Type="http://schemas.openxmlformats.org/officeDocument/2006/relationships/hyperlink" Target="https://docs.google.com/document/d/1zw0hdzZob3dmX5m4T7VWrvSB8UlYT1mIZdEcxRGK1Wk/edit?tab=t.0" TargetMode="External"/><Relationship Id="rId5197" Type="http://schemas.openxmlformats.org/officeDocument/2006/relationships/hyperlink" Target="https://cue.gcp.misitemgr.com/cue-web/" TargetMode="External"/><Relationship Id="rId5194" Type="http://schemas.openxmlformats.org/officeDocument/2006/relationships/hyperlink" Target="https://cue.gcp.misitemgr.com/cue-web/" TargetMode="External"/><Relationship Id="rId5195" Type="http://schemas.openxmlformats.org/officeDocument/2006/relationships/hyperlink" Target="https://www.miamiherald.com/living/article315393076.html" TargetMode="External"/><Relationship Id="rId5198" Type="http://schemas.openxmlformats.org/officeDocument/2006/relationships/hyperlink" Target="https://www.kansascity.com/living/article315392989.html" TargetMode="External"/><Relationship Id="rId5199" Type="http://schemas.openxmlformats.org/officeDocument/2006/relationships/hyperlink" Target="https://docs.google.com/document/d/1zw0hdzZob3dmX5m4T7VWrvSB8UlYT1mIZdEcxRGK1Wk/edit?tab=t.0" TargetMode="External"/><Relationship Id="rId2910" Type="http://schemas.openxmlformats.org/officeDocument/2006/relationships/hyperlink" Target="https://docs.google.com/document/d/1Oxk6h1CViB9PSknrBvfNmlvDPnEeYUMQsaTFn-09HSo/edit?tab=t.0" TargetMode="External"/><Relationship Id="rId2911" Type="http://schemas.openxmlformats.org/officeDocument/2006/relationships/hyperlink" Target="https://modmomsclubstg.wpenginepowered.com/wp-admin/post.php?post=337517&amp;action=edit" TargetMode="External"/><Relationship Id="rId2912" Type="http://schemas.openxmlformats.org/officeDocument/2006/relationships/hyperlink" Target="https://modmomsclubstg.wpenginepowered.com/lifestyle-entertainment/what-is-mercury-retroshade-a-plain-language-guide-to-the-phenomenon-everyone-is-talking-about/" TargetMode="External"/><Relationship Id="rId2913" Type="http://schemas.openxmlformats.org/officeDocument/2006/relationships/hyperlink" Target="https://docs.google.com/document/d/1Oxk6h1CViB9PSknrBvfNmlvDPnEeYUMQsaTFn-09HSo/edit?tab=t.0" TargetMode="External"/><Relationship Id="rId2914" Type="http://schemas.openxmlformats.org/officeDocument/2006/relationships/hyperlink" Target="https://cue.gcp.misitemgr.com/cue-web/" TargetMode="External"/><Relationship Id="rId2915" Type="http://schemas.openxmlformats.org/officeDocument/2006/relationships/hyperlink" Target="https://www.miamiherald.com/entertainment/article315130901.html" TargetMode="External"/><Relationship Id="rId2916" Type="http://schemas.openxmlformats.org/officeDocument/2006/relationships/hyperlink" Target="https://docs.google.com/document/d/1jdRpywR8Ban37tvwx6ANylRPGb6QG6FvKj36qECSp9c/edit?usp=sharing" TargetMode="External"/><Relationship Id="rId2917" Type="http://schemas.openxmlformats.org/officeDocument/2006/relationships/hyperlink" Target="https://cue.gcp.misitemgr.com/cue-web/" TargetMode="External"/><Relationship Id="rId2918" Type="http://schemas.openxmlformats.org/officeDocument/2006/relationships/hyperlink" Target="https://www.star-telegram.com/entertainment/article315130911.html" TargetMode="External"/><Relationship Id="rId2919" Type="http://schemas.openxmlformats.org/officeDocument/2006/relationships/hyperlink" Target="https://docs.google.com/document/d/1jdRpywR8Ban37tvwx6ANylRPGb6QG6FvKj36qECSp9c/edit?usp=sharing" TargetMode="External"/><Relationship Id="rId5181" Type="http://schemas.openxmlformats.org/officeDocument/2006/relationships/hyperlink" Target="https://www.sacbee.com/entertainment/living/article315395904.html" TargetMode="External"/><Relationship Id="rId5182" Type="http://schemas.openxmlformats.org/officeDocument/2006/relationships/hyperlink" Target="https://docs.google.com/document/d/17iaORRrkIXeJjgDTJM6z_iqXbNzsUUuX6oPUkccDwIM/edit?tab=t.0" TargetMode="External"/><Relationship Id="rId5180" Type="http://schemas.openxmlformats.org/officeDocument/2006/relationships/hyperlink" Target="https://docs.google.com/document/d/17iaORRrkIXeJjgDTJM6z_iqXbNzsUUuX6oPUkccDwIM/edit?tab=t.0" TargetMode="External"/><Relationship Id="rId5185" Type="http://schemas.openxmlformats.org/officeDocument/2006/relationships/hyperlink" Target="https://docs.google.com/document/d/17iaORRrkIXeJjgDTJM6z_iqXbNzsUUuX6oPUkccDwIM/edit?tab=t.0" TargetMode="External"/><Relationship Id="rId5186" Type="http://schemas.openxmlformats.org/officeDocument/2006/relationships/hyperlink" Target="https://www.coralspringsflnews.com/lifestyle-entertainment/article315396168.html" TargetMode="External"/><Relationship Id="rId5183" Type="http://schemas.openxmlformats.org/officeDocument/2006/relationships/hyperlink" Target="https://cue.gcp.misitemgr.com/cue-web/" TargetMode="External"/><Relationship Id="rId5184" Type="http://schemas.openxmlformats.org/officeDocument/2006/relationships/hyperlink" Target="https://www.charlotteobserver.com/living/home-garden/article315396018.html" TargetMode="External"/><Relationship Id="rId5189" Type="http://schemas.openxmlformats.org/officeDocument/2006/relationships/hyperlink" Target="https://docs.google.com/document/d/18QK_sCFb_ULqfNnnowffMj2v4Kd-A77pcZusUVL4wjQ/edit?tab=t.0" TargetMode="External"/><Relationship Id="rId5187" Type="http://schemas.openxmlformats.org/officeDocument/2006/relationships/hyperlink" Target="https://docs.google.com/document/d/17iaORRrkIXeJjgDTJM6z_iqXbNzsUUuX6oPUkccDwIM/edit?tab=t.0" TargetMode="External"/><Relationship Id="rId5188" Type="http://schemas.openxmlformats.org/officeDocument/2006/relationships/hyperlink" Target="https://www.kansascity.com/living/article315392972.html" TargetMode="External"/><Relationship Id="rId1697" Type="http://schemas.openxmlformats.org/officeDocument/2006/relationships/hyperlink" Target="https://www.miamiherald.com/living/article314924579.html" TargetMode="External"/><Relationship Id="rId4723" Type="http://schemas.openxmlformats.org/officeDocument/2006/relationships/hyperlink" Target="https://cue.gcp.misitemgr.com/cue-web/" TargetMode="External"/><Relationship Id="rId1698" Type="http://schemas.openxmlformats.org/officeDocument/2006/relationships/hyperlink" Target="https://docs.google.com/document/d/10ZsKDbDhF5gRTNZGcuXc0DWdvM57UG3wj9XF6DbIgpc/edit?usp=sharing" TargetMode="External"/><Relationship Id="rId4722" Type="http://schemas.openxmlformats.org/officeDocument/2006/relationships/hyperlink" Target="https://docs.google.com/document/d/17m_7pyIvJU0gdc8XW8DncM7RztOcSHTvo-oIssf9LK4/edit?usp=sharing" TargetMode="External"/><Relationship Id="rId1699" Type="http://schemas.openxmlformats.org/officeDocument/2006/relationships/hyperlink" Target="https://cue.gcp.misitemgr.com/cue-web/" TargetMode="External"/><Relationship Id="rId4725" Type="http://schemas.openxmlformats.org/officeDocument/2006/relationships/hyperlink" Target="https://docs.google.com/document/d/17m_7pyIvJU0gdc8XW8DncM7RztOcSHTvo-oIssf9LK4/edit?usp=sharing" TargetMode="External"/><Relationship Id="rId4724" Type="http://schemas.openxmlformats.org/officeDocument/2006/relationships/hyperlink" Target="https://www.kansascity.com/entertainment/article315342856.html" TargetMode="External"/><Relationship Id="rId4727" Type="http://schemas.openxmlformats.org/officeDocument/2006/relationships/hyperlink" Target="https://www.sacbee.com/entertainment/article315342859.html" TargetMode="External"/><Relationship Id="rId4726" Type="http://schemas.openxmlformats.org/officeDocument/2006/relationships/hyperlink" Target="https://cue.gcp.misitemgr.com/cue-web/" TargetMode="External"/><Relationship Id="rId4729" Type="http://schemas.openxmlformats.org/officeDocument/2006/relationships/hyperlink" Target="https://www.lifeandstylemag.com/wp-admin/post.php?post=737261&amp;action=edit" TargetMode="External"/><Relationship Id="rId4728" Type="http://schemas.openxmlformats.org/officeDocument/2006/relationships/hyperlink" Target="https://docs.google.com/document/d/17m_7pyIvJU0gdc8XW8DncM7RztOcSHTvo-oIssf9LK4/edit?usp=sharing" TargetMode="External"/><Relationship Id="rId866" Type="http://schemas.openxmlformats.org/officeDocument/2006/relationships/hyperlink" Target="https://cue.gcp.misitemgr.com/cue-web/" TargetMode="External"/><Relationship Id="rId865" Type="http://schemas.openxmlformats.org/officeDocument/2006/relationships/hyperlink" Target="https://docs.google.com/document/d/1VcOvo9Mnf4aEmGzqNSjUHG5oo3cFpZHdV4pCZKVuT0o/edit?usp=sharing" TargetMode="External"/><Relationship Id="rId864" Type="http://schemas.openxmlformats.org/officeDocument/2006/relationships/hyperlink" Target="https://www.miamiherald.com/entertainment/article314749557.html" TargetMode="External"/><Relationship Id="rId863" Type="http://schemas.openxmlformats.org/officeDocument/2006/relationships/hyperlink" Target="https://cue.gcp.misitemgr.com/cue-web/" TargetMode="External"/><Relationship Id="rId869" Type="http://schemas.openxmlformats.org/officeDocument/2006/relationships/hyperlink" Target="https://cue.gcp.misitemgr.com/cue-web/" TargetMode="External"/><Relationship Id="rId868" Type="http://schemas.openxmlformats.org/officeDocument/2006/relationships/hyperlink" Target="https://docs.google.com/document/d/1VcOvo9Mnf4aEmGzqNSjUHG5oo3cFpZHdV4pCZKVuT0o/edit?usp=sharing" TargetMode="External"/><Relationship Id="rId867" Type="http://schemas.openxmlformats.org/officeDocument/2006/relationships/hyperlink" Target="https://www.kansascity.com/entertainment/article314749575.html" TargetMode="External"/><Relationship Id="rId1690" Type="http://schemas.openxmlformats.org/officeDocument/2006/relationships/hyperlink" Target="https://cue.gcp.misitemgr.com/cue-web/" TargetMode="External"/><Relationship Id="rId1691" Type="http://schemas.openxmlformats.org/officeDocument/2006/relationships/hyperlink" Target="https://www.kansascity.com/living/food-drink/article314938847.html" TargetMode="External"/><Relationship Id="rId1692" Type="http://schemas.openxmlformats.org/officeDocument/2006/relationships/hyperlink" Target="https://docs.google.com/document/d/1oKHsEQXtWbF5XXu4AtqGkSmX9Y2rFHFCSwyFdnx9vYw/edit?tab=t.0" TargetMode="External"/><Relationship Id="rId862" Type="http://schemas.openxmlformats.org/officeDocument/2006/relationships/hyperlink" Target="https://docs.google.com/document/d/1RfSHS81-93pAJBR8RkcSIC8hEy7fLamrR3Cw3JQuJgA/edit?tab=t.0" TargetMode="External"/><Relationship Id="rId1693" Type="http://schemas.openxmlformats.org/officeDocument/2006/relationships/hyperlink" Target="https://www.womansworld.com/wp-admin/post.php?post=608759&amp;action=edit" TargetMode="External"/><Relationship Id="rId861" Type="http://schemas.openxmlformats.org/officeDocument/2006/relationships/hyperlink" Target="https://www.charlotteobserver.com/entertainment/article314747498.html" TargetMode="External"/><Relationship Id="rId1694" Type="http://schemas.openxmlformats.org/officeDocument/2006/relationships/hyperlink" Target="https://www.womansworld.com/life/animals/woman-took-out-25k-loan-to-clone-her-dead-cat-heres-her-advice-for-other-pet-owners?preview=true&amp;p=608759" TargetMode="External"/><Relationship Id="rId860" Type="http://schemas.openxmlformats.org/officeDocument/2006/relationships/hyperlink" Target="https://cue.gcp.misitemgr.com/cue-web/" TargetMode="External"/><Relationship Id="rId1695" Type="http://schemas.openxmlformats.org/officeDocument/2006/relationships/hyperlink" Target="https://docs.google.com/document/d/10ZsKDbDhF5gRTNZGcuXc0DWdvM57UG3wj9XF6DbIgpc/edit?usp=sharing" TargetMode="External"/><Relationship Id="rId4721" Type="http://schemas.openxmlformats.org/officeDocument/2006/relationships/hyperlink" Target="https://www.miamiherald.com/entertainment/article315342854.html" TargetMode="External"/><Relationship Id="rId1696" Type="http://schemas.openxmlformats.org/officeDocument/2006/relationships/hyperlink" Target="https://cue.gcp.misitemgr.com/cue-web/" TargetMode="External"/><Relationship Id="rId4720" Type="http://schemas.openxmlformats.org/officeDocument/2006/relationships/hyperlink" Target="https://cue.gcp.misitemgr.com/cue-web/" TargetMode="External"/><Relationship Id="rId1686" Type="http://schemas.openxmlformats.org/officeDocument/2006/relationships/hyperlink" Target="https://docs.google.com/document/d/1Z0mg_gvA2QFlZuz2OQ0HTAy6RsuX2HbjBmMQqZVgRL4/edit?tab=t.0" TargetMode="External"/><Relationship Id="rId4712" Type="http://schemas.openxmlformats.org/officeDocument/2006/relationships/hyperlink" Target="https://www.usmagazine.com/celebrity-news/news/alysa-liu-and-laufey-go-viral-on-tiktok-and-a-music-video-is-next/" TargetMode="External"/><Relationship Id="rId1687" Type="http://schemas.openxmlformats.org/officeDocument/2006/relationships/hyperlink" Target="https://cue.gcp.misitemgr.com/cue-web/" TargetMode="External"/><Relationship Id="rId4711" Type="http://schemas.openxmlformats.org/officeDocument/2006/relationships/hyperlink" Target="https://www.usmagazine.com/wp-admin/post.php?post=4303274&amp;action=edit" TargetMode="External"/><Relationship Id="rId1688" Type="http://schemas.openxmlformats.org/officeDocument/2006/relationships/hyperlink" Target="https://www.miamiherald.com/living/food-drink/article314938836.html" TargetMode="External"/><Relationship Id="rId4714" Type="http://schemas.openxmlformats.org/officeDocument/2006/relationships/hyperlink" Target="https://cue.gcp.misitemgr.com/cue-web/" TargetMode="External"/><Relationship Id="rId1689" Type="http://schemas.openxmlformats.org/officeDocument/2006/relationships/hyperlink" Target="https://docs.google.com/document/d/1oKHsEQXtWbF5XXu4AtqGkSmX9Y2rFHFCSwyFdnx9vYw/edit?tab=t.0" TargetMode="External"/><Relationship Id="rId4713" Type="http://schemas.openxmlformats.org/officeDocument/2006/relationships/hyperlink" Target="https://docs.google.com/document/d/1tM6PSu9QyyWr-yntfyGiv58Xtyp5k5uH9uffT_kNWsM/edit?tab=t.0" TargetMode="External"/><Relationship Id="rId4716" Type="http://schemas.openxmlformats.org/officeDocument/2006/relationships/hyperlink" Target="https://docs.google.com/document/d/1tM6PSu9QyyWr-yntfyGiv58Xtyp5k5uH9uffT_kNWsM/edit?tab=t.0" TargetMode="External"/><Relationship Id="rId4715" Type="http://schemas.openxmlformats.org/officeDocument/2006/relationships/hyperlink" Target="https://www.miamiherald.com/entertainment/article315341817.html" TargetMode="External"/><Relationship Id="rId4718" Type="http://schemas.openxmlformats.org/officeDocument/2006/relationships/hyperlink" Target="https://www.sacbee.com/entertainment/article315341819.html" TargetMode="External"/><Relationship Id="rId4717" Type="http://schemas.openxmlformats.org/officeDocument/2006/relationships/hyperlink" Target="https://cue.gcp.misitemgr.com/cue-web/" TargetMode="External"/><Relationship Id="rId4719" Type="http://schemas.openxmlformats.org/officeDocument/2006/relationships/hyperlink" Target="https://docs.google.com/document/d/1tM6PSu9QyyWr-yntfyGiv58Xtyp5k5uH9uffT_kNWsM/edit?tab=t.0" TargetMode="External"/><Relationship Id="rId855" Type="http://schemas.openxmlformats.org/officeDocument/2006/relationships/hyperlink" Target="https://www.miamiherald.com/entertainment/article314747493.html" TargetMode="External"/><Relationship Id="rId854" Type="http://schemas.openxmlformats.org/officeDocument/2006/relationships/hyperlink" Target="https://cue.gcp.misitemgr.com/cue-web/" TargetMode="External"/><Relationship Id="rId853" Type="http://schemas.openxmlformats.org/officeDocument/2006/relationships/hyperlink" Target="https://docs.google.com/document/d/1h0cn6FF61q6ic9lYe6GpBryrRwFpSmMTVmxFPNfc8-c/edit?tab=t.0" TargetMode="External"/><Relationship Id="rId852" Type="http://schemas.openxmlformats.org/officeDocument/2006/relationships/hyperlink" Target="https://www.kansascity.com/living/travel/article314750377.html" TargetMode="External"/><Relationship Id="rId859" Type="http://schemas.openxmlformats.org/officeDocument/2006/relationships/hyperlink" Target="https://docs.google.com/document/d/1RfSHS81-93pAJBR8RkcSIC8hEy7fLamrR3Cw3JQuJgA/edit?tab=t.0" TargetMode="External"/><Relationship Id="rId858" Type="http://schemas.openxmlformats.org/officeDocument/2006/relationships/hyperlink" Target="https://www.kansascity.com/entertainment/article314747495.html" TargetMode="External"/><Relationship Id="rId857" Type="http://schemas.openxmlformats.org/officeDocument/2006/relationships/hyperlink" Target="https://cue.gcp.misitemgr.com/cue-web/" TargetMode="External"/><Relationship Id="rId856" Type="http://schemas.openxmlformats.org/officeDocument/2006/relationships/hyperlink" Target="https://docs.google.com/document/d/1RfSHS81-93pAJBR8RkcSIC8hEy7fLamrR3Cw3JQuJgA/edit?tab=t.0" TargetMode="External"/><Relationship Id="rId1680" Type="http://schemas.openxmlformats.org/officeDocument/2006/relationships/hyperlink" Target="https://docs.google.com/document/d/1herhU_lbYGFrWvPTjULFTCMB4VN5ZShDoyhRt9cX2DE/edit?pli=1&amp;tab=t.0" TargetMode="External"/><Relationship Id="rId1681" Type="http://schemas.openxmlformats.org/officeDocument/2006/relationships/hyperlink" Target="https://cue.gcp.misitemgr.com/cue-web/" TargetMode="External"/><Relationship Id="rId851" Type="http://schemas.openxmlformats.org/officeDocument/2006/relationships/hyperlink" Target="https://cue.gcp.misitemgr.com/cue-web/" TargetMode="External"/><Relationship Id="rId1682" Type="http://schemas.openxmlformats.org/officeDocument/2006/relationships/hyperlink" Target="https://www.miamiherald.com/entertainment/performing-arts/article314907132.html" TargetMode="External"/><Relationship Id="rId850" Type="http://schemas.openxmlformats.org/officeDocument/2006/relationships/hyperlink" Target="https://docs.google.com/document/d/1h0cn6FF61q6ic9lYe6GpBryrRwFpSmMTVmxFPNfc8-c/edit?tab=t.0" TargetMode="External"/><Relationship Id="rId1683" Type="http://schemas.openxmlformats.org/officeDocument/2006/relationships/hyperlink" Target="https://docs.google.com/document/d/1Z0mg_gvA2QFlZuz2OQ0HTAy6RsuX2HbjBmMQqZVgRL4/edit?tab=t.0" TargetMode="External"/><Relationship Id="rId1684" Type="http://schemas.openxmlformats.org/officeDocument/2006/relationships/hyperlink" Target="https://cue.gcp.misitemgr.com/cue-web/" TargetMode="External"/><Relationship Id="rId4710" Type="http://schemas.openxmlformats.org/officeDocument/2006/relationships/hyperlink" Target="https://docs.google.com/document/d/14h6URtBWHbb1LZiFwNBS29jfBWvuCnpm60nKTqX0RqI/edit?usp=sharing" TargetMode="External"/><Relationship Id="rId1685" Type="http://schemas.openxmlformats.org/officeDocument/2006/relationships/hyperlink" Target="https://www.kansascity.com/entertainment/performing-arts/article314907140.html" TargetMode="External"/><Relationship Id="rId3414" Type="http://schemas.openxmlformats.org/officeDocument/2006/relationships/hyperlink" Target="https://docs.google.com/document/d/1zMY6T2-yLiFAsoaPq5-mVqNaPJFKKbVB5A3hwsvlj7E/edit?tab=t.0" TargetMode="External"/><Relationship Id="rId4745" Type="http://schemas.openxmlformats.org/officeDocument/2006/relationships/hyperlink" Target="https://www.miamiherald.com/living/article315343914.html" TargetMode="External"/><Relationship Id="rId3413" Type="http://schemas.openxmlformats.org/officeDocument/2006/relationships/hyperlink" Target="https://www.usmagazine.com/celebrity-news/news/what-happened-to-tay-zonday-where-viral-singer-is-now/" TargetMode="External"/><Relationship Id="rId4744" Type="http://schemas.openxmlformats.org/officeDocument/2006/relationships/hyperlink" Target="https://cue.gcp.misitemgr.com/cue-web/" TargetMode="External"/><Relationship Id="rId3416" Type="http://schemas.openxmlformats.org/officeDocument/2006/relationships/hyperlink" Target="https://www.miamiherald.com/entertainment/article315197176.html" TargetMode="External"/><Relationship Id="rId4747" Type="http://schemas.openxmlformats.org/officeDocument/2006/relationships/hyperlink" Target="https://cue.gcp.misitemgr.com/cue-web/" TargetMode="External"/><Relationship Id="rId3415" Type="http://schemas.openxmlformats.org/officeDocument/2006/relationships/hyperlink" Target="https://cue.gcp.misitemgr.com/cue-web/" TargetMode="External"/><Relationship Id="rId4746" Type="http://schemas.openxmlformats.org/officeDocument/2006/relationships/hyperlink" Target="https://docs.google.com/document/d/1anmCR06aoo4Y5eMa3YNvTZ5OVWQ4UqQ_dTQvg5pW2AY/edit?tab=t.0" TargetMode="External"/><Relationship Id="rId3418" Type="http://schemas.openxmlformats.org/officeDocument/2006/relationships/hyperlink" Target="https://www.usmagazine.com/wp-admin/post.php?post=4291287&amp;action=edit" TargetMode="External"/><Relationship Id="rId4749" Type="http://schemas.openxmlformats.org/officeDocument/2006/relationships/hyperlink" Target="https://docs.google.com/document/d/1anmCR06aoo4Y5eMa3YNvTZ5OVWQ4UqQ_dTQvg5pW2AY/edit?tab=t.0" TargetMode="External"/><Relationship Id="rId3417" Type="http://schemas.openxmlformats.org/officeDocument/2006/relationships/hyperlink" Target="https://docs.google.com/document/d/1mJiVIrjHV13eOMV_vVPOPAGP5Hsr_GLSsoG9thbu3Z0/edit?tab=t.0" TargetMode="External"/><Relationship Id="rId4748" Type="http://schemas.openxmlformats.org/officeDocument/2006/relationships/hyperlink" Target="https://www.kansascity.com/living/article315343918.html" TargetMode="External"/><Relationship Id="rId3419" Type="http://schemas.openxmlformats.org/officeDocument/2006/relationships/hyperlink" Target="https://www.usmagazine.com/entertainment/news/secrets-from-26th-oscars-facts-about-1954-academy-awards/" TargetMode="External"/><Relationship Id="rId888" Type="http://schemas.openxmlformats.org/officeDocument/2006/relationships/hyperlink" Target="https://www.charlotteobserver.com/living/article314757268.html" TargetMode="External"/><Relationship Id="rId887" Type="http://schemas.openxmlformats.org/officeDocument/2006/relationships/hyperlink" Target="https://cue.gcp.misitemgr.com/cue-web/" TargetMode="External"/><Relationship Id="rId886" Type="http://schemas.openxmlformats.org/officeDocument/2006/relationships/hyperlink" Target="https://docs.google.com/document/d/1MoQ23M0DL7pl-dmpHTQC7Bva-03x4VacXHuSsd0WUuc/edit?usp=sharing" TargetMode="External"/><Relationship Id="rId885" Type="http://schemas.openxmlformats.org/officeDocument/2006/relationships/hyperlink" Target="https://www.kansascity.com/living/article314757266.html" TargetMode="External"/><Relationship Id="rId889" Type="http://schemas.openxmlformats.org/officeDocument/2006/relationships/hyperlink" Target="https://docs.google.com/document/d/1MoQ23M0DL7pl-dmpHTQC7Bva-03x4VacXHuSsd0WUuc/edit?usp=sharing" TargetMode="External"/><Relationship Id="rId880" Type="http://schemas.openxmlformats.org/officeDocument/2006/relationships/hyperlink" Target="https://docs.google.com/document/d/1kD4lfPH9j-8BBbj4uCIDyipE890lCSV28E6049QQwvk/edit?tab=t.0" TargetMode="External"/><Relationship Id="rId884" Type="http://schemas.openxmlformats.org/officeDocument/2006/relationships/hyperlink" Target="https://cue.gcp.misitemgr.com/cue-web/" TargetMode="External"/><Relationship Id="rId3410" Type="http://schemas.openxmlformats.org/officeDocument/2006/relationships/hyperlink" Target="https://www.miamiherald.com/entertainment/article315199896.html" TargetMode="External"/><Relationship Id="rId4741" Type="http://schemas.openxmlformats.org/officeDocument/2006/relationships/hyperlink" Target="https://www.womansworld.com/wp-admin/post.php?post=615268&amp;action=edit" TargetMode="External"/><Relationship Id="rId883" Type="http://schemas.openxmlformats.org/officeDocument/2006/relationships/hyperlink" Target="https://docs.google.com/document/d/1MoQ23M0DL7pl-dmpHTQC7Bva-03x4VacXHuSsd0WUuc/edit?usp=sharing" TargetMode="External"/><Relationship Id="rId4740" Type="http://schemas.openxmlformats.org/officeDocument/2006/relationships/hyperlink" Target="https://docs.google.com/document/d/1mJv6QZM3QBB0mgqsWFiPcD54qOf-fMTpkeGN67I9VTM/edit?tab=t.0" TargetMode="External"/><Relationship Id="rId882" Type="http://schemas.openxmlformats.org/officeDocument/2006/relationships/hyperlink" Target="https://www.miamiherald.com/living/article314757250.html" TargetMode="External"/><Relationship Id="rId3412" Type="http://schemas.openxmlformats.org/officeDocument/2006/relationships/hyperlink" Target="https://www.usmagazine.com/wp-admin/post.php?post=4291601&amp;action=edit" TargetMode="External"/><Relationship Id="rId4743" Type="http://schemas.openxmlformats.org/officeDocument/2006/relationships/hyperlink" Target="https://docs.google.com/document/d/1anmCR06aoo4Y5eMa3YNvTZ5OVWQ4UqQ_dTQvg5pW2AY/edit?tab=t.0" TargetMode="External"/><Relationship Id="rId881" Type="http://schemas.openxmlformats.org/officeDocument/2006/relationships/hyperlink" Target="https://cue.gcp.misitemgr.com/cue-web/" TargetMode="External"/><Relationship Id="rId3411" Type="http://schemas.openxmlformats.org/officeDocument/2006/relationships/hyperlink" Target="https://docs.google.com/document/d/1zMY6T2-yLiFAsoaPq5-mVqNaPJFKKbVB5A3hwsvlj7E/edit?tab=t.0" TargetMode="External"/><Relationship Id="rId4742" Type="http://schemas.openxmlformats.org/officeDocument/2006/relationships/hyperlink" Target="https://www.womansworld.com/life/animals/scientists-thought-these-5-bird-species-were-gone-then-they-reappeared-in-2025" TargetMode="External"/><Relationship Id="rId3403" Type="http://schemas.openxmlformats.org/officeDocument/2006/relationships/hyperlink" Target="https://cue.gcp.misitemgr.com/cue-web/" TargetMode="External"/><Relationship Id="rId4734" Type="http://schemas.openxmlformats.org/officeDocument/2006/relationships/hyperlink" Target="https://docs.google.com/document/d/1mJv6QZM3QBB0mgqsWFiPcD54qOf-fMTpkeGN67I9VTM/edit?tab=t.0" TargetMode="External"/><Relationship Id="rId3402" Type="http://schemas.openxmlformats.org/officeDocument/2006/relationships/hyperlink" Target="https://docs.google.com/document/d/12G0TgNiir46Mg0Bxv7c0IaCR7Bb3o0O2IcWIYs_aJe0/edit?tab=t.0" TargetMode="External"/><Relationship Id="rId4733" Type="http://schemas.openxmlformats.org/officeDocument/2006/relationships/hyperlink" Target="https://www.miamiherald.com/living/travel/article315345284.html" TargetMode="External"/><Relationship Id="rId3405" Type="http://schemas.openxmlformats.org/officeDocument/2006/relationships/hyperlink" Target="https://docs.google.com/document/d/12G0TgNiir46Mg0Bxv7c0IaCR7Bb3o0O2IcWIYs_aJe0/edit?tab=t.0" TargetMode="External"/><Relationship Id="rId4736" Type="http://schemas.openxmlformats.org/officeDocument/2006/relationships/hyperlink" Target="https://www.kansascity.com/living/travel/article315345288.html" TargetMode="External"/><Relationship Id="rId3404" Type="http://schemas.openxmlformats.org/officeDocument/2006/relationships/hyperlink" Target="https://www.kansascity.com/living/article315200598.html" TargetMode="External"/><Relationship Id="rId4735" Type="http://schemas.openxmlformats.org/officeDocument/2006/relationships/hyperlink" Target="https://cue.gcp.misitemgr.com/cue-web/" TargetMode="External"/><Relationship Id="rId3407" Type="http://schemas.openxmlformats.org/officeDocument/2006/relationships/hyperlink" Target="https://www.kansascity.com/entertainment/article315200211.html" TargetMode="External"/><Relationship Id="rId4738" Type="http://schemas.openxmlformats.org/officeDocument/2006/relationships/hyperlink" Target="https://cue.gcp.misitemgr.com/cue-web/" TargetMode="External"/><Relationship Id="rId3406" Type="http://schemas.openxmlformats.org/officeDocument/2006/relationships/hyperlink" Target="https://cue.gcp.misitemgr.com/cue-web/" TargetMode="External"/><Relationship Id="rId4737" Type="http://schemas.openxmlformats.org/officeDocument/2006/relationships/hyperlink" Target="https://docs.google.com/document/d/1mJv6QZM3QBB0mgqsWFiPcD54qOf-fMTpkeGN67I9VTM/edit?tab=t.0" TargetMode="External"/><Relationship Id="rId3409" Type="http://schemas.openxmlformats.org/officeDocument/2006/relationships/hyperlink" Target="https://cue.gcp.misitemgr.com/cue-web/" TargetMode="External"/><Relationship Id="rId3408" Type="http://schemas.openxmlformats.org/officeDocument/2006/relationships/hyperlink" Target="https://docs.google.com/document/d/1zMY6T2-yLiFAsoaPq5-mVqNaPJFKKbVB5A3hwsvlj7E/edit?tab=t.0" TargetMode="External"/><Relationship Id="rId4739" Type="http://schemas.openxmlformats.org/officeDocument/2006/relationships/hyperlink" Target="https://www.sacbee.com/entertainment/living/travel/article315345326.html" TargetMode="External"/><Relationship Id="rId877" Type="http://schemas.openxmlformats.org/officeDocument/2006/relationships/hyperlink" Target="https://docs.google.com/document/d/1kD4lfPH9j-8BBbj4uCIDyipE890lCSV28E6049QQwvk/edit?tab=t.0" TargetMode="External"/><Relationship Id="rId876" Type="http://schemas.openxmlformats.org/officeDocument/2006/relationships/hyperlink" Target="https://www.kansascity.com/entertainment/article314757500.html" TargetMode="External"/><Relationship Id="rId875" Type="http://schemas.openxmlformats.org/officeDocument/2006/relationships/hyperlink" Target="https://cue.gcp.misitemgr.com/cue-web/" TargetMode="External"/><Relationship Id="rId874" Type="http://schemas.openxmlformats.org/officeDocument/2006/relationships/hyperlink" Target="https://docs.google.com/document/d/1kD4lfPH9j-8BBbj4uCIDyipE890lCSV28E6049QQwvk/edit?tab=t.0" TargetMode="External"/><Relationship Id="rId879" Type="http://schemas.openxmlformats.org/officeDocument/2006/relationships/hyperlink" Target="https://www.charlotteobserver.com/entertainment/article314757501.html" TargetMode="External"/><Relationship Id="rId878" Type="http://schemas.openxmlformats.org/officeDocument/2006/relationships/hyperlink" Target="https://cue.gcp.misitemgr.com/cue-web/" TargetMode="External"/><Relationship Id="rId873" Type="http://schemas.openxmlformats.org/officeDocument/2006/relationships/hyperlink" Target="https://www.miamiherald.com/entertainment/article314757497.html" TargetMode="External"/><Relationship Id="rId4730" Type="http://schemas.openxmlformats.org/officeDocument/2006/relationships/hyperlink" Target="https://www.lifeandstylemag.com/posts/tiktoker-finds-jill-scott-family-photos-goodwill/" TargetMode="External"/><Relationship Id="rId872" Type="http://schemas.openxmlformats.org/officeDocument/2006/relationships/hyperlink" Target="https://cue.gcp.misitemgr.com/cue-web/" TargetMode="External"/><Relationship Id="rId871" Type="http://schemas.openxmlformats.org/officeDocument/2006/relationships/hyperlink" Target="https://docs.google.com/document/d/1VcOvo9Mnf4aEmGzqNSjUHG5oo3cFpZHdV4pCZKVuT0o/edit?usp=sharing" TargetMode="External"/><Relationship Id="rId3401" Type="http://schemas.openxmlformats.org/officeDocument/2006/relationships/hyperlink" Target="https://www.miamiherald.com/living/article315200503.html" TargetMode="External"/><Relationship Id="rId4732" Type="http://schemas.openxmlformats.org/officeDocument/2006/relationships/hyperlink" Target="https://cue.gcp.misitemgr.com/cue-web/" TargetMode="External"/><Relationship Id="rId870" Type="http://schemas.openxmlformats.org/officeDocument/2006/relationships/hyperlink" Target="https://www.charlotteobserver.com/entertainment/article314749583.html" TargetMode="External"/><Relationship Id="rId3400" Type="http://schemas.openxmlformats.org/officeDocument/2006/relationships/hyperlink" Target="https://cue.gcp.misitemgr.com/cue-web/" TargetMode="External"/><Relationship Id="rId4731" Type="http://schemas.openxmlformats.org/officeDocument/2006/relationships/hyperlink" Target="https://docs.google.com/document/d/17m_7pyIvJU0gdc8XW8DncM7RztOcSHTvo-oIssf9LK4/edit?usp=sharing" TargetMode="External"/><Relationship Id="rId1653" Type="http://schemas.openxmlformats.org/officeDocument/2006/relationships/hyperlink" Target="https://docs.google.com/document/d/1QFMVb0qw2PabQcEg5BOAn-z0x4vDIk8yhzICeCEIAig/edit?usp=sharing" TargetMode="External"/><Relationship Id="rId2984" Type="http://schemas.openxmlformats.org/officeDocument/2006/relationships/hyperlink" Target="https://modmomsclubstg.wpenginepowered.com/lifestyle-entertainment/celebrity/luka-doncic-suspension-goga-bitadze-family-commen/" TargetMode="External"/><Relationship Id="rId1654" Type="http://schemas.openxmlformats.org/officeDocument/2006/relationships/hyperlink" Target="https://cue.gcp.misitemgr.com/cue-web/" TargetMode="External"/><Relationship Id="rId2985" Type="http://schemas.openxmlformats.org/officeDocument/2006/relationships/hyperlink" Target="https://docs.google.com/document/d/1NYlZiuh4JtwHuNjtB3sqnuzUChvsXXZuuYRTaftDFTc/edit?usp=sharing" TargetMode="External"/><Relationship Id="rId1655" Type="http://schemas.openxmlformats.org/officeDocument/2006/relationships/hyperlink" Target="https://www.kansascity.com/living/article314922042.html" TargetMode="External"/><Relationship Id="rId2986" Type="http://schemas.openxmlformats.org/officeDocument/2006/relationships/hyperlink" Target="https://cue.gcp.misitemgr.com/cue-web/" TargetMode="External"/><Relationship Id="rId1656" Type="http://schemas.openxmlformats.org/officeDocument/2006/relationships/hyperlink" Target="https://docs.google.com/document/d/1QFMVb0qw2PabQcEg5BOAn-z0x4vDIk8yhzICeCEIAig/edit?usp=sharing" TargetMode="External"/><Relationship Id="rId2987" Type="http://schemas.openxmlformats.org/officeDocument/2006/relationships/hyperlink" Target="https://www.miamiherald.com/living/article315157731.html" TargetMode="External"/><Relationship Id="rId1657" Type="http://schemas.openxmlformats.org/officeDocument/2006/relationships/hyperlink" Target="https://cue.gcp.misitemgr.com/cue-web/" TargetMode="External"/><Relationship Id="rId2988" Type="http://schemas.openxmlformats.org/officeDocument/2006/relationships/hyperlink" Target="https://docs.google.com/document/d/19W9KNJg6K8T05GW2LARersRGrStrF3Vve8NXFSbOJtc/edit?tab=t.0" TargetMode="External"/><Relationship Id="rId1658" Type="http://schemas.openxmlformats.org/officeDocument/2006/relationships/hyperlink" Target="https://www.charlotteobserver.com/living/article314922048.html" TargetMode="External"/><Relationship Id="rId2989" Type="http://schemas.openxmlformats.org/officeDocument/2006/relationships/hyperlink" Target="https://cue.gcp.misitemgr.com/cue-web/" TargetMode="External"/><Relationship Id="rId1659" Type="http://schemas.openxmlformats.org/officeDocument/2006/relationships/hyperlink" Target="https://docs.google.com/document/d/1QFMVb0qw2PabQcEg5BOAn-z0x4vDIk8yhzICeCEIAig/edit?usp=sharing" TargetMode="External"/><Relationship Id="rId829" Type="http://schemas.openxmlformats.org/officeDocument/2006/relationships/hyperlink" Target="https://docs.google.com/document/d/1jnpcuVfEfV-lM74pQVnWgQNVTeBogvrnt99Rx_RyWsw/edit?usp=sharing" TargetMode="External"/><Relationship Id="rId828" Type="http://schemas.openxmlformats.org/officeDocument/2006/relationships/hyperlink" Target="https://www.kansascity.com/living/article314745137.html" TargetMode="External"/><Relationship Id="rId827" Type="http://schemas.openxmlformats.org/officeDocument/2006/relationships/hyperlink" Target="https://cue.gcp.misitemgr.com/cue-web/" TargetMode="External"/><Relationship Id="rId822" Type="http://schemas.openxmlformats.org/officeDocument/2006/relationships/hyperlink" Target="https://www.charlotteobserver.com/entertainment/article314744941.html" TargetMode="External"/><Relationship Id="rId821" Type="http://schemas.openxmlformats.org/officeDocument/2006/relationships/hyperlink" Target="https://cue.gcp.misitemgr.com/cue-web/" TargetMode="External"/><Relationship Id="rId820" Type="http://schemas.openxmlformats.org/officeDocument/2006/relationships/hyperlink" Target="https://docs.google.com/document/d/1lcAFua7nwSuKEDHq1qb3L1MDx1lkODQ01fsCTogK49U/edit?tab=t.0" TargetMode="External"/><Relationship Id="rId826" Type="http://schemas.openxmlformats.org/officeDocument/2006/relationships/hyperlink" Target="https://docs.google.com/document/d/1jnpcuVfEfV-lM74pQVnWgQNVTeBogvrnt99Rx_RyWsw/edit?usp=sharing" TargetMode="External"/><Relationship Id="rId825" Type="http://schemas.openxmlformats.org/officeDocument/2006/relationships/hyperlink" Target="https://www.miamiherald.com/living/article314745127.html" TargetMode="External"/><Relationship Id="rId824" Type="http://schemas.openxmlformats.org/officeDocument/2006/relationships/hyperlink" Target="https://cue.gcp.misitemgr.com/cue-web/" TargetMode="External"/><Relationship Id="rId823" Type="http://schemas.openxmlformats.org/officeDocument/2006/relationships/hyperlink" Target="https://docs.google.com/document/d/1lcAFua7nwSuKEDHq1qb3L1MDx1lkODQ01fsCTogK49U/edit?tab=t.0" TargetMode="External"/><Relationship Id="rId2980" Type="http://schemas.openxmlformats.org/officeDocument/2006/relationships/hyperlink" Target="https://www.usmagazine.com/wp-admin/post.php?post=4287608&amp;action=edit" TargetMode="External"/><Relationship Id="rId1650" Type="http://schemas.openxmlformats.org/officeDocument/2006/relationships/hyperlink" Target="https://docs.google.com/document/d/1wt4ESBb-mTU2K8A1ge-j-1GXe4Jd_pLinGFSbgMjtTI/edit?usp=sharing" TargetMode="External"/><Relationship Id="rId2981" Type="http://schemas.openxmlformats.org/officeDocument/2006/relationships/hyperlink" Target="https://www.usmagazine.com/sports/news/luka-doncic-couldnt-stay-silent-after-comment-about-family/" TargetMode="External"/><Relationship Id="rId1651" Type="http://schemas.openxmlformats.org/officeDocument/2006/relationships/hyperlink" Target="https://cue.gcp.misitemgr.com/cue-web/" TargetMode="External"/><Relationship Id="rId2982" Type="http://schemas.openxmlformats.org/officeDocument/2006/relationships/hyperlink" Target="https://docs.google.com/document/d/1NYlZiuh4JtwHuNjtB3sqnuzUChvsXXZuuYRTaftDFTc/edit?usp=sharing" TargetMode="External"/><Relationship Id="rId1652" Type="http://schemas.openxmlformats.org/officeDocument/2006/relationships/hyperlink" Target="https://www.miamiherald.com/living/article314922038.html" TargetMode="External"/><Relationship Id="rId2983" Type="http://schemas.openxmlformats.org/officeDocument/2006/relationships/hyperlink" Target="https://modmomsclubstg.wpenginepowered.com/wp-admin/post.php?post=337522&amp;action=edit" TargetMode="External"/><Relationship Id="rId1642" Type="http://schemas.openxmlformats.org/officeDocument/2006/relationships/hyperlink" Target="https://cue.gcp.misitemgr.com/cue-web/" TargetMode="External"/><Relationship Id="rId2973" Type="http://schemas.openxmlformats.org/officeDocument/2006/relationships/hyperlink" Target="https://docs.google.com/document/d/1yJfpcFhaH6fdQVI9wVYJeGeMzTeg7VVpLwkdAVgLnzw/edit?tab=t.0" TargetMode="External"/><Relationship Id="rId1643" Type="http://schemas.openxmlformats.org/officeDocument/2006/relationships/hyperlink" Target="https://www.kansascity.com/living/article314920761.html" TargetMode="External"/><Relationship Id="rId2974" Type="http://schemas.openxmlformats.org/officeDocument/2006/relationships/hyperlink" Target="https://cue.gcp.misitemgr.com/cue-web/" TargetMode="External"/><Relationship Id="rId1644" Type="http://schemas.openxmlformats.org/officeDocument/2006/relationships/hyperlink" Target="https://docs.google.com/document/d/1wt4ESBb-mTU2K8A1ge-j-1GXe4Jd_pLinGFSbgMjtTI/edit?usp=sharing" TargetMode="External"/><Relationship Id="rId2975" Type="http://schemas.openxmlformats.org/officeDocument/2006/relationships/hyperlink" Target="https://www.miamiherald.com/entertainment/article315155799.html" TargetMode="External"/><Relationship Id="rId1645" Type="http://schemas.openxmlformats.org/officeDocument/2006/relationships/hyperlink" Target="https://cue.gcp.misitemgr.com/cue-web/" TargetMode="External"/><Relationship Id="rId2976" Type="http://schemas.openxmlformats.org/officeDocument/2006/relationships/hyperlink" Target="https://docs.google.com/document/d/1NYlZiuh4JtwHuNjtB3sqnuzUChvsXXZuuYRTaftDFTc/edit?usp=sharing" TargetMode="External"/><Relationship Id="rId1646" Type="http://schemas.openxmlformats.org/officeDocument/2006/relationships/hyperlink" Target="https://www.charlotteobserver.com/living/article314920762.html" TargetMode="External"/><Relationship Id="rId2977" Type="http://schemas.openxmlformats.org/officeDocument/2006/relationships/hyperlink" Target="https://cue.gcp.misitemgr.com/cue-web/" TargetMode="External"/><Relationship Id="rId1647" Type="http://schemas.openxmlformats.org/officeDocument/2006/relationships/hyperlink" Target="https://docs.google.com/document/d/1wt4ESBb-mTU2K8A1ge-j-1GXe4Jd_pLinGFSbgMjtTI/edit?usp=sharing" TargetMode="External"/><Relationship Id="rId2978" Type="http://schemas.openxmlformats.org/officeDocument/2006/relationships/hyperlink" Target="https://www.star-telegram.com/entertainment/article315155807.html" TargetMode="External"/><Relationship Id="rId1648" Type="http://schemas.openxmlformats.org/officeDocument/2006/relationships/hyperlink" Target="https://www.womansworld.com/wp-admin/post.php?post=608683&amp;action=edit" TargetMode="External"/><Relationship Id="rId2979" Type="http://schemas.openxmlformats.org/officeDocument/2006/relationships/hyperlink" Target="https://docs.google.com/document/d/1NYlZiuh4JtwHuNjtB3sqnuzUChvsXXZuuYRTaftDFTc/edit?usp=sharing" TargetMode="External"/><Relationship Id="rId1649" Type="http://schemas.openxmlformats.org/officeDocument/2006/relationships/hyperlink" Target="https://www.womansworld.com/life/animals/a-410-pound-manatee-got-stuck-in-a-florida-storm-drain-it-took-a-village-to-save-him" TargetMode="External"/><Relationship Id="rId819" Type="http://schemas.openxmlformats.org/officeDocument/2006/relationships/hyperlink" Target="https://www.kansascity.com/entertainment/article314744940.html" TargetMode="External"/><Relationship Id="rId818" Type="http://schemas.openxmlformats.org/officeDocument/2006/relationships/hyperlink" Target="https://cue.gcp.misitemgr.com/cue-web/" TargetMode="External"/><Relationship Id="rId817" Type="http://schemas.openxmlformats.org/officeDocument/2006/relationships/hyperlink" Target="https://docs.google.com/document/d/1lcAFua7nwSuKEDHq1qb3L1MDx1lkODQ01fsCTogK49U/edit?tab=t.0" TargetMode="External"/><Relationship Id="rId816" Type="http://schemas.openxmlformats.org/officeDocument/2006/relationships/hyperlink" Target="https://www.miamiherald.com/entertainment/article314744937.html" TargetMode="External"/><Relationship Id="rId811" Type="http://schemas.openxmlformats.org/officeDocument/2006/relationships/hyperlink" Target="https://docs.google.com/document/d/1e3TjV1KFh5nF9wtUnfHGO4XbCIGFouhIpQKHlgVaJrY/edit?tab=t.0" TargetMode="External"/><Relationship Id="rId810" Type="http://schemas.openxmlformats.org/officeDocument/2006/relationships/hyperlink" Target="https://www.kansascity.com/entertainment/article314735272.html" TargetMode="External"/><Relationship Id="rId815" Type="http://schemas.openxmlformats.org/officeDocument/2006/relationships/hyperlink" Target="https://cue.gcp.misitemgr.com/cue-web/" TargetMode="External"/><Relationship Id="rId814" Type="http://schemas.openxmlformats.org/officeDocument/2006/relationships/hyperlink" Target="https://docs.google.com/document/d/1e3TjV1KFh5nF9wtUnfHGO4XbCIGFouhIpQKHlgVaJrY/edit?tab=t.0" TargetMode="External"/><Relationship Id="rId813" Type="http://schemas.openxmlformats.org/officeDocument/2006/relationships/hyperlink" Target="https://www.charlotteobserver.com/entertainment/article314735282.html" TargetMode="External"/><Relationship Id="rId812" Type="http://schemas.openxmlformats.org/officeDocument/2006/relationships/hyperlink" Target="https://cue.gcp.misitemgr.com/cue-web/" TargetMode="External"/><Relationship Id="rId2970" Type="http://schemas.openxmlformats.org/officeDocument/2006/relationships/hyperlink" Target="https://docs.google.com/document/d/1yJfpcFhaH6fdQVI9wVYJeGeMzTeg7VVpLwkdAVgLnzw/edit?tab=t.0" TargetMode="External"/><Relationship Id="rId1640" Type="http://schemas.openxmlformats.org/officeDocument/2006/relationships/hyperlink" Target="https://www.miamiherald.com/living/article314920760.html" TargetMode="External"/><Relationship Id="rId2971" Type="http://schemas.openxmlformats.org/officeDocument/2006/relationships/hyperlink" Target="https://modmomsclubstg.wpenginepowered.com/wp-admin/post.php?post=337521&amp;action=edit" TargetMode="External"/><Relationship Id="rId1641" Type="http://schemas.openxmlformats.org/officeDocument/2006/relationships/hyperlink" Target="https://docs.google.com/document/d/1wt4ESBb-mTU2K8A1ge-j-1GXe4Jd_pLinGFSbgMjtTI/edit?usp=sharing" TargetMode="External"/><Relationship Id="rId2972" Type="http://schemas.openxmlformats.org/officeDocument/2006/relationships/hyperlink" Target="https://modmomsclubstg.wpenginepowered.com/lifestyle-entertainment/hamptons-rescue-center-is-using-the-pitt-for-pitbull-puppies/" TargetMode="External"/><Relationship Id="rId1675" Type="http://schemas.openxmlformats.org/officeDocument/2006/relationships/hyperlink" Target="https://www.lifeandstylemag.com/wp-admin/post.php?post=736967&amp;action=edit" TargetMode="External"/><Relationship Id="rId4701" Type="http://schemas.openxmlformats.org/officeDocument/2006/relationships/hyperlink" Target="https://docs.google.com/document/d/14h6URtBWHbb1LZiFwNBS29jfBWvuCnpm60nKTqX0RqI/edit?usp=sharing" TargetMode="External"/><Relationship Id="rId1676" Type="http://schemas.openxmlformats.org/officeDocument/2006/relationships/hyperlink" Target="https://www.lifeandstylemag.com/posts/6-shows-similar-to-ryan-murphys-love-story/" TargetMode="External"/><Relationship Id="rId4700" Type="http://schemas.openxmlformats.org/officeDocument/2006/relationships/hyperlink" Target="https://www.miamiherald.com/living/article315341209.html" TargetMode="External"/><Relationship Id="rId1677" Type="http://schemas.openxmlformats.org/officeDocument/2006/relationships/hyperlink" Target="https://docs.google.com/document/d/1herhU_lbYGFrWvPTjULFTCMB4VN5ZShDoyhRt9cX2DE/edit?pli=1&amp;tab=t.0" TargetMode="External"/><Relationship Id="rId4703" Type="http://schemas.openxmlformats.org/officeDocument/2006/relationships/hyperlink" Target="https://www.usmagazine.com/celebrity-news/news/virunga-witnesses-extraordinary-double-gorilla-twin-birth/" TargetMode="External"/><Relationship Id="rId1678" Type="http://schemas.openxmlformats.org/officeDocument/2006/relationships/hyperlink" Target="https://modmomsclubstg.wpenginepowered.com/wp-admin/post.php?post=337447&amp;action=edit" TargetMode="External"/><Relationship Id="rId4702" Type="http://schemas.openxmlformats.org/officeDocument/2006/relationships/hyperlink" Target="https://www.usmagazine.com/wp-admin/post.php?post=4303178&amp;action=edit" TargetMode="External"/><Relationship Id="rId1679" Type="http://schemas.openxmlformats.org/officeDocument/2006/relationships/hyperlink" Target="https://modmomsclubstg.wpenginepowered.com/lifestyle-entertainment/celebrity/6-shows-to-watch-if-you-love-ryan-murphys-love-story/" TargetMode="External"/><Relationship Id="rId4705" Type="http://schemas.openxmlformats.org/officeDocument/2006/relationships/hyperlink" Target="https://www.womansworld.com/wp-admin/post.php?post=615238&amp;action=edit" TargetMode="External"/><Relationship Id="rId4704" Type="http://schemas.openxmlformats.org/officeDocument/2006/relationships/hyperlink" Target="https://docs.google.com/document/d/14h6URtBWHbb1LZiFwNBS29jfBWvuCnpm60nKTqX0RqI/edit?usp=sharing" TargetMode="External"/><Relationship Id="rId4707" Type="http://schemas.openxmlformats.org/officeDocument/2006/relationships/hyperlink" Target="https://docs.google.com/document/d/14h6URtBWHbb1LZiFwNBS29jfBWvuCnpm60nKTqX0RqI/edit?usp=sharing" TargetMode="External"/><Relationship Id="rId4706" Type="http://schemas.openxmlformats.org/officeDocument/2006/relationships/hyperlink" Target="https://www.womansworld.com/life/animals/2-sets-of-mountain-gorilla-twins-beat-the-odds-amid-eastern-congos-ongoing-instability" TargetMode="External"/><Relationship Id="rId4709" Type="http://schemas.openxmlformats.org/officeDocument/2006/relationships/hyperlink" Target="https://modmomsclubstg.wpenginepowered.com/lifestyle-entertainment/virunga-national-park-mountain-gorilla-twin-birth/" TargetMode="External"/><Relationship Id="rId4708" Type="http://schemas.openxmlformats.org/officeDocument/2006/relationships/hyperlink" Target="https://modmomsclubstg.wpenginepowered.com/wp-admin/post.php?post=337594&amp;action=edit" TargetMode="External"/><Relationship Id="rId849" Type="http://schemas.openxmlformats.org/officeDocument/2006/relationships/hyperlink" Target="https://www.miamiherald.com/living/travel/article314750364.html" TargetMode="External"/><Relationship Id="rId844" Type="http://schemas.openxmlformats.org/officeDocument/2006/relationships/hyperlink" Target="https://docs.google.com/document/d/1Pjg56lrL3y36uVDg0Vbw86bPhBpeqqjvWIKzRWW70jU/edit?usp=sharing" TargetMode="External"/><Relationship Id="rId843" Type="http://schemas.openxmlformats.org/officeDocument/2006/relationships/hyperlink" Target="https://www.kansascity.com/entertainment/article314746661.html" TargetMode="External"/><Relationship Id="rId842" Type="http://schemas.openxmlformats.org/officeDocument/2006/relationships/hyperlink" Target="https://cue.gcp.misitemgr.com/cue-web/" TargetMode="External"/><Relationship Id="rId841" Type="http://schemas.openxmlformats.org/officeDocument/2006/relationships/hyperlink" Target="https://docs.google.com/document/d/1Pjg56lrL3y36uVDg0Vbw86bPhBpeqqjvWIKzRWW70jU/edit?usp=sharing" TargetMode="External"/><Relationship Id="rId848" Type="http://schemas.openxmlformats.org/officeDocument/2006/relationships/hyperlink" Target="https://cue.gcp.misitemgr.com/cue-web/" TargetMode="External"/><Relationship Id="rId847" Type="http://schemas.openxmlformats.org/officeDocument/2006/relationships/hyperlink" Target="https://docs.google.com/document/d/1Pjg56lrL3y36uVDg0Vbw86bPhBpeqqjvWIKzRWW70jU/edit?usp=sharing" TargetMode="External"/><Relationship Id="rId846" Type="http://schemas.openxmlformats.org/officeDocument/2006/relationships/hyperlink" Target="https://www.charlotteobserver.com/entertainment/article314746670.html" TargetMode="External"/><Relationship Id="rId845" Type="http://schemas.openxmlformats.org/officeDocument/2006/relationships/hyperlink" Target="https://cue.gcp.misitemgr.com/cue-web/" TargetMode="External"/><Relationship Id="rId1670" Type="http://schemas.openxmlformats.org/officeDocument/2006/relationships/hyperlink" Target="https://www.kansascity.com/entertainment/article314923502.html" TargetMode="External"/><Relationship Id="rId840" Type="http://schemas.openxmlformats.org/officeDocument/2006/relationships/hyperlink" Target="https://www.miamiherald.com/entertainment/article314746647.html" TargetMode="External"/><Relationship Id="rId1671" Type="http://schemas.openxmlformats.org/officeDocument/2006/relationships/hyperlink" Target="https://docs.google.com/document/d/1herhU_lbYGFrWvPTjULFTCMB4VN5ZShDoyhRt9cX2DE/edit?pli=1&amp;tab=t.0" TargetMode="External"/><Relationship Id="rId1672" Type="http://schemas.openxmlformats.org/officeDocument/2006/relationships/hyperlink" Target="https://cue.gcp.misitemgr.com/cue-web/" TargetMode="External"/><Relationship Id="rId1673" Type="http://schemas.openxmlformats.org/officeDocument/2006/relationships/hyperlink" Target="https://www.charlotteobserver.com/entertainment/article314923504.html" TargetMode="External"/><Relationship Id="rId1674" Type="http://schemas.openxmlformats.org/officeDocument/2006/relationships/hyperlink" Target="https://docs.google.com/document/d/1herhU_lbYGFrWvPTjULFTCMB4VN5ZShDoyhRt9cX2DE/edit?pli=1&amp;tab=t.0" TargetMode="External"/><Relationship Id="rId1664" Type="http://schemas.openxmlformats.org/officeDocument/2006/relationships/hyperlink" Target="https://docs.google.com/document/d/1NfwrQ5qB7GsXcGiG1lv3a493btpUgA2l2Mu8o6QnzzM/edit?tab=t.0" TargetMode="External"/><Relationship Id="rId2995" Type="http://schemas.openxmlformats.org/officeDocument/2006/relationships/hyperlink" Target="https://cue.gcp.misitemgr.com/cue-web/" TargetMode="External"/><Relationship Id="rId1665" Type="http://schemas.openxmlformats.org/officeDocument/2006/relationships/hyperlink" Target="https://www.sacbee.com/entertainment/living/article314923832.html" TargetMode="External"/><Relationship Id="rId2996" Type="http://schemas.openxmlformats.org/officeDocument/2006/relationships/hyperlink" Target="https://www.miramarflnews.com/lifestyle-entertainment/article315169425.html" TargetMode="External"/><Relationship Id="rId1666" Type="http://schemas.openxmlformats.org/officeDocument/2006/relationships/hyperlink" Target="https://cue.gcp.misitemgr.com/cue-web/" TargetMode="External"/><Relationship Id="rId2997" Type="http://schemas.openxmlformats.org/officeDocument/2006/relationships/hyperlink" Target="https://docs.google.com/document/d/19W9KNJg6K8T05GW2LARersRGrStrF3Vve8NXFSbOJtc/edit?tab=t.0" TargetMode="External"/><Relationship Id="rId1667" Type="http://schemas.openxmlformats.org/officeDocument/2006/relationships/hyperlink" Target="https://www.miamiherald.com/entertainment/article314923500.html" TargetMode="External"/><Relationship Id="rId2998" Type="http://schemas.openxmlformats.org/officeDocument/2006/relationships/hyperlink" Target="https://cue.gcp.misitemgr.com/cue-web/" TargetMode="External"/><Relationship Id="rId1668" Type="http://schemas.openxmlformats.org/officeDocument/2006/relationships/hyperlink" Target="https://docs.google.com/document/d/1herhU_lbYGFrWvPTjULFTCMB4VN5ZShDoyhRt9cX2DE/edit?pli=1&amp;tab=t.0" TargetMode="External"/><Relationship Id="rId2999" Type="http://schemas.openxmlformats.org/officeDocument/2006/relationships/hyperlink" Target="https://www.centredaily.com/entertainment/article315156791.html" TargetMode="External"/><Relationship Id="rId1669" Type="http://schemas.openxmlformats.org/officeDocument/2006/relationships/hyperlink" Target="https://cue.gcp.misitemgr.com/cue-web/" TargetMode="External"/><Relationship Id="rId839" Type="http://schemas.openxmlformats.org/officeDocument/2006/relationships/hyperlink" Target="https://cue.gcp.misitemgr.com/cue-web/" TargetMode="External"/><Relationship Id="rId838" Type="http://schemas.openxmlformats.org/officeDocument/2006/relationships/hyperlink" Target="https://docs.google.com/document/d/1u3Nq4t_lHaeaeh8Lh1t_1te_j01kc7rInP4uWF5Oob0/edit?tab=t.0" TargetMode="External"/><Relationship Id="rId833" Type="http://schemas.openxmlformats.org/officeDocument/2006/relationships/hyperlink" Target="https://cue.gcp.misitemgr.com/cue-web/" TargetMode="External"/><Relationship Id="rId832" Type="http://schemas.openxmlformats.org/officeDocument/2006/relationships/hyperlink" Target="https://docs.google.com/document/d/1jnpcuVfEfV-lM74pQVnWgQNVTeBogvrnt99Rx_RyWsw/edit?usp=sharing" TargetMode="External"/><Relationship Id="rId831" Type="http://schemas.openxmlformats.org/officeDocument/2006/relationships/hyperlink" Target="https://www.charlotteobserver.com/living/article314745154.html" TargetMode="External"/><Relationship Id="rId830" Type="http://schemas.openxmlformats.org/officeDocument/2006/relationships/hyperlink" Target="https://cue.gcp.misitemgr.com/cue-web/" TargetMode="External"/><Relationship Id="rId837" Type="http://schemas.openxmlformats.org/officeDocument/2006/relationships/hyperlink" Target="https://www.miamiherald.com/living/home-garden/article314747200.html" TargetMode="External"/><Relationship Id="rId836" Type="http://schemas.openxmlformats.org/officeDocument/2006/relationships/hyperlink" Target="https://cue.gcp.misitemgr.com/cue-web/" TargetMode="External"/><Relationship Id="rId835" Type="http://schemas.openxmlformats.org/officeDocument/2006/relationships/hyperlink" Target="https://docs.google.com/document/d/1u3Nq4t_lHaeaeh8Lh1t_1te_j01kc7rInP4uWF5Oob0/edit?tab=t.0" TargetMode="External"/><Relationship Id="rId834" Type="http://schemas.openxmlformats.org/officeDocument/2006/relationships/hyperlink" Target="https://www.kansascity.com/living/home-garden/article314747211.html" TargetMode="External"/><Relationship Id="rId2990" Type="http://schemas.openxmlformats.org/officeDocument/2006/relationships/hyperlink" Target="https://www.kansascity.com/living/home-garden/article315169400.html" TargetMode="External"/><Relationship Id="rId1660" Type="http://schemas.openxmlformats.org/officeDocument/2006/relationships/hyperlink" Target="https://www.womansworld.com/wp-admin/post.php?post=608711&amp;action=edit" TargetMode="External"/><Relationship Id="rId2991" Type="http://schemas.openxmlformats.org/officeDocument/2006/relationships/hyperlink" Target="https://docs.google.com/document/d/19W9KNJg6K8T05GW2LARersRGrStrF3Vve8NXFSbOJtc/edit?tab=t.0" TargetMode="External"/><Relationship Id="rId1661" Type="http://schemas.openxmlformats.org/officeDocument/2006/relationships/hyperlink" Target="https://www.womansworld.com/life/nasas-curiosity-rover-finds-clues-that-water-on-mars-lasted-longer-than-thought?preview=true&amp;p=608711" TargetMode="External"/><Relationship Id="rId2992" Type="http://schemas.openxmlformats.org/officeDocument/2006/relationships/hyperlink" Target="https://cue.gcp.misitemgr.com/cue-web/" TargetMode="External"/><Relationship Id="rId1662" Type="http://schemas.openxmlformats.org/officeDocument/2006/relationships/hyperlink" Target="https://docs.google.com/document/d/1QFMVb0qw2PabQcEg5BOAn-z0x4vDIk8yhzICeCEIAig/edit?usp=sharing" TargetMode="External"/><Relationship Id="rId2993" Type="http://schemas.openxmlformats.org/officeDocument/2006/relationships/hyperlink" Target="https://www.star-telegram.com/entertainment/home-garden/article315168945.html" TargetMode="External"/><Relationship Id="rId1663" Type="http://schemas.openxmlformats.org/officeDocument/2006/relationships/hyperlink" Target="https://www.charlotteobserver.com/living/article314922214.html" TargetMode="External"/><Relationship Id="rId2994" Type="http://schemas.openxmlformats.org/officeDocument/2006/relationships/hyperlink" Target="https://docs.google.com/document/d/19W9KNJg6K8T05GW2LARersRGrStrF3Vve8NXFSbOJtc/edit?tab=t.0" TargetMode="External"/><Relationship Id="rId2148" Type="http://schemas.openxmlformats.org/officeDocument/2006/relationships/hyperlink" Target="https://www.charlotteobserver.com/entertainment/article315009892.html" TargetMode="External"/><Relationship Id="rId2149" Type="http://schemas.openxmlformats.org/officeDocument/2006/relationships/hyperlink" Target="https://docs.google.com/document/d/1jU3ZSRSChIDju1clpvcmgcJbe-HBLjVK0uQQcbwsOrE/edit?usp=sharing" TargetMode="External"/><Relationship Id="rId3479" Type="http://schemas.openxmlformats.org/officeDocument/2006/relationships/hyperlink" Target="https://www.miamiherald.com/entertainment/article315210359.html" TargetMode="External"/><Relationship Id="rId3470" Type="http://schemas.openxmlformats.org/officeDocument/2006/relationships/hyperlink" Target="https://www.miamiherald.com/living/travel/article315210456.html" TargetMode="External"/><Relationship Id="rId2140" Type="http://schemas.openxmlformats.org/officeDocument/2006/relationships/hyperlink" Target="https://docs.google.com/document/d/14S4eQ_8jawJAxHaFWq7aFEaHqLjrnwrWzzGHxuOa43w/edit?tab=t.0" TargetMode="External"/><Relationship Id="rId3472" Type="http://schemas.openxmlformats.org/officeDocument/2006/relationships/hyperlink" Target="https://cue.gcp.misitemgr.com/cue-web/" TargetMode="External"/><Relationship Id="rId2141" Type="http://schemas.openxmlformats.org/officeDocument/2006/relationships/hyperlink" Target="https://cue.gcp.misitemgr.com/cue-web/" TargetMode="External"/><Relationship Id="rId3471" Type="http://schemas.openxmlformats.org/officeDocument/2006/relationships/hyperlink" Target="https://docs.google.com/document/d/1wrStPCz34zZW8GtbKIicYOge2CqfaRbeQ46t6d-4nJA/edit?tab=t.0" TargetMode="External"/><Relationship Id="rId2142" Type="http://schemas.openxmlformats.org/officeDocument/2006/relationships/hyperlink" Target="https://www.miamiherald.com/entertainment/article315009886.html" TargetMode="External"/><Relationship Id="rId3474" Type="http://schemas.openxmlformats.org/officeDocument/2006/relationships/hyperlink" Target="https://docs.google.com/document/d/1wrStPCz34zZW8GtbKIicYOge2CqfaRbeQ46t6d-4nJA/edit?tab=t.0" TargetMode="External"/><Relationship Id="rId2143" Type="http://schemas.openxmlformats.org/officeDocument/2006/relationships/hyperlink" Target="https://docs.google.com/document/d/1jU3ZSRSChIDju1clpvcmgcJbe-HBLjVK0uQQcbwsOrE/edit?usp=sharing" TargetMode="External"/><Relationship Id="rId3473" Type="http://schemas.openxmlformats.org/officeDocument/2006/relationships/hyperlink" Target="https://www.kansascity.com/living/travel/article315210464.html" TargetMode="External"/><Relationship Id="rId2144" Type="http://schemas.openxmlformats.org/officeDocument/2006/relationships/hyperlink" Target="https://cue.gcp.misitemgr.com/cue-web/" TargetMode="External"/><Relationship Id="rId3476" Type="http://schemas.openxmlformats.org/officeDocument/2006/relationships/hyperlink" Target="https://www.charlotteobserver.com/living/travel/article315210479.html" TargetMode="External"/><Relationship Id="rId2145" Type="http://schemas.openxmlformats.org/officeDocument/2006/relationships/hyperlink" Target="https://www.kansascity.com/entertainment/article315009888.html" TargetMode="External"/><Relationship Id="rId3475" Type="http://schemas.openxmlformats.org/officeDocument/2006/relationships/hyperlink" Target="https://cue.gcp.misitemgr.com/cue-web/" TargetMode="External"/><Relationship Id="rId2146" Type="http://schemas.openxmlformats.org/officeDocument/2006/relationships/hyperlink" Target="https://docs.google.com/document/d/1jU3ZSRSChIDju1clpvcmgcJbe-HBLjVK0uQQcbwsOrE/edit?usp=sharing" TargetMode="External"/><Relationship Id="rId3478" Type="http://schemas.openxmlformats.org/officeDocument/2006/relationships/hyperlink" Target="https://cue.gcp.misitemgr.com/cue-web/" TargetMode="External"/><Relationship Id="rId2147" Type="http://schemas.openxmlformats.org/officeDocument/2006/relationships/hyperlink" Target="https://cue.gcp.misitemgr.com/cue-web/" TargetMode="External"/><Relationship Id="rId3477" Type="http://schemas.openxmlformats.org/officeDocument/2006/relationships/hyperlink" Target="https://docs.google.com/document/d/1wrStPCz34zZW8GtbKIicYOge2CqfaRbeQ46t6d-4nJA/edit?tab=t.0" TargetMode="External"/><Relationship Id="rId2137" Type="http://schemas.openxmlformats.org/officeDocument/2006/relationships/hyperlink" Target="https://docs.google.com/document/d/14S4eQ_8jawJAxHaFWq7aFEaHqLjrnwrWzzGHxuOa43w/edit?tab=t.0" TargetMode="External"/><Relationship Id="rId3469" Type="http://schemas.openxmlformats.org/officeDocument/2006/relationships/hyperlink" Target="https://cue.gcp.misitemgr.com/cue-web/" TargetMode="External"/><Relationship Id="rId2138" Type="http://schemas.openxmlformats.org/officeDocument/2006/relationships/hyperlink" Target="https://www.womansworld.com/wp-admin/post.php?post=609834&amp;action=edit" TargetMode="External"/><Relationship Id="rId3468" Type="http://schemas.openxmlformats.org/officeDocument/2006/relationships/hyperlink" Target="https://docs.google.com/document/d/1rz0a2seW0wvBcSpP6X6nD4_ayMcgCjWM98mnmWwNWFE/edit?usp=sharing" TargetMode="External"/><Relationship Id="rId4799" Type="http://schemas.openxmlformats.org/officeDocument/2006/relationships/hyperlink" Target="https://www.kansascity.com/living/article315352095.html" TargetMode="External"/><Relationship Id="rId2139" Type="http://schemas.openxmlformats.org/officeDocument/2006/relationships/hyperlink" Target="https://www.womansworld.com/entertainment/celebrities/drew-barrymore-melissa-joan-hart-and-more-celebrities-join-viral-90s-throwback-trend" TargetMode="External"/><Relationship Id="rId4790" Type="http://schemas.openxmlformats.org/officeDocument/2006/relationships/hyperlink" Target="https://www.charlotteobserver.com/living/article315357004.html" TargetMode="External"/><Relationship Id="rId3461" Type="http://schemas.openxmlformats.org/officeDocument/2006/relationships/hyperlink" Target="https://www.kansascity.com/entertainment/article315209022.html" TargetMode="External"/><Relationship Id="rId4792" Type="http://schemas.openxmlformats.org/officeDocument/2006/relationships/hyperlink" Target="https://cue.gcp.misitemgr.com/cue-web/" TargetMode="External"/><Relationship Id="rId2130" Type="http://schemas.openxmlformats.org/officeDocument/2006/relationships/hyperlink" Target="https://www.miamiherald.com/entertainment/article314999585.html" TargetMode="External"/><Relationship Id="rId3460" Type="http://schemas.openxmlformats.org/officeDocument/2006/relationships/hyperlink" Target="https://cue.gcp.misitemgr.com/cue-web/" TargetMode="External"/><Relationship Id="rId4791" Type="http://schemas.openxmlformats.org/officeDocument/2006/relationships/hyperlink" Target="https://docs.google.com/document/d/1S9zTje7flGXDjex11mCLxJvWqpirXYoBOiOjfY0UfwM/edit?tab=t.0" TargetMode="External"/><Relationship Id="rId2131" Type="http://schemas.openxmlformats.org/officeDocument/2006/relationships/hyperlink" Target="https://docs.google.com/document/d/14S4eQ_8jawJAxHaFWq7aFEaHqLjrnwrWzzGHxuOa43w/edit?tab=t.0" TargetMode="External"/><Relationship Id="rId3463" Type="http://schemas.openxmlformats.org/officeDocument/2006/relationships/hyperlink" Target="https://cue.gcp.misitemgr.com/cue-web/" TargetMode="External"/><Relationship Id="rId4794" Type="http://schemas.openxmlformats.org/officeDocument/2006/relationships/hyperlink" Target="https://docs.google.com/document/d/1S9zTje7flGXDjex11mCLxJvWqpirXYoBOiOjfY0UfwM/edit?tab=t.0" TargetMode="External"/><Relationship Id="rId2132" Type="http://schemas.openxmlformats.org/officeDocument/2006/relationships/hyperlink" Target="https://cue.gcp.misitemgr.com/cue-web/" TargetMode="External"/><Relationship Id="rId3462" Type="http://schemas.openxmlformats.org/officeDocument/2006/relationships/hyperlink" Target="https://docs.google.com/document/d/1rz0a2seW0wvBcSpP6X6nD4_ayMcgCjWM98mnmWwNWFE/edit?usp=sharing" TargetMode="External"/><Relationship Id="rId4793" Type="http://schemas.openxmlformats.org/officeDocument/2006/relationships/hyperlink" Target="https://www.sacbee.com/entertainment/living/article315357296.html" TargetMode="External"/><Relationship Id="rId2133" Type="http://schemas.openxmlformats.org/officeDocument/2006/relationships/hyperlink" Target="https://www.kansascity.com/entertainment/article314999587.html" TargetMode="External"/><Relationship Id="rId3465" Type="http://schemas.openxmlformats.org/officeDocument/2006/relationships/hyperlink" Target="https://docs.google.com/document/d/1rz0a2seW0wvBcSpP6X6nD4_ayMcgCjWM98mnmWwNWFE/edit?usp=sharing" TargetMode="External"/><Relationship Id="rId4796" Type="http://schemas.openxmlformats.org/officeDocument/2006/relationships/hyperlink" Target="https://www.miamiherald.com/living/article315352089.html" TargetMode="External"/><Relationship Id="rId2134" Type="http://schemas.openxmlformats.org/officeDocument/2006/relationships/hyperlink" Target="https://docs.google.com/document/d/14S4eQ_8jawJAxHaFWq7aFEaHqLjrnwrWzzGHxuOa43w/edit?tab=t.0" TargetMode="External"/><Relationship Id="rId3464" Type="http://schemas.openxmlformats.org/officeDocument/2006/relationships/hyperlink" Target="https://www.star-telegram.com/entertainment/article315209024.html" TargetMode="External"/><Relationship Id="rId4795" Type="http://schemas.openxmlformats.org/officeDocument/2006/relationships/hyperlink" Target="https://cue.gcp.misitemgr.com/cue-web/" TargetMode="External"/><Relationship Id="rId2135" Type="http://schemas.openxmlformats.org/officeDocument/2006/relationships/hyperlink" Target="https://cue.gcp.misitemgr.com/cue-web/" TargetMode="External"/><Relationship Id="rId3467" Type="http://schemas.openxmlformats.org/officeDocument/2006/relationships/hyperlink" Target="https://www.usmagazine.com/sports/news/hamiltons-christopher-jackson-botches-ny-mets-national-anthem/" TargetMode="External"/><Relationship Id="rId4798" Type="http://schemas.openxmlformats.org/officeDocument/2006/relationships/hyperlink" Target="https://cue.gcp.misitemgr.com/cue-web/" TargetMode="External"/><Relationship Id="rId2136" Type="http://schemas.openxmlformats.org/officeDocument/2006/relationships/hyperlink" Target="https://www.charlotteobserver.com/entertainment/article314999589.html" TargetMode="External"/><Relationship Id="rId3466" Type="http://schemas.openxmlformats.org/officeDocument/2006/relationships/hyperlink" Target="https://www.usmagazine.com/wp-admin/post.php?post=4292435&amp;action=edit" TargetMode="External"/><Relationship Id="rId4797" Type="http://schemas.openxmlformats.org/officeDocument/2006/relationships/hyperlink" Target="https://docs.google.com/document/d/1i6ONB2Hnj4rojyjw0Afb3f2ru3zEhc0yvf4YeCogekU/edit?usp=sharing" TargetMode="External"/><Relationship Id="rId3490" Type="http://schemas.openxmlformats.org/officeDocument/2006/relationships/hyperlink" Target="https://cue.gcp.misitemgr.com/cue-web/" TargetMode="External"/><Relationship Id="rId2160" Type="http://schemas.openxmlformats.org/officeDocument/2006/relationships/hyperlink" Target="https://www.charlotteobserver.com/living/article315010013.html" TargetMode="External"/><Relationship Id="rId3492" Type="http://schemas.openxmlformats.org/officeDocument/2006/relationships/hyperlink" Target="https://docs.google.com/document/d/159ftcwNDdx-CcEA47tytzCEGlqEwUTDMTZy3dR5bJnQ/edit?tab=t.0" TargetMode="External"/><Relationship Id="rId2161" Type="http://schemas.openxmlformats.org/officeDocument/2006/relationships/hyperlink" Target="https://docs.google.com/document/d/1_Qg6M7zg4MVAoIFxKlWbh7jXKQoO7od2924JDlZcrMo/edit?tab=t.0" TargetMode="External"/><Relationship Id="rId3491" Type="http://schemas.openxmlformats.org/officeDocument/2006/relationships/hyperlink" Target="https://www.miamiherald.com/entertainment/article315210221.html" TargetMode="External"/><Relationship Id="rId2162" Type="http://schemas.openxmlformats.org/officeDocument/2006/relationships/hyperlink" Target="https://www.womansworld.com/wp-admin/post.php?post=609976&amp;action=edit" TargetMode="External"/><Relationship Id="rId3494" Type="http://schemas.openxmlformats.org/officeDocument/2006/relationships/hyperlink" Target="https://www.kansascity.com/entertainment/article315210235.html" TargetMode="External"/><Relationship Id="rId2163" Type="http://schemas.openxmlformats.org/officeDocument/2006/relationships/hyperlink" Target="https://www.womansworld.com/life/animals/two-rare-doomsday-fish-washed-up-on-a-beach-in-cabo-san-lucas-heres-what-scientists-say" TargetMode="External"/><Relationship Id="rId3493" Type="http://schemas.openxmlformats.org/officeDocument/2006/relationships/hyperlink" Target="https://cue.gcp.misitemgr.com/cue-web/" TargetMode="External"/><Relationship Id="rId2164" Type="http://schemas.openxmlformats.org/officeDocument/2006/relationships/hyperlink" Target="https://docs.google.com/document/d/1_Qg6M7zg4MVAoIFxKlWbh7jXKQoO7od2924JDlZcrMo/edit?tab=t.0" TargetMode="External"/><Relationship Id="rId3496" Type="http://schemas.openxmlformats.org/officeDocument/2006/relationships/hyperlink" Target="https://cue.gcp.misitemgr.com/cue-web/" TargetMode="External"/><Relationship Id="rId2165" Type="http://schemas.openxmlformats.org/officeDocument/2006/relationships/hyperlink" Target="https://www.usmagazine.com/wp-admin/post.php?post=4275918&amp;action=edit" TargetMode="External"/><Relationship Id="rId3495" Type="http://schemas.openxmlformats.org/officeDocument/2006/relationships/hyperlink" Target="https://docs.google.com/document/d/159ftcwNDdx-CcEA47tytzCEGlqEwUTDMTZy3dR5bJnQ/edit?tab=t.0" TargetMode="External"/><Relationship Id="rId2166" Type="http://schemas.openxmlformats.org/officeDocument/2006/relationships/hyperlink" Target="https://www.usmagazine.com/sports/news/college-basketball-fan-turns-free-throws-into-90s-karaoke-night/" TargetMode="External"/><Relationship Id="rId3498" Type="http://schemas.openxmlformats.org/officeDocument/2006/relationships/hyperlink" Target="https://docs.google.com/document/d/159ftcwNDdx-CcEA47tytzCEGlqEwUTDMTZy3dR5bJnQ/edit?tab=t.0" TargetMode="External"/><Relationship Id="rId2167" Type="http://schemas.openxmlformats.org/officeDocument/2006/relationships/hyperlink" Target="https://docs.google.com/document/d/1PCeGZrFtxORaAXtJvCZu5int4NnU1DErQw1yKhKcTv8/edit?usp=sharing" TargetMode="External"/><Relationship Id="rId3497" Type="http://schemas.openxmlformats.org/officeDocument/2006/relationships/hyperlink" Target="https://www.charlotteobserver.com/entertainment/article315210240.html" TargetMode="External"/><Relationship Id="rId2168" Type="http://schemas.openxmlformats.org/officeDocument/2006/relationships/hyperlink" Target="https://www.miamiherald.com/entertainment/article315011090.html" TargetMode="External"/><Relationship Id="rId2169" Type="http://schemas.openxmlformats.org/officeDocument/2006/relationships/hyperlink" Target="https://docs.google.com/document/d/1PCeGZrFtxORaAXtJvCZu5int4NnU1DErQw1yKhKcTv8/edit?usp=sharing" TargetMode="External"/><Relationship Id="rId3499" Type="http://schemas.openxmlformats.org/officeDocument/2006/relationships/hyperlink" Target="https://www.lifeandstylemag.com/wp-admin/post.php?post=737168&amp;action=edit" TargetMode="External"/><Relationship Id="rId2159" Type="http://schemas.openxmlformats.org/officeDocument/2006/relationships/hyperlink" Target="https://cue.gcp.misitemgr.com/cue-web/" TargetMode="External"/><Relationship Id="rId3481" Type="http://schemas.openxmlformats.org/officeDocument/2006/relationships/hyperlink" Target="https://cue.gcp.misitemgr.com/cue-web/" TargetMode="External"/><Relationship Id="rId2150" Type="http://schemas.openxmlformats.org/officeDocument/2006/relationships/hyperlink" Target="https://modmomsclubstg.wpenginepowered.com/wp-admin/post.php?post=337483&amp;action=edit" TargetMode="External"/><Relationship Id="rId3480" Type="http://schemas.openxmlformats.org/officeDocument/2006/relationships/hyperlink" Target="https://docs.google.com/document/d/1dHmtPBa5awWUPSzMwlG3g3m6Hh2IrLXFmigvp1YWy4k/edit?usp=sharing" TargetMode="External"/><Relationship Id="rId2151" Type="http://schemas.openxmlformats.org/officeDocument/2006/relationships/hyperlink" Target="https://modmomsclubstg.wpenginepowered.com/lifestyle-entertainment/tinker-bell-live-action-series-disney-update/" TargetMode="External"/><Relationship Id="rId3483" Type="http://schemas.openxmlformats.org/officeDocument/2006/relationships/hyperlink" Target="https://docs.google.com/document/d/1dHmtPBa5awWUPSzMwlG3g3m6Hh2IrLXFmigvp1YWy4k/edit?usp=sharing" TargetMode="External"/><Relationship Id="rId2152" Type="http://schemas.openxmlformats.org/officeDocument/2006/relationships/hyperlink" Target="https://docs.google.com/document/d/1jU3ZSRSChIDju1clpvcmgcJbe-HBLjVK0uQQcbwsOrE/edit?usp=sharing" TargetMode="External"/><Relationship Id="rId3482" Type="http://schemas.openxmlformats.org/officeDocument/2006/relationships/hyperlink" Target="https://www.charlotteobserver.com/entertainment/article315210364.html" TargetMode="External"/><Relationship Id="rId2153" Type="http://schemas.openxmlformats.org/officeDocument/2006/relationships/hyperlink" Target="https://cue.gcp.misitemgr.com/cue-web/" TargetMode="External"/><Relationship Id="rId3485" Type="http://schemas.openxmlformats.org/officeDocument/2006/relationships/hyperlink" Target="https://www.usmagazine.com/celebrity-news/news/megan-thee-stallion-nickelback-revive-25-year-old-hit-song/" TargetMode="External"/><Relationship Id="rId2154" Type="http://schemas.openxmlformats.org/officeDocument/2006/relationships/hyperlink" Target="https://www.miamiherald.com/living/article315010011.html" TargetMode="External"/><Relationship Id="rId3484" Type="http://schemas.openxmlformats.org/officeDocument/2006/relationships/hyperlink" Target="https://www.usmagazine.com/wp-admin/post.php?post=4292590&amp;action=edit" TargetMode="External"/><Relationship Id="rId2155" Type="http://schemas.openxmlformats.org/officeDocument/2006/relationships/hyperlink" Target="https://docs.google.com/document/d/1_Qg6M7zg4MVAoIFxKlWbh7jXKQoO7od2924JDlZcrMo/edit?tab=t.0" TargetMode="External"/><Relationship Id="rId3487" Type="http://schemas.openxmlformats.org/officeDocument/2006/relationships/hyperlink" Target="https://www.lifeandstylemag.com/wp-admin/post.php?post=737169&amp;action=edit" TargetMode="External"/><Relationship Id="rId2156" Type="http://schemas.openxmlformats.org/officeDocument/2006/relationships/hyperlink" Target="https://cue.gcp.misitemgr.com/cue-web/" TargetMode="External"/><Relationship Id="rId3486" Type="http://schemas.openxmlformats.org/officeDocument/2006/relationships/hyperlink" Target="https://docs.google.com/document/d/1dHmtPBa5awWUPSzMwlG3g3m6Hh2IrLXFmigvp1YWy4k/edit?usp=sharing" TargetMode="External"/><Relationship Id="rId2157" Type="http://schemas.openxmlformats.org/officeDocument/2006/relationships/hyperlink" Target="https://www.kansascity.com/living/article315010012.html" TargetMode="External"/><Relationship Id="rId3489" Type="http://schemas.openxmlformats.org/officeDocument/2006/relationships/hyperlink" Target="https://docs.google.com/document/d/1dHmtPBa5awWUPSzMwlG3g3m6Hh2IrLXFmigvp1YWy4k/edit?usp=sharing" TargetMode="External"/><Relationship Id="rId2158" Type="http://schemas.openxmlformats.org/officeDocument/2006/relationships/hyperlink" Target="https://docs.google.com/document/d/1_Qg6M7zg4MVAoIFxKlWbh7jXKQoO7od2924JDlZcrMo/edit?tab=t.0" TargetMode="External"/><Relationship Id="rId3488" Type="http://schemas.openxmlformats.org/officeDocument/2006/relationships/hyperlink" Target="https://www.lifeandstylemag.com/posts/megan-thee-stallion-and-nickelback-cheetos-made-it-happen/" TargetMode="External"/><Relationship Id="rId2104" Type="http://schemas.openxmlformats.org/officeDocument/2006/relationships/hyperlink" Target="https://cue.gcp.misitemgr.com/cue-web/" TargetMode="External"/><Relationship Id="rId3436" Type="http://schemas.openxmlformats.org/officeDocument/2006/relationships/hyperlink" Target="https://cue.gcp.misitemgr.com/cue-web/" TargetMode="External"/><Relationship Id="rId4767" Type="http://schemas.openxmlformats.org/officeDocument/2006/relationships/hyperlink" Target="https://docs.google.com/document/d/1MTi3loezgRI71G9cfOdQZR5tXdJDcBvez5jN0nhJgzw/edit?tab=t.0" TargetMode="External"/><Relationship Id="rId2105" Type="http://schemas.openxmlformats.org/officeDocument/2006/relationships/hyperlink" Target="https://www.charlotteobserver.com/entertainment/article314997462.html" TargetMode="External"/><Relationship Id="rId3435" Type="http://schemas.openxmlformats.org/officeDocument/2006/relationships/hyperlink" Target="https://docs.google.com/document/d/1DzdHU2rFMED326rSLOD4Zmv34iV8wc6DzAGNPgw0RKQ/edit?tab=t.0" TargetMode="External"/><Relationship Id="rId4766" Type="http://schemas.openxmlformats.org/officeDocument/2006/relationships/hyperlink" Target="https://www.kansascity.com/living/article315342690.html" TargetMode="External"/><Relationship Id="rId2106" Type="http://schemas.openxmlformats.org/officeDocument/2006/relationships/hyperlink" Target="https://docs.google.com/document/d/1EmuJN1TnqXF3A3y-oThMQk4o-cxpEkfZzy2kV_QktIs/edit?tab=t.0" TargetMode="External"/><Relationship Id="rId3438" Type="http://schemas.openxmlformats.org/officeDocument/2006/relationships/hyperlink" Target="https://docs.google.com/document/d/1DzdHU2rFMED326rSLOD4Zmv34iV8wc6DzAGNPgw0RKQ/edit?tab=t.0" TargetMode="External"/><Relationship Id="rId4769" Type="http://schemas.openxmlformats.org/officeDocument/2006/relationships/hyperlink" Target="https://www.miamiherald.com/living/article315344069.html" TargetMode="External"/><Relationship Id="rId2107" Type="http://schemas.openxmlformats.org/officeDocument/2006/relationships/hyperlink" Target="https://www.lifeandstylemag.com/wp-admin/post.php?post=737027&amp;action=edit" TargetMode="External"/><Relationship Id="rId3437" Type="http://schemas.openxmlformats.org/officeDocument/2006/relationships/hyperlink" Target="https://www.kansascity.com/entertainment/article315207836.html" TargetMode="External"/><Relationship Id="rId4768" Type="http://schemas.openxmlformats.org/officeDocument/2006/relationships/hyperlink" Target="https://cue.gcp.misitemgr.com/cue-web/" TargetMode="External"/><Relationship Id="rId2108" Type="http://schemas.openxmlformats.org/officeDocument/2006/relationships/hyperlink" Target="https://www.lifeandstylemag.com/posts/who-is-eddie-burns-meet-the-producer-dating-olivia-dean/" TargetMode="External"/><Relationship Id="rId2109" Type="http://schemas.openxmlformats.org/officeDocument/2006/relationships/hyperlink" Target="https://docs.google.com/document/d/1EmuJN1TnqXF3A3y-oThMQk4o-cxpEkfZzy2kV_QktIs/edit?tab=t.0" TargetMode="External"/><Relationship Id="rId3439" Type="http://schemas.openxmlformats.org/officeDocument/2006/relationships/hyperlink" Target="https://www.usmagazine.com/wp-admin/post.php?post=4292292&amp;action=edit" TargetMode="External"/><Relationship Id="rId3430" Type="http://schemas.openxmlformats.org/officeDocument/2006/relationships/hyperlink" Target="https://cue.gcp.misitemgr.com/cue-web/" TargetMode="External"/><Relationship Id="rId4761" Type="http://schemas.openxmlformats.org/officeDocument/2006/relationships/hyperlink" Target="https://docs.google.com/document/d/1KjWi-uFYx5lXGhQyJeoDNszuwbCEh4uPK0J9PJNqRDM/edit?tab=t.0" TargetMode="External"/><Relationship Id="rId4760" Type="http://schemas.openxmlformats.org/officeDocument/2006/relationships/hyperlink" Target="https://www.sacbee.com/entertainment/living/article315347440.html" TargetMode="External"/><Relationship Id="rId2100" Type="http://schemas.openxmlformats.org/officeDocument/2006/relationships/hyperlink" Target="https://docs.google.com/document/d/1EmuJN1TnqXF3A3y-oThMQk4o-cxpEkfZzy2kV_QktIs/edit?tab=t.0" TargetMode="External"/><Relationship Id="rId3432" Type="http://schemas.openxmlformats.org/officeDocument/2006/relationships/hyperlink" Target="https://docs.google.com/document/d/1iiimyPpMMu1bK4gT-FDCXNNsfuSWHZWSCzJ6xJ7-GuY/edit?usp=sharing" TargetMode="External"/><Relationship Id="rId4763" Type="http://schemas.openxmlformats.org/officeDocument/2006/relationships/hyperlink" Target="https://docs.google.com/document/d/1MTi3loezgRI71G9cfOdQZR5tXdJDcBvez5jN0nhJgzw/edit?tab=t.0" TargetMode="External"/><Relationship Id="rId2101" Type="http://schemas.openxmlformats.org/officeDocument/2006/relationships/hyperlink" Target="https://cue.gcp.misitemgr.com/cue-web/" TargetMode="External"/><Relationship Id="rId3431" Type="http://schemas.openxmlformats.org/officeDocument/2006/relationships/hyperlink" Target="https://www.star-telegram.com/entertainment/living/article315207255.html" TargetMode="External"/><Relationship Id="rId4762" Type="http://schemas.openxmlformats.org/officeDocument/2006/relationships/hyperlink" Target="https://www.charlotteobserver.com/living/article315342703.html" TargetMode="External"/><Relationship Id="rId2102" Type="http://schemas.openxmlformats.org/officeDocument/2006/relationships/hyperlink" Target="https://www.kansascity.com/entertainment/article314997459.html" TargetMode="External"/><Relationship Id="rId3434" Type="http://schemas.openxmlformats.org/officeDocument/2006/relationships/hyperlink" Target="https://www.miamiherald.com/entertainment/article315207829.html" TargetMode="External"/><Relationship Id="rId4765" Type="http://schemas.openxmlformats.org/officeDocument/2006/relationships/hyperlink" Target="https://docs.google.com/document/d/1MTi3loezgRI71G9cfOdQZR5tXdJDcBvez5jN0nhJgzw/edit?tab=t.0" TargetMode="External"/><Relationship Id="rId2103" Type="http://schemas.openxmlformats.org/officeDocument/2006/relationships/hyperlink" Target="https://docs.google.com/document/d/1EmuJN1TnqXF3A3y-oThMQk4o-cxpEkfZzy2kV_QktIs/edit?tab=t.0" TargetMode="External"/><Relationship Id="rId3433" Type="http://schemas.openxmlformats.org/officeDocument/2006/relationships/hyperlink" Target="https://cue.gcp.misitemgr.com/cue-web/" TargetMode="External"/><Relationship Id="rId4764" Type="http://schemas.openxmlformats.org/officeDocument/2006/relationships/hyperlink" Target="https://www.star-telegram.com/entertainment/article315342679.html" TargetMode="External"/><Relationship Id="rId3425" Type="http://schemas.openxmlformats.org/officeDocument/2006/relationships/hyperlink" Target="https://www.miamiherald.com/living/article315207102.html" TargetMode="External"/><Relationship Id="rId4756" Type="http://schemas.openxmlformats.org/officeDocument/2006/relationships/hyperlink" Target="https://www.kansascity.com/living/home-garden/article315346767.html" TargetMode="External"/><Relationship Id="rId3424" Type="http://schemas.openxmlformats.org/officeDocument/2006/relationships/hyperlink" Target="https://cue.gcp.misitemgr.com/cue-web/" TargetMode="External"/><Relationship Id="rId4755" Type="http://schemas.openxmlformats.org/officeDocument/2006/relationships/hyperlink" Target="https://cue.gcp.misitemgr.com/cue-web/" TargetMode="External"/><Relationship Id="rId3427" Type="http://schemas.openxmlformats.org/officeDocument/2006/relationships/hyperlink" Target="https://cue.gcp.misitemgr.com/cue-web/" TargetMode="External"/><Relationship Id="rId4758" Type="http://schemas.openxmlformats.org/officeDocument/2006/relationships/hyperlink" Target="https://www.star-telegram.com/entertainment/living/article315347086.html" TargetMode="External"/><Relationship Id="rId3426" Type="http://schemas.openxmlformats.org/officeDocument/2006/relationships/hyperlink" Target="https://docs.google.com/document/d/1iiimyPpMMu1bK4gT-FDCXNNsfuSWHZWSCzJ6xJ7-GuY/edit?usp=sharing" TargetMode="External"/><Relationship Id="rId4757" Type="http://schemas.openxmlformats.org/officeDocument/2006/relationships/hyperlink" Target="https://docs.google.com/document/d/1KjWi-uFYx5lXGhQyJeoDNszuwbCEh4uPK0J9PJNqRDM/edit?tab=t.0" TargetMode="External"/><Relationship Id="rId3429" Type="http://schemas.openxmlformats.org/officeDocument/2006/relationships/hyperlink" Target="https://docs.google.com/document/d/1iiimyPpMMu1bK4gT-FDCXNNsfuSWHZWSCzJ6xJ7-GuY/edit?usp=sharing" TargetMode="External"/><Relationship Id="rId3428" Type="http://schemas.openxmlformats.org/officeDocument/2006/relationships/hyperlink" Target="https://www.kansascity.com/living/article315207103.html" TargetMode="External"/><Relationship Id="rId4759" Type="http://schemas.openxmlformats.org/officeDocument/2006/relationships/hyperlink" Target="https://docs.google.com/document/d/1KjWi-uFYx5lXGhQyJeoDNszuwbCEh4uPK0J9PJNqRDM/edit?tab=t.0" TargetMode="External"/><Relationship Id="rId899" Type="http://schemas.openxmlformats.org/officeDocument/2006/relationships/hyperlink" Target="https://cue.gcp.misitemgr.com/cue-web/" TargetMode="External"/><Relationship Id="rId898" Type="http://schemas.openxmlformats.org/officeDocument/2006/relationships/hyperlink" Target="https://docs.google.com/document/d/17vQlCsly3G0XHEiPANyty9c1IhvZNTBAJYTxe9mpPaA/edit?tab=t.0" TargetMode="External"/><Relationship Id="rId897" Type="http://schemas.openxmlformats.org/officeDocument/2006/relationships/hyperlink" Target="https://www.miamiherald.com/entertainment/article314759003.html" TargetMode="External"/><Relationship Id="rId896" Type="http://schemas.openxmlformats.org/officeDocument/2006/relationships/hyperlink" Target="https://cue.gcp.misitemgr.com/cue-web/" TargetMode="External"/><Relationship Id="rId891" Type="http://schemas.openxmlformats.org/officeDocument/2006/relationships/hyperlink" Target="https://www.miamiherald.com/living/travel/article314759183.html" TargetMode="External"/><Relationship Id="rId890" Type="http://schemas.openxmlformats.org/officeDocument/2006/relationships/hyperlink" Target="https://cue.gcp.misitemgr.com/cue-web/" TargetMode="External"/><Relationship Id="rId4750" Type="http://schemas.openxmlformats.org/officeDocument/2006/relationships/hyperlink" Target="https://cue.gcp.misitemgr.com/cue-web/" TargetMode="External"/><Relationship Id="rId895" Type="http://schemas.openxmlformats.org/officeDocument/2006/relationships/hyperlink" Target="https://docs.google.com/document/d/17nf-9NijteJboz9OIzVabyqsSUUH8sJbp4ku74JzTpA/edit?tab=t.0" TargetMode="External"/><Relationship Id="rId3421" Type="http://schemas.openxmlformats.org/officeDocument/2006/relationships/hyperlink" Target="https://www.womansworld.com/wp-admin/post.php?post=612916&amp;action=edit" TargetMode="External"/><Relationship Id="rId4752" Type="http://schemas.openxmlformats.org/officeDocument/2006/relationships/hyperlink" Target="https://docs.google.com/document/d/1anmCR06aoo4Y5eMa3YNvTZ5OVWQ4UqQ_dTQvg5pW2AY/edit?tab=t.0" TargetMode="External"/><Relationship Id="rId894" Type="http://schemas.openxmlformats.org/officeDocument/2006/relationships/hyperlink" Target="https://www.kansascity.com/living/travel/article314759188.html" TargetMode="External"/><Relationship Id="rId3420" Type="http://schemas.openxmlformats.org/officeDocument/2006/relationships/hyperlink" Target="https://docs.google.com/document/d/1mJiVIrjHV13eOMV_vVPOPAGP5Hsr_GLSsoG9thbu3Z0/edit?tab=t.0" TargetMode="External"/><Relationship Id="rId4751" Type="http://schemas.openxmlformats.org/officeDocument/2006/relationships/hyperlink" Target="https://www.charlotteobserver.com/living/article315343921.html" TargetMode="External"/><Relationship Id="rId893" Type="http://schemas.openxmlformats.org/officeDocument/2006/relationships/hyperlink" Target="https://cue.gcp.misitemgr.com/cue-web/" TargetMode="External"/><Relationship Id="rId3423" Type="http://schemas.openxmlformats.org/officeDocument/2006/relationships/hyperlink" Target="https://docs.google.com/document/d/1mJiVIrjHV13eOMV_vVPOPAGP5Hsr_GLSsoG9thbu3Z0/edit?tab=t.0" TargetMode="External"/><Relationship Id="rId4754" Type="http://schemas.openxmlformats.org/officeDocument/2006/relationships/hyperlink" Target="https://docs.google.com/document/d/1KjWi-uFYx5lXGhQyJeoDNszuwbCEh4uPK0J9PJNqRDM/edit?tab=t.0" TargetMode="External"/><Relationship Id="rId892" Type="http://schemas.openxmlformats.org/officeDocument/2006/relationships/hyperlink" Target="https://docs.google.com/document/d/17nf-9NijteJboz9OIzVabyqsSUUH8sJbp4ku74JzTpA/edit?tab=t.0" TargetMode="External"/><Relationship Id="rId3422" Type="http://schemas.openxmlformats.org/officeDocument/2006/relationships/hyperlink" Target="https://www.womansworld.com/entertainment/memories-from-the-1954-academy-awards-frank-sinatra-more" TargetMode="External"/><Relationship Id="rId4753" Type="http://schemas.openxmlformats.org/officeDocument/2006/relationships/hyperlink" Target="https://www.miamiherald.com/living/home-garden/article315346238.html" TargetMode="External"/><Relationship Id="rId2126" Type="http://schemas.openxmlformats.org/officeDocument/2006/relationships/hyperlink" Target="https://docs.google.com/document/d/1x7G1uXsVZa6YHuNfV_IStj8KYsgfAweL8kEK6d3AUKE/edit?tab=t.oemuihlq3yr4" TargetMode="External"/><Relationship Id="rId3458" Type="http://schemas.openxmlformats.org/officeDocument/2006/relationships/hyperlink" Target="https://www.sacbee.com/entertainment/article315209276.html" TargetMode="External"/><Relationship Id="rId4789" Type="http://schemas.openxmlformats.org/officeDocument/2006/relationships/hyperlink" Target="https://cue.gcp.misitemgr.com/cue-web/" TargetMode="External"/><Relationship Id="rId2127" Type="http://schemas.openxmlformats.org/officeDocument/2006/relationships/hyperlink" Target="https://www.sacbee.com/entertainment/living/wellness/article315000048.html" TargetMode="External"/><Relationship Id="rId3457" Type="http://schemas.openxmlformats.org/officeDocument/2006/relationships/hyperlink" Target="https://cue.gcp.misitemgr.com/cue-web/" TargetMode="External"/><Relationship Id="rId4788" Type="http://schemas.openxmlformats.org/officeDocument/2006/relationships/hyperlink" Target="https://docs.google.com/document/d/1S9zTje7flGXDjex11mCLxJvWqpirXYoBOiOjfY0UfwM/edit?tab=t.0" TargetMode="External"/><Relationship Id="rId2128" Type="http://schemas.openxmlformats.org/officeDocument/2006/relationships/hyperlink" Target="https://docs.google.com/document/d/1x7G1uXsVZa6YHuNfV_IStj8KYsgfAweL8kEK6d3AUKE/edit?tab=t.oemuihlq3yr4" TargetMode="External"/><Relationship Id="rId2129" Type="http://schemas.openxmlformats.org/officeDocument/2006/relationships/hyperlink" Target="https://cue.gcp.misitemgr.com/cue-web/" TargetMode="External"/><Relationship Id="rId3459" Type="http://schemas.openxmlformats.org/officeDocument/2006/relationships/hyperlink" Target="https://docs.google.com/document/d/159ftcwNDdx-CcEA47tytzCEGlqEwUTDMTZy3dR5bJnQ/edit?tab=t.0" TargetMode="External"/><Relationship Id="rId3450" Type="http://schemas.openxmlformats.org/officeDocument/2006/relationships/hyperlink" Target="https://docs.google.com/document/d/188m7IpLWByjjNldvFUFpQ0hqOQrq5s5u7IWf4_uu-s8/edit?usp=sharing" TargetMode="External"/><Relationship Id="rId4781" Type="http://schemas.openxmlformats.org/officeDocument/2006/relationships/hyperlink" Target="https://www.usmagazine.com/entertainment/news/ranger-discovers-giant-salamander-deemed-living-fossil/" TargetMode="External"/><Relationship Id="rId4780" Type="http://schemas.openxmlformats.org/officeDocument/2006/relationships/hyperlink" Target="https://www.usmagazine.com/wp-admin/post.php?post=4303739&amp;action=edit" TargetMode="External"/><Relationship Id="rId2120" Type="http://schemas.openxmlformats.org/officeDocument/2006/relationships/hyperlink" Target="https://modmomsclubstg.wpenginepowered.com/lifestyle-entertainment/celebrity/hilary-duff-lizzie-mcguire-revival/" TargetMode="External"/><Relationship Id="rId3452" Type="http://schemas.openxmlformats.org/officeDocument/2006/relationships/hyperlink" Target="https://www.miamiherald.com/entertainment/article315209265.html" TargetMode="External"/><Relationship Id="rId4783" Type="http://schemas.openxmlformats.org/officeDocument/2006/relationships/hyperlink" Target="https://cue.gcp.misitemgr.com/cue-web/" TargetMode="External"/><Relationship Id="rId2121" Type="http://schemas.openxmlformats.org/officeDocument/2006/relationships/hyperlink" Target="https://docs.google.com/document/d/1IcA6r8M-fu0DeXeBOeOWoeVTlIEQS-LR2pvGzjpFO-o/edit?usp=sharing" TargetMode="External"/><Relationship Id="rId3451" Type="http://schemas.openxmlformats.org/officeDocument/2006/relationships/hyperlink" Target="https://cue.gcp.misitemgr.com/cue-web/" TargetMode="External"/><Relationship Id="rId4782" Type="http://schemas.openxmlformats.org/officeDocument/2006/relationships/hyperlink" Target="https://docs.google.com/document/d/1ccn8MKvUM-c8AnAptJnyU0PsYZzzOuE0XOh-bZXjgu8/edit?tab=t.0" TargetMode="External"/><Relationship Id="rId2122" Type="http://schemas.openxmlformats.org/officeDocument/2006/relationships/hyperlink" Target="https://www.lifeandstylemag.com/wp-admin/post.php?post=737032&amp;action=edit" TargetMode="External"/><Relationship Id="rId3454" Type="http://schemas.openxmlformats.org/officeDocument/2006/relationships/hyperlink" Target="https://cue.gcp.misitemgr.com/cue-web/" TargetMode="External"/><Relationship Id="rId4785" Type="http://schemas.openxmlformats.org/officeDocument/2006/relationships/hyperlink" Target="https://docs.google.com/document/d/1S9zTje7flGXDjex11mCLxJvWqpirXYoBOiOjfY0UfwM/edit?tab=t.0" TargetMode="External"/><Relationship Id="rId2123" Type="http://schemas.openxmlformats.org/officeDocument/2006/relationships/hyperlink" Target="https://www.lifeandstylemag.com/posts/hilary-duff-lizzie-mcguire-reboot/" TargetMode="External"/><Relationship Id="rId3453" Type="http://schemas.openxmlformats.org/officeDocument/2006/relationships/hyperlink" Target="https://docs.google.com/document/d/159ftcwNDdx-CcEA47tytzCEGlqEwUTDMTZy3dR5bJnQ/edit?tab=t.0" TargetMode="External"/><Relationship Id="rId4784" Type="http://schemas.openxmlformats.org/officeDocument/2006/relationships/hyperlink" Target="https://www.miamiherald.com/living/article315355608.html" TargetMode="External"/><Relationship Id="rId2124" Type="http://schemas.openxmlformats.org/officeDocument/2006/relationships/hyperlink" Target="https://docs.google.com/document/d/1IcA6r8M-fu0DeXeBOeOWoeVTlIEQS-LR2pvGzjpFO-o/edit?usp=sharing" TargetMode="External"/><Relationship Id="rId3456" Type="http://schemas.openxmlformats.org/officeDocument/2006/relationships/hyperlink" Target="https://docs.google.com/document/d/159ftcwNDdx-CcEA47tytzCEGlqEwUTDMTZy3dR5bJnQ/edit?tab=t.0" TargetMode="External"/><Relationship Id="rId4787" Type="http://schemas.openxmlformats.org/officeDocument/2006/relationships/hyperlink" Target="https://www.kansascity.com/living/article315356256.html" TargetMode="External"/><Relationship Id="rId2125" Type="http://schemas.openxmlformats.org/officeDocument/2006/relationships/hyperlink" Target="https://www.kansascity.com/living/article314998459.html" TargetMode="External"/><Relationship Id="rId3455" Type="http://schemas.openxmlformats.org/officeDocument/2006/relationships/hyperlink" Target="https://www.kansascity.com/entertainment/article315209274.html" TargetMode="External"/><Relationship Id="rId4786" Type="http://schemas.openxmlformats.org/officeDocument/2006/relationships/hyperlink" Target="https://cue.gcp.misitemgr.com/cue-web/" TargetMode="External"/><Relationship Id="rId2115" Type="http://schemas.openxmlformats.org/officeDocument/2006/relationships/hyperlink" Target="https://www.kansascity.com/entertainment/article314997847.html" TargetMode="External"/><Relationship Id="rId3447" Type="http://schemas.openxmlformats.org/officeDocument/2006/relationships/hyperlink" Target="https://docs.google.com/document/d/188m7IpLWByjjNldvFUFpQ0hqOQrq5s5u7IWf4_uu-s8/edit?usp=sharing" TargetMode="External"/><Relationship Id="rId4778" Type="http://schemas.openxmlformats.org/officeDocument/2006/relationships/hyperlink" Target="https://www.star-telegram.com/entertainment/article315344945.html" TargetMode="External"/><Relationship Id="rId2116" Type="http://schemas.openxmlformats.org/officeDocument/2006/relationships/hyperlink" Target="https://docs.google.com/document/d/1IcA6r8M-fu0DeXeBOeOWoeVTlIEQS-LR2pvGzjpFO-o/edit?usp=sharing" TargetMode="External"/><Relationship Id="rId3446" Type="http://schemas.openxmlformats.org/officeDocument/2006/relationships/hyperlink" Target="https://www.miamiherald.com/entertainment/article315207846.html" TargetMode="External"/><Relationship Id="rId4777" Type="http://schemas.openxmlformats.org/officeDocument/2006/relationships/hyperlink" Target="https://docs.google.com/document/d/1ccn8MKvUM-c8AnAptJnyU0PsYZzzOuE0XOh-bZXjgu8/edit?tab=t.0" TargetMode="External"/><Relationship Id="rId2117" Type="http://schemas.openxmlformats.org/officeDocument/2006/relationships/hyperlink" Target="https://www.charlotteobserver.com/entertainment/article314997858.html" TargetMode="External"/><Relationship Id="rId3449" Type="http://schemas.openxmlformats.org/officeDocument/2006/relationships/hyperlink" Target="https://www.kansascity.com/entertainment/article315207848.html" TargetMode="External"/><Relationship Id="rId2118" Type="http://schemas.openxmlformats.org/officeDocument/2006/relationships/hyperlink" Target="https://docs.google.com/document/d/1IcA6r8M-fu0DeXeBOeOWoeVTlIEQS-LR2pvGzjpFO-o/edit?usp=sharing" TargetMode="External"/><Relationship Id="rId3448" Type="http://schemas.openxmlformats.org/officeDocument/2006/relationships/hyperlink" Target="https://cue.gcp.misitemgr.com/cue-web/" TargetMode="External"/><Relationship Id="rId4779" Type="http://schemas.openxmlformats.org/officeDocument/2006/relationships/hyperlink" Target="https://docs.google.com/document/d/1ccn8MKvUM-c8AnAptJnyU0PsYZzzOuE0XOh-bZXjgu8/edit?tab=t.0" TargetMode="External"/><Relationship Id="rId2119" Type="http://schemas.openxmlformats.org/officeDocument/2006/relationships/hyperlink" Target="https://modmomsclubstg.wpenginepowered.com/wp-admin/post.php?post=337481&amp;action=edit" TargetMode="External"/><Relationship Id="rId4770" Type="http://schemas.openxmlformats.org/officeDocument/2006/relationships/hyperlink" Target="https://docs.google.com/document/d/1tW7tRplguXePqBiRlXW7Oc45OX2Qlub8OMRFobGuqNw/edit?tab=t.0" TargetMode="External"/><Relationship Id="rId3441" Type="http://schemas.openxmlformats.org/officeDocument/2006/relationships/hyperlink" Target="https://docs.google.com/document/d/1DzdHU2rFMED326rSLOD4Zmv34iV8wc6DzAGNPgw0RKQ/edit?tab=t.0" TargetMode="External"/><Relationship Id="rId4772" Type="http://schemas.openxmlformats.org/officeDocument/2006/relationships/hyperlink" Target="https://docs.google.com/document/d/1tW7tRplguXePqBiRlXW7Oc45OX2Qlub8OMRFobGuqNw/edit?tab=t.0" TargetMode="External"/><Relationship Id="rId2110" Type="http://schemas.openxmlformats.org/officeDocument/2006/relationships/hyperlink" Target="https://modmomsclubstg.wpenginepowered.com/wp-admin/post.php?post=337476&amp;action=edit" TargetMode="External"/><Relationship Id="rId3440" Type="http://schemas.openxmlformats.org/officeDocument/2006/relationships/hyperlink" Target="https://www.usmagazine.com/sports/news/phillies-alec-bohm-sues-parents-alleges-they-siphoned-his-money/" TargetMode="External"/><Relationship Id="rId4771" Type="http://schemas.openxmlformats.org/officeDocument/2006/relationships/hyperlink" Target="https://www.kansascity.com/living/article315344052.html" TargetMode="External"/><Relationship Id="rId2111" Type="http://schemas.openxmlformats.org/officeDocument/2006/relationships/hyperlink" Target="https://modmomsclubstg.wpenginepowered.com/lifestyle-entertainment/celebrity/who-is-eddie-burns-learn-more-about-olivia-deans-boyfriend-and-clairo-collaborator/" TargetMode="External"/><Relationship Id="rId3443" Type="http://schemas.openxmlformats.org/officeDocument/2006/relationships/hyperlink" Target="https://www.usmagazine.com/sports/news/brent-celeks-ex-wife-goes-ig-official-with-fellow-eagles-player/" TargetMode="External"/><Relationship Id="rId4774" Type="http://schemas.openxmlformats.org/officeDocument/2006/relationships/hyperlink" Target="https://www.womansworld.com/life/animals/oregon-zoos-newly-hatched-penguin-chicks-will-be-kept-apart-until-theyre-3-months-old" TargetMode="External"/><Relationship Id="rId2112" Type="http://schemas.openxmlformats.org/officeDocument/2006/relationships/hyperlink" Target="https://docs.google.com/document/d/1EmuJN1TnqXF3A3y-oThMQk4o-cxpEkfZzy2kV_QktIs/edit?tab=t.0" TargetMode="External"/><Relationship Id="rId3442" Type="http://schemas.openxmlformats.org/officeDocument/2006/relationships/hyperlink" Target="https://www.usmagazine.com/wp-admin/post.php?post=4292295&amp;action=edit" TargetMode="External"/><Relationship Id="rId4773" Type="http://schemas.openxmlformats.org/officeDocument/2006/relationships/hyperlink" Target="https://www.womansworld.com/wp-admin/post.php?post=615315&amp;action=edit" TargetMode="External"/><Relationship Id="rId2113" Type="http://schemas.openxmlformats.org/officeDocument/2006/relationships/hyperlink" Target="https://www.miamiherald.com/entertainment/article314997844.html" TargetMode="External"/><Relationship Id="rId3445" Type="http://schemas.openxmlformats.org/officeDocument/2006/relationships/hyperlink" Target="https://cue.gcp.misitemgr.com/cue-web/" TargetMode="External"/><Relationship Id="rId4776" Type="http://schemas.openxmlformats.org/officeDocument/2006/relationships/hyperlink" Target="https://www.charlotteobserver.com/living/article315344943.html" TargetMode="External"/><Relationship Id="rId2114" Type="http://schemas.openxmlformats.org/officeDocument/2006/relationships/hyperlink" Target="https://docs.google.com/document/d/1IcA6r8M-fu0DeXeBOeOWoeVTlIEQS-LR2pvGzjpFO-o/edit?usp=sharing" TargetMode="External"/><Relationship Id="rId3444" Type="http://schemas.openxmlformats.org/officeDocument/2006/relationships/hyperlink" Target="https://docs.google.com/document/d/188m7IpLWByjjNldvFUFpQ0hqOQrq5s5u7IWf4_uu-s8/edit?usp=sharing" TargetMode="External"/><Relationship Id="rId4775" Type="http://schemas.openxmlformats.org/officeDocument/2006/relationships/hyperlink" Target="https://docs.google.com/document/d/1tW7tRplguXePqBiRlXW7Oc45OX2Qlub8OMRFobGuqNw/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pivotTable" Target="../pivotTables/pivotTable1.xm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document/d/1-9xpnmwfzgyy-PEoD2lQvnE2ymSWWP8LYSfZ6GW36iU/edit?usp=sharing" TargetMode="External"/><Relationship Id="rId42" Type="http://schemas.openxmlformats.org/officeDocument/2006/relationships/hyperlink" Target="https://docs.google.com/document/d/1-9xpnmwfzgyy-PEoD2lQvnE2ymSWWP8LYSfZ6GW36iU/edit?usp=sharing" TargetMode="External"/><Relationship Id="rId41" Type="http://schemas.openxmlformats.org/officeDocument/2006/relationships/hyperlink" Target="https://docs.google.com/document/d/1-9xpnmwfzgyy-PEoD2lQvnE2ymSWWP8LYSfZ6GW36iU/edit?usp=sharing" TargetMode="External"/><Relationship Id="rId44" Type="http://schemas.openxmlformats.org/officeDocument/2006/relationships/hyperlink" Target="https://docs.google.com/document/d/1qP9eTWh106Dg0c_LMJQiX7srRcQNepwjG4Y3gSgmbhw/edit?usp=sharing" TargetMode="External"/><Relationship Id="rId43" Type="http://schemas.openxmlformats.org/officeDocument/2006/relationships/hyperlink" Target="https://docs.google.com/document/d/1-9xpnmwfzgyy-PEoD2lQvnE2ymSWWP8LYSfZ6GW36iU/edit?usp=sharing" TargetMode="External"/><Relationship Id="rId46" Type="http://schemas.openxmlformats.org/officeDocument/2006/relationships/hyperlink" Target="https://docs.google.com/document/d/1qP9eTWh106Dg0c_LMJQiX7srRcQNepwjG4Y3gSgmbhw/edit?usp=sharing" TargetMode="External"/><Relationship Id="rId45" Type="http://schemas.openxmlformats.org/officeDocument/2006/relationships/hyperlink" Target="https://docs.google.com/document/d/1qP9eTWh106Dg0c_LMJQiX7srRcQNepwjG4Y3gSgmbhw/edit?usp=sharing" TargetMode="External"/><Relationship Id="rId48" Type="http://schemas.openxmlformats.org/officeDocument/2006/relationships/hyperlink" Target="https://docs.google.com/document/d/1qP9eTWh106Dg0c_LMJQiX7srRcQNepwjG4Y3gSgmbhw/edit?usp=sharing" TargetMode="External"/><Relationship Id="rId47" Type="http://schemas.openxmlformats.org/officeDocument/2006/relationships/hyperlink" Target="https://docs.google.com/document/d/1qP9eTWh106Dg0c_LMJQiX7srRcQNepwjG4Y3gSgmbhw/edit?usp=sharing" TargetMode="External"/><Relationship Id="rId49" Type="http://schemas.openxmlformats.org/officeDocument/2006/relationships/hyperlink" Target="https://docs.google.com/document/d/1qP9eTWh106Dg0c_LMJQiX7srRcQNepwjG4Y3gSgmbhw/edit?usp=sharing" TargetMode="External"/><Relationship Id="rId31" Type="http://schemas.openxmlformats.org/officeDocument/2006/relationships/hyperlink" Target="https://docs.google.com/document/d/1BBQcgt-fHm9M-KUbw30mwVi--FjSizLrQFe-jW1SpWc/edit?usp=sharing" TargetMode="External"/><Relationship Id="rId30" Type="http://schemas.openxmlformats.org/officeDocument/2006/relationships/hyperlink" Target="https://www.miamiherald.com/sports/fifa-world-cup/article314909666.html" TargetMode="External"/><Relationship Id="rId33" Type="http://schemas.openxmlformats.org/officeDocument/2006/relationships/hyperlink" Target="https://docs.google.com/document/d/1-9xpnmwfzgyy-PEoD2lQvnE2ymSWWP8LYSfZ6GW36iU/edit?usp=sharing" TargetMode="External"/><Relationship Id="rId32" Type="http://schemas.openxmlformats.org/officeDocument/2006/relationships/hyperlink" Target="https://www.miamiherald.com/sports/fifa-world-cup/article314909729.html" TargetMode="External"/><Relationship Id="rId35" Type="http://schemas.openxmlformats.org/officeDocument/2006/relationships/hyperlink" Target="https://docs.google.com/document/d/1-9xpnmwfzgyy-PEoD2lQvnE2ymSWWP8LYSfZ6GW36iU/edit?usp=sharing" TargetMode="External"/><Relationship Id="rId34" Type="http://schemas.openxmlformats.org/officeDocument/2006/relationships/hyperlink" Target="https://docs.google.com/document/d/1-9xpnmwfzgyy-PEoD2lQvnE2ymSWWP8LYSfZ6GW36iU/edit?usp=sharing" TargetMode="External"/><Relationship Id="rId37" Type="http://schemas.openxmlformats.org/officeDocument/2006/relationships/hyperlink" Target="https://docs.google.com/document/d/1-9xpnmwfzgyy-PEoD2lQvnE2ymSWWP8LYSfZ6GW36iU/edit?usp=sharing" TargetMode="External"/><Relationship Id="rId36" Type="http://schemas.openxmlformats.org/officeDocument/2006/relationships/hyperlink" Target="https://docs.google.com/document/d/1-9xpnmwfzgyy-PEoD2lQvnE2ymSWWP8LYSfZ6GW36iU/edit?usp=sharing" TargetMode="External"/><Relationship Id="rId39" Type="http://schemas.openxmlformats.org/officeDocument/2006/relationships/hyperlink" Target="https://docs.google.com/document/d/1-9xpnmwfzgyy-PEoD2lQvnE2ymSWWP8LYSfZ6GW36iU/edit?usp=sharing" TargetMode="External"/><Relationship Id="rId38" Type="http://schemas.openxmlformats.org/officeDocument/2006/relationships/hyperlink" Target="https://docs.google.com/document/d/1-9xpnmwfzgyy-PEoD2lQvnE2ymSWWP8LYSfZ6GW36iU/edit?usp=sharing" TargetMode="External"/><Relationship Id="rId20" Type="http://schemas.openxmlformats.org/officeDocument/2006/relationships/hyperlink" Target="https://docs.google.com/document/d/1BBQcgt-fHm9M-KUbw30mwVi--FjSizLrQFe-jW1SpWc/edit?usp=sharing" TargetMode="External"/><Relationship Id="rId22" Type="http://schemas.openxmlformats.org/officeDocument/2006/relationships/hyperlink" Target="https://www.miamiherald.com/sports/fifa-world-cup/article314819835.html" TargetMode="External"/><Relationship Id="rId21" Type="http://schemas.openxmlformats.org/officeDocument/2006/relationships/hyperlink" Target="https://cue.gcp.misitemgr.com/cue-web/" TargetMode="External"/><Relationship Id="rId24" Type="http://schemas.openxmlformats.org/officeDocument/2006/relationships/hyperlink" Target="https://www.miamiherald.com/sports/fifa-world-cup/article314909198.html" TargetMode="External"/><Relationship Id="rId23" Type="http://schemas.openxmlformats.org/officeDocument/2006/relationships/hyperlink" Target="https://docs.google.com/document/d/1BBQcgt-fHm9M-KUbw30mwVi--FjSizLrQFe-jW1SpWc/edit?usp=sharing" TargetMode="External"/><Relationship Id="rId26" Type="http://schemas.openxmlformats.org/officeDocument/2006/relationships/hyperlink" Target="https://www.miamiherald.com/sports/fifa-world-cup/article314909347.html" TargetMode="External"/><Relationship Id="rId25" Type="http://schemas.openxmlformats.org/officeDocument/2006/relationships/hyperlink" Target="https://docs.google.com/document/d/1BBQcgt-fHm9M-KUbw30mwVi--FjSizLrQFe-jW1SpWc/edit?usp=sharing" TargetMode="External"/><Relationship Id="rId28" Type="http://schemas.openxmlformats.org/officeDocument/2006/relationships/hyperlink" Target="https://www.miamiherald.com/sports/fifa-world-cup/article314909388.html" TargetMode="External"/><Relationship Id="rId27" Type="http://schemas.openxmlformats.org/officeDocument/2006/relationships/hyperlink" Target="https://docs.google.com/document/d/1BBQcgt-fHm9M-KUbw30mwVi--FjSizLrQFe-jW1SpWc/edit?usp=sharing" TargetMode="External"/><Relationship Id="rId29" Type="http://schemas.openxmlformats.org/officeDocument/2006/relationships/hyperlink" Target="https://docs.google.com/document/d/1BBQcgt-fHm9M-KUbw30mwVi--FjSizLrQFe-jW1SpWc/edit?usp=sharing" TargetMode="External"/><Relationship Id="rId11" Type="http://schemas.openxmlformats.org/officeDocument/2006/relationships/hyperlink" Target="https://docs.google.com/document/d/1zAcJX34QW3pP4yNnwNAuKARsntHcZG803YY5epUZ4tU/edit?tab=t.o0zwxbgyr8to" TargetMode="External"/><Relationship Id="rId10" Type="http://schemas.openxmlformats.org/officeDocument/2006/relationships/hyperlink" Target="https://www.kansascity.com/news/business/home-buyers-guide/article314776069.html" TargetMode="External"/><Relationship Id="rId13" Type="http://schemas.openxmlformats.org/officeDocument/2006/relationships/hyperlink" Target="https://docs.google.com/document/d/1BBQcgt-fHm9M-KUbw30mwVi--FjSizLrQFe-jW1SpWc/edit?usp=sharing" TargetMode="External"/><Relationship Id="rId12" Type="http://schemas.openxmlformats.org/officeDocument/2006/relationships/hyperlink" Target="https://www.kansascity.com/news/business/home-buyers-guide/article314807018.html" TargetMode="External"/><Relationship Id="rId15" Type="http://schemas.openxmlformats.org/officeDocument/2006/relationships/hyperlink" Target="https://docs.google.com/document/d/1BBQcgt-fHm9M-KUbw30mwVi--FjSizLrQFe-jW1SpWc/edit?usp=sharing" TargetMode="External"/><Relationship Id="rId14" Type="http://schemas.openxmlformats.org/officeDocument/2006/relationships/hyperlink" Target="https://www.miamiherald.com/sports/fifa-world-cup/article314387069.html" TargetMode="External"/><Relationship Id="rId17" Type="http://schemas.openxmlformats.org/officeDocument/2006/relationships/hyperlink" Target="https://www.miamiherald.com/sports/fifa-world-cup/article314820016.html" TargetMode="External"/><Relationship Id="rId16" Type="http://schemas.openxmlformats.org/officeDocument/2006/relationships/hyperlink" Target="https://cue.gcp.misitemgr.com/cue-web/" TargetMode="External"/><Relationship Id="rId19" Type="http://schemas.openxmlformats.org/officeDocument/2006/relationships/hyperlink" Target="https://www.miamiherald.com/sports/fifa-world-cup/article314760602.html" TargetMode="External"/><Relationship Id="rId18" Type="http://schemas.openxmlformats.org/officeDocument/2006/relationships/hyperlink" Target="https://docs.google.com/document/d/1BBQcgt-fHm9M-KUbw30mwVi--FjSizLrQFe-jW1SpWc/edit?usp=sharing" TargetMode="External"/><Relationship Id="rId84" Type="http://schemas.openxmlformats.org/officeDocument/2006/relationships/hyperlink" Target="https://www.womansworld.com/wp-admin/post.php?post=607562&amp;action=edit" TargetMode="External"/><Relationship Id="rId83" Type="http://schemas.openxmlformats.org/officeDocument/2006/relationships/hyperlink" Target="https://www.womansworld.com/beauty/hair/the-best-shampoos-for-thinning-hair-these-5-formulas-actually-deliver" TargetMode="External"/><Relationship Id="rId86" Type="http://schemas.openxmlformats.org/officeDocument/2006/relationships/hyperlink" Target="https://www.womansworld.com/beauty/hair/hair-thinning-your-hair-texture-is-a-key-factor-heres-what-to-look-for" TargetMode="External"/><Relationship Id="rId85" Type="http://schemas.openxmlformats.org/officeDocument/2006/relationships/hyperlink" Target="https://www.womansworld.com/beauty/how-to-read-a-skincare-label-clean-beauty-greenwashing" TargetMode="External"/><Relationship Id="rId88" Type="http://schemas.openxmlformats.org/officeDocument/2006/relationships/hyperlink" Target="https://cue.gcp.misitemgr.com/cue-web/" TargetMode="External"/><Relationship Id="rId87" Type="http://schemas.openxmlformats.org/officeDocument/2006/relationships/hyperlink" Target="https://cue.gcp.misitemgr.com/cue-web/" TargetMode="External"/><Relationship Id="rId89" Type="http://schemas.openxmlformats.org/officeDocument/2006/relationships/hyperlink" Target="https://www.miamiherald.com/news/business/retirement-planning/article315012235.html" TargetMode="External"/><Relationship Id="rId80" Type="http://schemas.openxmlformats.org/officeDocument/2006/relationships/hyperlink" Target="https://www.womansworld.com/wp-admin/post.php?post=607466&amp;action=edit" TargetMode="External"/><Relationship Id="rId82" Type="http://schemas.openxmlformats.org/officeDocument/2006/relationships/hyperlink" Target="https://www.womansworld.com/wp-admin/post.php?post=607506&amp;action=edit" TargetMode="External"/><Relationship Id="rId81" Type="http://schemas.openxmlformats.org/officeDocument/2006/relationships/hyperlink" Target="https://www.womansworld.com/beauty/skin/your-5-minute-makeup-routine-after-50-that-actually-works-better-than-your-old-one" TargetMode="External"/><Relationship Id="rId73" Type="http://schemas.openxmlformats.org/officeDocument/2006/relationships/hyperlink" Target="https://cue.gcp.misitemgr.com/cue-web/" TargetMode="External"/><Relationship Id="rId72" Type="http://schemas.openxmlformats.org/officeDocument/2006/relationships/hyperlink" Target="https://www.miamiherald.com/living/wellness/article314819881.html" TargetMode="External"/><Relationship Id="rId75" Type="http://schemas.openxmlformats.org/officeDocument/2006/relationships/hyperlink" Target="https://www.miamiherald.com/living/wellness/article314820213.html" TargetMode="External"/><Relationship Id="rId74" Type="http://schemas.openxmlformats.org/officeDocument/2006/relationships/hyperlink" Target="https://www.womansworld.com/beauty/skin/how-to-build-a-skincare-routine-that-actually-works-after-50" TargetMode="External"/><Relationship Id="rId77" Type="http://schemas.openxmlformats.org/officeDocument/2006/relationships/hyperlink" Target="https://www.womansworld.com/beauty/skin/best-retinol-products-for-mature-skin-moisturizers-serums-more" TargetMode="External"/><Relationship Id="rId76" Type="http://schemas.openxmlformats.org/officeDocument/2006/relationships/hyperlink" Target="https://www.womansworld.com/wp-admin/post.php?post=607252&amp;action=edit" TargetMode="External"/><Relationship Id="rId79" Type="http://schemas.openxmlformats.org/officeDocument/2006/relationships/hyperlink" Target="https://www.womansworld.com/wp-admin/post.php?post=607404&amp;action=edit" TargetMode="External"/><Relationship Id="rId78" Type="http://schemas.openxmlformats.org/officeDocument/2006/relationships/hyperlink" Target="https://www.womansworld.com/wp-admin/post.php?post=607448&amp;action=edit" TargetMode="External"/><Relationship Id="rId71" Type="http://schemas.openxmlformats.org/officeDocument/2006/relationships/hyperlink" Target="https://www.womansworld.com/wp-admin/post.php?post=607374&amp;action=edit" TargetMode="External"/><Relationship Id="rId70" Type="http://schemas.openxmlformats.org/officeDocument/2006/relationships/hyperlink" Target="https://cue.gcp.misitemgr.com/cue-web/" TargetMode="External"/><Relationship Id="rId62" Type="http://schemas.openxmlformats.org/officeDocument/2006/relationships/hyperlink" Target="https://www.miamiherald.com/living/article314823045.html" TargetMode="External"/><Relationship Id="rId61" Type="http://schemas.openxmlformats.org/officeDocument/2006/relationships/hyperlink" Target="https://cue.gcp.misitemgr.com/cue-web/" TargetMode="External"/><Relationship Id="rId64" Type="http://schemas.openxmlformats.org/officeDocument/2006/relationships/hyperlink" Target="https://www.womansworld.com/life/money/how-to-find-the-right-financial-planner-when-retirement-is-around-the-corner" TargetMode="External"/><Relationship Id="rId63" Type="http://schemas.openxmlformats.org/officeDocument/2006/relationships/hyperlink" Target="https://www.miamiherald.com/living/article314824437.html" TargetMode="External"/><Relationship Id="rId66" Type="http://schemas.openxmlformats.org/officeDocument/2006/relationships/hyperlink" Target="https://www.miamiherald.com/living/article314824277.html" TargetMode="External"/><Relationship Id="rId65" Type="http://schemas.openxmlformats.org/officeDocument/2006/relationships/hyperlink" Target="https://www.miamiherald.com/living/article314835931.html" TargetMode="External"/><Relationship Id="rId68" Type="http://schemas.openxmlformats.org/officeDocument/2006/relationships/hyperlink" Target="https://cue.gcp.misitemgr.com/cue-web/" TargetMode="External"/><Relationship Id="rId67" Type="http://schemas.openxmlformats.org/officeDocument/2006/relationships/hyperlink" Target="https://www.miamiherald.com/living/article314821839.html" TargetMode="External"/><Relationship Id="rId60" Type="http://schemas.openxmlformats.org/officeDocument/2006/relationships/hyperlink" Target="https://www.miamiherald.com/living/article314821467.html" TargetMode="External"/><Relationship Id="rId69" Type="http://schemas.openxmlformats.org/officeDocument/2006/relationships/hyperlink" Target="https://www.miamiherald.com/living/article314824437.html" TargetMode="External"/><Relationship Id="rId51" Type="http://schemas.openxmlformats.org/officeDocument/2006/relationships/hyperlink" Target="https://docs.google.com/document/d/13qZQzStCh5hMo6sNE4AHVVGhijtC1XKUi6AnwpiOUUE/edit?usp=sharing" TargetMode="External"/><Relationship Id="rId50" Type="http://schemas.openxmlformats.org/officeDocument/2006/relationships/hyperlink" Target="https://docs.google.com/document/d/1qP9eTWh106Dg0c_LMJQiX7srRcQNepwjG4Y3gSgmbhw/edit?usp=sharing" TargetMode="External"/><Relationship Id="rId53" Type="http://schemas.openxmlformats.org/officeDocument/2006/relationships/hyperlink" Target="https://docs.google.com/document/d/13qZQzStCh5hMo6sNE4AHVVGhijtC1XKUi6AnwpiOUUE/edit?usp=sharing" TargetMode="External"/><Relationship Id="rId52" Type="http://schemas.openxmlformats.org/officeDocument/2006/relationships/hyperlink" Target="https://docs.google.com/document/d/13qZQzStCh5hMo6sNE4AHVVGhijtC1XKUi6AnwpiOUUE/edit?usp=sharing" TargetMode="External"/><Relationship Id="rId55" Type="http://schemas.openxmlformats.org/officeDocument/2006/relationships/hyperlink" Target="https://docs.google.com/document/d/13qZQzStCh5hMo6sNE4AHVVGhijtC1XKUi6AnwpiOUUE/edit?usp=sharing" TargetMode="External"/><Relationship Id="rId54" Type="http://schemas.openxmlformats.org/officeDocument/2006/relationships/hyperlink" Target="https://docs.google.com/document/d/13qZQzStCh5hMo6sNE4AHVVGhijtC1XKUi6AnwpiOUUE/edit?usp=sharing" TargetMode="External"/><Relationship Id="rId57" Type="http://schemas.openxmlformats.org/officeDocument/2006/relationships/hyperlink" Target="https://docs.google.com/document/d/13qZQzStCh5hMo6sNE4AHVVGhijtC1XKUi6AnwpiOUUE/edit?usp=sharing" TargetMode="External"/><Relationship Id="rId56" Type="http://schemas.openxmlformats.org/officeDocument/2006/relationships/hyperlink" Target="https://docs.google.com/document/d/13qZQzStCh5hMo6sNE4AHVVGhijtC1XKUi6AnwpiOUUE/edit?usp=sharing" TargetMode="External"/><Relationship Id="rId59" Type="http://schemas.openxmlformats.org/officeDocument/2006/relationships/hyperlink" Target="https://cue.gcp.misitemgr.com/cue-web/" TargetMode="External"/><Relationship Id="rId58" Type="http://schemas.openxmlformats.org/officeDocument/2006/relationships/hyperlink" Target="https://www.miamiherald.com/living/article314820042.html" TargetMode="External"/><Relationship Id="rId95" Type="http://schemas.openxmlformats.org/officeDocument/2006/relationships/hyperlink" Target="https://cue.gcp.misitemgr.com/cue-web/" TargetMode="External"/><Relationship Id="rId94" Type="http://schemas.openxmlformats.org/officeDocument/2006/relationships/hyperlink" Target="https://cue.gcp.misitemgr.com/cue-web/" TargetMode="External"/><Relationship Id="rId97" Type="http://schemas.openxmlformats.org/officeDocument/2006/relationships/hyperlink" Target="https://cue.gcp.misitemgr.com/cue-web/" TargetMode="External"/><Relationship Id="rId96" Type="http://schemas.openxmlformats.org/officeDocument/2006/relationships/hyperlink" Target="https://www.womansworld.com/wp-admin/post.php?post=609856&amp;action=edit" TargetMode="External"/><Relationship Id="rId99" Type="http://schemas.openxmlformats.org/officeDocument/2006/relationships/hyperlink" Target="https://www.womansworld.com/wp-admin/post.php?post=610216&amp;action=edit" TargetMode="External"/><Relationship Id="rId98" Type="http://schemas.openxmlformats.org/officeDocument/2006/relationships/hyperlink" Target="https://cue.gcp.misitemgr.com/cue-web/" TargetMode="External"/><Relationship Id="rId91" Type="http://schemas.openxmlformats.org/officeDocument/2006/relationships/hyperlink" Target="https://www.kansascity.com/living/article315013958.html" TargetMode="External"/><Relationship Id="rId90" Type="http://schemas.openxmlformats.org/officeDocument/2006/relationships/hyperlink" Target="https://www.star-telegram.com/entertainment/living/article315013065.html" TargetMode="External"/><Relationship Id="rId93" Type="http://schemas.openxmlformats.org/officeDocument/2006/relationships/hyperlink" Target="https://cue.gcp.misitemgr.com/cue-web/" TargetMode="External"/><Relationship Id="rId92" Type="http://schemas.openxmlformats.org/officeDocument/2006/relationships/hyperlink" Target="https://www.womansworld.com/wp-admin/post.php?post=609800&amp;action=edit" TargetMode="External"/><Relationship Id="rId1" Type="http://schemas.openxmlformats.org/officeDocument/2006/relationships/hyperlink" Target="https://docs.google.com/document/d/1whRtoEFLB134QkeGzHIjzkz9fEbIUpdf4Y6phv_n230/edit?tab=t.0" TargetMode="External"/><Relationship Id="rId2" Type="http://schemas.openxmlformats.org/officeDocument/2006/relationships/hyperlink" Target="https://docs.google.com/document/d/1whRtoEFLB134QkeGzHIjzkz9fEbIUpdf4Y6phv_n230/edit?tab=t.0" TargetMode="External"/><Relationship Id="rId3" Type="http://schemas.openxmlformats.org/officeDocument/2006/relationships/hyperlink" Target="https://docs.google.com/document/d/1zAcJX34QW3pP4yNnwNAuKARsntHcZG803YY5epUZ4tU/edit?tab=t.o0zwxbgyr8to" TargetMode="External"/><Relationship Id="rId4" Type="http://schemas.openxmlformats.org/officeDocument/2006/relationships/hyperlink" Target="https://www.kansascity.com/news/business/home-buyers-guide/article314746910.html" TargetMode="External"/><Relationship Id="rId9" Type="http://schemas.openxmlformats.org/officeDocument/2006/relationships/hyperlink" Target="https://docs.google.com/document/d/1zAcJX34QW3pP4yNnwNAuKARsntHcZG803YY5epUZ4tU/edit?tab=t.o0zwxbgyr8to" TargetMode="External"/><Relationship Id="rId5" Type="http://schemas.openxmlformats.org/officeDocument/2006/relationships/hyperlink" Target="https://docs.google.com/document/d/1zAcJX34QW3pP4yNnwNAuKARsntHcZG803YY5epUZ4tU/edit?tab=t.o0zwxbgyr8to" TargetMode="External"/><Relationship Id="rId6" Type="http://schemas.openxmlformats.org/officeDocument/2006/relationships/hyperlink" Target="https://www.kansascity.com/news/business/home-buyers-guide/article314749321.html" TargetMode="External"/><Relationship Id="rId7" Type="http://schemas.openxmlformats.org/officeDocument/2006/relationships/hyperlink" Target="https://docs.google.com/document/d/1zAcJX34QW3pP4yNnwNAuKARsntHcZG803YY5epUZ4tU/edit?tab=t.o0zwxbgyr8to" TargetMode="External"/><Relationship Id="rId8" Type="http://schemas.openxmlformats.org/officeDocument/2006/relationships/hyperlink" Target="https://www.kansascity.com/news/business/home-buyers-guide/article314760348.html" TargetMode="External"/><Relationship Id="rId107" Type="http://schemas.openxmlformats.org/officeDocument/2006/relationships/hyperlink" Target="https://cue.gcp.misitemgr.com/cue-web/" TargetMode="External"/><Relationship Id="rId106" Type="http://schemas.openxmlformats.org/officeDocument/2006/relationships/hyperlink" Target="https://cue.gcp.misitemgr.com/cue-web/" TargetMode="External"/><Relationship Id="rId105" Type="http://schemas.openxmlformats.org/officeDocument/2006/relationships/hyperlink" Target="https://cue.gcp.misitemgr.com/cue-web/" TargetMode="External"/><Relationship Id="rId104" Type="http://schemas.openxmlformats.org/officeDocument/2006/relationships/hyperlink" Target="https://cue.gcp.misitemgr.com/cue-web/" TargetMode="External"/><Relationship Id="rId109" Type="http://schemas.openxmlformats.org/officeDocument/2006/relationships/hyperlink" Target="https://docs.google.com/document/d/1ZrDvrhffIQBoVSKLjRLV78kShNPRTpwv2PFZg5gzO9U/edit?tab=t.0" TargetMode="External"/><Relationship Id="rId108" Type="http://schemas.openxmlformats.org/officeDocument/2006/relationships/hyperlink" Target="https://cue.gcp.misitemgr.com/cue-web/" TargetMode="External"/><Relationship Id="rId103" Type="http://schemas.openxmlformats.org/officeDocument/2006/relationships/hyperlink" Target="https://cue.gcp.misitemgr.com/cue-web/" TargetMode="External"/><Relationship Id="rId102" Type="http://schemas.openxmlformats.org/officeDocument/2006/relationships/hyperlink" Target="https://www.womansworld.com/wp-admin/post.php?post=609847&amp;action=edit" TargetMode="External"/><Relationship Id="rId101" Type="http://schemas.openxmlformats.org/officeDocument/2006/relationships/hyperlink" Target="https://cue.gcp.misitemgr.com/cue-web/" TargetMode="External"/><Relationship Id="rId100" Type="http://schemas.openxmlformats.org/officeDocument/2006/relationships/hyperlink" Target="https://cue.gcp.misitemgr.com/cue-web/" TargetMode="External"/><Relationship Id="rId110"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0TRYvQA-WnUIZ22-db4uvaT3Eh2IopIdlGlmGaL5xhc/edit?gid=706496303"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wKQSyJd8nd4FaSN7rHetVRFhBENed3IOB1c06FVyn_w/edit?tab=t.0"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table" Target="../tables/table4.xml"/><Relationship Id="rId10" Type="http://schemas.openxmlformats.org/officeDocument/2006/relationships/table" Target="../tables/table3.xml"/><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 Id="rId9" Type="http://schemas.openxmlformats.org/officeDocument/2006/relationships/table" Target="../tables/table2.xml"/><Relationship Id="rId8"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24.75"/>
    <col customWidth="1" min="3" max="3" width="17.0"/>
    <col customWidth="1" min="4" max="4" width="13.25"/>
    <col customWidth="1" min="5" max="5" width="74.25"/>
    <col customWidth="1" min="6" max="6" width="88.38"/>
    <col customWidth="1" min="8" max="8" width="22.13"/>
    <col customWidth="1" min="9" max="9" width="73.88"/>
    <col customWidth="1" min="12" max="12" width="22.25"/>
    <col customWidth="1" min="13" max="13" width="16.38"/>
    <col customWidth="1" min="14" max="14" width="16.88"/>
    <col customWidth="1" min="18" max="18" width="18.25"/>
    <col customWidth="1" min="19" max="19" width="16.75"/>
    <col customWidth="1" min="20" max="20" width="46.63"/>
    <col customWidth="1" min="21" max="21" width="15.13"/>
    <col customWidth="1" min="24" max="24" width="40.63"/>
    <col customWidth="1" min="25" max="25" width="33.38"/>
    <col customWidth="1" min="26" max="26" width="32.88"/>
    <col customWidth="1" min="29" max="29" width="22.0"/>
    <col customWidth="1" min="30" max="30" width="22.13"/>
    <col customWidth="1" min="31" max="31" width="20.63"/>
    <col customWidth="1" min="32" max="32" width="23.5"/>
    <col customWidth="1" min="33" max="33" width="25.13"/>
    <col customWidth="1" min="34" max="34" width="23.25"/>
    <col customWidth="1" min="35" max="35" width="32.25"/>
    <col customWidth="1" min="36" max="36" width="14.38"/>
    <col customWidth="1" min="37" max="37" width="20.38"/>
    <col customWidth="1" min="38" max="39" width="21.88"/>
    <col customWidth="1" min="40" max="40" width="16.63"/>
    <col customWidth="1" min="41" max="41" width="12.5"/>
  </cols>
  <sheetData>
    <row r="1" ht="45.75" customHeight="1">
      <c r="A1" s="1" t="s">
        <v>0</v>
      </c>
      <c r="B1" s="2" t="s">
        <v>1</v>
      </c>
      <c r="C1" s="2" t="s">
        <v>2</v>
      </c>
      <c r="D1" s="2" t="s">
        <v>3</v>
      </c>
      <c r="E1" s="3" t="s">
        <v>4</v>
      </c>
      <c r="F1" s="4" t="s">
        <v>5</v>
      </c>
      <c r="G1" s="2" t="s">
        <v>6</v>
      </c>
      <c r="H1" s="2" t="s">
        <v>7</v>
      </c>
      <c r="I1" s="2" t="s">
        <v>8</v>
      </c>
      <c r="J1" s="2" t="s">
        <v>9</v>
      </c>
      <c r="K1" s="2" t="s">
        <v>10</v>
      </c>
      <c r="L1" s="2" t="s">
        <v>11</v>
      </c>
      <c r="M1" s="2" t="s">
        <v>12</v>
      </c>
      <c r="N1" s="2" t="s">
        <v>13</v>
      </c>
      <c r="O1" s="5" t="s">
        <v>14</v>
      </c>
      <c r="P1" s="2" t="s">
        <v>15</v>
      </c>
      <c r="Q1" s="5" t="s">
        <v>16</v>
      </c>
      <c r="R1" s="6" t="s">
        <v>17</v>
      </c>
      <c r="S1" s="6" t="s">
        <v>18</v>
      </c>
      <c r="T1" s="7"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row>
    <row r="2">
      <c r="A2" s="8" t="s">
        <v>41</v>
      </c>
      <c r="B2" s="8" t="s">
        <v>42</v>
      </c>
      <c r="C2" s="9" t="s">
        <v>43</v>
      </c>
      <c r="E2" s="10" t="s">
        <v>44</v>
      </c>
      <c r="F2" s="11" t="s">
        <v>45</v>
      </c>
      <c r="G2" s="8" t="s">
        <v>46</v>
      </c>
      <c r="H2" s="8"/>
      <c r="I2" s="8" t="s">
        <v>47</v>
      </c>
      <c r="J2" s="12">
        <f>VLOOKUP(K2,'Weeks 2026'!A:B,2,false)</f>
        <v>5</v>
      </c>
      <c r="K2" s="13">
        <v>46054.0</v>
      </c>
      <c r="L2" s="14" t="str">
        <f t="shared" ref="L2:M2" si="1">TEXT(N2,"mmmm")</f>
        <v>January</v>
      </c>
      <c r="M2" s="14" t="str">
        <f t="shared" si="1"/>
        <v>February</v>
      </c>
      <c r="N2" s="14">
        <v>46051.0</v>
      </c>
      <c r="O2" s="14">
        <v>46055.0</v>
      </c>
      <c r="P2" s="8" t="s">
        <v>48</v>
      </c>
      <c r="Q2" s="15">
        <v>1143.0</v>
      </c>
      <c r="R2" s="16" t="s">
        <v>49</v>
      </c>
      <c r="S2" s="16" t="s">
        <v>50</v>
      </c>
      <c r="T2" s="16" t="s">
        <v>51</v>
      </c>
      <c r="U2" s="17" t="s">
        <v>52</v>
      </c>
      <c r="V2" s="8" t="s">
        <v>53</v>
      </c>
      <c r="W2" s="8"/>
      <c r="AA2" s="18" t="s">
        <v>54</v>
      </c>
      <c r="AB2" s="18">
        <v>20436.0</v>
      </c>
      <c r="AC2" s="18">
        <v>18750.0</v>
      </c>
      <c r="AD2" s="18">
        <v>19.0</v>
      </c>
      <c r="AE2" s="18">
        <v>1518.0</v>
      </c>
      <c r="AF2" s="18">
        <v>0.0</v>
      </c>
      <c r="AG2" s="18">
        <v>0.0</v>
      </c>
      <c r="AH2" s="18">
        <v>0.0</v>
      </c>
      <c r="AI2" s="18">
        <v>36.0</v>
      </c>
      <c r="AJ2" s="18" t="s">
        <v>41</v>
      </c>
      <c r="AK2" s="18">
        <v>20436.0</v>
      </c>
      <c r="AL2" s="18" t="s">
        <v>54</v>
      </c>
      <c r="AM2" s="18" t="s">
        <v>54</v>
      </c>
      <c r="AN2" s="19"/>
      <c r="AO2" s="19" t="s">
        <v>55</v>
      </c>
    </row>
    <row r="3">
      <c r="A3" s="8" t="s">
        <v>56</v>
      </c>
      <c r="B3" s="8" t="s">
        <v>57</v>
      </c>
      <c r="C3" s="8" t="s">
        <v>58</v>
      </c>
      <c r="D3" s="8" t="s">
        <v>59</v>
      </c>
      <c r="E3" s="10" t="s">
        <v>60</v>
      </c>
      <c r="F3" s="11" t="s">
        <v>60</v>
      </c>
      <c r="G3" s="8" t="s">
        <v>46</v>
      </c>
      <c r="H3" s="8"/>
      <c r="I3" s="8" t="s">
        <v>61</v>
      </c>
      <c r="J3" s="12">
        <f>VLOOKUP(K3,'Weeks 2026'!A:B,2,false)</f>
        <v>5</v>
      </c>
      <c r="K3" s="13">
        <v>46054.0</v>
      </c>
      <c r="L3" s="14" t="str">
        <f t="shared" ref="L3:M3" si="2">TEXT(N3,"mmmm")</f>
        <v>February</v>
      </c>
      <c r="M3" s="14" t="str">
        <f t="shared" si="2"/>
        <v>February</v>
      </c>
      <c r="N3" s="14">
        <v>46055.0</v>
      </c>
      <c r="O3" s="14">
        <v>46055.0</v>
      </c>
      <c r="P3" s="8" t="s">
        <v>48</v>
      </c>
      <c r="Q3" s="15">
        <v>1024.0</v>
      </c>
      <c r="R3" s="16" t="s">
        <v>49</v>
      </c>
      <c r="S3" s="16" t="s">
        <v>62</v>
      </c>
      <c r="T3" s="16" t="s">
        <v>63</v>
      </c>
      <c r="U3" s="17" t="s">
        <v>52</v>
      </c>
      <c r="V3" s="8" t="s">
        <v>53</v>
      </c>
      <c r="W3" s="8"/>
      <c r="AA3" s="18" t="s">
        <v>54</v>
      </c>
      <c r="AB3" s="18" t="s">
        <v>54</v>
      </c>
      <c r="AC3" s="18" t="s">
        <v>54</v>
      </c>
      <c r="AD3" s="18" t="s">
        <v>54</v>
      </c>
      <c r="AE3" s="18" t="s">
        <v>54</v>
      </c>
      <c r="AF3" s="18" t="s">
        <v>54</v>
      </c>
      <c r="AG3" s="18" t="s">
        <v>54</v>
      </c>
      <c r="AH3" s="18" t="s">
        <v>54</v>
      </c>
      <c r="AI3" s="18" t="s">
        <v>54</v>
      </c>
      <c r="AJ3" s="18" t="s">
        <v>54</v>
      </c>
      <c r="AK3" s="18" t="s">
        <v>54</v>
      </c>
      <c r="AL3" s="18" t="s">
        <v>54</v>
      </c>
      <c r="AM3" s="18" t="s">
        <v>54</v>
      </c>
      <c r="AN3" s="19" t="s">
        <v>54</v>
      </c>
      <c r="AO3" s="19" t="s">
        <v>54</v>
      </c>
    </row>
    <row r="4">
      <c r="A4" s="8" t="s">
        <v>64</v>
      </c>
      <c r="B4" s="8" t="s">
        <v>42</v>
      </c>
      <c r="C4" s="8" t="s">
        <v>43</v>
      </c>
      <c r="E4" s="20" t="s">
        <v>65</v>
      </c>
      <c r="F4" s="21" t="s">
        <v>66</v>
      </c>
      <c r="G4" s="8" t="s">
        <v>46</v>
      </c>
      <c r="H4" s="8"/>
      <c r="I4" s="8" t="s">
        <v>67</v>
      </c>
      <c r="J4" s="12">
        <f>VLOOKUP(K4,'Weeks 2026'!A:B,2,false)</f>
        <v>5</v>
      </c>
      <c r="K4" s="13">
        <v>46054.0</v>
      </c>
      <c r="L4" s="14" t="str">
        <f t="shared" ref="L4:M4" si="3">TEXT(N4,"mmmm")</f>
        <v>February</v>
      </c>
      <c r="M4" s="14" t="str">
        <f t="shared" si="3"/>
        <v>February</v>
      </c>
      <c r="N4" s="14">
        <v>46055.0</v>
      </c>
      <c r="O4" s="14">
        <v>46055.0</v>
      </c>
      <c r="P4" s="8" t="s">
        <v>48</v>
      </c>
      <c r="Q4" s="8">
        <v>681.0</v>
      </c>
      <c r="R4" s="16" t="s">
        <v>68</v>
      </c>
      <c r="S4" s="16" t="s">
        <v>69</v>
      </c>
      <c r="T4" s="16" t="s">
        <v>70</v>
      </c>
      <c r="U4" s="17" t="s">
        <v>71</v>
      </c>
      <c r="V4" s="8" t="s">
        <v>72</v>
      </c>
      <c r="W4" s="8"/>
      <c r="AA4" s="18" t="s">
        <v>54</v>
      </c>
      <c r="AB4" s="18">
        <v>287.0</v>
      </c>
      <c r="AC4" s="18">
        <v>61.0</v>
      </c>
      <c r="AD4" s="18">
        <v>10.0</v>
      </c>
      <c r="AE4" s="18">
        <v>175.0</v>
      </c>
      <c r="AF4" s="18">
        <v>0.0</v>
      </c>
      <c r="AG4" s="18">
        <v>0.0</v>
      </c>
      <c r="AH4" s="18">
        <v>0.0</v>
      </c>
      <c r="AI4" s="18">
        <v>3.0</v>
      </c>
      <c r="AJ4" s="18" t="s">
        <v>64</v>
      </c>
      <c r="AK4" s="18">
        <v>287.0</v>
      </c>
      <c r="AL4" s="18" t="s">
        <v>54</v>
      </c>
      <c r="AM4" s="18" t="s">
        <v>54</v>
      </c>
      <c r="AN4" s="19"/>
      <c r="AO4" s="19" t="s">
        <v>73</v>
      </c>
    </row>
    <row r="5">
      <c r="A5" s="8" t="s">
        <v>74</v>
      </c>
      <c r="B5" s="8" t="s">
        <v>57</v>
      </c>
      <c r="C5" s="8" t="s">
        <v>58</v>
      </c>
      <c r="D5" s="8" t="s">
        <v>64</v>
      </c>
      <c r="E5" s="20" t="s">
        <v>75</v>
      </c>
      <c r="F5" s="21" t="s">
        <v>76</v>
      </c>
      <c r="G5" s="8" t="s">
        <v>46</v>
      </c>
      <c r="H5" s="8"/>
      <c r="I5" s="8" t="s">
        <v>77</v>
      </c>
      <c r="J5" s="12">
        <f>VLOOKUP(K5,'Weeks 2026'!A:B,2,false)</f>
        <v>5</v>
      </c>
      <c r="K5" s="13">
        <v>46054.0</v>
      </c>
      <c r="L5" s="14" t="str">
        <f t="shared" ref="L5:M5" si="4">TEXT(N5,"mmmm")</f>
        <v>February</v>
      </c>
      <c r="M5" s="14" t="str">
        <f t="shared" si="4"/>
        <v>February</v>
      </c>
      <c r="N5" s="14">
        <v>46055.0</v>
      </c>
      <c r="O5" s="14">
        <v>46055.0</v>
      </c>
      <c r="P5" s="8" t="s">
        <v>48</v>
      </c>
      <c r="Q5" s="8">
        <v>829.0</v>
      </c>
      <c r="R5" s="16" t="s">
        <v>68</v>
      </c>
      <c r="S5" s="16" t="s">
        <v>78</v>
      </c>
      <c r="T5" s="16" t="s">
        <v>79</v>
      </c>
      <c r="U5" s="17" t="s">
        <v>71</v>
      </c>
      <c r="V5" s="8" t="s">
        <v>72</v>
      </c>
      <c r="W5" s="8"/>
      <c r="AA5" s="18" t="s">
        <v>54</v>
      </c>
      <c r="AB5" s="18" t="s">
        <v>54</v>
      </c>
      <c r="AC5" s="18" t="s">
        <v>54</v>
      </c>
      <c r="AD5" s="18" t="s">
        <v>54</v>
      </c>
      <c r="AE5" s="18" t="s">
        <v>54</v>
      </c>
      <c r="AF5" s="18" t="s">
        <v>54</v>
      </c>
      <c r="AG5" s="18" t="s">
        <v>54</v>
      </c>
      <c r="AH5" s="18" t="s">
        <v>54</v>
      </c>
      <c r="AI5" s="18" t="s">
        <v>54</v>
      </c>
      <c r="AJ5" s="18" t="s">
        <v>54</v>
      </c>
      <c r="AK5" s="18" t="s">
        <v>54</v>
      </c>
      <c r="AL5" s="18" t="s">
        <v>54</v>
      </c>
      <c r="AM5" s="18" t="s">
        <v>54</v>
      </c>
      <c r="AN5" s="19" t="s">
        <v>54</v>
      </c>
      <c r="AO5" s="19" t="s">
        <v>54</v>
      </c>
    </row>
    <row r="6">
      <c r="A6" s="8" t="s">
        <v>80</v>
      </c>
      <c r="B6" s="8" t="s">
        <v>57</v>
      </c>
      <c r="C6" s="8" t="s">
        <v>43</v>
      </c>
      <c r="E6" s="22" t="s">
        <v>81</v>
      </c>
      <c r="F6" s="11" t="s">
        <v>82</v>
      </c>
      <c r="G6" s="8" t="s">
        <v>83</v>
      </c>
      <c r="H6" s="8"/>
      <c r="I6" s="8" t="s">
        <v>84</v>
      </c>
      <c r="J6" s="14"/>
      <c r="K6" s="14"/>
      <c r="L6" s="14" t="str">
        <f t="shared" ref="L6:L61" si="5">TEXT(N6,"mmmm")</f>
        <v>January</v>
      </c>
      <c r="M6" s="14"/>
      <c r="N6" s="14">
        <v>46050.0</v>
      </c>
      <c r="P6" s="8" t="s">
        <v>48</v>
      </c>
      <c r="Q6" s="8">
        <v>842.0</v>
      </c>
      <c r="R6" s="16" t="s">
        <v>85</v>
      </c>
      <c r="S6" s="16" t="s">
        <v>86</v>
      </c>
      <c r="T6" s="16" t="s">
        <v>87</v>
      </c>
      <c r="U6" s="23" t="s">
        <v>88</v>
      </c>
      <c r="V6" s="24"/>
      <c r="W6" s="8"/>
      <c r="AA6" s="18" t="s">
        <v>54</v>
      </c>
      <c r="AB6" s="18" t="s">
        <v>54</v>
      </c>
      <c r="AC6" s="18" t="s">
        <v>54</v>
      </c>
      <c r="AD6" s="18" t="s">
        <v>54</v>
      </c>
      <c r="AE6" s="18" t="s">
        <v>54</v>
      </c>
      <c r="AF6" s="18" t="s">
        <v>54</v>
      </c>
      <c r="AG6" s="18" t="s">
        <v>54</v>
      </c>
      <c r="AH6" s="18" t="s">
        <v>54</v>
      </c>
      <c r="AI6" s="18" t="s">
        <v>54</v>
      </c>
      <c r="AJ6" s="18" t="s">
        <v>80</v>
      </c>
      <c r="AK6" s="18">
        <v>532.0</v>
      </c>
      <c r="AL6" s="18" t="s">
        <v>54</v>
      </c>
      <c r="AM6" s="18" t="s">
        <v>54</v>
      </c>
      <c r="AN6" s="19"/>
      <c r="AO6" s="19" t="s">
        <v>54</v>
      </c>
    </row>
    <row r="7">
      <c r="A7" s="8" t="s">
        <v>89</v>
      </c>
      <c r="B7" s="8" t="s">
        <v>42</v>
      </c>
      <c r="C7" s="8" t="s">
        <v>58</v>
      </c>
      <c r="D7" s="8" t="s">
        <v>80</v>
      </c>
      <c r="E7" s="22" t="s">
        <v>90</v>
      </c>
      <c r="F7" s="11" t="s">
        <v>91</v>
      </c>
      <c r="G7" s="8" t="s">
        <v>83</v>
      </c>
      <c r="H7" s="8"/>
      <c r="I7" s="8" t="s">
        <v>92</v>
      </c>
      <c r="J7" s="14"/>
      <c r="K7" s="14"/>
      <c r="L7" s="14" t="str">
        <f t="shared" si="5"/>
        <v>January</v>
      </c>
      <c r="M7" s="14"/>
      <c r="N7" s="14">
        <v>46050.0</v>
      </c>
      <c r="P7" s="8" t="s">
        <v>48</v>
      </c>
      <c r="Q7" s="15">
        <v>1134.0</v>
      </c>
      <c r="R7" s="16" t="s">
        <v>85</v>
      </c>
      <c r="S7" s="16" t="s">
        <v>86</v>
      </c>
      <c r="T7" s="16" t="s">
        <v>93</v>
      </c>
      <c r="U7" s="23" t="s">
        <v>88</v>
      </c>
      <c r="V7" s="24"/>
      <c r="W7" s="8"/>
      <c r="AA7" s="18" t="s">
        <v>54</v>
      </c>
      <c r="AB7" s="18">
        <v>532.0</v>
      </c>
      <c r="AC7" s="18">
        <v>293.0</v>
      </c>
      <c r="AD7" s="18">
        <v>9.0</v>
      </c>
      <c r="AE7" s="18">
        <v>210.0</v>
      </c>
      <c r="AF7" s="18">
        <v>0.0</v>
      </c>
      <c r="AG7" s="18">
        <v>0.0</v>
      </c>
      <c r="AH7" s="18">
        <v>0.0</v>
      </c>
      <c r="AI7" s="18">
        <v>0.0</v>
      </c>
      <c r="AJ7" s="18" t="s">
        <v>54</v>
      </c>
      <c r="AK7" s="18" t="s">
        <v>54</v>
      </c>
      <c r="AL7" s="18" t="s">
        <v>54</v>
      </c>
      <c r="AM7" s="18" t="s">
        <v>54</v>
      </c>
      <c r="AN7" s="19"/>
      <c r="AO7" s="19" t="s">
        <v>94</v>
      </c>
    </row>
    <row r="8">
      <c r="A8" s="8" t="s">
        <v>95</v>
      </c>
      <c r="B8" s="8" t="s">
        <v>57</v>
      </c>
      <c r="C8" s="8" t="s">
        <v>43</v>
      </c>
      <c r="E8" s="20" t="s">
        <v>96</v>
      </c>
      <c r="F8" s="11" t="s">
        <v>97</v>
      </c>
      <c r="G8" s="8" t="s">
        <v>83</v>
      </c>
      <c r="H8" s="8"/>
      <c r="I8" s="8" t="s">
        <v>98</v>
      </c>
      <c r="J8" s="14"/>
      <c r="K8" s="14"/>
      <c r="L8" s="14" t="str">
        <f t="shared" si="5"/>
        <v>January</v>
      </c>
      <c r="M8" s="14"/>
      <c r="N8" s="14">
        <v>46051.0</v>
      </c>
      <c r="P8" s="8" t="s">
        <v>48</v>
      </c>
      <c r="Q8" s="8">
        <v>898.0</v>
      </c>
      <c r="R8" s="16" t="s">
        <v>99</v>
      </c>
      <c r="S8" s="16" t="s">
        <v>100</v>
      </c>
      <c r="T8" s="16" t="s">
        <v>101</v>
      </c>
      <c r="U8" s="17" t="s">
        <v>102</v>
      </c>
      <c r="V8" s="24"/>
      <c r="W8" s="8"/>
      <c r="AA8" s="18" t="s">
        <v>54</v>
      </c>
      <c r="AB8" s="18" t="s">
        <v>54</v>
      </c>
      <c r="AC8" s="18" t="s">
        <v>54</v>
      </c>
      <c r="AD8" s="18" t="s">
        <v>54</v>
      </c>
      <c r="AE8" s="18" t="s">
        <v>54</v>
      </c>
      <c r="AF8" s="18" t="s">
        <v>54</v>
      </c>
      <c r="AG8" s="18" t="s">
        <v>54</v>
      </c>
      <c r="AH8" s="18" t="s">
        <v>54</v>
      </c>
      <c r="AI8" s="18" t="s">
        <v>54</v>
      </c>
      <c r="AJ8" s="18" t="s">
        <v>95</v>
      </c>
      <c r="AK8" s="18" t="s">
        <v>54</v>
      </c>
      <c r="AL8" s="18" t="s">
        <v>54</v>
      </c>
      <c r="AM8" s="18" t="s">
        <v>54</v>
      </c>
      <c r="AN8" s="19"/>
      <c r="AO8" s="19" t="s">
        <v>54</v>
      </c>
    </row>
    <row r="9">
      <c r="A9" s="8" t="s">
        <v>103</v>
      </c>
      <c r="B9" s="8" t="s">
        <v>42</v>
      </c>
      <c r="C9" s="8" t="s">
        <v>58</v>
      </c>
      <c r="D9" s="8" t="s">
        <v>95</v>
      </c>
      <c r="E9" s="20" t="s">
        <v>104</v>
      </c>
      <c r="F9" s="11" t="s">
        <v>105</v>
      </c>
      <c r="G9" s="8" t="s">
        <v>83</v>
      </c>
      <c r="H9" s="8"/>
      <c r="I9" s="8" t="s">
        <v>106</v>
      </c>
      <c r="J9" s="14"/>
      <c r="K9" s="14"/>
      <c r="L9" s="14" t="str">
        <f t="shared" si="5"/>
        <v>January</v>
      </c>
      <c r="M9" s="14"/>
      <c r="N9" s="14">
        <v>46051.0</v>
      </c>
      <c r="P9" s="8" t="s">
        <v>48</v>
      </c>
      <c r="Q9" s="15">
        <v>1096.0</v>
      </c>
      <c r="R9" s="16" t="s">
        <v>99</v>
      </c>
      <c r="S9" s="16" t="s">
        <v>100</v>
      </c>
      <c r="T9" s="16" t="s">
        <v>107</v>
      </c>
      <c r="U9" s="17" t="s">
        <v>102</v>
      </c>
      <c r="V9" s="24"/>
      <c r="W9" s="8"/>
      <c r="AA9" s="18" t="s">
        <v>54</v>
      </c>
      <c r="AB9" s="18" t="s">
        <v>54</v>
      </c>
      <c r="AC9" s="18" t="s">
        <v>54</v>
      </c>
      <c r="AD9" s="18" t="s">
        <v>54</v>
      </c>
      <c r="AE9" s="18" t="s">
        <v>54</v>
      </c>
      <c r="AF9" s="18" t="s">
        <v>54</v>
      </c>
      <c r="AG9" s="18" t="s">
        <v>54</v>
      </c>
      <c r="AH9" s="18" t="s">
        <v>54</v>
      </c>
      <c r="AI9" s="18" t="s">
        <v>54</v>
      </c>
      <c r="AJ9" s="18" t="s">
        <v>54</v>
      </c>
      <c r="AK9" s="18" t="s">
        <v>54</v>
      </c>
      <c r="AL9" s="18" t="s">
        <v>54</v>
      </c>
      <c r="AM9" s="18" t="s">
        <v>54</v>
      </c>
      <c r="AN9" s="19"/>
      <c r="AO9" s="19" t="s">
        <v>54</v>
      </c>
    </row>
    <row r="10">
      <c r="A10" s="8" t="s">
        <v>108</v>
      </c>
      <c r="B10" s="8" t="s">
        <v>57</v>
      </c>
      <c r="C10" s="8" t="s">
        <v>43</v>
      </c>
      <c r="E10" s="20" t="s">
        <v>109</v>
      </c>
      <c r="F10" s="11" t="s">
        <v>110</v>
      </c>
      <c r="G10" s="8" t="s">
        <v>83</v>
      </c>
      <c r="H10" s="8"/>
      <c r="I10" s="8" t="s">
        <v>111</v>
      </c>
      <c r="J10" s="14"/>
      <c r="K10" s="14"/>
      <c r="L10" s="14" t="str">
        <f t="shared" si="5"/>
        <v>January</v>
      </c>
      <c r="M10" s="14"/>
      <c r="N10" s="14">
        <v>46051.0</v>
      </c>
      <c r="P10" s="8" t="s">
        <v>48</v>
      </c>
      <c r="Q10" s="15">
        <v>1221.0</v>
      </c>
      <c r="R10" s="16" t="s">
        <v>112</v>
      </c>
      <c r="S10" s="16" t="s">
        <v>113</v>
      </c>
      <c r="T10" s="16" t="s">
        <v>70</v>
      </c>
      <c r="U10" s="17" t="s">
        <v>114</v>
      </c>
      <c r="V10" s="8" t="s">
        <v>53</v>
      </c>
      <c r="W10" s="8"/>
      <c r="AA10" s="18" t="s">
        <v>54</v>
      </c>
      <c r="AB10" s="18" t="s">
        <v>54</v>
      </c>
      <c r="AC10" s="18" t="s">
        <v>54</v>
      </c>
      <c r="AD10" s="18" t="s">
        <v>54</v>
      </c>
      <c r="AE10" s="18" t="s">
        <v>54</v>
      </c>
      <c r="AF10" s="18" t="s">
        <v>54</v>
      </c>
      <c r="AG10" s="18" t="s">
        <v>54</v>
      </c>
      <c r="AH10" s="18" t="s">
        <v>54</v>
      </c>
      <c r="AI10" s="18" t="s">
        <v>54</v>
      </c>
      <c r="AJ10" s="18" t="s">
        <v>108</v>
      </c>
      <c r="AK10" s="18">
        <v>259.0</v>
      </c>
      <c r="AL10" s="18" t="s">
        <v>54</v>
      </c>
      <c r="AM10" s="18" t="s">
        <v>54</v>
      </c>
      <c r="AN10" s="19"/>
      <c r="AO10" s="19" t="s">
        <v>54</v>
      </c>
    </row>
    <row r="11">
      <c r="A11" s="8" t="s">
        <v>115</v>
      </c>
      <c r="B11" s="8" t="s">
        <v>42</v>
      </c>
      <c r="C11" s="8" t="s">
        <v>58</v>
      </c>
      <c r="D11" s="8" t="s">
        <v>108</v>
      </c>
      <c r="E11" s="20" t="s">
        <v>116</v>
      </c>
      <c r="F11" s="11" t="s">
        <v>117</v>
      </c>
      <c r="G11" s="8" t="s">
        <v>83</v>
      </c>
      <c r="H11" s="8"/>
      <c r="I11" s="8" t="s">
        <v>118</v>
      </c>
      <c r="J11" s="14"/>
      <c r="K11" s="14"/>
      <c r="L11" s="14" t="str">
        <f t="shared" si="5"/>
        <v>January</v>
      </c>
      <c r="M11" s="14"/>
      <c r="N11" s="14">
        <v>46051.0</v>
      </c>
      <c r="P11" s="8" t="s">
        <v>48</v>
      </c>
      <c r="Q11" s="15">
        <v>1217.0</v>
      </c>
      <c r="R11" s="16" t="s">
        <v>112</v>
      </c>
      <c r="S11" s="16" t="s">
        <v>113</v>
      </c>
      <c r="T11" s="16" t="s">
        <v>107</v>
      </c>
      <c r="U11" s="17" t="s">
        <v>114</v>
      </c>
      <c r="V11" s="8" t="s">
        <v>53</v>
      </c>
      <c r="W11" s="8"/>
      <c r="AA11" s="18" t="s">
        <v>54</v>
      </c>
      <c r="AB11" s="18">
        <v>259.0</v>
      </c>
      <c r="AC11" s="18">
        <v>116.0</v>
      </c>
      <c r="AD11" s="18">
        <v>10.0</v>
      </c>
      <c r="AE11" s="18">
        <v>83.0</v>
      </c>
      <c r="AF11" s="18">
        <v>0.0</v>
      </c>
      <c r="AG11" s="18">
        <v>0.0</v>
      </c>
      <c r="AH11" s="18">
        <v>0.0</v>
      </c>
      <c r="AI11" s="18">
        <v>3.0</v>
      </c>
      <c r="AJ11" s="18" t="s">
        <v>54</v>
      </c>
      <c r="AK11" s="18" t="s">
        <v>54</v>
      </c>
      <c r="AL11" s="18" t="s">
        <v>54</v>
      </c>
      <c r="AM11" s="18" t="s">
        <v>54</v>
      </c>
      <c r="AN11" s="19"/>
      <c r="AO11" s="19" t="s">
        <v>119</v>
      </c>
    </row>
    <row r="12">
      <c r="A12" s="8" t="s">
        <v>120</v>
      </c>
      <c r="B12" s="8" t="s">
        <v>57</v>
      </c>
      <c r="C12" s="8" t="s">
        <v>43</v>
      </c>
      <c r="E12" s="20" t="s">
        <v>121</v>
      </c>
      <c r="F12" s="11" t="s">
        <v>122</v>
      </c>
      <c r="G12" s="8" t="s">
        <v>83</v>
      </c>
      <c r="H12" s="8"/>
      <c r="I12" s="8" t="s">
        <v>123</v>
      </c>
      <c r="J12" s="14"/>
      <c r="K12" s="14"/>
      <c r="L12" s="14" t="str">
        <f t="shared" si="5"/>
        <v>January</v>
      </c>
      <c r="M12" s="14"/>
      <c r="N12" s="14">
        <v>46052.0</v>
      </c>
      <c r="P12" s="8" t="s">
        <v>48</v>
      </c>
      <c r="Q12" s="8">
        <v>662.0</v>
      </c>
      <c r="R12" s="16" t="s">
        <v>124</v>
      </c>
      <c r="S12" s="16" t="s">
        <v>125</v>
      </c>
      <c r="T12" s="16" t="s">
        <v>126</v>
      </c>
      <c r="U12" s="17" t="s">
        <v>127</v>
      </c>
      <c r="V12" s="8" t="s">
        <v>53</v>
      </c>
      <c r="W12" s="8"/>
      <c r="AA12" s="18" t="s">
        <v>54</v>
      </c>
      <c r="AB12" s="18" t="s">
        <v>54</v>
      </c>
      <c r="AC12" s="18" t="s">
        <v>54</v>
      </c>
      <c r="AD12" s="18" t="s">
        <v>54</v>
      </c>
      <c r="AE12" s="18" t="s">
        <v>54</v>
      </c>
      <c r="AF12" s="18" t="s">
        <v>54</v>
      </c>
      <c r="AG12" s="18" t="s">
        <v>54</v>
      </c>
      <c r="AH12" s="18" t="s">
        <v>54</v>
      </c>
      <c r="AI12" s="18" t="s">
        <v>54</v>
      </c>
      <c r="AJ12" s="18" t="s">
        <v>120</v>
      </c>
      <c r="AK12" s="18">
        <v>263.0</v>
      </c>
      <c r="AL12" s="18" t="s">
        <v>54</v>
      </c>
      <c r="AM12" s="18" t="s">
        <v>54</v>
      </c>
      <c r="AN12" s="19"/>
      <c r="AO12" s="19" t="s">
        <v>54</v>
      </c>
    </row>
    <row r="13">
      <c r="A13" s="8" t="s">
        <v>128</v>
      </c>
      <c r="B13" s="8" t="s">
        <v>42</v>
      </c>
      <c r="C13" s="8" t="s">
        <v>58</v>
      </c>
      <c r="D13" s="8" t="s">
        <v>120</v>
      </c>
      <c r="E13" s="20" t="s">
        <v>129</v>
      </c>
      <c r="F13" s="11" t="s">
        <v>130</v>
      </c>
      <c r="G13" s="8" t="s">
        <v>83</v>
      </c>
      <c r="H13" s="8"/>
      <c r="I13" s="8" t="s">
        <v>131</v>
      </c>
      <c r="J13" s="14"/>
      <c r="K13" s="14"/>
      <c r="L13" s="14" t="str">
        <f t="shared" si="5"/>
        <v>January</v>
      </c>
      <c r="M13" s="14"/>
      <c r="N13" s="14">
        <v>46052.0</v>
      </c>
      <c r="P13" s="8" t="s">
        <v>48</v>
      </c>
      <c r="Q13" s="8">
        <v>699.0</v>
      </c>
      <c r="R13" s="16" t="s">
        <v>124</v>
      </c>
      <c r="S13" s="16" t="s">
        <v>125</v>
      </c>
      <c r="T13" s="16" t="s">
        <v>70</v>
      </c>
      <c r="U13" s="17" t="s">
        <v>127</v>
      </c>
      <c r="V13" s="8" t="s">
        <v>53</v>
      </c>
      <c r="W13" s="8"/>
      <c r="AA13" s="18" t="s">
        <v>54</v>
      </c>
      <c r="AB13" s="18">
        <v>263.0</v>
      </c>
      <c r="AC13" s="18">
        <v>73.0</v>
      </c>
      <c r="AD13" s="18">
        <v>39.0</v>
      </c>
      <c r="AE13" s="18">
        <v>119.0</v>
      </c>
      <c r="AF13" s="18">
        <v>0.0</v>
      </c>
      <c r="AG13" s="18">
        <v>0.0</v>
      </c>
      <c r="AH13" s="18">
        <v>0.0</v>
      </c>
      <c r="AI13" s="18">
        <v>2.0</v>
      </c>
      <c r="AJ13" s="18" t="s">
        <v>54</v>
      </c>
      <c r="AK13" s="18" t="s">
        <v>54</v>
      </c>
      <c r="AL13" s="18" t="s">
        <v>54</v>
      </c>
      <c r="AM13" s="18" t="s">
        <v>54</v>
      </c>
      <c r="AN13" s="19"/>
      <c r="AO13" s="19" t="s">
        <v>132</v>
      </c>
    </row>
    <row r="14">
      <c r="A14" s="8" t="s">
        <v>133</v>
      </c>
      <c r="B14" s="8" t="s">
        <v>57</v>
      </c>
      <c r="C14" s="8" t="s">
        <v>43</v>
      </c>
      <c r="E14" s="20" t="s">
        <v>134</v>
      </c>
      <c r="F14" s="11" t="s">
        <v>135</v>
      </c>
      <c r="G14" s="8" t="s">
        <v>83</v>
      </c>
      <c r="H14" s="8"/>
      <c r="I14" s="8" t="s">
        <v>136</v>
      </c>
      <c r="J14" s="14"/>
      <c r="K14" s="14"/>
      <c r="L14" s="14" t="str">
        <f t="shared" si="5"/>
        <v>January</v>
      </c>
      <c r="M14" s="14"/>
      <c r="N14" s="14">
        <v>46052.0</v>
      </c>
      <c r="P14" s="8" t="s">
        <v>48</v>
      </c>
      <c r="Q14" s="8">
        <v>564.0</v>
      </c>
      <c r="R14" s="16" t="s">
        <v>137</v>
      </c>
      <c r="S14" s="16" t="s">
        <v>138</v>
      </c>
      <c r="T14" s="16" t="s">
        <v>139</v>
      </c>
      <c r="U14" s="25" t="s">
        <v>140</v>
      </c>
      <c r="V14" s="8" t="s">
        <v>53</v>
      </c>
      <c r="W14" s="8"/>
      <c r="AA14" s="18" t="s">
        <v>54</v>
      </c>
      <c r="AB14" s="18" t="s">
        <v>54</v>
      </c>
      <c r="AC14" s="18" t="s">
        <v>54</v>
      </c>
      <c r="AD14" s="18" t="s">
        <v>54</v>
      </c>
      <c r="AE14" s="18" t="s">
        <v>54</v>
      </c>
      <c r="AF14" s="18" t="s">
        <v>54</v>
      </c>
      <c r="AG14" s="18" t="s">
        <v>54</v>
      </c>
      <c r="AH14" s="18" t="s">
        <v>54</v>
      </c>
      <c r="AI14" s="18" t="s">
        <v>54</v>
      </c>
      <c r="AJ14" s="18" t="s">
        <v>133</v>
      </c>
      <c r="AK14" s="18">
        <v>153.0</v>
      </c>
      <c r="AL14" s="18" t="s">
        <v>54</v>
      </c>
      <c r="AM14" s="18" t="s">
        <v>54</v>
      </c>
      <c r="AN14" s="19"/>
      <c r="AO14" s="19" t="s">
        <v>54</v>
      </c>
    </row>
    <row r="15">
      <c r="A15" s="8" t="s">
        <v>141</v>
      </c>
      <c r="B15" s="8" t="s">
        <v>42</v>
      </c>
      <c r="C15" s="8" t="s">
        <v>58</v>
      </c>
      <c r="D15" s="8" t="s">
        <v>133</v>
      </c>
      <c r="E15" s="20" t="s">
        <v>142</v>
      </c>
      <c r="F15" s="11" t="s">
        <v>143</v>
      </c>
      <c r="G15" s="8" t="s">
        <v>83</v>
      </c>
      <c r="H15" s="8"/>
      <c r="I15" s="8" t="s">
        <v>144</v>
      </c>
      <c r="J15" s="14"/>
      <c r="K15" s="14"/>
      <c r="L15" s="14" t="str">
        <f t="shared" si="5"/>
        <v>January</v>
      </c>
      <c r="M15" s="14"/>
      <c r="N15" s="14">
        <v>46052.0</v>
      </c>
      <c r="P15" s="8" t="s">
        <v>48</v>
      </c>
      <c r="Q15" s="8">
        <v>710.0</v>
      </c>
      <c r="R15" s="16" t="s">
        <v>137</v>
      </c>
      <c r="S15" s="16" t="s">
        <v>138</v>
      </c>
      <c r="T15" s="16" t="s">
        <v>145</v>
      </c>
      <c r="U15" s="17" t="s">
        <v>140</v>
      </c>
      <c r="V15" s="8" t="s">
        <v>53</v>
      </c>
      <c r="W15" s="8"/>
      <c r="AA15" s="18" t="s">
        <v>54</v>
      </c>
      <c r="AB15" s="18">
        <v>153.0</v>
      </c>
      <c r="AC15" s="18">
        <v>34.0</v>
      </c>
      <c r="AD15" s="18">
        <v>14.0</v>
      </c>
      <c r="AE15" s="18">
        <v>89.0</v>
      </c>
      <c r="AF15" s="18">
        <v>0.0</v>
      </c>
      <c r="AG15" s="18">
        <v>0.0</v>
      </c>
      <c r="AH15" s="18">
        <v>0.0</v>
      </c>
      <c r="AI15" s="18">
        <v>0.0</v>
      </c>
      <c r="AJ15" s="18" t="s">
        <v>54</v>
      </c>
      <c r="AK15" s="18" t="s">
        <v>54</v>
      </c>
      <c r="AL15" s="18" t="s">
        <v>54</v>
      </c>
      <c r="AM15" s="18" t="s">
        <v>54</v>
      </c>
      <c r="AN15" s="19"/>
      <c r="AO15" s="19" t="s">
        <v>146</v>
      </c>
    </row>
    <row r="16">
      <c r="A16" s="8" t="s">
        <v>147</v>
      </c>
      <c r="B16" s="8" t="s">
        <v>57</v>
      </c>
      <c r="C16" s="8" t="s">
        <v>43</v>
      </c>
      <c r="E16" s="20" t="s">
        <v>148</v>
      </c>
      <c r="F16" s="11" t="s">
        <v>149</v>
      </c>
      <c r="G16" s="8" t="s">
        <v>83</v>
      </c>
      <c r="H16" s="8"/>
      <c r="I16" s="8" t="s">
        <v>150</v>
      </c>
      <c r="J16" s="14"/>
      <c r="K16" s="14"/>
      <c r="L16" s="14" t="str">
        <f t="shared" si="5"/>
        <v>January</v>
      </c>
      <c r="M16" s="14"/>
      <c r="N16" s="14">
        <v>46052.0</v>
      </c>
      <c r="P16" s="8" t="s">
        <v>48</v>
      </c>
      <c r="Q16" s="8">
        <v>703.0</v>
      </c>
      <c r="R16" s="16" t="s">
        <v>151</v>
      </c>
      <c r="S16" s="16" t="s">
        <v>152</v>
      </c>
      <c r="T16" s="16" t="s">
        <v>153</v>
      </c>
      <c r="U16" s="17" t="s">
        <v>154</v>
      </c>
      <c r="V16" s="8" t="s">
        <v>53</v>
      </c>
      <c r="W16" s="8"/>
      <c r="AA16" s="18" t="s">
        <v>54</v>
      </c>
      <c r="AB16" s="18" t="s">
        <v>54</v>
      </c>
      <c r="AC16" s="18" t="s">
        <v>54</v>
      </c>
      <c r="AD16" s="18" t="s">
        <v>54</v>
      </c>
      <c r="AE16" s="18" t="s">
        <v>54</v>
      </c>
      <c r="AF16" s="18" t="s">
        <v>54</v>
      </c>
      <c r="AG16" s="18" t="s">
        <v>54</v>
      </c>
      <c r="AH16" s="18" t="s">
        <v>54</v>
      </c>
      <c r="AI16" s="18" t="s">
        <v>54</v>
      </c>
      <c r="AJ16" s="18" t="s">
        <v>147</v>
      </c>
      <c r="AK16" s="18">
        <v>620.0</v>
      </c>
      <c r="AL16" s="18" t="s">
        <v>54</v>
      </c>
      <c r="AM16" s="18" t="s">
        <v>54</v>
      </c>
      <c r="AN16" s="19"/>
      <c r="AO16" s="19" t="s">
        <v>54</v>
      </c>
    </row>
    <row r="17">
      <c r="A17" s="8" t="s">
        <v>155</v>
      </c>
      <c r="B17" s="8" t="s">
        <v>42</v>
      </c>
      <c r="C17" s="8" t="s">
        <v>58</v>
      </c>
      <c r="D17" s="8" t="s">
        <v>147</v>
      </c>
      <c r="E17" s="20" t="s">
        <v>156</v>
      </c>
      <c r="F17" s="11" t="s">
        <v>157</v>
      </c>
      <c r="G17" s="8" t="s">
        <v>83</v>
      </c>
      <c r="H17" s="8"/>
      <c r="I17" s="8" t="s">
        <v>158</v>
      </c>
      <c r="J17" s="14"/>
      <c r="K17" s="14"/>
      <c r="L17" s="14" t="str">
        <f t="shared" si="5"/>
        <v>January</v>
      </c>
      <c r="M17" s="14"/>
      <c r="N17" s="14">
        <v>46052.0</v>
      </c>
      <c r="P17" s="8" t="s">
        <v>48</v>
      </c>
      <c r="Q17" s="8">
        <v>641.0</v>
      </c>
      <c r="R17" s="16" t="s">
        <v>151</v>
      </c>
      <c r="S17" s="16" t="s">
        <v>159</v>
      </c>
      <c r="T17" s="16" t="s">
        <v>160</v>
      </c>
      <c r="U17" s="17" t="s">
        <v>154</v>
      </c>
      <c r="V17" s="8" t="s">
        <v>53</v>
      </c>
      <c r="W17" s="8"/>
      <c r="AA17" s="18" t="s">
        <v>54</v>
      </c>
      <c r="AB17" s="18">
        <v>620.0</v>
      </c>
      <c r="AC17" s="18">
        <v>382.0</v>
      </c>
      <c r="AD17" s="18">
        <v>17.0</v>
      </c>
      <c r="AE17" s="18">
        <v>180.0</v>
      </c>
      <c r="AF17" s="18">
        <v>0.0</v>
      </c>
      <c r="AG17" s="18">
        <v>0.0</v>
      </c>
      <c r="AH17" s="18">
        <v>0.0</v>
      </c>
      <c r="AI17" s="18">
        <v>1.0</v>
      </c>
      <c r="AJ17" s="18" t="s">
        <v>54</v>
      </c>
      <c r="AK17" s="18" t="s">
        <v>54</v>
      </c>
      <c r="AL17" s="18" t="s">
        <v>54</v>
      </c>
      <c r="AM17" s="18" t="s">
        <v>54</v>
      </c>
      <c r="AN17" s="19"/>
      <c r="AO17" s="19" t="s">
        <v>161</v>
      </c>
    </row>
    <row r="18">
      <c r="A18" s="8" t="s">
        <v>162</v>
      </c>
      <c r="B18" s="8" t="s">
        <v>42</v>
      </c>
      <c r="C18" s="8" t="s">
        <v>43</v>
      </c>
      <c r="E18" s="20" t="s">
        <v>163</v>
      </c>
      <c r="F18" s="26" t="s">
        <v>164</v>
      </c>
      <c r="G18" s="8" t="s">
        <v>165</v>
      </c>
      <c r="H18" s="8"/>
      <c r="I18" s="8" t="s">
        <v>166</v>
      </c>
      <c r="J18" s="12">
        <f>VLOOKUP(K18,'Weeks 2026'!A:B,2,false)</f>
        <v>5</v>
      </c>
      <c r="K18" s="13">
        <v>46054.0</v>
      </c>
      <c r="L18" s="14" t="str">
        <f t="shared" si="5"/>
        <v>February</v>
      </c>
      <c r="M18" s="14" t="str">
        <f t="shared" ref="M18:M23" si="6">TEXT(O18,"mmmm")</f>
        <v>February</v>
      </c>
      <c r="N18" s="14">
        <v>46055.0</v>
      </c>
      <c r="O18" s="14">
        <v>46055.0</v>
      </c>
      <c r="P18" s="8" t="s">
        <v>167</v>
      </c>
      <c r="Q18" s="8">
        <v>904.0</v>
      </c>
      <c r="R18" s="16" t="s">
        <v>168</v>
      </c>
      <c r="S18" s="16" t="s">
        <v>169</v>
      </c>
      <c r="T18" s="16" t="s">
        <v>170</v>
      </c>
      <c r="U18" s="17" t="s">
        <v>171</v>
      </c>
      <c r="V18" s="8" t="s">
        <v>172</v>
      </c>
      <c r="W18" s="8"/>
      <c r="AA18" s="18" t="s">
        <v>54</v>
      </c>
      <c r="AB18" s="18">
        <v>78.0</v>
      </c>
      <c r="AC18" s="18">
        <v>10.0</v>
      </c>
      <c r="AD18" s="18">
        <v>9.0</v>
      </c>
      <c r="AE18" s="18">
        <v>50.0</v>
      </c>
      <c r="AF18" s="18">
        <v>0.0</v>
      </c>
      <c r="AG18" s="18">
        <v>0.0</v>
      </c>
      <c r="AH18" s="18">
        <v>0.0</v>
      </c>
      <c r="AI18" s="18">
        <v>0.0</v>
      </c>
      <c r="AJ18" s="18" t="s">
        <v>162</v>
      </c>
      <c r="AK18" s="18">
        <v>78.0</v>
      </c>
      <c r="AL18" s="18" t="s">
        <v>54</v>
      </c>
      <c r="AM18" s="18" t="s">
        <v>54</v>
      </c>
      <c r="AN18" s="19"/>
      <c r="AO18" s="19" t="s">
        <v>54</v>
      </c>
    </row>
    <row r="19">
      <c r="A19" s="8" t="s">
        <v>173</v>
      </c>
      <c r="B19" s="8" t="s">
        <v>57</v>
      </c>
      <c r="C19" s="8" t="s">
        <v>58</v>
      </c>
      <c r="D19" s="8" t="s">
        <v>162</v>
      </c>
      <c r="E19" s="20" t="s">
        <v>174</v>
      </c>
      <c r="F19" s="11" t="s">
        <v>175</v>
      </c>
      <c r="G19" s="8" t="s">
        <v>165</v>
      </c>
      <c r="H19" s="8"/>
      <c r="I19" s="8" t="s">
        <v>176</v>
      </c>
      <c r="J19" s="12">
        <f>VLOOKUP(K19,'Weeks 2026'!A:B,2,false)</f>
        <v>5</v>
      </c>
      <c r="K19" s="13">
        <v>46054.0</v>
      </c>
      <c r="L19" s="14" t="str">
        <f t="shared" si="5"/>
        <v>February</v>
      </c>
      <c r="M19" s="14" t="str">
        <f t="shared" si="6"/>
        <v>February</v>
      </c>
      <c r="N19" s="14">
        <v>46055.0</v>
      </c>
      <c r="O19" s="14">
        <v>46055.0</v>
      </c>
      <c r="P19" s="8" t="s">
        <v>167</v>
      </c>
      <c r="Q19" s="15">
        <v>1105.0</v>
      </c>
      <c r="R19" s="16" t="s">
        <v>177</v>
      </c>
      <c r="S19" s="16" t="s">
        <v>178</v>
      </c>
      <c r="T19" s="16" t="s">
        <v>179</v>
      </c>
      <c r="U19" s="17" t="s">
        <v>171</v>
      </c>
      <c r="V19" s="8" t="s">
        <v>172</v>
      </c>
      <c r="W19" s="8"/>
      <c r="AA19" s="18" t="s">
        <v>54</v>
      </c>
      <c r="AB19" s="18" t="s">
        <v>54</v>
      </c>
      <c r="AC19" s="18" t="s">
        <v>54</v>
      </c>
      <c r="AD19" s="18" t="s">
        <v>54</v>
      </c>
      <c r="AE19" s="18" t="s">
        <v>54</v>
      </c>
      <c r="AF19" s="18" t="s">
        <v>54</v>
      </c>
      <c r="AG19" s="18" t="s">
        <v>54</v>
      </c>
      <c r="AH19" s="18" t="s">
        <v>54</v>
      </c>
      <c r="AI19" s="18" t="s">
        <v>54</v>
      </c>
      <c r="AJ19" s="18" t="s">
        <v>54</v>
      </c>
      <c r="AK19" s="18" t="s">
        <v>54</v>
      </c>
      <c r="AL19" s="18" t="s">
        <v>54</v>
      </c>
      <c r="AM19" s="18" t="s">
        <v>54</v>
      </c>
      <c r="AN19" s="19"/>
      <c r="AO19" s="19" t="s">
        <v>54</v>
      </c>
    </row>
    <row r="20">
      <c r="A20" s="8" t="s">
        <v>180</v>
      </c>
      <c r="B20" s="8" t="s">
        <v>42</v>
      </c>
      <c r="C20" s="8" t="s">
        <v>43</v>
      </c>
      <c r="E20" s="10" t="s">
        <v>181</v>
      </c>
      <c r="F20" s="26" t="s">
        <v>182</v>
      </c>
      <c r="G20" s="8" t="s">
        <v>183</v>
      </c>
      <c r="H20" s="8"/>
      <c r="I20" s="8" t="s">
        <v>184</v>
      </c>
      <c r="J20" s="12">
        <f>VLOOKUP(K20,'Weeks 2026'!A:B,2,false)</f>
        <v>5</v>
      </c>
      <c r="K20" s="13">
        <v>46054.0</v>
      </c>
      <c r="L20" s="14" t="str">
        <f t="shared" si="5"/>
        <v>February</v>
      </c>
      <c r="M20" s="14" t="str">
        <f t="shared" si="6"/>
        <v>February</v>
      </c>
      <c r="N20" s="14">
        <v>46055.0</v>
      </c>
      <c r="O20" s="14">
        <v>46055.0</v>
      </c>
      <c r="P20" s="8" t="s">
        <v>185</v>
      </c>
      <c r="Q20" s="8">
        <v>1596.0</v>
      </c>
      <c r="R20" s="16" t="s">
        <v>186</v>
      </c>
      <c r="S20" s="16" t="s">
        <v>187</v>
      </c>
      <c r="T20" s="16" t="s">
        <v>188</v>
      </c>
      <c r="U20" s="25" t="s">
        <v>189</v>
      </c>
      <c r="V20" s="8" t="s">
        <v>190</v>
      </c>
      <c r="W20" s="8"/>
      <c r="AA20" s="18" t="s">
        <v>54</v>
      </c>
      <c r="AB20" s="18">
        <v>121.0</v>
      </c>
      <c r="AC20" s="18">
        <v>3.0</v>
      </c>
      <c r="AD20" s="18">
        <v>3.0</v>
      </c>
      <c r="AE20" s="18">
        <v>103.0</v>
      </c>
      <c r="AF20" s="18">
        <v>0.0</v>
      </c>
      <c r="AG20" s="18">
        <v>0.0</v>
      </c>
      <c r="AH20" s="18">
        <v>0.0</v>
      </c>
      <c r="AI20" s="18">
        <v>0.0</v>
      </c>
      <c r="AJ20" s="18" t="s">
        <v>180</v>
      </c>
      <c r="AK20" s="18">
        <v>121.0</v>
      </c>
      <c r="AL20" s="18" t="s">
        <v>54</v>
      </c>
      <c r="AM20" s="18" t="s">
        <v>54</v>
      </c>
      <c r="AN20" s="19"/>
      <c r="AO20" s="19" t="s">
        <v>191</v>
      </c>
    </row>
    <row r="21">
      <c r="A21" s="8" t="s">
        <v>192</v>
      </c>
      <c r="B21" s="8" t="s">
        <v>57</v>
      </c>
      <c r="C21" s="8" t="s">
        <v>58</v>
      </c>
      <c r="D21" s="8" t="s">
        <v>180</v>
      </c>
      <c r="E21" s="27" t="s">
        <v>193</v>
      </c>
      <c r="F21" s="26" t="s">
        <v>194</v>
      </c>
      <c r="G21" s="8" t="s">
        <v>183</v>
      </c>
      <c r="H21" s="8"/>
      <c r="I21" s="8" t="s">
        <v>195</v>
      </c>
      <c r="J21" s="12">
        <f>VLOOKUP(K21,'Weeks 2026'!A:B,2,false)</f>
        <v>5</v>
      </c>
      <c r="K21" s="13">
        <v>46054.0</v>
      </c>
      <c r="L21" s="14" t="str">
        <f t="shared" si="5"/>
        <v>February</v>
      </c>
      <c r="M21" s="14" t="str">
        <f t="shared" si="6"/>
        <v>February</v>
      </c>
      <c r="N21" s="14">
        <v>46055.0</v>
      </c>
      <c r="O21" s="14">
        <v>46055.0</v>
      </c>
      <c r="P21" s="8" t="s">
        <v>185</v>
      </c>
      <c r="Q21" s="8">
        <v>1293.0</v>
      </c>
      <c r="R21" s="16" t="s">
        <v>196</v>
      </c>
      <c r="S21" s="16" t="s">
        <v>197</v>
      </c>
      <c r="T21" s="16" t="s">
        <v>198</v>
      </c>
      <c r="U21" s="25" t="s">
        <v>189</v>
      </c>
      <c r="V21" s="8" t="s">
        <v>190</v>
      </c>
      <c r="W21" s="8"/>
      <c r="AA21" s="18" t="s">
        <v>54</v>
      </c>
      <c r="AB21" s="18" t="s">
        <v>54</v>
      </c>
      <c r="AC21" s="18" t="s">
        <v>54</v>
      </c>
      <c r="AD21" s="18" t="s">
        <v>54</v>
      </c>
      <c r="AE21" s="18" t="s">
        <v>54</v>
      </c>
      <c r="AF21" s="18" t="s">
        <v>54</v>
      </c>
      <c r="AG21" s="18" t="s">
        <v>54</v>
      </c>
      <c r="AH21" s="18" t="s">
        <v>54</v>
      </c>
      <c r="AI21" s="18" t="s">
        <v>54</v>
      </c>
      <c r="AJ21" s="18" t="s">
        <v>54</v>
      </c>
      <c r="AK21" s="18" t="s">
        <v>54</v>
      </c>
      <c r="AL21" s="18" t="s">
        <v>54</v>
      </c>
      <c r="AM21" s="18" t="s">
        <v>54</v>
      </c>
      <c r="AN21" s="19" t="s">
        <v>54</v>
      </c>
      <c r="AO21" s="19" t="s">
        <v>54</v>
      </c>
    </row>
    <row r="22">
      <c r="A22" s="8" t="s">
        <v>199</v>
      </c>
      <c r="B22" s="8" t="s">
        <v>42</v>
      </c>
      <c r="C22" s="8" t="s">
        <v>43</v>
      </c>
      <c r="E22" s="10" t="s">
        <v>200</v>
      </c>
      <c r="F22" s="26" t="s">
        <v>201</v>
      </c>
      <c r="G22" s="8" t="s">
        <v>183</v>
      </c>
      <c r="H22" s="8"/>
      <c r="I22" s="8" t="s">
        <v>202</v>
      </c>
      <c r="J22" s="12">
        <f>VLOOKUP(K22,'Weeks 2026'!A:B,2,false)</f>
        <v>5</v>
      </c>
      <c r="K22" s="13">
        <v>46054.0</v>
      </c>
      <c r="L22" s="14" t="str">
        <f t="shared" si="5"/>
        <v>February</v>
      </c>
      <c r="M22" s="14" t="str">
        <f t="shared" si="6"/>
        <v>February</v>
      </c>
      <c r="N22" s="14">
        <v>46055.0</v>
      </c>
      <c r="O22" s="14">
        <v>46055.0</v>
      </c>
      <c r="P22" s="8" t="s">
        <v>185</v>
      </c>
      <c r="Q22" s="8">
        <v>1104.0</v>
      </c>
      <c r="R22" s="16" t="s">
        <v>203</v>
      </c>
      <c r="S22" s="16" t="s">
        <v>204</v>
      </c>
      <c r="T22" s="16" t="s">
        <v>188</v>
      </c>
      <c r="U22" s="25" t="s">
        <v>205</v>
      </c>
      <c r="V22" s="8" t="s">
        <v>190</v>
      </c>
      <c r="W22" s="8"/>
      <c r="AA22" s="18" t="s">
        <v>54</v>
      </c>
      <c r="AB22" s="18">
        <v>138.0</v>
      </c>
      <c r="AC22" s="18">
        <v>27.0</v>
      </c>
      <c r="AD22" s="18">
        <v>4.0</v>
      </c>
      <c r="AE22" s="18">
        <v>91.0</v>
      </c>
      <c r="AF22" s="18">
        <v>0.0</v>
      </c>
      <c r="AG22" s="18">
        <v>0.0</v>
      </c>
      <c r="AH22" s="18">
        <v>0.0</v>
      </c>
      <c r="AI22" s="18">
        <v>1.0</v>
      </c>
      <c r="AJ22" s="18" t="s">
        <v>199</v>
      </c>
      <c r="AK22" s="18">
        <v>138.0</v>
      </c>
      <c r="AL22" s="18" t="s">
        <v>54</v>
      </c>
      <c r="AM22" s="18" t="s">
        <v>54</v>
      </c>
      <c r="AN22" s="19"/>
      <c r="AO22" s="19" t="s">
        <v>206</v>
      </c>
    </row>
    <row r="23">
      <c r="A23" s="8" t="s">
        <v>207</v>
      </c>
      <c r="B23" s="8" t="s">
        <v>57</v>
      </c>
      <c r="C23" s="8" t="s">
        <v>58</v>
      </c>
      <c r="D23" s="8" t="s">
        <v>199</v>
      </c>
      <c r="E23" s="10" t="s">
        <v>208</v>
      </c>
      <c r="F23" s="11" t="s">
        <v>209</v>
      </c>
      <c r="G23" s="8" t="s">
        <v>183</v>
      </c>
      <c r="H23" s="8"/>
      <c r="I23" s="8" t="s">
        <v>210</v>
      </c>
      <c r="J23" s="12">
        <f>VLOOKUP(K23,'Weeks 2026'!A:B,2,false)</f>
        <v>5</v>
      </c>
      <c r="K23" s="13">
        <v>46054.0</v>
      </c>
      <c r="L23" s="14" t="str">
        <f t="shared" si="5"/>
        <v>February</v>
      </c>
      <c r="M23" s="14" t="str">
        <f t="shared" si="6"/>
        <v>February</v>
      </c>
      <c r="N23" s="14">
        <v>46055.0</v>
      </c>
      <c r="O23" s="14">
        <v>46056.0</v>
      </c>
      <c r="P23" s="8" t="s">
        <v>185</v>
      </c>
      <c r="Q23" s="8">
        <v>1151.0</v>
      </c>
      <c r="R23" s="16" t="s">
        <v>211</v>
      </c>
      <c r="S23" s="16" t="s">
        <v>212</v>
      </c>
      <c r="T23" s="16" t="s">
        <v>198</v>
      </c>
      <c r="U23" s="25" t="s">
        <v>205</v>
      </c>
      <c r="V23" s="8" t="s">
        <v>190</v>
      </c>
      <c r="W23" s="8"/>
      <c r="AA23" s="18" t="s">
        <v>54</v>
      </c>
      <c r="AB23" s="18" t="s">
        <v>54</v>
      </c>
      <c r="AC23" s="18" t="s">
        <v>54</v>
      </c>
      <c r="AD23" s="18" t="s">
        <v>54</v>
      </c>
      <c r="AE23" s="18" t="s">
        <v>54</v>
      </c>
      <c r="AF23" s="18" t="s">
        <v>54</v>
      </c>
      <c r="AG23" s="18" t="s">
        <v>54</v>
      </c>
      <c r="AH23" s="18" t="s">
        <v>54</v>
      </c>
      <c r="AI23" s="18" t="s">
        <v>54</v>
      </c>
      <c r="AJ23" s="18" t="s">
        <v>54</v>
      </c>
      <c r="AK23" s="18" t="s">
        <v>54</v>
      </c>
      <c r="AL23" s="18" t="s">
        <v>54</v>
      </c>
      <c r="AM23" s="18" t="s">
        <v>54</v>
      </c>
      <c r="AN23" s="19" t="s">
        <v>54</v>
      </c>
      <c r="AO23" s="19" t="s">
        <v>54</v>
      </c>
    </row>
    <row r="24">
      <c r="A24" s="8" t="s">
        <v>213</v>
      </c>
      <c r="B24" s="8" t="s">
        <v>42</v>
      </c>
      <c r="C24" s="8" t="s">
        <v>43</v>
      </c>
      <c r="E24" s="20" t="s">
        <v>214</v>
      </c>
      <c r="F24" s="11" t="s">
        <v>215</v>
      </c>
      <c r="G24" s="8" t="s">
        <v>83</v>
      </c>
      <c r="H24" s="8"/>
      <c r="I24" s="8" t="s">
        <v>216</v>
      </c>
      <c r="J24" s="14"/>
      <c r="K24" s="14"/>
      <c r="L24" s="14" t="str">
        <f t="shared" si="5"/>
        <v>February</v>
      </c>
      <c r="M24" s="14"/>
      <c r="N24" s="14">
        <v>46055.0</v>
      </c>
      <c r="P24" s="8" t="s">
        <v>48</v>
      </c>
      <c r="Q24" s="15">
        <v>1463.0</v>
      </c>
      <c r="R24" s="16" t="s">
        <v>217</v>
      </c>
      <c r="S24" s="28"/>
      <c r="T24" s="16" t="s">
        <v>218</v>
      </c>
      <c r="U24" s="17" t="s">
        <v>219</v>
      </c>
      <c r="V24" s="8" t="s">
        <v>220</v>
      </c>
      <c r="W24" s="8"/>
      <c r="AA24" s="18" t="s">
        <v>54</v>
      </c>
      <c r="AB24" s="18">
        <v>115.0</v>
      </c>
      <c r="AC24" s="18">
        <v>39.0</v>
      </c>
      <c r="AD24" s="18">
        <v>6.0</v>
      </c>
      <c r="AE24" s="18">
        <v>56.0</v>
      </c>
      <c r="AF24" s="18">
        <v>0.0</v>
      </c>
      <c r="AG24" s="18">
        <v>0.0</v>
      </c>
      <c r="AH24" s="18">
        <v>0.0</v>
      </c>
      <c r="AI24" s="18">
        <v>0.0</v>
      </c>
      <c r="AJ24" s="18" t="s">
        <v>213</v>
      </c>
      <c r="AK24" s="18">
        <v>115.0</v>
      </c>
      <c r="AL24" s="18" t="s">
        <v>54</v>
      </c>
      <c r="AM24" s="18" t="s">
        <v>54</v>
      </c>
      <c r="AN24" s="19"/>
      <c r="AO24" s="19" t="s">
        <v>161</v>
      </c>
    </row>
    <row r="25">
      <c r="A25" s="8" t="s">
        <v>221</v>
      </c>
      <c r="B25" s="8" t="s">
        <v>57</v>
      </c>
      <c r="C25" s="8" t="s">
        <v>58</v>
      </c>
      <c r="D25" s="8" t="s">
        <v>213</v>
      </c>
      <c r="E25" s="20" t="s">
        <v>222</v>
      </c>
      <c r="F25" s="11" t="s">
        <v>223</v>
      </c>
      <c r="G25" s="8" t="s">
        <v>83</v>
      </c>
      <c r="H25" s="8"/>
      <c r="I25" s="8" t="s">
        <v>224</v>
      </c>
      <c r="J25" s="14"/>
      <c r="K25" s="14"/>
      <c r="L25" s="14" t="str">
        <f t="shared" si="5"/>
        <v>February</v>
      </c>
      <c r="M25" s="14"/>
      <c r="N25" s="14">
        <v>46055.0</v>
      </c>
      <c r="P25" s="8" t="s">
        <v>48</v>
      </c>
      <c r="Q25" s="15">
        <v>1255.0</v>
      </c>
      <c r="R25" s="16" t="s">
        <v>217</v>
      </c>
      <c r="S25" s="28"/>
      <c r="T25" s="28"/>
      <c r="U25" s="17" t="s">
        <v>219</v>
      </c>
      <c r="V25" s="8" t="s">
        <v>220</v>
      </c>
      <c r="W25" s="8"/>
      <c r="AA25" s="18" t="s">
        <v>54</v>
      </c>
      <c r="AB25" s="18" t="s">
        <v>54</v>
      </c>
      <c r="AC25" s="18" t="s">
        <v>54</v>
      </c>
      <c r="AD25" s="18" t="s">
        <v>54</v>
      </c>
      <c r="AE25" s="18" t="s">
        <v>54</v>
      </c>
      <c r="AF25" s="18" t="s">
        <v>54</v>
      </c>
      <c r="AG25" s="18" t="s">
        <v>54</v>
      </c>
      <c r="AH25" s="18" t="s">
        <v>54</v>
      </c>
      <c r="AI25" s="18" t="s">
        <v>54</v>
      </c>
      <c r="AJ25" s="18" t="s">
        <v>54</v>
      </c>
      <c r="AK25" s="18" t="s">
        <v>54</v>
      </c>
      <c r="AL25" s="18" t="s">
        <v>54</v>
      </c>
      <c r="AM25" s="18" t="s">
        <v>54</v>
      </c>
      <c r="AN25" s="19"/>
      <c r="AO25" s="19" t="s">
        <v>54</v>
      </c>
    </row>
    <row r="26">
      <c r="A26" s="8" t="s">
        <v>225</v>
      </c>
      <c r="B26" s="8" t="s">
        <v>42</v>
      </c>
      <c r="C26" s="8" t="s">
        <v>43</v>
      </c>
      <c r="E26" s="20" t="s">
        <v>226</v>
      </c>
      <c r="F26" s="11" t="s">
        <v>226</v>
      </c>
      <c r="G26" s="8" t="s">
        <v>46</v>
      </c>
      <c r="H26" s="8"/>
      <c r="I26" s="8" t="s">
        <v>227</v>
      </c>
      <c r="J26" s="12">
        <f>VLOOKUP(K26,'Weeks 2026'!A:B,2,false)</f>
        <v>5</v>
      </c>
      <c r="K26" s="13">
        <v>46054.0</v>
      </c>
      <c r="L26" s="14" t="str">
        <f t="shared" si="5"/>
        <v>February</v>
      </c>
      <c r="M26" s="14" t="str">
        <f t="shared" ref="M26:M29" si="7">TEXT(O26,"mmmm")</f>
        <v>February</v>
      </c>
      <c r="N26" s="14">
        <v>46055.0</v>
      </c>
      <c r="O26" s="14">
        <v>46055.0</v>
      </c>
      <c r="P26" s="8" t="s">
        <v>48</v>
      </c>
      <c r="Q26" s="8">
        <v>716.0</v>
      </c>
      <c r="R26" s="16" t="s">
        <v>228</v>
      </c>
      <c r="S26" s="16" t="s">
        <v>229</v>
      </c>
      <c r="T26" s="16" t="s">
        <v>70</v>
      </c>
      <c r="U26" s="17" t="s">
        <v>230</v>
      </c>
      <c r="V26" s="8" t="s">
        <v>72</v>
      </c>
      <c r="W26" s="8"/>
      <c r="AA26" s="18" t="s">
        <v>54</v>
      </c>
      <c r="AB26" s="18">
        <v>1040.0</v>
      </c>
      <c r="AC26" s="18">
        <v>857.0</v>
      </c>
      <c r="AD26" s="18">
        <v>8.0</v>
      </c>
      <c r="AE26" s="18">
        <v>149.0</v>
      </c>
      <c r="AF26" s="18">
        <v>0.0</v>
      </c>
      <c r="AG26" s="18">
        <v>0.0</v>
      </c>
      <c r="AH26" s="18">
        <v>0.0</v>
      </c>
      <c r="AI26" s="18">
        <v>7.0</v>
      </c>
      <c r="AJ26" s="18" t="s">
        <v>225</v>
      </c>
      <c r="AK26" s="18">
        <v>1040.0</v>
      </c>
      <c r="AL26" s="18" t="s">
        <v>54</v>
      </c>
      <c r="AM26" s="18" t="s">
        <v>54</v>
      </c>
      <c r="AN26" s="19"/>
      <c r="AO26" s="19" t="s">
        <v>231</v>
      </c>
    </row>
    <row r="27">
      <c r="A27" s="8" t="s">
        <v>232</v>
      </c>
      <c r="B27" s="8" t="s">
        <v>57</v>
      </c>
      <c r="C27" s="8" t="s">
        <v>58</v>
      </c>
      <c r="D27" s="8" t="s">
        <v>225</v>
      </c>
      <c r="E27" s="29" t="s">
        <v>233</v>
      </c>
      <c r="F27" s="11" t="s">
        <v>234</v>
      </c>
      <c r="G27" s="8" t="s">
        <v>46</v>
      </c>
      <c r="H27" s="8"/>
      <c r="I27" s="8" t="s">
        <v>235</v>
      </c>
      <c r="J27" s="12">
        <f>VLOOKUP(K27,'Weeks 2026'!A:B,2,false)</f>
        <v>5</v>
      </c>
      <c r="K27" s="13">
        <v>46054.0</v>
      </c>
      <c r="L27" s="14" t="str">
        <f t="shared" si="5"/>
        <v>February</v>
      </c>
      <c r="M27" s="14" t="str">
        <f t="shared" si="7"/>
        <v>February</v>
      </c>
      <c r="N27" s="14">
        <v>46055.0</v>
      </c>
      <c r="O27" s="14">
        <v>46055.0</v>
      </c>
      <c r="P27" s="8" t="s">
        <v>48</v>
      </c>
      <c r="Q27" s="8">
        <v>802.0</v>
      </c>
      <c r="R27" s="16" t="s">
        <v>228</v>
      </c>
      <c r="S27" s="16" t="s">
        <v>236</v>
      </c>
      <c r="T27" s="16" t="s">
        <v>237</v>
      </c>
      <c r="U27" s="17" t="s">
        <v>230</v>
      </c>
      <c r="V27" s="8" t="s">
        <v>72</v>
      </c>
      <c r="W27" s="8"/>
      <c r="AA27" s="18" t="s">
        <v>54</v>
      </c>
      <c r="AB27" s="18" t="s">
        <v>54</v>
      </c>
      <c r="AC27" s="18" t="s">
        <v>54</v>
      </c>
      <c r="AD27" s="18" t="s">
        <v>54</v>
      </c>
      <c r="AE27" s="18" t="s">
        <v>54</v>
      </c>
      <c r="AF27" s="18" t="s">
        <v>54</v>
      </c>
      <c r="AG27" s="18" t="s">
        <v>54</v>
      </c>
      <c r="AH27" s="18" t="s">
        <v>54</v>
      </c>
      <c r="AI27" s="18" t="s">
        <v>54</v>
      </c>
      <c r="AJ27" s="18" t="s">
        <v>54</v>
      </c>
      <c r="AK27" s="18" t="s">
        <v>54</v>
      </c>
      <c r="AL27" s="18" t="s">
        <v>54</v>
      </c>
      <c r="AM27" s="18" t="s">
        <v>54</v>
      </c>
      <c r="AN27" s="19"/>
      <c r="AO27" s="19" t="s">
        <v>54</v>
      </c>
    </row>
    <row r="28">
      <c r="A28" s="8" t="s">
        <v>238</v>
      </c>
      <c r="B28" s="8" t="s">
        <v>42</v>
      </c>
      <c r="C28" s="8" t="s">
        <v>43</v>
      </c>
      <c r="E28" s="20" t="s">
        <v>239</v>
      </c>
      <c r="F28" s="11" t="s">
        <v>240</v>
      </c>
      <c r="G28" s="8" t="s">
        <v>83</v>
      </c>
      <c r="H28" s="8"/>
      <c r="I28" s="8" t="s">
        <v>241</v>
      </c>
      <c r="J28" s="12">
        <f>VLOOKUP(K28,'Weeks 2026'!A:B,2,false)</f>
        <v>5</v>
      </c>
      <c r="K28" s="13">
        <v>46054.0</v>
      </c>
      <c r="L28" s="14" t="str">
        <f t="shared" si="5"/>
        <v>February</v>
      </c>
      <c r="M28" s="14" t="str">
        <f t="shared" si="7"/>
        <v>February</v>
      </c>
      <c r="N28" s="30">
        <v>46055.59395247685</v>
      </c>
      <c r="O28" s="30">
        <v>46055.59395247685</v>
      </c>
      <c r="P28" s="8" t="s">
        <v>48</v>
      </c>
      <c r="Q28" s="15">
        <v>1042.0</v>
      </c>
      <c r="R28" s="16" t="s">
        <v>242</v>
      </c>
      <c r="S28" s="16" t="s">
        <v>243</v>
      </c>
      <c r="T28" s="16" t="s">
        <v>244</v>
      </c>
      <c r="U28" s="25" t="s">
        <v>245</v>
      </c>
      <c r="V28" s="8" t="s">
        <v>220</v>
      </c>
      <c r="W28" s="8"/>
      <c r="AA28" s="18" t="s">
        <v>54</v>
      </c>
      <c r="AB28" s="18">
        <v>308.0</v>
      </c>
      <c r="AC28" s="18">
        <v>127.0</v>
      </c>
      <c r="AD28" s="18">
        <v>10.0</v>
      </c>
      <c r="AE28" s="18">
        <v>110.0</v>
      </c>
      <c r="AF28" s="18">
        <v>0.0</v>
      </c>
      <c r="AG28" s="18">
        <v>0.0</v>
      </c>
      <c r="AH28" s="18">
        <v>0.0</v>
      </c>
      <c r="AI28" s="18">
        <v>0.0</v>
      </c>
      <c r="AJ28" s="18" t="s">
        <v>238</v>
      </c>
      <c r="AK28" s="18">
        <v>308.0</v>
      </c>
      <c r="AL28" s="18" t="s">
        <v>54</v>
      </c>
      <c r="AM28" s="18" t="s">
        <v>54</v>
      </c>
      <c r="AN28" s="19"/>
      <c r="AO28" s="19" t="s">
        <v>246</v>
      </c>
    </row>
    <row r="29">
      <c r="A29" s="8" t="s">
        <v>247</v>
      </c>
      <c r="B29" s="8" t="s">
        <v>57</v>
      </c>
      <c r="C29" s="8" t="s">
        <v>58</v>
      </c>
      <c r="D29" s="8" t="s">
        <v>238</v>
      </c>
      <c r="E29" s="20" t="s">
        <v>248</v>
      </c>
      <c r="F29" s="11" t="s">
        <v>249</v>
      </c>
      <c r="G29" s="8" t="s">
        <v>83</v>
      </c>
      <c r="H29" s="8"/>
      <c r="I29" s="8" t="s">
        <v>250</v>
      </c>
      <c r="J29" s="12">
        <f>VLOOKUP(K29,'Weeks 2026'!A:B,2,false)</f>
        <v>5</v>
      </c>
      <c r="K29" s="13">
        <v>46054.0</v>
      </c>
      <c r="L29" s="14" t="str">
        <f t="shared" si="5"/>
        <v>February</v>
      </c>
      <c r="M29" s="14" t="str">
        <f t="shared" si="7"/>
        <v>February</v>
      </c>
      <c r="N29" s="30">
        <v>46055.59395247685</v>
      </c>
      <c r="O29" s="30">
        <v>46055.59395247685</v>
      </c>
      <c r="P29" s="8" t="s">
        <v>48</v>
      </c>
      <c r="Q29" s="15">
        <v>1057.0</v>
      </c>
      <c r="R29" s="16" t="s">
        <v>242</v>
      </c>
      <c r="S29" s="16" t="s">
        <v>251</v>
      </c>
      <c r="T29" s="16" t="s">
        <v>252</v>
      </c>
      <c r="U29" s="25" t="s">
        <v>245</v>
      </c>
      <c r="V29" s="8" t="s">
        <v>220</v>
      </c>
      <c r="W29" s="8"/>
      <c r="AA29" s="18" t="s">
        <v>54</v>
      </c>
      <c r="AB29" s="18" t="s">
        <v>54</v>
      </c>
      <c r="AC29" s="18" t="s">
        <v>54</v>
      </c>
      <c r="AD29" s="18" t="s">
        <v>54</v>
      </c>
      <c r="AE29" s="18" t="s">
        <v>54</v>
      </c>
      <c r="AF29" s="18" t="s">
        <v>54</v>
      </c>
      <c r="AG29" s="18" t="s">
        <v>54</v>
      </c>
      <c r="AH29" s="18" t="s">
        <v>54</v>
      </c>
      <c r="AI29" s="18" t="s">
        <v>54</v>
      </c>
      <c r="AJ29" s="18" t="s">
        <v>54</v>
      </c>
      <c r="AK29" s="18" t="s">
        <v>54</v>
      </c>
      <c r="AL29" s="18" t="s">
        <v>54</v>
      </c>
      <c r="AM29" s="18" t="s">
        <v>54</v>
      </c>
      <c r="AN29" s="19"/>
      <c r="AO29" s="19" t="s">
        <v>54</v>
      </c>
    </row>
    <row r="30">
      <c r="A30" s="8" t="s">
        <v>253</v>
      </c>
      <c r="B30" s="8" t="s">
        <v>42</v>
      </c>
      <c r="C30" s="8" t="s">
        <v>43</v>
      </c>
      <c r="E30" s="20" t="s">
        <v>254</v>
      </c>
      <c r="F30" s="26" t="s">
        <v>255</v>
      </c>
      <c r="G30" s="8" t="s">
        <v>165</v>
      </c>
      <c r="H30" s="8"/>
      <c r="I30" s="8" t="s">
        <v>256</v>
      </c>
      <c r="J30" s="12">
        <f>VLOOKUP(K30,'Weeks 2026'!A:B,2,false)</f>
        <v>5</v>
      </c>
      <c r="K30" s="13">
        <v>46054.0</v>
      </c>
      <c r="L30" s="14" t="str">
        <f t="shared" si="5"/>
        <v>February</v>
      </c>
      <c r="M30" s="14" t="s">
        <v>257</v>
      </c>
      <c r="N30" s="14">
        <v>46055.0</v>
      </c>
      <c r="O30" s="14">
        <v>46057.0</v>
      </c>
      <c r="P30" s="8" t="s">
        <v>167</v>
      </c>
      <c r="Q30" s="8">
        <v>1029.0</v>
      </c>
      <c r="R30" s="16" t="s">
        <v>258</v>
      </c>
      <c r="S30" s="16" t="s">
        <v>259</v>
      </c>
      <c r="T30" s="16" t="s">
        <v>260</v>
      </c>
      <c r="U30" s="17" t="s">
        <v>261</v>
      </c>
      <c r="V30" s="8" t="s">
        <v>172</v>
      </c>
      <c r="W30" s="8"/>
      <c r="AA30" s="18" t="s">
        <v>54</v>
      </c>
      <c r="AB30" s="18">
        <v>209.0</v>
      </c>
      <c r="AC30" s="18">
        <v>18.0</v>
      </c>
      <c r="AD30" s="18">
        <v>5.0</v>
      </c>
      <c r="AE30" s="18">
        <v>166.0</v>
      </c>
      <c r="AF30" s="18">
        <v>0.0</v>
      </c>
      <c r="AG30" s="18">
        <v>0.0</v>
      </c>
      <c r="AH30" s="18">
        <v>0.0</v>
      </c>
      <c r="AI30" s="18">
        <v>10.0</v>
      </c>
      <c r="AJ30" s="18" t="s">
        <v>253</v>
      </c>
      <c r="AK30" s="18">
        <v>209.0</v>
      </c>
      <c r="AL30" s="18" t="s">
        <v>54</v>
      </c>
      <c r="AM30" s="18" t="s">
        <v>54</v>
      </c>
      <c r="AN30" s="19"/>
      <c r="AO30" s="19" t="s">
        <v>262</v>
      </c>
    </row>
    <row r="31">
      <c r="A31" s="8" t="s">
        <v>263</v>
      </c>
      <c r="B31" s="8" t="s">
        <v>57</v>
      </c>
      <c r="C31" s="8" t="s">
        <v>58</v>
      </c>
      <c r="D31" s="8" t="s">
        <v>253</v>
      </c>
      <c r="E31" s="20" t="s">
        <v>264</v>
      </c>
      <c r="F31" s="26" t="s">
        <v>265</v>
      </c>
      <c r="G31" s="8" t="s">
        <v>165</v>
      </c>
      <c r="H31" s="8"/>
      <c r="I31" s="8" t="s">
        <v>266</v>
      </c>
      <c r="J31" s="12">
        <f>VLOOKUP(K31,'Weeks 2026'!A:B,2,false)</f>
        <v>5</v>
      </c>
      <c r="K31" s="13">
        <v>46054.0</v>
      </c>
      <c r="L31" s="14" t="str">
        <f t="shared" si="5"/>
        <v>February</v>
      </c>
      <c r="M31" s="14" t="str">
        <f t="shared" ref="M31:M61" si="8">TEXT(O31,"mmmm")</f>
        <v>February</v>
      </c>
      <c r="N31" s="14">
        <v>46055.0</v>
      </c>
      <c r="O31" s="14">
        <v>46058.0</v>
      </c>
      <c r="P31" s="8" t="s">
        <v>167</v>
      </c>
      <c r="Q31" s="8">
        <v>923.0</v>
      </c>
      <c r="R31" s="16" t="s">
        <v>258</v>
      </c>
      <c r="S31" s="16" t="s">
        <v>267</v>
      </c>
      <c r="T31" s="16" t="s">
        <v>70</v>
      </c>
      <c r="U31" s="17" t="s">
        <v>261</v>
      </c>
      <c r="V31" s="8" t="s">
        <v>172</v>
      </c>
      <c r="W31" s="8"/>
      <c r="AA31" s="18" t="s">
        <v>54</v>
      </c>
      <c r="AB31" s="18" t="s">
        <v>54</v>
      </c>
      <c r="AC31" s="18" t="s">
        <v>54</v>
      </c>
      <c r="AD31" s="18" t="s">
        <v>54</v>
      </c>
      <c r="AE31" s="18" t="s">
        <v>54</v>
      </c>
      <c r="AF31" s="18" t="s">
        <v>54</v>
      </c>
      <c r="AG31" s="18" t="s">
        <v>54</v>
      </c>
      <c r="AH31" s="18" t="s">
        <v>54</v>
      </c>
      <c r="AI31" s="18" t="s">
        <v>54</v>
      </c>
      <c r="AJ31" s="18" t="s">
        <v>54</v>
      </c>
      <c r="AK31" s="18" t="s">
        <v>54</v>
      </c>
      <c r="AL31" s="18" t="s">
        <v>54</v>
      </c>
      <c r="AM31" s="18" t="s">
        <v>54</v>
      </c>
      <c r="AN31" s="19" t="s">
        <v>54</v>
      </c>
      <c r="AO31" s="19" t="s">
        <v>54</v>
      </c>
    </row>
    <row r="32">
      <c r="A32" s="8" t="s">
        <v>268</v>
      </c>
      <c r="B32" s="8" t="s">
        <v>57</v>
      </c>
      <c r="C32" s="8" t="s">
        <v>43</v>
      </c>
      <c r="E32" s="20" t="s">
        <v>269</v>
      </c>
      <c r="F32" s="11" t="s">
        <v>270</v>
      </c>
      <c r="G32" s="8" t="s">
        <v>83</v>
      </c>
      <c r="H32" s="8"/>
      <c r="I32" s="8" t="s">
        <v>271</v>
      </c>
      <c r="J32" s="12">
        <f>VLOOKUP(K32,'Weeks 2026'!A:B,2,false)</f>
        <v>5</v>
      </c>
      <c r="K32" s="13">
        <v>46054.0</v>
      </c>
      <c r="L32" s="14" t="str">
        <f t="shared" si="5"/>
        <v>February</v>
      </c>
      <c r="M32" s="14" t="str">
        <f t="shared" si="8"/>
        <v>February</v>
      </c>
      <c r="N32" s="14">
        <v>46055.0</v>
      </c>
      <c r="O32" s="14">
        <v>46056.0</v>
      </c>
      <c r="P32" s="8" t="s">
        <v>48</v>
      </c>
      <c r="Q32" s="8">
        <v>580.0</v>
      </c>
      <c r="R32" s="16" t="s">
        <v>272</v>
      </c>
      <c r="S32" s="16" t="s">
        <v>273</v>
      </c>
      <c r="T32" s="16" t="s">
        <v>107</v>
      </c>
      <c r="U32" s="17" t="s">
        <v>274</v>
      </c>
      <c r="V32" s="8" t="s">
        <v>220</v>
      </c>
      <c r="W32" s="8"/>
      <c r="AA32" s="18" t="s">
        <v>54</v>
      </c>
      <c r="AB32" s="18" t="s">
        <v>54</v>
      </c>
      <c r="AC32" s="18" t="s">
        <v>54</v>
      </c>
      <c r="AD32" s="18" t="s">
        <v>54</v>
      </c>
      <c r="AE32" s="18" t="s">
        <v>54</v>
      </c>
      <c r="AF32" s="18" t="s">
        <v>54</v>
      </c>
      <c r="AG32" s="18" t="s">
        <v>54</v>
      </c>
      <c r="AH32" s="18" t="s">
        <v>54</v>
      </c>
      <c r="AI32" s="18" t="s">
        <v>54</v>
      </c>
      <c r="AJ32" s="18" t="s">
        <v>268</v>
      </c>
      <c r="AK32" s="18">
        <v>108.0</v>
      </c>
      <c r="AL32" s="18" t="s">
        <v>54</v>
      </c>
      <c r="AM32" s="18" t="s">
        <v>54</v>
      </c>
      <c r="AN32" s="19" t="s">
        <v>54</v>
      </c>
      <c r="AO32" s="19" t="s">
        <v>54</v>
      </c>
    </row>
    <row r="33">
      <c r="A33" s="8" t="s">
        <v>275</v>
      </c>
      <c r="B33" s="8" t="s">
        <v>42</v>
      </c>
      <c r="C33" s="8" t="s">
        <v>58</v>
      </c>
      <c r="D33" s="8" t="s">
        <v>268</v>
      </c>
      <c r="E33" s="20" t="s">
        <v>276</v>
      </c>
      <c r="F33" s="11" t="s">
        <v>277</v>
      </c>
      <c r="G33" s="8" t="s">
        <v>83</v>
      </c>
      <c r="H33" s="8"/>
      <c r="I33" s="8" t="s">
        <v>278</v>
      </c>
      <c r="J33" s="12">
        <f>VLOOKUP(K33,'Weeks 2026'!A:B,2,false)</f>
        <v>5</v>
      </c>
      <c r="K33" s="13">
        <v>46054.0</v>
      </c>
      <c r="L33" s="14" t="str">
        <f t="shared" si="5"/>
        <v>February</v>
      </c>
      <c r="M33" s="14" t="str">
        <f t="shared" si="8"/>
        <v>February</v>
      </c>
      <c r="N33" s="14">
        <v>46055.0</v>
      </c>
      <c r="O33" s="14">
        <v>46056.0</v>
      </c>
      <c r="P33" s="8" t="s">
        <v>48</v>
      </c>
      <c r="Q33" s="8">
        <v>968.0</v>
      </c>
      <c r="R33" s="16" t="s">
        <v>272</v>
      </c>
      <c r="S33" s="16" t="s">
        <v>279</v>
      </c>
      <c r="T33" s="16" t="s">
        <v>280</v>
      </c>
      <c r="U33" s="17" t="s">
        <v>274</v>
      </c>
      <c r="V33" s="8" t="s">
        <v>220</v>
      </c>
      <c r="W33" s="8"/>
      <c r="AA33" s="18" t="s">
        <v>54</v>
      </c>
      <c r="AB33" s="18">
        <v>108.0</v>
      </c>
      <c r="AC33" s="18">
        <v>19.0</v>
      </c>
      <c r="AD33" s="18">
        <v>5.0</v>
      </c>
      <c r="AE33" s="18">
        <v>67.0</v>
      </c>
      <c r="AF33" s="18">
        <v>0.0</v>
      </c>
      <c r="AG33" s="18">
        <v>0.0</v>
      </c>
      <c r="AH33" s="18">
        <v>0.0</v>
      </c>
      <c r="AI33" s="18">
        <v>0.0</v>
      </c>
      <c r="AJ33" s="18" t="s">
        <v>54</v>
      </c>
      <c r="AK33" s="18" t="s">
        <v>54</v>
      </c>
      <c r="AL33" s="18" t="s">
        <v>54</v>
      </c>
      <c r="AM33" s="18" t="s">
        <v>54</v>
      </c>
      <c r="AN33" s="19"/>
      <c r="AO33" s="19" t="s">
        <v>146</v>
      </c>
    </row>
    <row r="34">
      <c r="A34" s="8" t="s">
        <v>281</v>
      </c>
      <c r="B34" s="8" t="s">
        <v>42</v>
      </c>
      <c r="C34" s="8" t="s">
        <v>43</v>
      </c>
      <c r="E34" s="10" t="s">
        <v>282</v>
      </c>
      <c r="F34" s="26" t="s">
        <v>283</v>
      </c>
      <c r="G34" s="8" t="s">
        <v>183</v>
      </c>
      <c r="H34" s="8"/>
      <c r="I34" s="31" t="s">
        <v>284</v>
      </c>
      <c r="J34" s="12">
        <f>VLOOKUP(K34,'Weeks 2026'!A:B,2,false)</f>
        <v>5</v>
      </c>
      <c r="K34" s="13">
        <v>46054.0</v>
      </c>
      <c r="L34" s="14" t="str">
        <f t="shared" si="5"/>
        <v>February</v>
      </c>
      <c r="M34" s="14" t="str">
        <f t="shared" si="8"/>
        <v>February</v>
      </c>
      <c r="N34" s="14">
        <v>46056.0</v>
      </c>
      <c r="O34" s="14">
        <v>46056.0</v>
      </c>
      <c r="P34" s="8" t="s">
        <v>185</v>
      </c>
      <c r="Q34" s="8">
        <v>1352.0</v>
      </c>
      <c r="R34" s="16" t="s">
        <v>285</v>
      </c>
      <c r="S34" s="16" t="s">
        <v>286</v>
      </c>
      <c r="T34" s="32" t="s">
        <v>70</v>
      </c>
      <c r="U34" s="33" t="s">
        <v>287</v>
      </c>
      <c r="V34" s="8" t="s">
        <v>190</v>
      </c>
      <c r="W34" s="8"/>
      <c r="AA34" s="18" t="s">
        <v>54</v>
      </c>
      <c r="AB34" s="18">
        <v>69.0</v>
      </c>
      <c r="AC34" s="18">
        <v>12.0</v>
      </c>
      <c r="AD34" s="18">
        <v>7.0</v>
      </c>
      <c r="AE34" s="18">
        <v>43.0</v>
      </c>
      <c r="AF34" s="18">
        <v>0.0</v>
      </c>
      <c r="AG34" s="18">
        <v>0.0</v>
      </c>
      <c r="AH34" s="18">
        <v>0.0</v>
      </c>
      <c r="AI34" s="18">
        <v>0.0</v>
      </c>
      <c r="AJ34" s="18" t="s">
        <v>281</v>
      </c>
      <c r="AK34" s="18">
        <v>69.0</v>
      </c>
      <c r="AL34" s="18" t="s">
        <v>54</v>
      </c>
      <c r="AM34" s="18" t="s">
        <v>54</v>
      </c>
      <c r="AN34" s="19"/>
      <c r="AO34" s="19" t="s">
        <v>288</v>
      </c>
    </row>
    <row r="35">
      <c r="A35" s="8" t="s">
        <v>289</v>
      </c>
      <c r="B35" s="8" t="s">
        <v>57</v>
      </c>
      <c r="C35" s="8" t="s">
        <v>58</v>
      </c>
      <c r="D35" s="8" t="s">
        <v>281</v>
      </c>
      <c r="E35" s="10" t="s">
        <v>290</v>
      </c>
      <c r="F35" s="11" t="s">
        <v>291</v>
      </c>
      <c r="G35" s="8" t="s">
        <v>183</v>
      </c>
      <c r="H35" s="8"/>
      <c r="I35" s="34" t="s">
        <v>292</v>
      </c>
      <c r="J35" s="12">
        <f>VLOOKUP(K35,'Weeks 2026'!A:B,2,false)</f>
        <v>5</v>
      </c>
      <c r="K35" s="13">
        <v>46054.0</v>
      </c>
      <c r="L35" s="14" t="str">
        <f t="shared" si="5"/>
        <v>February</v>
      </c>
      <c r="M35" s="14" t="str">
        <f t="shared" si="8"/>
        <v>February</v>
      </c>
      <c r="N35" s="14">
        <v>46056.0</v>
      </c>
      <c r="O35" s="14">
        <v>46056.0</v>
      </c>
      <c r="P35" s="8" t="s">
        <v>185</v>
      </c>
      <c r="Q35" s="8">
        <v>1144.0</v>
      </c>
      <c r="R35" s="16" t="s">
        <v>285</v>
      </c>
      <c r="S35" s="16" t="s">
        <v>293</v>
      </c>
      <c r="T35" s="32" t="s">
        <v>294</v>
      </c>
      <c r="U35" s="35" t="s">
        <v>287</v>
      </c>
      <c r="V35" s="8" t="s">
        <v>190</v>
      </c>
      <c r="W35" s="8"/>
      <c r="AA35" s="18" t="s">
        <v>54</v>
      </c>
      <c r="AB35" s="18" t="s">
        <v>54</v>
      </c>
      <c r="AC35" s="18" t="s">
        <v>54</v>
      </c>
      <c r="AD35" s="18" t="s">
        <v>54</v>
      </c>
      <c r="AE35" s="18" t="s">
        <v>54</v>
      </c>
      <c r="AF35" s="18" t="s">
        <v>54</v>
      </c>
      <c r="AG35" s="18" t="s">
        <v>54</v>
      </c>
      <c r="AH35" s="18" t="s">
        <v>54</v>
      </c>
      <c r="AI35" s="18" t="s">
        <v>54</v>
      </c>
      <c r="AJ35" s="18" t="s">
        <v>54</v>
      </c>
      <c r="AK35" s="18" t="s">
        <v>54</v>
      </c>
      <c r="AL35" s="18" t="s">
        <v>54</v>
      </c>
      <c r="AM35" s="18" t="s">
        <v>54</v>
      </c>
      <c r="AN35" s="19" t="s">
        <v>54</v>
      </c>
      <c r="AO35" s="19" t="s">
        <v>54</v>
      </c>
    </row>
    <row r="36">
      <c r="A36" s="8" t="s">
        <v>295</v>
      </c>
      <c r="B36" s="8" t="s">
        <v>42</v>
      </c>
      <c r="C36" s="8" t="s">
        <v>43</v>
      </c>
      <c r="D36" s="8"/>
      <c r="E36" s="10" t="s">
        <v>296</v>
      </c>
      <c r="F36" s="26" t="s">
        <v>297</v>
      </c>
      <c r="G36" s="8" t="s">
        <v>183</v>
      </c>
      <c r="H36" s="8"/>
      <c r="I36" s="36" t="s">
        <v>298</v>
      </c>
      <c r="J36" s="12">
        <f>VLOOKUP(K36,'Weeks 2026'!A:B,2,false)</f>
        <v>5</v>
      </c>
      <c r="K36" s="13">
        <v>46054.0</v>
      </c>
      <c r="L36" s="14" t="str">
        <f t="shared" si="5"/>
        <v>February</v>
      </c>
      <c r="M36" s="14" t="str">
        <f t="shared" si="8"/>
        <v>February</v>
      </c>
      <c r="N36" s="14">
        <v>46056.0</v>
      </c>
      <c r="O36" s="14">
        <v>46056.0</v>
      </c>
      <c r="P36" s="8" t="s">
        <v>185</v>
      </c>
      <c r="Q36" s="8">
        <v>1020.0</v>
      </c>
      <c r="R36" s="16" t="s">
        <v>299</v>
      </c>
      <c r="S36" s="16" t="s">
        <v>300</v>
      </c>
      <c r="T36" s="16" t="s">
        <v>70</v>
      </c>
      <c r="U36" s="25" t="s">
        <v>301</v>
      </c>
      <c r="V36" s="8" t="s">
        <v>190</v>
      </c>
      <c r="W36" s="8"/>
      <c r="AA36" s="18" t="s">
        <v>54</v>
      </c>
      <c r="AB36" s="18">
        <v>174.0</v>
      </c>
      <c r="AC36" s="18">
        <v>49.0</v>
      </c>
      <c r="AD36" s="18">
        <v>9.0</v>
      </c>
      <c r="AE36" s="18">
        <v>87.0</v>
      </c>
      <c r="AF36" s="18">
        <v>0.0</v>
      </c>
      <c r="AG36" s="18">
        <v>0.0</v>
      </c>
      <c r="AH36" s="18">
        <v>0.0</v>
      </c>
      <c r="AI36" s="18">
        <v>0.0</v>
      </c>
      <c r="AJ36" s="18" t="s">
        <v>295</v>
      </c>
      <c r="AK36" s="18">
        <v>174.0</v>
      </c>
      <c r="AL36" s="18" t="s">
        <v>54</v>
      </c>
      <c r="AM36" s="18" t="s">
        <v>54</v>
      </c>
      <c r="AN36" s="19"/>
      <c r="AO36" s="19" t="s">
        <v>191</v>
      </c>
    </row>
    <row r="37">
      <c r="A37" s="8" t="s">
        <v>302</v>
      </c>
      <c r="B37" s="8" t="s">
        <v>57</v>
      </c>
      <c r="C37" s="8" t="s">
        <v>58</v>
      </c>
      <c r="D37" s="8" t="s">
        <v>295</v>
      </c>
      <c r="E37" s="10" t="s">
        <v>303</v>
      </c>
      <c r="F37" s="26" t="s">
        <v>304</v>
      </c>
      <c r="G37" s="8" t="s">
        <v>183</v>
      </c>
      <c r="H37" s="8"/>
      <c r="I37" s="8" t="s">
        <v>305</v>
      </c>
      <c r="J37" s="12">
        <f>VLOOKUP(K37,'Weeks 2026'!A:B,2,false)</f>
        <v>5</v>
      </c>
      <c r="K37" s="13">
        <v>46054.0</v>
      </c>
      <c r="L37" s="14" t="str">
        <f t="shared" si="5"/>
        <v>February</v>
      </c>
      <c r="M37" s="14" t="str">
        <f t="shared" si="8"/>
        <v>February</v>
      </c>
      <c r="N37" s="14">
        <v>46056.0</v>
      </c>
      <c r="O37" s="14">
        <v>46056.0</v>
      </c>
      <c r="P37" s="8" t="s">
        <v>185</v>
      </c>
      <c r="Q37" s="8">
        <v>1045.0</v>
      </c>
      <c r="R37" s="16" t="s">
        <v>299</v>
      </c>
      <c r="S37" s="16" t="s">
        <v>306</v>
      </c>
      <c r="T37" s="37" t="s">
        <v>307</v>
      </c>
      <c r="U37" s="25" t="s">
        <v>301</v>
      </c>
      <c r="V37" s="8" t="s">
        <v>190</v>
      </c>
      <c r="W37" s="8"/>
      <c r="AA37" s="18" t="s">
        <v>54</v>
      </c>
      <c r="AB37" s="18" t="s">
        <v>54</v>
      </c>
      <c r="AC37" s="18" t="s">
        <v>54</v>
      </c>
      <c r="AD37" s="18" t="s">
        <v>54</v>
      </c>
      <c r="AE37" s="18" t="s">
        <v>54</v>
      </c>
      <c r="AF37" s="18" t="s">
        <v>54</v>
      </c>
      <c r="AG37" s="18" t="s">
        <v>54</v>
      </c>
      <c r="AH37" s="18" t="s">
        <v>54</v>
      </c>
      <c r="AI37" s="18" t="s">
        <v>54</v>
      </c>
      <c r="AJ37" s="18" t="s">
        <v>54</v>
      </c>
      <c r="AK37" s="18" t="s">
        <v>54</v>
      </c>
      <c r="AL37" s="18" t="s">
        <v>54</v>
      </c>
      <c r="AM37" s="18" t="s">
        <v>54</v>
      </c>
      <c r="AN37" s="19" t="s">
        <v>54</v>
      </c>
      <c r="AO37" s="19" t="s">
        <v>54</v>
      </c>
    </row>
    <row r="38">
      <c r="A38" s="8" t="s">
        <v>308</v>
      </c>
      <c r="B38" s="8" t="s">
        <v>42</v>
      </c>
      <c r="C38" s="8" t="s">
        <v>43</v>
      </c>
      <c r="E38" s="20" t="s">
        <v>309</v>
      </c>
      <c r="F38" s="11" t="s">
        <v>310</v>
      </c>
      <c r="G38" s="8" t="s">
        <v>46</v>
      </c>
      <c r="H38" s="8"/>
      <c r="I38" s="8" t="s">
        <v>311</v>
      </c>
      <c r="J38" s="12">
        <f>VLOOKUP(K38,'Weeks 2026'!A:B,2,false)</f>
        <v>5</v>
      </c>
      <c r="K38" s="13">
        <v>46054.0</v>
      </c>
      <c r="L38" s="14" t="str">
        <f t="shared" si="5"/>
        <v>February</v>
      </c>
      <c r="M38" s="14" t="str">
        <f t="shared" si="8"/>
        <v>February</v>
      </c>
      <c r="N38" s="14">
        <v>46055.0</v>
      </c>
      <c r="O38" s="14">
        <v>46056.0</v>
      </c>
      <c r="P38" s="8" t="s">
        <v>48</v>
      </c>
      <c r="Q38" s="8">
        <v>970.0</v>
      </c>
      <c r="R38" s="16" t="s">
        <v>312</v>
      </c>
      <c r="S38" s="16" t="s">
        <v>313</v>
      </c>
      <c r="T38" s="16" t="s">
        <v>314</v>
      </c>
      <c r="U38" s="17" t="s">
        <v>245</v>
      </c>
      <c r="V38" s="8" t="s">
        <v>72</v>
      </c>
      <c r="W38" s="8"/>
      <c r="AA38" s="18" t="s">
        <v>54</v>
      </c>
      <c r="AB38" s="18">
        <v>309.0</v>
      </c>
      <c r="AC38" s="18">
        <v>223.0</v>
      </c>
      <c r="AD38" s="18">
        <v>1.0</v>
      </c>
      <c r="AE38" s="18">
        <v>75.0</v>
      </c>
      <c r="AF38" s="18">
        <v>0.0</v>
      </c>
      <c r="AG38" s="18">
        <v>0.0</v>
      </c>
      <c r="AH38" s="18">
        <v>0.0</v>
      </c>
      <c r="AI38" s="18">
        <v>1.0</v>
      </c>
      <c r="AJ38" s="18" t="s">
        <v>308</v>
      </c>
      <c r="AK38" s="18">
        <v>309.0</v>
      </c>
      <c r="AL38" s="18" t="s">
        <v>54</v>
      </c>
      <c r="AM38" s="18" t="s">
        <v>54</v>
      </c>
      <c r="AN38" s="19"/>
      <c r="AO38" s="19" t="s">
        <v>161</v>
      </c>
    </row>
    <row r="39">
      <c r="A39" s="8" t="s">
        <v>315</v>
      </c>
      <c r="B39" s="8" t="s">
        <v>57</v>
      </c>
      <c r="C39" s="8" t="s">
        <v>58</v>
      </c>
      <c r="D39" s="8" t="s">
        <v>308</v>
      </c>
      <c r="E39" s="20" t="s">
        <v>316</v>
      </c>
      <c r="F39" s="11" t="s">
        <v>317</v>
      </c>
      <c r="G39" s="8" t="s">
        <v>46</v>
      </c>
      <c r="H39" s="8"/>
      <c r="I39" s="8" t="s">
        <v>318</v>
      </c>
      <c r="J39" s="12">
        <f>VLOOKUP(K39,'Weeks 2026'!A:B,2,false)</f>
        <v>5</v>
      </c>
      <c r="K39" s="13">
        <v>46054.0</v>
      </c>
      <c r="L39" s="14" t="str">
        <f t="shared" si="5"/>
        <v>February</v>
      </c>
      <c r="M39" s="14" t="str">
        <f t="shared" si="8"/>
        <v>February</v>
      </c>
      <c r="N39" s="14">
        <v>46055.0</v>
      </c>
      <c r="O39" s="14">
        <v>46056.0</v>
      </c>
      <c r="P39" s="8" t="s">
        <v>48</v>
      </c>
      <c r="Q39" s="15">
        <v>1202.0</v>
      </c>
      <c r="R39" s="16" t="s">
        <v>312</v>
      </c>
      <c r="S39" s="16" t="s">
        <v>319</v>
      </c>
      <c r="T39" s="16" t="s">
        <v>320</v>
      </c>
      <c r="U39" s="17" t="s">
        <v>245</v>
      </c>
      <c r="V39" s="8" t="s">
        <v>72</v>
      </c>
      <c r="W39" s="8"/>
      <c r="AA39" s="18" t="s">
        <v>54</v>
      </c>
      <c r="AB39" s="18" t="s">
        <v>54</v>
      </c>
      <c r="AC39" s="18" t="s">
        <v>54</v>
      </c>
      <c r="AD39" s="18" t="s">
        <v>54</v>
      </c>
      <c r="AE39" s="18" t="s">
        <v>54</v>
      </c>
      <c r="AF39" s="18" t="s">
        <v>54</v>
      </c>
      <c r="AG39" s="18" t="s">
        <v>54</v>
      </c>
      <c r="AH39" s="18" t="s">
        <v>54</v>
      </c>
      <c r="AI39" s="18" t="s">
        <v>54</v>
      </c>
      <c r="AJ39" s="18" t="s">
        <v>54</v>
      </c>
      <c r="AK39" s="18" t="s">
        <v>54</v>
      </c>
      <c r="AL39" s="18" t="s">
        <v>54</v>
      </c>
      <c r="AM39" s="18" t="s">
        <v>54</v>
      </c>
      <c r="AN39" s="19" t="s">
        <v>54</v>
      </c>
      <c r="AO39" s="19" t="s">
        <v>54</v>
      </c>
    </row>
    <row r="40">
      <c r="A40" s="8" t="s">
        <v>321</v>
      </c>
      <c r="B40" s="8" t="s">
        <v>42</v>
      </c>
      <c r="C40" s="8" t="s">
        <v>43</v>
      </c>
      <c r="E40" s="20" t="s">
        <v>322</v>
      </c>
      <c r="F40" s="11" t="s">
        <v>323</v>
      </c>
      <c r="G40" s="8" t="s">
        <v>83</v>
      </c>
      <c r="H40" s="8"/>
      <c r="I40" s="8" t="s">
        <v>324</v>
      </c>
      <c r="J40" s="12">
        <f>VLOOKUP(K40,'Weeks 2026'!A:B,2,false)</f>
        <v>5</v>
      </c>
      <c r="K40" s="13">
        <v>46054.0</v>
      </c>
      <c r="L40" s="14" t="str">
        <f t="shared" si="5"/>
        <v>February</v>
      </c>
      <c r="M40" s="14" t="str">
        <f t="shared" si="8"/>
        <v>February</v>
      </c>
      <c r="N40" s="14">
        <v>46056.0</v>
      </c>
      <c r="O40" s="14">
        <v>46056.0</v>
      </c>
      <c r="P40" s="8" t="s">
        <v>48</v>
      </c>
      <c r="Q40" s="15">
        <v>1331.0</v>
      </c>
      <c r="R40" s="16" t="s">
        <v>325</v>
      </c>
      <c r="S40" s="16" t="s">
        <v>326</v>
      </c>
      <c r="T40" s="16" t="s">
        <v>327</v>
      </c>
      <c r="U40" s="17" t="s">
        <v>328</v>
      </c>
      <c r="V40" s="8" t="s">
        <v>220</v>
      </c>
      <c r="W40" s="8"/>
      <c r="AA40" s="18" t="s">
        <v>54</v>
      </c>
      <c r="AB40" s="18">
        <v>145.0</v>
      </c>
      <c r="AC40" s="18">
        <v>48.0</v>
      </c>
      <c r="AD40" s="18">
        <v>9.0</v>
      </c>
      <c r="AE40" s="18">
        <v>68.0</v>
      </c>
      <c r="AF40" s="18">
        <v>0.0</v>
      </c>
      <c r="AG40" s="18">
        <v>0.0</v>
      </c>
      <c r="AH40" s="18">
        <v>0.0</v>
      </c>
      <c r="AI40" s="18">
        <v>0.0</v>
      </c>
      <c r="AJ40" s="18" t="s">
        <v>321</v>
      </c>
      <c r="AK40" s="18">
        <v>145.0</v>
      </c>
      <c r="AL40" s="18" t="s">
        <v>54</v>
      </c>
      <c r="AM40" s="18" t="s">
        <v>54</v>
      </c>
      <c r="AN40" s="19"/>
      <c r="AO40" s="19" t="s">
        <v>329</v>
      </c>
    </row>
    <row r="41">
      <c r="A41" s="8" t="s">
        <v>330</v>
      </c>
      <c r="B41" s="8" t="s">
        <v>57</v>
      </c>
      <c r="C41" s="8" t="s">
        <v>58</v>
      </c>
      <c r="D41" s="8" t="s">
        <v>321</v>
      </c>
      <c r="E41" s="20" t="s">
        <v>331</v>
      </c>
      <c r="F41" s="11" t="s">
        <v>332</v>
      </c>
      <c r="G41" s="8" t="s">
        <v>83</v>
      </c>
      <c r="H41" s="8"/>
      <c r="I41" s="8" t="s">
        <v>333</v>
      </c>
      <c r="J41" s="12">
        <f>VLOOKUP(K41,'Weeks 2026'!A:B,2,false)</f>
        <v>5</v>
      </c>
      <c r="K41" s="13">
        <v>46054.0</v>
      </c>
      <c r="L41" s="14" t="str">
        <f t="shared" si="5"/>
        <v>February</v>
      </c>
      <c r="M41" s="14" t="str">
        <f t="shared" si="8"/>
        <v>February</v>
      </c>
      <c r="N41" s="14">
        <v>46056.0</v>
      </c>
      <c r="O41" s="14">
        <v>46056.0</v>
      </c>
      <c r="P41" s="8" t="s">
        <v>48</v>
      </c>
      <c r="Q41" s="15">
        <v>1815.0</v>
      </c>
      <c r="R41" s="16" t="s">
        <v>325</v>
      </c>
      <c r="S41" s="16" t="s">
        <v>334</v>
      </c>
      <c r="T41" s="16" t="s">
        <v>335</v>
      </c>
      <c r="U41" s="17" t="s">
        <v>328</v>
      </c>
      <c r="V41" s="8" t="s">
        <v>220</v>
      </c>
      <c r="W41" s="8"/>
      <c r="AA41" s="18" t="s">
        <v>54</v>
      </c>
      <c r="AB41" s="18" t="s">
        <v>54</v>
      </c>
      <c r="AC41" s="18" t="s">
        <v>54</v>
      </c>
      <c r="AD41" s="18" t="s">
        <v>54</v>
      </c>
      <c r="AE41" s="18" t="s">
        <v>54</v>
      </c>
      <c r="AF41" s="18" t="s">
        <v>54</v>
      </c>
      <c r="AG41" s="18" t="s">
        <v>54</v>
      </c>
      <c r="AH41" s="18" t="s">
        <v>54</v>
      </c>
      <c r="AI41" s="18" t="s">
        <v>54</v>
      </c>
      <c r="AJ41" s="18" t="s">
        <v>54</v>
      </c>
      <c r="AK41" s="18" t="s">
        <v>54</v>
      </c>
      <c r="AL41" s="18" t="s">
        <v>54</v>
      </c>
      <c r="AM41" s="18" t="s">
        <v>54</v>
      </c>
      <c r="AN41" s="19" t="s">
        <v>54</v>
      </c>
      <c r="AO41" s="19" t="s">
        <v>54</v>
      </c>
    </row>
    <row r="42">
      <c r="A42" s="8" t="s">
        <v>336</v>
      </c>
      <c r="B42" s="8" t="s">
        <v>42</v>
      </c>
      <c r="C42" s="8" t="s">
        <v>43</v>
      </c>
      <c r="E42" s="20" t="s">
        <v>337</v>
      </c>
      <c r="F42" s="11" t="s">
        <v>338</v>
      </c>
      <c r="G42" s="8" t="s">
        <v>46</v>
      </c>
      <c r="H42" s="8"/>
      <c r="I42" s="8" t="s">
        <v>339</v>
      </c>
      <c r="J42" s="12">
        <f>VLOOKUP(K42,'Weeks 2026'!A:B,2,false)</f>
        <v>5</v>
      </c>
      <c r="K42" s="13">
        <v>46054.0</v>
      </c>
      <c r="L42" s="14" t="str">
        <f t="shared" si="5"/>
        <v>February</v>
      </c>
      <c r="M42" s="14" t="str">
        <f t="shared" si="8"/>
        <v>February</v>
      </c>
      <c r="N42" s="14">
        <v>46056.0</v>
      </c>
      <c r="O42" s="14">
        <v>46056.0</v>
      </c>
      <c r="P42" s="8" t="s">
        <v>48</v>
      </c>
      <c r="Q42" s="15">
        <v>1001.0</v>
      </c>
      <c r="R42" s="16" t="s">
        <v>340</v>
      </c>
      <c r="S42" s="16" t="s">
        <v>341</v>
      </c>
      <c r="T42" s="16" t="s">
        <v>342</v>
      </c>
      <c r="U42" s="17" t="s">
        <v>343</v>
      </c>
      <c r="V42" s="8" t="s">
        <v>72</v>
      </c>
      <c r="W42" s="8"/>
      <c r="AA42" s="18" t="s">
        <v>54</v>
      </c>
      <c r="AB42" s="18">
        <v>410.0</v>
      </c>
      <c r="AC42" s="18">
        <v>319.0</v>
      </c>
      <c r="AD42" s="18">
        <v>13.0</v>
      </c>
      <c r="AE42" s="18">
        <v>72.0</v>
      </c>
      <c r="AF42" s="18">
        <v>0.0</v>
      </c>
      <c r="AG42" s="18">
        <v>0.0</v>
      </c>
      <c r="AH42" s="18">
        <v>0.0</v>
      </c>
      <c r="AI42" s="18">
        <v>4.0</v>
      </c>
      <c r="AJ42" s="18" t="s">
        <v>336</v>
      </c>
      <c r="AK42" s="18">
        <v>410.0</v>
      </c>
      <c r="AL42" s="18" t="s">
        <v>54</v>
      </c>
      <c r="AM42" s="18" t="s">
        <v>54</v>
      </c>
      <c r="AN42" s="19"/>
      <c r="AO42" s="19" t="s">
        <v>329</v>
      </c>
    </row>
    <row r="43">
      <c r="A43" s="8" t="s">
        <v>344</v>
      </c>
      <c r="B43" s="8" t="s">
        <v>57</v>
      </c>
      <c r="C43" s="8" t="s">
        <v>58</v>
      </c>
      <c r="D43" s="8" t="s">
        <v>336</v>
      </c>
      <c r="E43" s="20" t="s">
        <v>345</v>
      </c>
      <c r="F43" s="11" t="s">
        <v>346</v>
      </c>
      <c r="G43" s="8" t="s">
        <v>46</v>
      </c>
      <c r="H43" s="8"/>
      <c r="I43" s="8" t="s">
        <v>347</v>
      </c>
      <c r="J43" s="12">
        <f>VLOOKUP(K43,'Weeks 2026'!A:B,2,false)</f>
        <v>5</v>
      </c>
      <c r="K43" s="13">
        <v>46054.0</v>
      </c>
      <c r="L43" s="14" t="str">
        <f t="shared" si="5"/>
        <v>February</v>
      </c>
      <c r="M43" s="14" t="str">
        <f t="shared" si="8"/>
        <v>February</v>
      </c>
      <c r="N43" s="14">
        <v>46056.0</v>
      </c>
      <c r="O43" s="14">
        <v>46056.0</v>
      </c>
      <c r="P43" s="8" t="s">
        <v>48</v>
      </c>
      <c r="Q43" s="8">
        <v>989.0</v>
      </c>
      <c r="R43" s="16" t="s">
        <v>340</v>
      </c>
      <c r="S43" s="16" t="s">
        <v>348</v>
      </c>
      <c r="T43" s="16" t="s">
        <v>70</v>
      </c>
      <c r="U43" s="17" t="s">
        <v>343</v>
      </c>
      <c r="V43" s="8" t="s">
        <v>72</v>
      </c>
      <c r="W43" s="8"/>
      <c r="AA43" s="18" t="s">
        <v>54</v>
      </c>
      <c r="AB43" s="18" t="s">
        <v>54</v>
      </c>
      <c r="AC43" s="18" t="s">
        <v>54</v>
      </c>
      <c r="AD43" s="18" t="s">
        <v>54</v>
      </c>
      <c r="AE43" s="18" t="s">
        <v>54</v>
      </c>
      <c r="AF43" s="18" t="s">
        <v>54</v>
      </c>
      <c r="AG43" s="18" t="s">
        <v>54</v>
      </c>
      <c r="AH43" s="18" t="s">
        <v>54</v>
      </c>
      <c r="AI43" s="18" t="s">
        <v>54</v>
      </c>
      <c r="AJ43" s="18" t="s">
        <v>54</v>
      </c>
      <c r="AK43" s="18" t="s">
        <v>54</v>
      </c>
      <c r="AL43" s="18" t="s">
        <v>54</v>
      </c>
      <c r="AM43" s="18" t="s">
        <v>54</v>
      </c>
      <c r="AN43" s="19" t="s">
        <v>54</v>
      </c>
      <c r="AO43" s="19" t="s">
        <v>54</v>
      </c>
    </row>
    <row r="44">
      <c r="A44" s="8" t="s">
        <v>349</v>
      </c>
      <c r="B44" s="8" t="s">
        <v>42</v>
      </c>
      <c r="C44" s="8" t="s">
        <v>43</v>
      </c>
      <c r="E44" s="20" t="s">
        <v>350</v>
      </c>
      <c r="F44" s="11" t="s">
        <v>351</v>
      </c>
      <c r="G44" s="8" t="s">
        <v>83</v>
      </c>
      <c r="H44" s="8"/>
      <c r="I44" s="8" t="s">
        <v>352</v>
      </c>
      <c r="J44" s="12">
        <f>VLOOKUP(K44,'Weeks 2026'!A:B,2,false)</f>
        <v>5</v>
      </c>
      <c r="K44" s="13">
        <v>46054.0</v>
      </c>
      <c r="L44" s="14" t="str">
        <f t="shared" si="5"/>
        <v>February</v>
      </c>
      <c r="M44" s="14" t="str">
        <f t="shared" si="8"/>
        <v>February</v>
      </c>
      <c r="N44" s="14">
        <v>46056.0</v>
      </c>
      <c r="O44" s="14">
        <v>46056.0</v>
      </c>
      <c r="P44" s="8" t="s">
        <v>48</v>
      </c>
      <c r="Q44" s="15">
        <v>1061.0</v>
      </c>
      <c r="R44" s="16" t="s">
        <v>353</v>
      </c>
      <c r="S44" s="16" t="s">
        <v>354</v>
      </c>
      <c r="T44" s="16" t="s">
        <v>314</v>
      </c>
      <c r="U44" s="17" t="s">
        <v>355</v>
      </c>
      <c r="V44" s="8" t="s">
        <v>220</v>
      </c>
      <c r="W44" s="8"/>
      <c r="AA44" s="18" t="s">
        <v>54</v>
      </c>
      <c r="AB44" s="18">
        <v>117.0</v>
      </c>
      <c r="AC44" s="18">
        <v>31.0</v>
      </c>
      <c r="AD44" s="18">
        <v>6.0</v>
      </c>
      <c r="AE44" s="18">
        <v>57.0</v>
      </c>
      <c r="AF44" s="18">
        <v>0.0</v>
      </c>
      <c r="AG44" s="18">
        <v>0.0</v>
      </c>
      <c r="AH44" s="18">
        <v>0.0</v>
      </c>
      <c r="AI44" s="18">
        <v>0.0</v>
      </c>
      <c r="AJ44" s="18" t="s">
        <v>349</v>
      </c>
      <c r="AK44" s="18">
        <v>326.0</v>
      </c>
      <c r="AL44" s="18" t="s">
        <v>54</v>
      </c>
      <c r="AM44" s="18" t="s">
        <v>54</v>
      </c>
      <c r="AN44" s="19"/>
      <c r="AO44" s="19" t="s">
        <v>356</v>
      </c>
    </row>
    <row r="45">
      <c r="A45" s="8" t="s">
        <v>357</v>
      </c>
      <c r="B45" s="8" t="s">
        <v>57</v>
      </c>
      <c r="C45" s="8" t="s">
        <v>58</v>
      </c>
      <c r="D45" s="8" t="s">
        <v>349</v>
      </c>
      <c r="E45" s="20" t="s">
        <v>358</v>
      </c>
      <c r="F45" s="11" t="s">
        <v>359</v>
      </c>
      <c r="G45" s="8" t="s">
        <v>83</v>
      </c>
      <c r="H45" s="8"/>
      <c r="I45" s="8" t="s">
        <v>360</v>
      </c>
      <c r="J45" s="12">
        <f>VLOOKUP(K45,'Weeks 2026'!A:B,2,false)</f>
        <v>5</v>
      </c>
      <c r="K45" s="13">
        <v>46054.0</v>
      </c>
      <c r="L45" s="14" t="str">
        <f t="shared" si="5"/>
        <v>February</v>
      </c>
      <c r="M45" s="14" t="str">
        <f t="shared" si="8"/>
        <v>February</v>
      </c>
      <c r="N45" s="14">
        <v>46056.0</v>
      </c>
      <c r="O45" s="14">
        <v>46056.0</v>
      </c>
      <c r="P45" s="8" t="s">
        <v>48</v>
      </c>
      <c r="Q45" s="8">
        <v>779.0</v>
      </c>
      <c r="R45" s="16" t="s">
        <v>353</v>
      </c>
      <c r="S45" s="16" t="s">
        <v>361</v>
      </c>
      <c r="T45" s="16" t="s">
        <v>362</v>
      </c>
      <c r="U45" s="17" t="s">
        <v>355</v>
      </c>
      <c r="V45" s="8" t="s">
        <v>220</v>
      </c>
      <c r="W45" s="8"/>
      <c r="AA45" s="18" t="s">
        <v>54</v>
      </c>
      <c r="AB45" s="18" t="s">
        <v>54</v>
      </c>
      <c r="AC45" s="18" t="s">
        <v>54</v>
      </c>
      <c r="AD45" s="18" t="s">
        <v>54</v>
      </c>
      <c r="AE45" s="18" t="s">
        <v>54</v>
      </c>
      <c r="AF45" s="18" t="s">
        <v>54</v>
      </c>
      <c r="AG45" s="18" t="s">
        <v>54</v>
      </c>
      <c r="AH45" s="18" t="s">
        <v>54</v>
      </c>
      <c r="AI45" s="18" t="s">
        <v>54</v>
      </c>
      <c r="AJ45" s="18" t="s">
        <v>54</v>
      </c>
      <c r="AK45" s="18" t="s">
        <v>54</v>
      </c>
      <c r="AL45" s="18" t="s">
        <v>54</v>
      </c>
      <c r="AM45" s="18" t="s">
        <v>54</v>
      </c>
      <c r="AN45" s="19" t="s">
        <v>54</v>
      </c>
      <c r="AO45" s="19" t="s">
        <v>54</v>
      </c>
    </row>
    <row r="46">
      <c r="A46" s="8" t="s">
        <v>363</v>
      </c>
      <c r="B46" s="8" t="s">
        <v>42</v>
      </c>
      <c r="C46" s="8" t="s">
        <v>43</v>
      </c>
      <c r="E46" s="20" t="s">
        <v>364</v>
      </c>
      <c r="F46" s="11" t="s">
        <v>365</v>
      </c>
      <c r="G46" s="8" t="s">
        <v>46</v>
      </c>
      <c r="H46" s="8"/>
      <c r="I46" s="8" t="s">
        <v>366</v>
      </c>
      <c r="J46" s="12">
        <f>VLOOKUP(K46,'Weeks 2026'!A:B,2,false)</f>
        <v>5</v>
      </c>
      <c r="K46" s="13">
        <v>46054.0</v>
      </c>
      <c r="L46" s="14" t="str">
        <f t="shared" si="5"/>
        <v>February</v>
      </c>
      <c r="M46" s="14" t="str">
        <f t="shared" si="8"/>
        <v>February</v>
      </c>
      <c r="N46" s="14">
        <v>46056.0</v>
      </c>
      <c r="O46" s="14">
        <v>46056.0</v>
      </c>
      <c r="P46" s="8" t="s">
        <v>48</v>
      </c>
      <c r="Q46" s="8">
        <v>859.0</v>
      </c>
      <c r="R46" s="16" t="s">
        <v>367</v>
      </c>
      <c r="S46" s="16" t="s">
        <v>368</v>
      </c>
      <c r="T46" s="16" t="s">
        <v>369</v>
      </c>
      <c r="U46" s="17" t="s">
        <v>370</v>
      </c>
      <c r="V46" s="8" t="s">
        <v>72</v>
      </c>
      <c r="W46" s="8"/>
      <c r="AA46" s="18" t="s">
        <v>54</v>
      </c>
      <c r="AB46" s="18">
        <v>573.0</v>
      </c>
      <c r="AC46" s="18">
        <v>449.0</v>
      </c>
      <c r="AD46" s="18">
        <v>9.0</v>
      </c>
      <c r="AE46" s="18">
        <v>107.0</v>
      </c>
      <c r="AF46" s="18">
        <v>0.0</v>
      </c>
      <c r="AG46" s="18">
        <v>0.0</v>
      </c>
      <c r="AH46" s="18">
        <v>0.0</v>
      </c>
      <c r="AI46" s="18">
        <v>0.0</v>
      </c>
      <c r="AJ46" s="18" t="s">
        <v>363</v>
      </c>
      <c r="AK46" s="18">
        <v>573.0</v>
      </c>
      <c r="AL46" s="18" t="s">
        <v>54</v>
      </c>
      <c r="AM46" s="18" t="s">
        <v>54</v>
      </c>
      <c r="AN46" s="19"/>
      <c r="AO46" s="19" t="s">
        <v>371</v>
      </c>
    </row>
    <row r="47">
      <c r="A47" s="8" t="s">
        <v>372</v>
      </c>
      <c r="B47" s="8" t="s">
        <v>57</v>
      </c>
      <c r="C47" s="8" t="s">
        <v>58</v>
      </c>
      <c r="D47" s="8" t="s">
        <v>363</v>
      </c>
      <c r="E47" s="20" t="s">
        <v>373</v>
      </c>
      <c r="F47" s="11" t="s">
        <v>374</v>
      </c>
      <c r="G47" s="8" t="s">
        <v>46</v>
      </c>
      <c r="H47" s="8"/>
      <c r="I47" s="8" t="s">
        <v>375</v>
      </c>
      <c r="J47" s="12">
        <f>VLOOKUP(K47,'Weeks 2026'!A:B,2,false)</f>
        <v>5</v>
      </c>
      <c r="K47" s="13">
        <v>46054.0</v>
      </c>
      <c r="L47" s="14" t="str">
        <f t="shared" si="5"/>
        <v>February</v>
      </c>
      <c r="M47" s="14" t="str">
        <f t="shared" si="8"/>
        <v>February</v>
      </c>
      <c r="N47" s="14">
        <v>46056.0</v>
      </c>
      <c r="O47" s="14">
        <v>46056.0</v>
      </c>
      <c r="P47" s="8" t="s">
        <v>48</v>
      </c>
      <c r="Q47" s="8">
        <v>942.0</v>
      </c>
      <c r="R47" s="16" t="s">
        <v>367</v>
      </c>
      <c r="S47" s="16" t="s">
        <v>376</v>
      </c>
      <c r="T47" s="16" t="s">
        <v>377</v>
      </c>
      <c r="U47" s="17" t="s">
        <v>370</v>
      </c>
      <c r="V47" s="8" t="s">
        <v>72</v>
      </c>
      <c r="W47" s="8"/>
      <c r="AA47" s="18" t="s">
        <v>54</v>
      </c>
      <c r="AB47" s="18" t="s">
        <v>54</v>
      </c>
      <c r="AC47" s="18" t="s">
        <v>54</v>
      </c>
      <c r="AD47" s="18" t="s">
        <v>54</v>
      </c>
      <c r="AE47" s="18" t="s">
        <v>54</v>
      </c>
      <c r="AF47" s="18" t="s">
        <v>54</v>
      </c>
      <c r="AG47" s="18" t="s">
        <v>54</v>
      </c>
      <c r="AH47" s="18" t="s">
        <v>54</v>
      </c>
      <c r="AI47" s="18" t="s">
        <v>54</v>
      </c>
      <c r="AJ47" s="18" t="s">
        <v>54</v>
      </c>
      <c r="AK47" s="18" t="s">
        <v>54</v>
      </c>
      <c r="AL47" s="18" t="s">
        <v>54</v>
      </c>
      <c r="AM47" s="18" t="s">
        <v>54</v>
      </c>
      <c r="AN47" s="19" t="s">
        <v>54</v>
      </c>
      <c r="AO47" s="19" t="s">
        <v>54</v>
      </c>
    </row>
    <row r="48">
      <c r="A48" s="8" t="s">
        <v>349</v>
      </c>
      <c r="B48" s="8" t="s">
        <v>42</v>
      </c>
      <c r="C48" s="8" t="s">
        <v>43</v>
      </c>
      <c r="D48" s="8"/>
      <c r="E48" s="10" t="s">
        <v>378</v>
      </c>
      <c r="F48" s="11" t="s">
        <v>255</v>
      </c>
      <c r="G48" s="8" t="s">
        <v>165</v>
      </c>
      <c r="H48" s="8"/>
      <c r="I48" s="34" t="s">
        <v>379</v>
      </c>
      <c r="J48" s="12">
        <f>VLOOKUP(K48,'Weeks 2026'!A:B,2,false)</f>
        <v>5</v>
      </c>
      <c r="K48" s="13">
        <v>46054.0</v>
      </c>
      <c r="L48" s="14" t="str">
        <f t="shared" si="5"/>
        <v>February</v>
      </c>
      <c r="M48" s="14" t="str">
        <f t="shared" si="8"/>
        <v>February</v>
      </c>
      <c r="N48" s="14">
        <v>46056.0</v>
      </c>
      <c r="O48" s="14">
        <v>46056.0</v>
      </c>
      <c r="P48" s="8" t="s">
        <v>185</v>
      </c>
      <c r="Q48" s="8">
        <v>1172.0</v>
      </c>
      <c r="R48" s="16" t="s">
        <v>380</v>
      </c>
      <c r="S48" s="16" t="s">
        <v>381</v>
      </c>
      <c r="T48" s="16" t="s">
        <v>70</v>
      </c>
      <c r="U48" s="25" t="s">
        <v>382</v>
      </c>
      <c r="V48" s="8" t="s">
        <v>190</v>
      </c>
      <c r="W48" s="8"/>
      <c r="AA48" s="18" t="s">
        <v>54</v>
      </c>
      <c r="AB48" s="18">
        <v>209.0</v>
      </c>
      <c r="AC48" s="18">
        <v>18.0</v>
      </c>
      <c r="AD48" s="18">
        <v>5.0</v>
      </c>
      <c r="AE48" s="18">
        <v>166.0</v>
      </c>
      <c r="AF48" s="18">
        <v>0.0</v>
      </c>
      <c r="AG48" s="18">
        <v>0.0</v>
      </c>
      <c r="AH48" s="18">
        <v>0.0</v>
      </c>
      <c r="AI48" s="18">
        <v>10.0</v>
      </c>
      <c r="AJ48" s="18" t="s">
        <v>54</v>
      </c>
      <c r="AK48" s="18" t="s">
        <v>54</v>
      </c>
      <c r="AL48" s="18" t="s">
        <v>54</v>
      </c>
      <c r="AM48" s="18" t="s">
        <v>54</v>
      </c>
      <c r="AN48" s="19"/>
      <c r="AO48" s="19" t="s">
        <v>262</v>
      </c>
    </row>
    <row r="49">
      <c r="A49" s="8" t="s">
        <v>383</v>
      </c>
      <c r="B49" s="8" t="s">
        <v>57</v>
      </c>
      <c r="C49" s="8" t="s">
        <v>43</v>
      </c>
      <c r="D49" s="8"/>
      <c r="E49" s="10" t="s">
        <v>384</v>
      </c>
      <c r="F49" s="26" t="s">
        <v>385</v>
      </c>
      <c r="G49" s="8" t="s">
        <v>183</v>
      </c>
      <c r="H49" s="8"/>
      <c r="I49" s="34" t="s">
        <v>386</v>
      </c>
      <c r="J49" s="12">
        <f>VLOOKUP(K49,'Weeks 2026'!A:B,2,false)</f>
        <v>5</v>
      </c>
      <c r="K49" s="13">
        <v>46054.0</v>
      </c>
      <c r="L49" s="14" t="str">
        <f t="shared" si="5"/>
        <v>February</v>
      </c>
      <c r="M49" s="14" t="str">
        <f t="shared" si="8"/>
        <v>February</v>
      </c>
      <c r="N49" s="14">
        <v>46057.0</v>
      </c>
      <c r="O49" s="14">
        <v>46057.0</v>
      </c>
      <c r="P49" s="8" t="s">
        <v>185</v>
      </c>
      <c r="Q49" s="8">
        <v>1376.0</v>
      </c>
      <c r="R49" s="16" t="s">
        <v>380</v>
      </c>
      <c r="S49" s="16" t="s">
        <v>387</v>
      </c>
      <c r="T49" s="16" t="s">
        <v>188</v>
      </c>
      <c r="U49" s="25" t="s">
        <v>382</v>
      </c>
      <c r="V49" s="8" t="s">
        <v>190</v>
      </c>
      <c r="W49" s="8"/>
      <c r="AA49" s="18" t="s">
        <v>54</v>
      </c>
      <c r="AB49" s="18" t="s">
        <v>54</v>
      </c>
      <c r="AC49" s="18" t="s">
        <v>54</v>
      </c>
      <c r="AD49" s="18" t="s">
        <v>54</v>
      </c>
      <c r="AE49" s="18" t="s">
        <v>54</v>
      </c>
      <c r="AF49" s="18" t="s">
        <v>54</v>
      </c>
      <c r="AG49" s="18" t="s">
        <v>54</v>
      </c>
      <c r="AH49" s="18" t="s">
        <v>54</v>
      </c>
      <c r="AI49" s="18" t="s">
        <v>54</v>
      </c>
      <c r="AJ49" s="18" t="s">
        <v>383</v>
      </c>
      <c r="AK49" s="18" t="s">
        <v>54</v>
      </c>
      <c r="AL49" s="18" t="s">
        <v>54</v>
      </c>
      <c r="AM49" s="18" t="s">
        <v>54</v>
      </c>
      <c r="AN49" s="19" t="s">
        <v>54</v>
      </c>
      <c r="AO49" s="19" t="s">
        <v>54</v>
      </c>
    </row>
    <row r="50">
      <c r="A50" s="8" t="s">
        <v>388</v>
      </c>
      <c r="B50" s="8" t="s">
        <v>57</v>
      </c>
      <c r="C50" s="8" t="s">
        <v>43</v>
      </c>
      <c r="E50" s="20" t="s">
        <v>389</v>
      </c>
      <c r="F50" s="11" t="s">
        <v>390</v>
      </c>
      <c r="G50" s="8" t="s">
        <v>83</v>
      </c>
      <c r="H50" s="8"/>
      <c r="I50" s="8" t="s">
        <v>391</v>
      </c>
      <c r="J50" s="12">
        <f>VLOOKUP(K50,'Weeks 2026'!A:B,2,false)</f>
        <v>5</v>
      </c>
      <c r="K50" s="13">
        <v>46054.0</v>
      </c>
      <c r="L50" s="14" t="str">
        <f t="shared" si="5"/>
        <v>February</v>
      </c>
      <c r="M50" s="14" t="str">
        <f t="shared" si="8"/>
        <v>February</v>
      </c>
      <c r="N50" s="14">
        <v>46055.0</v>
      </c>
      <c r="O50" s="14">
        <v>46055.0</v>
      </c>
      <c r="P50" s="8" t="s">
        <v>48</v>
      </c>
      <c r="Q50" s="15">
        <v>1359.0</v>
      </c>
      <c r="R50" s="16" t="s">
        <v>392</v>
      </c>
      <c r="S50" s="16" t="s">
        <v>393</v>
      </c>
      <c r="T50" s="16" t="s">
        <v>394</v>
      </c>
      <c r="U50" s="17" t="s">
        <v>395</v>
      </c>
      <c r="V50" s="8" t="s">
        <v>220</v>
      </c>
      <c r="W50" s="8"/>
      <c r="AA50" s="18" t="s">
        <v>54</v>
      </c>
      <c r="AB50" s="18" t="s">
        <v>54</v>
      </c>
      <c r="AC50" s="18" t="s">
        <v>54</v>
      </c>
      <c r="AD50" s="18" t="s">
        <v>54</v>
      </c>
      <c r="AE50" s="18" t="s">
        <v>54</v>
      </c>
      <c r="AF50" s="18" t="s">
        <v>54</v>
      </c>
      <c r="AG50" s="18" t="s">
        <v>54</v>
      </c>
      <c r="AH50" s="18" t="s">
        <v>54</v>
      </c>
      <c r="AI50" s="18" t="s">
        <v>54</v>
      </c>
      <c r="AJ50" s="18" t="s">
        <v>388</v>
      </c>
      <c r="AK50" s="18">
        <v>413.0</v>
      </c>
      <c r="AL50" s="18" t="s">
        <v>54</v>
      </c>
      <c r="AM50" s="18" t="s">
        <v>54</v>
      </c>
      <c r="AN50" s="19"/>
      <c r="AO50" s="19" t="s">
        <v>54</v>
      </c>
    </row>
    <row r="51">
      <c r="A51" s="8" t="s">
        <v>396</v>
      </c>
      <c r="B51" s="8" t="s">
        <v>42</v>
      </c>
      <c r="C51" s="8" t="s">
        <v>58</v>
      </c>
      <c r="D51" s="8" t="s">
        <v>388</v>
      </c>
      <c r="E51" s="20" t="s">
        <v>397</v>
      </c>
      <c r="F51" s="11" t="s">
        <v>398</v>
      </c>
      <c r="G51" s="8" t="s">
        <v>83</v>
      </c>
      <c r="H51" s="8"/>
      <c r="I51" s="8" t="s">
        <v>399</v>
      </c>
      <c r="J51" s="12">
        <f>VLOOKUP(K51,'Weeks 2026'!A:B,2,false)</f>
        <v>5</v>
      </c>
      <c r="K51" s="13">
        <v>46054.0</v>
      </c>
      <c r="L51" s="14" t="str">
        <f t="shared" si="5"/>
        <v>February</v>
      </c>
      <c r="M51" s="14" t="str">
        <f t="shared" si="8"/>
        <v>February</v>
      </c>
      <c r="N51" s="14">
        <v>46056.0</v>
      </c>
      <c r="O51" s="14">
        <v>46056.0</v>
      </c>
      <c r="P51" s="8" t="s">
        <v>48</v>
      </c>
      <c r="Q51" s="15">
        <v>1755.0</v>
      </c>
      <c r="R51" s="16" t="s">
        <v>400</v>
      </c>
      <c r="S51" s="16" t="s">
        <v>401</v>
      </c>
      <c r="T51" s="16" t="s">
        <v>188</v>
      </c>
      <c r="U51" s="17" t="s">
        <v>395</v>
      </c>
      <c r="V51" s="8" t="s">
        <v>220</v>
      </c>
      <c r="W51" s="8"/>
      <c r="AA51" s="18" t="s">
        <v>54</v>
      </c>
      <c r="AB51" s="18">
        <v>413.0</v>
      </c>
      <c r="AC51" s="18">
        <v>305.0</v>
      </c>
      <c r="AD51" s="18">
        <v>7.0</v>
      </c>
      <c r="AE51" s="18">
        <v>91.0</v>
      </c>
      <c r="AF51" s="18">
        <v>0.0</v>
      </c>
      <c r="AG51" s="18">
        <v>0.0</v>
      </c>
      <c r="AH51" s="18">
        <v>0.0</v>
      </c>
      <c r="AI51" s="18">
        <v>0.0</v>
      </c>
      <c r="AJ51" s="18" t="s">
        <v>54</v>
      </c>
      <c r="AK51" s="18" t="s">
        <v>54</v>
      </c>
      <c r="AL51" s="18" t="s">
        <v>54</v>
      </c>
      <c r="AM51" s="18" t="s">
        <v>54</v>
      </c>
      <c r="AN51" s="19"/>
      <c r="AO51" s="19" t="s">
        <v>55</v>
      </c>
    </row>
    <row r="52">
      <c r="A52" s="8" t="s">
        <v>402</v>
      </c>
      <c r="B52" s="8" t="s">
        <v>57</v>
      </c>
      <c r="C52" s="8" t="s">
        <v>43</v>
      </c>
      <c r="E52" s="20" t="s">
        <v>403</v>
      </c>
      <c r="F52" s="11" t="s">
        <v>404</v>
      </c>
      <c r="G52" s="8" t="s">
        <v>83</v>
      </c>
      <c r="H52" s="8"/>
      <c r="I52" s="8" t="s">
        <v>405</v>
      </c>
      <c r="J52" s="12">
        <f>VLOOKUP(K52,'Weeks 2026'!A:B,2,false)</f>
        <v>5</v>
      </c>
      <c r="K52" s="13">
        <v>46054.0</v>
      </c>
      <c r="L52" s="14" t="str">
        <f t="shared" si="5"/>
        <v>February</v>
      </c>
      <c r="M52" s="14" t="str">
        <f t="shared" si="8"/>
        <v>February</v>
      </c>
      <c r="N52" s="14">
        <v>46055.0</v>
      </c>
      <c r="O52" s="14">
        <v>46055.0</v>
      </c>
      <c r="P52" s="8" t="s">
        <v>48</v>
      </c>
      <c r="Q52" s="15">
        <v>1263.0</v>
      </c>
      <c r="R52" s="16" t="s">
        <v>406</v>
      </c>
      <c r="S52" s="16" t="s">
        <v>407</v>
      </c>
      <c r="T52" s="16" t="s">
        <v>394</v>
      </c>
      <c r="U52" s="17" t="s">
        <v>408</v>
      </c>
      <c r="V52" s="8" t="s">
        <v>220</v>
      </c>
      <c r="W52" s="8"/>
      <c r="AA52" s="18" t="s">
        <v>54</v>
      </c>
      <c r="AB52" s="18" t="s">
        <v>54</v>
      </c>
      <c r="AC52" s="18" t="s">
        <v>54</v>
      </c>
      <c r="AD52" s="18" t="s">
        <v>54</v>
      </c>
      <c r="AE52" s="18" t="s">
        <v>54</v>
      </c>
      <c r="AF52" s="18" t="s">
        <v>54</v>
      </c>
      <c r="AG52" s="18" t="s">
        <v>54</v>
      </c>
      <c r="AH52" s="18" t="s">
        <v>54</v>
      </c>
      <c r="AI52" s="18" t="s">
        <v>54</v>
      </c>
      <c r="AJ52" s="18" t="s">
        <v>402</v>
      </c>
      <c r="AK52" s="18">
        <v>217.0</v>
      </c>
      <c r="AL52" s="18" t="s">
        <v>54</v>
      </c>
      <c r="AM52" s="18" t="s">
        <v>54</v>
      </c>
      <c r="AN52" s="19"/>
      <c r="AO52" s="19" t="s">
        <v>54</v>
      </c>
    </row>
    <row r="53">
      <c r="A53" s="8" t="s">
        <v>409</v>
      </c>
      <c r="B53" s="8" t="s">
        <v>42</v>
      </c>
      <c r="C53" s="8" t="s">
        <v>58</v>
      </c>
      <c r="D53" s="8" t="s">
        <v>402</v>
      </c>
      <c r="E53" s="20" t="s">
        <v>410</v>
      </c>
      <c r="F53" s="11" t="s">
        <v>411</v>
      </c>
      <c r="G53" s="8" t="s">
        <v>83</v>
      </c>
      <c r="H53" s="8"/>
      <c r="I53" s="8" t="s">
        <v>412</v>
      </c>
      <c r="J53" s="12">
        <f>VLOOKUP(K53,'Weeks 2026'!A:B,2,false)</f>
        <v>5</v>
      </c>
      <c r="K53" s="13">
        <v>46054.0</v>
      </c>
      <c r="L53" s="14" t="str">
        <f t="shared" si="5"/>
        <v>February</v>
      </c>
      <c r="M53" s="14" t="str">
        <f t="shared" si="8"/>
        <v>February</v>
      </c>
      <c r="N53" s="14">
        <v>46056.0</v>
      </c>
      <c r="O53" s="14">
        <v>46056.0</v>
      </c>
      <c r="P53" s="8" t="s">
        <v>48</v>
      </c>
      <c r="Q53" s="15">
        <v>1571.0</v>
      </c>
      <c r="R53" s="16" t="s">
        <v>406</v>
      </c>
      <c r="S53" s="16" t="s">
        <v>413</v>
      </c>
      <c r="T53" s="16" t="s">
        <v>188</v>
      </c>
      <c r="U53" s="17" t="s">
        <v>408</v>
      </c>
      <c r="V53" s="8" t="s">
        <v>220</v>
      </c>
      <c r="W53" s="8"/>
      <c r="AA53" s="18" t="s">
        <v>54</v>
      </c>
      <c r="AB53" s="18">
        <v>217.0</v>
      </c>
      <c r="AC53" s="18">
        <v>31.0</v>
      </c>
      <c r="AD53" s="18">
        <v>5.0</v>
      </c>
      <c r="AE53" s="18">
        <v>160.0</v>
      </c>
      <c r="AF53" s="18">
        <v>0.0</v>
      </c>
      <c r="AG53" s="18">
        <v>0.0</v>
      </c>
      <c r="AH53" s="18">
        <v>0.0</v>
      </c>
      <c r="AI53" s="18">
        <v>1.0</v>
      </c>
      <c r="AJ53" s="18" t="s">
        <v>54</v>
      </c>
      <c r="AK53" s="18" t="s">
        <v>54</v>
      </c>
      <c r="AL53" s="18" t="s">
        <v>54</v>
      </c>
      <c r="AM53" s="18" t="s">
        <v>54</v>
      </c>
      <c r="AN53" s="19"/>
      <c r="AO53" s="19" t="s">
        <v>414</v>
      </c>
    </row>
    <row r="54">
      <c r="A54" s="8" t="s">
        <v>415</v>
      </c>
      <c r="B54" s="8" t="s">
        <v>42</v>
      </c>
      <c r="C54" s="8" t="s">
        <v>43</v>
      </c>
      <c r="E54" s="20" t="s">
        <v>416</v>
      </c>
      <c r="F54" s="11" t="s">
        <v>417</v>
      </c>
      <c r="G54" s="8" t="s">
        <v>46</v>
      </c>
      <c r="H54" s="8"/>
      <c r="I54" s="8" t="s">
        <v>418</v>
      </c>
      <c r="J54" s="12">
        <f>VLOOKUP(K54,'Weeks 2026'!A:B,2,false)</f>
        <v>5</v>
      </c>
      <c r="K54" s="13">
        <v>46054.0</v>
      </c>
      <c r="L54" s="14" t="str">
        <f t="shared" si="5"/>
        <v>February</v>
      </c>
      <c r="M54" s="14" t="str">
        <f t="shared" si="8"/>
        <v>February</v>
      </c>
      <c r="N54" s="14">
        <v>46056.0</v>
      </c>
      <c r="O54" s="14">
        <v>46056.0</v>
      </c>
      <c r="P54" s="8" t="s">
        <v>48</v>
      </c>
      <c r="Q54" s="8">
        <v>880.0</v>
      </c>
      <c r="R54" s="16" t="s">
        <v>419</v>
      </c>
      <c r="S54" s="16" t="s">
        <v>420</v>
      </c>
      <c r="T54" s="16" t="s">
        <v>70</v>
      </c>
      <c r="U54" s="17" t="s">
        <v>421</v>
      </c>
      <c r="V54" s="8" t="s">
        <v>72</v>
      </c>
      <c r="W54" s="8"/>
      <c r="AA54" s="18" t="s">
        <v>54</v>
      </c>
      <c r="AB54" s="18">
        <v>265.0</v>
      </c>
      <c r="AC54" s="18">
        <v>56.0</v>
      </c>
      <c r="AD54" s="18">
        <v>10.0</v>
      </c>
      <c r="AE54" s="18">
        <v>179.0</v>
      </c>
      <c r="AF54" s="18">
        <v>0.0</v>
      </c>
      <c r="AG54" s="18">
        <v>0.0</v>
      </c>
      <c r="AH54" s="18">
        <v>0.0</v>
      </c>
      <c r="AI54" s="18">
        <v>1.0</v>
      </c>
      <c r="AJ54" s="18" t="s">
        <v>415</v>
      </c>
      <c r="AK54" s="18">
        <v>265.0</v>
      </c>
      <c r="AL54" s="18" t="s">
        <v>54</v>
      </c>
      <c r="AM54" s="18" t="s">
        <v>54</v>
      </c>
      <c r="AN54" s="19"/>
      <c r="AO54" s="19" t="s">
        <v>94</v>
      </c>
    </row>
    <row r="55">
      <c r="A55" s="8" t="s">
        <v>422</v>
      </c>
      <c r="B55" s="8" t="s">
        <v>57</v>
      </c>
      <c r="C55" s="8" t="s">
        <v>58</v>
      </c>
      <c r="D55" s="8" t="s">
        <v>415</v>
      </c>
      <c r="E55" s="20" t="s">
        <v>423</v>
      </c>
      <c r="F55" s="11" t="s">
        <v>424</v>
      </c>
      <c r="G55" s="8" t="s">
        <v>46</v>
      </c>
      <c r="H55" s="8"/>
      <c r="I55" s="8" t="s">
        <v>425</v>
      </c>
      <c r="J55" s="12">
        <f>VLOOKUP(K55,'Weeks 2026'!A:B,2,false)</f>
        <v>5</v>
      </c>
      <c r="K55" s="13">
        <v>46054.0</v>
      </c>
      <c r="L55" s="14" t="str">
        <f t="shared" si="5"/>
        <v>February</v>
      </c>
      <c r="M55" s="14" t="str">
        <f t="shared" si="8"/>
        <v>February</v>
      </c>
      <c r="N55" s="14">
        <v>46056.0</v>
      </c>
      <c r="O55" s="14">
        <v>46056.0</v>
      </c>
      <c r="P55" s="8" t="s">
        <v>48</v>
      </c>
      <c r="Q55" s="8">
        <v>920.0</v>
      </c>
      <c r="R55" s="16" t="s">
        <v>419</v>
      </c>
      <c r="S55" s="16" t="s">
        <v>426</v>
      </c>
      <c r="T55" s="16" t="s">
        <v>427</v>
      </c>
      <c r="U55" s="25" t="s">
        <v>421</v>
      </c>
      <c r="V55" s="8" t="s">
        <v>72</v>
      </c>
      <c r="W55" s="8"/>
      <c r="AA55" s="18" t="s">
        <v>54</v>
      </c>
      <c r="AB55" s="18" t="s">
        <v>54</v>
      </c>
      <c r="AC55" s="18" t="s">
        <v>54</v>
      </c>
      <c r="AD55" s="18" t="s">
        <v>54</v>
      </c>
      <c r="AE55" s="18" t="s">
        <v>54</v>
      </c>
      <c r="AF55" s="18" t="s">
        <v>54</v>
      </c>
      <c r="AG55" s="18" t="s">
        <v>54</v>
      </c>
      <c r="AH55" s="18" t="s">
        <v>54</v>
      </c>
      <c r="AI55" s="18" t="s">
        <v>54</v>
      </c>
      <c r="AJ55" s="18" t="s">
        <v>54</v>
      </c>
      <c r="AK55" s="18" t="s">
        <v>54</v>
      </c>
      <c r="AL55" s="18" t="s">
        <v>54</v>
      </c>
      <c r="AM55" s="18" t="s">
        <v>54</v>
      </c>
      <c r="AN55" s="19" t="s">
        <v>54</v>
      </c>
      <c r="AO55" s="19" t="s">
        <v>54</v>
      </c>
    </row>
    <row r="56">
      <c r="A56" s="8" t="s">
        <v>428</v>
      </c>
      <c r="B56" s="8" t="s">
        <v>42</v>
      </c>
      <c r="C56" s="8" t="s">
        <v>43</v>
      </c>
      <c r="E56" s="20" t="s">
        <v>429</v>
      </c>
      <c r="F56" s="11" t="s">
        <v>430</v>
      </c>
      <c r="G56" s="8" t="s">
        <v>83</v>
      </c>
      <c r="H56" s="8"/>
      <c r="I56" s="8" t="s">
        <v>431</v>
      </c>
      <c r="J56" s="12">
        <f>VLOOKUP(K56,'Weeks 2026'!A:B,2,false)</f>
        <v>5</v>
      </c>
      <c r="K56" s="13">
        <v>46054.0</v>
      </c>
      <c r="L56" s="14" t="str">
        <f t="shared" si="5"/>
        <v>February</v>
      </c>
      <c r="M56" s="14" t="str">
        <f t="shared" si="8"/>
        <v>February</v>
      </c>
      <c r="N56" s="14">
        <v>46057.0</v>
      </c>
      <c r="O56" s="14">
        <v>46057.0</v>
      </c>
      <c r="P56" s="8" t="s">
        <v>48</v>
      </c>
      <c r="Q56" s="15">
        <v>1246.0</v>
      </c>
      <c r="R56" s="38" t="s">
        <v>432</v>
      </c>
      <c r="S56" s="38" t="s">
        <v>433</v>
      </c>
      <c r="T56" s="16" t="s">
        <v>434</v>
      </c>
      <c r="U56" s="17" t="s">
        <v>435</v>
      </c>
      <c r="V56" s="8" t="s">
        <v>220</v>
      </c>
      <c r="W56" s="8"/>
      <c r="AA56" s="18" t="s">
        <v>54</v>
      </c>
      <c r="AB56" s="18">
        <v>115.0</v>
      </c>
      <c r="AC56" s="18">
        <v>20.0</v>
      </c>
      <c r="AD56" s="18">
        <v>4.0</v>
      </c>
      <c r="AE56" s="18">
        <v>90.0</v>
      </c>
      <c r="AF56" s="18">
        <v>0.0</v>
      </c>
      <c r="AG56" s="18">
        <v>0.0</v>
      </c>
      <c r="AH56" s="18">
        <v>0.0</v>
      </c>
      <c r="AI56" s="18">
        <v>1.0</v>
      </c>
      <c r="AJ56" s="18" t="s">
        <v>428</v>
      </c>
      <c r="AK56" s="18">
        <v>115.0</v>
      </c>
      <c r="AL56" s="18" t="s">
        <v>54</v>
      </c>
      <c r="AM56" s="18" t="s">
        <v>54</v>
      </c>
      <c r="AN56" s="19"/>
      <c r="AO56" s="19" t="s">
        <v>191</v>
      </c>
    </row>
    <row r="57">
      <c r="A57" s="8" t="s">
        <v>436</v>
      </c>
      <c r="B57" s="8" t="s">
        <v>57</v>
      </c>
      <c r="C57" s="8" t="s">
        <v>58</v>
      </c>
      <c r="D57" s="8" t="s">
        <v>428</v>
      </c>
      <c r="E57" s="20" t="s">
        <v>437</v>
      </c>
      <c r="F57" s="11" t="s">
        <v>438</v>
      </c>
      <c r="G57" s="8" t="s">
        <v>83</v>
      </c>
      <c r="H57" s="8"/>
      <c r="I57" s="8" t="s">
        <v>439</v>
      </c>
      <c r="J57" s="12">
        <f>VLOOKUP(K57,'Weeks 2026'!A:B,2,false)</f>
        <v>5</v>
      </c>
      <c r="K57" s="13">
        <v>46054.0</v>
      </c>
      <c r="L57" s="14" t="str">
        <f t="shared" si="5"/>
        <v>February</v>
      </c>
      <c r="M57" s="14" t="str">
        <f t="shared" si="8"/>
        <v>February</v>
      </c>
      <c r="N57" s="14">
        <v>46057.0</v>
      </c>
      <c r="O57" s="14">
        <v>46057.0</v>
      </c>
      <c r="P57" s="8" t="s">
        <v>48</v>
      </c>
      <c r="Q57" s="15">
        <v>1391.0</v>
      </c>
      <c r="R57" s="38" t="s">
        <v>432</v>
      </c>
      <c r="S57" s="38" t="s">
        <v>440</v>
      </c>
      <c r="T57" s="16" t="s">
        <v>441</v>
      </c>
      <c r="U57" s="25" t="s">
        <v>435</v>
      </c>
      <c r="V57" s="8" t="s">
        <v>220</v>
      </c>
      <c r="W57" s="8"/>
      <c r="AA57" s="18" t="s">
        <v>54</v>
      </c>
      <c r="AB57" s="18" t="s">
        <v>54</v>
      </c>
      <c r="AC57" s="18" t="s">
        <v>54</v>
      </c>
      <c r="AD57" s="18" t="s">
        <v>54</v>
      </c>
      <c r="AE57" s="18" t="s">
        <v>54</v>
      </c>
      <c r="AF57" s="18" t="s">
        <v>54</v>
      </c>
      <c r="AG57" s="18" t="s">
        <v>54</v>
      </c>
      <c r="AH57" s="18" t="s">
        <v>54</v>
      </c>
      <c r="AI57" s="18" t="s">
        <v>54</v>
      </c>
      <c r="AJ57" s="18" t="s">
        <v>54</v>
      </c>
      <c r="AK57" s="18" t="s">
        <v>54</v>
      </c>
      <c r="AL57" s="18" t="s">
        <v>54</v>
      </c>
      <c r="AM57" s="18" t="s">
        <v>54</v>
      </c>
      <c r="AN57" s="19" t="s">
        <v>54</v>
      </c>
      <c r="AO57" s="19" t="s">
        <v>54</v>
      </c>
    </row>
    <row r="58">
      <c r="A58" s="8" t="s">
        <v>442</v>
      </c>
      <c r="B58" s="8" t="s">
        <v>42</v>
      </c>
      <c r="C58" s="8" t="s">
        <v>43</v>
      </c>
      <c r="E58" s="20" t="s">
        <v>443</v>
      </c>
      <c r="F58" s="11" t="s">
        <v>444</v>
      </c>
      <c r="G58" s="8" t="s">
        <v>46</v>
      </c>
      <c r="H58" s="8"/>
      <c r="I58" s="8" t="s">
        <v>445</v>
      </c>
      <c r="J58" s="12">
        <f>VLOOKUP(K58,'Weeks 2026'!A:B,2,false)</f>
        <v>5</v>
      </c>
      <c r="K58" s="13">
        <v>46054.0</v>
      </c>
      <c r="L58" s="14" t="str">
        <f t="shared" si="5"/>
        <v>February</v>
      </c>
      <c r="M58" s="14" t="str">
        <f t="shared" si="8"/>
        <v>February</v>
      </c>
      <c r="N58" s="14">
        <v>46057.0</v>
      </c>
      <c r="O58" s="14">
        <v>46057.0</v>
      </c>
      <c r="P58" s="8" t="s">
        <v>48</v>
      </c>
      <c r="Q58" s="8">
        <v>880.0</v>
      </c>
      <c r="R58" s="38" t="s">
        <v>446</v>
      </c>
      <c r="S58" s="38" t="s">
        <v>447</v>
      </c>
      <c r="T58" s="16" t="s">
        <v>448</v>
      </c>
      <c r="U58" s="17" t="s">
        <v>449</v>
      </c>
      <c r="V58" s="8" t="s">
        <v>72</v>
      </c>
      <c r="W58" s="8"/>
      <c r="AA58" s="18" t="s">
        <v>54</v>
      </c>
      <c r="AB58" s="18">
        <v>107.0</v>
      </c>
      <c r="AC58" s="18">
        <v>15.0</v>
      </c>
      <c r="AD58" s="18">
        <v>5.0</v>
      </c>
      <c r="AE58" s="18">
        <v>79.0</v>
      </c>
      <c r="AF58" s="18">
        <v>0.0</v>
      </c>
      <c r="AG58" s="18">
        <v>0.0</v>
      </c>
      <c r="AH58" s="18">
        <v>0.0</v>
      </c>
      <c r="AI58" s="18">
        <v>0.0</v>
      </c>
      <c r="AJ58" s="18" t="s">
        <v>442</v>
      </c>
      <c r="AK58" s="18">
        <v>372.0</v>
      </c>
      <c r="AL58" s="18" t="s">
        <v>54</v>
      </c>
      <c r="AM58" s="18" t="s">
        <v>54</v>
      </c>
      <c r="AN58" s="19"/>
      <c r="AO58" s="19" t="s">
        <v>371</v>
      </c>
    </row>
    <row r="59">
      <c r="A59" s="8" t="s">
        <v>450</v>
      </c>
      <c r="B59" s="8" t="s">
        <v>57</v>
      </c>
      <c r="C59" s="8" t="s">
        <v>58</v>
      </c>
      <c r="D59" s="8" t="s">
        <v>442</v>
      </c>
      <c r="E59" s="20" t="s">
        <v>451</v>
      </c>
      <c r="F59" s="11" t="s">
        <v>452</v>
      </c>
      <c r="G59" s="8" t="s">
        <v>46</v>
      </c>
      <c r="H59" s="8"/>
      <c r="I59" s="8" t="s">
        <v>453</v>
      </c>
      <c r="J59" s="12">
        <f>VLOOKUP(K59,'Weeks 2026'!A:B,2,false)</f>
        <v>5</v>
      </c>
      <c r="K59" s="13">
        <v>46054.0</v>
      </c>
      <c r="L59" s="14" t="str">
        <f t="shared" si="5"/>
        <v>February</v>
      </c>
      <c r="M59" s="14" t="str">
        <f t="shared" si="8"/>
        <v>February</v>
      </c>
      <c r="N59" s="14">
        <v>46057.0</v>
      </c>
      <c r="O59" s="14">
        <v>46057.0</v>
      </c>
      <c r="P59" s="8" t="s">
        <v>48</v>
      </c>
      <c r="Q59" s="8">
        <v>730.0</v>
      </c>
      <c r="R59" s="38" t="s">
        <v>446</v>
      </c>
      <c r="S59" s="16" t="s">
        <v>454</v>
      </c>
      <c r="T59" s="16" t="s">
        <v>70</v>
      </c>
      <c r="U59" s="17" t="s">
        <v>449</v>
      </c>
      <c r="V59" s="8" t="s">
        <v>72</v>
      </c>
      <c r="W59" s="8"/>
      <c r="AA59" s="18" t="s">
        <v>54</v>
      </c>
      <c r="AB59" s="18" t="s">
        <v>54</v>
      </c>
      <c r="AC59" s="18" t="s">
        <v>54</v>
      </c>
      <c r="AD59" s="18" t="s">
        <v>54</v>
      </c>
      <c r="AE59" s="18" t="s">
        <v>54</v>
      </c>
      <c r="AF59" s="18" t="s">
        <v>54</v>
      </c>
      <c r="AG59" s="18" t="s">
        <v>54</v>
      </c>
      <c r="AH59" s="18" t="s">
        <v>54</v>
      </c>
      <c r="AI59" s="18" t="s">
        <v>54</v>
      </c>
      <c r="AJ59" s="18" t="s">
        <v>54</v>
      </c>
      <c r="AK59" s="18" t="s">
        <v>54</v>
      </c>
      <c r="AL59" s="18" t="s">
        <v>54</v>
      </c>
      <c r="AM59" s="18" t="s">
        <v>54</v>
      </c>
      <c r="AN59" s="19" t="s">
        <v>54</v>
      </c>
      <c r="AO59" s="19" t="s">
        <v>54</v>
      </c>
    </row>
    <row r="60">
      <c r="A60" s="8" t="s">
        <v>455</v>
      </c>
      <c r="B60" s="8" t="s">
        <v>57</v>
      </c>
      <c r="C60" s="8" t="s">
        <v>43</v>
      </c>
      <c r="E60" s="20" t="s">
        <v>456</v>
      </c>
      <c r="F60" s="11" t="s">
        <v>457</v>
      </c>
      <c r="G60" s="8" t="s">
        <v>83</v>
      </c>
      <c r="H60" s="8"/>
      <c r="I60" s="8" t="s">
        <v>458</v>
      </c>
      <c r="J60" s="12">
        <f>VLOOKUP(K60,'Weeks 2026'!A:B,2,false)</f>
        <v>5</v>
      </c>
      <c r="K60" s="13">
        <v>46054.0</v>
      </c>
      <c r="L60" s="14" t="str">
        <f t="shared" si="5"/>
        <v>February</v>
      </c>
      <c r="M60" s="14" t="str">
        <f t="shared" si="8"/>
        <v>February</v>
      </c>
      <c r="N60" s="14">
        <v>46057.0</v>
      </c>
      <c r="O60" s="14">
        <v>46057.0</v>
      </c>
      <c r="P60" s="8" t="s">
        <v>48</v>
      </c>
      <c r="Q60" s="15">
        <v>1353.0</v>
      </c>
      <c r="R60" s="38" t="s">
        <v>459</v>
      </c>
      <c r="S60" s="38" t="s">
        <v>460</v>
      </c>
      <c r="T60" s="16" t="s">
        <v>461</v>
      </c>
      <c r="U60" s="17" t="s">
        <v>462</v>
      </c>
      <c r="V60" s="8" t="s">
        <v>220</v>
      </c>
      <c r="W60" s="8"/>
      <c r="AA60" s="18" t="s">
        <v>54</v>
      </c>
      <c r="AB60" s="18" t="s">
        <v>54</v>
      </c>
      <c r="AC60" s="18" t="s">
        <v>54</v>
      </c>
      <c r="AD60" s="18" t="s">
        <v>54</v>
      </c>
      <c r="AE60" s="18" t="s">
        <v>54</v>
      </c>
      <c r="AF60" s="18" t="s">
        <v>54</v>
      </c>
      <c r="AG60" s="18" t="s">
        <v>54</v>
      </c>
      <c r="AH60" s="18" t="s">
        <v>54</v>
      </c>
      <c r="AI60" s="18" t="s">
        <v>54</v>
      </c>
      <c r="AJ60" s="18" t="s">
        <v>455</v>
      </c>
      <c r="AK60" s="18">
        <v>217.0</v>
      </c>
      <c r="AL60" s="18" t="s">
        <v>54</v>
      </c>
      <c r="AM60" s="18" t="s">
        <v>54</v>
      </c>
      <c r="AN60" s="19" t="s">
        <v>54</v>
      </c>
      <c r="AO60" s="19" t="s">
        <v>54</v>
      </c>
    </row>
    <row r="61">
      <c r="A61" s="8" t="s">
        <v>463</v>
      </c>
      <c r="B61" s="8" t="s">
        <v>42</v>
      </c>
      <c r="C61" s="8" t="s">
        <v>58</v>
      </c>
      <c r="D61" s="8" t="s">
        <v>455</v>
      </c>
      <c r="E61" s="20" t="s">
        <v>464</v>
      </c>
      <c r="F61" s="11" t="s">
        <v>465</v>
      </c>
      <c r="G61" s="8" t="s">
        <v>83</v>
      </c>
      <c r="H61" s="8"/>
      <c r="I61" s="8" t="s">
        <v>466</v>
      </c>
      <c r="J61" s="12">
        <f>VLOOKUP(K61,'Weeks 2026'!A:B,2,false)</f>
        <v>5</v>
      </c>
      <c r="K61" s="13">
        <v>46054.0</v>
      </c>
      <c r="L61" s="14" t="str">
        <f t="shared" si="5"/>
        <v>February</v>
      </c>
      <c r="M61" s="14" t="str">
        <f t="shared" si="8"/>
        <v>February</v>
      </c>
      <c r="N61" s="14">
        <v>46057.0</v>
      </c>
      <c r="O61" s="14">
        <v>46057.0</v>
      </c>
      <c r="P61" s="8" t="s">
        <v>48</v>
      </c>
      <c r="Q61" s="15">
        <v>1241.0</v>
      </c>
      <c r="R61" s="38" t="s">
        <v>459</v>
      </c>
      <c r="S61" s="38" t="s">
        <v>467</v>
      </c>
      <c r="T61" s="16" t="s">
        <v>107</v>
      </c>
      <c r="U61" s="17" t="s">
        <v>462</v>
      </c>
      <c r="V61" s="8" t="s">
        <v>220</v>
      </c>
      <c r="W61" s="8"/>
      <c r="AA61" s="18" t="s">
        <v>54</v>
      </c>
      <c r="AB61" s="18">
        <v>217.0</v>
      </c>
      <c r="AC61" s="18">
        <v>30.0</v>
      </c>
      <c r="AD61" s="18">
        <v>6.0</v>
      </c>
      <c r="AE61" s="18">
        <v>178.0</v>
      </c>
      <c r="AF61" s="18">
        <v>0.0</v>
      </c>
      <c r="AG61" s="18">
        <v>0.0</v>
      </c>
      <c r="AH61" s="18">
        <v>0.0</v>
      </c>
      <c r="AI61" s="18">
        <v>2.0</v>
      </c>
      <c r="AJ61" s="18" t="s">
        <v>54</v>
      </c>
      <c r="AK61" s="18" t="s">
        <v>54</v>
      </c>
      <c r="AL61" s="18" t="s">
        <v>54</v>
      </c>
      <c r="AM61" s="18" t="s">
        <v>54</v>
      </c>
      <c r="AN61" s="19"/>
      <c r="AO61" s="19" t="s">
        <v>146</v>
      </c>
    </row>
    <row r="62">
      <c r="A62" s="8" t="s">
        <v>442</v>
      </c>
      <c r="B62" s="8" t="s">
        <v>42</v>
      </c>
      <c r="C62" s="8" t="s">
        <v>43</v>
      </c>
      <c r="E62" s="10" t="s">
        <v>468</v>
      </c>
      <c r="F62" s="26" t="s">
        <v>469</v>
      </c>
      <c r="G62" s="8" t="s">
        <v>183</v>
      </c>
      <c r="H62" s="8"/>
      <c r="I62" s="36" t="s">
        <v>470</v>
      </c>
      <c r="J62" s="12">
        <f>VLOOKUP(K62,'Weeks 2026'!A:B,2,false)</f>
        <v>5</v>
      </c>
      <c r="K62" s="39">
        <v>46054.0</v>
      </c>
      <c r="L62" s="8" t="s">
        <v>257</v>
      </c>
      <c r="M62" s="8" t="s">
        <v>257</v>
      </c>
      <c r="N62" s="14">
        <v>46057.0</v>
      </c>
      <c r="O62" s="14">
        <v>46057.0</v>
      </c>
      <c r="P62" s="8" t="s">
        <v>185</v>
      </c>
      <c r="Q62" s="15">
        <v>1046.0</v>
      </c>
      <c r="R62" s="38" t="s">
        <v>471</v>
      </c>
      <c r="S62" s="38" t="s">
        <v>472</v>
      </c>
      <c r="T62" s="32" t="s">
        <v>473</v>
      </c>
      <c r="U62" s="25" t="s">
        <v>474</v>
      </c>
      <c r="V62" s="8" t="s">
        <v>190</v>
      </c>
      <c r="W62" s="8"/>
      <c r="AA62" s="18" t="s">
        <v>54</v>
      </c>
      <c r="AB62" s="18">
        <v>265.0</v>
      </c>
      <c r="AC62" s="18">
        <v>37.0</v>
      </c>
      <c r="AD62" s="18">
        <v>5.0</v>
      </c>
      <c r="AE62" s="18">
        <v>199.0</v>
      </c>
      <c r="AF62" s="18">
        <v>0.0</v>
      </c>
      <c r="AG62" s="18">
        <v>0.0</v>
      </c>
      <c r="AH62" s="18">
        <v>0.0</v>
      </c>
      <c r="AI62" s="18">
        <v>1.0</v>
      </c>
      <c r="AJ62" s="18" t="s">
        <v>54</v>
      </c>
      <c r="AK62" s="18" t="s">
        <v>54</v>
      </c>
      <c r="AL62" s="18" t="s">
        <v>54</v>
      </c>
      <c r="AM62" s="18" t="s">
        <v>54</v>
      </c>
      <c r="AN62" s="19"/>
      <c r="AO62" s="19" t="s">
        <v>371</v>
      </c>
    </row>
    <row r="63">
      <c r="A63" s="8" t="s">
        <v>475</v>
      </c>
      <c r="B63" s="8" t="s">
        <v>57</v>
      </c>
      <c r="C63" s="8" t="s">
        <v>58</v>
      </c>
      <c r="D63" s="8" t="s">
        <v>442</v>
      </c>
      <c r="E63" s="20" t="s">
        <v>476</v>
      </c>
      <c r="F63" s="26" t="s">
        <v>477</v>
      </c>
      <c r="G63" s="8" t="s">
        <v>183</v>
      </c>
      <c r="H63" s="8"/>
      <c r="I63" s="8" t="s">
        <v>478</v>
      </c>
      <c r="J63" s="12">
        <f>VLOOKUP(K63,'Weeks 2026'!A:B,2,false)</f>
        <v>5</v>
      </c>
      <c r="K63" s="39">
        <v>46054.0</v>
      </c>
      <c r="L63" s="8" t="s">
        <v>257</v>
      </c>
      <c r="M63" s="8" t="s">
        <v>257</v>
      </c>
      <c r="N63" s="14">
        <v>46057.0</v>
      </c>
      <c r="O63" s="14">
        <v>46057.0</v>
      </c>
      <c r="P63" s="8" t="s">
        <v>185</v>
      </c>
      <c r="Q63" s="15">
        <v>1272.0</v>
      </c>
      <c r="R63" s="16" t="s">
        <v>471</v>
      </c>
      <c r="S63" s="16" t="s">
        <v>479</v>
      </c>
      <c r="T63" s="32" t="s">
        <v>480</v>
      </c>
      <c r="U63" s="17" t="s">
        <v>474</v>
      </c>
      <c r="V63" s="8" t="s">
        <v>190</v>
      </c>
      <c r="W63" s="8"/>
      <c r="AA63" s="18" t="s">
        <v>54</v>
      </c>
      <c r="AB63" s="18" t="s">
        <v>54</v>
      </c>
      <c r="AC63" s="18" t="s">
        <v>54</v>
      </c>
      <c r="AD63" s="18" t="s">
        <v>54</v>
      </c>
      <c r="AE63" s="18" t="s">
        <v>54</v>
      </c>
      <c r="AF63" s="18" t="s">
        <v>54</v>
      </c>
      <c r="AG63" s="18" t="s">
        <v>54</v>
      </c>
      <c r="AH63" s="18" t="s">
        <v>54</v>
      </c>
      <c r="AI63" s="18" t="s">
        <v>54</v>
      </c>
      <c r="AJ63" s="18" t="s">
        <v>54</v>
      </c>
      <c r="AK63" s="18" t="s">
        <v>54</v>
      </c>
      <c r="AL63" s="18" t="s">
        <v>54</v>
      </c>
      <c r="AM63" s="18" t="s">
        <v>54</v>
      </c>
      <c r="AN63" s="19" t="s">
        <v>54</v>
      </c>
      <c r="AO63" s="19" t="s">
        <v>54</v>
      </c>
    </row>
    <row r="64">
      <c r="A64" s="8" t="s">
        <v>481</v>
      </c>
      <c r="B64" s="8" t="s">
        <v>42</v>
      </c>
      <c r="C64" s="8" t="s">
        <v>43</v>
      </c>
      <c r="E64" s="20" t="s">
        <v>482</v>
      </c>
      <c r="F64" s="11" t="s">
        <v>483</v>
      </c>
      <c r="G64" s="8" t="s">
        <v>46</v>
      </c>
      <c r="H64" s="8"/>
      <c r="I64" s="8" t="s">
        <v>484</v>
      </c>
      <c r="J64" s="12">
        <f>VLOOKUP(K64,'Weeks 2026'!A:B,2,false)</f>
        <v>5</v>
      </c>
      <c r="K64" s="13">
        <v>46054.0</v>
      </c>
      <c r="L64" s="8" t="s">
        <v>257</v>
      </c>
      <c r="M64" s="8" t="s">
        <v>257</v>
      </c>
      <c r="N64" s="14">
        <v>46057.0</v>
      </c>
      <c r="O64" s="14">
        <v>46057.0</v>
      </c>
      <c r="P64" s="8" t="s">
        <v>48</v>
      </c>
      <c r="Q64" s="8">
        <v>935.0</v>
      </c>
      <c r="R64" s="16" t="s">
        <v>485</v>
      </c>
      <c r="S64" s="40" t="s">
        <v>486</v>
      </c>
      <c r="T64" s="16" t="s">
        <v>70</v>
      </c>
      <c r="U64" s="17" t="s">
        <v>487</v>
      </c>
      <c r="V64" s="8" t="s">
        <v>72</v>
      </c>
      <c r="W64" s="8"/>
      <c r="AA64" s="18" t="s">
        <v>54</v>
      </c>
      <c r="AB64" s="18">
        <v>496.0</v>
      </c>
      <c r="AC64" s="18">
        <v>259.0</v>
      </c>
      <c r="AD64" s="18">
        <v>11.0</v>
      </c>
      <c r="AE64" s="18">
        <v>206.0</v>
      </c>
      <c r="AF64" s="18">
        <v>0.0</v>
      </c>
      <c r="AG64" s="18">
        <v>0.0</v>
      </c>
      <c r="AH64" s="18">
        <v>0.0</v>
      </c>
      <c r="AI64" s="18">
        <v>0.0</v>
      </c>
      <c r="AJ64" s="18" t="s">
        <v>481</v>
      </c>
      <c r="AK64" s="18">
        <v>496.0</v>
      </c>
      <c r="AL64" s="18" t="s">
        <v>54</v>
      </c>
      <c r="AM64" s="18" t="s">
        <v>54</v>
      </c>
      <c r="AN64" s="19"/>
      <c r="AO64" s="19" t="s">
        <v>488</v>
      </c>
    </row>
    <row r="65">
      <c r="A65" s="8" t="s">
        <v>489</v>
      </c>
      <c r="B65" s="8" t="s">
        <v>57</v>
      </c>
      <c r="C65" s="8" t="s">
        <v>58</v>
      </c>
      <c r="D65" s="8" t="s">
        <v>481</v>
      </c>
      <c r="E65" s="20" t="s">
        <v>490</v>
      </c>
      <c r="F65" s="11" t="s">
        <v>491</v>
      </c>
      <c r="G65" s="8" t="s">
        <v>46</v>
      </c>
      <c r="H65" s="8"/>
      <c r="I65" s="8" t="s">
        <v>492</v>
      </c>
      <c r="J65" s="12">
        <f>VLOOKUP(K65,'Weeks 2026'!A:B,2,false)</f>
        <v>5</v>
      </c>
      <c r="K65" s="13">
        <v>46054.0</v>
      </c>
      <c r="L65" s="8" t="s">
        <v>257</v>
      </c>
      <c r="M65" s="8" t="s">
        <v>257</v>
      </c>
      <c r="N65" s="14">
        <v>46057.0</v>
      </c>
      <c r="O65" s="14">
        <v>46057.0</v>
      </c>
      <c r="P65" s="8" t="s">
        <v>48</v>
      </c>
      <c r="Q65" s="15">
        <v>1117.0</v>
      </c>
      <c r="R65" s="16" t="s">
        <v>485</v>
      </c>
      <c r="S65" s="16" t="s">
        <v>493</v>
      </c>
      <c r="T65" s="16" t="s">
        <v>494</v>
      </c>
      <c r="U65" s="17" t="s">
        <v>487</v>
      </c>
      <c r="V65" s="8" t="s">
        <v>72</v>
      </c>
      <c r="W65" s="8"/>
      <c r="AA65" s="18" t="s">
        <v>54</v>
      </c>
      <c r="AB65" s="18" t="s">
        <v>54</v>
      </c>
      <c r="AC65" s="18" t="s">
        <v>54</v>
      </c>
      <c r="AD65" s="18" t="s">
        <v>54</v>
      </c>
      <c r="AE65" s="18" t="s">
        <v>54</v>
      </c>
      <c r="AF65" s="18" t="s">
        <v>54</v>
      </c>
      <c r="AG65" s="18" t="s">
        <v>54</v>
      </c>
      <c r="AH65" s="18" t="s">
        <v>54</v>
      </c>
      <c r="AI65" s="18" t="s">
        <v>54</v>
      </c>
      <c r="AJ65" s="18" t="s">
        <v>54</v>
      </c>
      <c r="AK65" s="18" t="s">
        <v>54</v>
      </c>
      <c r="AL65" s="18" t="s">
        <v>54</v>
      </c>
      <c r="AM65" s="18" t="s">
        <v>54</v>
      </c>
      <c r="AN65" s="19" t="s">
        <v>54</v>
      </c>
      <c r="AO65" s="19" t="s">
        <v>54</v>
      </c>
    </row>
    <row r="66">
      <c r="A66" s="8" t="s">
        <v>495</v>
      </c>
      <c r="B66" s="8" t="s">
        <v>42</v>
      </c>
      <c r="C66" s="8" t="s">
        <v>43</v>
      </c>
      <c r="E66" s="10" t="s">
        <v>496</v>
      </c>
      <c r="F66" s="26" t="s">
        <v>497</v>
      </c>
      <c r="G66" s="8" t="s">
        <v>183</v>
      </c>
      <c r="H66" s="8"/>
      <c r="I66" s="36" t="s">
        <v>498</v>
      </c>
      <c r="J66" s="12">
        <f>VLOOKUP(K66,'Weeks 2026'!A:B,2,false)</f>
        <v>5</v>
      </c>
      <c r="K66" s="41">
        <v>46054.0</v>
      </c>
      <c r="L66" s="8" t="s">
        <v>257</v>
      </c>
      <c r="M66" s="8" t="s">
        <v>257</v>
      </c>
      <c r="N66" s="14">
        <v>46057.0</v>
      </c>
      <c r="O66" s="14">
        <v>46057.0</v>
      </c>
      <c r="P66" s="8" t="s">
        <v>185</v>
      </c>
      <c r="Q66" s="8">
        <v>1358.0</v>
      </c>
      <c r="R66" s="16" t="s">
        <v>499</v>
      </c>
      <c r="S66" s="16" t="s">
        <v>500</v>
      </c>
      <c r="T66" s="32" t="s">
        <v>70</v>
      </c>
      <c r="U66" s="17" t="s">
        <v>501</v>
      </c>
      <c r="V66" s="8" t="s">
        <v>190</v>
      </c>
      <c r="W66" s="8"/>
      <c r="AA66" s="18" t="s">
        <v>54</v>
      </c>
      <c r="AB66" s="18">
        <v>201.0</v>
      </c>
      <c r="AC66" s="18">
        <v>51.0</v>
      </c>
      <c r="AD66" s="18">
        <v>4.0</v>
      </c>
      <c r="AE66" s="18">
        <v>113.0</v>
      </c>
      <c r="AF66" s="18">
        <v>0.0</v>
      </c>
      <c r="AG66" s="18">
        <v>0.0</v>
      </c>
      <c r="AH66" s="18">
        <v>0.0</v>
      </c>
      <c r="AI66" s="18">
        <v>0.0</v>
      </c>
      <c r="AJ66" s="18" t="s">
        <v>495</v>
      </c>
      <c r="AK66" s="18">
        <v>201.0</v>
      </c>
      <c r="AL66" s="18" t="s">
        <v>54</v>
      </c>
      <c r="AM66" s="18" t="s">
        <v>54</v>
      </c>
      <c r="AN66" s="19"/>
      <c r="AO66" s="19" t="s">
        <v>191</v>
      </c>
    </row>
    <row r="67">
      <c r="A67" s="8" t="s">
        <v>502</v>
      </c>
      <c r="B67" s="8" t="s">
        <v>57</v>
      </c>
      <c r="C67" s="8" t="s">
        <v>43</v>
      </c>
      <c r="E67" s="10" t="s">
        <v>503</v>
      </c>
      <c r="F67" s="26" t="s">
        <v>477</v>
      </c>
      <c r="G67" s="8" t="s">
        <v>183</v>
      </c>
      <c r="H67" s="8"/>
      <c r="I67" s="8" t="s">
        <v>504</v>
      </c>
      <c r="J67" s="12">
        <f>VLOOKUP(K67,'Weeks 2026'!A:B,2,false)</f>
        <v>5</v>
      </c>
      <c r="K67" s="41">
        <v>46054.0</v>
      </c>
      <c r="L67" s="8" t="s">
        <v>257</v>
      </c>
      <c r="M67" s="8" t="s">
        <v>257</v>
      </c>
      <c r="N67" s="14">
        <v>46057.0</v>
      </c>
      <c r="O67" s="14">
        <v>46057.0</v>
      </c>
      <c r="P67" s="8" t="s">
        <v>185</v>
      </c>
      <c r="Q67" s="8">
        <v>1272.0</v>
      </c>
      <c r="R67" s="16" t="s">
        <v>499</v>
      </c>
      <c r="S67" s="16" t="s">
        <v>505</v>
      </c>
      <c r="T67" s="32" t="s">
        <v>506</v>
      </c>
      <c r="U67" s="17" t="s">
        <v>501</v>
      </c>
      <c r="V67" s="8" t="s">
        <v>190</v>
      </c>
      <c r="W67" s="8"/>
      <c r="AA67" s="18" t="s">
        <v>54</v>
      </c>
      <c r="AB67" s="18" t="s">
        <v>54</v>
      </c>
      <c r="AC67" s="18" t="s">
        <v>54</v>
      </c>
      <c r="AD67" s="18" t="s">
        <v>54</v>
      </c>
      <c r="AE67" s="18" t="s">
        <v>54</v>
      </c>
      <c r="AF67" s="18" t="s">
        <v>54</v>
      </c>
      <c r="AG67" s="18" t="s">
        <v>54</v>
      </c>
      <c r="AH67" s="18" t="s">
        <v>54</v>
      </c>
      <c r="AI67" s="18" t="s">
        <v>54</v>
      </c>
      <c r="AJ67" s="18" t="s">
        <v>502</v>
      </c>
      <c r="AK67" s="18" t="s">
        <v>54</v>
      </c>
      <c r="AL67" s="18" t="s">
        <v>54</v>
      </c>
      <c r="AM67" s="18" t="s">
        <v>54</v>
      </c>
      <c r="AN67" s="19" t="s">
        <v>54</v>
      </c>
      <c r="AO67" s="19" t="s">
        <v>54</v>
      </c>
    </row>
    <row r="68">
      <c r="A68" s="8" t="s">
        <v>507</v>
      </c>
      <c r="B68" s="8" t="s">
        <v>42</v>
      </c>
      <c r="C68" s="8" t="s">
        <v>43</v>
      </c>
      <c r="E68" s="20" t="s">
        <v>508</v>
      </c>
      <c r="F68" s="11" t="s">
        <v>509</v>
      </c>
      <c r="G68" s="8" t="s">
        <v>83</v>
      </c>
      <c r="H68" s="8"/>
      <c r="I68" s="8" t="s">
        <v>510</v>
      </c>
      <c r="J68" s="12">
        <f>VLOOKUP(K68,'Weeks 2026'!A:B,2,false)</f>
        <v>5</v>
      </c>
      <c r="K68" s="41">
        <v>46054.0</v>
      </c>
      <c r="L68" s="8" t="s">
        <v>257</v>
      </c>
      <c r="M68" s="8" t="s">
        <v>257</v>
      </c>
      <c r="N68" s="14">
        <v>46057.0</v>
      </c>
      <c r="O68" s="14">
        <v>46057.0</v>
      </c>
      <c r="P68" s="8" t="s">
        <v>48</v>
      </c>
      <c r="Q68" s="8">
        <v>817.0</v>
      </c>
      <c r="R68" s="38" t="s">
        <v>511</v>
      </c>
      <c r="S68" s="16" t="s">
        <v>512</v>
      </c>
      <c r="T68" s="16" t="s">
        <v>107</v>
      </c>
      <c r="U68" s="17" t="s">
        <v>513</v>
      </c>
      <c r="V68" s="8" t="s">
        <v>220</v>
      </c>
      <c r="W68" s="8"/>
      <c r="AA68" s="18" t="s">
        <v>54</v>
      </c>
      <c r="AB68" s="18">
        <v>134.0</v>
      </c>
      <c r="AC68" s="18">
        <v>9.0</v>
      </c>
      <c r="AD68" s="18">
        <v>8.0</v>
      </c>
      <c r="AE68" s="18">
        <v>105.0</v>
      </c>
      <c r="AF68" s="18">
        <v>0.0</v>
      </c>
      <c r="AG68" s="18">
        <v>0.0</v>
      </c>
      <c r="AH68" s="18">
        <v>0.0</v>
      </c>
      <c r="AI68" s="18">
        <v>1.0</v>
      </c>
      <c r="AJ68" s="18" t="s">
        <v>507</v>
      </c>
      <c r="AK68" s="18">
        <v>134.0</v>
      </c>
      <c r="AL68" s="18" t="s">
        <v>54</v>
      </c>
      <c r="AM68" s="18" t="s">
        <v>54</v>
      </c>
      <c r="AN68" s="19"/>
      <c r="AO68" s="19" t="s">
        <v>356</v>
      </c>
    </row>
    <row r="69">
      <c r="A69" s="8" t="s">
        <v>514</v>
      </c>
      <c r="B69" s="8" t="s">
        <v>57</v>
      </c>
      <c r="C69" s="8" t="s">
        <v>58</v>
      </c>
      <c r="D69" s="8" t="s">
        <v>507</v>
      </c>
      <c r="E69" s="20" t="s">
        <v>515</v>
      </c>
      <c r="F69" s="11" t="s">
        <v>516</v>
      </c>
      <c r="G69" s="8" t="s">
        <v>83</v>
      </c>
      <c r="H69" s="8"/>
      <c r="I69" s="8" t="s">
        <v>517</v>
      </c>
      <c r="J69" s="12">
        <f>VLOOKUP(K69,'Weeks 2026'!A:B,2,false)</f>
        <v>5</v>
      </c>
      <c r="K69" s="41">
        <v>46054.0</v>
      </c>
      <c r="L69" s="8" t="s">
        <v>257</v>
      </c>
      <c r="M69" s="8" t="s">
        <v>257</v>
      </c>
      <c r="N69" s="14">
        <v>46057.0</v>
      </c>
      <c r="O69" s="14">
        <v>46057.0</v>
      </c>
      <c r="P69" s="8" t="s">
        <v>48</v>
      </c>
      <c r="Q69" s="8">
        <v>906.0</v>
      </c>
      <c r="R69" s="38" t="s">
        <v>511</v>
      </c>
      <c r="S69" s="38" t="s">
        <v>518</v>
      </c>
      <c r="T69" s="16" t="s">
        <v>519</v>
      </c>
      <c r="U69" s="17" t="s">
        <v>513</v>
      </c>
      <c r="V69" s="8" t="s">
        <v>220</v>
      </c>
      <c r="W69" s="8"/>
      <c r="AA69" s="18" t="s">
        <v>54</v>
      </c>
      <c r="AB69" s="18" t="s">
        <v>54</v>
      </c>
      <c r="AC69" s="18" t="s">
        <v>54</v>
      </c>
      <c r="AD69" s="18" t="s">
        <v>54</v>
      </c>
      <c r="AE69" s="18" t="s">
        <v>54</v>
      </c>
      <c r="AF69" s="18" t="s">
        <v>54</v>
      </c>
      <c r="AG69" s="18" t="s">
        <v>54</v>
      </c>
      <c r="AH69" s="18" t="s">
        <v>54</v>
      </c>
      <c r="AI69" s="18" t="s">
        <v>54</v>
      </c>
      <c r="AJ69" s="18" t="s">
        <v>54</v>
      </c>
      <c r="AK69" s="18" t="s">
        <v>54</v>
      </c>
      <c r="AL69" s="18" t="s">
        <v>54</v>
      </c>
      <c r="AM69" s="18" t="s">
        <v>54</v>
      </c>
      <c r="AN69" s="19" t="s">
        <v>54</v>
      </c>
      <c r="AO69" s="19" t="s">
        <v>54</v>
      </c>
    </row>
    <row r="70">
      <c r="A70" s="8" t="s">
        <v>520</v>
      </c>
      <c r="B70" s="8" t="s">
        <v>42</v>
      </c>
      <c r="C70" s="8" t="s">
        <v>43</v>
      </c>
      <c r="E70" s="20" t="s">
        <v>521</v>
      </c>
      <c r="F70" s="11" t="s">
        <v>522</v>
      </c>
      <c r="G70" s="9" t="s">
        <v>165</v>
      </c>
      <c r="H70" s="8"/>
      <c r="I70" s="8" t="s">
        <v>523</v>
      </c>
      <c r="J70" s="12">
        <f>VLOOKUP(K70,'Weeks 2026'!A:B,2,false)</f>
        <v>5</v>
      </c>
      <c r="K70" s="41">
        <v>46054.0</v>
      </c>
      <c r="L70" s="8" t="s">
        <v>257</v>
      </c>
      <c r="M70" s="8" t="s">
        <v>257</v>
      </c>
      <c r="N70" s="14">
        <v>46057.0</v>
      </c>
      <c r="O70" s="14">
        <v>46058.0</v>
      </c>
      <c r="P70" s="8" t="s">
        <v>167</v>
      </c>
      <c r="Q70" s="8">
        <v>1140.0</v>
      </c>
      <c r="R70" s="16" t="s">
        <v>524</v>
      </c>
      <c r="S70" s="38" t="s">
        <v>525</v>
      </c>
      <c r="T70" s="16" t="s">
        <v>70</v>
      </c>
      <c r="U70" s="17" t="s">
        <v>526</v>
      </c>
      <c r="V70" s="8" t="s">
        <v>172</v>
      </c>
      <c r="W70" s="8"/>
      <c r="AA70" s="18" t="s">
        <v>54</v>
      </c>
      <c r="AB70" s="18">
        <v>104.0</v>
      </c>
      <c r="AC70" s="18">
        <v>13.0</v>
      </c>
      <c r="AD70" s="18">
        <v>12.0</v>
      </c>
      <c r="AE70" s="18">
        <v>65.0</v>
      </c>
      <c r="AF70" s="18">
        <v>0.0</v>
      </c>
      <c r="AG70" s="18">
        <v>0.0</v>
      </c>
      <c r="AH70" s="18">
        <v>0.0</v>
      </c>
      <c r="AI70" s="18">
        <v>1.0</v>
      </c>
      <c r="AJ70" s="18" t="s">
        <v>520</v>
      </c>
      <c r="AK70" s="18">
        <v>104.0</v>
      </c>
      <c r="AL70" s="18" t="s">
        <v>54</v>
      </c>
      <c r="AM70" s="18" t="s">
        <v>54</v>
      </c>
      <c r="AN70" s="19"/>
      <c r="AO70" s="19" t="s">
        <v>414</v>
      </c>
    </row>
    <row r="71">
      <c r="A71" s="8" t="s">
        <v>527</v>
      </c>
      <c r="B71" s="8" t="s">
        <v>57</v>
      </c>
      <c r="C71" s="8" t="s">
        <v>58</v>
      </c>
      <c r="D71" s="8" t="s">
        <v>520</v>
      </c>
      <c r="E71" s="20" t="s">
        <v>528</v>
      </c>
      <c r="F71" s="11" t="s">
        <v>529</v>
      </c>
      <c r="G71" s="8" t="s">
        <v>165</v>
      </c>
      <c r="H71" s="8"/>
      <c r="I71" s="8" t="s">
        <v>530</v>
      </c>
      <c r="J71" s="12">
        <f>VLOOKUP(K71,'Weeks 2026'!A:B,2,false)</f>
        <v>5</v>
      </c>
      <c r="K71" s="41">
        <v>46054.0</v>
      </c>
      <c r="L71" s="8" t="s">
        <v>257</v>
      </c>
      <c r="M71" s="8" t="s">
        <v>257</v>
      </c>
      <c r="N71" s="14">
        <v>46057.0</v>
      </c>
      <c r="O71" s="14">
        <v>46058.0</v>
      </c>
      <c r="P71" s="8" t="s">
        <v>167</v>
      </c>
      <c r="Q71" s="8">
        <v>1123.0</v>
      </c>
      <c r="R71" s="16" t="s">
        <v>531</v>
      </c>
      <c r="S71" s="16" t="s">
        <v>532</v>
      </c>
      <c r="T71" s="16" t="s">
        <v>533</v>
      </c>
      <c r="U71" s="17" t="s">
        <v>526</v>
      </c>
      <c r="V71" s="8" t="s">
        <v>172</v>
      </c>
      <c r="W71" s="8"/>
      <c r="AA71" s="18" t="s">
        <v>54</v>
      </c>
      <c r="AB71" s="18" t="s">
        <v>54</v>
      </c>
      <c r="AC71" s="18" t="s">
        <v>54</v>
      </c>
      <c r="AD71" s="18" t="s">
        <v>54</v>
      </c>
      <c r="AE71" s="18" t="s">
        <v>54</v>
      </c>
      <c r="AF71" s="18" t="s">
        <v>54</v>
      </c>
      <c r="AG71" s="18" t="s">
        <v>54</v>
      </c>
      <c r="AH71" s="18" t="s">
        <v>54</v>
      </c>
      <c r="AI71" s="18" t="s">
        <v>54</v>
      </c>
      <c r="AJ71" s="18" t="s">
        <v>54</v>
      </c>
      <c r="AK71" s="18" t="s">
        <v>54</v>
      </c>
      <c r="AL71" s="18" t="s">
        <v>54</v>
      </c>
      <c r="AM71" s="18" t="s">
        <v>54</v>
      </c>
      <c r="AN71" s="19" t="s">
        <v>54</v>
      </c>
      <c r="AO71" s="19" t="s">
        <v>54</v>
      </c>
    </row>
    <row r="72">
      <c r="A72" s="8" t="s">
        <v>534</v>
      </c>
      <c r="B72" s="8" t="s">
        <v>42</v>
      </c>
      <c r="C72" s="8" t="s">
        <v>43</v>
      </c>
      <c r="E72" s="20" t="s">
        <v>535</v>
      </c>
      <c r="F72" s="11" t="s">
        <v>536</v>
      </c>
      <c r="G72" s="8" t="s">
        <v>46</v>
      </c>
      <c r="H72" s="8"/>
      <c r="I72" s="8" t="s">
        <v>537</v>
      </c>
      <c r="J72" s="12">
        <f>VLOOKUP(K72,'Weeks 2026'!A:B,2,false)</f>
        <v>5</v>
      </c>
      <c r="K72" s="41">
        <v>46054.0</v>
      </c>
      <c r="L72" s="8" t="s">
        <v>257</v>
      </c>
      <c r="M72" s="8" t="s">
        <v>257</v>
      </c>
      <c r="N72" s="14">
        <v>46057.0</v>
      </c>
      <c r="O72" s="14">
        <v>46057.0</v>
      </c>
      <c r="P72" s="8" t="s">
        <v>48</v>
      </c>
      <c r="Q72" s="15">
        <v>1778.0</v>
      </c>
      <c r="R72" s="16" t="s">
        <v>538</v>
      </c>
      <c r="S72" s="28"/>
      <c r="T72" s="16" t="s">
        <v>539</v>
      </c>
      <c r="U72" s="17" t="s">
        <v>540</v>
      </c>
      <c r="V72" s="8" t="s">
        <v>72</v>
      </c>
      <c r="W72" s="8"/>
      <c r="AA72" s="18" t="s">
        <v>54</v>
      </c>
      <c r="AB72" s="18">
        <v>1057.0</v>
      </c>
      <c r="AC72" s="18">
        <v>754.0</v>
      </c>
      <c r="AD72" s="18">
        <v>9.0</v>
      </c>
      <c r="AE72" s="18">
        <v>271.0</v>
      </c>
      <c r="AF72" s="18">
        <v>0.0</v>
      </c>
      <c r="AG72" s="18">
        <v>0.0</v>
      </c>
      <c r="AH72" s="18">
        <v>0.0</v>
      </c>
      <c r="AI72" s="18">
        <v>2.0</v>
      </c>
      <c r="AJ72" s="18" t="s">
        <v>534</v>
      </c>
      <c r="AK72" s="18">
        <v>1057.0</v>
      </c>
      <c r="AL72" s="18" t="s">
        <v>54</v>
      </c>
      <c r="AM72" s="18" t="s">
        <v>54</v>
      </c>
      <c r="AN72" s="19"/>
      <c r="AO72" s="19" t="s">
        <v>541</v>
      </c>
    </row>
    <row r="73">
      <c r="A73" s="8" t="s">
        <v>542</v>
      </c>
      <c r="B73" s="8" t="s">
        <v>57</v>
      </c>
      <c r="C73" s="8" t="s">
        <v>58</v>
      </c>
      <c r="D73" s="8" t="s">
        <v>534</v>
      </c>
      <c r="E73" s="20" t="s">
        <v>543</v>
      </c>
      <c r="F73" s="11" t="s">
        <v>544</v>
      </c>
      <c r="G73" s="8" t="s">
        <v>46</v>
      </c>
      <c r="H73" s="8"/>
      <c r="I73" s="8" t="s">
        <v>545</v>
      </c>
      <c r="J73" s="12">
        <f>VLOOKUP(K73,'Weeks 2026'!A:B,2,false)</f>
        <v>5</v>
      </c>
      <c r="K73" s="41">
        <v>46054.0</v>
      </c>
      <c r="L73" s="8" t="s">
        <v>257</v>
      </c>
      <c r="M73" s="8" t="s">
        <v>257</v>
      </c>
      <c r="N73" s="14">
        <v>46057.0</v>
      </c>
      <c r="O73" s="14">
        <v>46057.0</v>
      </c>
      <c r="P73" s="8" t="s">
        <v>48</v>
      </c>
      <c r="Q73" s="15">
        <v>1302.0</v>
      </c>
      <c r="R73" s="16" t="s">
        <v>538</v>
      </c>
      <c r="S73" s="28"/>
      <c r="T73" s="16" t="s">
        <v>70</v>
      </c>
      <c r="U73" s="17" t="s">
        <v>540</v>
      </c>
      <c r="V73" s="8" t="s">
        <v>72</v>
      </c>
      <c r="W73" s="8"/>
      <c r="AA73" s="18" t="s">
        <v>54</v>
      </c>
      <c r="AB73" s="18" t="s">
        <v>54</v>
      </c>
      <c r="AC73" s="18" t="s">
        <v>54</v>
      </c>
      <c r="AD73" s="18" t="s">
        <v>54</v>
      </c>
      <c r="AE73" s="18" t="s">
        <v>54</v>
      </c>
      <c r="AF73" s="18" t="s">
        <v>54</v>
      </c>
      <c r="AG73" s="18" t="s">
        <v>54</v>
      </c>
      <c r="AH73" s="18" t="s">
        <v>54</v>
      </c>
      <c r="AI73" s="18" t="s">
        <v>54</v>
      </c>
      <c r="AJ73" s="18" t="s">
        <v>54</v>
      </c>
      <c r="AK73" s="18" t="s">
        <v>54</v>
      </c>
      <c r="AL73" s="18" t="s">
        <v>54</v>
      </c>
      <c r="AM73" s="18" t="s">
        <v>54</v>
      </c>
      <c r="AN73" s="19" t="s">
        <v>54</v>
      </c>
      <c r="AO73" s="19" t="s">
        <v>54</v>
      </c>
    </row>
    <row r="74">
      <c r="A74" s="8" t="s">
        <v>546</v>
      </c>
      <c r="B74" s="8" t="s">
        <v>42</v>
      </c>
      <c r="C74" s="8" t="s">
        <v>43</v>
      </c>
      <c r="E74" s="20" t="s">
        <v>547</v>
      </c>
      <c r="F74" s="11" t="s">
        <v>548</v>
      </c>
      <c r="G74" s="8" t="s">
        <v>83</v>
      </c>
      <c r="H74" s="8"/>
      <c r="I74" s="8" t="s">
        <v>549</v>
      </c>
      <c r="J74" s="12">
        <f>VLOOKUP(K74,'Weeks 2026'!A:B,2,false)</f>
        <v>5</v>
      </c>
      <c r="K74" s="41">
        <v>46054.0</v>
      </c>
      <c r="L74" s="8" t="s">
        <v>257</v>
      </c>
      <c r="M74" s="8" t="s">
        <v>257</v>
      </c>
      <c r="N74" s="14">
        <v>46057.0</v>
      </c>
      <c r="O74" s="14">
        <v>46058.0</v>
      </c>
      <c r="P74" s="8" t="s">
        <v>48</v>
      </c>
      <c r="Q74" s="15">
        <v>1943.0</v>
      </c>
      <c r="R74" s="38" t="s">
        <v>550</v>
      </c>
      <c r="S74" s="38" t="s">
        <v>551</v>
      </c>
      <c r="T74" s="16" t="s">
        <v>552</v>
      </c>
      <c r="U74" s="17" t="s">
        <v>553</v>
      </c>
      <c r="V74" s="8" t="s">
        <v>220</v>
      </c>
      <c r="W74" s="8"/>
      <c r="AA74" s="18" t="s">
        <v>54</v>
      </c>
      <c r="AB74" s="18">
        <v>169.0</v>
      </c>
      <c r="AC74" s="18">
        <v>71.0</v>
      </c>
      <c r="AD74" s="18">
        <v>2.0</v>
      </c>
      <c r="AE74" s="18">
        <v>83.0</v>
      </c>
      <c r="AF74" s="18">
        <v>0.0</v>
      </c>
      <c r="AG74" s="18">
        <v>0.0</v>
      </c>
      <c r="AH74" s="18">
        <v>0.0</v>
      </c>
      <c r="AI74" s="18">
        <v>0.0</v>
      </c>
      <c r="AJ74" s="18" t="s">
        <v>546</v>
      </c>
      <c r="AK74" s="18">
        <v>169.0</v>
      </c>
      <c r="AL74" s="18" t="s">
        <v>54</v>
      </c>
      <c r="AM74" s="18" t="s">
        <v>54</v>
      </c>
      <c r="AN74" s="19"/>
      <c r="AO74" s="19" t="s">
        <v>55</v>
      </c>
    </row>
    <row r="75">
      <c r="A75" s="8" t="s">
        <v>554</v>
      </c>
      <c r="B75" s="8" t="s">
        <v>57</v>
      </c>
      <c r="C75" s="8" t="s">
        <v>58</v>
      </c>
      <c r="D75" s="8" t="s">
        <v>546</v>
      </c>
      <c r="E75" s="20" t="s">
        <v>555</v>
      </c>
      <c r="F75" s="11" t="s">
        <v>556</v>
      </c>
      <c r="G75" s="8" t="s">
        <v>83</v>
      </c>
      <c r="H75" s="8"/>
      <c r="I75" s="8" t="s">
        <v>557</v>
      </c>
      <c r="J75" s="12">
        <f>VLOOKUP(K75,'Weeks 2026'!A:B,2,false)</f>
        <v>5</v>
      </c>
      <c r="K75" s="41">
        <v>46054.0</v>
      </c>
      <c r="L75" s="8" t="s">
        <v>257</v>
      </c>
      <c r="M75" s="8" t="s">
        <v>257</v>
      </c>
      <c r="N75" s="14">
        <v>46057.0</v>
      </c>
      <c r="O75" s="14">
        <v>46058.0</v>
      </c>
      <c r="P75" s="8" t="s">
        <v>48</v>
      </c>
      <c r="Q75" s="15">
        <v>1723.0</v>
      </c>
      <c r="R75" s="38" t="s">
        <v>550</v>
      </c>
      <c r="S75" s="38" t="s">
        <v>558</v>
      </c>
      <c r="T75" s="16" t="s">
        <v>107</v>
      </c>
      <c r="U75" s="17" t="s">
        <v>553</v>
      </c>
      <c r="V75" s="8" t="s">
        <v>220</v>
      </c>
      <c r="W75" s="8"/>
      <c r="AA75" s="18" t="s">
        <v>54</v>
      </c>
      <c r="AB75" s="18" t="s">
        <v>54</v>
      </c>
      <c r="AC75" s="18" t="s">
        <v>54</v>
      </c>
      <c r="AD75" s="18" t="s">
        <v>54</v>
      </c>
      <c r="AE75" s="18" t="s">
        <v>54</v>
      </c>
      <c r="AF75" s="18" t="s">
        <v>54</v>
      </c>
      <c r="AG75" s="18" t="s">
        <v>54</v>
      </c>
      <c r="AH75" s="18" t="s">
        <v>54</v>
      </c>
      <c r="AI75" s="18" t="s">
        <v>54</v>
      </c>
      <c r="AJ75" s="18" t="s">
        <v>54</v>
      </c>
      <c r="AK75" s="18" t="s">
        <v>54</v>
      </c>
      <c r="AL75" s="18" t="s">
        <v>54</v>
      </c>
      <c r="AM75" s="18" t="s">
        <v>54</v>
      </c>
      <c r="AN75" s="19" t="s">
        <v>54</v>
      </c>
      <c r="AO75" s="19" t="s">
        <v>54</v>
      </c>
    </row>
    <row r="76">
      <c r="A76" s="8" t="s">
        <v>559</v>
      </c>
      <c r="B76" s="8" t="s">
        <v>42</v>
      </c>
      <c r="C76" s="8" t="s">
        <v>43</v>
      </c>
      <c r="E76" s="20" t="s">
        <v>560</v>
      </c>
      <c r="F76" s="11" t="s">
        <v>561</v>
      </c>
      <c r="G76" s="8" t="s">
        <v>46</v>
      </c>
      <c r="H76" s="8"/>
      <c r="I76" s="8" t="s">
        <v>562</v>
      </c>
      <c r="J76" s="12">
        <f>VLOOKUP(K76,'Weeks 2026'!A:B,2,false)</f>
        <v>5</v>
      </c>
      <c r="K76" s="41">
        <v>46054.0</v>
      </c>
      <c r="L76" s="8" t="s">
        <v>257</v>
      </c>
      <c r="M76" s="8" t="s">
        <v>257</v>
      </c>
      <c r="N76" s="14">
        <v>46057.0</v>
      </c>
      <c r="O76" s="14">
        <v>46058.0</v>
      </c>
      <c r="P76" s="8" t="s">
        <v>48</v>
      </c>
      <c r="Q76" s="8">
        <v>858.0</v>
      </c>
      <c r="R76" s="16" t="s">
        <v>563</v>
      </c>
      <c r="S76" s="16" t="s">
        <v>564</v>
      </c>
      <c r="T76" s="16" t="s">
        <v>565</v>
      </c>
      <c r="U76" s="17" t="s">
        <v>566</v>
      </c>
      <c r="V76" s="8" t="s">
        <v>72</v>
      </c>
      <c r="W76" s="8"/>
      <c r="AA76" s="18" t="s">
        <v>54</v>
      </c>
      <c r="AB76" s="18">
        <v>238.0</v>
      </c>
      <c r="AC76" s="18">
        <v>144.0</v>
      </c>
      <c r="AD76" s="18">
        <v>7.0</v>
      </c>
      <c r="AE76" s="18">
        <v>61.0</v>
      </c>
      <c r="AF76" s="18">
        <v>0.0</v>
      </c>
      <c r="AG76" s="18">
        <v>0.0</v>
      </c>
      <c r="AH76" s="18">
        <v>0.0</v>
      </c>
      <c r="AI76" s="18">
        <v>0.0</v>
      </c>
      <c r="AJ76" s="18" t="s">
        <v>559</v>
      </c>
      <c r="AK76" s="18">
        <v>238.0</v>
      </c>
      <c r="AL76" s="18" t="s">
        <v>54</v>
      </c>
      <c r="AM76" s="18" t="s">
        <v>54</v>
      </c>
      <c r="AN76" s="19"/>
      <c r="AO76" s="19" t="s">
        <v>329</v>
      </c>
    </row>
    <row r="77">
      <c r="A77" s="8" t="s">
        <v>567</v>
      </c>
      <c r="B77" s="8" t="s">
        <v>57</v>
      </c>
      <c r="C77" s="8" t="s">
        <v>58</v>
      </c>
      <c r="D77" s="8" t="s">
        <v>559</v>
      </c>
      <c r="E77" s="20" t="s">
        <v>568</v>
      </c>
      <c r="F77" s="11" t="s">
        <v>569</v>
      </c>
      <c r="G77" s="8" t="s">
        <v>46</v>
      </c>
      <c r="H77" s="8"/>
      <c r="I77" s="8" t="s">
        <v>570</v>
      </c>
      <c r="J77" s="12">
        <f>VLOOKUP(K77,'Weeks 2026'!A:B,2,false)</f>
        <v>5</v>
      </c>
      <c r="K77" s="41">
        <v>46054.0</v>
      </c>
      <c r="L77" s="8" t="s">
        <v>257</v>
      </c>
      <c r="M77" s="8" t="s">
        <v>257</v>
      </c>
      <c r="N77" s="14">
        <v>46057.0</v>
      </c>
      <c r="O77" s="14">
        <v>46058.0</v>
      </c>
      <c r="P77" s="8" t="s">
        <v>48</v>
      </c>
      <c r="Q77" s="8"/>
      <c r="R77" s="16" t="s">
        <v>563</v>
      </c>
      <c r="S77" s="16" t="s">
        <v>571</v>
      </c>
      <c r="T77" s="16" t="s">
        <v>70</v>
      </c>
      <c r="U77" s="17" t="s">
        <v>566</v>
      </c>
      <c r="V77" s="8" t="s">
        <v>72</v>
      </c>
      <c r="W77" s="8"/>
      <c r="AA77" s="18" t="s">
        <v>54</v>
      </c>
      <c r="AB77" s="18" t="s">
        <v>54</v>
      </c>
      <c r="AC77" s="18" t="s">
        <v>54</v>
      </c>
      <c r="AD77" s="18" t="s">
        <v>54</v>
      </c>
      <c r="AE77" s="18" t="s">
        <v>54</v>
      </c>
      <c r="AF77" s="18" t="s">
        <v>54</v>
      </c>
      <c r="AG77" s="18" t="s">
        <v>54</v>
      </c>
      <c r="AH77" s="18" t="s">
        <v>54</v>
      </c>
      <c r="AI77" s="18" t="s">
        <v>54</v>
      </c>
      <c r="AJ77" s="18" t="s">
        <v>54</v>
      </c>
      <c r="AK77" s="18" t="s">
        <v>54</v>
      </c>
      <c r="AL77" s="18" t="s">
        <v>54</v>
      </c>
      <c r="AM77" s="18" t="s">
        <v>54</v>
      </c>
      <c r="AN77" s="19" t="s">
        <v>54</v>
      </c>
      <c r="AO77" s="19" t="s">
        <v>54</v>
      </c>
    </row>
    <row r="78">
      <c r="A78" s="8" t="s">
        <v>572</v>
      </c>
      <c r="B78" s="8" t="s">
        <v>42</v>
      </c>
      <c r="C78" s="8" t="s">
        <v>43</v>
      </c>
      <c r="E78" s="20" t="s">
        <v>573</v>
      </c>
      <c r="F78" s="11" t="s">
        <v>574</v>
      </c>
      <c r="G78" s="8" t="s">
        <v>165</v>
      </c>
      <c r="H78" s="8"/>
      <c r="I78" s="8" t="s">
        <v>575</v>
      </c>
      <c r="J78" s="12">
        <f>VLOOKUP(K78,'Weeks 2026'!A:B,2,false)</f>
        <v>5</v>
      </c>
      <c r="K78" s="41">
        <v>46054.0</v>
      </c>
      <c r="L78" s="8" t="s">
        <v>257</v>
      </c>
      <c r="M78" s="8" t="s">
        <v>257</v>
      </c>
      <c r="N78" s="14">
        <v>46058.0</v>
      </c>
      <c r="O78" s="14">
        <v>46058.0</v>
      </c>
      <c r="P78" s="8" t="s">
        <v>167</v>
      </c>
      <c r="Q78" s="8">
        <v>986.0</v>
      </c>
      <c r="R78" s="16" t="s">
        <v>576</v>
      </c>
      <c r="S78" s="16" t="s">
        <v>577</v>
      </c>
      <c r="T78" s="16" t="s">
        <v>578</v>
      </c>
      <c r="U78" s="17" t="s">
        <v>579</v>
      </c>
      <c r="V78" s="8" t="s">
        <v>172</v>
      </c>
      <c r="W78" s="8"/>
      <c r="AA78" s="18" t="s">
        <v>54</v>
      </c>
      <c r="AB78" s="18">
        <v>56.0</v>
      </c>
      <c r="AC78" s="18">
        <v>1.0</v>
      </c>
      <c r="AD78" s="18">
        <v>6.0</v>
      </c>
      <c r="AE78" s="18">
        <v>38.0</v>
      </c>
      <c r="AF78" s="18">
        <v>0.0</v>
      </c>
      <c r="AG78" s="18">
        <v>0.0</v>
      </c>
      <c r="AH78" s="18">
        <v>0.0</v>
      </c>
      <c r="AI78" s="18">
        <v>0.0</v>
      </c>
      <c r="AJ78" s="18" t="s">
        <v>572</v>
      </c>
      <c r="AK78" s="18">
        <v>56.0</v>
      </c>
      <c r="AL78" s="18" t="s">
        <v>54</v>
      </c>
      <c r="AM78" s="18" t="s">
        <v>54</v>
      </c>
      <c r="AN78" s="19"/>
      <c r="AO78" s="19" t="s">
        <v>262</v>
      </c>
    </row>
    <row r="79">
      <c r="A79" s="8" t="s">
        <v>580</v>
      </c>
      <c r="B79" s="8" t="s">
        <v>57</v>
      </c>
      <c r="C79" s="8" t="s">
        <v>58</v>
      </c>
      <c r="D79" s="8" t="s">
        <v>572</v>
      </c>
      <c r="E79" s="20" t="s">
        <v>581</v>
      </c>
      <c r="F79" s="11" t="s">
        <v>582</v>
      </c>
      <c r="G79" s="8" t="s">
        <v>165</v>
      </c>
      <c r="H79" s="8"/>
      <c r="I79" s="8" t="s">
        <v>583</v>
      </c>
      <c r="J79" s="12">
        <f>VLOOKUP(K79,'Weeks 2026'!A:B,2,false)</f>
        <v>5</v>
      </c>
      <c r="K79" s="41">
        <v>46054.0</v>
      </c>
      <c r="L79" s="8" t="s">
        <v>257</v>
      </c>
      <c r="M79" s="8" t="s">
        <v>257</v>
      </c>
      <c r="N79" s="14">
        <v>46058.0</v>
      </c>
      <c r="O79" s="14">
        <v>46058.0</v>
      </c>
      <c r="P79" s="8" t="s">
        <v>167</v>
      </c>
      <c r="Q79" s="8">
        <v>1014.0</v>
      </c>
      <c r="R79" s="16" t="s">
        <v>584</v>
      </c>
      <c r="S79" s="16" t="s">
        <v>585</v>
      </c>
      <c r="T79" s="16" t="s">
        <v>586</v>
      </c>
      <c r="U79" s="17" t="s">
        <v>579</v>
      </c>
      <c r="V79" s="8" t="s">
        <v>172</v>
      </c>
      <c r="W79" s="8"/>
      <c r="AA79" s="18" t="s">
        <v>54</v>
      </c>
      <c r="AB79" s="18" t="s">
        <v>54</v>
      </c>
      <c r="AC79" s="18" t="s">
        <v>54</v>
      </c>
      <c r="AD79" s="18" t="s">
        <v>54</v>
      </c>
      <c r="AE79" s="18" t="s">
        <v>54</v>
      </c>
      <c r="AF79" s="18" t="s">
        <v>54</v>
      </c>
      <c r="AG79" s="18" t="s">
        <v>54</v>
      </c>
      <c r="AH79" s="18" t="s">
        <v>54</v>
      </c>
      <c r="AI79" s="18" t="s">
        <v>54</v>
      </c>
      <c r="AJ79" s="18" t="s">
        <v>54</v>
      </c>
      <c r="AK79" s="18" t="s">
        <v>54</v>
      </c>
      <c r="AL79" s="18" t="s">
        <v>54</v>
      </c>
      <c r="AM79" s="18" t="s">
        <v>54</v>
      </c>
      <c r="AN79" s="19" t="s">
        <v>54</v>
      </c>
      <c r="AO79" s="19" t="s">
        <v>54</v>
      </c>
    </row>
    <row r="80">
      <c r="A80" s="8" t="s">
        <v>587</v>
      </c>
      <c r="B80" s="8" t="s">
        <v>42</v>
      </c>
      <c r="C80" s="8" t="s">
        <v>43</v>
      </c>
      <c r="E80" s="20" t="s">
        <v>588</v>
      </c>
      <c r="F80" s="11" t="s">
        <v>589</v>
      </c>
      <c r="G80" s="8" t="s">
        <v>83</v>
      </c>
      <c r="H80" s="8"/>
      <c r="I80" s="8" t="s">
        <v>590</v>
      </c>
      <c r="J80" s="12">
        <f>VLOOKUP(K80,'Weeks 2026'!A:B,2,false)</f>
        <v>5</v>
      </c>
      <c r="K80" s="41">
        <v>46054.0</v>
      </c>
      <c r="L80" s="8" t="s">
        <v>257</v>
      </c>
      <c r="M80" s="8" t="s">
        <v>257</v>
      </c>
      <c r="N80" s="14">
        <v>46058.0</v>
      </c>
      <c r="O80" s="14">
        <v>46058.0</v>
      </c>
      <c r="P80" s="8" t="s">
        <v>48</v>
      </c>
      <c r="Q80" s="15">
        <v>1225.0</v>
      </c>
      <c r="R80" s="16" t="s">
        <v>591</v>
      </c>
      <c r="S80" s="16" t="s">
        <v>592</v>
      </c>
      <c r="T80" s="16" t="s">
        <v>314</v>
      </c>
      <c r="U80" s="17" t="s">
        <v>593</v>
      </c>
      <c r="V80" s="8" t="s">
        <v>220</v>
      </c>
      <c r="W80" s="8"/>
      <c r="AA80" s="18" t="s">
        <v>54</v>
      </c>
      <c r="AB80" s="18">
        <v>206.0</v>
      </c>
      <c r="AC80" s="18">
        <v>43.0</v>
      </c>
      <c r="AD80" s="18">
        <v>9.0</v>
      </c>
      <c r="AE80" s="18">
        <v>135.0</v>
      </c>
      <c r="AF80" s="18">
        <v>0.0</v>
      </c>
      <c r="AG80" s="18">
        <v>0.0</v>
      </c>
      <c r="AH80" s="18">
        <v>0.0</v>
      </c>
      <c r="AI80" s="18">
        <v>1.0</v>
      </c>
      <c r="AJ80" s="18" t="s">
        <v>587</v>
      </c>
      <c r="AK80" s="18">
        <v>206.0</v>
      </c>
      <c r="AL80" s="18" t="s">
        <v>54</v>
      </c>
      <c r="AM80" s="18" t="s">
        <v>54</v>
      </c>
      <c r="AN80" s="19"/>
      <c r="AO80" s="19" t="s">
        <v>161</v>
      </c>
    </row>
    <row r="81">
      <c r="A81" s="8" t="s">
        <v>594</v>
      </c>
      <c r="B81" s="8" t="s">
        <v>57</v>
      </c>
      <c r="C81" s="8" t="s">
        <v>58</v>
      </c>
      <c r="D81" s="8" t="s">
        <v>587</v>
      </c>
      <c r="E81" s="20" t="s">
        <v>595</v>
      </c>
      <c r="F81" s="11" t="s">
        <v>596</v>
      </c>
      <c r="G81" s="8" t="s">
        <v>83</v>
      </c>
      <c r="H81" s="8"/>
      <c r="I81" s="8" t="s">
        <v>597</v>
      </c>
      <c r="J81" s="12">
        <f>VLOOKUP(K81,'Weeks 2026'!A:B,2,false)</f>
        <v>5</v>
      </c>
      <c r="K81" s="41">
        <v>46054.0</v>
      </c>
      <c r="L81" s="8" t="s">
        <v>257</v>
      </c>
      <c r="M81" s="8" t="s">
        <v>257</v>
      </c>
      <c r="N81" s="14">
        <v>46058.0</v>
      </c>
      <c r="O81" s="14">
        <v>46058.0</v>
      </c>
      <c r="P81" s="8" t="s">
        <v>48</v>
      </c>
      <c r="Q81" s="15">
        <v>1424.0</v>
      </c>
      <c r="R81" s="38" t="s">
        <v>591</v>
      </c>
      <c r="S81" s="16" t="s">
        <v>598</v>
      </c>
      <c r="T81" s="16" t="s">
        <v>599</v>
      </c>
      <c r="U81" s="17" t="s">
        <v>593</v>
      </c>
      <c r="V81" s="8" t="s">
        <v>220</v>
      </c>
      <c r="W81" s="8"/>
      <c r="AA81" s="18" t="s">
        <v>54</v>
      </c>
      <c r="AB81" s="18" t="s">
        <v>54</v>
      </c>
      <c r="AC81" s="18" t="s">
        <v>54</v>
      </c>
      <c r="AD81" s="18" t="s">
        <v>54</v>
      </c>
      <c r="AE81" s="18" t="s">
        <v>54</v>
      </c>
      <c r="AF81" s="18" t="s">
        <v>54</v>
      </c>
      <c r="AG81" s="18" t="s">
        <v>54</v>
      </c>
      <c r="AH81" s="18" t="s">
        <v>54</v>
      </c>
      <c r="AI81" s="18" t="s">
        <v>54</v>
      </c>
      <c r="AJ81" s="18" t="s">
        <v>54</v>
      </c>
      <c r="AK81" s="18" t="s">
        <v>54</v>
      </c>
      <c r="AL81" s="18" t="s">
        <v>54</v>
      </c>
      <c r="AM81" s="18" t="s">
        <v>54</v>
      </c>
      <c r="AN81" s="19" t="s">
        <v>54</v>
      </c>
      <c r="AO81" s="19" t="s">
        <v>54</v>
      </c>
    </row>
    <row r="82">
      <c r="A82" s="8" t="s">
        <v>600</v>
      </c>
      <c r="B82" s="8" t="s">
        <v>42</v>
      </c>
      <c r="C82" s="8" t="s">
        <v>43</v>
      </c>
      <c r="E82" s="20" t="s">
        <v>601</v>
      </c>
      <c r="F82" s="11" t="s">
        <v>602</v>
      </c>
      <c r="G82" s="8" t="s">
        <v>46</v>
      </c>
      <c r="H82" s="8"/>
      <c r="I82" s="8" t="s">
        <v>603</v>
      </c>
      <c r="J82" s="12">
        <f>VLOOKUP(K82,'Weeks 2026'!A:B,2,false)</f>
        <v>5</v>
      </c>
      <c r="K82" s="41">
        <v>46054.0</v>
      </c>
      <c r="L82" s="8" t="s">
        <v>257</v>
      </c>
      <c r="M82" s="8" t="s">
        <v>257</v>
      </c>
      <c r="N82" s="14">
        <v>46058.0</v>
      </c>
      <c r="O82" s="14">
        <v>46058.0</v>
      </c>
      <c r="P82" s="8" t="s">
        <v>48</v>
      </c>
      <c r="Q82" s="8">
        <v>852.0</v>
      </c>
      <c r="R82" s="38" t="s">
        <v>604</v>
      </c>
      <c r="S82" s="16" t="s">
        <v>605</v>
      </c>
      <c r="T82" s="16" t="s">
        <v>606</v>
      </c>
      <c r="U82" s="17" t="s">
        <v>607</v>
      </c>
      <c r="V82" s="8" t="s">
        <v>72</v>
      </c>
      <c r="W82" s="8"/>
      <c r="AA82" s="18" t="s">
        <v>54</v>
      </c>
      <c r="AB82" s="18">
        <v>166.0</v>
      </c>
      <c r="AC82" s="18">
        <v>70.0</v>
      </c>
      <c r="AD82" s="18">
        <v>5.0</v>
      </c>
      <c r="AE82" s="18">
        <v>69.0</v>
      </c>
      <c r="AF82" s="18">
        <v>0.0</v>
      </c>
      <c r="AG82" s="18">
        <v>0.0</v>
      </c>
      <c r="AH82" s="18">
        <v>0.0</v>
      </c>
      <c r="AI82" s="18">
        <v>1.0</v>
      </c>
      <c r="AJ82" s="18" t="s">
        <v>600</v>
      </c>
      <c r="AK82" s="18">
        <v>166.0</v>
      </c>
      <c r="AL82" s="18" t="s">
        <v>54</v>
      </c>
      <c r="AM82" s="18" t="s">
        <v>54</v>
      </c>
      <c r="AN82" s="19"/>
      <c r="AO82" s="19" t="s">
        <v>371</v>
      </c>
    </row>
    <row r="83">
      <c r="A83" s="8" t="s">
        <v>608</v>
      </c>
      <c r="B83" s="8" t="s">
        <v>57</v>
      </c>
      <c r="C83" s="8" t="s">
        <v>58</v>
      </c>
      <c r="D83" s="8" t="s">
        <v>600</v>
      </c>
      <c r="E83" s="20" t="s">
        <v>609</v>
      </c>
      <c r="F83" s="11" t="s">
        <v>610</v>
      </c>
      <c r="G83" s="8" t="s">
        <v>46</v>
      </c>
      <c r="H83" s="8"/>
      <c r="I83" s="8" t="s">
        <v>611</v>
      </c>
      <c r="J83" s="12">
        <f>VLOOKUP(K83,'Weeks 2026'!A:B,2,false)</f>
        <v>5</v>
      </c>
      <c r="K83" s="41">
        <v>46054.0</v>
      </c>
      <c r="L83" s="8" t="s">
        <v>257</v>
      </c>
      <c r="M83" s="8" t="s">
        <v>257</v>
      </c>
      <c r="N83" s="14">
        <v>46058.0</v>
      </c>
      <c r="O83" s="14">
        <v>46058.0</v>
      </c>
      <c r="P83" s="8" t="s">
        <v>48</v>
      </c>
      <c r="Q83" s="8">
        <v>975.0</v>
      </c>
      <c r="R83" s="38" t="s">
        <v>604</v>
      </c>
      <c r="S83" s="16" t="s">
        <v>612</v>
      </c>
      <c r="T83" s="16" t="s">
        <v>70</v>
      </c>
      <c r="U83" s="17" t="s">
        <v>607</v>
      </c>
      <c r="V83" s="8" t="s">
        <v>72</v>
      </c>
      <c r="W83" s="8"/>
      <c r="AA83" s="18" t="s">
        <v>54</v>
      </c>
      <c r="AB83" s="18" t="s">
        <v>54</v>
      </c>
      <c r="AC83" s="18" t="s">
        <v>54</v>
      </c>
      <c r="AD83" s="18" t="s">
        <v>54</v>
      </c>
      <c r="AE83" s="18" t="s">
        <v>54</v>
      </c>
      <c r="AF83" s="18" t="s">
        <v>54</v>
      </c>
      <c r="AG83" s="18" t="s">
        <v>54</v>
      </c>
      <c r="AH83" s="18" t="s">
        <v>54</v>
      </c>
      <c r="AI83" s="18" t="s">
        <v>54</v>
      </c>
      <c r="AJ83" s="18" t="s">
        <v>54</v>
      </c>
      <c r="AK83" s="18" t="s">
        <v>54</v>
      </c>
      <c r="AL83" s="18" t="s">
        <v>54</v>
      </c>
      <c r="AM83" s="18" t="s">
        <v>54</v>
      </c>
      <c r="AN83" s="19" t="s">
        <v>54</v>
      </c>
      <c r="AO83" s="19" t="s">
        <v>54</v>
      </c>
    </row>
    <row r="84">
      <c r="A84" s="8" t="s">
        <v>613</v>
      </c>
      <c r="B84" s="8" t="s">
        <v>42</v>
      </c>
      <c r="C84" s="8" t="s">
        <v>43</v>
      </c>
      <c r="E84" s="20" t="s">
        <v>614</v>
      </c>
      <c r="F84" s="11" t="s">
        <v>615</v>
      </c>
      <c r="G84" s="8" t="s">
        <v>165</v>
      </c>
      <c r="H84" s="8"/>
      <c r="I84" s="8" t="s">
        <v>616</v>
      </c>
      <c r="J84" s="12">
        <f>VLOOKUP(K84,'Weeks 2026'!A:B,2,false)</f>
        <v>5</v>
      </c>
      <c r="K84" s="41">
        <v>46054.0</v>
      </c>
      <c r="L84" s="8" t="s">
        <v>257</v>
      </c>
      <c r="M84" s="8" t="s">
        <v>257</v>
      </c>
      <c r="N84" s="14">
        <v>46058.0</v>
      </c>
      <c r="O84" s="14">
        <v>46058.0</v>
      </c>
      <c r="P84" s="8" t="s">
        <v>167</v>
      </c>
      <c r="Q84" s="8">
        <v>793.0</v>
      </c>
      <c r="R84" s="16" t="s">
        <v>617</v>
      </c>
      <c r="S84" s="16" t="s">
        <v>618</v>
      </c>
      <c r="T84" s="16" t="s">
        <v>473</v>
      </c>
      <c r="U84" s="17" t="s">
        <v>619</v>
      </c>
      <c r="V84" s="8" t="s">
        <v>172</v>
      </c>
      <c r="W84" s="8"/>
      <c r="AA84" s="18" t="s">
        <v>54</v>
      </c>
      <c r="AB84" s="18">
        <v>73.0</v>
      </c>
      <c r="AC84" s="18">
        <v>16.0</v>
      </c>
      <c r="AD84" s="18">
        <v>3.0</v>
      </c>
      <c r="AE84" s="18">
        <v>43.0</v>
      </c>
      <c r="AF84" s="18">
        <v>0.0</v>
      </c>
      <c r="AG84" s="18">
        <v>0.0</v>
      </c>
      <c r="AH84" s="18">
        <v>0.0</v>
      </c>
      <c r="AI84" s="18">
        <v>0.0</v>
      </c>
      <c r="AJ84" s="18" t="s">
        <v>613</v>
      </c>
      <c r="AK84" s="18">
        <v>73.0</v>
      </c>
      <c r="AL84" s="18" t="s">
        <v>54</v>
      </c>
      <c r="AM84" s="18" t="s">
        <v>54</v>
      </c>
      <c r="AN84" s="19"/>
      <c r="AO84" s="19" t="s">
        <v>262</v>
      </c>
    </row>
    <row r="85">
      <c r="A85" s="8" t="s">
        <v>620</v>
      </c>
      <c r="B85" s="8" t="s">
        <v>57</v>
      </c>
      <c r="C85" s="8" t="s">
        <v>58</v>
      </c>
      <c r="D85" s="8" t="s">
        <v>613</v>
      </c>
      <c r="E85" s="20" t="s">
        <v>621</v>
      </c>
      <c r="F85" s="11" t="s">
        <v>622</v>
      </c>
      <c r="G85" s="8" t="s">
        <v>165</v>
      </c>
      <c r="H85" s="8"/>
      <c r="I85" s="8" t="s">
        <v>623</v>
      </c>
      <c r="J85" s="12">
        <f>VLOOKUP(K85,'Weeks 2026'!A:B,2,false)</f>
        <v>5</v>
      </c>
      <c r="K85" s="41">
        <v>46054.0</v>
      </c>
      <c r="L85" s="8" t="s">
        <v>257</v>
      </c>
      <c r="M85" s="8" t="s">
        <v>257</v>
      </c>
      <c r="N85" s="14">
        <v>46058.0</v>
      </c>
      <c r="O85" s="14">
        <v>46059.0</v>
      </c>
      <c r="P85" s="8" t="s">
        <v>167</v>
      </c>
      <c r="Q85" s="15">
        <v>1007.0</v>
      </c>
      <c r="R85" s="16" t="s">
        <v>617</v>
      </c>
      <c r="S85" s="16" t="s">
        <v>624</v>
      </c>
      <c r="T85" s="16" t="s">
        <v>625</v>
      </c>
      <c r="U85" s="17" t="s">
        <v>619</v>
      </c>
      <c r="V85" s="8" t="s">
        <v>172</v>
      </c>
      <c r="W85" s="8"/>
      <c r="AA85" s="18" t="s">
        <v>54</v>
      </c>
      <c r="AB85" s="18" t="s">
        <v>54</v>
      </c>
      <c r="AC85" s="18" t="s">
        <v>54</v>
      </c>
      <c r="AD85" s="18" t="s">
        <v>54</v>
      </c>
      <c r="AE85" s="18" t="s">
        <v>54</v>
      </c>
      <c r="AF85" s="18" t="s">
        <v>54</v>
      </c>
      <c r="AG85" s="18" t="s">
        <v>54</v>
      </c>
      <c r="AH85" s="18" t="s">
        <v>54</v>
      </c>
      <c r="AI85" s="18" t="s">
        <v>54</v>
      </c>
      <c r="AJ85" s="18" t="s">
        <v>54</v>
      </c>
      <c r="AK85" s="18" t="s">
        <v>54</v>
      </c>
      <c r="AL85" s="18" t="s">
        <v>54</v>
      </c>
      <c r="AM85" s="18" t="s">
        <v>54</v>
      </c>
      <c r="AN85" s="19" t="s">
        <v>54</v>
      </c>
      <c r="AO85" s="19" t="s">
        <v>54</v>
      </c>
    </row>
    <row r="86">
      <c r="A86" s="8" t="s">
        <v>626</v>
      </c>
      <c r="B86" s="8" t="s">
        <v>42</v>
      </c>
      <c r="C86" s="8" t="s">
        <v>43</v>
      </c>
      <c r="E86" s="10" t="s">
        <v>627</v>
      </c>
      <c r="F86" s="11" t="s">
        <v>628</v>
      </c>
      <c r="G86" s="8" t="s">
        <v>183</v>
      </c>
      <c r="H86" s="8"/>
      <c r="I86" s="36" t="s">
        <v>629</v>
      </c>
      <c r="J86" s="8">
        <v>5.0</v>
      </c>
      <c r="K86" s="14">
        <v>46054.0</v>
      </c>
      <c r="L86" s="8" t="s">
        <v>257</v>
      </c>
      <c r="M86" s="8" t="s">
        <v>257</v>
      </c>
      <c r="N86" s="14">
        <v>46058.0</v>
      </c>
      <c r="O86" s="14">
        <v>45693.0</v>
      </c>
      <c r="P86" s="8" t="s">
        <v>185</v>
      </c>
      <c r="Q86" s="15">
        <v>1065.0</v>
      </c>
      <c r="R86" s="16" t="s">
        <v>630</v>
      </c>
      <c r="S86" s="16" t="s">
        <v>631</v>
      </c>
      <c r="T86" s="32" t="s">
        <v>70</v>
      </c>
      <c r="U86" s="17" t="s">
        <v>632</v>
      </c>
      <c r="V86" s="8" t="s">
        <v>190</v>
      </c>
      <c r="W86" s="8"/>
      <c r="AA86" s="18" t="s">
        <v>54</v>
      </c>
      <c r="AB86" s="18">
        <v>106.0</v>
      </c>
      <c r="AC86" s="18">
        <v>6.0</v>
      </c>
      <c r="AD86" s="18">
        <v>4.0</v>
      </c>
      <c r="AE86" s="18">
        <v>74.0</v>
      </c>
      <c r="AF86" s="18">
        <v>0.0</v>
      </c>
      <c r="AG86" s="18">
        <v>0.0</v>
      </c>
      <c r="AH86" s="18">
        <v>0.0</v>
      </c>
      <c r="AI86" s="18">
        <v>1.0</v>
      </c>
      <c r="AJ86" s="18" t="s">
        <v>626</v>
      </c>
      <c r="AK86" s="18">
        <v>106.0</v>
      </c>
      <c r="AL86" s="18" t="s">
        <v>54</v>
      </c>
      <c r="AM86" s="18" t="s">
        <v>54</v>
      </c>
      <c r="AN86" s="19"/>
      <c r="AO86" s="19" t="s">
        <v>54</v>
      </c>
    </row>
    <row r="87">
      <c r="A87" s="8" t="s">
        <v>633</v>
      </c>
      <c r="B87" s="8" t="s">
        <v>57</v>
      </c>
      <c r="C87" s="8" t="s">
        <v>58</v>
      </c>
      <c r="D87" s="8" t="s">
        <v>626</v>
      </c>
      <c r="E87" s="10" t="s">
        <v>634</v>
      </c>
      <c r="F87" s="26" t="s">
        <v>635</v>
      </c>
      <c r="G87" s="8" t="s">
        <v>183</v>
      </c>
      <c r="H87" s="8"/>
      <c r="I87" s="8" t="s">
        <v>636</v>
      </c>
      <c r="J87" s="8">
        <v>5.0</v>
      </c>
      <c r="K87" s="41">
        <v>46054.0</v>
      </c>
      <c r="L87" s="8" t="s">
        <v>257</v>
      </c>
      <c r="M87" s="8" t="s">
        <v>257</v>
      </c>
      <c r="N87" s="14">
        <v>46058.0</v>
      </c>
      <c r="O87" s="14">
        <v>46059.0</v>
      </c>
      <c r="P87" s="8" t="s">
        <v>185</v>
      </c>
      <c r="Q87" s="15">
        <v>1287.0</v>
      </c>
      <c r="R87" s="16" t="s">
        <v>630</v>
      </c>
      <c r="S87" s="16" t="s">
        <v>637</v>
      </c>
      <c r="T87" s="32" t="s">
        <v>638</v>
      </c>
      <c r="U87" s="17" t="s">
        <v>632</v>
      </c>
      <c r="V87" s="8" t="s">
        <v>190</v>
      </c>
      <c r="W87" s="8"/>
      <c r="AA87" s="18" t="s">
        <v>54</v>
      </c>
      <c r="AB87" s="18" t="s">
        <v>54</v>
      </c>
      <c r="AC87" s="18" t="s">
        <v>54</v>
      </c>
      <c r="AD87" s="18" t="s">
        <v>54</v>
      </c>
      <c r="AE87" s="18" t="s">
        <v>54</v>
      </c>
      <c r="AF87" s="18" t="s">
        <v>54</v>
      </c>
      <c r="AG87" s="18" t="s">
        <v>54</v>
      </c>
      <c r="AH87" s="18" t="s">
        <v>54</v>
      </c>
      <c r="AI87" s="18" t="s">
        <v>54</v>
      </c>
      <c r="AJ87" s="18" t="s">
        <v>54</v>
      </c>
      <c r="AK87" s="18" t="s">
        <v>54</v>
      </c>
      <c r="AL87" s="18" t="s">
        <v>54</v>
      </c>
      <c r="AM87" s="18" t="s">
        <v>54</v>
      </c>
      <c r="AN87" s="19" t="s">
        <v>54</v>
      </c>
      <c r="AO87" s="19" t="s">
        <v>54</v>
      </c>
    </row>
    <row r="88">
      <c r="A88" s="8" t="s">
        <v>639</v>
      </c>
      <c r="B88" s="8" t="s">
        <v>42</v>
      </c>
      <c r="C88" s="8" t="s">
        <v>43</v>
      </c>
      <c r="E88" s="20" t="s">
        <v>640</v>
      </c>
      <c r="F88" s="26" t="s">
        <v>641</v>
      </c>
      <c r="G88" s="8" t="s">
        <v>183</v>
      </c>
      <c r="H88" s="8"/>
      <c r="I88" s="36" t="s">
        <v>642</v>
      </c>
      <c r="J88" s="8">
        <v>5.0</v>
      </c>
      <c r="K88" s="41">
        <v>46054.0</v>
      </c>
      <c r="L88" s="8" t="s">
        <v>257</v>
      </c>
      <c r="M88" s="8" t="s">
        <v>257</v>
      </c>
      <c r="N88" s="14">
        <v>46058.0</v>
      </c>
      <c r="O88" s="14">
        <v>46059.0</v>
      </c>
      <c r="P88" s="8" t="s">
        <v>185</v>
      </c>
      <c r="Q88" s="15">
        <v>1218.0</v>
      </c>
      <c r="R88" s="16" t="s">
        <v>643</v>
      </c>
      <c r="S88" s="16" t="s">
        <v>644</v>
      </c>
      <c r="T88" s="32" t="s">
        <v>70</v>
      </c>
      <c r="U88" s="17" t="s">
        <v>645</v>
      </c>
      <c r="V88" s="8" t="s">
        <v>190</v>
      </c>
      <c r="W88" s="8"/>
      <c r="AA88" s="18" t="s">
        <v>54</v>
      </c>
      <c r="AB88" s="18">
        <v>79.0</v>
      </c>
      <c r="AC88" s="18">
        <v>7.0</v>
      </c>
      <c r="AD88" s="18">
        <v>6.0</v>
      </c>
      <c r="AE88" s="18">
        <v>59.0</v>
      </c>
      <c r="AF88" s="18">
        <v>0.0</v>
      </c>
      <c r="AG88" s="18">
        <v>0.0</v>
      </c>
      <c r="AH88" s="18">
        <v>0.0</v>
      </c>
      <c r="AI88" s="18">
        <v>0.0</v>
      </c>
      <c r="AJ88" s="18" t="s">
        <v>639</v>
      </c>
      <c r="AK88" s="18">
        <v>79.0</v>
      </c>
      <c r="AL88" s="18" t="s">
        <v>54</v>
      </c>
      <c r="AM88" s="18" t="s">
        <v>54</v>
      </c>
      <c r="AN88" s="19"/>
      <c r="AO88" s="19" t="s">
        <v>54</v>
      </c>
    </row>
    <row r="89">
      <c r="A89" s="8" t="s">
        <v>646</v>
      </c>
      <c r="B89" s="8" t="s">
        <v>57</v>
      </c>
      <c r="C89" s="8" t="s">
        <v>58</v>
      </c>
      <c r="D89" s="8" t="s">
        <v>639</v>
      </c>
      <c r="E89" s="20" t="s">
        <v>647</v>
      </c>
      <c r="F89" s="26" t="s">
        <v>648</v>
      </c>
      <c r="G89" s="8" t="s">
        <v>183</v>
      </c>
      <c r="H89" s="8"/>
      <c r="I89" s="8" t="s">
        <v>649</v>
      </c>
      <c r="J89" s="8">
        <v>5.0</v>
      </c>
      <c r="K89" s="41">
        <v>46054.0</v>
      </c>
      <c r="L89" s="8" t="s">
        <v>257</v>
      </c>
      <c r="M89" s="8" t="s">
        <v>257</v>
      </c>
      <c r="N89" s="14">
        <v>46059.0</v>
      </c>
      <c r="O89" s="14">
        <v>46059.0</v>
      </c>
      <c r="P89" s="8" t="s">
        <v>185</v>
      </c>
      <c r="Q89" s="15">
        <v>1515.0</v>
      </c>
      <c r="R89" s="16" t="s">
        <v>499</v>
      </c>
      <c r="S89" s="16" t="s">
        <v>650</v>
      </c>
      <c r="T89" s="32" t="s">
        <v>651</v>
      </c>
      <c r="U89" s="17" t="s">
        <v>645</v>
      </c>
      <c r="V89" s="8" t="s">
        <v>190</v>
      </c>
      <c r="W89" s="8"/>
      <c r="AA89" s="18" t="s">
        <v>54</v>
      </c>
      <c r="AB89" s="18" t="s">
        <v>54</v>
      </c>
      <c r="AC89" s="18" t="s">
        <v>54</v>
      </c>
      <c r="AD89" s="18" t="s">
        <v>54</v>
      </c>
      <c r="AE89" s="18" t="s">
        <v>54</v>
      </c>
      <c r="AF89" s="18" t="s">
        <v>54</v>
      </c>
      <c r="AG89" s="18" t="s">
        <v>54</v>
      </c>
      <c r="AH89" s="18" t="s">
        <v>54</v>
      </c>
      <c r="AI89" s="18" t="s">
        <v>54</v>
      </c>
      <c r="AJ89" s="18" t="s">
        <v>54</v>
      </c>
      <c r="AK89" s="18" t="s">
        <v>54</v>
      </c>
      <c r="AL89" s="18" t="s">
        <v>54</v>
      </c>
      <c r="AM89" s="18" t="s">
        <v>54</v>
      </c>
      <c r="AN89" s="19" t="s">
        <v>54</v>
      </c>
      <c r="AO89" s="19" t="s">
        <v>54</v>
      </c>
    </row>
    <row r="90">
      <c r="A90" s="8" t="s">
        <v>652</v>
      </c>
      <c r="B90" s="8" t="s">
        <v>42</v>
      </c>
      <c r="C90" s="8" t="s">
        <v>43</v>
      </c>
      <c r="E90" s="20" t="s">
        <v>653</v>
      </c>
      <c r="F90" s="11" t="s">
        <v>654</v>
      </c>
      <c r="G90" s="8" t="s">
        <v>46</v>
      </c>
      <c r="H90" s="8"/>
      <c r="J90" s="8">
        <v>5.0</v>
      </c>
      <c r="K90" s="41">
        <v>46054.0</v>
      </c>
      <c r="L90" s="8" t="s">
        <v>257</v>
      </c>
      <c r="M90" s="8" t="s">
        <v>257</v>
      </c>
      <c r="N90" s="14">
        <v>46058.0</v>
      </c>
      <c r="O90" s="14">
        <v>46058.0</v>
      </c>
      <c r="P90" s="8" t="s">
        <v>48</v>
      </c>
      <c r="Q90" s="15">
        <v>1407.0</v>
      </c>
      <c r="R90" s="16" t="s">
        <v>655</v>
      </c>
      <c r="S90" s="16" t="s">
        <v>656</v>
      </c>
      <c r="T90" s="16" t="s">
        <v>657</v>
      </c>
      <c r="U90" s="17" t="s">
        <v>658</v>
      </c>
      <c r="V90" s="8" t="s">
        <v>53</v>
      </c>
      <c r="W90" s="8"/>
      <c r="AA90" s="18" t="s">
        <v>54</v>
      </c>
      <c r="AB90" s="18">
        <v>176.0</v>
      </c>
      <c r="AC90" s="18">
        <v>63.0</v>
      </c>
      <c r="AD90" s="18">
        <v>5.0</v>
      </c>
      <c r="AE90" s="18">
        <v>93.0</v>
      </c>
      <c r="AF90" s="18">
        <v>0.0</v>
      </c>
      <c r="AG90" s="18">
        <v>0.0</v>
      </c>
      <c r="AH90" s="18">
        <v>0.0</v>
      </c>
      <c r="AI90" s="18">
        <v>2.0</v>
      </c>
      <c r="AJ90" s="18" t="s">
        <v>652</v>
      </c>
      <c r="AK90" s="18">
        <v>176.0</v>
      </c>
      <c r="AL90" s="18" t="s">
        <v>54</v>
      </c>
      <c r="AM90" s="18" t="s">
        <v>54</v>
      </c>
      <c r="AN90" s="19"/>
      <c r="AO90" s="19" t="s">
        <v>371</v>
      </c>
    </row>
    <row r="91">
      <c r="A91" s="8" t="s">
        <v>659</v>
      </c>
      <c r="B91" s="8" t="s">
        <v>57</v>
      </c>
      <c r="C91" s="8" t="s">
        <v>58</v>
      </c>
      <c r="D91" s="8" t="s">
        <v>652</v>
      </c>
      <c r="E91" s="20" t="s">
        <v>660</v>
      </c>
      <c r="F91" s="11" t="s">
        <v>661</v>
      </c>
      <c r="G91" s="8" t="s">
        <v>46</v>
      </c>
      <c r="H91" s="8"/>
      <c r="J91" s="8">
        <v>5.0</v>
      </c>
      <c r="K91" s="41">
        <v>46054.0</v>
      </c>
      <c r="L91" s="8" t="s">
        <v>257</v>
      </c>
      <c r="M91" s="8" t="s">
        <v>257</v>
      </c>
      <c r="N91" s="14">
        <v>46058.0</v>
      </c>
      <c r="O91" s="14">
        <v>46058.0</v>
      </c>
      <c r="P91" s="8" t="s">
        <v>48</v>
      </c>
      <c r="Q91" s="15">
        <v>1375.0</v>
      </c>
      <c r="R91" s="16" t="s">
        <v>655</v>
      </c>
      <c r="S91" s="16" t="s">
        <v>662</v>
      </c>
      <c r="T91" s="16" t="s">
        <v>70</v>
      </c>
      <c r="U91" s="17" t="s">
        <v>658</v>
      </c>
      <c r="V91" s="8" t="s">
        <v>53</v>
      </c>
      <c r="W91" s="8"/>
      <c r="AA91" s="18" t="s">
        <v>54</v>
      </c>
      <c r="AB91" s="18" t="s">
        <v>54</v>
      </c>
      <c r="AC91" s="18" t="s">
        <v>54</v>
      </c>
      <c r="AD91" s="18" t="s">
        <v>54</v>
      </c>
      <c r="AE91" s="18" t="s">
        <v>54</v>
      </c>
      <c r="AF91" s="18" t="s">
        <v>54</v>
      </c>
      <c r="AG91" s="18" t="s">
        <v>54</v>
      </c>
      <c r="AH91" s="18" t="s">
        <v>54</v>
      </c>
      <c r="AI91" s="18" t="s">
        <v>54</v>
      </c>
      <c r="AJ91" s="18" t="s">
        <v>54</v>
      </c>
      <c r="AK91" s="18" t="s">
        <v>54</v>
      </c>
      <c r="AL91" s="18" t="s">
        <v>54</v>
      </c>
      <c r="AM91" s="18" t="s">
        <v>54</v>
      </c>
      <c r="AN91" s="19" t="s">
        <v>54</v>
      </c>
      <c r="AO91" s="19" t="s">
        <v>54</v>
      </c>
    </row>
    <row r="92">
      <c r="A92" s="8" t="s">
        <v>663</v>
      </c>
      <c r="B92" s="8" t="s">
        <v>42</v>
      </c>
      <c r="C92" s="8" t="s">
        <v>43</v>
      </c>
      <c r="E92" s="20" t="s">
        <v>664</v>
      </c>
      <c r="F92" s="11" t="s">
        <v>665</v>
      </c>
      <c r="G92" s="8" t="s">
        <v>46</v>
      </c>
      <c r="H92" s="8"/>
      <c r="I92" s="8" t="s">
        <v>666</v>
      </c>
      <c r="J92" s="8">
        <v>5.0</v>
      </c>
      <c r="K92" s="41">
        <v>46054.0</v>
      </c>
      <c r="L92" s="8" t="s">
        <v>257</v>
      </c>
      <c r="M92" s="8" t="s">
        <v>257</v>
      </c>
      <c r="N92" s="14">
        <v>46058.0</v>
      </c>
      <c r="O92" s="14">
        <v>46060.0</v>
      </c>
      <c r="P92" s="8" t="s">
        <v>48</v>
      </c>
      <c r="Q92" s="15">
        <v>1412.0</v>
      </c>
      <c r="R92" s="16" t="s">
        <v>667</v>
      </c>
      <c r="S92" s="16" t="s">
        <v>668</v>
      </c>
      <c r="T92" s="16" t="s">
        <v>669</v>
      </c>
      <c r="U92" s="17" t="s">
        <v>670</v>
      </c>
      <c r="V92" s="8" t="s">
        <v>72</v>
      </c>
      <c r="W92" s="8"/>
      <c r="AA92" s="18" t="s">
        <v>54</v>
      </c>
      <c r="AB92" s="18">
        <v>4455.0</v>
      </c>
      <c r="AC92" s="18">
        <v>3964.0</v>
      </c>
      <c r="AD92" s="18">
        <v>2.0</v>
      </c>
      <c r="AE92" s="18">
        <v>470.0</v>
      </c>
      <c r="AF92" s="18">
        <v>0.0</v>
      </c>
      <c r="AG92" s="18">
        <v>0.0</v>
      </c>
      <c r="AH92" s="18">
        <v>0.0</v>
      </c>
      <c r="AI92" s="18">
        <v>6.0</v>
      </c>
      <c r="AJ92" s="18" t="s">
        <v>663</v>
      </c>
      <c r="AK92" s="18">
        <v>4455.0</v>
      </c>
      <c r="AL92" s="18" t="s">
        <v>54</v>
      </c>
      <c r="AM92" s="18" t="s">
        <v>54</v>
      </c>
      <c r="AN92" s="19"/>
      <c r="AO92" s="19" t="s">
        <v>329</v>
      </c>
    </row>
    <row r="93">
      <c r="A93" s="8" t="s">
        <v>671</v>
      </c>
      <c r="B93" s="8" t="s">
        <v>57</v>
      </c>
      <c r="C93" s="8" t="s">
        <v>58</v>
      </c>
      <c r="D93" s="8" t="s">
        <v>663</v>
      </c>
      <c r="E93" s="20" t="s">
        <v>672</v>
      </c>
      <c r="F93" s="11" t="s">
        <v>673</v>
      </c>
      <c r="G93" s="8" t="s">
        <v>46</v>
      </c>
      <c r="H93" s="8"/>
      <c r="I93" s="8" t="s">
        <v>674</v>
      </c>
      <c r="J93" s="42">
        <v>5.0</v>
      </c>
      <c r="K93" s="41">
        <v>46054.0</v>
      </c>
      <c r="L93" s="8" t="s">
        <v>257</v>
      </c>
      <c r="M93" s="8" t="s">
        <v>257</v>
      </c>
      <c r="N93" s="14">
        <v>46058.0</v>
      </c>
      <c r="O93" s="14">
        <v>46060.0</v>
      </c>
      <c r="P93" s="8" t="s">
        <v>48</v>
      </c>
      <c r="Q93" s="15">
        <v>1684.0</v>
      </c>
      <c r="R93" s="16" t="s">
        <v>667</v>
      </c>
      <c r="S93" s="16" t="s">
        <v>675</v>
      </c>
      <c r="T93" s="16" t="s">
        <v>676</v>
      </c>
      <c r="U93" s="17" t="s">
        <v>670</v>
      </c>
      <c r="V93" s="8" t="s">
        <v>72</v>
      </c>
      <c r="W93" s="8"/>
      <c r="AA93" s="18" t="s">
        <v>54</v>
      </c>
      <c r="AB93" s="18" t="s">
        <v>54</v>
      </c>
      <c r="AC93" s="18" t="s">
        <v>54</v>
      </c>
      <c r="AD93" s="18" t="s">
        <v>54</v>
      </c>
      <c r="AE93" s="18" t="s">
        <v>54</v>
      </c>
      <c r="AF93" s="18" t="s">
        <v>54</v>
      </c>
      <c r="AG93" s="18" t="s">
        <v>54</v>
      </c>
      <c r="AH93" s="18" t="s">
        <v>54</v>
      </c>
      <c r="AI93" s="18" t="s">
        <v>54</v>
      </c>
      <c r="AJ93" s="18" t="s">
        <v>54</v>
      </c>
      <c r="AK93" s="18" t="s">
        <v>54</v>
      </c>
      <c r="AL93" s="18" t="s">
        <v>54</v>
      </c>
      <c r="AM93" s="18" t="s">
        <v>54</v>
      </c>
      <c r="AN93" s="19" t="s">
        <v>54</v>
      </c>
      <c r="AO93" s="19" t="s">
        <v>54</v>
      </c>
    </row>
    <row r="94">
      <c r="A94" s="8" t="s">
        <v>677</v>
      </c>
      <c r="B94" s="8" t="s">
        <v>42</v>
      </c>
      <c r="C94" s="8" t="s">
        <v>43</v>
      </c>
      <c r="E94" s="20" t="s">
        <v>678</v>
      </c>
      <c r="F94" s="11" t="s">
        <v>679</v>
      </c>
      <c r="G94" s="8" t="s">
        <v>165</v>
      </c>
      <c r="H94" s="8"/>
      <c r="I94" s="8" t="s">
        <v>680</v>
      </c>
      <c r="J94" s="42">
        <v>5.0</v>
      </c>
      <c r="K94" s="41">
        <v>46054.0</v>
      </c>
      <c r="L94" s="8" t="s">
        <v>257</v>
      </c>
      <c r="M94" s="8" t="s">
        <v>257</v>
      </c>
      <c r="N94" s="14">
        <v>46058.0</v>
      </c>
      <c r="O94" s="14">
        <v>46059.0</v>
      </c>
      <c r="P94" s="8" t="s">
        <v>167</v>
      </c>
      <c r="Q94" s="8">
        <v>785.0</v>
      </c>
      <c r="R94" s="16" t="s">
        <v>681</v>
      </c>
      <c r="S94" s="16" t="s">
        <v>682</v>
      </c>
      <c r="T94" s="16" t="s">
        <v>473</v>
      </c>
      <c r="U94" s="17" t="s">
        <v>683</v>
      </c>
      <c r="V94" s="8" t="s">
        <v>172</v>
      </c>
      <c r="W94" s="8"/>
      <c r="AA94" s="18" t="s">
        <v>54</v>
      </c>
      <c r="AB94" s="18">
        <v>143.0</v>
      </c>
      <c r="AC94" s="18">
        <v>19.0</v>
      </c>
      <c r="AD94" s="18">
        <v>5.0</v>
      </c>
      <c r="AE94" s="18">
        <v>70.0</v>
      </c>
      <c r="AF94" s="18">
        <v>0.0</v>
      </c>
      <c r="AG94" s="18">
        <v>0.0</v>
      </c>
      <c r="AH94" s="18">
        <v>0.0</v>
      </c>
      <c r="AI94" s="18">
        <v>0.0</v>
      </c>
      <c r="AJ94" s="18" t="s">
        <v>677</v>
      </c>
      <c r="AK94" s="18">
        <v>143.0</v>
      </c>
      <c r="AL94" s="18" t="s">
        <v>54</v>
      </c>
      <c r="AM94" s="18" t="s">
        <v>54</v>
      </c>
      <c r="AN94" s="19"/>
      <c r="AO94" s="19" t="s">
        <v>684</v>
      </c>
    </row>
    <row r="95">
      <c r="A95" s="8" t="s">
        <v>685</v>
      </c>
      <c r="B95" s="8" t="s">
        <v>57</v>
      </c>
      <c r="C95" s="8" t="s">
        <v>58</v>
      </c>
      <c r="D95" s="8" t="s">
        <v>677</v>
      </c>
      <c r="E95" s="20" t="s">
        <v>686</v>
      </c>
      <c r="F95" s="11" t="s">
        <v>687</v>
      </c>
      <c r="G95" s="8" t="s">
        <v>165</v>
      </c>
      <c r="H95" s="8"/>
      <c r="I95" s="8" t="s">
        <v>688</v>
      </c>
      <c r="J95" s="42">
        <v>5.0</v>
      </c>
      <c r="K95" s="41">
        <v>46054.0</v>
      </c>
      <c r="L95" s="8" t="s">
        <v>257</v>
      </c>
      <c r="M95" s="8" t="s">
        <v>257</v>
      </c>
      <c r="N95" s="14">
        <v>46058.0</v>
      </c>
      <c r="O95" s="14">
        <v>46062.0</v>
      </c>
      <c r="P95" s="8" t="s">
        <v>167</v>
      </c>
      <c r="Q95" s="8">
        <v>1099.0</v>
      </c>
      <c r="R95" s="16" t="s">
        <v>689</v>
      </c>
      <c r="S95" s="16" t="s">
        <v>690</v>
      </c>
      <c r="T95" s="16" t="s">
        <v>691</v>
      </c>
      <c r="U95" s="17" t="s">
        <v>683</v>
      </c>
      <c r="V95" s="8" t="s">
        <v>172</v>
      </c>
      <c r="W95" s="8"/>
      <c r="AA95" s="18" t="s">
        <v>54</v>
      </c>
      <c r="AB95" s="18" t="s">
        <v>54</v>
      </c>
      <c r="AC95" s="18" t="s">
        <v>54</v>
      </c>
      <c r="AD95" s="18" t="s">
        <v>54</v>
      </c>
      <c r="AE95" s="18" t="s">
        <v>54</v>
      </c>
      <c r="AF95" s="18" t="s">
        <v>54</v>
      </c>
      <c r="AG95" s="18" t="s">
        <v>54</v>
      </c>
      <c r="AH95" s="18" t="s">
        <v>54</v>
      </c>
      <c r="AI95" s="18" t="s">
        <v>54</v>
      </c>
      <c r="AJ95" s="18" t="s">
        <v>54</v>
      </c>
      <c r="AK95" s="18" t="s">
        <v>54</v>
      </c>
      <c r="AL95" s="18" t="s">
        <v>54</v>
      </c>
      <c r="AM95" s="18" t="s">
        <v>54</v>
      </c>
      <c r="AN95" s="19" t="s">
        <v>54</v>
      </c>
      <c r="AO95" s="19" t="s">
        <v>54</v>
      </c>
    </row>
    <row r="96">
      <c r="A96" s="8" t="s">
        <v>692</v>
      </c>
      <c r="B96" s="8" t="s">
        <v>57</v>
      </c>
      <c r="C96" s="8" t="s">
        <v>43</v>
      </c>
      <c r="E96" s="20" t="s">
        <v>693</v>
      </c>
      <c r="F96" s="11" t="s">
        <v>694</v>
      </c>
      <c r="G96" s="8" t="s">
        <v>165</v>
      </c>
      <c r="H96" s="8"/>
      <c r="I96" s="8" t="s">
        <v>695</v>
      </c>
      <c r="J96" s="42">
        <v>5.0</v>
      </c>
      <c r="K96" s="41">
        <v>46054.0</v>
      </c>
      <c r="L96" s="8" t="s">
        <v>257</v>
      </c>
      <c r="M96" s="8" t="s">
        <v>257</v>
      </c>
      <c r="N96" s="14">
        <v>46055.0</v>
      </c>
      <c r="O96" s="14">
        <v>46055.0</v>
      </c>
      <c r="P96" s="8" t="s">
        <v>167</v>
      </c>
      <c r="Q96" s="8">
        <v>1065.0</v>
      </c>
      <c r="R96" s="16" t="s">
        <v>696</v>
      </c>
      <c r="S96" s="16" t="s">
        <v>697</v>
      </c>
      <c r="T96" s="16" t="s">
        <v>698</v>
      </c>
      <c r="U96" s="17" t="s">
        <v>699</v>
      </c>
      <c r="V96" s="8" t="s">
        <v>53</v>
      </c>
      <c r="W96" s="8"/>
      <c r="AA96" s="18" t="s">
        <v>54</v>
      </c>
      <c r="AB96" s="18" t="s">
        <v>54</v>
      </c>
      <c r="AC96" s="18" t="s">
        <v>54</v>
      </c>
      <c r="AD96" s="18" t="s">
        <v>54</v>
      </c>
      <c r="AE96" s="18" t="s">
        <v>54</v>
      </c>
      <c r="AF96" s="18" t="s">
        <v>54</v>
      </c>
      <c r="AG96" s="18" t="s">
        <v>54</v>
      </c>
      <c r="AH96" s="18" t="s">
        <v>54</v>
      </c>
      <c r="AI96" s="18" t="s">
        <v>54</v>
      </c>
      <c r="AJ96" s="18" t="s">
        <v>692</v>
      </c>
      <c r="AK96" s="18">
        <v>70.0</v>
      </c>
      <c r="AL96" s="18" t="s">
        <v>54</v>
      </c>
      <c r="AM96" s="18" t="s">
        <v>54</v>
      </c>
      <c r="AN96" s="19" t="s">
        <v>54</v>
      </c>
      <c r="AO96" s="19" t="s">
        <v>54</v>
      </c>
    </row>
    <row r="97">
      <c r="A97" s="8" t="s">
        <v>700</v>
      </c>
      <c r="B97" s="8" t="s">
        <v>42</v>
      </c>
      <c r="C97" s="8" t="s">
        <v>58</v>
      </c>
      <c r="D97" s="8" t="s">
        <v>692</v>
      </c>
      <c r="E97" s="20" t="s">
        <v>701</v>
      </c>
      <c r="F97" s="11" t="s">
        <v>702</v>
      </c>
      <c r="G97" s="8" t="s">
        <v>165</v>
      </c>
      <c r="H97" s="8"/>
      <c r="I97" s="8" t="s">
        <v>703</v>
      </c>
      <c r="J97" s="42">
        <v>5.0</v>
      </c>
      <c r="K97" s="41">
        <v>46054.0</v>
      </c>
      <c r="L97" s="8" t="s">
        <v>257</v>
      </c>
      <c r="M97" s="8" t="s">
        <v>257</v>
      </c>
      <c r="N97" s="14">
        <v>46055.0</v>
      </c>
      <c r="O97" s="14">
        <v>46055.0</v>
      </c>
      <c r="P97" s="8" t="s">
        <v>167</v>
      </c>
      <c r="Q97" s="8">
        <v>837.0</v>
      </c>
      <c r="R97" s="16" t="s">
        <v>704</v>
      </c>
      <c r="S97" s="16" t="s">
        <v>705</v>
      </c>
      <c r="T97" s="16" t="s">
        <v>473</v>
      </c>
      <c r="U97" s="17" t="s">
        <v>699</v>
      </c>
      <c r="V97" s="8" t="s">
        <v>53</v>
      </c>
      <c r="W97" s="8"/>
      <c r="AA97" s="18" t="s">
        <v>54</v>
      </c>
      <c r="AB97" s="18">
        <v>70.0</v>
      </c>
      <c r="AC97" s="18">
        <v>9.0</v>
      </c>
      <c r="AD97" s="18">
        <v>9.0</v>
      </c>
      <c r="AE97" s="18">
        <v>39.0</v>
      </c>
      <c r="AF97" s="18">
        <v>0.0</v>
      </c>
      <c r="AG97" s="18">
        <v>0.0</v>
      </c>
      <c r="AH97" s="18">
        <v>0.0</v>
      </c>
      <c r="AI97" s="18">
        <v>3.0</v>
      </c>
      <c r="AJ97" s="18" t="s">
        <v>54</v>
      </c>
      <c r="AK97" s="18" t="s">
        <v>54</v>
      </c>
      <c r="AL97" s="18" t="s">
        <v>54</v>
      </c>
      <c r="AM97" s="18" t="s">
        <v>54</v>
      </c>
      <c r="AN97" s="19"/>
      <c r="AO97" s="19" t="s">
        <v>706</v>
      </c>
    </row>
    <row r="98" hidden="1">
      <c r="A98" s="8" t="s">
        <v>707</v>
      </c>
      <c r="B98" s="8" t="s">
        <v>42</v>
      </c>
      <c r="C98" s="8" t="s">
        <v>43</v>
      </c>
      <c r="E98" s="20" t="s">
        <v>708</v>
      </c>
      <c r="F98" s="43"/>
      <c r="G98" s="8" t="s">
        <v>83</v>
      </c>
      <c r="H98" s="8"/>
      <c r="I98" s="8" t="s">
        <v>709</v>
      </c>
      <c r="J98" s="42">
        <v>5.0</v>
      </c>
      <c r="K98" s="41">
        <v>46054.0</v>
      </c>
      <c r="L98" s="8" t="s">
        <v>257</v>
      </c>
      <c r="M98" s="8" t="s">
        <v>257</v>
      </c>
      <c r="N98" s="14">
        <v>46059.0</v>
      </c>
      <c r="O98" s="14"/>
      <c r="P98" s="8" t="s">
        <v>48</v>
      </c>
      <c r="Q98" s="8">
        <v>787.0</v>
      </c>
      <c r="R98" s="38" t="s">
        <v>710</v>
      </c>
      <c r="S98" s="16" t="s">
        <v>711</v>
      </c>
      <c r="T98" s="16" t="s">
        <v>473</v>
      </c>
      <c r="U98" s="17" t="s">
        <v>712</v>
      </c>
      <c r="V98" s="8" t="s">
        <v>220</v>
      </c>
      <c r="W98" s="8"/>
      <c r="AA98" s="18" t="s">
        <v>54</v>
      </c>
      <c r="AB98" s="18" t="s">
        <v>54</v>
      </c>
      <c r="AC98" s="18" t="s">
        <v>54</v>
      </c>
      <c r="AD98" s="18" t="s">
        <v>54</v>
      </c>
      <c r="AE98" s="18" t="s">
        <v>54</v>
      </c>
      <c r="AF98" s="18" t="s">
        <v>54</v>
      </c>
      <c r="AG98" s="18" t="s">
        <v>54</v>
      </c>
      <c r="AH98" s="18" t="s">
        <v>54</v>
      </c>
      <c r="AI98" s="18" t="s">
        <v>54</v>
      </c>
      <c r="AJ98" s="18" t="s">
        <v>707</v>
      </c>
      <c r="AK98" s="18" t="s">
        <v>54</v>
      </c>
      <c r="AL98" s="18" t="s">
        <v>54</v>
      </c>
      <c r="AM98" s="18" t="s">
        <v>54</v>
      </c>
      <c r="AN98" s="19" t="s">
        <v>54</v>
      </c>
      <c r="AO98" s="19" t="s">
        <v>54</v>
      </c>
    </row>
    <row r="99" hidden="1">
      <c r="A99" s="8" t="s">
        <v>713</v>
      </c>
      <c r="B99" s="8" t="s">
        <v>57</v>
      </c>
      <c r="C99" s="8" t="s">
        <v>58</v>
      </c>
      <c r="D99" s="8" t="s">
        <v>707</v>
      </c>
      <c r="E99" s="20" t="s">
        <v>714</v>
      </c>
      <c r="F99" s="43"/>
      <c r="G99" s="8" t="s">
        <v>83</v>
      </c>
      <c r="H99" s="8"/>
      <c r="I99" s="8" t="s">
        <v>715</v>
      </c>
      <c r="J99" s="42">
        <v>5.0</v>
      </c>
      <c r="K99" s="41">
        <v>46054.0</v>
      </c>
      <c r="L99" s="8" t="s">
        <v>257</v>
      </c>
      <c r="M99" s="8" t="s">
        <v>257</v>
      </c>
      <c r="N99" s="14">
        <v>46059.0</v>
      </c>
      <c r="O99" s="14"/>
      <c r="P99" s="8" t="s">
        <v>48</v>
      </c>
      <c r="Q99" s="15">
        <v>1066.0</v>
      </c>
      <c r="R99" s="38" t="s">
        <v>710</v>
      </c>
      <c r="S99" s="38" t="s">
        <v>716</v>
      </c>
      <c r="T99" s="16" t="s">
        <v>70</v>
      </c>
      <c r="U99" s="17" t="s">
        <v>712</v>
      </c>
      <c r="V99" s="8" t="s">
        <v>220</v>
      </c>
      <c r="W99" s="8"/>
      <c r="AA99" s="18" t="s">
        <v>54</v>
      </c>
      <c r="AB99" s="18" t="s">
        <v>54</v>
      </c>
      <c r="AC99" s="18" t="s">
        <v>54</v>
      </c>
      <c r="AD99" s="18" t="s">
        <v>54</v>
      </c>
      <c r="AE99" s="18" t="s">
        <v>54</v>
      </c>
      <c r="AF99" s="18" t="s">
        <v>54</v>
      </c>
      <c r="AG99" s="18" t="s">
        <v>54</v>
      </c>
      <c r="AH99" s="18" t="s">
        <v>54</v>
      </c>
      <c r="AI99" s="18" t="s">
        <v>54</v>
      </c>
      <c r="AJ99" s="18" t="s">
        <v>54</v>
      </c>
      <c r="AK99" s="18" t="s">
        <v>54</v>
      </c>
      <c r="AL99" s="18" t="s">
        <v>54</v>
      </c>
      <c r="AM99" s="18" t="s">
        <v>54</v>
      </c>
      <c r="AN99" s="19" t="s">
        <v>54</v>
      </c>
      <c r="AO99" s="19" t="s">
        <v>54</v>
      </c>
    </row>
    <row r="100">
      <c r="A100" s="8" t="s">
        <v>717</v>
      </c>
      <c r="B100" s="8" t="s">
        <v>42</v>
      </c>
      <c r="C100" s="8" t="s">
        <v>43</v>
      </c>
      <c r="E100" s="20" t="s">
        <v>718</v>
      </c>
      <c r="F100" s="26" t="s">
        <v>719</v>
      </c>
      <c r="G100" s="8" t="s">
        <v>183</v>
      </c>
      <c r="H100" s="8"/>
      <c r="I100" s="44" t="s">
        <v>720</v>
      </c>
      <c r="J100" s="8">
        <v>5.0</v>
      </c>
      <c r="K100" s="13">
        <v>46054.0</v>
      </c>
      <c r="L100" s="8" t="s">
        <v>257</v>
      </c>
      <c r="M100" s="8" t="s">
        <v>257</v>
      </c>
      <c r="N100" s="14">
        <v>46059.0</v>
      </c>
      <c r="O100" s="14">
        <v>46059.0</v>
      </c>
      <c r="P100" s="8" t="s">
        <v>185</v>
      </c>
      <c r="Q100" s="8">
        <v>1136.0</v>
      </c>
      <c r="R100" s="16" t="s">
        <v>721</v>
      </c>
      <c r="S100" s="38" t="s">
        <v>722</v>
      </c>
      <c r="T100" s="32" t="s">
        <v>70</v>
      </c>
      <c r="U100" s="17" t="s">
        <v>723</v>
      </c>
      <c r="V100" s="8" t="s">
        <v>190</v>
      </c>
      <c r="W100" s="8"/>
      <c r="AA100" s="18" t="s">
        <v>54</v>
      </c>
      <c r="AB100" s="18">
        <v>152.0</v>
      </c>
      <c r="AC100" s="18">
        <v>19.0</v>
      </c>
      <c r="AD100" s="18">
        <v>12.0</v>
      </c>
      <c r="AE100" s="18">
        <v>71.0</v>
      </c>
      <c r="AF100" s="18">
        <v>0.0</v>
      </c>
      <c r="AG100" s="18">
        <v>0.0</v>
      </c>
      <c r="AH100" s="18">
        <v>0.0</v>
      </c>
      <c r="AI100" s="18">
        <v>0.0</v>
      </c>
      <c r="AJ100" s="18" t="s">
        <v>717</v>
      </c>
      <c r="AK100" s="18">
        <v>152.0</v>
      </c>
      <c r="AL100" s="18" t="s">
        <v>54</v>
      </c>
      <c r="AM100" s="18" t="s">
        <v>54</v>
      </c>
      <c r="AN100" s="19"/>
      <c r="AO100" s="19" t="s">
        <v>206</v>
      </c>
    </row>
    <row r="101">
      <c r="A101" s="8" t="s">
        <v>724</v>
      </c>
      <c r="B101" s="8" t="s">
        <v>57</v>
      </c>
      <c r="C101" s="8" t="s">
        <v>58</v>
      </c>
      <c r="D101" s="8" t="s">
        <v>717</v>
      </c>
      <c r="E101" s="10" t="s">
        <v>725</v>
      </c>
      <c r="F101" s="26" t="s">
        <v>726</v>
      </c>
      <c r="G101" s="8" t="s">
        <v>183</v>
      </c>
      <c r="H101" s="8"/>
      <c r="I101" s="8" t="s">
        <v>727</v>
      </c>
      <c r="J101" s="8">
        <v>5.0</v>
      </c>
      <c r="K101" s="13">
        <v>46054.0</v>
      </c>
      <c r="L101" s="8" t="s">
        <v>257</v>
      </c>
      <c r="M101" s="8" t="s">
        <v>257</v>
      </c>
      <c r="N101" s="14">
        <v>46059.0</v>
      </c>
      <c r="O101" s="14">
        <v>46059.0</v>
      </c>
      <c r="P101" s="8" t="s">
        <v>185</v>
      </c>
      <c r="Q101" s="8">
        <v>1259.0</v>
      </c>
      <c r="R101" s="16" t="s">
        <v>721</v>
      </c>
      <c r="S101" s="16" t="s">
        <v>728</v>
      </c>
      <c r="T101" s="32" t="s">
        <v>198</v>
      </c>
      <c r="U101" s="17" t="s">
        <v>723</v>
      </c>
      <c r="V101" s="8" t="s">
        <v>190</v>
      </c>
      <c r="W101" s="8"/>
      <c r="AA101" s="18" t="s">
        <v>54</v>
      </c>
      <c r="AB101" s="18" t="s">
        <v>54</v>
      </c>
      <c r="AC101" s="18" t="s">
        <v>54</v>
      </c>
      <c r="AD101" s="18" t="s">
        <v>54</v>
      </c>
      <c r="AE101" s="18" t="s">
        <v>54</v>
      </c>
      <c r="AF101" s="18" t="s">
        <v>54</v>
      </c>
      <c r="AG101" s="18" t="s">
        <v>54</v>
      </c>
      <c r="AH101" s="18" t="s">
        <v>54</v>
      </c>
      <c r="AI101" s="18" t="s">
        <v>54</v>
      </c>
      <c r="AJ101" s="18" t="s">
        <v>54</v>
      </c>
      <c r="AK101" s="18" t="s">
        <v>54</v>
      </c>
      <c r="AL101" s="18" t="s">
        <v>54</v>
      </c>
      <c r="AM101" s="18" t="s">
        <v>54</v>
      </c>
      <c r="AN101" s="19" t="s">
        <v>54</v>
      </c>
      <c r="AO101" s="19" t="s">
        <v>54</v>
      </c>
    </row>
    <row r="102" hidden="1">
      <c r="A102" s="8" t="s">
        <v>729</v>
      </c>
      <c r="B102" s="8" t="s">
        <v>42</v>
      </c>
      <c r="C102" s="8" t="s">
        <v>43</v>
      </c>
      <c r="E102" s="20" t="s">
        <v>730</v>
      </c>
      <c r="F102" s="43"/>
      <c r="G102" s="8" t="s">
        <v>46</v>
      </c>
      <c r="H102" s="8"/>
      <c r="I102" s="8" t="s">
        <v>731</v>
      </c>
      <c r="J102" s="8">
        <v>5.0</v>
      </c>
      <c r="K102" s="13">
        <v>46054.0</v>
      </c>
      <c r="L102" s="8" t="s">
        <v>257</v>
      </c>
      <c r="M102" s="8" t="s">
        <v>257</v>
      </c>
      <c r="N102" s="14">
        <v>46059.0</v>
      </c>
      <c r="O102" s="8" t="s">
        <v>732</v>
      </c>
      <c r="P102" s="8" t="s">
        <v>48</v>
      </c>
      <c r="Q102" s="8">
        <v>692.0</v>
      </c>
      <c r="R102" s="16" t="s">
        <v>733</v>
      </c>
      <c r="S102" s="16" t="s">
        <v>734</v>
      </c>
      <c r="T102" s="16" t="s">
        <v>314</v>
      </c>
      <c r="U102" s="17" t="s">
        <v>735</v>
      </c>
      <c r="V102" s="8" t="s">
        <v>72</v>
      </c>
      <c r="W102" s="8"/>
      <c r="AA102" s="18" t="s">
        <v>54</v>
      </c>
      <c r="AB102" s="18" t="s">
        <v>54</v>
      </c>
      <c r="AC102" s="18" t="s">
        <v>54</v>
      </c>
      <c r="AD102" s="18" t="s">
        <v>54</v>
      </c>
      <c r="AE102" s="18" t="s">
        <v>54</v>
      </c>
      <c r="AF102" s="18" t="s">
        <v>54</v>
      </c>
      <c r="AG102" s="18" t="s">
        <v>54</v>
      </c>
      <c r="AH102" s="18" t="s">
        <v>54</v>
      </c>
      <c r="AI102" s="18" t="s">
        <v>54</v>
      </c>
      <c r="AJ102" s="18" t="s">
        <v>729</v>
      </c>
      <c r="AK102" s="18" t="s">
        <v>54</v>
      </c>
      <c r="AL102" s="18" t="s">
        <v>54</v>
      </c>
      <c r="AM102" s="18" t="s">
        <v>54</v>
      </c>
      <c r="AN102" s="19" t="s">
        <v>54</v>
      </c>
      <c r="AO102" s="19" t="s">
        <v>54</v>
      </c>
    </row>
    <row r="103" hidden="1">
      <c r="A103" s="8" t="s">
        <v>736</v>
      </c>
      <c r="B103" s="8" t="s">
        <v>57</v>
      </c>
      <c r="C103" s="8" t="s">
        <v>58</v>
      </c>
      <c r="D103" s="8" t="s">
        <v>729</v>
      </c>
      <c r="E103" s="20" t="s">
        <v>737</v>
      </c>
      <c r="F103" s="43"/>
      <c r="G103" s="8" t="s">
        <v>46</v>
      </c>
      <c r="H103" s="8"/>
      <c r="I103" s="8" t="s">
        <v>738</v>
      </c>
      <c r="J103" s="8">
        <v>5.0</v>
      </c>
      <c r="K103" s="13">
        <v>46054.0</v>
      </c>
      <c r="L103" s="8" t="s">
        <v>257</v>
      </c>
      <c r="M103" s="8" t="s">
        <v>257</v>
      </c>
      <c r="N103" s="14">
        <v>46059.0</v>
      </c>
      <c r="O103" s="8" t="s">
        <v>732</v>
      </c>
      <c r="P103" s="8" t="s">
        <v>48</v>
      </c>
      <c r="Q103" s="15">
        <v>1001.0</v>
      </c>
      <c r="R103" s="16" t="s">
        <v>733</v>
      </c>
      <c r="S103" s="16" t="s">
        <v>739</v>
      </c>
      <c r="T103" s="16" t="s">
        <v>70</v>
      </c>
      <c r="U103" s="17" t="s">
        <v>735</v>
      </c>
      <c r="V103" s="8" t="s">
        <v>72</v>
      </c>
      <c r="W103" s="8"/>
      <c r="AA103" s="18" t="s">
        <v>54</v>
      </c>
      <c r="AB103" s="18" t="s">
        <v>54</v>
      </c>
      <c r="AC103" s="18" t="s">
        <v>54</v>
      </c>
      <c r="AD103" s="18" t="s">
        <v>54</v>
      </c>
      <c r="AE103" s="18" t="s">
        <v>54</v>
      </c>
      <c r="AF103" s="18" t="s">
        <v>54</v>
      </c>
      <c r="AG103" s="18" t="s">
        <v>54</v>
      </c>
      <c r="AH103" s="18" t="s">
        <v>54</v>
      </c>
      <c r="AI103" s="18" t="s">
        <v>54</v>
      </c>
      <c r="AJ103" s="18" t="s">
        <v>54</v>
      </c>
      <c r="AK103" s="18" t="s">
        <v>54</v>
      </c>
      <c r="AL103" s="18" t="s">
        <v>54</v>
      </c>
      <c r="AM103" s="18" t="s">
        <v>54</v>
      </c>
      <c r="AN103" s="19" t="s">
        <v>54</v>
      </c>
      <c r="AO103" s="19" t="s">
        <v>54</v>
      </c>
    </row>
    <row r="104" hidden="1">
      <c r="A104" s="8" t="s">
        <v>740</v>
      </c>
      <c r="B104" s="8" t="s">
        <v>42</v>
      </c>
      <c r="C104" s="8" t="s">
        <v>43</v>
      </c>
      <c r="E104" s="20" t="s">
        <v>741</v>
      </c>
      <c r="F104" s="45"/>
      <c r="G104" s="8" t="s">
        <v>83</v>
      </c>
      <c r="H104" s="8"/>
      <c r="I104" s="8" t="s">
        <v>742</v>
      </c>
      <c r="J104" s="8">
        <v>5.0</v>
      </c>
      <c r="K104" s="13">
        <v>46054.0</v>
      </c>
      <c r="L104" s="8" t="s">
        <v>257</v>
      </c>
      <c r="M104" s="8" t="s">
        <v>257</v>
      </c>
      <c r="N104" s="14">
        <v>46059.0</v>
      </c>
      <c r="P104" s="8" t="s">
        <v>48</v>
      </c>
      <c r="Q104" s="15">
        <v>1030.0</v>
      </c>
      <c r="R104" s="38" t="s">
        <v>743</v>
      </c>
      <c r="S104" s="38" t="s">
        <v>744</v>
      </c>
      <c r="T104" s="16" t="s">
        <v>745</v>
      </c>
      <c r="U104" s="17" t="s">
        <v>746</v>
      </c>
      <c r="V104" s="8" t="s">
        <v>220</v>
      </c>
      <c r="W104" s="8"/>
      <c r="AA104" s="18" t="s">
        <v>54</v>
      </c>
      <c r="AB104" s="18" t="s">
        <v>54</v>
      </c>
      <c r="AC104" s="18" t="s">
        <v>54</v>
      </c>
      <c r="AD104" s="18" t="s">
        <v>54</v>
      </c>
      <c r="AE104" s="18" t="s">
        <v>54</v>
      </c>
      <c r="AF104" s="18" t="s">
        <v>54</v>
      </c>
      <c r="AG104" s="18" t="s">
        <v>54</v>
      </c>
      <c r="AH104" s="18" t="s">
        <v>54</v>
      </c>
      <c r="AI104" s="18" t="s">
        <v>54</v>
      </c>
      <c r="AJ104" s="18" t="s">
        <v>740</v>
      </c>
      <c r="AK104" s="18" t="s">
        <v>54</v>
      </c>
      <c r="AL104" s="18" t="s">
        <v>54</v>
      </c>
      <c r="AM104" s="18" t="s">
        <v>54</v>
      </c>
      <c r="AN104" s="19" t="s">
        <v>54</v>
      </c>
      <c r="AO104" s="19" t="s">
        <v>54</v>
      </c>
    </row>
    <row r="105" hidden="1">
      <c r="A105" s="8" t="s">
        <v>747</v>
      </c>
      <c r="B105" s="8" t="s">
        <v>57</v>
      </c>
      <c r="C105" s="8" t="s">
        <v>58</v>
      </c>
      <c r="D105" s="8" t="s">
        <v>740</v>
      </c>
      <c r="E105" s="20" t="s">
        <v>748</v>
      </c>
      <c r="F105" s="45"/>
      <c r="G105" s="8" t="s">
        <v>83</v>
      </c>
      <c r="H105" s="8"/>
      <c r="I105" s="8" t="s">
        <v>749</v>
      </c>
      <c r="J105" s="8">
        <v>5.0</v>
      </c>
      <c r="K105" s="13">
        <v>46054.0</v>
      </c>
      <c r="L105" s="8" t="s">
        <v>257</v>
      </c>
      <c r="M105" s="8" t="s">
        <v>257</v>
      </c>
      <c r="N105" s="14">
        <v>46059.0</v>
      </c>
      <c r="P105" s="8" t="s">
        <v>48</v>
      </c>
      <c r="Q105" s="8">
        <v>736.0</v>
      </c>
      <c r="R105" s="38" t="s">
        <v>743</v>
      </c>
      <c r="S105" s="38" t="s">
        <v>750</v>
      </c>
      <c r="T105" s="16" t="s">
        <v>107</v>
      </c>
      <c r="U105" s="17" t="s">
        <v>746</v>
      </c>
      <c r="V105" s="8" t="s">
        <v>220</v>
      </c>
      <c r="W105" s="8"/>
      <c r="AA105" s="18" t="s">
        <v>54</v>
      </c>
      <c r="AB105" s="18" t="s">
        <v>54</v>
      </c>
      <c r="AC105" s="18" t="s">
        <v>54</v>
      </c>
      <c r="AD105" s="18" t="s">
        <v>54</v>
      </c>
      <c r="AE105" s="18" t="s">
        <v>54</v>
      </c>
      <c r="AF105" s="18" t="s">
        <v>54</v>
      </c>
      <c r="AG105" s="18" t="s">
        <v>54</v>
      </c>
      <c r="AH105" s="18" t="s">
        <v>54</v>
      </c>
      <c r="AI105" s="18" t="s">
        <v>54</v>
      </c>
      <c r="AJ105" s="18" t="s">
        <v>54</v>
      </c>
      <c r="AK105" s="18" t="s">
        <v>54</v>
      </c>
      <c r="AL105" s="18" t="s">
        <v>54</v>
      </c>
      <c r="AM105" s="18" t="s">
        <v>54</v>
      </c>
      <c r="AN105" s="19" t="s">
        <v>54</v>
      </c>
      <c r="AO105" s="19" t="s">
        <v>54</v>
      </c>
    </row>
    <row r="106">
      <c r="A106" s="8" t="s">
        <v>751</v>
      </c>
      <c r="B106" s="8" t="s">
        <v>42</v>
      </c>
      <c r="C106" s="8" t="s">
        <v>43</v>
      </c>
      <c r="E106" s="20" t="s">
        <v>752</v>
      </c>
      <c r="F106" s="11" t="s">
        <v>753</v>
      </c>
      <c r="G106" s="8" t="s">
        <v>46</v>
      </c>
      <c r="H106" s="8"/>
      <c r="I106" s="8" t="s">
        <v>754</v>
      </c>
      <c r="J106" s="8">
        <v>5.0</v>
      </c>
      <c r="K106" s="13">
        <v>46054.0</v>
      </c>
      <c r="L106" s="8" t="s">
        <v>257</v>
      </c>
      <c r="M106" s="8" t="s">
        <v>257</v>
      </c>
      <c r="N106" s="14">
        <v>46059.0</v>
      </c>
      <c r="O106" s="14">
        <v>46060.0</v>
      </c>
      <c r="P106" s="8" t="s">
        <v>48</v>
      </c>
      <c r="Q106" s="8">
        <v>833.0</v>
      </c>
      <c r="R106" s="16" t="s">
        <v>755</v>
      </c>
      <c r="S106" s="16" t="s">
        <v>756</v>
      </c>
      <c r="T106" s="16" t="s">
        <v>757</v>
      </c>
      <c r="U106" s="17" t="s">
        <v>758</v>
      </c>
      <c r="V106" s="8" t="s">
        <v>72</v>
      </c>
      <c r="W106" s="8"/>
      <c r="AA106" s="18" t="s">
        <v>54</v>
      </c>
      <c r="AB106" s="18">
        <v>342.0</v>
      </c>
      <c r="AC106" s="18">
        <v>204.0</v>
      </c>
      <c r="AD106" s="18">
        <v>18.0</v>
      </c>
      <c r="AE106" s="18">
        <v>105.0</v>
      </c>
      <c r="AF106" s="18">
        <v>0.0</v>
      </c>
      <c r="AG106" s="18">
        <v>0.0</v>
      </c>
      <c r="AH106" s="18">
        <v>0.0</v>
      </c>
      <c r="AI106" s="18">
        <v>1.0</v>
      </c>
      <c r="AJ106" s="18" t="s">
        <v>751</v>
      </c>
      <c r="AK106" s="18">
        <v>342.0</v>
      </c>
      <c r="AL106" s="18" t="s">
        <v>54</v>
      </c>
      <c r="AM106" s="18" t="s">
        <v>54</v>
      </c>
      <c r="AN106" s="19"/>
      <c r="AO106" s="19" t="s">
        <v>55</v>
      </c>
    </row>
    <row r="107">
      <c r="A107" s="8" t="s">
        <v>759</v>
      </c>
      <c r="B107" s="8" t="s">
        <v>57</v>
      </c>
      <c r="C107" s="8" t="s">
        <v>58</v>
      </c>
      <c r="D107" s="8" t="s">
        <v>751</v>
      </c>
      <c r="E107" s="20" t="s">
        <v>760</v>
      </c>
      <c r="F107" s="11" t="s">
        <v>761</v>
      </c>
      <c r="G107" s="8" t="s">
        <v>46</v>
      </c>
      <c r="H107" s="8"/>
      <c r="I107" s="8" t="s">
        <v>762</v>
      </c>
      <c r="J107" s="8">
        <v>5.0</v>
      </c>
      <c r="K107" s="13">
        <v>46054.0</v>
      </c>
      <c r="L107" s="8" t="s">
        <v>257</v>
      </c>
      <c r="M107" s="8" t="s">
        <v>257</v>
      </c>
      <c r="N107" s="14">
        <v>46059.0</v>
      </c>
      <c r="O107" s="14">
        <v>46060.0</v>
      </c>
      <c r="P107" s="8" t="s">
        <v>48</v>
      </c>
      <c r="Q107" s="15">
        <v>1003.0</v>
      </c>
      <c r="R107" s="16" t="s">
        <v>755</v>
      </c>
      <c r="S107" s="16" t="s">
        <v>763</v>
      </c>
      <c r="T107" s="16" t="s">
        <v>70</v>
      </c>
      <c r="U107" s="17" t="s">
        <v>758</v>
      </c>
      <c r="V107" s="8" t="s">
        <v>72</v>
      </c>
      <c r="W107" s="8"/>
      <c r="AA107" s="18" t="s">
        <v>54</v>
      </c>
      <c r="AB107" s="18" t="s">
        <v>54</v>
      </c>
      <c r="AC107" s="18" t="s">
        <v>54</v>
      </c>
      <c r="AD107" s="18" t="s">
        <v>54</v>
      </c>
      <c r="AE107" s="18" t="s">
        <v>54</v>
      </c>
      <c r="AF107" s="18" t="s">
        <v>54</v>
      </c>
      <c r="AG107" s="18" t="s">
        <v>54</v>
      </c>
      <c r="AH107" s="18" t="s">
        <v>54</v>
      </c>
      <c r="AI107" s="18" t="s">
        <v>54</v>
      </c>
      <c r="AJ107" s="18" t="s">
        <v>54</v>
      </c>
      <c r="AK107" s="18" t="s">
        <v>54</v>
      </c>
      <c r="AL107" s="18" t="s">
        <v>54</v>
      </c>
      <c r="AM107" s="18" t="s">
        <v>54</v>
      </c>
      <c r="AN107" s="19" t="s">
        <v>54</v>
      </c>
      <c r="AO107" s="19" t="s">
        <v>54</v>
      </c>
    </row>
    <row r="108">
      <c r="A108" s="8" t="s">
        <v>764</v>
      </c>
      <c r="B108" s="8" t="s">
        <v>42</v>
      </c>
      <c r="C108" s="8" t="s">
        <v>43</v>
      </c>
      <c r="E108" s="20" t="s">
        <v>765</v>
      </c>
      <c r="F108" s="11" t="s">
        <v>766</v>
      </c>
      <c r="G108" s="8" t="s">
        <v>83</v>
      </c>
      <c r="H108" s="8"/>
      <c r="I108" s="8" t="s">
        <v>767</v>
      </c>
      <c r="J108" s="8">
        <v>5.0</v>
      </c>
      <c r="K108" s="13">
        <v>46054.0</v>
      </c>
      <c r="L108" s="8" t="s">
        <v>257</v>
      </c>
      <c r="M108" s="8" t="s">
        <v>257</v>
      </c>
      <c r="N108" s="14">
        <v>46059.0</v>
      </c>
      <c r="O108" s="14">
        <v>46061.0</v>
      </c>
      <c r="P108" s="8" t="s">
        <v>48</v>
      </c>
      <c r="Q108" s="15">
        <v>1030.0</v>
      </c>
      <c r="R108" s="38" t="s">
        <v>768</v>
      </c>
      <c r="S108" s="16" t="s">
        <v>769</v>
      </c>
      <c r="T108" s="16" t="s">
        <v>770</v>
      </c>
      <c r="U108" s="17" t="s">
        <v>771</v>
      </c>
      <c r="V108" s="8" t="s">
        <v>220</v>
      </c>
      <c r="W108" s="8"/>
      <c r="AA108" s="18" t="s">
        <v>54</v>
      </c>
      <c r="AB108" s="18">
        <v>376.0</v>
      </c>
      <c r="AC108" s="18">
        <v>62.0</v>
      </c>
      <c r="AD108" s="18">
        <v>9.0</v>
      </c>
      <c r="AE108" s="18">
        <v>70.0</v>
      </c>
      <c r="AF108" s="18">
        <v>0.0</v>
      </c>
      <c r="AG108" s="18">
        <v>0.0</v>
      </c>
      <c r="AH108" s="18">
        <v>0.0</v>
      </c>
      <c r="AI108" s="18">
        <v>0.0</v>
      </c>
      <c r="AJ108" s="18" t="s">
        <v>764</v>
      </c>
      <c r="AK108" s="18">
        <v>376.0</v>
      </c>
      <c r="AL108" s="18" t="s">
        <v>54</v>
      </c>
      <c r="AM108" s="18" t="s">
        <v>54</v>
      </c>
      <c r="AN108" s="19"/>
      <c r="AO108" s="19" t="s">
        <v>371</v>
      </c>
    </row>
    <row r="109">
      <c r="A109" s="8" t="s">
        <v>772</v>
      </c>
      <c r="B109" s="8" t="s">
        <v>57</v>
      </c>
      <c r="C109" s="8" t="s">
        <v>58</v>
      </c>
      <c r="D109" s="8" t="s">
        <v>764</v>
      </c>
      <c r="E109" s="20" t="s">
        <v>773</v>
      </c>
      <c r="F109" s="11" t="s">
        <v>774</v>
      </c>
      <c r="G109" s="8" t="s">
        <v>83</v>
      </c>
      <c r="H109" s="8"/>
      <c r="I109" s="8" t="s">
        <v>775</v>
      </c>
      <c r="J109" s="8">
        <v>5.0</v>
      </c>
      <c r="K109" s="13">
        <v>46054.0</v>
      </c>
      <c r="L109" s="8" t="s">
        <v>257</v>
      </c>
      <c r="M109" s="8" t="s">
        <v>257</v>
      </c>
      <c r="N109" s="14">
        <v>46059.0</v>
      </c>
      <c r="O109" s="14">
        <v>46061.0</v>
      </c>
      <c r="P109" s="8" t="s">
        <v>48</v>
      </c>
      <c r="Q109" s="15">
        <v>1106.0</v>
      </c>
      <c r="R109" s="38" t="s">
        <v>768</v>
      </c>
      <c r="S109" s="16" t="s">
        <v>776</v>
      </c>
      <c r="T109" s="16" t="s">
        <v>777</v>
      </c>
      <c r="U109" s="17" t="s">
        <v>771</v>
      </c>
      <c r="V109" s="8" t="s">
        <v>220</v>
      </c>
      <c r="W109" s="8"/>
      <c r="AA109" s="18" t="s">
        <v>54</v>
      </c>
      <c r="AB109" s="18" t="s">
        <v>54</v>
      </c>
      <c r="AC109" s="18" t="s">
        <v>54</v>
      </c>
      <c r="AD109" s="18" t="s">
        <v>54</v>
      </c>
      <c r="AE109" s="18" t="s">
        <v>54</v>
      </c>
      <c r="AF109" s="18" t="s">
        <v>54</v>
      </c>
      <c r="AG109" s="18" t="s">
        <v>54</v>
      </c>
      <c r="AH109" s="18" t="s">
        <v>54</v>
      </c>
      <c r="AI109" s="18" t="s">
        <v>54</v>
      </c>
      <c r="AJ109" s="18" t="s">
        <v>54</v>
      </c>
      <c r="AK109" s="18" t="s">
        <v>54</v>
      </c>
      <c r="AL109" s="18" t="s">
        <v>54</v>
      </c>
      <c r="AM109" s="18" t="s">
        <v>54</v>
      </c>
      <c r="AN109" s="19"/>
      <c r="AO109" s="19" t="s">
        <v>54</v>
      </c>
    </row>
    <row r="110">
      <c r="A110" s="8" t="s">
        <v>778</v>
      </c>
      <c r="B110" s="8" t="s">
        <v>42</v>
      </c>
      <c r="C110" s="8" t="s">
        <v>43</v>
      </c>
      <c r="E110" s="20" t="s">
        <v>779</v>
      </c>
      <c r="F110" s="11" t="s">
        <v>780</v>
      </c>
      <c r="G110" s="8" t="s">
        <v>46</v>
      </c>
      <c r="H110" s="8"/>
      <c r="I110" s="8" t="s">
        <v>781</v>
      </c>
      <c r="J110" s="8">
        <v>5.0</v>
      </c>
      <c r="K110" s="13">
        <v>46054.0</v>
      </c>
      <c r="L110" s="8" t="s">
        <v>257</v>
      </c>
      <c r="M110" s="8" t="s">
        <v>257</v>
      </c>
      <c r="N110" s="14">
        <v>46059.0</v>
      </c>
      <c r="O110" s="14">
        <v>46060.0</v>
      </c>
      <c r="P110" s="8" t="s">
        <v>48</v>
      </c>
      <c r="Q110" s="8">
        <v>973.0</v>
      </c>
      <c r="R110" s="16" t="s">
        <v>782</v>
      </c>
      <c r="S110" s="16" t="s">
        <v>783</v>
      </c>
      <c r="T110" s="16" t="s">
        <v>784</v>
      </c>
      <c r="U110" s="17" t="s">
        <v>785</v>
      </c>
      <c r="V110" s="8" t="s">
        <v>72</v>
      </c>
      <c r="W110" s="8"/>
      <c r="AA110" s="18" t="s">
        <v>54</v>
      </c>
      <c r="AB110" s="18">
        <v>301.0</v>
      </c>
      <c r="AC110" s="18">
        <v>184.0</v>
      </c>
      <c r="AD110" s="18">
        <v>14.0</v>
      </c>
      <c r="AE110" s="18">
        <v>92.0</v>
      </c>
      <c r="AF110" s="18">
        <v>0.0</v>
      </c>
      <c r="AG110" s="18">
        <v>0.0</v>
      </c>
      <c r="AH110" s="18">
        <v>0.0</v>
      </c>
      <c r="AI110" s="18">
        <v>0.0</v>
      </c>
      <c r="AJ110" s="18" t="s">
        <v>778</v>
      </c>
      <c r="AK110" s="18">
        <v>301.0</v>
      </c>
      <c r="AL110" s="18" t="s">
        <v>54</v>
      </c>
      <c r="AM110" s="18" t="s">
        <v>54</v>
      </c>
      <c r="AN110" s="19"/>
      <c r="AO110" s="19" t="s">
        <v>329</v>
      </c>
    </row>
    <row r="111">
      <c r="A111" s="8" t="s">
        <v>786</v>
      </c>
      <c r="B111" s="8" t="s">
        <v>57</v>
      </c>
      <c r="C111" s="8" t="s">
        <v>58</v>
      </c>
      <c r="D111" s="8" t="s">
        <v>778</v>
      </c>
      <c r="E111" s="20" t="s">
        <v>787</v>
      </c>
      <c r="F111" s="11" t="s">
        <v>788</v>
      </c>
      <c r="G111" s="8" t="s">
        <v>46</v>
      </c>
      <c r="H111" s="8"/>
      <c r="I111" s="8" t="s">
        <v>789</v>
      </c>
      <c r="J111" s="8">
        <v>5.0</v>
      </c>
      <c r="K111" s="13">
        <v>46054.0</v>
      </c>
      <c r="L111" s="8" t="s">
        <v>257</v>
      </c>
      <c r="M111" s="8" t="s">
        <v>257</v>
      </c>
      <c r="N111" s="14">
        <v>46059.0</v>
      </c>
      <c r="O111" s="14">
        <v>46060.0</v>
      </c>
      <c r="P111" s="8" t="s">
        <v>48</v>
      </c>
      <c r="Q111" s="15">
        <v>1143.0</v>
      </c>
      <c r="R111" s="16" t="s">
        <v>782</v>
      </c>
      <c r="S111" s="16" t="s">
        <v>790</v>
      </c>
      <c r="T111" s="16" t="s">
        <v>70</v>
      </c>
      <c r="U111" s="46" t="s">
        <v>791</v>
      </c>
      <c r="V111" s="8" t="s">
        <v>72</v>
      </c>
      <c r="W111" s="8"/>
      <c r="AA111" s="18" t="s">
        <v>54</v>
      </c>
      <c r="AB111" s="18" t="s">
        <v>54</v>
      </c>
      <c r="AC111" s="18" t="s">
        <v>54</v>
      </c>
      <c r="AD111" s="18" t="s">
        <v>54</v>
      </c>
      <c r="AE111" s="18" t="s">
        <v>54</v>
      </c>
      <c r="AF111" s="18" t="s">
        <v>54</v>
      </c>
      <c r="AG111" s="18" t="s">
        <v>54</v>
      </c>
      <c r="AH111" s="18" t="s">
        <v>54</v>
      </c>
      <c r="AI111" s="18" t="s">
        <v>54</v>
      </c>
      <c r="AJ111" s="18" t="s">
        <v>54</v>
      </c>
      <c r="AK111" s="18" t="s">
        <v>54</v>
      </c>
      <c r="AL111" s="18" t="s">
        <v>54</v>
      </c>
      <c r="AM111" s="18" t="s">
        <v>54</v>
      </c>
      <c r="AN111" s="19" t="s">
        <v>54</v>
      </c>
      <c r="AO111" s="19" t="s">
        <v>54</v>
      </c>
    </row>
    <row r="112">
      <c r="A112" s="8" t="s">
        <v>792</v>
      </c>
      <c r="B112" s="8" t="s">
        <v>57</v>
      </c>
      <c r="C112" s="8" t="s">
        <v>43</v>
      </c>
      <c r="E112" s="20" t="s">
        <v>793</v>
      </c>
      <c r="F112" s="11" t="s">
        <v>794</v>
      </c>
      <c r="G112" s="8" t="s">
        <v>83</v>
      </c>
      <c r="H112" s="8"/>
      <c r="I112" s="8" t="s">
        <v>795</v>
      </c>
      <c r="J112" s="8">
        <v>5.0</v>
      </c>
      <c r="K112" s="13">
        <v>46054.0</v>
      </c>
      <c r="L112" s="8" t="s">
        <v>257</v>
      </c>
      <c r="M112" s="8" t="s">
        <v>257</v>
      </c>
      <c r="N112" s="14">
        <v>46059.0</v>
      </c>
      <c r="O112" s="14">
        <v>46061.0</v>
      </c>
      <c r="P112" s="8" t="s">
        <v>48</v>
      </c>
      <c r="Q112" s="15">
        <v>1201.0</v>
      </c>
      <c r="R112" s="38" t="s">
        <v>796</v>
      </c>
      <c r="S112" s="38" t="s">
        <v>797</v>
      </c>
      <c r="T112" s="16" t="s">
        <v>70</v>
      </c>
      <c r="U112" s="17" t="s">
        <v>798</v>
      </c>
      <c r="V112" s="8" t="s">
        <v>220</v>
      </c>
      <c r="W112" s="8"/>
      <c r="AA112" s="18" t="s">
        <v>54</v>
      </c>
      <c r="AB112" s="18" t="s">
        <v>54</v>
      </c>
      <c r="AC112" s="18" t="s">
        <v>54</v>
      </c>
      <c r="AD112" s="18" t="s">
        <v>54</v>
      </c>
      <c r="AE112" s="18" t="s">
        <v>54</v>
      </c>
      <c r="AF112" s="18" t="s">
        <v>54</v>
      </c>
      <c r="AG112" s="18" t="s">
        <v>54</v>
      </c>
      <c r="AH112" s="18" t="s">
        <v>54</v>
      </c>
      <c r="AI112" s="18" t="s">
        <v>54</v>
      </c>
      <c r="AJ112" s="18" t="s">
        <v>792</v>
      </c>
      <c r="AK112" s="18">
        <v>263.0</v>
      </c>
      <c r="AL112" s="18" t="s">
        <v>54</v>
      </c>
      <c r="AM112" s="18" t="s">
        <v>54</v>
      </c>
      <c r="AN112" s="19"/>
      <c r="AO112" s="19" t="s">
        <v>54</v>
      </c>
    </row>
    <row r="113">
      <c r="A113" s="8" t="s">
        <v>799</v>
      </c>
      <c r="B113" s="8" t="s">
        <v>42</v>
      </c>
      <c r="C113" s="8" t="s">
        <v>58</v>
      </c>
      <c r="D113" s="8" t="s">
        <v>792</v>
      </c>
      <c r="E113" s="20" t="s">
        <v>800</v>
      </c>
      <c r="F113" s="11" t="s">
        <v>801</v>
      </c>
      <c r="G113" s="8" t="s">
        <v>83</v>
      </c>
      <c r="H113" s="8"/>
      <c r="I113" s="8" t="s">
        <v>802</v>
      </c>
      <c r="J113" s="8">
        <v>5.0</v>
      </c>
      <c r="K113" s="13">
        <v>46054.0</v>
      </c>
      <c r="L113" s="8" t="s">
        <v>257</v>
      </c>
      <c r="M113" s="8" t="s">
        <v>257</v>
      </c>
      <c r="N113" s="14">
        <v>46059.0</v>
      </c>
      <c r="O113" s="14">
        <v>46061.0</v>
      </c>
      <c r="P113" s="8" t="s">
        <v>48</v>
      </c>
      <c r="Q113" s="15">
        <v>1056.0</v>
      </c>
      <c r="R113" s="38" t="s">
        <v>796</v>
      </c>
      <c r="S113" s="38" t="s">
        <v>803</v>
      </c>
      <c r="T113" s="16" t="s">
        <v>804</v>
      </c>
      <c r="U113" s="17" t="s">
        <v>798</v>
      </c>
      <c r="V113" s="8" t="s">
        <v>220</v>
      </c>
      <c r="W113" s="8"/>
      <c r="AA113" s="18" t="s">
        <v>54</v>
      </c>
      <c r="AB113" s="18">
        <v>263.0</v>
      </c>
      <c r="AC113" s="18">
        <v>107.0</v>
      </c>
      <c r="AD113" s="18">
        <v>10.0</v>
      </c>
      <c r="AE113" s="18">
        <v>97.0</v>
      </c>
      <c r="AF113" s="18">
        <v>0.0</v>
      </c>
      <c r="AG113" s="18">
        <v>0.0</v>
      </c>
      <c r="AH113" s="18">
        <v>0.0</v>
      </c>
      <c r="AI113" s="18">
        <v>2.0</v>
      </c>
      <c r="AJ113" s="18" t="s">
        <v>54</v>
      </c>
      <c r="AK113" s="18" t="s">
        <v>54</v>
      </c>
      <c r="AL113" s="18" t="s">
        <v>54</v>
      </c>
      <c r="AM113" s="18" t="s">
        <v>54</v>
      </c>
      <c r="AN113" s="19"/>
      <c r="AO113" s="19" t="s">
        <v>371</v>
      </c>
    </row>
    <row r="114">
      <c r="A114" s="8" t="s">
        <v>805</v>
      </c>
      <c r="B114" s="8" t="s">
        <v>42</v>
      </c>
      <c r="C114" s="8" t="s">
        <v>43</v>
      </c>
      <c r="E114" s="20" t="s">
        <v>806</v>
      </c>
      <c r="F114" s="11" t="s">
        <v>807</v>
      </c>
      <c r="G114" s="8" t="s">
        <v>165</v>
      </c>
      <c r="H114" s="8"/>
      <c r="I114" s="8" t="s">
        <v>808</v>
      </c>
      <c r="J114" s="8">
        <v>6.0</v>
      </c>
      <c r="K114" s="41">
        <v>46062.0</v>
      </c>
      <c r="L114" s="8" t="s">
        <v>257</v>
      </c>
      <c r="M114" s="8" t="s">
        <v>257</v>
      </c>
      <c r="N114" s="14">
        <v>46062.0</v>
      </c>
      <c r="O114" s="14">
        <v>46062.0</v>
      </c>
      <c r="P114" s="8" t="s">
        <v>167</v>
      </c>
      <c r="Q114" s="8">
        <v>1096.0</v>
      </c>
      <c r="R114" s="16" t="s">
        <v>809</v>
      </c>
      <c r="S114" s="16" t="s">
        <v>810</v>
      </c>
      <c r="T114" s="16" t="s">
        <v>70</v>
      </c>
      <c r="U114" s="17" t="s">
        <v>811</v>
      </c>
      <c r="V114" s="8" t="s">
        <v>172</v>
      </c>
      <c r="W114" s="8"/>
      <c r="AA114" s="18" t="s">
        <v>54</v>
      </c>
      <c r="AB114" s="18">
        <v>76.0</v>
      </c>
      <c r="AC114" s="18">
        <v>7.0</v>
      </c>
      <c r="AD114" s="18">
        <v>12.0</v>
      </c>
      <c r="AE114" s="18">
        <v>44.0</v>
      </c>
      <c r="AF114" s="18">
        <v>0.0</v>
      </c>
      <c r="AG114" s="18">
        <v>0.0</v>
      </c>
      <c r="AH114" s="18">
        <v>0.0</v>
      </c>
      <c r="AI114" s="18">
        <v>0.0</v>
      </c>
      <c r="AJ114" s="18" t="s">
        <v>805</v>
      </c>
      <c r="AK114" s="18">
        <v>76.0</v>
      </c>
      <c r="AL114" s="18" t="s">
        <v>54</v>
      </c>
      <c r="AM114" s="18" t="s">
        <v>54</v>
      </c>
      <c r="AN114" s="19"/>
      <c r="AO114" s="19" t="s">
        <v>191</v>
      </c>
    </row>
    <row r="115">
      <c r="A115" s="8" t="s">
        <v>812</v>
      </c>
      <c r="B115" s="8" t="s">
        <v>57</v>
      </c>
      <c r="C115" s="8" t="s">
        <v>58</v>
      </c>
      <c r="D115" s="8" t="s">
        <v>805</v>
      </c>
      <c r="E115" s="20" t="s">
        <v>813</v>
      </c>
      <c r="F115" s="11" t="s">
        <v>814</v>
      </c>
      <c r="G115" s="8" t="s">
        <v>165</v>
      </c>
      <c r="H115" s="8"/>
      <c r="I115" s="8" t="s">
        <v>815</v>
      </c>
      <c r="J115" s="8">
        <v>6.0</v>
      </c>
      <c r="K115" s="41">
        <v>46062.0</v>
      </c>
      <c r="L115" s="8" t="s">
        <v>257</v>
      </c>
      <c r="M115" s="8" t="s">
        <v>257</v>
      </c>
      <c r="N115" s="14">
        <v>46062.0</v>
      </c>
      <c r="O115" s="14">
        <v>46062.0</v>
      </c>
      <c r="P115" s="8" t="s">
        <v>167</v>
      </c>
      <c r="Q115" s="8">
        <v>1158.0</v>
      </c>
      <c r="R115" s="16" t="s">
        <v>809</v>
      </c>
      <c r="S115" s="16" t="s">
        <v>816</v>
      </c>
      <c r="T115" s="16" t="s">
        <v>817</v>
      </c>
      <c r="U115" s="17" t="s">
        <v>811</v>
      </c>
      <c r="V115" s="8" t="s">
        <v>172</v>
      </c>
      <c r="W115" s="8"/>
      <c r="AA115" s="18" t="s">
        <v>54</v>
      </c>
      <c r="AB115" s="18" t="s">
        <v>54</v>
      </c>
      <c r="AC115" s="18" t="s">
        <v>54</v>
      </c>
      <c r="AD115" s="18" t="s">
        <v>54</v>
      </c>
      <c r="AE115" s="18" t="s">
        <v>54</v>
      </c>
      <c r="AF115" s="18" t="s">
        <v>54</v>
      </c>
      <c r="AG115" s="18" t="s">
        <v>54</v>
      </c>
      <c r="AH115" s="18" t="s">
        <v>54</v>
      </c>
      <c r="AI115" s="18" t="s">
        <v>54</v>
      </c>
      <c r="AJ115" s="18" t="s">
        <v>54</v>
      </c>
      <c r="AK115" s="18" t="s">
        <v>54</v>
      </c>
      <c r="AL115" s="18" t="s">
        <v>54</v>
      </c>
      <c r="AM115" s="18" t="s">
        <v>54</v>
      </c>
      <c r="AN115" s="19" t="s">
        <v>54</v>
      </c>
      <c r="AO115" s="19" t="s">
        <v>54</v>
      </c>
    </row>
    <row r="116">
      <c r="A116" s="8" t="s">
        <v>818</v>
      </c>
      <c r="B116" s="8" t="s">
        <v>42</v>
      </c>
      <c r="C116" s="8" t="s">
        <v>43</v>
      </c>
      <c r="E116" s="20" t="s">
        <v>819</v>
      </c>
      <c r="F116" s="11" t="s">
        <v>820</v>
      </c>
      <c r="G116" s="8" t="s">
        <v>46</v>
      </c>
      <c r="H116" s="8"/>
      <c r="I116" s="8" t="s">
        <v>821</v>
      </c>
      <c r="J116" s="8">
        <v>6.0</v>
      </c>
      <c r="K116" s="41">
        <v>46062.0</v>
      </c>
      <c r="L116" s="8" t="s">
        <v>257</v>
      </c>
      <c r="M116" s="8" t="s">
        <v>257</v>
      </c>
      <c r="N116" s="14">
        <v>46062.0</v>
      </c>
      <c r="O116" s="14">
        <v>46062.0</v>
      </c>
      <c r="P116" s="8" t="s">
        <v>48</v>
      </c>
      <c r="Q116" s="15">
        <v>1226.0</v>
      </c>
      <c r="R116" s="16" t="s">
        <v>822</v>
      </c>
      <c r="S116" s="16" t="s">
        <v>823</v>
      </c>
      <c r="T116" s="16" t="s">
        <v>107</v>
      </c>
      <c r="U116" s="17" t="s">
        <v>824</v>
      </c>
      <c r="V116" s="8" t="s">
        <v>72</v>
      </c>
      <c r="W116" s="8"/>
      <c r="AA116" s="18" t="s">
        <v>54</v>
      </c>
      <c r="AB116" s="18">
        <v>855.0</v>
      </c>
      <c r="AC116" s="18">
        <v>210.0</v>
      </c>
      <c r="AD116" s="18">
        <v>377.0</v>
      </c>
      <c r="AE116" s="18">
        <v>220.0</v>
      </c>
      <c r="AF116" s="18">
        <v>0.0</v>
      </c>
      <c r="AG116" s="18">
        <v>0.0</v>
      </c>
      <c r="AH116" s="18">
        <v>0.0</v>
      </c>
      <c r="AI116" s="18">
        <v>3.0</v>
      </c>
      <c r="AJ116" s="18" t="s">
        <v>818</v>
      </c>
      <c r="AK116" s="18">
        <v>855.0</v>
      </c>
      <c r="AL116" s="18" t="s">
        <v>54</v>
      </c>
      <c r="AM116" s="18" t="s">
        <v>54</v>
      </c>
      <c r="AN116" s="19"/>
      <c r="AO116" s="19" t="s">
        <v>231</v>
      </c>
    </row>
    <row r="117">
      <c r="A117" s="8" t="s">
        <v>825</v>
      </c>
      <c r="B117" s="8" t="s">
        <v>57</v>
      </c>
      <c r="C117" s="8" t="s">
        <v>58</v>
      </c>
      <c r="D117" s="8" t="s">
        <v>818</v>
      </c>
      <c r="E117" s="20" t="s">
        <v>826</v>
      </c>
      <c r="F117" s="11" t="s">
        <v>827</v>
      </c>
      <c r="G117" s="8" t="s">
        <v>46</v>
      </c>
      <c r="H117" s="8"/>
      <c r="I117" s="8" t="s">
        <v>828</v>
      </c>
      <c r="J117" s="8">
        <v>6.0</v>
      </c>
      <c r="K117" s="41">
        <v>46062.0</v>
      </c>
      <c r="L117" s="8" t="s">
        <v>257</v>
      </c>
      <c r="M117" s="8" t="s">
        <v>257</v>
      </c>
      <c r="N117" s="14">
        <v>46062.0</v>
      </c>
      <c r="O117" s="14">
        <v>46062.0</v>
      </c>
      <c r="P117" s="8" t="s">
        <v>48</v>
      </c>
      <c r="Q117" s="15">
        <v>1441.0</v>
      </c>
      <c r="R117" s="16" t="s">
        <v>822</v>
      </c>
      <c r="S117" s="16" t="s">
        <v>829</v>
      </c>
      <c r="T117" s="16" t="s">
        <v>70</v>
      </c>
      <c r="U117" s="17" t="s">
        <v>824</v>
      </c>
      <c r="V117" s="8" t="s">
        <v>72</v>
      </c>
      <c r="W117" s="8"/>
      <c r="AA117" s="18" t="s">
        <v>54</v>
      </c>
      <c r="AB117" s="18" t="s">
        <v>54</v>
      </c>
      <c r="AC117" s="18" t="s">
        <v>54</v>
      </c>
      <c r="AD117" s="18" t="s">
        <v>54</v>
      </c>
      <c r="AE117" s="18" t="s">
        <v>54</v>
      </c>
      <c r="AF117" s="18" t="s">
        <v>54</v>
      </c>
      <c r="AG117" s="18" t="s">
        <v>54</v>
      </c>
      <c r="AH117" s="18" t="s">
        <v>54</v>
      </c>
      <c r="AI117" s="18" t="s">
        <v>54</v>
      </c>
      <c r="AJ117" s="18" t="s">
        <v>54</v>
      </c>
      <c r="AK117" s="18" t="s">
        <v>54</v>
      </c>
      <c r="AL117" s="18" t="s">
        <v>54</v>
      </c>
      <c r="AM117" s="18" t="s">
        <v>54</v>
      </c>
      <c r="AN117" s="19" t="s">
        <v>54</v>
      </c>
      <c r="AO117" s="19" t="s">
        <v>54</v>
      </c>
    </row>
    <row r="118">
      <c r="A118" s="8" t="s">
        <v>830</v>
      </c>
      <c r="B118" s="8" t="s">
        <v>42</v>
      </c>
      <c r="C118" s="8" t="s">
        <v>43</v>
      </c>
      <c r="E118" s="20" t="s">
        <v>831</v>
      </c>
      <c r="F118" s="11" t="s">
        <v>832</v>
      </c>
      <c r="G118" s="8" t="s">
        <v>83</v>
      </c>
      <c r="H118" s="8"/>
      <c r="I118" s="8" t="s">
        <v>833</v>
      </c>
      <c r="J118" s="8">
        <v>6.0</v>
      </c>
      <c r="K118" s="41">
        <v>46062.0</v>
      </c>
      <c r="L118" s="8" t="s">
        <v>257</v>
      </c>
      <c r="M118" s="8" t="s">
        <v>257</v>
      </c>
      <c r="N118" s="14">
        <v>46062.0</v>
      </c>
      <c r="O118" s="14">
        <v>46062.0</v>
      </c>
      <c r="P118" s="8" t="s">
        <v>48</v>
      </c>
      <c r="Q118" s="15">
        <v>1148.0</v>
      </c>
      <c r="R118" s="38" t="s">
        <v>834</v>
      </c>
      <c r="S118" s="16" t="s">
        <v>835</v>
      </c>
      <c r="T118" s="16" t="s">
        <v>70</v>
      </c>
      <c r="U118" s="17" t="s">
        <v>836</v>
      </c>
      <c r="V118" s="8" t="s">
        <v>220</v>
      </c>
      <c r="W118" s="8"/>
      <c r="AA118" s="18" t="s">
        <v>54</v>
      </c>
      <c r="AB118" s="18">
        <v>114.0</v>
      </c>
      <c r="AC118" s="18">
        <v>51.0</v>
      </c>
      <c r="AD118" s="18">
        <v>4.0</v>
      </c>
      <c r="AE118" s="18">
        <v>55.0</v>
      </c>
      <c r="AF118" s="18">
        <v>0.0</v>
      </c>
      <c r="AG118" s="18">
        <v>0.0</v>
      </c>
      <c r="AH118" s="18">
        <v>0.0</v>
      </c>
      <c r="AI118" s="18">
        <v>0.0</v>
      </c>
      <c r="AJ118" s="18" t="s">
        <v>830</v>
      </c>
      <c r="AK118" s="18">
        <v>114.0</v>
      </c>
      <c r="AL118" s="18" t="s">
        <v>54</v>
      </c>
      <c r="AM118" s="18" t="s">
        <v>54</v>
      </c>
      <c r="AN118" s="19"/>
      <c r="AO118" s="19" t="s">
        <v>356</v>
      </c>
    </row>
    <row r="119">
      <c r="A119" s="8" t="s">
        <v>837</v>
      </c>
      <c r="B119" s="8" t="s">
        <v>57</v>
      </c>
      <c r="C119" s="8" t="s">
        <v>58</v>
      </c>
      <c r="D119" s="8" t="s">
        <v>830</v>
      </c>
      <c r="E119" s="20" t="s">
        <v>838</v>
      </c>
      <c r="F119" s="11" t="s">
        <v>839</v>
      </c>
      <c r="G119" s="8" t="s">
        <v>83</v>
      </c>
      <c r="H119" s="8"/>
      <c r="I119" s="8" t="s">
        <v>840</v>
      </c>
      <c r="J119" s="8">
        <v>6.0</v>
      </c>
      <c r="K119" s="41">
        <v>46062.0</v>
      </c>
      <c r="L119" s="8" t="s">
        <v>257</v>
      </c>
      <c r="M119" s="8" t="s">
        <v>257</v>
      </c>
      <c r="N119" s="14">
        <v>46062.0</v>
      </c>
      <c r="O119" s="14">
        <v>46062.0</v>
      </c>
      <c r="P119" s="8" t="s">
        <v>48</v>
      </c>
      <c r="Q119" s="15">
        <v>1240.0</v>
      </c>
      <c r="R119" s="38" t="s">
        <v>834</v>
      </c>
      <c r="S119" s="16" t="s">
        <v>841</v>
      </c>
      <c r="T119" s="16" t="s">
        <v>842</v>
      </c>
      <c r="U119" s="17" t="s">
        <v>836</v>
      </c>
      <c r="V119" s="8" t="s">
        <v>220</v>
      </c>
      <c r="W119" s="8"/>
      <c r="AA119" s="18" t="s">
        <v>54</v>
      </c>
      <c r="AB119" s="18" t="s">
        <v>54</v>
      </c>
      <c r="AC119" s="18" t="s">
        <v>54</v>
      </c>
      <c r="AD119" s="18" t="s">
        <v>54</v>
      </c>
      <c r="AE119" s="18" t="s">
        <v>54</v>
      </c>
      <c r="AF119" s="18" t="s">
        <v>54</v>
      </c>
      <c r="AG119" s="18" t="s">
        <v>54</v>
      </c>
      <c r="AH119" s="18" t="s">
        <v>54</v>
      </c>
      <c r="AI119" s="18" t="s">
        <v>54</v>
      </c>
      <c r="AJ119" s="18" t="s">
        <v>54</v>
      </c>
      <c r="AK119" s="18" t="s">
        <v>54</v>
      </c>
      <c r="AL119" s="18" t="s">
        <v>54</v>
      </c>
      <c r="AM119" s="18" t="s">
        <v>54</v>
      </c>
      <c r="AN119" s="19" t="s">
        <v>54</v>
      </c>
      <c r="AO119" s="19" t="s">
        <v>54</v>
      </c>
    </row>
    <row r="120">
      <c r="A120" s="8" t="s">
        <v>843</v>
      </c>
      <c r="B120" s="8" t="s">
        <v>42</v>
      </c>
      <c r="C120" s="8" t="s">
        <v>43</v>
      </c>
      <c r="E120" s="20" t="s">
        <v>844</v>
      </c>
      <c r="F120" s="11" t="s">
        <v>845</v>
      </c>
      <c r="G120" s="8" t="s">
        <v>46</v>
      </c>
      <c r="H120" s="8"/>
      <c r="I120" s="8" t="s">
        <v>846</v>
      </c>
      <c r="J120" s="8">
        <v>6.0</v>
      </c>
      <c r="K120" s="41">
        <v>46062.0</v>
      </c>
      <c r="L120" s="8" t="s">
        <v>257</v>
      </c>
      <c r="M120" s="8" t="s">
        <v>257</v>
      </c>
      <c r="N120" s="14">
        <v>46062.0</v>
      </c>
      <c r="O120" s="14">
        <v>46062.0</v>
      </c>
      <c r="P120" s="8" t="s">
        <v>48</v>
      </c>
      <c r="Q120" s="8">
        <v>923.0</v>
      </c>
      <c r="R120" s="16" t="s">
        <v>847</v>
      </c>
      <c r="S120" s="16" t="s">
        <v>848</v>
      </c>
      <c r="T120" s="16" t="s">
        <v>314</v>
      </c>
      <c r="U120" s="17" t="s">
        <v>824</v>
      </c>
      <c r="V120" s="8" t="s">
        <v>72</v>
      </c>
      <c r="W120" s="8"/>
      <c r="AA120" s="18" t="s">
        <v>54</v>
      </c>
      <c r="AB120" s="18">
        <v>923.0</v>
      </c>
      <c r="AC120" s="18">
        <v>480.0</v>
      </c>
      <c r="AD120" s="18">
        <v>6.0</v>
      </c>
      <c r="AE120" s="18">
        <v>400.0</v>
      </c>
      <c r="AF120" s="18">
        <v>0.0</v>
      </c>
      <c r="AG120" s="18">
        <v>0.0</v>
      </c>
      <c r="AH120" s="18">
        <v>0.0</v>
      </c>
      <c r="AI120" s="18">
        <v>2.0</v>
      </c>
      <c r="AJ120" s="18" t="s">
        <v>843</v>
      </c>
      <c r="AK120" s="18">
        <v>923.0</v>
      </c>
      <c r="AL120" s="18" t="s">
        <v>54</v>
      </c>
      <c r="AM120" s="18" t="s">
        <v>54</v>
      </c>
      <c r="AN120" s="19"/>
      <c r="AO120" s="19" t="s">
        <v>161</v>
      </c>
    </row>
    <row r="121">
      <c r="A121" s="8" t="s">
        <v>849</v>
      </c>
      <c r="B121" s="8" t="s">
        <v>57</v>
      </c>
      <c r="C121" s="8" t="s">
        <v>58</v>
      </c>
      <c r="D121" s="8" t="s">
        <v>843</v>
      </c>
      <c r="E121" s="20" t="s">
        <v>850</v>
      </c>
      <c r="F121" s="11" t="s">
        <v>851</v>
      </c>
      <c r="G121" s="8" t="s">
        <v>46</v>
      </c>
      <c r="H121" s="8"/>
      <c r="I121" s="8" t="s">
        <v>852</v>
      </c>
      <c r="J121" s="8">
        <v>6.0</v>
      </c>
      <c r="K121" s="41">
        <v>46062.0</v>
      </c>
      <c r="L121" s="8" t="s">
        <v>257</v>
      </c>
      <c r="M121" s="8" t="s">
        <v>257</v>
      </c>
      <c r="N121" s="14">
        <v>46062.0</v>
      </c>
      <c r="O121" s="14">
        <v>46062.0</v>
      </c>
      <c r="P121" s="8" t="s">
        <v>48</v>
      </c>
      <c r="Q121" s="15">
        <v>1047.0</v>
      </c>
      <c r="R121" s="16" t="s">
        <v>847</v>
      </c>
      <c r="S121" s="16" t="s">
        <v>853</v>
      </c>
      <c r="T121" s="16" t="s">
        <v>70</v>
      </c>
      <c r="U121" s="17" t="s">
        <v>824</v>
      </c>
      <c r="V121" s="8" t="s">
        <v>72</v>
      </c>
      <c r="W121" s="8"/>
      <c r="AA121" s="18" t="s">
        <v>54</v>
      </c>
      <c r="AB121" s="18" t="s">
        <v>54</v>
      </c>
      <c r="AC121" s="18" t="s">
        <v>54</v>
      </c>
      <c r="AD121" s="18" t="s">
        <v>54</v>
      </c>
      <c r="AE121" s="18" t="s">
        <v>54</v>
      </c>
      <c r="AF121" s="18" t="s">
        <v>54</v>
      </c>
      <c r="AG121" s="18" t="s">
        <v>54</v>
      </c>
      <c r="AH121" s="18" t="s">
        <v>54</v>
      </c>
      <c r="AI121" s="18" t="s">
        <v>54</v>
      </c>
      <c r="AJ121" s="18" t="s">
        <v>54</v>
      </c>
      <c r="AK121" s="18" t="s">
        <v>54</v>
      </c>
      <c r="AL121" s="18" t="s">
        <v>54</v>
      </c>
      <c r="AM121" s="18" t="s">
        <v>54</v>
      </c>
      <c r="AN121" s="19" t="s">
        <v>54</v>
      </c>
      <c r="AO121" s="19" t="s">
        <v>54</v>
      </c>
    </row>
    <row r="122">
      <c r="A122" s="8" t="s">
        <v>854</v>
      </c>
      <c r="B122" s="8" t="s">
        <v>42</v>
      </c>
      <c r="C122" s="8" t="s">
        <v>43</v>
      </c>
      <c r="E122" s="20" t="s">
        <v>855</v>
      </c>
      <c r="F122" s="11" t="s">
        <v>856</v>
      </c>
      <c r="G122" s="8" t="s">
        <v>183</v>
      </c>
      <c r="H122" s="8"/>
      <c r="I122" s="8" t="s">
        <v>857</v>
      </c>
      <c r="J122" s="8">
        <v>6.0</v>
      </c>
      <c r="K122" s="41">
        <v>46062.0</v>
      </c>
      <c r="L122" s="8" t="s">
        <v>257</v>
      </c>
      <c r="M122" s="8" t="s">
        <v>257</v>
      </c>
      <c r="N122" s="14">
        <v>46062.0</v>
      </c>
      <c r="O122" s="14">
        <v>46062.0</v>
      </c>
      <c r="P122" s="8" t="s">
        <v>185</v>
      </c>
      <c r="Q122" s="15">
        <v>1107.0</v>
      </c>
      <c r="R122" s="16" t="s">
        <v>858</v>
      </c>
      <c r="S122" s="16" t="s">
        <v>859</v>
      </c>
      <c r="T122" s="16" t="s">
        <v>188</v>
      </c>
      <c r="U122" s="17" t="s">
        <v>860</v>
      </c>
      <c r="V122" s="8" t="s">
        <v>190</v>
      </c>
      <c r="W122" s="8"/>
      <c r="AA122" s="18" t="s">
        <v>54</v>
      </c>
      <c r="AB122" s="18">
        <v>289.0</v>
      </c>
      <c r="AC122" s="18">
        <v>44.0</v>
      </c>
      <c r="AD122" s="18">
        <v>7.0</v>
      </c>
      <c r="AE122" s="18">
        <v>229.0</v>
      </c>
      <c r="AF122" s="18">
        <v>0.0</v>
      </c>
      <c r="AG122" s="18">
        <v>0.0</v>
      </c>
      <c r="AH122" s="18">
        <v>0.0</v>
      </c>
      <c r="AI122" s="18">
        <v>0.0</v>
      </c>
      <c r="AJ122" s="18" t="s">
        <v>854</v>
      </c>
      <c r="AK122" s="18">
        <v>289.0</v>
      </c>
      <c r="AL122" s="18" t="s">
        <v>54</v>
      </c>
      <c r="AM122" s="18" t="s">
        <v>54</v>
      </c>
      <c r="AN122" s="19"/>
      <c r="AO122" s="19" t="s">
        <v>206</v>
      </c>
    </row>
    <row r="123">
      <c r="A123" s="8" t="s">
        <v>861</v>
      </c>
      <c r="B123" s="8" t="s">
        <v>57</v>
      </c>
      <c r="C123" s="8" t="s">
        <v>58</v>
      </c>
      <c r="D123" s="8" t="s">
        <v>854</v>
      </c>
      <c r="E123" s="20" t="s">
        <v>862</v>
      </c>
      <c r="F123" s="11" t="s">
        <v>863</v>
      </c>
      <c r="G123" s="8" t="s">
        <v>183</v>
      </c>
      <c r="H123" s="8"/>
      <c r="I123" s="8" t="s">
        <v>864</v>
      </c>
      <c r="J123" s="8">
        <v>6.0</v>
      </c>
      <c r="K123" s="41">
        <v>46062.0</v>
      </c>
      <c r="L123" s="8" t="s">
        <v>257</v>
      </c>
      <c r="M123" s="8" t="s">
        <v>257</v>
      </c>
      <c r="N123" s="14">
        <v>46062.0</v>
      </c>
      <c r="O123" s="14">
        <v>46062.0</v>
      </c>
      <c r="P123" s="8" t="s">
        <v>185</v>
      </c>
      <c r="Q123" s="15">
        <v>1035.0</v>
      </c>
      <c r="R123" s="16" t="s">
        <v>858</v>
      </c>
      <c r="S123" s="16" t="s">
        <v>865</v>
      </c>
      <c r="T123" s="16" t="s">
        <v>817</v>
      </c>
      <c r="U123" s="17" t="s">
        <v>860</v>
      </c>
      <c r="V123" s="8" t="s">
        <v>190</v>
      </c>
      <c r="W123" s="8"/>
      <c r="AA123" s="18" t="s">
        <v>54</v>
      </c>
      <c r="AB123" s="18" t="s">
        <v>54</v>
      </c>
      <c r="AC123" s="18" t="s">
        <v>54</v>
      </c>
      <c r="AD123" s="18" t="s">
        <v>54</v>
      </c>
      <c r="AE123" s="18" t="s">
        <v>54</v>
      </c>
      <c r="AF123" s="18" t="s">
        <v>54</v>
      </c>
      <c r="AG123" s="18" t="s">
        <v>54</v>
      </c>
      <c r="AH123" s="18" t="s">
        <v>54</v>
      </c>
      <c r="AI123" s="18" t="s">
        <v>54</v>
      </c>
      <c r="AJ123" s="18" t="s">
        <v>54</v>
      </c>
      <c r="AK123" s="18" t="s">
        <v>54</v>
      </c>
      <c r="AL123" s="18" t="s">
        <v>54</v>
      </c>
      <c r="AM123" s="18" t="s">
        <v>54</v>
      </c>
      <c r="AN123" s="19" t="s">
        <v>54</v>
      </c>
      <c r="AO123" s="19" t="s">
        <v>54</v>
      </c>
    </row>
    <row r="124">
      <c r="A124" s="8" t="s">
        <v>866</v>
      </c>
      <c r="B124" s="8" t="s">
        <v>57</v>
      </c>
      <c r="C124" s="8" t="s">
        <v>43</v>
      </c>
      <c r="E124" s="20" t="s">
        <v>867</v>
      </c>
      <c r="F124" s="11" t="s">
        <v>868</v>
      </c>
      <c r="G124" s="8" t="s">
        <v>83</v>
      </c>
      <c r="H124" s="8"/>
      <c r="I124" s="8" t="s">
        <v>869</v>
      </c>
      <c r="J124" s="8">
        <v>6.0</v>
      </c>
      <c r="K124" s="41">
        <v>46062.0</v>
      </c>
      <c r="L124" s="8" t="s">
        <v>257</v>
      </c>
      <c r="M124" s="8" t="s">
        <v>257</v>
      </c>
      <c r="N124" s="14">
        <v>46062.0</v>
      </c>
      <c r="O124" s="14">
        <v>46062.0</v>
      </c>
      <c r="P124" s="8" t="s">
        <v>48</v>
      </c>
      <c r="Q124" s="8">
        <v>800.0</v>
      </c>
      <c r="R124" s="38" t="s">
        <v>870</v>
      </c>
      <c r="S124" s="16" t="s">
        <v>871</v>
      </c>
      <c r="T124" s="16" t="s">
        <v>107</v>
      </c>
      <c r="U124" s="17" t="s">
        <v>872</v>
      </c>
      <c r="V124" s="8" t="s">
        <v>220</v>
      </c>
      <c r="W124" s="8"/>
      <c r="AA124" s="18" t="s">
        <v>54</v>
      </c>
      <c r="AB124" s="18" t="s">
        <v>54</v>
      </c>
      <c r="AC124" s="18" t="s">
        <v>54</v>
      </c>
      <c r="AD124" s="18" t="s">
        <v>54</v>
      </c>
      <c r="AE124" s="18" t="s">
        <v>54</v>
      </c>
      <c r="AF124" s="18" t="s">
        <v>54</v>
      </c>
      <c r="AG124" s="18" t="s">
        <v>54</v>
      </c>
      <c r="AH124" s="18" t="s">
        <v>54</v>
      </c>
      <c r="AI124" s="18" t="s">
        <v>54</v>
      </c>
      <c r="AJ124" s="18" t="s">
        <v>866</v>
      </c>
      <c r="AK124" s="18">
        <v>288.0</v>
      </c>
      <c r="AL124" s="18" t="s">
        <v>54</v>
      </c>
      <c r="AM124" s="18" t="s">
        <v>54</v>
      </c>
      <c r="AN124" s="19" t="s">
        <v>54</v>
      </c>
      <c r="AO124" s="19" t="s">
        <v>54</v>
      </c>
    </row>
    <row r="125">
      <c r="A125" s="8" t="s">
        <v>873</v>
      </c>
      <c r="B125" s="8" t="s">
        <v>42</v>
      </c>
      <c r="C125" s="8" t="s">
        <v>58</v>
      </c>
      <c r="D125" s="8" t="s">
        <v>866</v>
      </c>
      <c r="E125" s="20" t="s">
        <v>874</v>
      </c>
      <c r="F125" s="11" t="s">
        <v>875</v>
      </c>
      <c r="G125" s="8" t="s">
        <v>83</v>
      </c>
      <c r="H125" s="8"/>
      <c r="I125" s="8" t="s">
        <v>876</v>
      </c>
      <c r="J125" s="8">
        <v>6.0</v>
      </c>
      <c r="K125" s="41">
        <v>46062.0</v>
      </c>
      <c r="L125" s="8" t="s">
        <v>257</v>
      </c>
      <c r="M125" s="8" t="s">
        <v>257</v>
      </c>
      <c r="N125" s="14">
        <v>46062.0</v>
      </c>
      <c r="O125" s="14">
        <v>46062.0</v>
      </c>
      <c r="P125" s="8" t="s">
        <v>48</v>
      </c>
      <c r="Q125" s="8">
        <v>976.0</v>
      </c>
      <c r="R125" s="38" t="s">
        <v>870</v>
      </c>
      <c r="S125" s="16" t="s">
        <v>877</v>
      </c>
      <c r="T125" s="16" t="s">
        <v>878</v>
      </c>
      <c r="U125" s="17" t="s">
        <v>872</v>
      </c>
      <c r="V125" s="8" t="s">
        <v>220</v>
      </c>
      <c r="W125" s="8"/>
      <c r="AA125" s="18" t="s">
        <v>54</v>
      </c>
      <c r="AB125" s="18">
        <v>288.0</v>
      </c>
      <c r="AC125" s="18">
        <v>139.0</v>
      </c>
      <c r="AD125" s="18">
        <v>13.0</v>
      </c>
      <c r="AE125" s="18">
        <v>103.0</v>
      </c>
      <c r="AF125" s="18">
        <v>0.0</v>
      </c>
      <c r="AG125" s="18">
        <v>0.0</v>
      </c>
      <c r="AH125" s="18">
        <v>0.0</v>
      </c>
      <c r="AI125" s="18">
        <v>0.0</v>
      </c>
      <c r="AJ125" s="18" t="s">
        <v>54</v>
      </c>
      <c r="AK125" s="18" t="s">
        <v>54</v>
      </c>
      <c r="AL125" s="18" t="s">
        <v>54</v>
      </c>
      <c r="AM125" s="18" t="s">
        <v>54</v>
      </c>
      <c r="AN125" s="19"/>
      <c r="AO125" s="19" t="s">
        <v>161</v>
      </c>
    </row>
    <row r="126">
      <c r="A126" s="8" t="s">
        <v>879</v>
      </c>
      <c r="B126" s="8" t="s">
        <v>42</v>
      </c>
      <c r="C126" s="8" t="s">
        <v>43</v>
      </c>
      <c r="E126" s="20" t="s">
        <v>880</v>
      </c>
      <c r="F126" s="11" t="s">
        <v>881</v>
      </c>
      <c r="G126" s="8" t="s">
        <v>165</v>
      </c>
      <c r="H126" s="8"/>
      <c r="I126" s="8" t="s">
        <v>882</v>
      </c>
      <c r="J126" s="8">
        <v>6.0</v>
      </c>
      <c r="K126" s="41">
        <v>46062.0</v>
      </c>
      <c r="L126" s="8" t="s">
        <v>257</v>
      </c>
      <c r="M126" s="8" t="s">
        <v>257</v>
      </c>
      <c r="N126" s="14">
        <v>46062.0</v>
      </c>
      <c r="O126" s="14">
        <v>46062.0</v>
      </c>
      <c r="P126" s="8" t="s">
        <v>167</v>
      </c>
      <c r="Q126" s="8">
        <v>746.0</v>
      </c>
      <c r="R126" s="16" t="s">
        <v>883</v>
      </c>
      <c r="S126" s="16" t="s">
        <v>884</v>
      </c>
      <c r="T126" s="16" t="s">
        <v>473</v>
      </c>
      <c r="U126" s="17" t="s">
        <v>885</v>
      </c>
      <c r="V126" s="8" t="s">
        <v>172</v>
      </c>
      <c r="W126" s="8"/>
      <c r="AA126" s="18" t="s">
        <v>54</v>
      </c>
      <c r="AB126" s="18">
        <v>160.0</v>
      </c>
      <c r="AC126" s="18">
        <v>18.0</v>
      </c>
      <c r="AD126" s="18">
        <v>5.0</v>
      </c>
      <c r="AE126" s="18">
        <v>76.0</v>
      </c>
      <c r="AF126" s="18">
        <v>0.0</v>
      </c>
      <c r="AG126" s="18">
        <v>0.0</v>
      </c>
      <c r="AH126" s="18">
        <v>0.0</v>
      </c>
      <c r="AI126" s="18">
        <v>1.0</v>
      </c>
      <c r="AJ126" s="18" t="s">
        <v>879</v>
      </c>
      <c r="AK126" s="18">
        <v>160.0</v>
      </c>
      <c r="AL126" s="18" t="s">
        <v>54</v>
      </c>
      <c r="AM126" s="18" t="s">
        <v>54</v>
      </c>
      <c r="AN126" s="19"/>
      <c r="AO126" s="19" t="s">
        <v>262</v>
      </c>
    </row>
    <row r="127">
      <c r="A127" s="8" t="s">
        <v>886</v>
      </c>
      <c r="B127" s="8" t="s">
        <v>57</v>
      </c>
      <c r="C127" s="8" t="s">
        <v>58</v>
      </c>
      <c r="D127" s="8" t="s">
        <v>879</v>
      </c>
      <c r="E127" s="10" t="s">
        <v>887</v>
      </c>
      <c r="F127" s="11" t="s">
        <v>888</v>
      </c>
      <c r="G127" s="8" t="s">
        <v>165</v>
      </c>
      <c r="H127" s="8"/>
      <c r="I127" s="8" t="s">
        <v>889</v>
      </c>
      <c r="J127" s="8">
        <v>6.0</v>
      </c>
      <c r="K127" s="41">
        <v>46062.0</v>
      </c>
      <c r="L127" s="8" t="s">
        <v>257</v>
      </c>
      <c r="M127" s="8" t="s">
        <v>257</v>
      </c>
      <c r="N127" s="14">
        <v>46062.0</v>
      </c>
      <c r="O127" s="14">
        <v>46062.0</v>
      </c>
      <c r="P127" s="8" t="s">
        <v>167</v>
      </c>
      <c r="Q127" s="8">
        <v>1251.0</v>
      </c>
      <c r="R127" s="16" t="s">
        <v>883</v>
      </c>
      <c r="S127" s="16" t="s">
        <v>890</v>
      </c>
      <c r="T127" s="16" t="s">
        <v>891</v>
      </c>
      <c r="U127" s="17" t="s">
        <v>885</v>
      </c>
      <c r="V127" s="8" t="s">
        <v>172</v>
      </c>
      <c r="W127" s="8"/>
      <c r="AA127" s="18" t="s">
        <v>54</v>
      </c>
      <c r="AB127" s="18" t="s">
        <v>54</v>
      </c>
      <c r="AC127" s="18" t="s">
        <v>54</v>
      </c>
      <c r="AD127" s="18" t="s">
        <v>54</v>
      </c>
      <c r="AE127" s="18" t="s">
        <v>54</v>
      </c>
      <c r="AF127" s="18" t="s">
        <v>54</v>
      </c>
      <c r="AG127" s="18" t="s">
        <v>54</v>
      </c>
      <c r="AH127" s="18" t="s">
        <v>54</v>
      </c>
      <c r="AI127" s="18" t="s">
        <v>54</v>
      </c>
      <c r="AJ127" s="18" t="s">
        <v>54</v>
      </c>
      <c r="AK127" s="18" t="s">
        <v>54</v>
      </c>
      <c r="AL127" s="18" t="s">
        <v>54</v>
      </c>
      <c r="AM127" s="18" t="s">
        <v>54</v>
      </c>
      <c r="AN127" s="19" t="s">
        <v>54</v>
      </c>
      <c r="AO127" s="19" t="s">
        <v>54</v>
      </c>
    </row>
    <row r="128">
      <c r="A128" s="8" t="s">
        <v>892</v>
      </c>
      <c r="B128" s="8" t="s">
        <v>42</v>
      </c>
      <c r="C128" s="8" t="s">
        <v>43</v>
      </c>
      <c r="E128" s="20" t="s">
        <v>893</v>
      </c>
      <c r="F128" s="11" t="s">
        <v>894</v>
      </c>
      <c r="G128" s="8" t="s">
        <v>183</v>
      </c>
      <c r="H128" s="8"/>
      <c r="I128" s="8" t="s">
        <v>895</v>
      </c>
      <c r="J128" s="8">
        <v>6.0</v>
      </c>
      <c r="K128" s="41">
        <v>46062.0</v>
      </c>
      <c r="L128" s="8" t="s">
        <v>257</v>
      </c>
      <c r="M128" s="8" t="s">
        <v>257</v>
      </c>
      <c r="N128" s="14">
        <v>46062.0</v>
      </c>
      <c r="O128" s="14">
        <v>46062.0</v>
      </c>
      <c r="P128" s="8" t="s">
        <v>185</v>
      </c>
      <c r="Q128" s="15">
        <v>1217.0</v>
      </c>
      <c r="R128" s="16" t="s">
        <v>896</v>
      </c>
      <c r="S128" s="16" t="s">
        <v>897</v>
      </c>
      <c r="T128" s="16" t="s">
        <v>898</v>
      </c>
      <c r="U128" s="25" t="s">
        <v>899</v>
      </c>
      <c r="V128" s="8" t="s">
        <v>190</v>
      </c>
      <c r="W128" s="8"/>
      <c r="AA128" s="18" t="s">
        <v>54</v>
      </c>
      <c r="AB128" s="18">
        <v>189.0</v>
      </c>
      <c r="AC128" s="18">
        <v>24.0</v>
      </c>
      <c r="AD128" s="18">
        <v>20.0</v>
      </c>
      <c r="AE128" s="18">
        <v>133.0</v>
      </c>
      <c r="AF128" s="18">
        <v>0.0</v>
      </c>
      <c r="AG128" s="18">
        <v>0.0</v>
      </c>
      <c r="AH128" s="18">
        <v>0.0</v>
      </c>
      <c r="AI128" s="18">
        <v>0.0</v>
      </c>
      <c r="AJ128" s="18" t="s">
        <v>892</v>
      </c>
      <c r="AK128" s="18">
        <v>189.0</v>
      </c>
      <c r="AL128" s="18" t="s">
        <v>54</v>
      </c>
      <c r="AM128" s="18" t="s">
        <v>54</v>
      </c>
      <c r="AN128" s="19"/>
      <c r="AO128" s="19" t="s">
        <v>191</v>
      </c>
    </row>
    <row r="129">
      <c r="A129" s="8" t="s">
        <v>900</v>
      </c>
      <c r="B129" s="8" t="s">
        <v>57</v>
      </c>
      <c r="C129" s="8" t="s">
        <v>58</v>
      </c>
      <c r="D129" s="8" t="s">
        <v>892</v>
      </c>
      <c r="E129" s="20" t="s">
        <v>901</v>
      </c>
      <c r="F129" s="11" t="s">
        <v>902</v>
      </c>
      <c r="G129" s="8" t="s">
        <v>183</v>
      </c>
      <c r="H129" s="8"/>
      <c r="I129" s="34" t="s">
        <v>903</v>
      </c>
      <c r="J129" s="8">
        <v>6.0</v>
      </c>
      <c r="K129" s="41">
        <v>46062.0</v>
      </c>
      <c r="L129" s="8" t="s">
        <v>257</v>
      </c>
      <c r="M129" s="8" t="s">
        <v>257</v>
      </c>
      <c r="N129" s="14">
        <v>46062.0</v>
      </c>
      <c r="O129" s="14">
        <v>46062.0</v>
      </c>
      <c r="P129" s="8" t="s">
        <v>185</v>
      </c>
      <c r="Q129" s="15">
        <v>1217.0</v>
      </c>
      <c r="R129" s="16" t="s">
        <v>896</v>
      </c>
      <c r="S129" s="16" t="s">
        <v>904</v>
      </c>
      <c r="T129" s="16" t="s">
        <v>905</v>
      </c>
      <c r="U129" s="25" t="s">
        <v>899</v>
      </c>
      <c r="V129" s="8" t="s">
        <v>190</v>
      </c>
      <c r="W129" s="8"/>
      <c r="AA129" s="18" t="s">
        <v>54</v>
      </c>
      <c r="AB129" s="18" t="s">
        <v>54</v>
      </c>
      <c r="AC129" s="18" t="s">
        <v>54</v>
      </c>
      <c r="AD129" s="18" t="s">
        <v>54</v>
      </c>
      <c r="AE129" s="18" t="s">
        <v>54</v>
      </c>
      <c r="AF129" s="18" t="s">
        <v>54</v>
      </c>
      <c r="AG129" s="18" t="s">
        <v>54</v>
      </c>
      <c r="AH129" s="18" t="s">
        <v>54</v>
      </c>
      <c r="AI129" s="18" t="s">
        <v>54</v>
      </c>
      <c r="AJ129" s="18" t="s">
        <v>54</v>
      </c>
      <c r="AK129" s="18" t="s">
        <v>54</v>
      </c>
      <c r="AL129" s="18" t="s">
        <v>54</v>
      </c>
      <c r="AM129" s="18" t="s">
        <v>54</v>
      </c>
      <c r="AN129" s="19" t="s">
        <v>54</v>
      </c>
      <c r="AO129" s="19" t="s">
        <v>54</v>
      </c>
    </row>
    <row r="130" hidden="1">
      <c r="A130" s="8" t="s">
        <v>906</v>
      </c>
      <c r="B130" s="8" t="s">
        <v>42</v>
      </c>
      <c r="C130" s="8" t="s">
        <v>43</v>
      </c>
      <c r="E130" s="20" t="s">
        <v>907</v>
      </c>
      <c r="F130" s="45"/>
      <c r="G130" s="8" t="s">
        <v>908</v>
      </c>
      <c r="H130" s="8"/>
      <c r="I130" s="8" t="s">
        <v>909</v>
      </c>
      <c r="J130" s="8">
        <v>6.0</v>
      </c>
      <c r="K130" s="41">
        <v>46062.0</v>
      </c>
      <c r="L130" s="8" t="s">
        <v>257</v>
      </c>
      <c r="M130" s="8" t="s">
        <v>257</v>
      </c>
      <c r="N130" s="14">
        <v>46059.0</v>
      </c>
      <c r="O130" s="8" t="s">
        <v>732</v>
      </c>
      <c r="P130" s="8" t="s">
        <v>48</v>
      </c>
      <c r="Q130" s="8">
        <v>769.0</v>
      </c>
      <c r="R130" s="16" t="s">
        <v>910</v>
      </c>
      <c r="S130" s="16" t="s">
        <v>911</v>
      </c>
      <c r="T130" s="16" t="s">
        <v>912</v>
      </c>
      <c r="U130" s="17" t="s">
        <v>913</v>
      </c>
      <c r="V130" s="8" t="s">
        <v>72</v>
      </c>
      <c r="W130" s="8"/>
      <c r="AA130" s="18" t="s">
        <v>54</v>
      </c>
      <c r="AB130" s="18" t="s">
        <v>54</v>
      </c>
      <c r="AC130" s="18" t="s">
        <v>54</v>
      </c>
      <c r="AD130" s="18" t="s">
        <v>54</v>
      </c>
      <c r="AE130" s="18" t="s">
        <v>54</v>
      </c>
      <c r="AF130" s="18" t="s">
        <v>54</v>
      </c>
      <c r="AG130" s="18" t="s">
        <v>54</v>
      </c>
      <c r="AH130" s="18" t="s">
        <v>54</v>
      </c>
      <c r="AI130" s="18" t="s">
        <v>54</v>
      </c>
      <c r="AJ130" s="18" t="s">
        <v>906</v>
      </c>
      <c r="AK130" s="18" t="s">
        <v>54</v>
      </c>
      <c r="AL130" s="18" t="s">
        <v>54</v>
      </c>
      <c r="AM130" s="18" t="s">
        <v>54</v>
      </c>
      <c r="AN130" s="19" t="s">
        <v>54</v>
      </c>
      <c r="AO130" s="19" t="s">
        <v>54</v>
      </c>
    </row>
    <row r="131" hidden="1">
      <c r="A131" s="8" t="s">
        <v>914</v>
      </c>
      <c r="B131" s="8" t="s">
        <v>57</v>
      </c>
      <c r="C131" s="8" t="s">
        <v>58</v>
      </c>
      <c r="D131" s="8" t="s">
        <v>906</v>
      </c>
      <c r="E131" s="20" t="s">
        <v>915</v>
      </c>
      <c r="F131" s="45"/>
      <c r="G131" s="8" t="s">
        <v>908</v>
      </c>
      <c r="H131" s="8"/>
      <c r="I131" s="8" t="s">
        <v>916</v>
      </c>
      <c r="J131" s="8">
        <v>6.0</v>
      </c>
      <c r="K131" s="41">
        <v>46062.0</v>
      </c>
      <c r="L131" s="8" t="s">
        <v>257</v>
      </c>
      <c r="M131" s="8" t="s">
        <v>257</v>
      </c>
      <c r="N131" s="14">
        <v>46059.0</v>
      </c>
      <c r="O131" s="8" t="s">
        <v>732</v>
      </c>
      <c r="P131" s="8" t="s">
        <v>48</v>
      </c>
      <c r="Q131" s="8">
        <v>988.0</v>
      </c>
      <c r="R131" s="16" t="s">
        <v>910</v>
      </c>
      <c r="S131" s="16" t="s">
        <v>917</v>
      </c>
      <c r="T131" s="16" t="s">
        <v>70</v>
      </c>
      <c r="U131" s="17" t="s">
        <v>913</v>
      </c>
      <c r="V131" s="8" t="s">
        <v>72</v>
      </c>
      <c r="W131" s="8"/>
      <c r="AA131" s="18" t="s">
        <v>54</v>
      </c>
      <c r="AB131" s="18" t="s">
        <v>54</v>
      </c>
      <c r="AC131" s="18" t="s">
        <v>54</v>
      </c>
      <c r="AD131" s="18" t="s">
        <v>54</v>
      </c>
      <c r="AE131" s="18" t="s">
        <v>54</v>
      </c>
      <c r="AF131" s="18" t="s">
        <v>54</v>
      </c>
      <c r="AG131" s="18" t="s">
        <v>54</v>
      </c>
      <c r="AH131" s="18" t="s">
        <v>54</v>
      </c>
      <c r="AI131" s="18" t="s">
        <v>54</v>
      </c>
      <c r="AJ131" s="18" t="s">
        <v>54</v>
      </c>
      <c r="AK131" s="18" t="s">
        <v>54</v>
      </c>
      <c r="AL131" s="18" t="s">
        <v>54</v>
      </c>
      <c r="AM131" s="18" t="s">
        <v>54</v>
      </c>
      <c r="AN131" s="19" t="s">
        <v>54</v>
      </c>
      <c r="AO131" s="19" t="s">
        <v>54</v>
      </c>
    </row>
    <row r="132">
      <c r="A132" s="8" t="s">
        <v>918</v>
      </c>
      <c r="B132" s="8" t="s">
        <v>42</v>
      </c>
      <c r="C132" s="8" t="s">
        <v>43</v>
      </c>
      <c r="E132" s="20" t="s">
        <v>919</v>
      </c>
      <c r="F132" s="11" t="s">
        <v>920</v>
      </c>
      <c r="G132" s="8" t="s">
        <v>83</v>
      </c>
      <c r="H132" s="8"/>
      <c r="I132" s="8" t="s">
        <v>921</v>
      </c>
      <c r="J132" s="8">
        <v>6.0</v>
      </c>
      <c r="K132" s="41">
        <v>46062.0</v>
      </c>
      <c r="L132" s="8" t="s">
        <v>257</v>
      </c>
      <c r="M132" s="8" t="s">
        <v>257</v>
      </c>
      <c r="N132" s="14">
        <v>46062.0</v>
      </c>
      <c r="O132" s="14">
        <v>46062.0</v>
      </c>
      <c r="P132" s="8" t="s">
        <v>48</v>
      </c>
      <c r="Q132" s="8">
        <v>809.0</v>
      </c>
      <c r="R132" s="38" t="s">
        <v>922</v>
      </c>
      <c r="S132" s="16" t="s">
        <v>923</v>
      </c>
      <c r="T132" s="16" t="s">
        <v>107</v>
      </c>
      <c r="U132" s="17" t="s">
        <v>924</v>
      </c>
      <c r="V132" s="8" t="s">
        <v>220</v>
      </c>
      <c r="W132" s="8"/>
      <c r="AA132" s="18" t="s">
        <v>54</v>
      </c>
      <c r="AB132" s="18">
        <v>178.0</v>
      </c>
      <c r="AC132" s="18">
        <v>85.0</v>
      </c>
      <c r="AD132" s="18">
        <v>5.0</v>
      </c>
      <c r="AE132" s="18">
        <v>86.0</v>
      </c>
      <c r="AF132" s="18">
        <v>0.0</v>
      </c>
      <c r="AG132" s="18">
        <v>0.0</v>
      </c>
      <c r="AH132" s="18">
        <v>0.0</v>
      </c>
      <c r="AI132" s="18">
        <v>1.0</v>
      </c>
      <c r="AJ132" s="18" t="s">
        <v>918</v>
      </c>
      <c r="AK132" s="18">
        <v>280.0</v>
      </c>
      <c r="AL132" s="18" t="s">
        <v>54</v>
      </c>
      <c r="AM132" s="18" t="s">
        <v>54</v>
      </c>
      <c r="AN132" s="19"/>
      <c r="AO132" s="19" t="s">
        <v>925</v>
      </c>
    </row>
    <row r="133">
      <c r="A133" s="8" t="s">
        <v>926</v>
      </c>
      <c r="B133" s="8" t="s">
        <v>57</v>
      </c>
      <c r="C133" s="8" t="s">
        <v>58</v>
      </c>
      <c r="D133" s="8" t="s">
        <v>918</v>
      </c>
      <c r="E133" s="20" t="s">
        <v>927</v>
      </c>
      <c r="F133" s="11" t="s">
        <v>928</v>
      </c>
      <c r="G133" s="8" t="s">
        <v>83</v>
      </c>
      <c r="H133" s="8"/>
      <c r="I133" s="8" t="s">
        <v>929</v>
      </c>
      <c r="J133" s="8">
        <v>6.0</v>
      </c>
      <c r="K133" s="41">
        <v>46062.0</v>
      </c>
      <c r="L133" s="8" t="s">
        <v>257</v>
      </c>
      <c r="M133" s="8" t="s">
        <v>257</v>
      </c>
      <c r="N133" s="14">
        <v>46062.0</v>
      </c>
      <c r="O133" s="14">
        <v>46062.0</v>
      </c>
      <c r="P133" s="8" t="s">
        <v>48</v>
      </c>
      <c r="Q133" s="15">
        <v>1097.0</v>
      </c>
      <c r="R133" s="38" t="s">
        <v>922</v>
      </c>
      <c r="S133" s="16" t="s">
        <v>930</v>
      </c>
      <c r="T133" s="16" t="s">
        <v>931</v>
      </c>
      <c r="U133" s="17" t="s">
        <v>924</v>
      </c>
      <c r="V133" s="8" t="s">
        <v>220</v>
      </c>
      <c r="W133" s="8"/>
      <c r="AA133" s="18" t="s">
        <v>54</v>
      </c>
      <c r="AB133" s="18" t="s">
        <v>54</v>
      </c>
      <c r="AC133" s="18" t="s">
        <v>54</v>
      </c>
      <c r="AD133" s="18" t="s">
        <v>54</v>
      </c>
      <c r="AE133" s="18" t="s">
        <v>54</v>
      </c>
      <c r="AF133" s="18" t="s">
        <v>54</v>
      </c>
      <c r="AG133" s="18" t="s">
        <v>54</v>
      </c>
      <c r="AH133" s="18" t="s">
        <v>54</v>
      </c>
      <c r="AI133" s="18" t="s">
        <v>54</v>
      </c>
      <c r="AJ133" s="18" t="s">
        <v>54</v>
      </c>
      <c r="AK133" s="18" t="s">
        <v>54</v>
      </c>
      <c r="AL133" s="18" t="s">
        <v>54</v>
      </c>
      <c r="AM133" s="18" t="s">
        <v>54</v>
      </c>
      <c r="AN133" s="19" t="s">
        <v>54</v>
      </c>
      <c r="AO133" s="19" t="s">
        <v>54</v>
      </c>
    </row>
    <row r="134">
      <c r="A134" s="8" t="s">
        <v>932</v>
      </c>
      <c r="B134" s="8" t="s">
        <v>42</v>
      </c>
      <c r="C134" s="8" t="s">
        <v>43</v>
      </c>
      <c r="E134" s="20" t="s">
        <v>933</v>
      </c>
      <c r="F134" s="11" t="s">
        <v>934</v>
      </c>
      <c r="G134" s="8" t="s">
        <v>908</v>
      </c>
      <c r="H134" s="8"/>
      <c r="I134" s="8" t="s">
        <v>935</v>
      </c>
      <c r="J134" s="8">
        <v>6.0</v>
      </c>
      <c r="K134" s="41">
        <v>46062.0</v>
      </c>
      <c r="L134" s="8" t="s">
        <v>257</v>
      </c>
      <c r="M134" s="8" t="s">
        <v>257</v>
      </c>
      <c r="N134" s="14">
        <v>46062.0</v>
      </c>
      <c r="O134" s="14">
        <v>46062.0</v>
      </c>
      <c r="P134" s="8" t="s">
        <v>48</v>
      </c>
      <c r="Q134" s="8">
        <v>597.0</v>
      </c>
      <c r="R134" s="16" t="s">
        <v>936</v>
      </c>
      <c r="S134" s="16" t="s">
        <v>937</v>
      </c>
      <c r="T134" s="16" t="s">
        <v>107</v>
      </c>
      <c r="U134" s="17" t="s">
        <v>938</v>
      </c>
      <c r="V134" s="8" t="s">
        <v>72</v>
      </c>
      <c r="W134" s="8"/>
      <c r="AA134" s="18" t="s">
        <v>54</v>
      </c>
      <c r="AB134" s="18">
        <v>78.0</v>
      </c>
      <c r="AC134" s="18">
        <v>13.0</v>
      </c>
      <c r="AD134" s="18">
        <v>9.0</v>
      </c>
      <c r="AE134" s="18">
        <v>54.0</v>
      </c>
      <c r="AF134" s="18">
        <v>0.0</v>
      </c>
      <c r="AG134" s="18">
        <v>0.0</v>
      </c>
      <c r="AH134" s="18">
        <v>0.0</v>
      </c>
      <c r="AI134" s="18">
        <v>0.0</v>
      </c>
      <c r="AJ134" s="18" t="s">
        <v>932</v>
      </c>
      <c r="AK134" s="18">
        <v>78.0</v>
      </c>
      <c r="AL134" s="18" t="s">
        <v>54</v>
      </c>
      <c r="AM134" s="18" t="s">
        <v>54</v>
      </c>
      <c r="AN134" s="19"/>
      <c r="AO134" s="19" t="s">
        <v>329</v>
      </c>
    </row>
    <row r="135">
      <c r="A135" s="8" t="s">
        <v>939</v>
      </c>
      <c r="B135" s="8" t="s">
        <v>57</v>
      </c>
      <c r="C135" s="8" t="s">
        <v>58</v>
      </c>
      <c r="D135" s="8" t="s">
        <v>932</v>
      </c>
      <c r="E135" s="20" t="s">
        <v>940</v>
      </c>
      <c r="F135" s="11" t="s">
        <v>941</v>
      </c>
      <c r="G135" s="8" t="s">
        <v>908</v>
      </c>
      <c r="H135" s="8"/>
      <c r="I135" s="8" t="s">
        <v>942</v>
      </c>
      <c r="J135" s="8">
        <v>6.0</v>
      </c>
      <c r="K135" s="41">
        <v>46062.0</v>
      </c>
      <c r="L135" s="8" t="s">
        <v>257</v>
      </c>
      <c r="M135" s="8" t="s">
        <v>257</v>
      </c>
      <c r="N135" s="14">
        <v>46062.0</v>
      </c>
      <c r="O135" s="14">
        <v>46062.0</v>
      </c>
      <c r="P135" s="8" t="s">
        <v>48</v>
      </c>
      <c r="Q135" s="8">
        <v>718.0</v>
      </c>
      <c r="R135" s="16" t="s">
        <v>936</v>
      </c>
      <c r="S135" s="16" t="s">
        <v>943</v>
      </c>
      <c r="T135" s="16" t="s">
        <v>70</v>
      </c>
      <c r="U135" s="17" t="s">
        <v>938</v>
      </c>
      <c r="V135" s="8" t="s">
        <v>72</v>
      </c>
      <c r="W135" s="8"/>
      <c r="AA135" s="18" t="s">
        <v>54</v>
      </c>
      <c r="AB135" s="18" t="s">
        <v>54</v>
      </c>
      <c r="AC135" s="18" t="s">
        <v>54</v>
      </c>
      <c r="AD135" s="18" t="s">
        <v>54</v>
      </c>
      <c r="AE135" s="18" t="s">
        <v>54</v>
      </c>
      <c r="AF135" s="18" t="s">
        <v>54</v>
      </c>
      <c r="AG135" s="18" t="s">
        <v>54</v>
      </c>
      <c r="AH135" s="18" t="s">
        <v>54</v>
      </c>
      <c r="AI135" s="18" t="s">
        <v>54</v>
      </c>
      <c r="AJ135" s="18" t="s">
        <v>54</v>
      </c>
      <c r="AK135" s="18" t="s">
        <v>54</v>
      </c>
      <c r="AL135" s="18" t="s">
        <v>54</v>
      </c>
      <c r="AM135" s="18" t="s">
        <v>54</v>
      </c>
      <c r="AN135" s="19" t="s">
        <v>54</v>
      </c>
      <c r="AO135" s="19" t="s">
        <v>54</v>
      </c>
    </row>
    <row r="136">
      <c r="A136" s="8" t="s">
        <v>918</v>
      </c>
      <c r="B136" s="8" t="s">
        <v>42</v>
      </c>
      <c r="C136" s="8" t="s">
        <v>43</v>
      </c>
      <c r="E136" s="10" t="s">
        <v>944</v>
      </c>
      <c r="F136" s="11" t="s">
        <v>945</v>
      </c>
      <c r="G136" s="8" t="s">
        <v>183</v>
      </c>
      <c r="H136" s="8"/>
      <c r="I136" s="8" t="s">
        <v>946</v>
      </c>
      <c r="J136" s="8">
        <v>6.0</v>
      </c>
      <c r="K136" s="41">
        <v>46062.0</v>
      </c>
      <c r="L136" s="8" t="s">
        <v>257</v>
      </c>
      <c r="M136" s="8" t="s">
        <v>257</v>
      </c>
      <c r="N136" s="14">
        <v>46062.0</v>
      </c>
      <c r="O136" s="14">
        <v>46062.0</v>
      </c>
      <c r="P136" s="8" t="s">
        <v>185</v>
      </c>
      <c r="Q136" s="15">
        <v>1094.0</v>
      </c>
      <c r="R136" s="16" t="s">
        <v>947</v>
      </c>
      <c r="S136" s="16" t="s">
        <v>948</v>
      </c>
      <c r="T136" s="47" t="s">
        <v>949</v>
      </c>
      <c r="U136" s="17" t="s">
        <v>950</v>
      </c>
      <c r="V136" s="8" t="s">
        <v>190</v>
      </c>
      <c r="W136" s="8"/>
      <c r="AA136" s="18" t="s">
        <v>54</v>
      </c>
      <c r="AB136" s="18">
        <v>102.0</v>
      </c>
      <c r="AC136" s="18">
        <v>7.0</v>
      </c>
      <c r="AD136" s="18">
        <v>7.0</v>
      </c>
      <c r="AE136" s="18">
        <v>66.0</v>
      </c>
      <c r="AF136" s="18">
        <v>0.0</v>
      </c>
      <c r="AG136" s="18">
        <v>0.0</v>
      </c>
      <c r="AH136" s="18">
        <v>0.0</v>
      </c>
      <c r="AI136" s="18">
        <v>0.0</v>
      </c>
      <c r="AJ136" s="18" t="s">
        <v>54</v>
      </c>
      <c r="AK136" s="18" t="s">
        <v>54</v>
      </c>
      <c r="AL136" s="18" t="s">
        <v>54</v>
      </c>
      <c r="AM136" s="18" t="s">
        <v>54</v>
      </c>
      <c r="AN136" s="19"/>
      <c r="AO136" s="19" t="s">
        <v>925</v>
      </c>
    </row>
    <row r="137">
      <c r="A137" s="8" t="s">
        <v>951</v>
      </c>
      <c r="B137" s="8" t="s">
        <v>57</v>
      </c>
      <c r="C137" s="8" t="s">
        <v>58</v>
      </c>
      <c r="D137" s="8" t="s">
        <v>918</v>
      </c>
      <c r="E137" s="20" t="s">
        <v>952</v>
      </c>
      <c r="F137" s="26" t="s">
        <v>953</v>
      </c>
      <c r="G137" s="8" t="s">
        <v>183</v>
      </c>
      <c r="H137" s="8"/>
      <c r="I137" s="8" t="s">
        <v>954</v>
      </c>
      <c r="J137" s="8">
        <v>6.0</v>
      </c>
      <c r="K137" s="41">
        <v>46062.0</v>
      </c>
      <c r="L137" s="8" t="s">
        <v>257</v>
      </c>
      <c r="M137" s="8" t="s">
        <v>257</v>
      </c>
      <c r="N137" s="14">
        <v>46062.0</v>
      </c>
      <c r="O137" s="14">
        <v>46062.0</v>
      </c>
      <c r="P137" s="8" t="s">
        <v>185</v>
      </c>
      <c r="Q137" s="15">
        <v>1082.0</v>
      </c>
      <c r="R137" s="16" t="s">
        <v>955</v>
      </c>
      <c r="S137" s="16" t="s">
        <v>956</v>
      </c>
      <c r="T137" s="47" t="s">
        <v>957</v>
      </c>
      <c r="U137" s="17" t="s">
        <v>950</v>
      </c>
      <c r="V137" s="8" t="s">
        <v>190</v>
      </c>
      <c r="W137" s="8"/>
      <c r="AA137" s="18" t="s">
        <v>54</v>
      </c>
      <c r="AB137" s="18" t="s">
        <v>54</v>
      </c>
      <c r="AC137" s="18" t="s">
        <v>54</v>
      </c>
      <c r="AD137" s="18" t="s">
        <v>54</v>
      </c>
      <c r="AE137" s="18" t="s">
        <v>54</v>
      </c>
      <c r="AF137" s="18" t="s">
        <v>54</v>
      </c>
      <c r="AG137" s="18" t="s">
        <v>54</v>
      </c>
      <c r="AH137" s="18" t="s">
        <v>54</v>
      </c>
      <c r="AI137" s="18" t="s">
        <v>54</v>
      </c>
      <c r="AJ137" s="18" t="s">
        <v>54</v>
      </c>
      <c r="AK137" s="18" t="s">
        <v>54</v>
      </c>
      <c r="AL137" s="18" t="s">
        <v>54</v>
      </c>
      <c r="AM137" s="18" t="s">
        <v>54</v>
      </c>
      <c r="AN137" s="19" t="s">
        <v>54</v>
      </c>
      <c r="AO137" s="19" t="s">
        <v>54</v>
      </c>
    </row>
    <row r="138">
      <c r="A138" s="8" t="s">
        <v>958</v>
      </c>
      <c r="B138" s="8" t="s">
        <v>42</v>
      </c>
      <c r="C138" s="8" t="s">
        <v>43</v>
      </c>
      <c r="E138" s="20" t="s">
        <v>959</v>
      </c>
      <c r="F138" s="11" t="s">
        <v>960</v>
      </c>
      <c r="G138" s="8" t="s">
        <v>83</v>
      </c>
      <c r="H138" s="8"/>
      <c r="I138" s="8" t="s">
        <v>961</v>
      </c>
      <c r="J138" s="8">
        <v>6.0</v>
      </c>
      <c r="K138" s="41">
        <v>46062.0</v>
      </c>
      <c r="L138" s="8" t="s">
        <v>257</v>
      </c>
      <c r="M138" s="8" t="s">
        <v>257</v>
      </c>
      <c r="N138" s="14">
        <v>46062.0</v>
      </c>
      <c r="O138" s="14">
        <v>46062.0</v>
      </c>
      <c r="P138" s="8" t="s">
        <v>48</v>
      </c>
      <c r="Q138" s="15">
        <v>1086.0</v>
      </c>
      <c r="R138" s="38" t="s">
        <v>962</v>
      </c>
      <c r="S138" s="16" t="s">
        <v>963</v>
      </c>
      <c r="T138" s="16" t="s">
        <v>964</v>
      </c>
      <c r="U138" s="17" t="s">
        <v>965</v>
      </c>
      <c r="V138" s="8" t="s">
        <v>220</v>
      </c>
      <c r="W138" s="8"/>
      <c r="AA138" s="18" t="s">
        <v>54</v>
      </c>
      <c r="AB138" s="18">
        <v>582.0</v>
      </c>
      <c r="AC138" s="18">
        <v>399.0</v>
      </c>
      <c r="AD138" s="18">
        <v>9.0</v>
      </c>
      <c r="AE138" s="18">
        <v>134.0</v>
      </c>
      <c r="AF138" s="18">
        <v>0.0</v>
      </c>
      <c r="AG138" s="18">
        <v>0.0</v>
      </c>
      <c r="AH138" s="18">
        <v>0.0</v>
      </c>
      <c r="AI138" s="18">
        <v>1.0</v>
      </c>
      <c r="AJ138" s="18" t="s">
        <v>958</v>
      </c>
      <c r="AK138" s="18">
        <v>582.0</v>
      </c>
      <c r="AL138" s="18" t="s">
        <v>54</v>
      </c>
      <c r="AM138" s="18" t="s">
        <v>54</v>
      </c>
      <c r="AN138" s="19"/>
      <c r="AO138" s="19" t="s">
        <v>161</v>
      </c>
    </row>
    <row r="139">
      <c r="A139" s="8" t="s">
        <v>966</v>
      </c>
      <c r="B139" s="8" t="s">
        <v>57</v>
      </c>
      <c r="C139" s="8" t="s">
        <v>58</v>
      </c>
      <c r="D139" s="8" t="s">
        <v>958</v>
      </c>
      <c r="E139" s="20" t="s">
        <v>967</v>
      </c>
      <c r="F139" s="11" t="s">
        <v>968</v>
      </c>
      <c r="G139" s="8" t="s">
        <v>83</v>
      </c>
      <c r="H139" s="8"/>
      <c r="I139" s="8" t="s">
        <v>969</v>
      </c>
      <c r="J139" s="8">
        <v>6.0</v>
      </c>
      <c r="K139" s="41">
        <v>46062.0</v>
      </c>
      <c r="L139" s="8" t="s">
        <v>257</v>
      </c>
      <c r="M139" s="8" t="s">
        <v>257</v>
      </c>
      <c r="N139" s="14">
        <v>46062.0</v>
      </c>
      <c r="O139" s="14">
        <v>46062.0</v>
      </c>
      <c r="P139" s="8" t="s">
        <v>48</v>
      </c>
      <c r="Q139" s="8">
        <v>928.0</v>
      </c>
      <c r="R139" s="38" t="s">
        <v>962</v>
      </c>
      <c r="S139" s="16" t="s">
        <v>970</v>
      </c>
      <c r="T139" s="16" t="s">
        <v>107</v>
      </c>
      <c r="U139" s="17" t="s">
        <v>965</v>
      </c>
      <c r="V139" s="8" t="s">
        <v>220</v>
      </c>
      <c r="W139" s="8"/>
      <c r="AA139" s="18" t="s">
        <v>54</v>
      </c>
      <c r="AB139" s="18" t="s">
        <v>54</v>
      </c>
      <c r="AC139" s="18" t="s">
        <v>54</v>
      </c>
      <c r="AD139" s="18" t="s">
        <v>54</v>
      </c>
      <c r="AE139" s="18" t="s">
        <v>54</v>
      </c>
      <c r="AF139" s="18" t="s">
        <v>54</v>
      </c>
      <c r="AG139" s="18" t="s">
        <v>54</v>
      </c>
      <c r="AH139" s="18" t="s">
        <v>54</v>
      </c>
      <c r="AI139" s="18" t="s">
        <v>54</v>
      </c>
      <c r="AJ139" s="18" t="s">
        <v>54</v>
      </c>
      <c r="AK139" s="18" t="s">
        <v>54</v>
      </c>
      <c r="AL139" s="18" t="s">
        <v>54</v>
      </c>
      <c r="AM139" s="18" t="s">
        <v>54</v>
      </c>
      <c r="AN139" s="19" t="s">
        <v>54</v>
      </c>
      <c r="AO139" s="19" t="s">
        <v>54</v>
      </c>
    </row>
    <row r="140">
      <c r="A140" s="8" t="s">
        <v>971</v>
      </c>
      <c r="B140" s="8" t="s">
        <v>42</v>
      </c>
      <c r="C140" s="8" t="s">
        <v>43</v>
      </c>
      <c r="E140" s="10" t="s">
        <v>972</v>
      </c>
      <c r="F140" s="11" t="s">
        <v>973</v>
      </c>
      <c r="G140" s="8" t="s">
        <v>165</v>
      </c>
      <c r="H140" s="8"/>
      <c r="I140" s="8" t="s">
        <v>974</v>
      </c>
      <c r="J140" s="8">
        <v>6.0</v>
      </c>
      <c r="K140" s="41">
        <v>46062.0</v>
      </c>
      <c r="L140" s="8" t="s">
        <v>257</v>
      </c>
      <c r="M140" s="8" t="s">
        <v>257</v>
      </c>
      <c r="N140" s="14">
        <v>46062.0</v>
      </c>
      <c r="O140" s="14">
        <v>46063.0</v>
      </c>
      <c r="P140" s="8" t="s">
        <v>167</v>
      </c>
      <c r="Q140" s="15">
        <v>1007.0</v>
      </c>
      <c r="R140" s="16" t="s">
        <v>975</v>
      </c>
      <c r="S140" s="16" t="s">
        <v>976</v>
      </c>
      <c r="T140" s="48" t="s">
        <v>70</v>
      </c>
      <c r="U140" s="17" t="s">
        <v>977</v>
      </c>
      <c r="V140" s="8" t="s">
        <v>172</v>
      </c>
      <c r="W140" s="8"/>
      <c r="AA140" s="18" t="s">
        <v>54</v>
      </c>
      <c r="AB140" s="18">
        <v>1782.0</v>
      </c>
      <c r="AC140" s="18">
        <v>187.0</v>
      </c>
      <c r="AD140" s="18">
        <v>31.0</v>
      </c>
      <c r="AE140" s="18">
        <v>1222.0</v>
      </c>
      <c r="AF140" s="18">
        <v>0.0</v>
      </c>
      <c r="AG140" s="18">
        <v>0.0</v>
      </c>
      <c r="AH140" s="18">
        <v>0.0</v>
      </c>
      <c r="AI140" s="18">
        <v>6.0</v>
      </c>
      <c r="AJ140" s="18" t="s">
        <v>971</v>
      </c>
      <c r="AK140" s="18">
        <v>1782.0</v>
      </c>
      <c r="AL140" s="18" t="s">
        <v>54</v>
      </c>
      <c r="AM140" s="18" t="s">
        <v>54</v>
      </c>
      <c r="AN140" s="19"/>
      <c r="AO140" s="19" t="s">
        <v>978</v>
      </c>
    </row>
    <row r="141">
      <c r="A141" s="8" t="s">
        <v>979</v>
      </c>
      <c r="B141" s="8" t="s">
        <v>57</v>
      </c>
      <c r="C141" s="8" t="s">
        <v>58</v>
      </c>
      <c r="D141" s="8" t="s">
        <v>971</v>
      </c>
      <c r="E141" s="20" t="s">
        <v>980</v>
      </c>
      <c r="F141" s="11" t="s">
        <v>980</v>
      </c>
      <c r="G141" s="8" t="s">
        <v>165</v>
      </c>
      <c r="H141" s="8"/>
      <c r="I141" s="8" t="s">
        <v>981</v>
      </c>
      <c r="J141" s="8">
        <v>6.0</v>
      </c>
      <c r="K141" s="41">
        <v>46062.0</v>
      </c>
      <c r="L141" s="8" t="s">
        <v>257</v>
      </c>
      <c r="M141" s="8" t="s">
        <v>257</v>
      </c>
      <c r="N141" s="14">
        <v>46062.0</v>
      </c>
      <c r="O141" s="14">
        <v>46063.0</v>
      </c>
      <c r="P141" s="8" t="s">
        <v>167</v>
      </c>
      <c r="Q141" s="15">
        <v>1180.0</v>
      </c>
      <c r="R141" s="16" t="s">
        <v>982</v>
      </c>
      <c r="S141" s="16" t="s">
        <v>983</v>
      </c>
      <c r="T141" s="16" t="s">
        <v>984</v>
      </c>
      <c r="U141" s="17" t="s">
        <v>977</v>
      </c>
      <c r="V141" s="8" t="s">
        <v>172</v>
      </c>
      <c r="W141" s="8"/>
      <c r="AA141" s="18" t="s">
        <v>54</v>
      </c>
      <c r="AB141" s="18" t="s">
        <v>54</v>
      </c>
      <c r="AC141" s="18" t="s">
        <v>54</v>
      </c>
      <c r="AD141" s="18" t="s">
        <v>54</v>
      </c>
      <c r="AE141" s="18" t="s">
        <v>54</v>
      </c>
      <c r="AF141" s="18" t="s">
        <v>54</v>
      </c>
      <c r="AG141" s="18" t="s">
        <v>54</v>
      </c>
      <c r="AH141" s="18" t="s">
        <v>54</v>
      </c>
      <c r="AI141" s="18" t="s">
        <v>54</v>
      </c>
      <c r="AJ141" s="18" t="s">
        <v>54</v>
      </c>
      <c r="AK141" s="18" t="s">
        <v>54</v>
      </c>
      <c r="AL141" s="18" t="s">
        <v>54</v>
      </c>
      <c r="AM141" s="18" t="s">
        <v>54</v>
      </c>
      <c r="AN141" s="19" t="s">
        <v>54</v>
      </c>
      <c r="AO141" s="19" t="s">
        <v>54</v>
      </c>
    </row>
    <row r="142">
      <c r="A142" s="8" t="s">
        <v>985</v>
      </c>
      <c r="B142" s="8" t="s">
        <v>42</v>
      </c>
      <c r="C142" s="8" t="s">
        <v>43</v>
      </c>
      <c r="E142" s="20" t="s">
        <v>986</v>
      </c>
      <c r="F142" s="11" t="s">
        <v>987</v>
      </c>
      <c r="G142" s="8" t="s">
        <v>908</v>
      </c>
      <c r="H142" s="8"/>
      <c r="I142" s="8" t="s">
        <v>988</v>
      </c>
      <c r="J142" s="8">
        <v>6.0</v>
      </c>
      <c r="K142" s="41">
        <v>46062.0</v>
      </c>
      <c r="L142" s="8" t="s">
        <v>257</v>
      </c>
      <c r="M142" s="8" t="s">
        <v>257</v>
      </c>
      <c r="N142" s="14">
        <v>46062.0</v>
      </c>
      <c r="O142" s="14">
        <v>46062.0</v>
      </c>
      <c r="P142" s="8" t="s">
        <v>48</v>
      </c>
      <c r="Q142" s="8">
        <v>888.0</v>
      </c>
      <c r="R142" s="16" t="s">
        <v>989</v>
      </c>
      <c r="S142" s="16" t="s">
        <v>990</v>
      </c>
      <c r="T142" s="16" t="s">
        <v>107</v>
      </c>
      <c r="U142" s="17" t="s">
        <v>991</v>
      </c>
      <c r="V142" s="8" t="s">
        <v>72</v>
      </c>
      <c r="W142" s="8"/>
      <c r="AA142" s="18" t="s">
        <v>54</v>
      </c>
      <c r="AB142" s="18">
        <v>434.0</v>
      </c>
      <c r="AC142" s="18">
        <v>6.0</v>
      </c>
      <c r="AD142" s="18">
        <v>5.0</v>
      </c>
      <c r="AE142" s="18">
        <v>409.0</v>
      </c>
      <c r="AF142" s="18">
        <v>0.0</v>
      </c>
      <c r="AG142" s="18">
        <v>0.0</v>
      </c>
      <c r="AH142" s="18">
        <v>0.0</v>
      </c>
      <c r="AI142" s="18">
        <v>0.0</v>
      </c>
      <c r="AJ142" s="18" t="s">
        <v>985</v>
      </c>
      <c r="AK142" s="18">
        <v>434.0</v>
      </c>
      <c r="AL142" s="18" t="s">
        <v>54</v>
      </c>
      <c r="AM142" s="18" t="s">
        <v>54</v>
      </c>
      <c r="AN142" s="19"/>
      <c r="AO142" s="19" t="s">
        <v>992</v>
      </c>
    </row>
    <row r="143">
      <c r="A143" s="8" t="s">
        <v>993</v>
      </c>
      <c r="B143" s="8" t="s">
        <v>57</v>
      </c>
      <c r="C143" s="8" t="s">
        <v>58</v>
      </c>
      <c r="D143" s="8" t="s">
        <v>985</v>
      </c>
      <c r="E143" s="20" t="s">
        <v>994</v>
      </c>
      <c r="F143" s="11" t="s">
        <v>995</v>
      </c>
      <c r="G143" s="8" t="s">
        <v>908</v>
      </c>
      <c r="H143" s="8"/>
      <c r="I143" s="8" t="s">
        <v>996</v>
      </c>
      <c r="J143" s="8">
        <v>6.0</v>
      </c>
      <c r="K143" s="41">
        <v>46062.0</v>
      </c>
      <c r="L143" s="8" t="s">
        <v>257</v>
      </c>
      <c r="M143" s="8" t="s">
        <v>257</v>
      </c>
      <c r="N143" s="14">
        <v>46062.0</v>
      </c>
      <c r="O143" s="14">
        <v>46062.0</v>
      </c>
      <c r="P143" s="8" t="s">
        <v>48</v>
      </c>
      <c r="Q143" s="15">
        <v>1140.0</v>
      </c>
      <c r="R143" s="16" t="s">
        <v>989</v>
      </c>
      <c r="S143" s="16" t="s">
        <v>997</v>
      </c>
      <c r="T143" s="16" t="s">
        <v>70</v>
      </c>
      <c r="U143" s="17" t="s">
        <v>991</v>
      </c>
      <c r="V143" s="8" t="s">
        <v>72</v>
      </c>
      <c r="W143" s="8"/>
      <c r="AA143" s="18" t="s">
        <v>54</v>
      </c>
      <c r="AB143" s="18" t="s">
        <v>54</v>
      </c>
      <c r="AC143" s="18" t="s">
        <v>54</v>
      </c>
      <c r="AD143" s="18" t="s">
        <v>54</v>
      </c>
      <c r="AE143" s="18" t="s">
        <v>54</v>
      </c>
      <c r="AF143" s="18" t="s">
        <v>54</v>
      </c>
      <c r="AG143" s="18" t="s">
        <v>54</v>
      </c>
      <c r="AH143" s="18" t="s">
        <v>54</v>
      </c>
      <c r="AI143" s="18" t="s">
        <v>54</v>
      </c>
      <c r="AJ143" s="18" t="s">
        <v>54</v>
      </c>
      <c r="AK143" s="18" t="s">
        <v>54</v>
      </c>
      <c r="AL143" s="18" t="s">
        <v>54</v>
      </c>
      <c r="AM143" s="18" t="s">
        <v>54</v>
      </c>
      <c r="AN143" s="19" t="s">
        <v>54</v>
      </c>
      <c r="AO143" s="19" t="s">
        <v>54</v>
      </c>
    </row>
    <row r="144">
      <c r="A144" s="8" t="s">
        <v>998</v>
      </c>
      <c r="B144" s="8" t="s">
        <v>42</v>
      </c>
      <c r="C144" s="8" t="s">
        <v>43</v>
      </c>
      <c r="E144" s="20" t="s">
        <v>999</v>
      </c>
      <c r="F144" s="11" t="s">
        <v>1000</v>
      </c>
      <c r="G144" s="8" t="s">
        <v>83</v>
      </c>
      <c r="H144" s="8"/>
      <c r="I144" s="8" t="s">
        <v>1001</v>
      </c>
      <c r="J144" s="8">
        <v>6.0</v>
      </c>
      <c r="K144" s="41">
        <v>46062.0</v>
      </c>
      <c r="L144" s="8" t="s">
        <v>257</v>
      </c>
      <c r="M144" s="8" t="s">
        <v>257</v>
      </c>
      <c r="N144" s="14">
        <v>46062.0</v>
      </c>
      <c r="O144" s="14">
        <v>46062.0</v>
      </c>
      <c r="P144" s="8" t="s">
        <v>48</v>
      </c>
      <c r="Q144" s="15">
        <v>1448.0</v>
      </c>
      <c r="R144" s="38" t="s">
        <v>1002</v>
      </c>
      <c r="S144" s="16" t="s">
        <v>1003</v>
      </c>
      <c r="T144" s="16" t="s">
        <v>1004</v>
      </c>
      <c r="U144" s="17" t="s">
        <v>1005</v>
      </c>
      <c r="V144" s="8" t="s">
        <v>220</v>
      </c>
      <c r="W144" s="8"/>
      <c r="AA144" s="18" t="s">
        <v>54</v>
      </c>
      <c r="AB144" s="18">
        <v>79.0</v>
      </c>
      <c r="AC144" s="18">
        <v>4.0</v>
      </c>
      <c r="AD144" s="18">
        <v>8.0</v>
      </c>
      <c r="AE144" s="18">
        <v>53.0</v>
      </c>
      <c r="AF144" s="18">
        <v>0.0</v>
      </c>
      <c r="AG144" s="18">
        <v>0.0</v>
      </c>
      <c r="AH144" s="18">
        <v>0.0</v>
      </c>
      <c r="AI144" s="18">
        <v>0.0</v>
      </c>
      <c r="AJ144" s="18" t="s">
        <v>998</v>
      </c>
      <c r="AK144" s="18">
        <v>79.0</v>
      </c>
      <c r="AL144" s="18" t="s">
        <v>54</v>
      </c>
      <c r="AM144" s="18" t="s">
        <v>54</v>
      </c>
      <c r="AN144" s="19"/>
      <c r="AO144" s="19" t="s">
        <v>1006</v>
      </c>
    </row>
    <row r="145">
      <c r="A145" s="8" t="s">
        <v>1007</v>
      </c>
      <c r="B145" s="8" t="s">
        <v>57</v>
      </c>
      <c r="C145" s="8" t="s">
        <v>58</v>
      </c>
      <c r="D145" s="8" t="s">
        <v>998</v>
      </c>
      <c r="E145" s="20" t="s">
        <v>1008</v>
      </c>
      <c r="F145" s="11" t="s">
        <v>1009</v>
      </c>
      <c r="G145" s="8" t="s">
        <v>83</v>
      </c>
      <c r="H145" s="8"/>
      <c r="I145" s="8" t="s">
        <v>1010</v>
      </c>
      <c r="J145" s="8">
        <v>6.0</v>
      </c>
      <c r="K145" s="41">
        <v>46062.0</v>
      </c>
      <c r="L145" s="8" t="s">
        <v>257</v>
      </c>
      <c r="M145" s="8" t="s">
        <v>257</v>
      </c>
      <c r="N145" s="14">
        <v>46062.0</v>
      </c>
      <c r="O145" s="14">
        <v>46062.0</v>
      </c>
      <c r="P145" s="8" t="s">
        <v>48</v>
      </c>
      <c r="Q145" s="15">
        <v>1232.0</v>
      </c>
      <c r="R145" s="38" t="s">
        <v>1002</v>
      </c>
      <c r="S145" s="16" t="s">
        <v>1011</v>
      </c>
      <c r="T145" s="16" t="s">
        <v>1012</v>
      </c>
      <c r="U145" s="17" t="s">
        <v>1005</v>
      </c>
      <c r="V145" s="8" t="s">
        <v>220</v>
      </c>
      <c r="W145" s="8"/>
      <c r="AA145" s="18" t="s">
        <v>54</v>
      </c>
      <c r="AB145" s="18" t="s">
        <v>54</v>
      </c>
      <c r="AC145" s="18" t="s">
        <v>54</v>
      </c>
      <c r="AD145" s="18" t="s">
        <v>54</v>
      </c>
      <c r="AE145" s="18" t="s">
        <v>54</v>
      </c>
      <c r="AF145" s="18" t="s">
        <v>54</v>
      </c>
      <c r="AG145" s="18" t="s">
        <v>54</v>
      </c>
      <c r="AH145" s="18" t="s">
        <v>54</v>
      </c>
      <c r="AI145" s="18" t="s">
        <v>54</v>
      </c>
      <c r="AJ145" s="18" t="s">
        <v>54</v>
      </c>
      <c r="AK145" s="18" t="s">
        <v>54</v>
      </c>
      <c r="AL145" s="18" t="s">
        <v>54</v>
      </c>
      <c r="AM145" s="18" t="s">
        <v>54</v>
      </c>
      <c r="AN145" s="19" t="s">
        <v>54</v>
      </c>
      <c r="AO145" s="19" t="s">
        <v>54</v>
      </c>
    </row>
    <row r="146">
      <c r="A146" s="8" t="s">
        <v>1013</v>
      </c>
      <c r="B146" s="8" t="s">
        <v>42</v>
      </c>
      <c r="C146" s="8" t="s">
        <v>43</v>
      </c>
      <c r="E146" s="20" t="s">
        <v>1014</v>
      </c>
      <c r="F146" s="11" t="s">
        <v>1015</v>
      </c>
      <c r="G146" s="8" t="s">
        <v>46</v>
      </c>
      <c r="H146" s="8"/>
      <c r="I146" s="8" t="s">
        <v>1016</v>
      </c>
      <c r="J146" s="8">
        <v>6.0</v>
      </c>
      <c r="K146" s="41">
        <v>46062.0</v>
      </c>
      <c r="L146" s="8" t="s">
        <v>257</v>
      </c>
      <c r="M146" s="8" t="s">
        <v>257</v>
      </c>
      <c r="N146" s="14">
        <v>46063.0</v>
      </c>
      <c r="O146" s="14">
        <v>46063.0</v>
      </c>
      <c r="P146" s="8" t="s">
        <v>48</v>
      </c>
      <c r="Q146" s="8">
        <v>969.0</v>
      </c>
      <c r="R146" s="16" t="s">
        <v>1017</v>
      </c>
      <c r="S146" s="16" t="s">
        <v>1018</v>
      </c>
      <c r="T146" s="16" t="s">
        <v>1019</v>
      </c>
      <c r="U146" s="17" t="s">
        <v>1020</v>
      </c>
      <c r="V146" s="8" t="s">
        <v>72</v>
      </c>
      <c r="W146" s="8"/>
      <c r="AA146" s="18" t="s">
        <v>54</v>
      </c>
      <c r="AB146" s="18">
        <v>12366.0</v>
      </c>
      <c r="AC146" s="18">
        <v>11634.0</v>
      </c>
      <c r="AD146" s="18">
        <v>28.0</v>
      </c>
      <c r="AE146" s="18">
        <v>660.0</v>
      </c>
      <c r="AF146" s="18">
        <v>0.0</v>
      </c>
      <c r="AG146" s="18">
        <v>0.0</v>
      </c>
      <c r="AH146" s="18">
        <v>0.0</v>
      </c>
      <c r="AI146" s="18">
        <v>34.0</v>
      </c>
      <c r="AJ146" s="18" t="s">
        <v>1013</v>
      </c>
      <c r="AK146" s="18">
        <v>12366.0</v>
      </c>
      <c r="AL146" s="18" t="s">
        <v>54</v>
      </c>
      <c r="AM146" s="18" t="s">
        <v>54</v>
      </c>
      <c r="AN146" s="19"/>
      <c r="AO146" s="19" t="s">
        <v>55</v>
      </c>
    </row>
    <row r="147">
      <c r="A147" s="8" t="s">
        <v>1021</v>
      </c>
      <c r="B147" s="8" t="s">
        <v>57</v>
      </c>
      <c r="C147" s="8" t="s">
        <v>58</v>
      </c>
      <c r="D147" s="8" t="s">
        <v>1013</v>
      </c>
      <c r="E147" s="20" t="s">
        <v>1022</v>
      </c>
      <c r="F147" s="11" t="s">
        <v>1023</v>
      </c>
      <c r="G147" s="8" t="s">
        <v>908</v>
      </c>
      <c r="H147" s="8"/>
      <c r="I147" s="8" t="s">
        <v>1024</v>
      </c>
      <c r="J147" s="8">
        <v>6.0</v>
      </c>
      <c r="K147" s="41">
        <v>46062.0</v>
      </c>
      <c r="L147" s="8" t="s">
        <v>257</v>
      </c>
      <c r="M147" s="8" t="s">
        <v>257</v>
      </c>
      <c r="N147" s="14">
        <v>46063.0</v>
      </c>
      <c r="O147" s="14">
        <v>46063.0</v>
      </c>
      <c r="P147" s="8" t="s">
        <v>48</v>
      </c>
      <c r="Q147" s="8">
        <v>931.0</v>
      </c>
      <c r="R147" s="16" t="s">
        <v>1017</v>
      </c>
      <c r="S147" s="16" t="s">
        <v>1025</v>
      </c>
      <c r="T147" s="16" t="s">
        <v>1026</v>
      </c>
      <c r="U147" s="17" t="s">
        <v>1020</v>
      </c>
      <c r="V147" s="8" t="s">
        <v>72</v>
      </c>
      <c r="W147" s="8"/>
      <c r="AA147" s="18" t="s">
        <v>54</v>
      </c>
      <c r="AB147" s="18" t="s">
        <v>54</v>
      </c>
      <c r="AC147" s="18" t="s">
        <v>54</v>
      </c>
      <c r="AD147" s="18" t="s">
        <v>54</v>
      </c>
      <c r="AE147" s="18" t="s">
        <v>54</v>
      </c>
      <c r="AF147" s="18" t="s">
        <v>54</v>
      </c>
      <c r="AG147" s="18" t="s">
        <v>54</v>
      </c>
      <c r="AH147" s="18" t="s">
        <v>54</v>
      </c>
      <c r="AI147" s="18" t="s">
        <v>54</v>
      </c>
      <c r="AJ147" s="18" t="s">
        <v>54</v>
      </c>
      <c r="AK147" s="18" t="s">
        <v>54</v>
      </c>
      <c r="AL147" s="18" t="s">
        <v>54</v>
      </c>
      <c r="AM147" s="18" t="s">
        <v>54</v>
      </c>
      <c r="AN147" s="19" t="s">
        <v>54</v>
      </c>
      <c r="AO147" s="19" t="s">
        <v>54</v>
      </c>
    </row>
    <row r="148">
      <c r="A148" s="8" t="s">
        <v>1027</v>
      </c>
      <c r="B148" s="8" t="s">
        <v>42</v>
      </c>
      <c r="C148" s="8" t="s">
        <v>43</v>
      </c>
      <c r="E148" s="20" t="s">
        <v>1028</v>
      </c>
      <c r="F148" s="11" t="s">
        <v>1029</v>
      </c>
      <c r="G148" s="8" t="s">
        <v>183</v>
      </c>
      <c r="H148" s="8"/>
      <c r="I148" s="49" t="s">
        <v>1030</v>
      </c>
      <c r="J148" s="8">
        <v>6.0</v>
      </c>
      <c r="K148" s="41">
        <v>46062.0</v>
      </c>
      <c r="L148" s="8" t="s">
        <v>257</v>
      </c>
      <c r="M148" s="8" t="s">
        <v>257</v>
      </c>
      <c r="N148" s="14">
        <v>46063.0</v>
      </c>
      <c r="O148" s="14">
        <v>46063.0</v>
      </c>
      <c r="P148" s="8" t="s">
        <v>185</v>
      </c>
      <c r="Q148" s="15">
        <v>1177.0</v>
      </c>
      <c r="R148" s="16" t="s">
        <v>1031</v>
      </c>
      <c r="S148" s="16" t="s">
        <v>1032</v>
      </c>
      <c r="T148" s="48" t="s">
        <v>107</v>
      </c>
      <c r="U148" s="17" t="s">
        <v>1033</v>
      </c>
      <c r="V148" s="8" t="s">
        <v>190</v>
      </c>
      <c r="W148" s="8"/>
      <c r="AA148" s="18" t="s">
        <v>54</v>
      </c>
      <c r="AB148" s="18">
        <v>194.0</v>
      </c>
      <c r="AC148" s="18">
        <v>9.0</v>
      </c>
      <c r="AD148" s="18">
        <v>5.0</v>
      </c>
      <c r="AE148" s="18">
        <v>168.0</v>
      </c>
      <c r="AF148" s="18">
        <v>0.0</v>
      </c>
      <c r="AG148" s="18">
        <v>0.0</v>
      </c>
      <c r="AH148" s="18">
        <v>0.0</v>
      </c>
      <c r="AI148" s="18">
        <v>0.0</v>
      </c>
      <c r="AJ148" s="18" t="s">
        <v>1027</v>
      </c>
      <c r="AK148" s="18">
        <v>194.0</v>
      </c>
      <c r="AL148" s="18" t="s">
        <v>54</v>
      </c>
      <c r="AM148" s="18" t="s">
        <v>54</v>
      </c>
      <c r="AN148" s="19"/>
      <c r="AO148" s="19" t="s">
        <v>191</v>
      </c>
    </row>
    <row r="149">
      <c r="A149" s="8" t="s">
        <v>1034</v>
      </c>
      <c r="B149" s="8" t="s">
        <v>57</v>
      </c>
      <c r="C149" s="8" t="s">
        <v>58</v>
      </c>
      <c r="D149" s="8" t="s">
        <v>1027</v>
      </c>
      <c r="E149" s="20" t="s">
        <v>1035</v>
      </c>
      <c r="F149" s="11" t="s">
        <v>1036</v>
      </c>
      <c r="G149" s="8" t="s">
        <v>183</v>
      </c>
      <c r="H149" s="8"/>
      <c r="I149" s="8" t="s">
        <v>1037</v>
      </c>
      <c r="J149" s="8">
        <v>6.0</v>
      </c>
      <c r="K149" s="41">
        <v>46062.0</v>
      </c>
      <c r="L149" s="8" t="s">
        <v>257</v>
      </c>
      <c r="M149" s="8" t="s">
        <v>257</v>
      </c>
      <c r="N149" s="14">
        <v>46063.0</v>
      </c>
      <c r="O149" s="14">
        <v>46063.0</v>
      </c>
      <c r="P149" s="8" t="s">
        <v>185</v>
      </c>
      <c r="Q149" s="15">
        <v>1293.0</v>
      </c>
      <c r="R149" s="16" t="s">
        <v>1031</v>
      </c>
      <c r="S149" s="16" t="s">
        <v>1038</v>
      </c>
      <c r="T149" s="48" t="s">
        <v>1039</v>
      </c>
      <c r="U149" s="17" t="s">
        <v>1033</v>
      </c>
      <c r="V149" s="8" t="s">
        <v>190</v>
      </c>
      <c r="W149" s="8"/>
      <c r="AA149" s="18" t="s">
        <v>54</v>
      </c>
      <c r="AB149" s="18" t="s">
        <v>54</v>
      </c>
      <c r="AC149" s="18" t="s">
        <v>54</v>
      </c>
      <c r="AD149" s="18" t="s">
        <v>54</v>
      </c>
      <c r="AE149" s="18" t="s">
        <v>54</v>
      </c>
      <c r="AF149" s="18" t="s">
        <v>54</v>
      </c>
      <c r="AG149" s="18" t="s">
        <v>54</v>
      </c>
      <c r="AH149" s="18" t="s">
        <v>54</v>
      </c>
      <c r="AI149" s="18" t="s">
        <v>54</v>
      </c>
      <c r="AJ149" s="18" t="s">
        <v>54</v>
      </c>
      <c r="AK149" s="18" t="s">
        <v>54</v>
      </c>
      <c r="AL149" s="18" t="s">
        <v>54</v>
      </c>
      <c r="AM149" s="18" t="s">
        <v>54</v>
      </c>
      <c r="AN149" s="19" t="s">
        <v>54</v>
      </c>
      <c r="AO149" s="19" t="s">
        <v>54</v>
      </c>
    </row>
    <row r="150">
      <c r="A150" s="8" t="s">
        <v>1040</v>
      </c>
      <c r="B150" s="8" t="s">
        <v>57</v>
      </c>
      <c r="C150" s="8" t="s">
        <v>43</v>
      </c>
      <c r="E150" s="20" t="s">
        <v>1041</v>
      </c>
      <c r="F150" s="11" t="s">
        <v>1042</v>
      </c>
      <c r="G150" s="8" t="s">
        <v>83</v>
      </c>
      <c r="H150" s="8"/>
      <c r="I150" s="8" t="s">
        <v>1043</v>
      </c>
      <c r="J150" s="8">
        <v>6.0</v>
      </c>
      <c r="K150" s="41">
        <v>46062.0</v>
      </c>
      <c r="L150" s="8" t="s">
        <v>257</v>
      </c>
      <c r="M150" s="8" t="s">
        <v>257</v>
      </c>
      <c r="N150" s="14">
        <v>46063.0</v>
      </c>
      <c r="O150" s="14">
        <v>46063.0</v>
      </c>
      <c r="P150" s="8" t="s">
        <v>48</v>
      </c>
      <c r="Q150" s="8">
        <v>827.0</v>
      </c>
      <c r="R150" s="38" t="s">
        <v>1044</v>
      </c>
      <c r="S150" s="38" t="s">
        <v>1045</v>
      </c>
      <c r="T150" s="16" t="s">
        <v>107</v>
      </c>
      <c r="U150" s="17" t="s">
        <v>1046</v>
      </c>
      <c r="V150" s="8" t="s">
        <v>220</v>
      </c>
      <c r="W150" s="8"/>
      <c r="AA150" s="18" t="s">
        <v>54</v>
      </c>
      <c r="AB150" s="18" t="s">
        <v>54</v>
      </c>
      <c r="AC150" s="18" t="s">
        <v>54</v>
      </c>
      <c r="AD150" s="18" t="s">
        <v>54</v>
      </c>
      <c r="AE150" s="18" t="s">
        <v>54</v>
      </c>
      <c r="AF150" s="18" t="s">
        <v>54</v>
      </c>
      <c r="AG150" s="18" t="s">
        <v>54</v>
      </c>
      <c r="AH150" s="18" t="s">
        <v>54</v>
      </c>
      <c r="AI150" s="18" t="s">
        <v>54</v>
      </c>
      <c r="AJ150" s="18" t="s">
        <v>1040</v>
      </c>
      <c r="AK150" s="18">
        <v>175.0</v>
      </c>
      <c r="AL150" s="18" t="s">
        <v>54</v>
      </c>
      <c r="AM150" s="18" t="s">
        <v>54</v>
      </c>
      <c r="AN150" s="19"/>
      <c r="AO150" s="19" t="s">
        <v>54</v>
      </c>
    </row>
    <row r="151">
      <c r="A151" s="8" t="s">
        <v>1047</v>
      </c>
      <c r="B151" s="8" t="s">
        <v>42</v>
      </c>
      <c r="C151" s="8" t="s">
        <v>58</v>
      </c>
      <c r="D151" s="8" t="s">
        <v>1040</v>
      </c>
      <c r="E151" s="20" t="s">
        <v>1048</v>
      </c>
      <c r="F151" s="11" t="s">
        <v>1049</v>
      </c>
      <c r="G151" s="8" t="s">
        <v>83</v>
      </c>
      <c r="H151" s="8"/>
      <c r="I151" s="8" t="s">
        <v>1050</v>
      </c>
      <c r="J151" s="8">
        <v>6.0</v>
      </c>
      <c r="K151" s="41">
        <v>46062.0</v>
      </c>
      <c r="L151" s="8" t="s">
        <v>257</v>
      </c>
      <c r="M151" s="8" t="s">
        <v>257</v>
      </c>
      <c r="N151" s="14">
        <v>46063.0</v>
      </c>
      <c r="O151" s="14">
        <v>46063.0</v>
      </c>
      <c r="P151" s="8" t="s">
        <v>48</v>
      </c>
      <c r="Q151" s="8">
        <v>827.0</v>
      </c>
      <c r="R151" s="38" t="s">
        <v>1044</v>
      </c>
      <c r="S151" s="38" t="s">
        <v>1051</v>
      </c>
      <c r="T151" s="16" t="s">
        <v>1052</v>
      </c>
      <c r="U151" s="17" t="s">
        <v>1046</v>
      </c>
      <c r="V151" s="8" t="s">
        <v>220</v>
      </c>
      <c r="W151" s="8"/>
      <c r="AA151" s="18" t="s">
        <v>54</v>
      </c>
      <c r="AB151" s="18">
        <v>175.0</v>
      </c>
      <c r="AC151" s="18">
        <v>13.0</v>
      </c>
      <c r="AD151" s="18">
        <v>12.0</v>
      </c>
      <c r="AE151" s="18">
        <v>146.0</v>
      </c>
      <c r="AF151" s="18">
        <v>0.0</v>
      </c>
      <c r="AG151" s="18">
        <v>0.0</v>
      </c>
      <c r="AH151" s="18">
        <v>0.0</v>
      </c>
      <c r="AI151" s="18">
        <v>1.0</v>
      </c>
      <c r="AJ151" s="18" t="s">
        <v>54</v>
      </c>
      <c r="AK151" s="18" t="s">
        <v>54</v>
      </c>
      <c r="AL151" s="18" t="s">
        <v>54</v>
      </c>
      <c r="AM151" s="18" t="s">
        <v>54</v>
      </c>
      <c r="AN151" s="19"/>
      <c r="AO151" s="19" t="s">
        <v>706</v>
      </c>
    </row>
    <row r="152">
      <c r="A152" s="8" t="s">
        <v>1053</v>
      </c>
      <c r="B152" s="8" t="s">
        <v>42</v>
      </c>
      <c r="C152" s="8" t="s">
        <v>43</v>
      </c>
      <c r="E152" s="20" t="s">
        <v>1054</v>
      </c>
      <c r="F152" s="11" t="s">
        <v>1055</v>
      </c>
      <c r="G152" s="8" t="s">
        <v>46</v>
      </c>
      <c r="H152" s="8"/>
      <c r="I152" s="8" t="s">
        <v>1056</v>
      </c>
      <c r="J152" s="8">
        <v>6.0</v>
      </c>
      <c r="K152" s="41">
        <v>46062.0</v>
      </c>
      <c r="L152" s="8" t="s">
        <v>257</v>
      </c>
      <c r="M152" s="8" t="s">
        <v>257</v>
      </c>
      <c r="N152" s="14">
        <v>46063.0</v>
      </c>
      <c r="O152" s="14">
        <v>46063.0</v>
      </c>
      <c r="P152" s="8" t="s">
        <v>48</v>
      </c>
      <c r="Q152" s="8">
        <v>749.0</v>
      </c>
      <c r="R152" s="16" t="s">
        <v>1057</v>
      </c>
      <c r="S152" s="16" t="s">
        <v>1058</v>
      </c>
      <c r="T152" s="16" t="s">
        <v>1059</v>
      </c>
      <c r="U152" s="17" t="s">
        <v>1060</v>
      </c>
      <c r="V152" s="8" t="s">
        <v>72</v>
      </c>
      <c r="W152" s="8"/>
      <c r="AA152" s="18" t="s">
        <v>54</v>
      </c>
      <c r="AB152" s="18">
        <v>298.0</v>
      </c>
      <c r="AC152" s="18">
        <v>105.0</v>
      </c>
      <c r="AD152" s="18">
        <v>17.0</v>
      </c>
      <c r="AE152" s="18">
        <v>166.0</v>
      </c>
      <c r="AF152" s="18">
        <v>0.0</v>
      </c>
      <c r="AG152" s="18">
        <v>0.0</v>
      </c>
      <c r="AH152" s="18">
        <v>0.0</v>
      </c>
      <c r="AI152" s="18">
        <v>0.0</v>
      </c>
      <c r="AJ152" s="18" t="s">
        <v>1053</v>
      </c>
      <c r="AK152" s="18">
        <v>298.0</v>
      </c>
      <c r="AL152" s="18" t="s">
        <v>54</v>
      </c>
      <c r="AM152" s="18" t="s">
        <v>54</v>
      </c>
      <c r="AN152" s="19"/>
      <c r="AO152" s="19" t="s">
        <v>371</v>
      </c>
    </row>
    <row r="153">
      <c r="A153" s="8" t="s">
        <v>1061</v>
      </c>
      <c r="B153" s="8" t="s">
        <v>57</v>
      </c>
      <c r="C153" s="8" t="s">
        <v>58</v>
      </c>
      <c r="D153" s="8" t="s">
        <v>1053</v>
      </c>
      <c r="E153" s="20" t="s">
        <v>1062</v>
      </c>
      <c r="F153" s="11" t="s">
        <v>1063</v>
      </c>
      <c r="G153" s="8" t="s">
        <v>46</v>
      </c>
      <c r="H153" s="8"/>
      <c r="I153" s="8" t="s">
        <v>1064</v>
      </c>
      <c r="J153" s="8">
        <v>6.0</v>
      </c>
      <c r="K153" s="41">
        <v>46062.0</v>
      </c>
      <c r="L153" s="8" t="s">
        <v>257</v>
      </c>
      <c r="M153" s="8" t="s">
        <v>257</v>
      </c>
      <c r="N153" s="14">
        <v>46063.0</v>
      </c>
      <c r="O153" s="14">
        <v>46063.0</v>
      </c>
      <c r="P153" s="8" t="s">
        <v>48</v>
      </c>
      <c r="Q153" s="8">
        <v>772.0</v>
      </c>
      <c r="R153" s="16" t="s">
        <v>1057</v>
      </c>
      <c r="S153" s="16" t="s">
        <v>1065</v>
      </c>
      <c r="T153" s="16" t="s">
        <v>70</v>
      </c>
      <c r="U153" s="17" t="s">
        <v>1060</v>
      </c>
      <c r="V153" s="8" t="s">
        <v>72</v>
      </c>
      <c r="W153" s="8"/>
      <c r="AA153" s="18" t="s">
        <v>54</v>
      </c>
      <c r="AB153" s="18" t="s">
        <v>54</v>
      </c>
      <c r="AC153" s="18" t="s">
        <v>54</v>
      </c>
      <c r="AD153" s="18" t="s">
        <v>54</v>
      </c>
      <c r="AE153" s="18" t="s">
        <v>54</v>
      </c>
      <c r="AF153" s="18" t="s">
        <v>54</v>
      </c>
      <c r="AG153" s="18" t="s">
        <v>54</v>
      </c>
      <c r="AH153" s="18" t="s">
        <v>54</v>
      </c>
      <c r="AI153" s="18" t="s">
        <v>54</v>
      </c>
      <c r="AJ153" s="18" t="s">
        <v>54</v>
      </c>
      <c r="AK153" s="18" t="s">
        <v>54</v>
      </c>
      <c r="AL153" s="18" t="s">
        <v>54</v>
      </c>
      <c r="AM153" s="18" t="s">
        <v>54</v>
      </c>
      <c r="AN153" s="19" t="s">
        <v>54</v>
      </c>
      <c r="AO153" s="19" t="s">
        <v>54</v>
      </c>
    </row>
    <row r="154">
      <c r="A154" s="8" t="s">
        <v>1066</v>
      </c>
      <c r="B154" s="8" t="s">
        <v>42</v>
      </c>
      <c r="C154" s="8" t="s">
        <v>43</v>
      </c>
      <c r="E154" s="20" t="s">
        <v>1067</v>
      </c>
      <c r="F154" s="11" t="s">
        <v>1068</v>
      </c>
      <c r="G154" s="8" t="s">
        <v>183</v>
      </c>
      <c r="H154" s="8"/>
      <c r="I154" s="8" t="s">
        <v>1069</v>
      </c>
      <c r="K154" s="41">
        <v>46062.0</v>
      </c>
      <c r="L154" s="8" t="s">
        <v>257</v>
      </c>
      <c r="M154" s="8" t="s">
        <v>257</v>
      </c>
      <c r="N154" s="14">
        <v>46063.0</v>
      </c>
      <c r="O154" s="14">
        <v>46063.0</v>
      </c>
      <c r="P154" s="8" t="s">
        <v>185</v>
      </c>
      <c r="Q154" s="8">
        <v>910.0</v>
      </c>
      <c r="R154" s="16" t="s">
        <v>1070</v>
      </c>
      <c r="S154" s="16" t="s">
        <v>1071</v>
      </c>
      <c r="T154" s="48" t="s">
        <v>473</v>
      </c>
      <c r="U154" s="17" t="s">
        <v>1072</v>
      </c>
      <c r="V154" s="8" t="s">
        <v>190</v>
      </c>
      <c r="W154" s="8"/>
      <c r="AA154" s="18" t="s">
        <v>54</v>
      </c>
      <c r="AB154" s="18">
        <v>250.0</v>
      </c>
      <c r="AC154" s="18">
        <v>13.0</v>
      </c>
      <c r="AD154" s="18">
        <v>13.0</v>
      </c>
      <c r="AE154" s="18">
        <v>213.0</v>
      </c>
      <c r="AF154" s="18">
        <v>0.0</v>
      </c>
      <c r="AG154" s="18">
        <v>0.0</v>
      </c>
      <c r="AH154" s="18">
        <v>0.0</v>
      </c>
      <c r="AI154" s="18">
        <v>0.0</v>
      </c>
      <c r="AJ154" s="18" t="s">
        <v>1066</v>
      </c>
      <c r="AK154" s="18">
        <v>250.0</v>
      </c>
      <c r="AL154" s="18" t="s">
        <v>54</v>
      </c>
      <c r="AM154" s="18" t="s">
        <v>54</v>
      </c>
      <c r="AN154" s="19"/>
      <c r="AO154" s="19" t="s">
        <v>191</v>
      </c>
    </row>
    <row r="155">
      <c r="A155" s="8" t="s">
        <v>1073</v>
      </c>
      <c r="B155" s="8" t="s">
        <v>57</v>
      </c>
      <c r="C155" s="8" t="s">
        <v>58</v>
      </c>
      <c r="D155" s="8" t="s">
        <v>1066</v>
      </c>
      <c r="E155" s="20" t="s">
        <v>1074</v>
      </c>
      <c r="F155" s="11" t="s">
        <v>1075</v>
      </c>
      <c r="G155" s="8" t="s">
        <v>183</v>
      </c>
      <c r="H155" s="8"/>
      <c r="I155" s="8" t="s">
        <v>1076</v>
      </c>
      <c r="J155" s="8">
        <v>6.0</v>
      </c>
      <c r="K155" s="41">
        <v>46062.0</v>
      </c>
      <c r="L155" s="8" t="s">
        <v>257</v>
      </c>
      <c r="M155" s="8" t="s">
        <v>257</v>
      </c>
      <c r="N155" s="14">
        <v>46063.0</v>
      </c>
      <c r="O155" s="14">
        <v>46063.0</v>
      </c>
      <c r="P155" s="8" t="s">
        <v>185</v>
      </c>
      <c r="Q155" s="15">
        <v>1165.0</v>
      </c>
      <c r="R155" s="16" t="s">
        <v>1070</v>
      </c>
      <c r="S155" s="16" t="s">
        <v>1077</v>
      </c>
      <c r="T155" s="48" t="s">
        <v>1078</v>
      </c>
      <c r="U155" s="17" t="s">
        <v>1072</v>
      </c>
      <c r="V155" s="8" t="s">
        <v>190</v>
      </c>
      <c r="W155" s="8"/>
      <c r="AA155" s="18" t="s">
        <v>54</v>
      </c>
      <c r="AB155" s="18" t="s">
        <v>54</v>
      </c>
      <c r="AC155" s="18" t="s">
        <v>54</v>
      </c>
      <c r="AD155" s="18" t="s">
        <v>54</v>
      </c>
      <c r="AE155" s="18" t="s">
        <v>54</v>
      </c>
      <c r="AF155" s="18" t="s">
        <v>54</v>
      </c>
      <c r="AG155" s="18" t="s">
        <v>54</v>
      </c>
      <c r="AH155" s="18" t="s">
        <v>54</v>
      </c>
      <c r="AI155" s="18" t="s">
        <v>54</v>
      </c>
      <c r="AJ155" s="18" t="s">
        <v>54</v>
      </c>
      <c r="AK155" s="18" t="s">
        <v>54</v>
      </c>
      <c r="AL155" s="18" t="s">
        <v>54</v>
      </c>
      <c r="AM155" s="18" t="s">
        <v>54</v>
      </c>
      <c r="AN155" s="19" t="s">
        <v>54</v>
      </c>
      <c r="AO155" s="19" t="s">
        <v>54</v>
      </c>
    </row>
    <row r="156">
      <c r="A156" s="8" t="s">
        <v>1079</v>
      </c>
      <c r="B156" s="8" t="s">
        <v>42</v>
      </c>
      <c r="C156" s="8" t="s">
        <v>43</v>
      </c>
      <c r="E156" s="20" t="s">
        <v>1080</v>
      </c>
      <c r="F156" s="11" t="s">
        <v>1081</v>
      </c>
      <c r="G156" s="8" t="s">
        <v>83</v>
      </c>
      <c r="H156" s="8"/>
      <c r="I156" s="8" t="s">
        <v>1082</v>
      </c>
      <c r="J156" s="8">
        <v>6.0</v>
      </c>
      <c r="K156" s="41">
        <v>46062.0</v>
      </c>
      <c r="L156" s="8" t="s">
        <v>257</v>
      </c>
      <c r="M156" s="8" t="s">
        <v>257</v>
      </c>
      <c r="N156" s="14">
        <v>46063.0</v>
      </c>
      <c r="O156" s="14">
        <v>46063.0</v>
      </c>
      <c r="P156" s="8" t="s">
        <v>48</v>
      </c>
      <c r="Q156" s="15">
        <v>1143.0</v>
      </c>
      <c r="R156" s="16" t="s">
        <v>1083</v>
      </c>
      <c r="S156" s="16" t="s">
        <v>1084</v>
      </c>
      <c r="T156" s="16" t="s">
        <v>1085</v>
      </c>
      <c r="U156" s="17" t="s">
        <v>1086</v>
      </c>
      <c r="V156" s="8" t="s">
        <v>220</v>
      </c>
      <c r="W156" s="8"/>
      <c r="AA156" s="18" t="s">
        <v>54</v>
      </c>
      <c r="AB156" s="18">
        <v>3275.0</v>
      </c>
      <c r="AC156" s="18">
        <v>2752.0</v>
      </c>
      <c r="AD156" s="18">
        <v>20.0</v>
      </c>
      <c r="AE156" s="18">
        <v>460.0</v>
      </c>
      <c r="AF156" s="18">
        <v>0.0</v>
      </c>
      <c r="AG156" s="18">
        <v>0.0</v>
      </c>
      <c r="AH156" s="18">
        <v>0.0</v>
      </c>
      <c r="AI156" s="18">
        <v>10.0</v>
      </c>
      <c r="AJ156" s="18" t="s">
        <v>1079</v>
      </c>
      <c r="AK156" s="18">
        <v>3275.0</v>
      </c>
      <c r="AL156" s="18" t="s">
        <v>54</v>
      </c>
      <c r="AM156" s="18" t="s">
        <v>54</v>
      </c>
      <c r="AN156" s="19"/>
      <c r="AO156" s="19" t="s">
        <v>371</v>
      </c>
    </row>
    <row r="157">
      <c r="A157" s="8" t="s">
        <v>1087</v>
      </c>
      <c r="B157" s="8" t="s">
        <v>57</v>
      </c>
      <c r="C157" s="8" t="s">
        <v>58</v>
      </c>
      <c r="D157" s="8" t="s">
        <v>1079</v>
      </c>
      <c r="E157" s="20" t="s">
        <v>1088</v>
      </c>
      <c r="F157" s="11" t="s">
        <v>1089</v>
      </c>
      <c r="G157" s="8" t="s">
        <v>83</v>
      </c>
      <c r="H157" s="8"/>
      <c r="I157" s="8" t="s">
        <v>1090</v>
      </c>
      <c r="J157" s="8">
        <v>6.0</v>
      </c>
      <c r="K157" s="41">
        <v>46062.0</v>
      </c>
      <c r="L157" s="8" t="s">
        <v>257</v>
      </c>
      <c r="M157" s="8" t="s">
        <v>257</v>
      </c>
      <c r="N157" s="14">
        <v>46063.0</v>
      </c>
      <c r="O157" s="14">
        <v>46063.0</v>
      </c>
      <c r="P157" s="8" t="s">
        <v>48</v>
      </c>
      <c r="Q157" s="15">
        <v>1145.0</v>
      </c>
      <c r="R157" s="16" t="s">
        <v>1083</v>
      </c>
      <c r="S157" s="16" t="s">
        <v>1091</v>
      </c>
      <c r="T157" s="16" t="s">
        <v>107</v>
      </c>
      <c r="U157" s="17" t="s">
        <v>1086</v>
      </c>
      <c r="V157" s="8" t="s">
        <v>220</v>
      </c>
      <c r="W157" s="8"/>
      <c r="AA157" s="18" t="s">
        <v>54</v>
      </c>
      <c r="AB157" s="18" t="s">
        <v>54</v>
      </c>
      <c r="AC157" s="18" t="s">
        <v>54</v>
      </c>
      <c r="AD157" s="18" t="s">
        <v>54</v>
      </c>
      <c r="AE157" s="18" t="s">
        <v>54</v>
      </c>
      <c r="AF157" s="18" t="s">
        <v>54</v>
      </c>
      <c r="AG157" s="18" t="s">
        <v>54</v>
      </c>
      <c r="AH157" s="18" t="s">
        <v>54</v>
      </c>
      <c r="AI157" s="18" t="s">
        <v>54</v>
      </c>
      <c r="AJ157" s="18" t="s">
        <v>54</v>
      </c>
      <c r="AK157" s="18" t="s">
        <v>54</v>
      </c>
      <c r="AL157" s="18" t="s">
        <v>54</v>
      </c>
      <c r="AM157" s="18" t="s">
        <v>54</v>
      </c>
      <c r="AN157" s="19"/>
      <c r="AO157" s="19" t="s">
        <v>54</v>
      </c>
    </row>
    <row r="158">
      <c r="A158" s="8" t="s">
        <v>1092</v>
      </c>
      <c r="B158" s="8" t="s">
        <v>42</v>
      </c>
      <c r="C158" s="8" t="s">
        <v>43</v>
      </c>
      <c r="E158" s="20" t="s">
        <v>1093</v>
      </c>
      <c r="F158" s="11" t="s">
        <v>1094</v>
      </c>
      <c r="G158" s="8" t="s">
        <v>46</v>
      </c>
      <c r="H158" s="8"/>
      <c r="I158" s="8" t="s">
        <v>1095</v>
      </c>
      <c r="J158" s="8">
        <v>6.0</v>
      </c>
      <c r="K158" s="41">
        <v>46062.0</v>
      </c>
      <c r="L158" s="8" t="s">
        <v>257</v>
      </c>
      <c r="M158" s="8" t="s">
        <v>257</v>
      </c>
      <c r="N158" s="14">
        <v>46063.0</v>
      </c>
      <c r="O158" s="14">
        <v>46063.0</v>
      </c>
      <c r="P158" s="8" t="s">
        <v>48</v>
      </c>
      <c r="Q158" s="8">
        <v>824.0</v>
      </c>
      <c r="R158" s="16" t="s">
        <v>1096</v>
      </c>
      <c r="S158" s="16" t="s">
        <v>1097</v>
      </c>
      <c r="T158" s="28"/>
      <c r="U158" s="17" t="s">
        <v>1098</v>
      </c>
      <c r="V158" s="8" t="s">
        <v>72</v>
      </c>
      <c r="W158" s="8"/>
      <c r="AA158" s="18" t="s">
        <v>54</v>
      </c>
      <c r="AB158" s="18">
        <v>475.0</v>
      </c>
      <c r="AC158" s="18">
        <v>207.0</v>
      </c>
      <c r="AD158" s="18">
        <v>12.0</v>
      </c>
      <c r="AE158" s="18">
        <v>215.0</v>
      </c>
      <c r="AF158" s="18">
        <v>0.0</v>
      </c>
      <c r="AG158" s="18">
        <v>0.0</v>
      </c>
      <c r="AH158" s="18">
        <v>0.0</v>
      </c>
      <c r="AI158" s="18">
        <v>0.0</v>
      </c>
      <c r="AJ158" s="18" t="s">
        <v>1092</v>
      </c>
      <c r="AK158" s="18">
        <v>475.0</v>
      </c>
      <c r="AL158" s="18" t="s">
        <v>54</v>
      </c>
      <c r="AM158" s="18" t="s">
        <v>54</v>
      </c>
      <c r="AN158" s="19"/>
      <c r="AO158" s="19" t="s">
        <v>132</v>
      </c>
    </row>
    <row r="159">
      <c r="A159" s="8" t="s">
        <v>1099</v>
      </c>
      <c r="B159" s="8" t="s">
        <v>57</v>
      </c>
      <c r="C159" s="8" t="s">
        <v>58</v>
      </c>
      <c r="D159" s="8" t="s">
        <v>1092</v>
      </c>
      <c r="E159" s="20" t="s">
        <v>1100</v>
      </c>
      <c r="F159" s="11" t="s">
        <v>1101</v>
      </c>
      <c r="G159" s="8" t="s">
        <v>46</v>
      </c>
      <c r="H159" s="8"/>
      <c r="I159" s="8" t="s">
        <v>1102</v>
      </c>
      <c r="J159" s="8">
        <v>6.0</v>
      </c>
      <c r="K159" s="41">
        <v>46062.0</v>
      </c>
      <c r="L159" s="8" t="s">
        <v>257</v>
      </c>
      <c r="M159" s="8" t="s">
        <v>257</v>
      </c>
      <c r="N159" s="14">
        <v>46063.0</v>
      </c>
      <c r="O159" s="14">
        <v>46063.0</v>
      </c>
      <c r="P159" s="8" t="s">
        <v>48</v>
      </c>
      <c r="Q159" s="8">
        <v>816.0</v>
      </c>
      <c r="R159" s="16" t="s">
        <v>1096</v>
      </c>
      <c r="S159" s="28"/>
      <c r="T159" s="16" t="s">
        <v>1103</v>
      </c>
      <c r="U159" s="17" t="s">
        <v>1098</v>
      </c>
      <c r="V159" s="8" t="s">
        <v>72</v>
      </c>
      <c r="W159" s="8"/>
      <c r="AA159" s="18" t="s">
        <v>54</v>
      </c>
      <c r="AB159" s="18" t="s">
        <v>54</v>
      </c>
      <c r="AC159" s="18" t="s">
        <v>54</v>
      </c>
      <c r="AD159" s="18" t="s">
        <v>54</v>
      </c>
      <c r="AE159" s="18" t="s">
        <v>54</v>
      </c>
      <c r="AF159" s="18" t="s">
        <v>54</v>
      </c>
      <c r="AG159" s="18" t="s">
        <v>54</v>
      </c>
      <c r="AH159" s="18" t="s">
        <v>54</v>
      </c>
      <c r="AI159" s="18" t="s">
        <v>54</v>
      </c>
      <c r="AJ159" s="18" t="s">
        <v>54</v>
      </c>
      <c r="AK159" s="18" t="s">
        <v>54</v>
      </c>
      <c r="AL159" s="18" t="s">
        <v>54</v>
      </c>
      <c r="AM159" s="18" t="s">
        <v>54</v>
      </c>
      <c r="AN159" s="19" t="s">
        <v>54</v>
      </c>
      <c r="AO159" s="19" t="s">
        <v>54</v>
      </c>
    </row>
    <row r="160">
      <c r="A160" s="8" t="s">
        <v>1104</v>
      </c>
      <c r="B160" s="8" t="s">
        <v>42</v>
      </c>
      <c r="C160" s="8" t="s">
        <v>43</v>
      </c>
      <c r="E160" s="20" t="s">
        <v>1105</v>
      </c>
      <c r="F160" s="11" t="s">
        <v>1106</v>
      </c>
      <c r="G160" s="8" t="s">
        <v>83</v>
      </c>
      <c r="H160" s="8"/>
      <c r="I160" s="8" t="s">
        <v>1107</v>
      </c>
      <c r="J160" s="8">
        <v>6.0</v>
      </c>
      <c r="K160" s="41">
        <v>46062.0</v>
      </c>
      <c r="L160" s="8" t="s">
        <v>257</v>
      </c>
      <c r="M160" s="8" t="s">
        <v>257</v>
      </c>
      <c r="N160" s="14">
        <v>46063.0</v>
      </c>
      <c r="O160" s="14">
        <v>46063.0</v>
      </c>
      <c r="P160" s="8" t="s">
        <v>48</v>
      </c>
      <c r="Q160" s="8">
        <v>943.0</v>
      </c>
      <c r="R160" s="38" t="s">
        <v>1108</v>
      </c>
      <c r="S160" s="16" t="s">
        <v>1109</v>
      </c>
      <c r="T160" s="16" t="s">
        <v>1110</v>
      </c>
      <c r="U160" s="17" t="s">
        <v>1111</v>
      </c>
      <c r="V160" s="8" t="s">
        <v>220</v>
      </c>
      <c r="W160" s="8"/>
      <c r="AA160" s="18" t="s">
        <v>54</v>
      </c>
      <c r="AB160" s="18">
        <v>282.0</v>
      </c>
      <c r="AC160" s="18">
        <v>58.0</v>
      </c>
      <c r="AD160" s="18">
        <v>7.0</v>
      </c>
      <c r="AE160" s="18">
        <v>207.0</v>
      </c>
      <c r="AF160" s="18">
        <v>0.0</v>
      </c>
      <c r="AG160" s="18">
        <v>0.0</v>
      </c>
      <c r="AH160" s="18">
        <v>0.0</v>
      </c>
      <c r="AI160" s="18">
        <v>0.0</v>
      </c>
      <c r="AJ160" s="18" t="s">
        <v>1104</v>
      </c>
      <c r="AK160" s="18">
        <v>282.0</v>
      </c>
      <c r="AL160" s="18" t="s">
        <v>54</v>
      </c>
      <c r="AM160" s="18" t="s">
        <v>54</v>
      </c>
      <c r="AN160" s="19"/>
      <c r="AO160" s="19" t="s">
        <v>54</v>
      </c>
    </row>
    <row r="161">
      <c r="A161" s="8" t="s">
        <v>1112</v>
      </c>
      <c r="B161" s="8" t="s">
        <v>57</v>
      </c>
      <c r="C161" s="8" t="s">
        <v>58</v>
      </c>
      <c r="D161" s="8" t="s">
        <v>1104</v>
      </c>
      <c r="E161" s="20" t="s">
        <v>1113</v>
      </c>
      <c r="F161" s="11" t="s">
        <v>1114</v>
      </c>
      <c r="G161" s="8" t="s">
        <v>83</v>
      </c>
      <c r="H161" s="8"/>
      <c r="I161" s="8" t="s">
        <v>1115</v>
      </c>
      <c r="J161" s="8">
        <v>6.0</v>
      </c>
      <c r="K161" s="41">
        <v>46062.0</v>
      </c>
      <c r="L161" s="8" t="s">
        <v>257</v>
      </c>
      <c r="M161" s="8" t="s">
        <v>257</v>
      </c>
      <c r="N161" s="14">
        <v>46063.0</v>
      </c>
      <c r="O161" s="14">
        <v>46063.0</v>
      </c>
      <c r="P161" s="8" t="s">
        <v>48</v>
      </c>
      <c r="Q161" s="8">
        <v>863.0</v>
      </c>
      <c r="R161" s="38" t="s">
        <v>1108</v>
      </c>
      <c r="S161" s="16" t="s">
        <v>1116</v>
      </c>
      <c r="T161" s="16" t="s">
        <v>107</v>
      </c>
      <c r="U161" s="17" t="s">
        <v>1111</v>
      </c>
      <c r="V161" s="8" t="s">
        <v>220</v>
      </c>
      <c r="W161" s="8"/>
      <c r="AA161" s="18" t="s">
        <v>54</v>
      </c>
      <c r="AB161" s="18" t="s">
        <v>54</v>
      </c>
      <c r="AC161" s="18" t="s">
        <v>54</v>
      </c>
      <c r="AD161" s="18" t="s">
        <v>54</v>
      </c>
      <c r="AE161" s="18" t="s">
        <v>54</v>
      </c>
      <c r="AF161" s="18" t="s">
        <v>54</v>
      </c>
      <c r="AG161" s="18" t="s">
        <v>54</v>
      </c>
      <c r="AH161" s="18" t="s">
        <v>54</v>
      </c>
      <c r="AI161" s="18" t="s">
        <v>54</v>
      </c>
      <c r="AJ161" s="18" t="s">
        <v>54</v>
      </c>
      <c r="AK161" s="18" t="s">
        <v>54</v>
      </c>
      <c r="AL161" s="18" t="s">
        <v>54</v>
      </c>
      <c r="AM161" s="18" t="s">
        <v>54</v>
      </c>
      <c r="AN161" s="19"/>
      <c r="AO161" s="19" t="s">
        <v>54</v>
      </c>
    </row>
    <row r="162">
      <c r="A162" s="8" t="s">
        <v>1117</v>
      </c>
      <c r="B162" s="8" t="s">
        <v>42</v>
      </c>
      <c r="C162" s="8" t="s">
        <v>43</v>
      </c>
      <c r="E162" s="20" t="s">
        <v>1118</v>
      </c>
      <c r="F162" s="50" t="s">
        <v>1119</v>
      </c>
      <c r="G162" s="8" t="s">
        <v>46</v>
      </c>
      <c r="H162" s="8"/>
      <c r="I162" s="8" t="s">
        <v>1120</v>
      </c>
      <c r="J162" s="8">
        <v>6.0</v>
      </c>
      <c r="K162" s="41">
        <v>46062.0</v>
      </c>
      <c r="L162" s="8" t="s">
        <v>257</v>
      </c>
      <c r="M162" s="8" t="s">
        <v>257</v>
      </c>
      <c r="N162" s="14">
        <v>46063.0</v>
      </c>
      <c r="O162" s="14">
        <v>46063.0</v>
      </c>
      <c r="P162" s="8" t="s">
        <v>48</v>
      </c>
      <c r="Q162" s="8">
        <v>833.0</v>
      </c>
      <c r="R162" s="16" t="s">
        <v>1121</v>
      </c>
      <c r="S162" s="16" t="s">
        <v>1122</v>
      </c>
      <c r="T162" s="16" t="s">
        <v>1123</v>
      </c>
      <c r="U162" s="17" t="s">
        <v>1124</v>
      </c>
      <c r="V162" s="8" t="s">
        <v>72</v>
      </c>
      <c r="W162" s="8"/>
      <c r="AA162" s="18" t="s">
        <v>54</v>
      </c>
      <c r="AB162" s="18">
        <v>411.0</v>
      </c>
      <c r="AC162" s="18">
        <v>20.0</v>
      </c>
      <c r="AD162" s="18">
        <v>15.0</v>
      </c>
      <c r="AE162" s="18">
        <v>357.0</v>
      </c>
      <c r="AF162" s="18">
        <v>0.0</v>
      </c>
      <c r="AG162" s="18">
        <v>0.0</v>
      </c>
      <c r="AH162" s="18">
        <v>0.0</v>
      </c>
      <c r="AI162" s="18">
        <v>0.0</v>
      </c>
      <c r="AJ162" s="18" t="s">
        <v>1117</v>
      </c>
      <c r="AK162" s="18">
        <v>411.0</v>
      </c>
      <c r="AL162" s="18" t="s">
        <v>54</v>
      </c>
      <c r="AM162" s="18" t="s">
        <v>54</v>
      </c>
      <c r="AN162" s="19"/>
      <c r="AO162" s="19" t="s">
        <v>992</v>
      </c>
    </row>
    <row r="163">
      <c r="A163" s="8" t="s">
        <v>1125</v>
      </c>
      <c r="B163" s="8" t="s">
        <v>57</v>
      </c>
      <c r="C163" s="8" t="s">
        <v>58</v>
      </c>
      <c r="D163" s="8" t="s">
        <v>1117</v>
      </c>
      <c r="E163" s="20" t="s">
        <v>1126</v>
      </c>
      <c r="F163" s="50" t="s">
        <v>1127</v>
      </c>
      <c r="G163" s="8" t="s">
        <v>46</v>
      </c>
      <c r="H163" s="8"/>
      <c r="I163" s="8" t="s">
        <v>1128</v>
      </c>
      <c r="J163" s="8">
        <v>6.0</v>
      </c>
      <c r="K163" s="41">
        <v>46062.0</v>
      </c>
      <c r="L163" s="8" t="s">
        <v>257</v>
      </c>
      <c r="M163" s="8" t="s">
        <v>257</v>
      </c>
      <c r="N163" s="14">
        <v>46063.0</v>
      </c>
      <c r="O163" s="14">
        <v>46063.0</v>
      </c>
      <c r="P163" s="8" t="s">
        <v>48</v>
      </c>
      <c r="Q163" s="8">
        <v>831.0</v>
      </c>
      <c r="R163" s="16" t="s">
        <v>1121</v>
      </c>
      <c r="S163" s="16" t="s">
        <v>1129</v>
      </c>
      <c r="T163" s="16" t="s">
        <v>70</v>
      </c>
      <c r="U163" s="17" t="s">
        <v>1124</v>
      </c>
      <c r="V163" s="8" t="s">
        <v>72</v>
      </c>
      <c r="W163" s="8"/>
      <c r="AA163" s="18" t="s">
        <v>54</v>
      </c>
      <c r="AB163" s="18" t="s">
        <v>54</v>
      </c>
      <c r="AC163" s="18" t="s">
        <v>54</v>
      </c>
      <c r="AD163" s="18" t="s">
        <v>54</v>
      </c>
      <c r="AE163" s="18" t="s">
        <v>54</v>
      </c>
      <c r="AF163" s="18" t="s">
        <v>54</v>
      </c>
      <c r="AG163" s="18" t="s">
        <v>54</v>
      </c>
      <c r="AH163" s="18" t="s">
        <v>54</v>
      </c>
      <c r="AI163" s="18" t="s">
        <v>54</v>
      </c>
      <c r="AJ163" s="18" t="s">
        <v>54</v>
      </c>
      <c r="AK163" s="18" t="s">
        <v>54</v>
      </c>
      <c r="AL163" s="18" t="s">
        <v>54</v>
      </c>
      <c r="AM163" s="18" t="s">
        <v>54</v>
      </c>
      <c r="AN163" s="19" t="s">
        <v>54</v>
      </c>
      <c r="AO163" s="19" t="s">
        <v>54</v>
      </c>
    </row>
    <row r="164">
      <c r="A164" s="8" t="s">
        <v>1130</v>
      </c>
      <c r="B164" s="8" t="s">
        <v>42</v>
      </c>
      <c r="C164" s="8" t="s">
        <v>43</v>
      </c>
      <c r="E164" s="10" t="s">
        <v>1131</v>
      </c>
      <c r="F164" s="11" t="s">
        <v>1132</v>
      </c>
      <c r="G164" s="8" t="s">
        <v>183</v>
      </c>
      <c r="H164" s="8"/>
      <c r="I164" s="8" t="s">
        <v>1133</v>
      </c>
      <c r="J164" s="8">
        <v>6.0</v>
      </c>
      <c r="K164" s="41">
        <v>46062.0</v>
      </c>
      <c r="L164" s="8" t="s">
        <v>257</v>
      </c>
      <c r="M164" s="8" t="s">
        <v>257</v>
      </c>
      <c r="N164" s="14">
        <v>46063.0</v>
      </c>
      <c r="O164" s="14">
        <v>46063.0</v>
      </c>
      <c r="P164" s="8" t="s">
        <v>185</v>
      </c>
      <c r="Q164" s="15">
        <v>1180.0</v>
      </c>
      <c r="R164" s="16" t="s">
        <v>1134</v>
      </c>
      <c r="S164" s="16" t="s">
        <v>1135</v>
      </c>
      <c r="T164" s="16" t="s">
        <v>70</v>
      </c>
      <c r="U164" s="17" t="s">
        <v>1136</v>
      </c>
      <c r="V164" s="8" t="s">
        <v>190</v>
      </c>
      <c r="W164" s="8"/>
      <c r="AA164" s="18" t="s">
        <v>54</v>
      </c>
      <c r="AB164" s="18">
        <v>107.0</v>
      </c>
      <c r="AC164" s="18">
        <v>20.0</v>
      </c>
      <c r="AD164" s="18">
        <v>8.0</v>
      </c>
      <c r="AE164" s="18">
        <v>67.0</v>
      </c>
      <c r="AF164" s="18">
        <v>0.0</v>
      </c>
      <c r="AG164" s="18">
        <v>0.0</v>
      </c>
      <c r="AH164" s="18">
        <v>0.0</v>
      </c>
      <c r="AI164" s="18">
        <v>0.0</v>
      </c>
      <c r="AJ164" s="18" t="s">
        <v>1130</v>
      </c>
      <c r="AK164" s="18">
        <v>107.0</v>
      </c>
      <c r="AL164" s="18" t="s">
        <v>54</v>
      </c>
      <c r="AM164" s="18" t="s">
        <v>54</v>
      </c>
      <c r="AN164" s="19"/>
      <c r="AO164" s="19" t="s">
        <v>191</v>
      </c>
    </row>
    <row r="165">
      <c r="A165" s="8" t="s">
        <v>1137</v>
      </c>
      <c r="B165" s="8" t="s">
        <v>57</v>
      </c>
      <c r="C165" s="8" t="s">
        <v>58</v>
      </c>
      <c r="D165" s="8" t="s">
        <v>1130</v>
      </c>
      <c r="E165" s="20" t="s">
        <v>1138</v>
      </c>
      <c r="F165" s="11" t="s">
        <v>1139</v>
      </c>
      <c r="G165" s="8" t="s">
        <v>183</v>
      </c>
      <c r="H165" s="8"/>
      <c r="I165" s="8" t="s">
        <v>1140</v>
      </c>
      <c r="J165" s="8">
        <v>6.0</v>
      </c>
      <c r="K165" s="41">
        <v>46062.0</v>
      </c>
      <c r="L165" s="8" t="s">
        <v>257</v>
      </c>
      <c r="M165" s="8" t="s">
        <v>257</v>
      </c>
      <c r="N165" s="14">
        <v>46063.0</v>
      </c>
      <c r="O165" s="14">
        <v>46063.0</v>
      </c>
      <c r="P165" s="8" t="s">
        <v>185</v>
      </c>
      <c r="Q165" s="15">
        <v>1267.0</v>
      </c>
      <c r="R165" s="16" t="s">
        <v>1134</v>
      </c>
      <c r="S165" s="16" t="s">
        <v>1141</v>
      </c>
      <c r="T165" s="48" t="s">
        <v>1142</v>
      </c>
      <c r="U165" s="17" t="s">
        <v>1136</v>
      </c>
      <c r="V165" s="8" t="s">
        <v>190</v>
      </c>
      <c r="W165" s="8"/>
      <c r="AA165" s="18" t="s">
        <v>54</v>
      </c>
      <c r="AB165" s="18" t="s">
        <v>54</v>
      </c>
      <c r="AC165" s="18" t="s">
        <v>54</v>
      </c>
      <c r="AD165" s="18" t="s">
        <v>54</v>
      </c>
      <c r="AE165" s="18" t="s">
        <v>54</v>
      </c>
      <c r="AF165" s="18" t="s">
        <v>54</v>
      </c>
      <c r="AG165" s="18" t="s">
        <v>54</v>
      </c>
      <c r="AH165" s="18" t="s">
        <v>54</v>
      </c>
      <c r="AI165" s="18" t="s">
        <v>54</v>
      </c>
      <c r="AJ165" s="18" t="s">
        <v>54</v>
      </c>
      <c r="AK165" s="18" t="s">
        <v>54</v>
      </c>
      <c r="AL165" s="18" t="s">
        <v>54</v>
      </c>
      <c r="AM165" s="18" t="s">
        <v>54</v>
      </c>
      <c r="AN165" s="19" t="s">
        <v>54</v>
      </c>
      <c r="AO165" s="19" t="s">
        <v>54</v>
      </c>
    </row>
    <row r="166">
      <c r="A166" s="8" t="s">
        <v>1143</v>
      </c>
      <c r="B166" s="8" t="s">
        <v>42</v>
      </c>
      <c r="C166" s="8" t="s">
        <v>43</v>
      </c>
      <c r="E166" s="20" t="s">
        <v>1144</v>
      </c>
      <c r="F166" s="11" t="s">
        <v>1145</v>
      </c>
      <c r="G166" s="8" t="s">
        <v>165</v>
      </c>
      <c r="H166" s="8"/>
      <c r="I166" s="8" t="s">
        <v>1146</v>
      </c>
      <c r="J166" s="8">
        <v>6.0</v>
      </c>
      <c r="K166" s="41">
        <v>46062.0</v>
      </c>
      <c r="L166" s="8" t="s">
        <v>257</v>
      </c>
      <c r="M166" s="8" t="s">
        <v>257</v>
      </c>
      <c r="N166" s="14">
        <v>46063.0</v>
      </c>
      <c r="O166" s="14">
        <v>46064.0</v>
      </c>
      <c r="P166" s="8" t="s">
        <v>167</v>
      </c>
      <c r="Q166" s="8">
        <v>1092.0</v>
      </c>
      <c r="R166" s="16" t="s">
        <v>1147</v>
      </c>
      <c r="S166" s="16" t="s">
        <v>1148</v>
      </c>
      <c r="T166" s="16" t="s">
        <v>70</v>
      </c>
      <c r="U166" s="17" t="s">
        <v>1149</v>
      </c>
      <c r="V166" s="8" t="s">
        <v>172</v>
      </c>
      <c r="W166" s="8"/>
      <c r="AA166" s="18" t="s">
        <v>54</v>
      </c>
      <c r="AB166" s="18">
        <v>230.0</v>
      </c>
      <c r="AC166" s="18">
        <v>19.0</v>
      </c>
      <c r="AD166" s="18">
        <v>10.0</v>
      </c>
      <c r="AE166" s="18">
        <v>173.0</v>
      </c>
      <c r="AF166" s="18">
        <v>0.0</v>
      </c>
      <c r="AG166" s="18">
        <v>0.0</v>
      </c>
      <c r="AH166" s="18">
        <v>0.0</v>
      </c>
      <c r="AI166" s="18">
        <v>0.0</v>
      </c>
      <c r="AJ166" s="18" t="s">
        <v>1143</v>
      </c>
      <c r="AK166" s="18">
        <v>408.0</v>
      </c>
      <c r="AL166" s="18" t="s">
        <v>54</v>
      </c>
      <c r="AM166" s="18" t="s">
        <v>54</v>
      </c>
      <c r="AN166" s="19"/>
      <c r="AO166" s="19" t="s">
        <v>1006</v>
      </c>
    </row>
    <row r="167">
      <c r="A167" s="8" t="s">
        <v>1150</v>
      </c>
      <c r="B167" s="8" t="s">
        <v>57</v>
      </c>
      <c r="C167" s="8" t="s">
        <v>58</v>
      </c>
      <c r="D167" s="8" t="s">
        <v>1143</v>
      </c>
      <c r="E167" s="20" t="s">
        <v>1151</v>
      </c>
      <c r="F167" s="11" t="s">
        <v>1152</v>
      </c>
      <c r="G167" s="8" t="s">
        <v>165</v>
      </c>
      <c r="H167" s="8"/>
      <c r="I167" s="8" t="s">
        <v>1153</v>
      </c>
      <c r="J167" s="8">
        <v>6.0</v>
      </c>
      <c r="K167" s="41">
        <v>46062.0</v>
      </c>
      <c r="L167" s="8" t="s">
        <v>257</v>
      </c>
      <c r="M167" s="8" t="s">
        <v>257</v>
      </c>
      <c r="N167" s="14">
        <v>46063.0</v>
      </c>
      <c r="O167" s="14">
        <v>46064.0</v>
      </c>
      <c r="P167" s="8" t="s">
        <v>167</v>
      </c>
      <c r="Q167" s="15">
        <v>1179.0</v>
      </c>
      <c r="R167" s="16" t="s">
        <v>1147</v>
      </c>
      <c r="S167" s="16" t="s">
        <v>1154</v>
      </c>
      <c r="T167" s="16" t="s">
        <v>1155</v>
      </c>
      <c r="U167" s="17" t="s">
        <v>1149</v>
      </c>
      <c r="V167" s="8" t="s">
        <v>172</v>
      </c>
      <c r="W167" s="8"/>
      <c r="AA167" s="18" t="s">
        <v>54</v>
      </c>
      <c r="AB167" s="18" t="s">
        <v>54</v>
      </c>
      <c r="AC167" s="18" t="s">
        <v>54</v>
      </c>
      <c r="AD167" s="18" t="s">
        <v>54</v>
      </c>
      <c r="AE167" s="18" t="s">
        <v>54</v>
      </c>
      <c r="AF167" s="18" t="s">
        <v>54</v>
      </c>
      <c r="AG167" s="18" t="s">
        <v>54</v>
      </c>
      <c r="AH167" s="18" t="s">
        <v>54</v>
      </c>
      <c r="AI167" s="18" t="s">
        <v>54</v>
      </c>
      <c r="AJ167" s="18" t="s">
        <v>54</v>
      </c>
      <c r="AK167" s="18" t="s">
        <v>54</v>
      </c>
      <c r="AL167" s="18" t="s">
        <v>54</v>
      </c>
      <c r="AM167" s="18" t="s">
        <v>54</v>
      </c>
      <c r="AN167" s="19" t="s">
        <v>54</v>
      </c>
      <c r="AO167" s="19" t="s">
        <v>54</v>
      </c>
    </row>
    <row r="168">
      <c r="A168" s="51" t="s">
        <v>1143</v>
      </c>
      <c r="B168" s="51" t="s">
        <v>42</v>
      </c>
      <c r="C168" s="51" t="s">
        <v>43</v>
      </c>
      <c r="D168" s="51"/>
      <c r="E168" s="20" t="s">
        <v>1156</v>
      </c>
      <c r="F168" s="11" t="s">
        <v>1157</v>
      </c>
      <c r="G168" s="8" t="s">
        <v>83</v>
      </c>
      <c r="H168" s="8"/>
      <c r="I168" s="8" t="s">
        <v>1158</v>
      </c>
      <c r="J168" s="8">
        <v>6.0</v>
      </c>
      <c r="K168" s="41">
        <v>46062.0</v>
      </c>
      <c r="L168" s="8" t="s">
        <v>257</v>
      </c>
      <c r="M168" s="8" t="s">
        <v>257</v>
      </c>
      <c r="N168" s="14">
        <v>46063.0</v>
      </c>
      <c r="O168" s="14">
        <v>46063.0</v>
      </c>
      <c r="P168" s="8" t="s">
        <v>48</v>
      </c>
      <c r="Q168" s="8">
        <v>767.0</v>
      </c>
      <c r="R168" s="38" t="s">
        <v>1159</v>
      </c>
      <c r="S168" s="16" t="s">
        <v>1160</v>
      </c>
      <c r="T168" s="16" t="s">
        <v>107</v>
      </c>
      <c r="U168" s="17" t="s">
        <v>1161</v>
      </c>
      <c r="V168" s="8" t="s">
        <v>220</v>
      </c>
      <c r="W168" s="8"/>
      <c r="AA168" s="18" t="s">
        <v>54</v>
      </c>
      <c r="AB168" s="18">
        <v>178.0</v>
      </c>
      <c r="AC168" s="18">
        <v>15.0</v>
      </c>
      <c r="AD168" s="18">
        <v>6.0</v>
      </c>
      <c r="AE168" s="18">
        <v>143.0</v>
      </c>
      <c r="AF168" s="18">
        <v>0.0</v>
      </c>
      <c r="AG168" s="18">
        <v>0.0</v>
      </c>
      <c r="AH168" s="18">
        <v>0.0</v>
      </c>
      <c r="AI168" s="18">
        <v>1.0</v>
      </c>
      <c r="AJ168" s="18" t="s">
        <v>54</v>
      </c>
      <c r="AK168" s="18" t="s">
        <v>54</v>
      </c>
      <c r="AL168" s="18" t="s">
        <v>54</v>
      </c>
      <c r="AM168" s="18" t="s">
        <v>54</v>
      </c>
      <c r="AN168" s="19"/>
      <c r="AO168" s="19" t="s">
        <v>262</v>
      </c>
    </row>
    <row r="169">
      <c r="A169" s="51" t="s">
        <v>1162</v>
      </c>
      <c r="B169" s="51" t="s">
        <v>57</v>
      </c>
      <c r="C169" s="51" t="s">
        <v>58</v>
      </c>
      <c r="D169" s="51" t="s">
        <v>1143</v>
      </c>
      <c r="E169" s="20" t="s">
        <v>1163</v>
      </c>
      <c r="F169" s="11" t="s">
        <v>1164</v>
      </c>
      <c r="G169" s="8" t="s">
        <v>83</v>
      </c>
      <c r="H169" s="8"/>
      <c r="I169" s="8" t="s">
        <v>1165</v>
      </c>
      <c r="J169" s="8">
        <v>6.0</v>
      </c>
      <c r="K169" s="41">
        <v>46062.0</v>
      </c>
      <c r="L169" s="8" t="s">
        <v>257</v>
      </c>
      <c r="M169" s="8" t="s">
        <v>257</v>
      </c>
      <c r="N169" s="14">
        <v>46063.0</v>
      </c>
      <c r="O169" s="14">
        <v>46063.0</v>
      </c>
      <c r="P169" s="8" t="s">
        <v>48</v>
      </c>
      <c r="Q169" s="15">
        <v>1052.0</v>
      </c>
      <c r="R169" s="38" t="s">
        <v>1159</v>
      </c>
      <c r="S169" s="16" t="s">
        <v>1166</v>
      </c>
      <c r="T169" s="16" t="s">
        <v>1167</v>
      </c>
      <c r="U169" s="17" t="s">
        <v>1161</v>
      </c>
      <c r="V169" s="8" t="s">
        <v>220</v>
      </c>
      <c r="W169" s="8"/>
      <c r="AA169" s="18" t="s">
        <v>54</v>
      </c>
      <c r="AB169" s="18" t="s">
        <v>54</v>
      </c>
      <c r="AC169" s="18" t="s">
        <v>54</v>
      </c>
      <c r="AD169" s="18" t="s">
        <v>54</v>
      </c>
      <c r="AE169" s="18" t="s">
        <v>54</v>
      </c>
      <c r="AF169" s="18" t="s">
        <v>54</v>
      </c>
      <c r="AG169" s="18" t="s">
        <v>54</v>
      </c>
      <c r="AH169" s="18" t="s">
        <v>54</v>
      </c>
      <c r="AI169" s="18" t="s">
        <v>54</v>
      </c>
      <c r="AJ169" s="18" t="s">
        <v>54</v>
      </c>
      <c r="AK169" s="18" t="s">
        <v>54</v>
      </c>
      <c r="AL169" s="18" t="s">
        <v>54</v>
      </c>
      <c r="AM169" s="18" t="s">
        <v>54</v>
      </c>
      <c r="AN169" s="19"/>
      <c r="AO169" s="19" t="s">
        <v>54</v>
      </c>
    </row>
    <row r="170">
      <c r="A170" s="8" t="s">
        <v>1168</v>
      </c>
      <c r="B170" s="51" t="s">
        <v>42</v>
      </c>
      <c r="C170" s="8" t="s">
        <v>43</v>
      </c>
      <c r="E170" s="20" t="s">
        <v>1169</v>
      </c>
      <c r="F170" s="11" t="s">
        <v>1170</v>
      </c>
      <c r="G170" s="8" t="s">
        <v>46</v>
      </c>
      <c r="H170" s="8"/>
      <c r="I170" s="8" t="s">
        <v>1171</v>
      </c>
      <c r="J170" s="8">
        <v>6.0</v>
      </c>
      <c r="K170" s="41">
        <v>46062.0</v>
      </c>
      <c r="L170" s="8" t="s">
        <v>257</v>
      </c>
      <c r="M170" s="8" t="s">
        <v>257</v>
      </c>
      <c r="N170" s="14">
        <v>46063.0</v>
      </c>
      <c r="O170" s="14">
        <v>46064.0</v>
      </c>
      <c r="P170" s="8" t="s">
        <v>48</v>
      </c>
      <c r="Q170" s="8">
        <v>878.0</v>
      </c>
      <c r="R170" s="16" t="s">
        <v>1172</v>
      </c>
      <c r="S170" s="16" t="s">
        <v>1173</v>
      </c>
      <c r="T170" s="16" t="s">
        <v>1174</v>
      </c>
      <c r="U170" s="17" t="s">
        <v>1175</v>
      </c>
      <c r="V170" s="8" t="s">
        <v>72</v>
      </c>
      <c r="W170" s="8"/>
      <c r="AA170" s="18" t="s">
        <v>54</v>
      </c>
      <c r="AB170" s="18">
        <v>544.0</v>
      </c>
      <c r="AC170" s="18">
        <v>358.0</v>
      </c>
      <c r="AD170" s="18">
        <v>6.0</v>
      </c>
      <c r="AE170" s="18">
        <v>173.0</v>
      </c>
      <c r="AF170" s="18">
        <v>0.0</v>
      </c>
      <c r="AG170" s="18">
        <v>0.0</v>
      </c>
      <c r="AH170" s="18">
        <v>0.0</v>
      </c>
      <c r="AI170" s="18">
        <v>4.0</v>
      </c>
      <c r="AJ170" s="18" t="s">
        <v>1168</v>
      </c>
      <c r="AK170" s="18">
        <v>544.0</v>
      </c>
      <c r="AL170" s="18" t="s">
        <v>54</v>
      </c>
      <c r="AM170" s="18" t="s">
        <v>54</v>
      </c>
      <c r="AN170" s="19"/>
      <c r="AO170" s="19" t="s">
        <v>1176</v>
      </c>
    </row>
    <row r="171">
      <c r="A171" s="8" t="s">
        <v>1177</v>
      </c>
      <c r="B171" s="8" t="s">
        <v>57</v>
      </c>
      <c r="C171" s="8" t="s">
        <v>58</v>
      </c>
      <c r="D171" s="8" t="s">
        <v>1168</v>
      </c>
      <c r="E171" s="20" t="s">
        <v>1178</v>
      </c>
      <c r="F171" s="11" t="s">
        <v>1179</v>
      </c>
      <c r="G171" s="8" t="s">
        <v>46</v>
      </c>
      <c r="H171" s="8"/>
      <c r="I171" s="8" t="s">
        <v>1180</v>
      </c>
      <c r="J171" s="8">
        <v>6.0</v>
      </c>
      <c r="K171" s="41">
        <v>46062.0</v>
      </c>
      <c r="L171" s="8" t="s">
        <v>257</v>
      </c>
      <c r="M171" s="8" t="s">
        <v>257</v>
      </c>
      <c r="N171" s="14">
        <v>46063.0</v>
      </c>
      <c r="O171" s="14">
        <v>46064.0</v>
      </c>
      <c r="P171" s="8" t="s">
        <v>48</v>
      </c>
      <c r="Q171" s="8">
        <v>988.0</v>
      </c>
      <c r="R171" s="16" t="s">
        <v>1172</v>
      </c>
      <c r="S171" s="16" t="s">
        <v>1181</v>
      </c>
      <c r="T171" s="16" t="s">
        <v>70</v>
      </c>
      <c r="U171" s="17" t="s">
        <v>1175</v>
      </c>
      <c r="V171" s="8" t="s">
        <v>72</v>
      </c>
      <c r="W171" s="8"/>
      <c r="AA171" s="18" t="s">
        <v>54</v>
      </c>
      <c r="AB171" s="18" t="s">
        <v>54</v>
      </c>
      <c r="AC171" s="18" t="s">
        <v>54</v>
      </c>
      <c r="AD171" s="18" t="s">
        <v>54</v>
      </c>
      <c r="AE171" s="18" t="s">
        <v>54</v>
      </c>
      <c r="AF171" s="18" t="s">
        <v>54</v>
      </c>
      <c r="AG171" s="18" t="s">
        <v>54</v>
      </c>
      <c r="AH171" s="18" t="s">
        <v>54</v>
      </c>
      <c r="AI171" s="18" t="s">
        <v>54</v>
      </c>
      <c r="AJ171" s="18" t="s">
        <v>54</v>
      </c>
      <c r="AK171" s="18" t="s">
        <v>54</v>
      </c>
      <c r="AL171" s="18" t="s">
        <v>54</v>
      </c>
      <c r="AM171" s="18" t="s">
        <v>54</v>
      </c>
      <c r="AN171" s="19" t="s">
        <v>54</v>
      </c>
      <c r="AO171" s="19" t="s">
        <v>54</v>
      </c>
    </row>
    <row r="172">
      <c r="A172" s="8" t="s">
        <v>1182</v>
      </c>
      <c r="B172" s="52" t="s">
        <v>42</v>
      </c>
      <c r="C172" s="8" t="s">
        <v>43</v>
      </c>
      <c r="E172" s="20" t="s">
        <v>1183</v>
      </c>
      <c r="F172" s="11" t="s">
        <v>1184</v>
      </c>
      <c r="G172" s="8" t="s">
        <v>46</v>
      </c>
      <c r="H172" s="8"/>
      <c r="I172" s="8" t="s">
        <v>1185</v>
      </c>
      <c r="J172" s="8">
        <v>6.0</v>
      </c>
      <c r="K172" s="41">
        <v>46062.0</v>
      </c>
      <c r="L172" s="8" t="s">
        <v>257</v>
      </c>
      <c r="M172" s="8" t="s">
        <v>257</v>
      </c>
      <c r="N172" s="14">
        <v>46064.0</v>
      </c>
      <c r="O172" s="14">
        <v>46064.0</v>
      </c>
      <c r="P172" s="8" t="s">
        <v>48</v>
      </c>
      <c r="Q172" s="8">
        <v>708.0</v>
      </c>
      <c r="R172" s="16" t="s">
        <v>1186</v>
      </c>
      <c r="S172" s="16" t="s">
        <v>1187</v>
      </c>
      <c r="T172" s="16" t="s">
        <v>70</v>
      </c>
      <c r="U172" s="17" t="s">
        <v>1188</v>
      </c>
      <c r="V172" s="8" t="s">
        <v>72</v>
      </c>
      <c r="W172" s="8"/>
      <c r="AA172" s="18" t="s">
        <v>54</v>
      </c>
      <c r="AB172" s="18">
        <v>212.0</v>
      </c>
      <c r="AC172" s="18">
        <v>55.0</v>
      </c>
      <c r="AD172" s="18">
        <v>9.0</v>
      </c>
      <c r="AE172" s="18">
        <v>118.0</v>
      </c>
      <c r="AF172" s="18">
        <v>0.0</v>
      </c>
      <c r="AG172" s="18">
        <v>0.0</v>
      </c>
      <c r="AH172" s="18">
        <v>0.0</v>
      </c>
      <c r="AI172" s="18">
        <v>0.0</v>
      </c>
      <c r="AJ172" s="18" t="s">
        <v>1182</v>
      </c>
      <c r="AK172" s="18">
        <v>212.0</v>
      </c>
      <c r="AL172" s="18" t="s">
        <v>54</v>
      </c>
      <c r="AM172" s="18" t="s">
        <v>54</v>
      </c>
      <c r="AN172" s="19"/>
      <c r="AO172" s="19" t="s">
        <v>329</v>
      </c>
    </row>
    <row r="173">
      <c r="A173" s="8" t="s">
        <v>1189</v>
      </c>
      <c r="B173" s="52" t="s">
        <v>57</v>
      </c>
      <c r="C173" s="8" t="s">
        <v>58</v>
      </c>
      <c r="D173" s="8" t="s">
        <v>1182</v>
      </c>
      <c r="E173" s="20" t="s">
        <v>1190</v>
      </c>
      <c r="F173" s="11" t="s">
        <v>1191</v>
      </c>
      <c r="G173" s="8" t="s">
        <v>46</v>
      </c>
      <c r="H173" s="8"/>
      <c r="I173" s="8" t="s">
        <v>1192</v>
      </c>
      <c r="J173" s="8">
        <v>6.0</v>
      </c>
      <c r="K173" s="41">
        <v>46062.0</v>
      </c>
      <c r="L173" s="8" t="s">
        <v>257</v>
      </c>
      <c r="M173" s="8" t="s">
        <v>257</v>
      </c>
      <c r="N173" s="14">
        <v>46064.0</v>
      </c>
      <c r="O173" s="14">
        <v>46064.0</v>
      </c>
      <c r="P173" s="8" t="s">
        <v>48</v>
      </c>
      <c r="Q173" s="8">
        <v>955.0</v>
      </c>
      <c r="R173" s="16" t="s">
        <v>1186</v>
      </c>
      <c r="S173" s="16" t="s">
        <v>1193</v>
      </c>
      <c r="T173" s="16" t="s">
        <v>1194</v>
      </c>
      <c r="U173" s="17" t="s">
        <v>1188</v>
      </c>
      <c r="V173" s="8" t="s">
        <v>72</v>
      </c>
      <c r="W173" s="8"/>
      <c r="AA173" s="18" t="s">
        <v>54</v>
      </c>
      <c r="AB173" s="18" t="s">
        <v>54</v>
      </c>
      <c r="AC173" s="18" t="s">
        <v>54</v>
      </c>
      <c r="AD173" s="18" t="s">
        <v>54</v>
      </c>
      <c r="AE173" s="18" t="s">
        <v>54</v>
      </c>
      <c r="AF173" s="18" t="s">
        <v>54</v>
      </c>
      <c r="AG173" s="18" t="s">
        <v>54</v>
      </c>
      <c r="AH173" s="18" t="s">
        <v>54</v>
      </c>
      <c r="AI173" s="18" t="s">
        <v>54</v>
      </c>
      <c r="AJ173" s="18" t="s">
        <v>54</v>
      </c>
      <c r="AK173" s="18" t="s">
        <v>54</v>
      </c>
      <c r="AL173" s="18" t="s">
        <v>54</v>
      </c>
      <c r="AM173" s="18" t="s">
        <v>54</v>
      </c>
      <c r="AN173" s="19" t="s">
        <v>54</v>
      </c>
      <c r="AO173" s="19" t="s">
        <v>54</v>
      </c>
    </row>
    <row r="174">
      <c r="A174" s="8" t="s">
        <v>1195</v>
      </c>
      <c r="B174" s="52" t="s">
        <v>42</v>
      </c>
      <c r="C174" s="8" t="s">
        <v>43</v>
      </c>
      <c r="E174" s="20" t="s">
        <v>1196</v>
      </c>
      <c r="F174" s="11" t="s">
        <v>1197</v>
      </c>
      <c r="G174" s="8" t="s">
        <v>83</v>
      </c>
      <c r="H174" s="8"/>
      <c r="I174" s="8" t="s">
        <v>1198</v>
      </c>
      <c r="J174" s="8">
        <v>6.0</v>
      </c>
      <c r="K174" s="41">
        <v>46062.0</v>
      </c>
      <c r="L174" s="8" t="s">
        <v>257</v>
      </c>
      <c r="M174" s="8" t="s">
        <v>257</v>
      </c>
      <c r="N174" s="14">
        <v>46064.0</v>
      </c>
      <c r="O174" s="14">
        <v>46064.0</v>
      </c>
      <c r="P174" s="8" t="s">
        <v>48</v>
      </c>
      <c r="Q174" s="15">
        <v>2384.0</v>
      </c>
      <c r="R174" s="16" t="s">
        <v>1199</v>
      </c>
      <c r="S174" s="16" t="s">
        <v>1200</v>
      </c>
      <c r="T174" s="16" t="s">
        <v>1201</v>
      </c>
      <c r="U174" s="17" t="s">
        <v>1202</v>
      </c>
      <c r="V174" s="8" t="s">
        <v>220</v>
      </c>
      <c r="W174" s="8"/>
      <c r="AA174" s="18" t="s">
        <v>54</v>
      </c>
      <c r="AB174" s="18">
        <v>183.0</v>
      </c>
      <c r="AC174" s="18">
        <v>59.0</v>
      </c>
      <c r="AD174" s="18">
        <v>8.0</v>
      </c>
      <c r="AE174" s="18">
        <v>86.0</v>
      </c>
      <c r="AF174" s="18">
        <v>0.0</v>
      </c>
      <c r="AG174" s="18">
        <v>0.0</v>
      </c>
      <c r="AH174" s="18">
        <v>0.0</v>
      </c>
      <c r="AI174" s="18">
        <v>2.0</v>
      </c>
      <c r="AJ174" s="18" t="s">
        <v>1195</v>
      </c>
      <c r="AK174" s="18">
        <v>183.0</v>
      </c>
      <c r="AL174" s="18" t="s">
        <v>54</v>
      </c>
      <c r="AM174" s="18" t="s">
        <v>54</v>
      </c>
      <c r="AN174" s="19"/>
      <c r="AO174" s="19" t="s">
        <v>329</v>
      </c>
    </row>
    <row r="175">
      <c r="A175" s="8" t="s">
        <v>1203</v>
      </c>
      <c r="B175" s="52" t="s">
        <v>57</v>
      </c>
      <c r="C175" s="8" t="s">
        <v>58</v>
      </c>
      <c r="D175" s="8" t="s">
        <v>1195</v>
      </c>
      <c r="E175" s="20" t="s">
        <v>1204</v>
      </c>
      <c r="F175" s="11" t="s">
        <v>1205</v>
      </c>
      <c r="G175" s="8" t="s">
        <v>83</v>
      </c>
      <c r="H175" s="8"/>
      <c r="I175" s="8" t="s">
        <v>1206</v>
      </c>
      <c r="J175" s="8">
        <v>6.0</v>
      </c>
      <c r="K175" s="41">
        <v>46062.0</v>
      </c>
      <c r="L175" s="8" t="s">
        <v>257</v>
      </c>
      <c r="M175" s="8" t="s">
        <v>257</v>
      </c>
      <c r="N175" s="14">
        <v>46064.0</v>
      </c>
      <c r="O175" s="14">
        <v>46064.0</v>
      </c>
      <c r="P175" s="8" t="s">
        <v>48</v>
      </c>
      <c r="Q175" s="15">
        <v>2492.0</v>
      </c>
      <c r="R175" s="16" t="s">
        <v>1199</v>
      </c>
      <c r="S175" s="16" t="s">
        <v>1207</v>
      </c>
      <c r="T175" s="16" t="s">
        <v>107</v>
      </c>
      <c r="U175" s="17" t="s">
        <v>1202</v>
      </c>
      <c r="V175" s="8" t="s">
        <v>220</v>
      </c>
      <c r="W175" s="8"/>
      <c r="AA175" s="18" t="s">
        <v>54</v>
      </c>
      <c r="AB175" s="18" t="s">
        <v>54</v>
      </c>
      <c r="AC175" s="18" t="s">
        <v>54</v>
      </c>
      <c r="AD175" s="18" t="s">
        <v>54</v>
      </c>
      <c r="AE175" s="18" t="s">
        <v>54</v>
      </c>
      <c r="AF175" s="18" t="s">
        <v>54</v>
      </c>
      <c r="AG175" s="18" t="s">
        <v>54</v>
      </c>
      <c r="AH175" s="18" t="s">
        <v>54</v>
      </c>
      <c r="AI175" s="18" t="s">
        <v>54</v>
      </c>
      <c r="AJ175" s="18" t="s">
        <v>54</v>
      </c>
      <c r="AK175" s="18" t="s">
        <v>54</v>
      </c>
      <c r="AL175" s="18" t="s">
        <v>54</v>
      </c>
      <c r="AM175" s="18" t="s">
        <v>54</v>
      </c>
      <c r="AN175" s="19"/>
      <c r="AO175" s="19" t="s">
        <v>54</v>
      </c>
    </row>
    <row r="176">
      <c r="A176" s="8" t="s">
        <v>1208</v>
      </c>
      <c r="B176" s="52" t="s">
        <v>42</v>
      </c>
      <c r="C176" s="8" t="s">
        <v>43</v>
      </c>
      <c r="E176" s="20" t="s">
        <v>1209</v>
      </c>
      <c r="F176" s="11" t="s">
        <v>1210</v>
      </c>
      <c r="G176" s="8" t="s">
        <v>183</v>
      </c>
      <c r="H176" s="8"/>
      <c r="I176" s="8" t="s">
        <v>1211</v>
      </c>
      <c r="J176" s="8">
        <v>6.0</v>
      </c>
      <c r="K176" s="41">
        <v>46062.0</v>
      </c>
      <c r="L176" s="8" t="s">
        <v>257</v>
      </c>
      <c r="M176" s="8" t="s">
        <v>257</v>
      </c>
      <c r="N176" s="14">
        <v>46064.0</v>
      </c>
      <c r="O176" s="14">
        <v>46064.0</v>
      </c>
      <c r="P176" s="8" t="s">
        <v>185</v>
      </c>
      <c r="Q176" s="15">
        <v>1051.0</v>
      </c>
      <c r="R176" s="16" t="s">
        <v>1212</v>
      </c>
      <c r="S176" s="16" t="s">
        <v>1213</v>
      </c>
      <c r="T176" s="32" t="s">
        <v>70</v>
      </c>
      <c r="U176" s="17" t="s">
        <v>1214</v>
      </c>
      <c r="V176" s="8" t="s">
        <v>190</v>
      </c>
      <c r="W176" s="8"/>
      <c r="AA176" s="18" t="s">
        <v>54</v>
      </c>
      <c r="AB176" s="18">
        <v>93.0</v>
      </c>
      <c r="AC176" s="18">
        <v>10.0</v>
      </c>
      <c r="AD176" s="18">
        <v>10.0</v>
      </c>
      <c r="AE176" s="18">
        <v>61.0</v>
      </c>
      <c r="AF176" s="18">
        <v>0.0</v>
      </c>
      <c r="AG176" s="18">
        <v>0.0</v>
      </c>
      <c r="AH176" s="18">
        <v>0.0</v>
      </c>
      <c r="AI176" s="18">
        <v>0.0</v>
      </c>
      <c r="AJ176" s="18" t="s">
        <v>1208</v>
      </c>
      <c r="AK176" s="18">
        <v>93.0</v>
      </c>
      <c r="AL176" s="18" t="s">
        <v>54</v>
      </c>
      <c r="AM176" s="18" t="s">
        <v>54</v>
      </c>
      <c r="AN176" s="19"/>
      <c r="AO176" s="19" t="s">
        <v>206</v>
      </c>
    </row>
    <row r="177">
      <c r="A177" s="8" t="s">
        <v>1215</v>
      </c>
      <c r="B177" s="52" t="s">
        <v>57</v>
      </c>
      <c r="C177" s="8" t="s">
        <v>58</v>
      </c>
      <c r="D177" s="8" t="s">
        <v>1208</v>
      </c>
      <c r="E177" s="20" t="s">
        <v>1216</v>
      </c>
      <c r="F177" s="11" t="s">
        <v>1217</v>
      </c>
      <c r="G177" s="8" t="s">
        <v>183</v>
      </c>
      <c r="H177" s="8"/>
      <c r="I177" s="8" t="s">
        <v>1218</v>
      </c>
      <c r="J177" s="8">
        <v>6.0</v>
      </c>
      <c r="K177" s="41">
        <v>46062.0</v>
      </c>
      <c r="L177" s="8" t="s">
        <v>257</v>
      </c>
      <c r="M177" s="8" t="s">
        <v>257</v>
      </c>
      <c r="N177" s="14">
        <v>46064.0</v>
      </c>
      <c r="O177" s="14">
        <v>46064.0</v>
      </c>
      <c r="P177" s="8" t="s">
        <v>185</v>
      </c>
      <c r="Q177" s="15">
        <v>1157.0</v>
      </c>
      <c r="R177" s="16" t="s">
        <v>1212</v>
      </c>
      <c r="S177" s="16" t="s">
        <v>1219</v>
      </c>
      <c r="T177" s="32" t="s">
        <v>1220</v>
      </c>
      <c r="U177" s="17" t="s">
        <v>1214</v>
      </c>
      <c r="V177" s="8" t="s">
        <v>190</v>
      </c>
      <c r="W177" s="8"/>
      <c r="AA177" s="18" t="s">
        <v>54</v>
      </c>
      <c r="AB177" s="18" t="s">
        <v>54</v>
      </c>
      <c r="AC177" s="18" t="s">
        <v>54</v>
      </c>
      <c r="AD177" s="18" t="s">
        <v>54</v>
      </c>
      <c r="AE177" s="18" t="s">
        <v>54</v>
      </c>
      <c r="AF177" s="18" t="s">
        <v>54</v>
      </c>
      <c r="AG177" s="18" t="s">
        <v>54</v>
      </c>
      <c r="AH177" s="18" t="s">
        <v>54</v>
      </c>
      <c r="AI177" s="18" t="s">
        <v>54</v>
      </c>
      <c r="AJ177" s="18" t="s">
        <v>54</v>
      </c>
      <c r="AK177" s="18" t="s">
        <v>54</v>
      </c>
      <c r="AL177" s="18" t="s">
        <v>54</v>
      </c>
      <c r="AM177" s="18" t="s">
        <v>54</v>
      </c>
      <c r="AN177" s="19" t="s">
        <v>54</v>
      </c>
      <c r="AO177" s="19" t="s">
        <v>54</v>
      </c>
    </row>
    <row r="178">
      <c r="A178" s="8" t="s">
        <v>1221</v>
      </c>
      <c r="B178" s="52" t="s">
        <v>42</v>
      </c>
      <c r="C178" s="8" t="s">
        <v>43</v>
      </c>
      <c r="E178" s="20" t="s">
        <v>1222</v>
      </c>
      <c r="F178" s="11" t="s">
        <v>1223</v>
      </c>
      <c r="G178" s="8" t="s">
        <v>46</v>
      </c>
      <c r="H178" s="8"/>
      <c r="I178" s="8" t="s">
        <v>1224</v>
      </c>
      <c r="J178" s="8">
        <v>6.0</v>
      </c>
      <c r="K178" s="41">
        <v>46062.0</v>
      </c>
      <c r="L178" s="8" t="s">
        <v>257</v>
      </c>
      <c r="M178" s="8" t="s">
        <v>257</v>
      </c>
      <c r="N178" s="14">
        <v>46064.0</v>
      </c>
      <c r="O178" s="14">
        <v>46064.0</v>
      </c>
      <c r="P178" s="8" t="s">
        <v>48</v>
      </c>
      <c r="Q178" s="8">
        <v>809.0</v>
      </c>
      <c r="R178" s="16" t="s">
        <v>1225</v>
      </c>
      <c r="S178" s="16" t="s">
        <v>1226</v>
      </c>
      <c r="T178" s="16" t="s">
        <v>1227</v>
      </c>
      <c r="U178" s="17" t="s">
        <v>1228</v>
      </c>
      <c r="V178" s="8" t="s">
        <v>72</v>
      </c>
      <c r="W178" s="8"/>
      <c r="AA178" s="18" t="s">
        <v>54</v>
      </c>
      <c r="AB178" s="18">
        <v>407.0</v>
      </c>
      <c r="AC178" s="18">
        <v>190.0</v>
      </c>
      <c r="AD178" s="18">
        <v>49.0</v>
      </c>
      <c r="AE178" s="18">
        <v>136.0</v>
      </c>
      <c r="AF178" s="18">
        <v>0.0</v>
      </c>
      <c r="AG178" s="18">
        <v>0.0</v>
      </c>
      <c r="AH178" s="18">
        <v>0.0</v>
      </c>
      <c r="AI178" s="18">
        <v>1.0</v>
      </c>
      <c r="AJ178" s="18" t="s">
        <v>1221</v>
      </c>
      <c r="AK178" s="18">
        <v>407.0</v>
      </c>
      <c r="AL178" s="18" t="s">
        <v>54</v>
      </c>
      <c r="AM178" s="18" t="s">
        <v>54</v>
      </c>
      <c r="AN178" s="19"/>
      <c r="AO178" s="19" t="s">
        <v>161</v>
      </c>
    </row>
    <row r="179">
      <c r="A179" s="8" t="s">
        <v>1229</v>
      </c>
      <c r="B179" s="52" t="s">
        <v>57</v>
      </c>
      <c r="C179" s="8" t="s">
        <v>58</v>
      </c>
      <c r="D179" s="8" t="s">
        <v>1221</v>
      </c>
      <c r="E179" s="20" t="s">
        <v>1230</v>
      </c>
      <c r="F179" s="11" t="s">
        <v>1231</v>
      </c>
      <c r="G179" s="8" t="s">
        <v>46</v>
      </c>
      <c r="H179" s="8"/>
      <c r="I179" s="8" t="s">
        <v>1232</v>
      </c>
      <c r="J179" s="8">
        <v>6.0</v>
      </c>
      <c r="K179" s="41">
        <v>46062.0</v>
      </c>
      <c r="L179" s="8" t="s">
        <v>257</v>
      </c>
      <c r="M179" s="8" t="s">
        <v>257</v>
      </c>
      <c r="N179" s="14">
        <v>46064.0</v>
      </c>
      <c r="O179" s="14">
        <v>46064.0</v>
      </c>
      <c r="P179" s="8" t="s">
        <v>48</v>
      </c>
      <c r="Q179" s="15">
        <v>1086.0</v>
      </c>
      <c r="R179" s="16" t="s">
        <v>1225</v>
      </c>
      <c r="S179" s="16" t="s">
        <v>1233</v>
      </c>
      <c r="T179" s="16" t="s">
        <v>70</v>
      </c>
      <c r="U179" s="17" t="s">
        <v>1228</v>
      </c>
      <c r="V179" s="8" t="s">
        <v>72</v>
      </c>
      <c r="W179" s="8"/>
      <c r="AA179" s="18" t="s">
        <v>54</v>
      </c>
      <c r="AB179" s="18" t="s">
        <v>54</v>
      </c>
      <c r="AC179" s="18" t="s">
        <v>54</v>
      </c>
      <c r="AD179" s="18" t="s">
        <v>54</v>
      </c>
      <c r="AE179" s="18" t="s">
        <v>54</v>
      </c>
      <c r="AF179" s="18" t="s">
        <v>54</v>
      </c>
      <c r="AG179" s="18" t="s">
        <v>54</v>
      </c>
      <c r="AH179" s="18" t="s">
        <v>54</v>
      </c>
      <c r="AI179" s="18" t="s">
        <v>54</v>
      </c>
      <c r="AJ179" s="18" t="s">
        <v>54</v>
      </c>
      <c r="AK179" s="18" t="s">
        <v>54</v>
      </c>
      <c r="AL179" s="18" t="s">
        <v>54</v>
      </c>
      <c r="AM179" s="18" t="s">
        <v>54</v>
      </c>
      <c r="AN179" s="19" t="s">
        <v>54</v>
      </c>
      <c r="AO179" s="19" t="s">
        <v>54</v>
      </c>
    </row>
    <row r="180">
      <c r="A180" s="8" t="s">
        <v>1234</v>
      </c>
      <c r="B180" s="52" t="s">
        <v>42</v>
      </c>
      <c r="C180" s="8" t="s">
        <v>43</v>
      </c>
      <c r="E180" s="20" t="s">
        <v>1235</v>
      </c>
      <c r="F180" s="11" t="s">
        <v>1236</v>
      </c>
      <c r="G180" s="8" t="s">
        <v>83</v>
      </c>
      <c r="H180" s="8"/>
      <c r="I180" s="8" t="s">
        <v>1237</v>
      </c>
      <c r="J180" s="8">
        <v>6.0</v>
      </c>
      <c r="K180" s="41">
        <v>46062.0</v>
      </c>
      <c r="L180" s="8" t="s">
        <v>257</v>
      </c>
      <c r="M180" s="8" t="s">
        <v>257</v>
      </c>
      <c r="N180" s="14">
        <v>46064.0</v>
      </c>
      <c r="O180" s="14">
        <v>46064.0</v>
      </c>
      <c r="P180" s="8" t="s">
        <v>48</v>
      </c>
      <c r="Q180" s="8">
        <v>965.0</v>
      </c>
      <c r="R180" s="16" t="s">
        <v>1238</v>
      </c>
      <c r="S180" s="16" t="s">
        <v>1239</v>
      </c>
      <c r="T180" s="16" t="s">
        <v>107</v>
      </c>
      <c r="U180" s="17" t="s">
        <v>1240</v>
      </c>
      <c r="V180" s="8" t="s">
        <v>220</v>
      </c>
      <c r="W180" s="8"/>
      <c r="AA180" s="18" t="s">
        <v>54</v>
      </c>
      <c r="AB180" s="18">
        <v>302.0</v>
      </c>
      <c r="AC180" s="18">
        <v>136.0</v>
      </c>
      <c r="AD180" s="18">
        <v>19.0</v>
      </c>
      <c r="AE180" s="18">
        <v>126.0</v>
      </c>
      <c r="AF180" s="18">
        <v>0.0</v>
      </c>
      <c r="AG180" s="18">
        <v>0.0</v>
      </c>
      <c r="AH180" s="18">
        <v>0.0</v>
      </c>
      <c r="AI180" s="18">
        <v>2.0</v>
      </c>
      <c r="AJ180" s="18" t="s">
        <v>1234</v>
      </c>
      <c r="AK180" s="18">
        <v>302.0</v>
      </c>
      <c r="AL180" s="18" t="s">
        <v>54</v>
      </c>
      <c r="AM180" s="18" t="s">
        <v>54</v>
      </c>
      <c r="AN180" s="19"/>
      <c r="AO180" s="19" t="s">
        <v>1241</v>
      </c>
    </row>
    <row r="181">
      <c r="A181" s="8" t="s">
        <v>1242</v>
      </c>
      <c r="B181" s="52" t="s">
        <v>57</v>
      </c>
      <c r="C181" s="8" t="s">
        <v>58</v>
      </c>
      <c r="D181" s="8" t="s">
        <v>1234</v>
      </c>
      <c r="E181" s="20" t="s">
        <v>1243</v>
      </c>
      <c r="F181" s="11" t="s">
        <v>1244</v>
      </c>
      <c r="G181" s="8" t="s">
        <v>83</v>
      </c>
      <c r="H181" s="8"/>
      <c r="I181" s="8" t="s">
        <v>1245</v>
      </c>
      <c r="J181" s="8">
        <v>6.0</v>
      </c>
      <c r="K181" s="41">
        <v>46062.0</v>
      </c>
      <c r="L181" s="8" t="s">
        <v>257</v>
      </c>
      <c r="M181" s="8" t="s">
        <v>257</v>
      </c>
      <c r="N181" s="14">
        <v>46064.0</v>
      </c>
      <c r="O181" s="14">
        <v>46064.0</v>
      </c>
      <c r="P181" s="8" t="s">
        <v>48</v>
      </c>
      <c r="Q181" s="15">
        <v>1175.0</v>
      </c>
      <c r="R181" s="16" t="s">
        <v>1238</v>
      </c>
      <c r="S181" s="16" t="s">
        <v>1246</v>
      </c>
      <c r="T181" s="16" t="s">
        <v>70</v>
      </c>
      <c r="U181" s="17" t="s">
        <v>1240</v>
      </c>
      <c r="V181" s="8" t="s">
        <v>220</v>
      </c>
      <c r="W181" s="8"/>
      <c r="AA181" s="18" t="s">
        <v>54</v>
      </c>
      <c r="AB181" s="18" t="s">
        <v>54</v>
      </c>
      <c r="AC181" s="18" t="s">
        <v>54</v>
      </c>
      <c r="AD181" s="18" t="s">
        <v>54</v>
      </c>
      <c r="AE181" s="18" t="s">
        <v>54</v>
      </c>
      <c r="AF181" s="18" t="s">
        <v>54</v>
      </c>
      <c r="AG181" s="18" t="s">
        <v>54</v>
      </c>
      <c r="AH181" s="18" t="s">
        <v>54</v>
      </c>
      <c r="AI181" s="18" t="s">
        <v>54</v>
      </c>
      <c r="AJ181" s="18" t="s">
        <v>54</v>
      </c>
      <c r="AK181" s="18" t="s">
        <v>54</v>
      </c>
      <c r="AL181" s="18" t="s">
        <v>54</v>
      </c>
      <c r="AM181" s="18" t="s">
        <v>54</v>
      </c>
      <c r="AN181" s="19"/>
      <c r="AO181" s="19" t="s">
        <v>54</v>
      </c>
    </row>
    <row r="182">
      <c r="A182" s="8" t="s">
        <v>1247</v>
      </c>
      <c r="B182" s="52" t="s">
        <v>42</v>
      </c>
      <c r="C182" s="8" t="s">
        <v>43</v>
      </c>
      <c r="E182" s="20" t="s">
        <v>1248</v>
      </c>
      <c r="F182" s="11" t="s">
        <v>1249</v>
      </c>
      <c r="G182" s="8" t="s">
        <v>46</v>
      </c>
      <c r="H182" s="8"/>
      <c r="I182" s="8" t="s">
        <v>1250</v>
      </c>
      <c r="J182" s="8">
        <v>6.0</v>
      </c>
      <c r="K182" s="41">
        <v>46062.0</v>
      </c>
      <c r="L182" s="8" t="s">
        <v>257</v>
      </c>
      <c r="M182" s="8" t="s">
        <v>257</v>
      </c>
      <c r="N182" s="14">
        <v>46064.0</v>
      </c>
      <c r="O182" s="14">
        <v>46064.0</v>
      </c>
      <c r="P182" s="8" t="s">
        <v>48</v>
      </c>
      <c r="Q182" s="8">
        <v>787.0</v>
      </c>
      <c r="R182" s="16" t="s">
        <v>1251</v>
      </c>
      <c r="S182" s="16" t="s">
        <v>1252</v>
      </c>
      <c r="T182" s="16" t="s">
        <v>1253</v>
      </c>
      <c r="U182" s="17" t="s">
        <v>1254</v>
      </c>
      <c r="V182" s="8" t="s">
        <v>72</v>
      </c>
      <c r="W182" s="8"/>
      <c r="AA182" s="18" t="s">
        <v>54</v>
      </c>
      <c r="AB182" s="18">
        <v>883.0</v>
      </c>
      <c r="AC182" s="18">
        <v>609.0</v>
      </c>
      <c r="AD182" s="18">
        <v>20.0</v>
      </c>
      <c r="AE182" s="18">
        <v>217.0</v>
      </c>
      <c r="AF182" s="18">
        <v>0.0</v>
      </c>
      <c r="AG182" s="18">
        <v>0.0</v>
      </c>
      <c r="AH182" s="18">
        <v>0.0</v>
      </c>
      <c r="AI182" s="18">
        <v>7.0</v>
      </c>
      <c r="AJ182" s="18" t="s">
        <v>1247</v>
      </c>
      <c r="AK182" s="18">
        <v>883.0</v>
      </c>
      <c r="AL182" s="18" t="s">
        <v>54</v>
      </c>
      <c r="AM182" s="18" t="s">
        <v>54</v>
      </c>
      <c r="AN182" s="19"/>
      <c r="AO182" s="19" t="s">
        <v>1176</v>
      </c>
    </row>
    <row r="183">
      <c r="A183" s="8" t="s">
        <v>1255</v>
      </c>
      <c r="B183" s="52" t="s">
        <v>57</v>
      </c>
      <c r="C183" s="8" t="s">
        <v>58</v>
      </c>
      <c r="D183" s="8" t="s">
        <v>1247</v>
      </c>
      <c r="E183" s="20" t="s">
        <v>1256</v>
      </c>
      <c r="F183" s="11" t="s">
        <v>1257</v>
      </c>
      <c r="G183" s="8" t="s">
        <v>46</v>
      </c>
      <c r="H183" s="8"/>
      <c r="I183" s="8" t="s">
        <v>1258</v>
      </c>
      <c r="J183" s="8">
        <v>6.0</v>
      </c>
      <c r="K183" s="41">
        <v>46062.0</v>
      </c>
      <c r="L183" s="8" t="s">
        <v>257</v>
      </c>
      <c r="M183" s="8" t="s">
        <v>257</v>
      </c>
      <c r="N183" s="14">
        <v>46064.0</v>
      </c>
      <c r="O183" s="14">
        <v>46064.0</v>
      </c>
      <c r="P183" s="8" t="s">
        <v>48</v>
      </c>
      <c r="Q183" s="15">
        <v>1005.0</v>
      </c>
      <c r="R183" s="16" t="s">
        <v>1251</v>
      </c>
      <c r="S183" s="40" t="s">
        <v>1259</v>
      </c>
      <c r="T183" s="16" t="s">
        <v>70</v>
      </c>
      <c r="U183" s="17" t="s">
        <v>1254</v>
      </c>
      <c r="V183" s="8" t="s">
        <v>72</v>
      </c>
      <c r="W183" s="8"/>
      <c r="AA183" s="18" t="s">
        <v>54</v>
      </c>
      <c r="AB183" s="18" t="s">
        <v>54</v>
      </c>
      <c r="AC183" s="18" t="s">
        <v>54</v>
      </c>
      <c r="AD183" s="18" t="s">
        <v>54</v>
      </c>
      <c r="AE183" s="18" t="s">
        <v>54</v>
      </c>
      <c r="AF183" s="18" t="s">
        <v>54</v>
      </c>
      <c r="AG183" s="18" t="s">
        <v>54</v>
      </c>
      <c r="AH183" s="18" t="s">
        <v>54</v>
      </c>
      <c r="AI183" s="18" t="s">
        <v>54</v>
      </c>
      <c r="AJ183" s="18" t="s">
        <v>54</v>
      </c>
      <c r="AK183" s="18" t="s">
        <v>54</v>
      </c>
      <c r="AL183" s="18" t="s">
        <v>54</v>
      </c>
      <c r="AM183" s="18" t="s">
        <v>54</v>
      </c>
      <c r="AN183" s="19" t="s">
        <v>54</v>
      </c>
      <c r="AO183" s="19" t="s">
        <v>54</v>
      </c>
    </row>
    <row r="184">
      <c r="A184" s="8" t="s">
        <v>1260</v>
      </c>
      <c r="B184" s="52" t="s">
        <v>42</v>
      </c>
      <c r="C184" s="8" t="s">
        <v>43</v>
      </c>
      <c r="E184" s="20" t="s">
        <v>1261</v>
      </c>
      <c r="F184" s="11" t="s">
        <v>1262</v>
      </c>
      <c r="G184" s="8" t="s">
        <v>165</v>
      </c>
      <c r="H184" s="8"/>
      <c r="I184" s="8" t="s">
        <v>1263</v>
      </c>
      <c r="J184" s="8">
        <v>6.0</v>
      </c>
      <c r="K184" s="41">
        <v>46062.0</v>
      </c>
      <c r="L184" s="8" t="s">
        <v>257</v>
      </c>
      <c r="M184" s="8" t="s">
        <v>257</v>
      </c>
      <c r="N184" s="14">
        <v>46064.0</v>
      </c>
      <c r="O184" s="14">
        <v>46064.0</v>
      </c>
      <c r="P184" s="8" t="s">
        <v>167</v>
      </c>
      <c r="Q184" s="8">
        <v>980.0</v>
      </c>
      <c r="R184" s="16" t="s">
        <v>1264</v>
      </c>
      <c r="S184" s="16" t="s">
        <v>1265</v>
      </c>
      <c r="T184" s="16" t="s">
        <v>70</v>
      </c>
      <c r="U184" s="17" t="s">
        <v>1266</v>
      </c>
      <c r="V184" s="8" t="s">
        <v>172</v>
      </c>
      <c r="W184" s="8"/>
      <c r="AA184" s="18" t="s">
        <v>54</v>
      </c>
      <c r="AB184" s="18">
        <v>299.0</v>
      </c>
      <c r="AC184" s="18">
        <v>123.0</v>
      </c>
      <c r="AD184" s="18">
        <v>9.0</v>
      </c>
      <c r="AE184" s="18">
        <v>110.0</v>
      </c>
      <c r="AF184" s="18">
        <v>0.0</v>
      </c>
      <c r="AG184" s="18">
        <v>0.0</v>
      </c>
      <c r="AH184" s="18">
        <v>0.0</v>
      </c>
      <c r="AI184" s="18">
        <v>1.0</v>
      </c>
      <c r="AJ184" s="18" t="s">
        <v>1260</v>
      </c>
      <c r="AK184" s="18">
        <v>299.0</v>
      </c>
      <c r="AL184" s="18" t="s">
        <v>54</v>
      </c>
      <c r="AM184" s="18" t="s">
        <v>54</v>
      </c>
      <c r="AN184" s="19"/>
      <c r="AO184" s="19" t="s">
        <v>262</v>
      </c>
    </row>
    <row r="185">
      <c r="A185" s="8" t="s">
        <v>1267</v>
      </c>
      <c r="B185" s="52" t="s">
        <v>57</v>
      </c>
      <c r="C185" s="8" t="s">
        <v>58</v>
      </c>
      <c r="D185" s="8" t="s">
        <v>1260</v>
      </c>
      <c r="E185" s="20" t="s">
        <v>1268</v>
      </c>
      <c r="F185" s="11" t="s">
        <v>1269</v>
      </c>
      <c r="G185" s="8" t="s">
        <v>165</v>
      </c>
      <c r="H185" s="8"/>
      <c r="I185" s="8" t="s">
        <v>1270</v>
      </c>
      <c r="J185" s="8">
        <v>6.0</v>
      </c>
      <c r="K185" s="41">
        <v>46062.0</v>
      </c>
      <c r="L185" s="8" t="s">
        <v>257</v>
      </c>
      <c r="M185" s="8" t="s">
        <v>257</v>
      </c>
      <c r="N185" s="14">
        <v>46064.0</v>
      </c>
      <c r="O185" s="14">
        <v>46064.0</v>
      </c>
      <c r="P185" s="8" t="s">
        <v>167</v>
      </c>
      <c r="Q185" s="15">
        <v>1060.0</v>
      </c>
      <c r="R185" s="16" t="s">
        <v>1264</v>
      </c>
      <c r="S185" s="16" t="s">
        <v>1271</v>
      </c>
      <c r="T185" s="16" t="s">
        <v>1272</v>
      </c>
      <c r="U185" s="25" t="s">
        <v>1266</v>
      </c>
      <c r="V185" s="8" t="s">
        <v>172</v>
      </c>
      <c r="W185" s="8"/>
      <c r="AA185" s="18" t="s">
        <v>54</v>
      </c>
      <c r="AB185" s="18" t="s">
        <v>54</v>
      </c>
      <c r="AC185" s="18" t="s">
        <v>54</v>
      </c>
      <c r="AD185" s="18" t="s">
        <v>54</v>
      </c>
      <c r="AE185" s="18" t="s">
        <v>54</v>
      </c>
      <c r="AF185" s="18" t="s">
        <v>54</v>
      </c>
      <c r="AG185" s="18" t="s">
        <v>54</v>
      </c>
      <c r="AH185" s="18" t="s">
        <v>54</v>
      </c>
      <c r="AI185" s="18" t="s">
        <v>54</v>
      </c>
      <c r="AJ185" s="18" t="s">
        <v>54</v>
      </c>
      <c r="AK185" s="18" t="s">
        <v>54</v>
      </c>
      <c r="AL185" s="18" t="s">
        <v>54</v>
      </c>
      <c r="AM185" s="18" t="s">
        <v>54</v>
      </c>
      <c r="AN185" s="19" t="s">
        <v>54</v>
      </c>
      <c r="AO185" s="19" t="s">
        <v>54</v>
      </c>
    </row>
    <row r="186">
      <c r="A186" s="8" t="s">
        <v>1273</v>
      </c>
      <c r="B186" s="52" t="s">
        <v>42</v>
      </c>
      <c r="C186" s="8" t="s">
        <v>43</v>
      </c>
      <c r="E186" s="20" t="s">
        <v>1274</v>
      </c>
      <c r="F186" s="11" t="s">
        <v>1275</v>
      </c>
      <c r="G186" s="8" t="s">
        <v>183</v>
      </c>
      <c r="H186" s="8"/>
      <c r="I186" s="8" t="s">
        <v>1276</v>
      </c>
      <c r="J186" s="8">
        <v>6.0</v>
      </c>
      <c r="K186" s="41">
        <v>46062.0</v>
      </c>
      <c r="L186" s="8" t="s">
        <v>257</v>
      </c>
      <c r="M186" s="8" t="s">
        <v>257</v>
      </c>
      <c r="N186" s="14">
        <v>46064.0</v>
      </c>
      <c r="O186" s="14">
        <v>46064.0</v>
      </c>
      <c r="P186" s="8" t="s">
        <v>185</v>
      </c>
      <c r="Q186" s="15">
        <v>1008.0</v>
      </c>
      <c r="R186" s="16" t="s">
        <v>1277</v>
      </c>
      <c r="S186" s="16" t="s">
        <v>1278</v>
      </c>
      <c r="T186" s="48" t="s">
        <v>70</v>
      </c>
      <c r="U186" s="17" t="s">
        <v>1279</v>
      </c>
      <c r="V186" s="8" t="s">
        <v>190</v>
      </c>
      <c r="W186" s="8"/>
      <c r="AA186" s="18" t="s">
        <v>54</v>
      </c>
      <c r="AB186" s="18">
        <v>803.0</v>
      </c>
      <c r="AC186" s="18">
        <v>168.0</v>
      </c>
      <c r="AD186" s="18">
        <v>15.0</v>
      </c>
      <c r="AE186" s="18">
        <v>162.0</v>
      </c>
      <c r="AF186" s="18">
        <v>0.0</v>
      </c>
      <c r="AG186" s="18">
        <v>0.0</v>
      </c>
      <c r="AH186" s="18">
        <v>0.0</v>
      </c>
      <c r="AI186" s="18">
        <v>0.0</v>
      </c>
      <c r="AJ186" s="18" t="s">
        <v>1273</v>
      </c>
      <c r="AK186" s="18">
        <v>803.0</v>
      </c>
      <c r="AL186" s="18" t="s">
        <v>54</v>
      </c>
      <c r="AM186" s="18" t="s">
        <v>54</v>
      </c>
      <c r="AN186" s="19"/>
      <c r="AO186" s="19" t="s">
        <v>191</v>
      </c>
    </row>
    <row r="187">
      <c r="A187" s="8" t="s">
        <v>1280</v>
      </c>
      <c r="B187" s="52" t="s">
        <v>57</v>
      </c>
      <c r="C187" s="8" t="s">
        <v>58</v>
      </c>
      <c r="D187" s="8" t="s">
        <v>1273</v>
      </c>
      <c r="E187" s="20" t="s">
        <v>1281</v>
      </c>
      <c r="F187" s="11" t="s">
        <v>1282</v>
      </c>
      <c r="G187" s="8" t="s">
        <v>183</v>
      </c>
      <c r="H187" s="8"/>
      <c r="I187" s="8" t="s">
        <v>1283</v>
      </c>
      <c r="J187" s="8">
        <v>6.0</v>
      </c>
      <c r="K187" s="41">
        <v>46062.0</v>
      </c>
      <c r="L187" s="8" t="s">
        <v>257</v>
      </c>
      <c r="M187" s="8" t="s">
        <v>257</v>
      </c>
      <c r="N187" s="14">
        <v>46064.0</v>
      </c>
      <c r="O187" s="14">
        <v>46064.0</v>
      </c>
      <c r="P187" s="8" t="s">
        <v>185</v>
      </c>
      <c r="Q187" s="15">
        <v>1327.0</v>
      </c>
      <c r="R187" s="16" t="s">
        <v>1277</v>
      </c>
      <c r="S187" s="16" t="s">
        <v>1284</v>
      </c>
      <c r="T187" s="48" t="s">
        <v>1285</v>
      </c>
      <c r="U187" s="17" t="s">
        <v>1279</v>
      </c>
      <c r="V187" s="8" t="s">
        <v>190</v>
      </c>
      <c r="W187" s="8"/>
      <c r="AA187" s="18" t="s">
        <v>54</v>
      </c>
      <c r="AB187" s="18" t="s">
        <v>54</v>
      </c>
      <c r="AC187" s="18" t="s">
        <v>54</v>
      </c>
      <c r="AD187" s="18" t="s">
        <v>54</v>
      </c>
      <c r="AE187" s="18" t="s">
        <v>54</v>
      </c>
      <c r="AF187" s="18" t="s">
        <v>54</v>
      </c>
      <c r="AG187" s="18" t="s">
        <v>54</v>
      </c>
      <c r="AH187" s="18" t="s">
        <v>54</v>
      </c>
      <c r="AI187" s="18" t="s">
        <v>54</v>
      </c>
      <c r="AJ187" s="18" t="s">
        <v>54</v>
      </c>
      <c r="AK187" s="18" t="s">
        <v>54</v>
      </c>
      <c r="AL187" s="18" t="s">
        <v>54</v>
      </c>
      <c r="AM187" s="18" t="s">
        <v>54</v>
      </c>
      <c r="AN187" s="19" t="s">
        <v>54</v>
      </c>
      <c r="AO187" s="19" t="s">
        <v>54</v>
      </c>
    </row>
    <row r="188">
      <c r="A188" s="8" t="s">
        <v>1286</v>
      </c>
      <c r="B188" s="52" t="s">
        <v>1287</v>
      </c>
      <c r="C188" s="8" t="s">
        <v>43</v>
      </c>
      <c r="E188" s="20" t="s">
        <v>1288</v>
      </c>
      <c r="F188" s="11" t="s">
        <v>1289</v>
      </c>
      <c r="G188" s="8" t="s">
        <v>83</v>
      </c>
      <c r="H188" s="8"/>
      <c r="I188" s="8" t="s">
        <v>1290</v>
      </c>
      <c r="J188" s="8">
        <v>6.0</v>
      </c>
      <c r="K188" s="41">
        <v>46062.0</v>
      </c>
      <c r="L188" s="8" t="s">
        <v>257</v>
      </c>
      <c r="M188" s="8" t="s">
        <v>257</v>
      </c>
      <c r="N188" s="14">
        <v>46064.0</v>
      </c>
      <c r="O188" s="14">
        <v>46064.0</v>
      </c>
      <c r="P188" s="8" t="s">
        <v>48</v>
      </c>
      <c r="Q188" s="8">
        <v>806.0</v>
      </c>
      <c r="R188" s="16" t="s">
        <v>1291</v>
      </c>
      <c r="S188" s="16" t="s">
        <v>1292</v>
      </c>
      <c r="T188" s="16" t="s">
        <v>107</v>
      </c>
      <c r="U188" s="17" t="s">
        <v>1293</v>
      </c>
      <c r="V188" s="8" t="s">
        <v>220</v>
      </c>
      <c r="W188" s="8"/>
      <c r="AA188" s="53" t="s">
        <v>1294</v>
      </c>
      <c r="AB188" s="18">
        <v>641.0</v>
      </c>
      <c r="AC188" s="18">
        <v>83.0</v>
      </c>
      <c r="AD188" s="18">
        <v>19.0</v>
      </c>
      <c r="AE188" s="18">
        <v>294.0</v>
      </c>
      <c r="AF188" s="18">
        <v>771.0</v>
      </c>
      <c r="AG188" s="18">
        <v>74.0</v>
      </c>
      <c r="AH188" s="18">
        <v>152.0</v>
      </c>
      <c r="AI188" s="18">
        <v>49.0</v>
      </c>
      <c r="AJ188" s="18" t="s">
        <v>1286</v>
      </c>
      <c r="AK188" s="18">
        <v>979.0</v>
      </c>
      <c r="AL188" s="54" t="s">
        <v>1295</v>
      </c>
      <c r="AM188" s="54" t="s">
        <v>1296</v>
      </c>
      <c r="AN188" s="19">
        <v>0.924</v>
      </c>
      <c r="AO188" s="19" t="s">
        <v>161</v>
      </c>
    </row>
    <row r="189">
      <c r="A189" s="8" t="s">
        <v>1297</v>
      </c>
      <c r="B189" s="52" t="s">
        <v>1298</v>
      </c>
      <c r="C189" s="8" t="s">
        <v>58</v>
      </c>
      <c r="D189" s="8" t="s">
        <v>1286</v>
      </c>
      <c r="E189" s="20" t="s">
        <v>1299</v>
      </c>
      <c r="F189" s="11" t="s">
        <v>1300</v>
      </c>
      <c r="G189" s="8" t="s">
        <v>83</v>
      </c>
      <c r="H189" s="8"/>
      <c r="I189" s="8" t="s">
        <v>1301</v>
      </c>
      <c r="J189" s="8">
        <v>6.0</v>
      </c>
      <c r="K189" s="41">
        <v>46062.0</v>
      </c>
      <c r="L189" s="8" t="s">
        <v>257</v>
      </c>
      <c r="M189" s="8" t="s">
        <v>257</v>
      </c>
      <c r="N189" s="14">
        <v>46064.0</v>
      </c>
      <c r="O189" s="14">
        <v>46064.0</v>
      </c>
      <c r="P189" s="8" t="s">
        <v>48</v>
      </c>
      <c r="Q189" s="8">
        <v>999.0</v>
      </c>
      <c r="R189" s="16" t="s">
        <v>1291</v>
      </c>
      <c r="S189" s="16" t="s">
        <v>1302</v>
      </c>
      <c r="T189" s="16" t="s">
        <v>1303</v>
      </c>
      <c r="U189" s="17" t="s">
        <v>1293</v>
      </c>
      <c r="V189" s="8" t="s">
        <v>220</v>
      </c>
      <c r="W189" s="8"/>
      <c r="AA189" s="53" t="s">
        <v>1304</v>
      </c>
      <c r="AB189" s="18">
        <v>338.0</v>
      </c>
      <c r="AC189" s="18">
        <v>101.0</v>
      </c>
      <c r="AD189" s="18">
        <v>27.0</v>
      </c>
      <c r="AE189" s="18">
        <v>94.0</v>
      </c>
      <c r="AF189" s="18">
        <v>118.0</v>
      </c>
      <c r="AG189" s="18">
        <v>22.0</v>
      </c>
      <c r="AH189" s="18">
        <v>1.0</v>
      </c>
      <c r="AI189" s="18">
        <v>68.0</v>
      </c>
      <c r="AJ189" s="18" t="s">
        <v>54</v>
      </c>
      <c r="AK189" s="18" t="s">
        <v>54</v>
      </c>
      <c r="AL189" s="54" t="s">
        <v>1305</v>
      </c>
      <c r="AM189" s="18" t="s">
        <v>54</v>
      </c>
      <c r="AN189" s="19">
        <v>0.924</v>
      </c>
      <c r="AO189" s="19" t="s">
        <v>161</v>
      </c>
    </row>
    <row r="190">
      <c r="A190" s="8" t="s">
        <v>1306</v>
      </c>
      <c r="B190" s="52" t="s">
        <v>1287</v>
      </c>
      <c r="C190" s="8" t="s">
        <v>43</v>
      </c>
      <c r="E190" s="20" t="s">
        <v>1307</v>
      </c>
      <c r="F190" s="11" t="s">
        <v>1308</v>
      </c>
      <c r="G190" s="8" t="s">
        <v>46</v>
      </c>
      <c r="H190" s="8"/>
      <c r="I190" s="8" t="s">
        <v>1309</v>
      </c>
      <c r="J190" s="8">
        <v>6.0</v>
      </c>
      <c r="K190" s="41">
        <v>46062.0</v>
      </c>
      <c r="L190" s="8" t="s">
        <v>257</v>
      </c>
      <c r="M190" s="8" t="s">
        <v>257</v>
      </c>
      <c r="N190" s="14">
        <v>46064.0</v>
      </c>
      <c r="O190" s="14">
        <v>46065.0</v>
      </c>
      <c r="P190" s="8" t="s">
        <v>48</v>
      </c>
      <c r="Q190" s="8">
        <v>941.0</v>
      </c>
      <c r="R190" s="16" t="s">
        <v>1310</v>
      </c>
      <c r="S190" s="16" t="s">
        <v>1311</v>
      </c>
      <c r="T190" s="16" t="s">
        <v>107</v>
      </c>
      <c r="U190" s="17" t="s">
        <v>1312</v>
      </c>
      <c r="V190" s="8" t="s">
        <v>72</v>
      </c>
      <c r="W190" s="8"/>
      <c r="AA190" s="53" t="s">
        <v>1313</v>
      </c>
      <c r="AB190" s="18">
        <v>1606.0</v>
      </c>
      <c r="AC190" s="18">
        <v>137.0</v>
      </c>
      <c r="AD190" s="18">
        <v>526.0</v>
      </c>
      <c r="AE190" s="18">
        <v>849.0</v>
      </c>
      <c r="AF190" s="18">
        <v>226.0</v>
      </c>
      <c r="AG190" s="18">
        <v>9.0</v>
      </c>
      <c r="AH190" s="18">
        <v>222.0</v>
      </c>
      <c r="AI190" s="18">
        <v>19.0</v>
      </c>
      <c r="AJ190" s="18" t="s">
        <v>1306</v>
      </c>
      <c r="AK190" s="18">
        <v>2953.0</v>
      </c>
      <c r="AL190" s="55" t="s">
        <v>1314</v>
      </c>
      <c r="AM190" s="54" t="s">
        <v>1315</v>
      </c>
      <c r="AN190" s="19"/>
      <c r="AO190" s="19" t="s">
        <v>54</v>
      </c>
    </row>
    <row r="191">
      <c r="A191" s="8" t="s">
        <v>1316</v>
      </c>
      <c r="B191" s="52" t="s">
        <v>1298</v>
      </c>
      <c r="C191" s="8" t="s">
        <v>58</v>
      </c>
      <c r="D191" s="8" t="s">
        <v>1306</v>
      </c>
      <c r="E191" s="10" t="s">
        <v>1317</v>
      </c>
      <c r="F191" s="11" t="s">
        <v>1318</v>
      </c>
      <c r="G191" s="8" t="s">
        <v>46</v>
      </c>
      <c r="H191" s="8"/>
      <c r="I191" s="8" t="s">
        <v>1319</v>
      </c>
      <c r="J191" s="8">
        <v>6.0</v>
      </c>
      <c r="K191" s="41">
        <v>46062.0</v>
      </c>
      <c r="L191" s="8" t="s">
        <v>257</v>
      </c>
      <c r="M191" s="8" t="s">
        <v>257</v>
      </c>
      <c r="N191" s="14">
        <v>46064.0</v>
      </c>
      <c r="O191" s="14">
        <v>46065.0</v>
      </c>
      <c r="P191" s="8" t="s">
        <v>48</v>
      </c>
      <c r="Q191" s="15">
        <v>1132.0</v>
      </c>
      <c r="R191" s="16" t="s">
        <v>1310</v>
      </c>
      <c r="S191" s="16" t="s">
        <v>1320</v>
      </c>
      <c r="T191" s="16" t="s">
        <v>70</v>
      </c>
      <c r="U191" s="17" t="s">
        <v>1312</v>
      </c>
      <c r="V191" s="8" t="s">
        <v>72</v>
      </c>
      <c r="W191" s="8"/>
      <c r="AA191" s="53" t="s">
        <v>1321</v>
      </c>
      <c r="AB191" s="18">
        <v>1347.0</v>
      </c>
      <c r="AC191" s="18">
        <v>35.0</v>
      </c>
      <c r="AD191" s="18">
        <v>178.0</v>
      </c>
      <c r="AE191" s="18">
        <v>758.0</v>
      </c>
      <c r="AF191" s="18">
        <v>17.0</v>
      </c>
      <c r="AG191" s="18">
        <v>32.0</v>
      </c>
      <c r="AH191" s="18">
        <v>463.0</v>
      </c>
      <c r="AI191" s="18">
        <v>18.0</v>
      </c>
      <c r="AJ191" s="18" t="s">
        <v>54</v>
      </c>
      <c r="AK191" s="18" t="s">
        <v>54</v>
      </c>
      <c r="AL191" s="54" t="s">
        <v>1322</v>
      </c>
      <c r="AM191" s="18" t="s">
        <v>54</v>
      </c>
      <c r="AN191" s="19"/>
      <c r="AO191" s="19" t="s">
        <v>54</v>
      </c>
    </row>
    <row r="192">
      <c r="A192" s="8" t="s">
        <v>1323</v>
      </c>
      <c r="B192" s="52" t="s">
        <v>1287</v>
      </c>
      <c r="C192" s="8" t="s">
        <v>43</v>
      </c>
      <c r="E192" s="20" t="s">
        <v>1324</v>
      </c>
      <c r="F192" s="11" t="s">
        <v>1325</v>
      </c>
      <c r="G192" s="8" t="s">
        <v>46</v>
      </c>
      <c r="H192" s="8"/>
      <c r="I192" s="8" t="s">
        <v>1326</v>
      </c>
      <c r="J192" s="8">
        <v>6.0</v>
      </c>
      <c r="K192" s="41">
        <v>46062.0</v>
      </c>
      <c r="L192" s="8" t="s">
        <v>257</v>
      </c>
      <c r="M192" s="8" t="s">
        <v>257</v>
      </c>
      <c r="N192" s="14">
        <v>46065.0</v>
      </c>
      <c r="O192" s="14">
        <v>46065.0</v>
      </c>
      <c r="P192" s="8" t="s">
        <v>48</v>
      </c>
      <c r="Q192" s="15">
        <v>1062.0</v>
      </c>
      <c r="R192" s="16" t="s">
        <v>1327</v>
      </c>
      <c r="S192" s="16" t="s">
        <v>1328</v>
      </c>
      <c r="T192" s="16" t="s">
        <v>70</v>
      </c>
      <c r="U192" s="17" t="s">
        <v>1329</v>
      </c>
      <c r="V192" s="8" t="s">
        <v>72</v>
      </c>
      <c r="W192" s="8"/>
      <c r="AA192" s="53" t="s">
        <v>1330</v>
      </c>
      <c r="AB192" s="18">
        <v>93.0</v>
      </c>
      <c r="AC192" s="18">
        <v>26.0</v>
      </c>
      <c r="AD192" s="18">
        <v>5.0</v>
      </c>
      <c r="AE192" s="18">
        <v>53.0</v>
      </c>
      <c r="AF192" s="18">
        <v>40.0</v>
      </c>
      <c r="AG192" s="18">
        <v>6.0</v>
      </c>
      <c r="AH192" s="18">
        <v>0.0</v>
      </c>
      <c r="AI192" s="18">
        <v>1.0</v>
      </c>
      <c r="AJ192" s="18" t="s">
        <v>1323</v>
      </c>
      <c r="AK192" s="18">
        <v>199.0</v>
      </c>
      <c r="AL192" s="54" t="s">
        <v>1331</v>
      </c>
      <c r="AM192" s="54" t="s">
        <v>1331</v>
      </c>
      <c r="AN192" s="19">
        <v>0.9515</v>
      </c>
      <c r="AO192" s="19" t="s">
        <v>371</v>
      </c>
    </row>
    <row r="193">
      <c r="A193" s="8" t="s">
        <v>1332</v>
      </c>
      <c r="B193" s="52" t="s">
        <v>1298</v>
      </c>
      <c r="C193" s="8" t="s">
        <v>58</v>
      </c>
      <c r="D193" s="8" t="s">
        <v>1323</v>
      </c>
      <c r="E193" s="20" t="s">
        <v>1333</v>
      </c>
      <c r="F193" s="11" t="s">
        <v>1334</v>
      </c>
      <c r="G193" s="8" t="s">
        <v>46</v>
      </c>
      <c r="H193" s="8"/>
      <c r="I193" s="8" t="s">
        <v>1335</v>
      </c>
      <c r="J193" s="8">
        <v>6.0</v>
      </c>
      <c r="K193" s="41">
        <v>46062.0</v>
      </c>
      <c r="L193" s="8" t="s">
        <v>257</v>
      </c>
      <c r="M193" s="8" t="s">
        <v>257</v>
      </c>
      <c r="N193" s="14">
        <v>46065.0</v>
      </c>
      <c r="O193" s="14">
        <v>46065.0</v>
      </c>
      <c r="P193" s="8" t="s">
        <v>48</v>
      </c>
      <c r="Q193" s="15">
        <v>1168.0</v>
      </c>
      <c r="R193" s="16" t="s">
        <v>1327</v>
      </c>
      <c r="S193" s="16" t="s">
        <v>1336</v>
      </c>
      <c r="T193" s="16" t="s">
        <v>1337</v>
      </c>
      <c r="U193" s="17" t="s">
        <v>1329</v>
      </c>
      <c r="V193" s="8" t="s">
        <v>72</v>
      </c>
      <c r="W193" s="8"/>
      <c r="AA193" s="53" t="s">
        <v>1338</v>
      </c>
      <c r="AB193" s="18">
        <v>106.0</v>
      </c>
      <c r="AC193" s="18">
        <v>27.0</v>
      </c>
      <c r="AD193" s="18">
        <v>6.0</v>
      </c>
      <c r="AE193" s="18">
        <v>51.0</v>
      </c>
      <c r="AF193" s="18">
        <v>14.0</v>
      </c>
      <c r="AG193" s="18">
        <v>3.0</v>
      </c>
      <c r="AH193" s="18">
        <v>0.0</v>
      </c>
      <c r="AI193" s="18">
        <v>15.0</v>
      </c>
      <c r="AJ193" s="18" t="s">
        <v>54</v>
      </c>
      <c r="AK193" s="18" t="s">
        <v>54</v>
      </c>
      <c r="AL193" s="54" t="s">
        <v>1339</v>
      </c>
      <c r="AM193" s="18" t="s">
        <v>54</v>
      </c>
      <c r="AN193" s="19">
        <v>0.9515</v>
      </c>
      <c r="AO193" s="19" t="s">
        <v>371</v>
      </c>
    </row>
    <row r="194">
      <c r="A194" s="8" t="s">
        <v>1340</v>
      </c>
      <c r="B194" s="52" t="s">
        <v>42</v>
      </c>
      <c r="C194" s="8" t="s">
        <v>43</v>
      </c>
      <c r="E194" s="20" t="s">
        <v>1341</v>
      </c>
      <c r="F194" s="11" t="s">
        <v>1342</v>
      </c>
      <c r="G194" s="8" t="s">
        <v>165</v>
      </c>
      <c r="H194" s="8"/>
      <c r="I194" s="8" t="s">
        <v>1343</v>
      </c>
      <c r="J194" s="8">
        <v>6.0</v>
      </c>
      <c r="K194" s="41">
        <v>46062.0</v>
      </c>
      <c r="L194" s="8" t="s">
        <v>257</v>
      </c>
      <c r="M194" s="8" t="s">
        <v>257</v>
      </c>
      <c r="N194" s="14">
        <v>46065.0</v>
      </c>
      <c r="O194" s="14">
        <v>46065.0</v>
      </c>
      <c r="P194" s="8" t="s">
        <v>167</v>
      </c>
      <c r="Q194" s="15">
        <v>1006.0</v>
      </c>
      <c r="R194" s="16" t="s">
        <v>1344</v>
      </c>
      <c r="S194" s="16" t="s">
        <v>1345</v>
      </c>
      <c r="T194" s="16" t="s">
        <v>1346</v>
      </c>
      <c r="U194" s="17" t="s">
        <v>1347</v>
      </c>
      <c r="V194" s="8" t="s">
        <v>172</v>
      </c>
      <c r="W194" s="8"/>
      <c r="AA194" s="18" t="s">
        <v>54</v>
      </c>
      <c r="AB194" s="18">
        <v>1754.0</v>
      </c>
      <c r="AC194" s="18">
        <v>195.0</v>
      </c>
      <c r="AD194" s="18">
        <v>17.0</v>
      </c>
      <c r="AE194" s="18">
        <v>1473.0</v>
      </c>
      <c r="AF194" s="18">
        <v>0.0</v>
      </c>
      <c r="AG194" s="18">
        <v>0.0</v>
      </c>
      <c r="AH194" s="18">
        <v>0.0</v>
      </c>
      <c r="AI194" s="18">
        <v>7.0</v>
      </c>
      <c r="AJ194" s="18" t="s">
        <v>1340</v>
      </c>
      <c r="AK194" s="18">
        <v>1754.0</v>
      </c>
      <c r="AL194" s="18" t="s">
        <v>54</v>
      </c>
      <c r="AM194" s="18" t="s">
        <v>54</v>
      </c>
      <c r="AN194" s="19"/>
      <c r="AO194" s="19" t="s">
        <v>54</v>
      </c>
    </row>
    <row r="195">
      <c r="A195" s="8" t="s">
        <v>1348</v>
      </c>
      <c r="B195" s="52" t="s">
        <v>57</v>
      </c>
      <c r="C195" s="8" t="s">
        <v>58</v>
      </c>
      <c r="D195" s="8" t="s">
        <v>1340</v>
      </c>
      <c r="E195" s="20" t="s">
        <v>1349</v>
      </c>
      <c r="F195" s="11" t="s">
        <v>1350</v>
      </c>
      <c r="G195" s="8" t="s">
        <v>165</v>
      </c>
      <c r="H195" s="8"/>
      <c r="I195" s="8" t="s">
        <v>1351</v>
      </c>
      <c r="J195" s="8">
        <v>6.0</v>
      </c>
      <c r="K195" s="41">
        <v>46062.0</v>
      </c>
      <c r="L195" s="8" t="s">
        <v>257</v>
      </c>
      <c r="M195" s="8" t="s">
        <v>257</v>
      </c>
      <c r="N195" s="14">
        <v>46065.0</v>
      </c>
      <c r="O195" s="14">
        <v>46065.0</v>
      </c>
      <c r="P195" s="8" t="s">
        <v>167</v>
      </c>
      <c r="Q195" s="8">
        <v>999.0</v>
      </c>
      <c r="R195" s="16" t="s">
        <v>1352</v>
      </c>
      <c r="S195" s="16" t="s">
        <v>1353</v>
      </c>
      <c r="T195" s="16" t="s">
        <v>70</v>
      </c>
      <c r="U195" s="17" t="s">
        <v>1347</v>
      </c>
      <c r="V195" s="8" t="s">
        <v>172</v>
      </c>
      <c r="W195" s="8"/>
      <c r="AA195" s="18" t="s">
        <v>54</v>
      </c>
      <c r="AB195" s="18" t="s">
        <v>54</v>
      </c>
      <c r="AC195" s="18" t="s">
        <v>54</v>
      </c>
      <c r="AD195" s="18" t="s">
        <v>54</v>
      </c>
      <c r="AE195" s="18" t="s">
        <v>54</v>
      </c>
      <c r="AF195" s="18" t="s">
        <v>54</v>
      </c>
      <c r="AG195" s="18" t="s">
        <v>54</v>
      </c>
      <c r="AH195" s="18" t="s">
        <v>54</v>
      </c>
      <c r="AI195" s="18" t="s">
        <v>54</v>
      </c>
      <c r="AJ195" s="18" t="s">
        <v>54</v>
      </c>
      <c r="AK195" s="18" t="s">
        <v>54</v>
      </c>
      <c r="AL195" s="18" t="s">
        <v>54</v>
      </c>
      <c r="AM195" s="18" t="s">
        <v>54</v>
      </c>
      <c r="AN195" s="19" t="s">
        <v>54</v>
      </c>
      <c r="AO195" s="19" t="s">
        <v>54</v>
      </c>
    </row>
    <row r="196">
      <c r="A196" s="8" t="s">
        <v>1354</v>
      </c>
      <c r="B196" s="52" t="s">
        <v>42</v>
      </c>
      <c r="C196" s="8" t="s">
        <v>43</v>
      </c>
      <c r="E196" s="20" t="s">
        <v>1355</v>
      </c>
      <c r="F196" s="11" t="s">
        <v>1356</v>
      </c>
      <c r="G196" s="8" t="s">
        <v>183</v>
      </c>
      <c r="H196" s="8"/>
      <c r="I196" s="34" t="s">
        <v>1357</v>
      </c>
      <c r="J196" s="8">
        <v>6.0</v>
      </c>
      <c r="K196" s="41">
        <v>46062.0</v>
      </c>
      <c r="L196" s="8" t="s">
        <v>257</v>
      </c>
      <c r="M196" s="8" t="s">
        <v>257</v>
      </c>
      <c r="N196" s="14">
        <v>46065.0</v>
      </c>
      <c r="O196" s="14">
        <v>46065.0</v>
      </c>
      <c r="P196" s="8" t="s">
        <v>185</v>
      </c>
      <c r="Q196" s="8">
        <v>1031.0</v>
      </c>
      <c r="R196" s="16" t="s">
        <v>1358</v>
      </c>
      <c r="S196" s="16" t="s">
        <v>1359</v>
      </c>
      <c r="T196" s="16" t="s">
        <v>70</v>
      </c>
      <c r="U196" s="17" t="s">
        <v>1360</v>
      </c>
      <c r="V196" s="8" t="s">
        <v>190</v>
      </c>
      <c r="W196" s="8"/>
      <c r="AA196" s="18" t="s">
        <v>54</v>
      </c>
      <c r="AB196" s="18">
        <v>387.0</v>
      </c>
      <c r="AC196" s="18">
        <v>2.0</v>
      </c>
      <c r="AD196" s="18">
        <v>7.0</v>
      </c>
      <c r="AE196" s="18">
        <v>368.0</v>
      </c>
      <c r="AF196" s="18">
        <v>0.0</v>
      </c>
      <c r="AG196" s="18">
        <v>0.0</v>
      </c>
      <c r="AH196" s="18">
        <v>0.0</v>
      </c>
      <c r="AI196" s="18">
        <v>0.0</v>
      </c>
      <c r="AJ196" s="18" t="s">
        <v>1354</v>
      </c>
      <c r="AK196" s="18">
        <v>387.0</v>
      </c>
      <c r="AL196" s="18" t="s">
        <v>54</v>
      </c>
      <c r="AM196" s="18" t="s">
        <v>54</v>
      </c>
      <c r="AN196" s="19"/>
      <c r="AO196" s="19" t="s">
        <v>191</v>
      </c>
    </row>
    <row r="197">
      <c r="A197" s="8" t="s">
        <v>1361</v>
      </c>
      <c r="B197" s="52" t="s">
        <v>57</v>
      </c>
      <c r="C197" s="8" t="s">
        <v>58</v>
      </c>
      <c r="D197" s="8" t="s">
        <v>1354</v>
      </c>
      <c r="E197" s="20" t="s">
        <v>1362</v>
      </c>
      <c r="F197" s="11" t="s">
        <v>1363</v>
      </c>
      <c r="G197" s="8" t="s">
        <v>183</v>
      </c>
      <c r="H197" s="8"/>
      <c r="I197" s="8" t="s">
        <v>1364</v>
      </c>
      <c r="J197" s="8">
        <v>6.0</v>
      </c>
      <c r="K197" s="41">
        <v>46062.0</v>
      </c>
      <c r="L197" s="8" t="s">
        <v>257</v>
      </c>
      <c r="M197" s="8" t="s">
        <v>257</v>
      </c>
      <c r="N197" s="14">
        <v>46065.0</v>
      </c>
      <c r="O197" s="14">
        <v>46065.0</v>
      </c>
      <c r="P197" s="8" t="s">
        <v>185</v>
      </c>
      <c r="Q197" s="8">
        <v>990.0</v>
      </c>
      <c r="R197" s="16" t="s">
        <v>1358</v>
      </c>
      <c r="S197" s="16" t="s">
        <v>1365</v>
      </c>
      <c r="T197" s="48" t="s">
        <v>107</v>
      </c>
      <c r="U197" s="17" t="s">
        <v>1360</v>
      </c>
      <c r="V197" s="8" t="s">
        <v>190</v>
      </c>
      <c r="W197" s="8"/>
      <c r="AA197" s="18" t="s">
        <v>54</v>
      </c>
      <c r="AB197" s="18" t="s">
        <v>54</v>
      </c>
      <c r="AC197" s="18" t="s">
        <v>54</v>
      </c>
      <c r="AD197" s="18" t="s">
        <v>54</v>
      </c>
      <c r="AE197" s="18" t="s">
        <v>54</v>
      </c>
      <c r="AF197" s="18" t="s">
        <v>54</v>
      </c>
      <c r="AG197" s="18" t="s">
        <v>54</v>
      </c>
      <c r="AH197" s="18" t="s">
        <v>54</v>
      </c>
      <c r="AI197" s="18" t="s">
        <v>54</v>
      </c>
      <c r="AJ197" s="18" t="s">
        <v>54</v>
      </c>
      <c r="AK197" s="18" t="s">
        <v>54</v>
      </c>
      <c r="AL197" s="18" t="s">
        <v>54</v>
      </c>
      <c r="AM197" s="18" t="s">
        <v>54</v>
      </c>
      <c r="AN197" s="19" t="s">
        <v>54</v>
      </c>
      <c r="AO197" s="19" t="s">
        <v>54</v>
      </c>
    </row>
    <row r="198">
      <c r="A198" s="8" t="s">
        <v>1366</v>
      </c>
      <c r="B198" s="52" t="s">
        <v>1287</v>
      </c>
      <c r="C198" s="8" t="s">
        <v>43</v>
      </c>
      <c r="E198" s="20" t="s">
        <v>1367</v>
      </c>
      <c r="F198" s="11" t="s">
        <v>1368</v>
      </c>
      <c r="G198" s="8" t="s">
        <v>83</v>
      </c>
      <c r="H198" s="8"/>
      <c r="I198" s="8" t="s">
        <v>1369</v>
      </c>
      <c r="J198" s="8">
        <v>6.0</v>
      </c>
      <c r="K198" s="41">
        <v>46062.0</v>
      </c>
      <c r="L198" s="8" t="s">
        <v>257</v>
      </c>
      <c r="M198" s="8" t="s">
        <v>257</v>
      </c>
      <c r="N198" s="14">
        <v>46065.0</v>
      </c>
      <c r="O198" s="14">
        <v>46065.0</v>
      </c>
      <c r="P198" s="8" t="s">
        <v>48</v>
      </c>
      <c r="Q198" s="8">
        <v>942.0</v>
      </c>
      <c r="R198" s="38" t="s">
        <v>1370</v>
      </c>
      <c r="S198" s="16" t="s">
        <v>1371</v>
      </c>
      <c r="T198" s="16" t="s">
        <v>70</v>
      </c>
      <c r="U198" s="17" t="s">
        <v>1372</v>
      </c>
      <c r="V198" s="8" t="s">
        <v>220</v>
      </c>
      <c r="W198" s="8"/>
      <c r="AA198" s="53" t="s">
        <v>1373</v>
      </c>
      <c r="AB198" s="18">
        <v>4276.0</v>
      </c>
      <c r="AC198" s="18">
        <v>1896.0</v>
      </c>
      <c r="AD198" s="18">
        <v>76.0</v>
      </c>
      <c r="AE198" s="18">
        <v>886.0</v>
      </c>
      <c r="AF198" s="18">
        <v>250.0</v>
      </c>
      <c r="AG198" s="18">
        <v>19.0</v>
      </c>
      <c r="AH198" s="18">
        <v>1.0</v>
      </c>
      <c r="AI198" s="18">
        <v>40.0</v>
      </c>
      <c r="AJ198" s="18" t="s">
        <v>1366</v>
      </c>
      <c r="AK198" s="18">
        <v>6909.0</v>
      </c>
      <c r="AL198" s="55" t="s">
        <v>1374</v>
      </c>
      <c r="AM198" s="55" t="s">
        <v>1375</v>
      </c>
      <c r="AN198" s="19">
        <v>0.8612</v>
      </c>
      <c r="AO198" s="19" t="s">
        <v>161</v>
      </c>
    </row>
    <row r="199">
      <c r="A199" s="8" t="s">
        <v>1376</v>
      </c>
      <c r="B199" s="52" t="s">
        <v>1298</v>
      </c>
      <c r="C199" s="8" t="s">
        <v>58</v>
      </c>
      <c r="D199" s="8" t="s">
        <v>1366</v>
      </c>
      <c r="E199" s="20" t="s">
        <v>1377</v>
      </c>
      <c r="F199" s="11" t="s">
        <v>1378</v>
      </c>
      <c r="G199" s="8" t="s">
        <v>83</v>
      </c>
      <c r="H199" s="8"/>
      <c r="I199" s="8" t="s">
        <v>1379</v>
      </c>
      <c r="J199" s="8">
        <v>6.0</v>
      </c>
      <c r="K199" s="41">
        <v>46062.0</v>
      </c>
      <c r="L199" s="8" t="s">
        <v>257</v>
      </c>
      <c r="M199" s="8" t="s">
        <v>257</v>
      </c>
      <c r="N199" s="14">
        <v>46065.0</v>
      </c>
      <c r="O199" s="14">
        <v>46065.0</v>
      </c>
      <c r="P199" s="8" t="s">
        <v>48</v>
      </c>
      <c r="Q199" s="8">
        <v>772.0</v>
      </c>
      <c r="R199" s="38" t="s">
        <v>1370</v>
      </c>
      <c r="S199" s="16" t="s">
        <v>1380</v>
      </c>
      <c r="T199" s="16" t="s">
        <v>107</v>
      </c>
      <c r="U199" s="17" t="s">
        <v>1372</v>
      </c>
      <c r="V199" s="8" t="s">
        <v>220</v>
      </c>
      <c r="W199" s="8"/>
      <c r="AA199" s="53" t="s">
        <v>1381</v>
      </c>
      <c r="AB199" s="18">
        <v>2633.0</v>
      </c>
      <c r="AC199" s="18">
        <v>145.0</v>
      </c>
      <c r="AD199" s="18">
        <v>1630.0</v>
      </c>
      <c r="AE199" s="18">
        <v>774.0</v>
      </c>
      <c r="AF199" s="18">
        <v>56.0</v>
      </c>
      <c r="AG199" s="18">
        <v>3.0</v>
      </c>
      <c r="AH199" s="18">
        <v>7.0</v>
      </c>
      <c r="AI199" s="18">
        <v>35.0</v>
      </c>
      <c r="AJ199" s="18" t="s">
        <v>54</v>
      </c>
      <c r="AK199" s="18" t="s">
        <v>54</v>
      </c>
      <c r="AL199" s="55" t="s">
        <v>1382</v>
      </c>
      <c r="AM199" s="18" t="s">
        <v>54</v>
      </c>
      <c r="AN199" s="19">
        <v>0.8612</v>
      </c>
      <c r="AO199" s="19" t="s">
        <v>161</v>
      </c>
    </row>
    <row r="200">
      <c r="A200" s="8" t="s">
        <v>1383</v>
      </c>
      <c r="B200" s="52" t="s">
        <v>1287</v>
      </c>
      <c r="C200" s="8" t="s">
        <v>43</v>
      </c>
      <c r="E200" s="20" t="s">
        <v>1384</v>
      </c>
      <c r="F200" s="11" t="s">
        <v>1385</v>
      </c>
      <c r="G200" s="8" t="s">
        <v>83</v>
      </c>
      <c r="H200" s="8"/>
      <c r="I200" s="8" t="s">
        <v>1386</v>
      </c>
      <c r="J200" s="8">
        <v>6.0</v>
      </c>
      <c r="K200" s="41">
        <v>46062.0</v>
      </c>
      <c r="L200" s="8" t="s">
        <v>257</v>
      </c>
      <c r="M200" s="8" t="s">
        <v>257</v>
      </c>
      <c r="N200" s="14">
        <v>46065.0</v>
      </c>
      <c r="O200" s="14">
        <v>46065.0</v>
      </c>
      <c r="P200" s="8" t="s">
        <v>48</v>
      </c>
      <c r="Q200" s="8">
        <v>774.0</v>
      </c>
      <c r="R200" s="16" t="s">
        <v>1387</v>
      </c>
      <c r="S200" s="16" t="s">
        <v>1388</v>
      </c>
      <c r="T200" s="16" t="s">
        <v>107</v>
      </c>
      <c r="U200" s="17" t="s">
        <v>1389</v>
      </c>
      <c r="V200" s="8" t="s">
        <v>220</v>
      </c>
      <c r="W200" s="8"/>
      <c r="AA200" s="53" t="s">
        <v>1390</v>
      </c>
      <c r="AB200" s="18">
        <v>2533.0</v>
      </c>
      <c r="AC200" s="18">
        <v>192.0</v>
      </c>
      <c r="AD200" s="18">
        <v>943.0</v>
      </c>
      <c r="AE200" s="18">
        <v>1154.0</v>
      </c>
      <c r="AF200" s="18">
        <v>899.0</v>
      </c>
      <c r="AG200" s="18">
        <v>119.0</v>
      </c>
      <c r="AH200" s="18">
        <v>8.0</v>
      </c>
      <c r="AI200" s="18">
        <v>5.0</v>
      </c>
      <c r="AJ200" s="18" t="s">
        <v>1383</v>
      </c>
      <c r="AK200" s="18">
        <v>2979.0</v>
      </c>
      <c r="AL200" s="55" t="s">
        <v>1391</v>
      </c>
      <c r="AM200" s="54" t="s">
        <v>1392</v>
      </c>
      <c r="AN200" s="19">
        <v>0.9575</v>
      </c>
      <c r="AO200" s="19" t="s">
        <v>992</v>
      </c>
    </row>
    <row r="201">
      <c r="A201" s="8" t="s">
        <v>1393</v>
      </c>
      <c r="B201" s="52" t="s">
        <v>1298</v>
      </c>
      <c r="C201" s="8" t="s">
        <v>58</v>
      </c>
      <c r="D201" s="8" t="s">
        <v>1383</v>
      </c>
      <c r="E201" s="20" t="s">
        <v>1394</v>
      </c>
      <c r="F201" s="11" t="s">
        <v>1395</v>
      </c>
      <c r="G201" s="8" t="s">
        <v>83</v>
      </c>
      <c r="H201" s="8"/>
      <c r="I201" s="8" t="s">
        <v>1396</v>
      </c>
      <c r="J201" s="8">
        <v>6.0</v>
      </c>
      <c r="K201" s="41">
        <v>46062.0</v>
      </c>
      <c r="L201" s="8" t="s">
        <v>257</v>
      </c>
      <c r="M201" s="8" t="s">
        <v>257</v>
      </c>
      <c r="N201" s="14">
        <v>46065.0</v>
      </c>
      <c r="O201" s="14">
        <v>46065.0</v>
      </c>
      <c r="P201" s="8" t="s">
        <v>48</v>
      </c>
      <c r="Q201" s="15">
        <v>1159.0</v>
      </c>
      <c r="R201" s="16" t="s">
        <v>1387</v>
      </c>
      <c r="S201" s="16" t="s">
        <v>1397</v>
      </c>
      <c r="T201" s="16" t="s">
        <v>1398</v>
      </c>
      <c r="U201" s="17" t="s">
        <v>1389</v>
      </c>
      <c r="V201" s="8" t="s">
        <v>220</v>
      </c>
      <c r="W201" s="8"/>
      <c r="AA201" s="53" t="s">
        <v>1399</v>
      </c>
      <c r="AB201" s="18">
        <v>446.0</v>
      </c>
      <c r="AC201" s="18">
        <v>107.0</v>
      </c>
      <c r="AD201" s="18">
        <v>12.0</v>
      </c>
      <c r="AE201" s="18">
        <v>95.0</v>
      </c>
      <c r="AF201" s="18">
        <v>166.0</v>
      </c>
      <c r="AG201" s="18">
        <v>211.0</v>
      </c>
      <c r="AH201" s="18">
        <v>0.0</v>
      </c>
      <c r="AI201" s="18">
        <v>11.0</v>
      </c>
      <c r="AJ201" s="18" t="s">
        <v>54</v>
      </c>
      <c r="AK201" s="18" t="s">
        <v>54</v>
      </c>
      <c r="AL201" s="54" t="s">
        <v>1400</v>
      </c>
      <c r="AM201" s="18" t="s">
        <v>54</v>
      </c>
      <c r="AN201" s="19">
        <v>0.9575</v>
      </c>
      <c r="AO201" s="19" t="s">
        <v>54</v>
      </c>
    </row>
    <row r="202">
      <c r="A202" s="8" t="s">
        <v>1401</v>
      </c>
      <c r="B202" s="52" t="s">
        <v>42</v>
      </c>
      <c r="C202" s="8" t="s">
        <v>43</v>
      </c>
      <c r="E202" s="20" t="s">
        <v>1402</v>
      </c>
      <c r="F202" s="11" t="s">
        <v>1403</v>
      </c>
      <c r="G202" s="8" t="s">
        <v>183</v>
      </c>
      <c r="H202" s="8"/>
      <c r="I202" s="36" t="s">
        <v>1404</v>
      </c>
      <c r="J202" s="8">
        <v>6.0</v>
      </c>
      <c r="K202" s="41">
        <v>46062.0</v>
      </c>
      <c r="L202" s="8" t="s">
        <v>257</v>
      </c>
      <c r="M202" s="8" t="s">
        <v>257</v>
      </c>
      <c r="N202" s="14">
        <v>46065.0</v>
      </c>
      <c r="O202" s="14">
        <v>46065.0</v>
      </c>
      <c r="P202" s="8" t="s">
        <v>185</v>
      </c>
      <c r="Q202" s="15">
        <v>1223.0</v>
      </c>
      <c r="R202" s="16" t="s">
        <v>1405</v>
      </c>
      <c r="S202" s="16" t="s">
        <v>1406</v>
      </c>
      <c r="T202" s="32" t="s">
        <v>70</v>
      </c>
      <c r="U202" s="17" t="s">
        <v>1407</v>
      </c>
      <c r="V202" s="8" t="s">
        <v>190</v>
      </c>
      <c r="W202" s="8"/>
      <c r="AA202" s="18" t="s">
        <v>54</v>
      </c>
      <c r="AB202" s="18">
        <v>467.0</v>
      </c>
      <c r="AC202" s="18">
        <v>57.0</v>
      </c>
      <c r="AD202" s="18">
        <v>7.0</v>
      </c>
      <c r="AE202" s="18">
        <v>285.0</v>
      </c>
      <c r="AF202" s="18">
        <v>0.0</v>
      </c>
      <c r="AG202" s="18">
        <v>0.0</v>
      </c>
      <c r="AH202" s="18">
        <v>0.0</v>
      </c>
      <c r="AI202" s="18">
        <v>5.0</v>
      </c>
      <c r="AJ202" s="18" t="s">
        <v>1401</v>
      </c>
      <c r="AK202" s="18">
        <v>467.0</v>
      </c>
      <c r="AL202" s="18" t="s">
        <v>54</v>
      </c>
      <c r="AM202" s="18" t="s">
        <v>54</v>
      </c>
      <c r="AN202" s="19"/>
      <c r="AO202" s="19" t="s">
        <v>191</v>
      </c>
    </row>
    <row r="203">
      <c r="A203" s="8" t="s">
        <v>1408</v>
      </c>
      <c r="B203" s="52" t="s">
        <v>57</v>
      </c>
      <c r="C203" s="8" t="s">
        <v>58</v>
      </c>
      <c r="D203" s="8" t="s">
        <v>1354</v>
      </c>
      <c r="E203" s="20" t="s">
        <v>1409</v>
      </c>
      <c r="F203" s="26" t="s">
        <v>1409</v>
      </c>
      <c r="G203" s="8" t="s">
        <v>183</v>
      </c>
      <c r="H203" s="8"/>
      <c r="I203" s="8" t="s">
        <v>1410</v>
      </c>
      <c r="J203" s="8">
        <v>6.0</v>
      </c>
      <c r="K203" s="41">
        <v>46062.0</v>
      </c>
      <c r="L203" s="8" t="s">
        <v>257</v>
      </c>
      <c r="M203" s="8" t="s">
        <v>257</v>
      </c>
      <c r="N203" s="14">
        <v>46065.0</v>
      </c>
      <c r="O203" s="14">
        <v>46065.0</v>
      </c>
      <c r="P203" s="8" t="s">
        <v>185</v>
      </c>
      <c r="Q203" s="15">
        <v>1161.0</v>
      </c>
      <c r="R203" s="16" t="s">
        <v>1405</v>
      </c>
      <c r="S203" s="16" t="s">
        <v>1411</v>
      </c>
      <c r="T203" s="48" t="s">
        <v>1412</v>
      </c>
      <c r="U203" s="17" t="s">
        <v>1407</v>
      </c>
      <c r="V203" s="8" t="s">
        <v>190</v>
      </c>
      <c r="W203" s="8"/>
      <c r="AA203" s="18" t="s">
        <v>54</v>
      </c>
      <c r="AB203" s="18" t="s">
        <v>54</v>
      </c>
      <c r="AC203" s="18" t="s">
        <v>54</v>
      </c>
      <c r="AD203" s="18" t="s">
        <v>54</v>
      </c>
      <c r="AE203" s="18" t="s">
        <v>54</v>
      </c>
      <c r="AF203" s="18" t="s">
        <v>54</v>
      </c>
      <c r="AG203" s="18" t="s">
        <v>54</v>
      </c>
      <c r="AH203" s="18" t="s">
        <v>54</v>
      </c>
      <c r="AI203" s="18" t="s">
        <v>54</v>
      </c>
      <c r="AJ203" s="18" t="s">
        <v>54</v>
      </c>
      <c r="AK203" s="18" t="s">
        <v>54</v>
      </c>
      <c r="AL203" s="18" t="s">
        <v>54</v>
      </c>
      <c r="AM203" s="18" t="s">
        <v>54</v>
      </c>
      <c r="AN203" s="19" t="s">
        <v>54</v>
      </c>
      <c r="AO203" s="19" t="s">
        <v>54</v>
      </c>
    </row>
    <row r="204">
      <c r="A204" s="8" t="s">
        <v>1413</v>
      </c>
      <c r="B204" s="52" t="s">
        <v>1287</v>
      </c>
      <c r="C204" s="8" t="s">
        <v>43</v>
      </c>
      <c r="E204" s="17" t="s">
        <v>1414</v>
      </c>
      <c r="F204" s="11" t="s">
        <v>1415</v>
      </c>
      <c r="G204" s="8" t="s">
        <v>46</v>
      </c>
      <c r="H204" s="8"/>
      <c r="I204" s="8" t="s">
        <v>1416</v>
      </c>
      <c r="J204" s="8">
        <v>6.0</v>
      </c>
      <c r="K204" s="41">
        <v>46062.0</v>
      </c>
      <c r="L204" s="8" t="s">
        <v>257</v>
      </c>
      <c r="M204" s="8" t="s">
        <v>257</v>
      </c>
      <c r="N204" s="14">
        <v>46065.0</v>
      </c>
      <c r="O204" s="14">
        <v>46065.0</v>
      </c>
      <c r="P204" s="8" t="s">
        <v>48</v>
      </c>
      <c r="Q204" s="15">
        <v>1042.0</v>
      </c>
      <c r="R204" s="16" t="s">
        <v>1417</v>
      </c>
      <c r="S204" s="16" t="s">
        <v>1418</v>
      </c>
      <c r="T204" s="16" t="s">
        <v>1419</v>
      </c>
      <c r="U204" s="17" t="s">
        <v>1420</v>
      </c>
      <c r="V204" s="8" t="s">
        <v>72</v>
      </c>
      <c r="W204" s="8"/>
      <c r="AA204" s="53" t="s">
        <v>1421</v>
      </c>
      <c r="AB204" s="18">
        <v>298.0</v>
      </c>
      <c r="AC204" s="18">
        <v>117.0</v>
      </c>
      <c r="AD204" s="18">
        <v>5.0</v>
      </c>
      <c r="AE204" s="18">
        <v>85.0</v>
      </c>
      <c r="AF204" s="18">
        <v>57.0</v>
      </c>
      <c r="AG204" s="18">
        <v>2.0</v>
      </c>
      <c r="AH204" s="18">
        <v>0.0</v>
      </c>
      <c r="AI204" s="18">
        <v>12.0</v>
      </c>
      <c r="AJ204" s="18" t="s">
        <v>1413</v>
      </c>
      <c r="AK204" s="18">
        <v>346.0</v>
      </c>
      <c r="AL204" s="54" t="s">
        <v>1305</v>
      </c>
      <c r="AM204" s="54" t="s">
        <v>1422</v>
      </c>
      <c r="AN204" s="19">
        <v>0.8459</v>
      </c>
      <c r="AO204" s="19" t="s">
        <v>1176</v>
      </c>
    </row>
    <row r="205">
      <c r="A205" s="8" t="s">
        <v>1423</v>
      </c>
      <c r="B205" s="52" t="s">
        <v>57</v>
      </c>
      <c r="C205" s="8" t="s">
        <v>58</v>
      </c>
      <c r="D205" s="8" t="s">
        <v>1413</v>
      </c>
      <c r="E205" s="20" t="s">
        <v>1424</v>
      </c>
      <c r="F205" s="11" t="s">
        <v>1425</v>
      </c>
      <c r="G205" s="8" t="s">
        <v>46</v>
      </c>
      <c r="H205" s="8"/>
      <c r="I205" s="8" t="s">
        <v>1426</v>
      </c>
      <c r="J205" s="8">
        <v>6.0</v>
      </c>
      <c r="K205" s="41">
        <v>46062.0</v>
      </c>
      <c r="L205" s="8" t="s">
        <v>257</v>
      </c>
      <c r="M205" s="8" t="s">
        <v>257</v>
      </c>
      <c r="N205" s="14">
        <v>46065.0</v>
      </c>
      <c r="O205" s="14">
        <v>46065.0</v>
      </c>
      <c r="P205" s="8" t="s">
        <v>48</v>
      </c>
      <c r="Q205" s="8">
        <v>880.0</v>
      </c>
      <c r="R205" s="16" t="s">
        <v>1417</v>
      </c>
      <c r="S205" s="16" t="s">
        <v>1427</v>
      </c>
      <c r="T205" s="16" t="s">
        <v>70</v>
      </c>
      <c r="U205" s="17" t="s">
        <v>1420</v>
      </c>
      <c r="V205" s="8" t="s">
        <v>72</v>
      </c>
      <c r="W205" s="8"/>
      <c r="AA205" s="53" t="s">
        <v>1428</v>
      </c>
      <c r="AB205" s="18">
        <v>48.0</v>
      </c>
      <c r="AC205" s="18">
        <v>3.0</v>
      </c>
      <c r="AD205" s="18">
        <v>4.0</v>
      </c>
      <c r="AE205" s="18">
        <v>40.0</v>
      </c>
      <c r="AF205" s="18">
        <v>25.0</v>
      </c>
      <c r="AG205" s="18">
        <v>1.0</v>
      </c>
      <c r="AH205" s="18">
        <v>0.0</v>
      </c>
      <c r="AI205" s="18">
        <v>17.0</v>
      </c>
      <c r="AJ205" s="18" t="s">
        <v>54</v>
      </c>
      <c r="AK205" s="18" t="s">
        <v>54</v>
      </c>
      <c r="AL205" s="54" t="s">
        <v>1429</v>
      </c>
      <c r="AM205" s="18" t="s">
        <v>54</v>
      </c>
      <c r="AN205" s="19">
        <v>0.8459</v>
      </c>
      <c r="AO205" s="19" t="s">
        <v>1430</v>
      </c>
    </row>
    <row r="206">
      <c r="A206" s="8" t="s">
        <v>1431</v>
      </c>
      <c r="B206" s="52" t="s">
        <v>42</v>
      </c>
      <c r="C206" s="8" t="s">
        <v>43</v>
      </c>
      <c r="E206" s="20" t="s">
        <v>1432</v>
      </c>
      <c r="F206" s="11" t="s">
        <v>1433</v>
      </c>
      <c r="G206" s="8" t="s">
        <v>165</v>
      </c>
      <c r="H206" s="8"/>
      <c r="I206" s="8" t="s">
        <v>1434</v>
      </c>
      <c r="J206" s="8">
        <v>6.0</v>
      </c>
      <c r="K206" s="41">
        <v>46062.0</v>
      </c>
      <c r="L206" s="8" t="s">
        <v>257</v>
      </c>
      <c r="M206" s="8" t="s">
        <v>257</v>
      </c>
      <c r="N206" s="14">
        <v>46065.0</v>
      </c>
      <c r="O206" s="14">
        <v>46065.0</v>
      </c>
      <c r="P206" s="8" t="s">
        <v>167</v>
      </c>
      <c r="Q206" s="15">
        <v>1016.0</v>
      </c>
      <c r="R206" s="16" t="s">
        <v>1435</v>
      </c>
      <c r="S206" s="16" t="s">
        <v>1436</v>
      </c>
      <c r="T206" s="16" t="s">
        <v>70</v>
      </c>
      <c r="U206" s="17" t="s">
        <v>1437</v>
      </c>
      <c r="V206" s="8" t="s">
        <v>172</v>
      </c>
      <c r="W206" s="8"/>
      <c r="AA206" s="18" t="s">
        <v>54</v>
      </c>
      <c r="AB206" s="18">
        <v>1148.0</v>
      </c>
      <c r="AC206" s="18">
        <v>59.0</v>
      </c>
      <c r="AD206" s="18">
        <v>13.0</v>
      </c>
      <c r="AE206" s="18">
        <v>1057.0</v>
      </c>
      <c r="AF206" s="18">
        <v>0.0</v>
      </c>
      <c r="AG206" s="18">
        <v>0.0</v>
      </c>
      <c r="AH206" s="18">
        <v>0.0</v>
      </c>
      <c r="AI206" s="18">
        <v>6.0</v>
      </c>
      <c r="AJ206" s="18" t="s">
        <v>1431</v>
      </c>
      <c r="AK206" s="18">
        <v>1148.0</v>
      </c>
      <c r="AL206" s="18" t="s">
        <v>54</v>
      </c>
      <c r="AM206" s="18" t="s">
        <v>54</v>
      </c>
      <c r="AN206" s="19"/>
      <c r="AO206" s="19" t="s">
        <v>54</v>
      </c>
    </row>
    <row r="207">
      <c r="A207" s="8" t="s">
        <v>1438</v>
      </c>
      <c r="B207" s="52" t="s">
        <v>57</v>
      </c>
      <c r="C207" s="8" t="s">
        <v>58</v>
      </c>
      <c r="D207" s="8" t="s">
        <v>1431</v>
      </c>
      <c r="E207" s="20" t="s">
        <v>1439</v>
      </c>
      <c r="F207" s="11" t="s">
        <v>1440</v>
      </c>
      <c r="G207" s="8" t="s">
        <v>165</v>
      </c>
      <c r="H207" s="8"/>
      <c r="I207" s="8" t="s">
        <v>1441</v>
      </c>
      <c r="J207" s="8">
        <v>6.0</v>
      </c>
      <c r="K207" s="41">
        <v>46062.0</v>
      </c>
      <c r="L207" s="8" t="s">
        <v>257</v>
      </c>
      <c r="M207" s="8" t="s">
        <v>257</v>
      </c>
      <c r="N207" s="14">
        <v>46065.0</v>
      </c>
      <c r="O207" s="14">
        <v>46065.0</v>
      </c>
      <c r="P207" s="8" t="s">
        <v>167</v>
      </c>
      <c r="Q207" s="15">
        <v>1119.0</v>
      </c>
      <c r="R207" s="16" t="s">
        <v>1435</v>
      </c>
      <c r="S207" s="16" t="s">
        <v>1442</v>
      </c>
      <c r="T207" s="16" t="s">
        <v>1443</v>
      </c>
      <c r="U207" s="17" t="s">
        <v>1437</v>
      </c>
      <c r="V207" s="8" t="s">
        <v>172</v>
      </c>
      <c r="W207" s="8"/>
      <c r="AA207" s="18" t="s">
        <v>54</v>
      </c>
      <c r="AB207" s="18" t="s">
        <v>54</v>
      </c>
      <c r="AC207" s="18" t="s">
        <v>54</v>
      </c>
      <c r="AD207" s="18" t="s">
        <v>54</v>
      </c>
      <c r="AE207" s="18" t="s">
        <v>54</v>
      </c>
      <c r="AF207" s="18" t="s">
        <v>54</v>
      </c>
      <c r="AG207" s="18" t="s">
        <v>54</v>
      </c>
      <c r="AH207" s="18" t="s">
        <v>54</v>
      </c>
      <c r="AI207" s="18" t="s">
        <v>54</v>
      </c>
      <c r="AJ207" s="18" t="s">
        <v>54</v>
      </c>
      <c r="AK207" s="18" t="s">
        <v>54</v>
      </c>
      <c r="AL207" s="18" t="s">
        <v>54</v>
      </c>
      <c r="AM207" s="18" t="s">
        <v>54</v>
      </c>
      <c r="AN207" s="19" t="s">
        <v>54</v>
      </c>
      <c r="AO207" s="19" t="s">
        <v>54</v>
      </c>
    </row>
    <row r="208">
      <c r="A208" s="8" t="s">
        <v>1444</v>
      </c>
      <c r="B208" s="8" t="s">
        <v>1287</v>
      </c>
      <c r="C208" s="8" t="s">
        <v>43</v>
      </c>
      <c r="E208" s="20" t="s">
        <v>1445</v>
      </c>
      <c r="F208" s="11" t="s">
        <v>1446</v>
      </c>
      <c r="G208" s="8" t="s">
        <v>908</v>
      </c>
      <c r="H208" s="8"/>
      <c r="I208" s="8" t="s">
        <v>909</v>
      </c>
      <c r="J208" s="8">
        <v>6.0</v>
      </c>
      <c r="K208" s="41">
        <v>46062.0</v>
      </c>
      <c r="L208" s="8" t="s">
        <v>257</v>
      </c>
      <c r="M208" s="8" t="s">
        <v>257</v>
      </c>
      <c r="N208" s="14">
        <v>46065.0</v>
      </c>
      <c r="O208" s="14">
        <v>46065.0</v>
      </c>
      <c r="P208" s="8" t="s">
        <v>48</v>
      </c>
      <c r="Q208" s="8">
        <v>769.0</v>
      </c>
      <c r="R208" s="16" t="s">
        <v>910</v>
      </c>
      <c r="S208" s="16" t="s">
        <v>911</v>
      </c>
      <c r="T208" s="16" t="s">
        <v>912</v>
      </c>
      <c r="U208" s="17" t="s">
        <v>913</v>
      </c>
      <c r="V208" s="8" t="s">
        <v>72</v>
      </c>
      <c r="W208" s="8"/>
      <c r="AA208" s="53" t="s">
        <v>1447</v>
      </c>
      <c r="AB208" s="18">
        <v>68531.0</v>
      </c>
      <c r="AC208" s="18">
        <v>56600.0</v>
      </c>
      <c r="AD208" s="18">
        <v>938.0</v>
      </c>
      <c r="AE208" s="18">
        <v>6759.0</v>
      </c>
      <c r="AF208" s="18">
        <v>7720.0</v>
      </c>
      <c r="AG208" s="18">
        <v>8.0</v>
      </c>
      <c r="AH208" s="18">
        <v>3.0</v>
      </c>
      <c r="AI208" s="18">
        <v>235.0</v>
      </c>
      <c r="AJ208" s="18" t="s">
        <v>1444</v>
      </c>
      <c r="AK208" s="18">
        <v>69603.0</v>
      </c>
      <c r="AL208" s="55" t="s">
        <v>1448</v>
      </c>
      <c r="AM208" s="55" t="s">
        <v>1449</v>
      </c>
      <c r="AN208" s="19">
        <v>0.9484</v>
      </c>
      <c r="AO208" s="19" t="s">
        <v>73</v>
      </c>
    </row>
    <row r="209">
      <c r="A209" s="8" t="s">
        <v>1450</v>
      </c>
      <c r="B209" s="8" t="s">
        <v>1298</v>
      </c>
      <c r="C209" s="8" t="s">
        <v>58</v>
      </c>
      <c r="D209" s="8" t="s">
        <v>1444</v>
      </c>
      <c r="E209" s="20" t="s">
        <v>1451</v>
      </c>
      <c r="F209" s="11" t="s">
        <v>1452</v>
      </c>
      <c r="G209" s="8" t="s">
        <v>908</v>
      </c>
      <c r="H209" s="8"/>
      <c r="I209" s="8" t="s">
        <v>916</v>
      </c>
      <c r="J209" s="8">
        <v>6.0</v>
      </c>
      <c r="K209" s="41">
        <v>46062.0</v>
      </c>
      <c r="L209" s="8" t="s">
        <v>257</v>
      </c>
      <c r="M209" s="8" t="s">
        <v>257</v>
      </c>
      <c r="N209" s="14">
        <v>46065.0</v>
      </c>
      <c r="O209" s="14">
        <v>46065.0</v>
      </c>
      <c r="P209" s="8" t="s">
        <v>48</v>
      </c>
      <c r="Q209" s="8">
        <v>988.0</v>
      </c>
      <c r="R209" s="16" t="s">
        <v>910</v>
      </c>
      <c r="S209" s="16" t="s">
        <v>917</v>
      </c>
      <c r="T209" s="16" t="s">
        <v>70</v>
      </c>
      <c r="U209" s="17" t="s">
        <v>913</v>
      </c>
      <c r="V209" s="8" t="s">
        <v>72</v>
      </c>
      <c r="W209" s="8"/>
      <c r="AA209" s="53" t="s">
        <v>1453</v>
      </c>
      <c r="AB209" s="18">
        <v>1072.0</v>
      </c>
      <c r="AC209" s="18">
        <v>554.0</v>
      </c>
      <c r="AD209" s="18">
        <v>53.0</v>
      </c>
      <c r="AE209" s="18">
        <v>277.0</v>
      </c>
      <c r="AF209" s="18">
        <v>258.0</v>
      </c>
      <c r="AG209" s="18">
        <v>5.0</v>
      </c>
      <c r="AH209" s="18">
        <v>0.0</v>
      </c>
      <c r="AI209" s="18">
        <v>128.0</v>
      </c>
      <c r="AJ209" s="18" t="s">
        <v>54</v>
      </c>
      <c r="AK209" s="18" t="s">
        <v>54</v>
      </c>
      <c r="AL209" s="54" t="s">
        <v>1454</v>
      </c>
      <c r="AM209" s="18" t="s">
        <v>54</v>
      </c>
      <c r="AN209" s="19">
        <v>0.9484</v>
      </c>
      <c r="AO209" s="19" t="s">
        <v>73</v>
      </c>
    </row>
    <row r="210">
      <c r="A210" s="8" t="s">
        <v>1455</v>
      </c>
      <c r="B210" s="52" t="s">
        <v>1287</v>
      </c>
      <c r="C210" s="8" t="s">
        <v>43</v>
      </c>
      <c r="E210" s="20" t="s">
        <v>1456</v>
      </c>
      <c r="F210" s="11" t="s">
        <v>1457</v>
      </c>
      <c r="G210" s="8" t="s">
        <v>83</v>
      </c>
      <c r="H210" s="8"/>
      <c r="I210" s="8" t="s">
        <v>1458</v>
      </c>
      <c r="J210" s="8">
        <v>6.0</v>
      </c>
      <c r="K210" s="41">
        <v>46062.0</v>
      </c>
      <c r="L210" s="8" t="s">
        <v>257</v>
      </c>
      <c r="M210" s="8" t="s">
        <v>257</v>
      </c>
      <c r="N210" s="14">
        <v>46065.0</v>
      </c>
      <c r="O210" s="14">
        <v>46065.0</v>
      </c>
      <c r="P210" s="8" t="s">
        <v>48</v>
      </c>
      <c r="Q210" s="8">
        <v>958.0</v>
      </c>
      <c r="R210" s="16" t="s">
        <v>1459</v>
      </c>
      <c r="S210" s="16" t="s">
        <v>1460</v>
      </c>
      <c r="T210" s="16" t="s">
        <v>1461</v>
      </c>
      <c r="U210" s="17" t="s">
        <v>1462</v>
      </c>
      <c r="V210" s="8" t="s">
        <v>220</v>
      </c>
      <c r="W210" s="8"/>
      <c r="AA210" s="53" t="s">
        <v>1463</v>
      </c>
      <c r="AB210" s="18">
        <v>228.0</v>
      </c>
      <c r="AC210" s="18">
        <v>41.0</v>
      </c>
      <c r="AD210" s="18">
        <v>15.0</v>
      </c>
      <c r="AE210" s="18">
        <v>136.0</v>
      </c>
      <c r="AF210" s="18">
        <v>307.0</v>
      </c>
      <c r="AG210" s="18">
        <v>21.0</v>
      </c>
      <c r="AH210" s="18">
        <v>11.0</v>
      </c>
      <c r="AI210" s="18">
        <v>5.0</v>
      </c>
      <c r="AJ210" s="18" t="s">
        <v>1455</v>
      </c>
      <c r="AK210" s="18">
        <v>2362.0</v>
      </c>
      <c r="AL210" s="54" t="s">
        <v>1464</v>
      </c>
      <c r="AM210" s="54" t="s">
        <v>1465</v>
      </c>
      <c r="AN210" s="19">
        <v>0.9463</v>
      </c>
      <c r="AO210" s="19" t="s">
        <v>329</v>
      </c>
    </row>
    <row r="211">
      <c r="A211" s="8" t="s">
        <v>1466</v>
      </c>
      <c r="B211" s="52" t="s">
        <v>1298</v>
      </c>
      <c r="C211" s="8" t="s">
        <v>58</v>
      </c>
      <c r="D211" s="8" t="s">
        <v>1455</v>
      </c>
      <c r="E211" s="20" t="s">
        <v>1467</v>
      </c>
      <c r="F211" s="11" t="s">
        <v>1468</v>
      </c>
      <c r="G211" s="8" t="s">
        <v>83</v>
      </c>
      <c r="H211" s="8"/>
      <c r="I211" s="8" t="s">
        <v>1469</v>
      </c>
      <c r="J211" s="8">
        <v>6.0</v>
      </c>
      <c r="K211" s="41">
        <v>46062.0</v>
      </c>
      <c r="L211" s="8" t="s">
        <v>257</v>
      </c>
      <c r="M211" s="8" t="s">
        <v>257</v>
      </c>
      <c r="N211" s="14">
        <v>46065.0</v>
      </c>
      <c r="O211" s="14">
        <v>46065.0</v>
      </c>
      <c r="P211" s="8" t="s">
        <v>48</v>
      </c>
      <c r="Q211" s="8">
        <v>856.0</v>
      </c>
      <c r="R211" s="16" t="s">
        <v>1459</v>
      </c>
      <c r="S211" s="16" t="s">
        <v>1470</v>
      </c>
      <c r="T211" s="16" t="s">
        <v>70</v>
      </c>
      <c r="U211" s="17" t="s">
        <v>1462</v>
      </c>
      <c r="V211" s="8" t="s">
        <v>220</v>
      </c>
      <c r="W211" s="8"/>
      <c r="AA211" s="53" t="s">
        <v>1471</v>
      </c>
      <c r="AB211" s="18">
        <v>2134.0</v>
      </c>
      <c r="AC211" s="18">
        <v>33.0</v>
      </c>
      <c r="AD211" s="18">
        <v>16.0</v>
      </c>
      <c r="AE211" s="18">
        <v>80.0</v>
      </c>
      <c r="AF211" s="18">
        <v>20.0</v>
      </c>
      <c r="AG211" s="18">
        <v>1989.0</v>
      </c>
      <c r="AH211" s="18">
        <v>21.0</v>
      </c>
      <c r="AI211" s="18">
        <v>32.0</v>
      </c>
      <c r="AJ211" s="18" t="s">
        <v>54</v>
      </c>
      <c r="AK211" s="18" t="s">
        <v>54</v>
      </c>
      <c r="AL211" s="55" t="s">
        <v>1472</v>
      </c>
      <c r="AM211" s="18" t="s">
        <v>54</v>
      </c>
      <c r="AN211" s="19">
        <v>0.9463</v>
      </c>
      <c r="AO211" s="19" t="s">
        <v>329</v>
      </c>
    </row>
    <row r="212">
      <c r="A212" s="8" t="s">
        <v>1473</v>
      </c>
      <c r="B212" s="8" t="s">
        <v>1287</v>
      </c>
      <c r="C212" s="8" t="s">
        <v>43</v>
      </c>
      <c r="E212" s="20" t="s">
        <v>1474</v>
      </c>
      <c r="F212" s="11" t="s">
        <v>1475</v>
      </c>
      <c r="G212" s="8" t="s">
        <v>46</v>
      </c>
      <c r="H212" s="8"/>
      <c r="I212" s="8" t="s">
        <v>731</v>
      </c>
      <c r="J212" s="8">
        <v>5.0</v>
      </c>
      <c r="K212" s="41">
        <v>46062.0</v>
      </c>
      <c r="L212" s="8" t="s">
        <v>257</v>
      </c>
      <c r="M212" s="8" t="s">
        <v>257</v>
      </c>
      <c r="N212" s="14">
        <v>46065.0</v>
      </c>
      <c r="O212" s="14">
        <v>46065.0</v>
      </c>
      <c r="P212" s="8" t="s">
        <v>48</v>
      </c>
      <c r="Q212" s="8">
        <v>692.0</v>
      </c>
      <c r="R212" s="16" t="s">
        <v>733</v>
      </c>
      <c r="S212" s="16" t="s">
        <v>734</v>
      </c>
      <c r="T212" s="16" t="s">
        <v>314</v>
      </c>
      <c r="U212" s="17" t="s">
        <v>735</v>
      </c>
      <c r="V212" s="8" t="s">
        <v>72</v>
      </c>
      <c r="W212" s="8"/>
      <c r="AA212" s="53" t="s">
        <v>1476</v>
      </c>
      <c r="AB212" s="18">
        <v>674.0</v>
      </c>
      <c r="AC212" s="18">
        <v>31.0</v>
      </c>
      <c r="AD212" s="18">
        <v>259.0</v>
      </c>
      <c r="AE212" s="18">
        <v>303.0</v>
      </c>
      <c r="AF212" s="18">
        <v>190.0</v>
      </c>
      <c r="AG212" s="18">
        <v>12.0</v>
      </c>
      <c r="AH212" s="18">
        <v>0.0</v>
      </c>
      <c r="AI212" s="18">
        <v>3.0</v>
      </c>
      <c r="AJ212" s="18" t="s">
        <v>1473</v>
      </c>
      <c r="AK212" s="18">
        <v>809.0</v>
      </c>
      <c r="AL212" s="54" t="s">
        <v>1477</v>
      </c>
      <c r="AM212" s="54" t="s">
        <v>1478</v>
      </c>
      <c r="AN212" s="19">
        <v>0.9154</v>
      </c>
      <c r="AO212" s="19" t="s">
        <v>54</v>
      </c>
    </row>
    <row r="213">
      <c r="A213" s="8" t="s">
        <v>1479</v>
      </c>
      <c r="B213" s="8" t="s">
        <v>1298</v>
      </c>
      <c r="C213" s="8" t="s">
        <v>58</v>
      </c>
      <c r="D213" s="8" t="s">
        <v>1473</v>
      </c>
      <c r="E213" s="20" t="s">
        <v>1480</v>
      </c>
      <c r="F213" s="11" t="s">
        <v>1481</v>
      </c>
      <c r="G213" s="8" t="s">
        <v>46</v>
      </c>
      <c r="H213" s="8"/>
      <c r="I213" s="8" t="s">
        <v>738</v>
      </c>
      <c r="J213" s="8">
        <v>5.0</v>
      </c>
      <c r="K213" s="41">
        <v>46062.0</v>
      </c>
      <c r="L213" s="8" t="s">
        <v>257</v>
      </c>
      <c r="M213" s="8" t="s">
        <v>257</v>
      </c>
      <c r="N213" s="14">
        <v>46065.0</v>
      </c>
      <c r="O213" s="14">
        <v>46065.0</v>
      </c>
      <c r="P213" s="8" t="s">
        <v>48</v>
      </c>
      <c r="Q213" s="15">
        <v>1001.0</v>
      </c>
      <c r="R213" s="16" t="s">
        <v>733</v>
      </c>
      <c r="S213" s="16" t="s">
        <v>739</v>
      </c>
      <c r="T213" s="16" t="s">
        <v>70</v>
      </c>
      <c r="U213" s="17" t="s">
        <v>735</v>
      </c>
      <c r="V213" s="8" t="s">
        <v>72</v>
      </c>
      <c r="W213" s="8"/>
      <c r="AA213" s="53" t="s">
        <v>1482</v>
      </c>
      <c r="AB213" s="18">
        <v>135.0</v>
      </c>
      <c r="AC213" s="18">
        <v>20.0</v>
      </c>
      <c r="AD213" s="18">
        <v>6.0</v>
      </c>
      <c r="AE213" s="18">
        <v>51.0</v>
      </c>
      <c r="AF213" s="18">
        <v>30.0</v>
      </c>
      <c r="AG213" s="18">
        <v>4.0</v>
      </c>
      <c r="AH213" s="18">
        <v>1.0</v>
      </c>
      <c r="AI213" s="18">
        <v>9.0</v>
      </c>
      <c r="AJ213" s="18" t="s">
        <v>54</v>
      </c>
      <c r="AK213" s="18" t="s">
        <v>54</v>
      </c>
      <c r="AL213" s="54" t="s">
        <v>1483</v>
      </c>
      <c r="AM213" s="18" t="s">
        <v>54</v>
      </c>
      <c r="AN213" s="19">
        <v>0.9154</v>
      </c>
      <c r="AO213" s="19" t="s">
        <v>992</v>
      </c>
    </row>
    <row r="214">
      <c r="A214" s="8" t="s">
        <v>1484</v>
      </c>
      <c r="B214" s="52" t="s">
        <v>1287</v>
      </c>
      <c r="C214" s="8" t="s">
        <v>43</v>
      </c>
      <c r="E214" s="20" t="s">
        <v>1485</v>
      </c>
      <c r="F214" s="11" t="s">
        <v>1486</v>
      </c>
      <c r="G214" s="8" t="s">
        <v>83</v>
      </c>
      <c r="H214" s="8" t="s">
        <v>1487</v>
      </c>
      <c r="I214" s="8" t="s">
        <v>709</v>
      </c>
      <c r="J214" s="8">
        <v>6.0</v>
      </c>
      <c r="K214" s="41">
        <v>46062.0</v>
      </c>
      <c r="L214" s="8" t="s">
        <v>257</v>
      </c>
      <c r="M214" s="8" t="s">
        <v>257</v>
      </c>
      <c r="N214" s="14">
        <v>46065.0</v>
      </c>
      <c r="O214" s="14">
        <v>46065.0</v>
      </c>
      <c r="P214" s="8" t="s">
        <v>48</v>
      </c>
      <c r="Q214" s="8">
        <v>778.0</v>
      </c>
      <c r="R214" s="16" t="s">
        <v>710</v>
      </c>
      <c r="S214" s="16" t="s">
        <v>711</v>
      </c>
      <c r="T214" s="16" t="s">
        <v>473</v>
      </c>
      <c r="U214" s="17" t="s">
        <v>712</v>
      </c>
      <c r="V214" s="8" t="s">
        <v>220</v>
      </c>
      <c r="W214" s="8"/>
      <c r="AA214" s="53" t="s">
        <v>1488</v>
      </c>
      <c r="AB214" s="18">
        <v>693830.0</v>
      </c>
      <c r="AC214" s="18">
        <v>317694.0</v>
      </c>
      <c r="AD214" s="18">
        <v>78899.0</v>
      </c>
      <c r="AE214" s="18">
        <v>50773.0</v>
      </c>
      <c r="AF214" s="18">
        <v>58763.0</v>
      </c>
      <c r="AG214" s="18">
        <v>225164.0</v>
      </c>
      <c r="AH214" s="18">
        <v>6.0</v>
      </c>
      <c r="AI214" s="18">
        <v>2408.0</v>
      </c>
      <c r="AJ214" s="18" t="s">
        <v>1484</v>
      </c>
      <c r="AK214" s="18">
        <v>699535.0</v>
      </c>
      <c r="AL214" s="55" t="s">
        <v>1489</v>
      </c>
      <c r="AM214" s="55" t="s">
        <v>1490</v>
      </c>
      <c r="AN214" s="19">
        <v>0.9682</v>
      </c>
      <c r="AO214" s="19" t="s">
        <v>992</v>
      </c>
    </row>
    <row r="215">
      <c r="A215" s="8" t="s">
        <v>1491</v>
      </c>
      <c r="B215" s="52" t="s">
        <v>1298</v>
      </c>
      <c r="C215" s="8" t="s">
        <v>58</v>
      </c>
      <c r="D215" s="8" t="s">
        <v>1484</v>
      </c>
      <c r="E215" s="20" t="s">
        <v>1492</v>
      </c>
      <c r="F215" s="11" t="s">
        <v>1493</v>
      </c>
      <c r="G215" s="8" t="s">
        <v>83</v>
      </c>
      <c r="H215" s="8" t="s">
        <v>1494</v>
      </c>
      <c r="I215" s="8" t="s">
        <v>715</v>
      </c>
      <c r="J215" s="8">
        <v>6.0</v>
      </c>
      <c r="K215" s="41">
        <v>46062.0</v>
      </c>
      <c r="L215" s="8" t="s">
        <v>257</v>
      </c>
      <c r="M215" s="8" t="s">
        <v>257</v>
      </c>
      <c r="N215" s="14">
        <v>46065.0</v>
      </c>
      <c r="O215" s="14">
        <v>46065.0</v>
      </c>
      <c r="P215" s="8" t="s">
        <v>48</v>
      </c>
      <c r="Q215" s="8">
        <v>1012.0</v>
      </c>
      <c r="R215" s="16" t="s">
        <v>710</v>
      </c>
      <c r="S215" s="16" t="s">
        <v>716</v>
      </c>
      <c r="T215" s="16" t="s">
        <v>70</v>
      </c>
      <c r="U215" s="17" t="s">
        <v>712</v>
      </c>
      <c r="V215" s="8" t="s">
        <v>220</v>
      </c>
      <c r="W215" s="8"/>
      <c r="AA215" s="53" t="s">
        <v>1495</v>
      </c>
      <c r="AB215" s="18">
        <v>5705.0</v>
      </c>
      <c r="AC215" s="18">
        <v>446.0</v>
      </c>
      <c r="AD215" s="18">
        <v>190.0</v>
      </c>
      <c r="AE215" s="18">
        <v>353.0</v>
      </c>
      <c r="AF215" s="18">
        <v>2178.0</v>
      </c>
      <c r="AG215" s="18">
        <v>3245.0</v>
      </c>
      <c r="AH215" s="18">
        <v>2.0</v>
      </c>
      <c r="AI215" s="18">
        <v>209.0</v>
      </c>
      <c r="AJ215" s="18" t="s">
        <v>54</v>
      </c>
      <c r="AK215" s="18" t="s">
        <v>54</v>
      </c>
      <c r="AL215" s="55" t="s">
        <v>1496</v>
      </c>
      <c r="AM215" s="18" t="s">
        <v>54</v>
      </c>
      <c r="AN215" s="19">
        <v>0.9682</v>
      </c>
      <c r="AO215" s="19" t="s">
        <v>992</v>
      </c>
    </row>
    <row r="216">
      <c r="A216" s="8" t="s">
        <v>1497</v>
      </c>
      <c r="B216" s="52" t="s">
        <v>42</v>
      </c>
      <c r="C216" s="8" t="s">
        <v>43</v>
      </c>
      <c r="E216" s="20" t="s">
        <v>1498</v>
      </c>
      <c r="F216" s="11" t="s">
        <v>1499</v>
      </c>
      <c r="G216" s="8" t="s">
        <v>183</v>
      </c>
      <c r="H216" s="8"/>
      <c r="I216" s="8" t="s">
        <v>1500</v>
      </c>
      <c r="J216" s="8">
        <v>6.0</v>
      </c>
      <c r="K216" s="41">
        <v>46062.0</v>
      </c>
      <c r="L216" s="8" t="s">
        <v>257</v>
      </c>
      <c r="M216" s="8" t="s">
        <v>257</v>
      </c>
      <c r="N216" s="14">
        <v>46065.0</v>
      </c>
      <c r="O216" s="14">
        <v>46066.0</v>
      </c>
      <c r="P216" s="8" t="s">
        <v>185</v>
      </c>
      <c r="Q216" s="15">
        <v>1188.0</v>
      </c>
      <c r="R216" s="16" t="s">
        <v>1501</v>
      </c>
      <c r="S216" s="16" t="s">
        <v>1502</v>
      </c>
      <c r="T216" s="16" t="s">
        <v>188</v>
      </c>
      <c r="U216" s="17" t="s">
        <v>1503</v>
      </c>
      <c r="V216" s="8" t="s">
        <v>190</v>
      </c>
      <c r="W216" s="8"/>
      <c r="AA216" s="18" t="s">
        <v>54</v>
      </c>
      <c r="AB216" s="18">
        <v>377.0</v>
      </c>
      <c r="AC216" s="18">
        <v>37.0</v>
      </c>
      <c r="AD216" s="18">
        <v>7.0</v>
      </c>
      <c r="AE216" s="18">
        <v>312.0</v>
      </c>
      <c r="AF216" s="18">
        <v>0.0</v>
      </c>
      <c r="AG216" s="18">
        <v>0.0</v>
      </c>
      <c r="AH216" s="18">
        <v>0.0</v>
      </c>
      <c r="AI216" s="18">
        <v>2.0</v>
      </c>
      <c r="AJ216" s="18" t="s">
        <v>1497</v>
      </c>
      <c r="AK216" s="18">
        <v>377.0</v>
      </c>
      <c r="AL216" s="18" t="s">
        <v>54</v>
      </c>
      <c r="AM216" s="18" t="s">
        <v>54</v>
      </c>
      <c r="AN216" s="19"/>
      <c r="AO216" s="19" t="s">
        <v>206</v>
      </c>
    </row>
    <row r="217">
      <c r="A217" s="8" t="s">
        <v>1504</v>
      </c>
      <c r="B217" s="52" t="s">
        <v>57</v>
      </c>
      <c r="C217" s="8" t="s">
        <v>58</v>
      </c>
      <c r="D217" s="8" t="s">
        <v>1497</v>
      </c>
      <c r="E217" s="20" t="s">
        <v>1505</v>
      </c>
      <c r="F217" s="26" t="s">
        <v>1506</v>
      </c>
      <c r="G217" s="8" t="s">
        <v>183</v>
      </c>
      <c r="H217" s="8"/>
      <c r="I217" s="8" t="s">
        <v>1507</v>
      </c>
      <c r="J217" s="8">
        <v>6.0</v>
      </c>
      <c r="K217" s="41">
        <v>46062.0</v>
      </c>
      <c r="L217" s="8" t="s">
        <v>257</v>
      </c>
      <c r="M217" s="8" t="s">
        <v>257</v>
      </c>
      <c r="N217" s="14">
        <v>46065.0</v>
      </c>
      <c r="O217" s="14">
        <v>46066.0</v>
      </c>
      <c r="P217" s="8" t="s">
        <v>185</v>
      </c>
      <c r="Q217" s="15">
        <v>1365.0</v>
      </c>
      <c r="R217" s="16" t="s">
        <v>1501</v>
      </c>
      <c r="S217" s="16" t="s">
        <v>1508</v>
      </c>
      <c r="T217" s="32" t="s">
        <v>1509</v>
      </c>
      <c r="U217" s="17" t="s">
        <v>1503</v>
      </c>
      <c r="V217" s="8" t="s">
        <v>190</v>
      </c>
      <c r="W217" s="8"/>
      <c r="AA217" s="18" t="s">
        <v>54</v>
      </c>
      <c r="AB217" s="18" t="s">
        <v>54</v>
      </c>
      <c r="AC217" s="18" t="s">
        <v>54</v>
      </c>
      <c r="AD217" s="18" t="s">
        <v>54</v>
      </c>
      <c r="AE217" s="18" t="s">
        <v>54</v>
      </c>
      <c r="AF217" s="18" t="s">
        <v>54</v>
      </c>
      <c r="AG217" s="18" t="s">
        <v>54</v>
      </c>
      <c r="AH217" s="18" t="s">
        <v>54</v>
      </c>
      <c r="AI217" s="18" t="s">
        <v>54</v>
      </c>
      <c r="AJ217" s="18" t="s">
        <v>54</v>
      </c>
      <c r="AK217" s="18" t="s">
        <v>54</v>
      </c>
      <c r="AL217" s="18" t="s">
        <v>54</v>
      </c>
      <c r="AM217" s="18" t="s">
        <v>54</v>
      </c>
      <c r="AN217" s="19" t="s">
        <v>54</v>
      </c>
      <c r="AO217" s="19" t="s">
        <v>54</v>
      </c>
    </row>
    <row r="218">
      <c r="A218" s="8" t="s">
        <v>1510</v>
      </c>
      <c r="B218" s="52" t="s">
        <v>1287</v>
      </c>
      <c r="C218" s="8" t="s">
        <v>43</v>
      </c>
      <c r="E218" s="20" t="s">
        <v>1511</v>
      </c>
      <c r="F218" s="11" t="s">
        <v>1512</v>
      </c>
      <c r="G218" s="8" t="s">
        <v>83</v>
      </c>
      <c r="H218" s="8"/>
      <c r="I218" s="8" t="s">
        <v>1513</v>
      </c>
      <c r="J218" s="8">
        <v>6.0</v>
      </c>
      <c r="K218" s="41">
        <v>46062.0</v>
      </c>
      <c r="L218" s="8" t="s">
        <v>257</v>
      </c>
      <c r="M218" s="8" t="s">
        <v>257</v>
      </c>
      <c r="N218" s="14">
        <v>46065.0</v>
      </c>
      <c r="O218" s="14">
        <v>46065.0</v>
      </c>
      <c r="P218" s="8" t="s">
        <v>48</v>
      </c>
      <c r="Q218" s="8">
        <v>688.0</v>
      </c>
      <c r="R218" s="38" t="s">
        <v>743</v>
      </c>
      <c r="S218" s="38" t="s">
        <v>750</v>
      </c>
      <c r="T218" s="16" t="s">
        <v>107</v>
      </c>
      <c r="U218" s="17" t="s">
        <v>746</v>
      </c>
      <c r="V218" s="8" t="s">
        <v>220</v>
      </c>
      <c r="W218" s="8"/>
      <c r="AA218" s="53" t="s">
        <v>1514</v>
      </c>
      <c r="AB218" s="18">
        <v>835.0</v>
      </c>
      <c r="AC218" s="18">
        <v>451.0</v>
      </c>
      <c r="AD218" s="18">
        <v>8.0</v>
      </c>
      <c r="AE218" s="18">
        <v>202.0</v>
      </c>
      <c r="AF218" s="18">
        <v>211.0</v>
      </c>
      <c r="AG218" s="18">
        <v>118.0</v>
      </c>
      <c r="AH218" s="18">
        <v>0.0</v>
      </c>
      <c r="AI218" s="18">
        <v>4.0</v>
      </c>
      <c r="AJ218" s="18" t="s">
        <v>1510</v>
      </c>
      <c r="AK218" s="18">
        <v>54554.0</v>
      </c>
      <c r="AL218" s="54" t="s">
        <v>1515</v>
      </c>
      <c r="AM218" s="55" t="s">
        <v>1516</v>
      </c>
      <c r="AN218" s="19">
        <v>0.9232</v>
      </c>
      <c r="AO218" s="19" t="s">
        <v>992</v>
      </c>
    </row>
    <row r="219">
      <c r="A219" s="8" t="s">
        <v>1517</v>
      </c>
      <c r="B219" s="52" t="s">
        <v>1298</v>
      </c>
      <c r="C219" s="8" t="s">
        <v>58</v>
      </c>
      <c r="D219" s="8" t="s">
        <v>1510</v>
      </c>
      <c r="E219" s="20" t="s">
        <v>1518</v>
      </c>
      <c r="F219" s="11" t="s">
        <v>1519</v>
      </c>
      <c r="G219" s="8" t="s">
        <v>83</v>
      </c>
      <c r="H219" s="8" t="s">
        <v>1520</v>
      </c>
      <c r="I219" s="8" t="s">
        <v>742</v>
      </c>
      <c r="J219" s="8">
        <v>6.0</v>
      </c>
      <c r="K219" s="41">
        <v>46062.0</v>
      </c>
      <c r="L219" s="8" t="s">
        <v>257</v>
      </c>
      <c r="M219" s="8" t="s">
        <v>257</v>
      </c>
      <c r="N219" s="14">
        <v>46065.0</v>
      </c>
      <c r="O219" s="14">
        <v>46065.0</v>
      </c>
      <c r="P219" s="8" t="s">
        <v>48</v>
      </c>
      <c r="Q219" s="8">
        <v>998.0</v>
      </c>
      <c r="R219" s="38" t="s">
        <v>743</v>
      </c>
      <c r="S219" s="38" t="s">
        <v>744</v>
      </c>
      <c r="T219" s="16" t="s">
        <v>745</v>
      </c>
      <c r="U219" s="17" t="s">
        <v>746</v>
      </c>
      <c r="V219" s="8" t="s">
        <v>220</v>
      </c>
      <c r="W219" s="8"/>
      <c r="AA219" s="53" t="s">
        <v>1521</v>
      </c>
      <c r="AB219" s="18">
        <v>53719.0</v>
      </c>
      <c r="AC219" s="18">
        <v>28829.0</v>
      </c>
      <c r="AD219" s="18">
        <v>31.0</v>
      </c>
      <c r="AE219" s="18">
        <v>3498.0</v>
      </c>
      <c r="AF219" s="18">
        <v>117.0</v>
      </c>
      <c r="AG219" s="18">
        <v>19467.0</v>
      </c>
      <c r="AH219" s="18">
        <v>2.0</v>
      </c>
      <c r="AI219" s="18">
        <v>165.0</v>
      </c>
      <c r="AJ219" s="18" t="s">
        <v>54</v>
      </c>
      <c r="AK219" s="18" t="s">
        <v>54</v>
      </c>
      <c r="AL219" s="55" t="s">
        <v>1522</v>
      </c>
      <c r="AM219" s="18" t="s">
        <v>54</v>
      </c>
      <c r="AN219" s="19">
        <v>0.9232</v>
      </c>
      <c r="AO219" s="19" t="s">
        <v>992</v>
      </c>
    </row>
    <row r="220">
      <c r="A220" s="8" t="s">
        <v>1523</v>
      </c>
      <c r="B220" s="52" t="s">
        <v>1287</v>
      </c>
      <c r="C220" s="8" t="s">
        <v>43</v>
      </c>
      <c r="E220" s="20" t="s">
        <v>1524</v>
      </c>
      <c r="F220" s="11" t="s">
        <v>1525</v>
      </c>
      <c r="G220" s="8" t="s">
        <v>46</v>
      </c>
      <c r="H220" s="8"/>
      <c r="I220" s="8" t="s">
        <v>1526</v>
      </c>
      <c r="J220" s="8">
        <v>6.0</v>
      </c>
      <c r="K220" s="41">
        <v>46062.0</v>
      </c>
      <c r="L220" s="8" t="s">
        <v>257</v>
      </c>
      <c r="M220" s="8" t="s">
        <v>257</v>
      </c>
      <c r="N220" s="14">
        <v>46065.0</v>
      </c>
      <c r="O220" s="14">
        <v>46066.0</v>
      </c>
      <c r="P220" s="8" t="s">
        <v>48</v>
      </c>
      <c r="Q220" s="8">
        <v>906.0</v>
      </c>
      <c r="R220" s="16" t="s">
        <v>1527</v>
      </c>
      <c r="S220" s="16" t="s">
        <v>1528</v>
      </c>
      <c r="T220" s="16" t="s">
        <v>70</v>
      </c>
      <c r="U220" s="17" t="s">
        <v>1529</v>
      </c>
      <c r="V220" s="8" t="s">
        <v>72</v>
      </c>
      <c r="W220" s="8"/>
      <c r="AA220" s="53" t="s">
        <v>1530</v>
      </c>
      <c r="AB220" s="18">
        <v>273410.0</v>
      </c>
      <c r="AC220" s="18">
        <v>230815.0</v>
      </c>
      <c r="AD220" s="18">
        <v>6257.0</v>
      </c>
      <c r="AE220" s="18">
        <v>19263.0</v>
      </c>
      <c r="AF220" s="18">
        <v>16137.0</v>
      </c>
      <c r="AG220" s="18">
        <v>6585.0</v>
      </c>
      <c r="AH220" s="18">
        <v>3.0</v>
      </c>
      <c r="AI220" s="18">
        <v>752.0</v>
      </c>
      <c r="AJ220" s="18" t="s">
        <v>1523</v>
      </c>
      <c r="AK220" s="18">
        <v>274039.0</v>
      </c>
      <c r="AL220" s="55" t="s">
        <v>1531</v>
      </c>
      <c r="AM220" s="55" t="s">
        <v>1532</v>
      </c>
      <c r="AN220" s="19">
        <v>0.9783</v>
      </c>
      <c r="AO220" s="19" t="s">
        <v>1533</v>
      </c>
    </row>
    <row r="221">
      <c r="A221" s="8" t="s">
        <v>1534</v>
      </c>
      <c r="B221" s="52" t="s">
        <v>1298</v>
      </c>
      <c r="C221" s="8" t="s">
        <v>58</v>
      </c>
      <c r="D221" s="8" t="s">
        <v>1523</v>
      </c>
      <c r="E221" s="20" t="s">
        <v>1535</v>
      </c>
      <c r="F221" s="11" t="s">
        <v>1536</v>
      </c>
      <c r="G221" s="8" t="s">
        <v>46</v>
      </c>
      <c r="H221" s="8"/>
      <c r="I221" s="8" t="s">
        <v>1537</v>
      </c>
      <c r="J221" s="8">
        <v>6.0</v>
      </c>
      <c r="K221" s="41">
        <v>46062.0</v>
      </c>
      <c r="L221" s="8" t="s">
        <v>257</v>
      </c>
      <c r="M221" s="8" t="s">
        <v>257</v>
      </c>
      <c r="N221" s="14">
        <v>46065.0</v>
      </c>
      <c r="O221" s="14">
        <v>46066.0</v>
      </c>
      <c r="P221" s="8" t="s">
        <v>48</v>
      </c>
      <c r="Q221" s="15">
        <v>1084.0</v>
      </c>
      <c r="R221" s="16" t="s">
        <v>1527</v>
      </c>
      <c r="S221" s="16" t="s">
        <v>1538</v>
      </c>
      <c r="T221" s="16" t="s">
        <v>1539</v>
      </c>
      <c r="U221" s="17" t="s">
        <v>1529</v>
      </c>
      <c r="V221" s="8" t="s">
        <v>72</v>
      </c>
      <c r="W221" s="8"/>
      <c r="AA221" s="53" t="s">
        <v>1540</v>
      </c>
      <c r="AB221" s="18">
        <v>629.0</v>
      </c>
      <c r="AC221" s="18">
        <v>60.0</v>
      </c>
      <c r="AD221" s="18">
        <v>6.0</v>
      </c>
      <c r="AE221" s="18">
        <v>311.0</v>
      </c>
      <c r="AF221" s="18">
        <v>29.0</v>
      </c>
      <c r="AG221" s="18">
        <v>23.0</v>
      </c>
      <c r="AH221" s="18">
        <v>4.0</v>
      </c>
      <c r="AI221" s="18">
        <v>17.0</v>
      </c>
      <c r="AJ221" s="18" t="s">
        <v>54</v>
      </c>
      <c r="AK221" s="18" t="s">
        <v>54</v>
      </c>
      <c r="AL221" s="54" t="s">
        <v>1541</v>
      </c>
      <c r="AM221" s="18" t="s">
        <v>54</v>
      </c>
      <c r="AN221" s="19">
        <v>0.9783</v>
      </c>
      <c r="AO221" s="19" t="s">
        <v>1533</v>
      </c>
    </row>
    <row r="222">
      <c r="A222" s="8" t="s">
        <v>1542</v>
      </c>
      <c r="B222" s="52" t="s">
        <v>42</v>
      </c>
      <c r="C222" s="8" t="s">
        <v>43</v>
      </c>
      <c r="E222" s="20" t="s">
        <v>1543</v>
      </c>
      <c r="F222" s="11" t="s">
        <v>1544</v>
      </c>
      <c r="G222" s="8" t="s">
        <v>165</v>
      </c>
      <c r="H222" s="8"/>
      <c r="I222" s="8" t="s">
        <v>1545</v>
      </c>
      <c r="J222" s="8">
        <v>6.0</v>
      </c>
      <c r="K222" s="41">
        <v>46062.0</v>
      </c>
      <c r="L222" s="8" t="s">
        <v>257</v>
      </c>
      <c r="M222" s="8" t="s">
        <v>257</v>
      </c>
      <c r="N222" s="14">
        <v>46066.0</v>
      </c>
      <c r="O222" s="14">
        <v>46066.0</v>
      </c>
      <c r="P222" s="8" t="s">
        <v>167</v>
      </c>
      <c r="Q222" s="8">
        <v>949.0</v>
      </c>
      <c r="R222" s="16" t="s">
        <v>1546</v>
      </c>
      <c r="S222" s="16" t="s">
        <v>1547</v>
      </c>
      <c r="T222" s="16" t="s">
        <v>70</v>
      </c>
      <c r="U222" s="17" t="s">
        <v>1548</v>
      </c>
      <c r="V222" s="8" t="s">
        <v>172</v>
      </c>
      <c r="W222" s="8"/>
      <c r="AA222" s="18" t="s">
        <v>54</v>
      </c>
      <c r="AB222" s="18">
        <v>1304.0</v>
      </c>
      <c r="AC222" s="18">
        <v>618.0</v>
      </c>
      <c r="AD222" s="18">
        <v>21.0</v>
      </c>
      <c r="AE222" s="18">
        <v>639.0</v>
      </c>
      <c r="AF222" s="18">
        <v>0.0</v>
      </c>
      <c r="AG222" s="18">
        <v>0.0</v>
      </c>
      <c r="AH222" s="18">
        <v>0.0</v>
      </c>
      <c r="AI222" s="18">
        <v>7.0</v>
      </c>
      <c r="AJ222" s="18" t="s">
        <v>1542</v>
      </c>
      <c r="AK222" s="18">
        <v>1304.0</v>
      </c>
      <c r="AL222" s="18" t="s">
        <v>54</v>
      </c>
      <c r="AM222" s="18" t="s">
        <v>54</v>
      </c>
      <c r="AN222" s="19"/>
      <c r="AO222" s="19" t="s">
        <v>54</v>
      </c>
    </row>
    <row r="223">
      <c r="A223" s="8" t="s">
        <v>1549</v>
      </c>
      <c r="B223" s="52" t="s">
        <v>57</v>
      </c>
      <c r="C223" s="8" t="s">
        <v>58</v>
      </c>
      <c r="D223" s="8" t="s">
        <v>1542</v>
      </c>
      <c r="E223" s="20" t="s">
        <v>1550</v>
      </c>
      <c r="F223" s="11" t="s">
        <v>1551</v>
      </c>
      <c r="G223" s="8" t="s">
        <v>165</v>
      </c>
      <c r="H223" s="8"/>
      <c r="I223" s="8" t="s">
        <v>1552</v>
      </c>
      <c r="J223" s="8">
        <v>6.0</v>
      </c>
      <c r="K223" s="41">
        <v>46062.0</v>
      </c>
      <c r="L223" s="8" t="s">
        <v>257</v>
      </c>
      <c r="M223" s="8" t="s">
        <v>257</v>
      </c>
      <c r="N223" s="14">
        <v>46066.0</v>
      </c>
      <c r="O223" s="14">
        <v>46066.0</v>
      </c>
      <c r="P223" s="8" t="s">
        <v>167</v>
      </c>
      <c r="Q223" s="8">
        <v>905.0</v>
      </c>
      <c r="R223" s="16" t="s">
        <v>1546</v>
      </c>
      <c r="S223" s="16" t="s">
        <v>1553</v>
      </c>
      <c r="T223" s="16" t="s">
        <v>1554</v>
      </c>
      <c r="U223" s="17" t="s">
        <v>1548</v>
      </c>
      <c r="V223" s="8" t="s">
        <v>172</v>
      </c>
      <c r="W223" s="8"/>
      <c r="AA223" s="18" t="s">
        <v>54</v>
      </c>
      <c r="AB223" s="18" t="s">
        <v>54</v>
      </c>
      <c r="AC223" s="18" t="s">
        <v>54</v>
      </c>
      <c r="AD223" s="18" t="s">
        <v>54</v>
      </c>
      <c r="AE223" s="18" t="s">
        <v>54</v>
      </c>
      <c r="AF223" s="18" t="s">
        <v>54</v>
      </c>
      <c r="AG223" s="18" t="s">
        <v>54</v>
      </c>
      <c r="AH223" s="18" t="s">
        <v>54</v>
      </c>
      <c r="AI223" s="18" t="s">
        <v>54</v>
      </c>
      <c r="AJ223" s="18" t="s">
        <v>54</v>
      </c>
      <c r="AK223" s="18" t="s">
        <v>54</v>
      </c>
      <c r="AL223" s="18" t="s">
        <v>54</v>
      </c>
      <c r="AM223" s="18" t="s">
        <v>54</v>
      </c>
      <c r="AN223" s="19" t="s">
        <v>54</v>
      </c>
      <c r="AO223" s="19" t="s">
        <v>54</v>
      </c>
    </row>
    <row r="224">
      <c r="A224" s="8" t="s">
        <v>1555</v>
      </c>
      <c r="B224" s="52" t="s">
        <v>1287</v>
      </c>
      <c r="C224" s="8" t="s">
        <v>43</v>
      </c>
      <c r="E224" s="20" t="s">
        <v>1556</v>
      </c>
      <c r="F224" s="11" t="s">
        <v>1557</v>
      </c>
      <c r="G224" s="8" t="s">
        <v>83</v>
      </c>
      <c r="H224" s="8"/>
      <c r="I224" s="8" t="s">
        <v>1558</v>
      </c>
      <c r="J224" s="8">
        <v>6.0</v>
      </c>
      <c r="K224" s="41">
        <v>46062.0</v>
      </c>
      <c r="L224" s="8" t="s">
        <v>257</v>
      </c>
      <c r="M224" s="8" t="s">
        <v>257</v>
      </c>
      <c r="N224" s="14">
        <v>46066.0</v>
      </c>
      <c r="O224" s="14">
        <v>46066.0</v>
      </c>
      <c r="P224" s="8" t="s">
        <v>48</v>
      </c>
      <c r="Q224" s="15">
        <v>1113.0</v>
      </c>
      <c r="R224" s="16" t="s">
        <v>1559</v>
      </c>
      <c r="S224" s="16" t="s">
        <v>1560</v>
      </c>
      <c r="T224" s="16" t="s">
        <v>1561</v>
      </c>
      <c r="U224" s="17" t="s">
        <v>1562</v>
      </c>
      <c r="V224" s="8" t="s">
        <v>220</v>
      </c>
      <c r="W224" s="8"/>
      <c r="AA224" s="53" t="s">
        <v>1563</v>
      </c>
      <c r="AB224" s="18">
        <v>2102.0</v>
      </c>
      <c r="AC224" s="18">
        <v>103.0</v>
      </c>
      <c r="AD224" s="18">
        <v>3.0</v>
      </c>
      <c r="AE224" s="18">
        <v>145.0</v>
      </c>
      <c r="AF224" s="18">
        <v>187.0</v>
      </c>
      <c r="AG224" s="18">
        <v>1794.0</v>
      </c>
      <c r="AH224" s="18">
        <v>0.0</v>
      </c>
      <c r="AI224" s="18">
        <v>15.0</v>
      </c>
      <c r="AJ224" s="18" t="s">
        <v>1555</v>
      </c>
      <c r="AK224" s="18">
        <v>2272.0</v>
      </c>
      <c r="AL224" s="55" t="s">
        <v>1564</v>
      </c>
      <c r="AM224" s="54" t="s">
        <v>1565</v>
      </c>
      <c r="AN224" s="19">
        <v>0.9162</v>
      </c>
      <c r="AO224" s="19" t="s">
        <v>992</v>
      </c>
    </row>
    <row r="225">
      <c r="A225" s="8" t="s">
        <v>1566</v>
      </c>
      <c r="B225" s="52" t="s">
        <v>1298</v>
      </c>
      <c r="C225" s="8" t="s">
        <v>58</v>
      </c>
      <c r="D225" s="8" t="s">
        <v>1555</v>
      </c>
      <c r="E225" s="20" t="s">
        <v>1567</v>
      </c>
      <c r="F225" s="11" t="s">
        <v>1568</v>
      </c>
      <c r="G225" s="8" t="s">
        <v>83</v>
      </c>
      <c r="H225" s="8"/>
      <c r="I225" s="8" t="s">
        <v>1569</v>
      </c>
      <c r="J225" s="8">
        <v>6.0</v>
      </c>
      <c r="K225" s="41">
        <v>46062.0</v>
      </c>
      <c r="L225" s="8" t="s">
        <v>257</v>
      </c>
      <c r="M225" s="8" t="s">
        <v>257</v>
      </c>
      <c r="N225" s="14">
        <v>46066.0</v>
      </c>
      <c r="O225" s="14">
        <v>46066.0</v>
      </c>
      <c r="P225" s="8" t="s">
        <v>48</v>
      </c>
      <c r="Q225" s="8">
        <v>955.0</v>
      </c>
      <c r="R225" s="16" t="s">
        <v>1559</v>
      </c>
      <c r="S225" s="16" t="s">
        <v>1570</v>
      </c>
      <c r="T225" s="16" t="s">
        <v>107</v>
      </c>
      <c r="U225" s="17" t="s">
        <v>1562</v>
      </c>
      <c r="V225" s="8" t="s">
        <v>220</v>
      </c>
      <c r="W225" s="8"/>
      <c r="AA225" s="53" t="s">
        <v>1571</v>
      </c>
      <c r="AB225" s="18">
        <v>170.0</v>
      </c>
      <c r="AC225" s="18">
        <v>80.0</v>
      </c>
      <c r="AD225" s="18">
        <v>8.0</v>
      </c>
      <c r="AE225" s="18">
        <v>46.0</v>
      </c>
      <c r="AF225" s="18">
        <v>9.0</v>
      </c>
      <c r="AG225" s="18">
        <v>34.0</v>
      </c>
      <c r="AH225" s="18">
        <v>0.0</v>
      </c>
      <c r="AI225" s="18">
        <v>7.0</v>
      </c>
      <c r="AJ225" s="18" t="s">
        <v>54</v>
      </c>
      <c r="AK225" s="18" t="s">
        <v>54</v>
      </c>
      <c r="AL225" s="54" t="s">
        <v>1572</v>
      </c>
      <c r="AM225" s="18" t="s">
        <v>54</v>
      </c>
      <c r="AN225" s="19">
        <v>0.9162</v>
      </c>
      <c r="AO225" s="19" t="s">
        <v>992</v>
      </c>
    </row>
    <row r="226">
      <c r="A226" s="8" t="s">
        <v>1573</v>
      </c>
      <c r="B226" s="52" t="s">
        <v>1287</v>
      </c>
      <c r="C226" s="8" t="s">
        <v>43</v>
      </c>
      <c r="E226" s="20" t="s">
        <v>1574</v>
      </c>
      <c r="F226" s="11" t="s">
        <v>1575</v>
      </c>
      <c r="G226" s="8" t="s">
        <v>83</v>
      </c>
      <c r="H226" s="8"/>
      <c r="I226" s="8" t="s">
        <v>1576</v>
      </c>
      <c r="J226" s="8">
        <v>6.0</v>
      </c>
      <c r="K226" s="41">
        <v>46062.0</v>
      </c>
      <c r="L226" s="8" t="s">
        <v>257</v>
      </c>
      <c r="M226" s="8" t="s">
        <v>257</v>
      </c>
      <c r="N226" s="14">
        <v>46066.0</v>
      </c>
      <c r="O226" s="14">
        <v>46066.0</v>
      </c>
      <c r="P226" s="8" t="s">
        <v>48</v>
      </c>
      <c r="Q226" s="8">
        <v>973.0</v>
      </c>
      <c r="R226" s="16" t="s">
        <v>1577</v>
      </c>
      <c r="S226" s="16" t="s">
        <v>1578</v>
      </c>
      <c r="T226" s="16" t="s">
        <v>70</v>
      </c>
      <c r="U226" s="17" t="s">
        <v>1579</v>
      </c>
      <c r="V226" s="8" t="s">
        <v>220</v>
      </c>
      <c r="W226" s="8"/>
      <c r="AA226" s="53" t="s">
        <v>1580</v>
      </c>
      <c r="AB226" s="18">
        <v>43050.0</v>
      </c>
      <c r="AC226" s="18">
        <v>32479.0</v>
      </c>
      <c r="AD226" s="18">
        <v>1643.0</v>
      </c>
      <c r="AE226" s="18">
        <v>5390.0</v>
      </c>
      <c r="AF226" s="18">
        <v>543.0</v>
      </c>
      <c r="AG226" s="18">
        <v>129.0</v>
      </c>
      <c r="AH226" s="18">
        <v>10.0</v>
      </c>
      <c r="AI226" s="18">
        <v>125.0</v>
      </c>
      <c r="AJ226" s="18" t="s">
        <v>1573</v>
      </c>
      <c r="AK226" s="18">
        <v>43287.0</v>
      </c>
      <c r="AL226" s="55" t="s">
        <v>1581</v>
      </c>
      <c r="AM226" s="55" t="s">
        <v>1582</v>
      </c>
      <c r="AN226" s="19">
        <v>0.8795</v>
      </c>
      <c r="AO226" s="19" t="s">
        <v>992</v>
      </c>
    </row>
    <row r="227">
      <c r="A227" s="8" t="s">
        <v>1583</v>
      </c>
      <c r="B227" s="52" t="s">
        <v>1298</v>
      </c>
      <c r="C227" s="8" t="s">
        <v>58</v>
      </c>
      <c r="D227" s="8" t="s">
        <v>1573</v>
      </c>
      <c r="E227" s="20" t="s">
        <v>1584</v>
      </c>
      <c r="F227" s="11" t="s">
        <v>1585</v>
      </c>
      <c r="G227" s="8" t="s">
        <v>83</v>
      </c>
      <c r="H227" s="8"/>
      <c r="I227" s="8" t="s">
        <v>1586</v>
      </c>
      <c r="J227" s="8">
        <v>6.0</v>
      </c>
      <c r="K227" s="41">
        <v>46062.0</v>
      </c>
      <c r="L227" s="8" t="s">
        <v>257</v>
      </c>
      <c r="M227" s="8" t="s">
        <v>257</v>
      </c>
      <c r="N227" s="14">
        <v>46066.0</v>
      </c>
      <c r="O227" s="14">
        <v>46066.0</v>
      </c>
      <c r="P227" s="8" t="s">
        <v>48</v>
      </c>
      <c r="Q227" s="15">
        <v>1121.0</v>
      </c>
      <c r="R227" s="16" t="s">
        <v>1577</v>
      </c>
      <c r="S227" s="16" t="s">
        <v>1587</v>
      </c>
      <c r="T227" s="16" t="s">
        <v>1588</v>
      </c>
      <c r="U227" s="17" t="s">
        <v>1579</v>
      </c>
      <c r="V227" s="8" t="s">
        <v>220</v>
      </c>
      <c r="W227" s="8"/>
      <c r="AA227" s="53" t="s">
        <v>1589</v>
      </c>
      <c r="AB227" s="18">
        <v>237.0</v>
      </c>
      <c r="AC227" s="18">
        <v>34.0</v>
      </c>
      <c r="AD227" s="18">
        <v>26.0</v>
      </c>
      <c r="AE227" s="18">
        <v>120.0</v>
      </c>
      <c r="AF227" s="18">
        <v>66.0</v>
      </c>
      <c r="AG227" s="18">
        <v>2.0</v>
      </c>
      <c r="AH227" s="18">
        <v>4.0</v>
      </c>
      <c r="AI227" s="18">
        <v>8.0</v>
      </c>
      <c r="AJ227" s="18" t="s">
        <v>54</v>
      </c>
      <c r="AK227" s="18" t="s">
        <v>54</v>
      </c>
      <c r="AL227" s="54" t="s">
        <v>1590</v>
      </c>
      <c r="AM227" s="18" t="s">
        <v>54</v>
      </c>
      <c r="AN227" s="19">
        <v>0.8795</v>
      </c>
      <c r="AO227" s="19" t="s">
        <v>992</v>
      </c>
    </row>
    <row r="228">
      <c r="A228" s="8" t="s">
        <v>1591</v>
      </c>
      <c r="B228" s="52" t="s">
        <v>1287</v>
      </c>
      <c r="C228" s="8" t="s">
        <v>43</v>
      </c>
      <c r="E228" s="20" t="s">
        <v>1592</v>
      </c>
      <c r="F228" s="11" t="s">
        <v>1593</v>
      </c>
      <c r="G228" s="8" t="s">
        <v>46</v>
      </c>
      <c r="H228" s="8"/>
      <c r="I228" s="8" t="s">
        <v>1594</v>
      </c>
      <c r="J228" s="8">
        <v>6.0</v>
      </c>
      <c r="K228" s="41">
        <v>46062.0</v>
      </c>
      <c r="L228" s="8" t="s">
        <v>257</v>
      </c>
      <c r="M228" s="8" t="s">
        <v>257</v>
      </c>
      <c r="N228" s="14">
        <v>46066.0</v>
      </c>
      <c r="O228" s="14">
        <v>46066.0</v>
      </c>
      <c r="P228" s="8" t="s">
        <v>48</v>
      </c>
      <c r="Q228" s="8">
        <v>522.0</v>
      </c>
      <c r="R228" s="16" t="s">
        <v>1595</v>
      </c>
      <c r="S228" s="16" t="s">
        <v>1596</v>
      </c>
      <c r="T228" s="16" t="s">
        <v>1597</v>
      </c>
      <c r="U228" s="17" t="s">
        <v>1598</v>
      </c>
      <c r="V228" s="8" t="s">
        <v>72</v>
      </c>
      <c r="W228" s="8"/>
      <c r="AA228" s="53" t="s">
        <v>1599</v>
      </c>
      <c r="AB228" s="18">
        <v>579.0</v>
      </c>
      <c r="AC228" s="18">
        <v>174.0</v>
      </c>
      <c r="AD228" s="18">
        <v>34.0</v>
      </c>
      <c r="AE228" s="18">
        <v>107.0</v>
      </c>
      <c r="AF228" s="18">
        <v>190.0</v>
      </c>
      <c r="AG228" s="18">
        <v>145.0</v>
      </c>
      <c r="AH228" s="18">
        <v>0.0</v>
      </c>
      <c r="AI228" s="18">
        <v>3.0</v>
      </c>
      <c r="AJ228" s="18" t="s">
        <v>1591</v>
      </c>
      <c r="AK228" s="18">
        <v>744.0</v>
      </c>
      <c r="AL228" s="54" t="s">
        <v>1600</v>
      </c>
      <c r="AM228" s="54" t="s">
        <v>1601</v>
      </c>
      <c r="AN228" s="19">
        <v>0.9014</v>
      </c>
      <c r="AO228" s="19" t="s">
        <v>231</v>
      </c>
    </row>
    <row r="229">
      <c r="A229" s="8" t="s">
        <v>1602</v>
      </c>
      <c r="B229" s="52" t="s">
        <v>1298</v>
      </c>
      <c r="C229" s="8" t="s">
        <v>58</v>
      </c>
      <c r="D229" s="8" t="s">
        <v>1591</v>
      </c>
      <c r="E229" s="20" t="s">
        <v>1603</v>
      </c>
      <c r="F229" s="11" t="s">
        <v>1604</v>
      </c>
      <c r="G229" s="8" t="s">
        <v>46</v>
      </c>
      <c r="H229" s="8"/>
      <c r="I229" s="8" t="s">
        <v>1605</v>
      </c>
      <c r="J229" s="8">
        <v>6.0</v>
      </c>
      <c r="K229" s="41">
        <v>46062.0</v>
      </c>
      <c r="L229" s="8" t="s">
        <v>257</v>
      </c>
      <c r="M229" s="8" t="s">
        <v>257</v>
      </c>
      <c r="N229" s="14">
        <v>46066.0</v>
      </c>
      <c r="O229" s="14">
        <v>46066.0</v>
      </c>
      <c r="P229" s="8" t="s">
        <v>48</v>
      </c>
      <c r="Q229" s="8">
        <v>699.0</v>
      </c>
      <c r="R229" s="16" t="s">
        <v>1595</v>
      </c>
      <c r="S229" s="16" t="s">
        <v>1606</v>
      </c>
      <c r="T229" s="16" t="s">
        <v>70</v>
      </c>
      <c r="U229" s="17" t="s">
        <v>1598</v>
      </c>
      <c r="V229" s="8" t="s">
        <v>72</v>
      </c>
      <c r="W229" s="8"/>
      <c r="AA229" s="53" t="s">
        <v>1607</v>
      </c>
      <c r="AB229" s="18">
        <v>165.0</v>
      </c>
      <c r="AC229" s="18">
        <v>55.0</v>
      </c>
      <c r="AD229" s="18">
        <v>6.0</v>
      </c>
      <c r="AE229" s="18">
        <v>60.0</v>
      </c>
      <c r="AF229" s="18">
        <v>31.0</v>
      </c>
      <c r="AG229" s="18">
        <v>10.0</v>
      </c>
      <c r="AH229" s="18">
        <v>1.0</v>
      </c>
      <c r="AI229" s="18">
        <v>9.0</v>
      </c>
      <c r="AJ229" s="18" t="s">
        <v>54</v>
      </c>
      <c r="AK229" s="18" t="s">
        <v>54</v>
      </c>
      <c r="AL229" s="54" t="s">
        <v>1572</v>
      </c>
      <c r="AM229" s="18" t="s">
        <v>54</v>
      </c>
      <c r="AN229" s="19">
        <v>0.9014</v>
      </c>
      <c r="AO229" s="19" t="s">
        <v>231</v>
      </c>
    </row>
    <row r="230">
      <c r="A230" s="8" t="s">
        <v>1608</v>
      </c>
      <c r="B230" s="52" t="s">
        <v>42</v>
      </c>
      <c r="C230" s="8" t="s">
        <v>43</v>
      </c>
      <c r="E230" s="20" t="s">
        <v>1609</v>
      </c>
      <c r="F230" s="11" t="s">
        <v>1610</v>
      </c>
      <c r="G230" s="8" t="s">
        <v>165</v>
      </c>
      <c r="H230" s="8"/>
      <c r="I230" s="8" t="s">
        <v>1611</v>
      </c>
      <c r="J230" s="8">
        <v>6.0</v>
      </c>
      <c r="K230" s="41">
        <v>46062.0</v>
      </c>
      <c r="L230" s="8" t="s">
        <v>257</v>
      </c>
      <c r="M230" s="8" t="s">
        <v>257</v>
      </c>
      <c r="N230" s="14">
        <v>46066.0</v>
      </c>
      <c r="O230" s="14">
        <v>46066.0</v>
      </c>
      <c r="P230" s="8" t="s">
        <v>167</v>
      </c>
      <c r="Q230" s="8">
        <v>915.0</v>
      </c>
      <c r="R230" s="16" t="s">
        <v>1612</v>
      </c>
      <c r="S230" s="16" t="s">
        <v>1613</v>
      </c>
      <c r="T230" s="16" t="s">
        <v>70</v>
      </c>
      <c r="U230" s="17" t="s">
        <v>1614</v>
      </c>
      <c r="V230" s="8" t="s">
        <v>172</v>
      </c>
      <c r="W230" s="8"/>
      <c r="AA230" s="18" t="s">
        <v>54</v>
      </c>
      <c r="AB230" s="18">
        <v>761.0</v>
      </c>
      <c r="AC230" s="18">
        <v>27.0</v>
      </c>
      <c r="AD230" s="18">
        <v>10.0</v>
      </c>
      <c r="AE230" s="18">
        <v>681.0</v>
      </c>
      <c r="AF230" s="18">
        <v>0.0</v>
      </c>
      <c r="AG230" s="18">
        <v>0.0</v>
      </c>
      <c r="AH230" s="18">
        <v>0.0</v>
      </c>
      <c r="AI230" s="18">
        <v>2.0</v>
      </c>
      <c r="AJ230" s="18" t="s">
        <v>1608</v>
      </c>
      <c r="AK230" s="18">
        <v>761.0</v>
      </c>
      <c r="AL230" s="18" t="s">
        <v>54</v>
      </c>
      <c r="AM230" s="18" t="s">
        <v>54</v>
      </c>
      <c r="AN230" s="19"/>
      <c r="AO230" s="19" t="s">
        <v>54</v>
      </c>
    </row>
    <row r="231">
      <c r="A231" s="8" t="s">
        <v>1615</v>
      </c>
      <c r="B231" s="52" t="s">
        <v>57</v>
      </c>
      <c r="C231" s="8" t="s">
        <v>58</v>
      </c>
      <c r="D231" s="8" t="s">
        <v>1608</v>
      </c>
      <c r="E231" s="20" t="s">
        <v>1616</v>
      </c>
      <c r="F231" s="11" t="s">
        <v>1617</v>
      </c>
      <c r="G231" s="8" t="s">
        <v>165</v>
      </c>
      <c r="H231" s="8"/>
      <c r="I231" s="8" t="s">
        <v>1618</v>
      </c>
      <c r="J231" s="8">
        <v>6.0</v>
      </c>
      <c r="K231" s="41">
        <v>46062.0</v>
      </c>
      <c r="L231" s="8" t="s">
        <v>257</v>
      </c>
      <c r="M231" s="8" t="s">
        <v>257</v>
      </c>
      <c r="N231" s="14">
        <v>46066.0</v>
      </c>
      <c r="O231" s="14">
        <v>46066.0</v>
      </c>
      <c r="P231" s="8" t="s">
        <v>167</v>
      </c>
      <c r="Q231" s="15">
        <v>1101.0</v>
      </c>
      <c r="R231" s="16" t="s">
        <v>1612</v>
      </c>
      <c r="S231" s="16" t="s">
        <v>1619</v>
      </c>
      <c r="T231" s="16" t="s">
        <v>1620</v>
      </c>
      <c r="U231" s="17" t="s">
        <v>1614</v>
      </c>
      <c r="V231" s="8" t="s">
        <v>172</v>
      </c>
      <c r="W231" s="8"/>
      <c r="AA231" s="18" t="s">
        <v>54</v>
      </c>
      <c r="AB231" s="18" t="s">
        <v>54</v>
      </c>
      <c r="AC231" s="18" t="s">
        <v>54</v>
      </c>
      <c r="AD231" s="18" t="s">
        <v>54</v>
      </c>
      <c r="AE231" s="18" t="s">
        <v>54</v>
      </c>
      <c r="AF231" s="18" t="s">
        <v>54</v>
      </c>
      <c r="AG231" s="18" t="s">
        <v>54</v>
      </c>
      <c r="AH231" s="18" t="s">
        <v>54</v>
      </c>
      <c r="AI231" s="18" t="s">
        <v>54</v>
      </c>
      <c r="AJ231" s="18" t="s">
        <v>54</v>
      </c>
      <c r="AK231" s="18" t="s">
        <v>54</v>
      </c>
      <c r="AL231" s="18" t="s">
        <v>54</v>
      </c>
      <c r="AM231" s="18" t="s">
        <v>54</v>
      </c>
      <c r="AN231" s="19" t="s">
        <v>54</v>
      </c>
      <c r="AO231" s="19" t="s">
        <v>54</v>
      </c>
    </row>
    <row r="232">
      <c r="A232" s="8" t="s">
        <v>1621</v>
      </c>
      <c r="B232" s="52" t="s">
        <v>1287</v>
      </c>
      <c r="C232" s="8" t="s">
        <v>43</v>
      </c>
      <c r="E232" s="20" t="s">
        <v>1622</v>
      </c>
      <c r="F232" s="11" t="s">
        <v>1623</v>
      </c>
      <c r="G232" s="8" t="s">
        <v>46</v>
      </c>
      <c r="H232" s="8"/>
      <c r="I232" s="8" t="s">
        <v>1624</v>
      </c>
      <c r="J232" s="8">
        <v>6.0</v>
      </c>
      <c r="K232" s="41">
        <v>46062.0</v>
      </c>
      <c r="L232" s="8" t="s">
        <v>257</v>
      </c>
      <c r="M232" s="8" t="s">
        <v>257</v>
      </c>
      <c r="N232" s="14">
        <v>46066.0</v>
      </c>
      <c r="O232" s="14">
        <v>46066.0</v>
      </c>
      <c r="P232" s="8" t="s">
        <v>48</v>
      </c>
      <c r="Q232" s="15">
        <v>1044.0</v>
      </c>
      <c r="R232" s="16" t="s">
        <v>1625</v>
      </c>
      <c r="S232" s="16" t="s">
        <v>1626</v>
      </c>
      <c r="T232" s="16" t="s">
        <v>70</v>
      </c>
      <c r="U232" s="17" t="s">
        <v>1627</v>
      </c>
      <c r="V232" s="8" t="s">
        <v>72</v>
      </c>
      <c r="W232" s="8"/>
      <c r="AA232" s="53" t="s">
        <v>1628</v>
      </c>
      <c r="AB232" s="18">
        <v>1482.0</v>
      </c>
      <c r="AC232" s="18">
        <v>348.0</v>
      </c>
      <c r="AD232" s="18">
        <v>157.0</v>
      </c>
      <c r="AE232" s="18">
        <v>689.0</v>
      </c>
      <c r="AF232" s="18">
        <v>178.0</v>
      </c>
      <c r="AG232" s="18">
        <v>98.0</v>
      </c>
      <c r="AH232" s="18">
        <v>419.0</v>
      </c>
      <c r="AI232" s="18">
        <v>11.0</v>
      </c>
      <c r="AJ232" s="18" t="s">
        <v>1621</v>
      </c>
      <c r="AK232" s="18">
        <v>1891.0</v>
      </c>
      <c r="AL232" s="55" t="s">
        <v>1629</v>
      </c>
      <c r="AM232" s="54" t="s">
        <v>1630</v>
      </c>
      <c r="AN232" s="19">
        <v>0.9139</v>
      </c>
      <c r="AO232" s="19" t="s">
        <v>161</v>
      </c>
    </row>
    <row r="233">
      <c r="A233" s="8" t="s">
        <v>1631</v>
      </c>
      <c r="B233" s="52" t="s">
        <v>1298</v>
      </c>
      <c r="C233" s="8" t="s">
        <v>58</v>
      </c>
      <c r="D233" s="8" t="s">
        <v>1621</v>
      </c>
      <c r="E233" s="20" t="s">
        <v>1632</v>
      </c>
      <c r="F233" s="11" t="s">
        <v>1633</v>
      </c>
      <c r="G233" s="8" t="s">
        <v>46</v>
      </c>
      <c r="H233" s="8"/>
      <c r="I233" s="8" t="s">
        <v>1634</v>
      </c>
      <c r="J233" s="8">
        <v>6.0</v>
      </c>
      <c r="K233" s="41">
        <v>46062.0</v>
      </c>
      <c r="L233" s="8" t="s">
        <v>257</v>
      </c>
      <c r="M233" s="8" t="s">
        <v>257</v>
      </c>
      <c r="N233" s="14">
        <v>46066.0</v>
      </c>
      <c r="O233" s="14">
        <v>46066.0</v>
      </c>
      <c r="P233" s="8" t="s">
        <v>48</v>
      </c>
      <c r="Q233" s="8">
        <v>835.0</v>
      </c>
      <c r="R233" s="16" t="s">
        <v>1625</v>
      </c>
      <c r="S233" s="16" t="s">
        <v>1635</v>
      </c>
      <c r="T233" s="16" t="s">
        <v>314</v>
      </c>
      <c r="U233" s="17" t="s">
        <v>1627</v>
      </c>
      <c r="V233" s="8" t="s">
        <v>72</v>
      </c>
      <c r="W233" s="8"/>
      <c r="AA233" s="53" t="s">
        <v>1636</v>
      </c>
      <c r="AB233" s="18">
        <v>409.0</v>
      </c>
      <c r="AC233" s="18">
        <v>179.0</v>
      </c>
      <c r="AD233" s="18">
        <v>20.0</v>
      </c>
      <c r="AE233" s="18">
        <v>120.0</v>
      </c>
      <c r="AF233" s="18">
        <v>10.0</v>
      </c>
      <c r="AG233" s="18">
        <v>24.0</v>
      </c>
      <c r="AH233" s="18">
        <v>1.0</v>
      </c>
      <c r="AI233" s="18">
        <v>8.0</v>
      </c>
      <c r="AJ233" s="18" t="s">
        <v>54</v>
      </c>
      <c r="AK233" s="18" t="s">
        <v>54</v>
      </c>
      <c r="AL233" s="54" t="s">
        <v>1637</v>
      </c>
      <c r="AM233" s="18" t="s">
        <v>54</v>
      </c>
      <c r="AN233" s="19">
        <v>0.9139</v>
      </c>
      <c r="AO233" s="19" t="s">
        <v>161</v>
      </c>
    </row>
    <row r="234">
      <c r="A234" s="8" t="s">
        <v>1638</v>
      </c>
      <c r="B234" s="52" t="s">
        <v>1287</v>
      </c>
      <c r="C234" s="8" t="s">
        <v>43</v>
      </c>
      <c r="E234" s="20" t="s">
        <v>1639</v>
      </c>
      <c r="F234" s="11" t="s">
        <v>1640</v>
      </c>
      <c r="G234" s="8" t="s">
        <v>83</v>
      </c>
      <c r="H234" s="8" t="s">
        <v>1520</v>
      </c>
      <c r="I234" s="8" t="s">
        <v>1641</v>
      </c>
      <c r="J234" s="8">
        <v>6.0</v>
      </c>
      <c r="K234" s="41">
        <v>46062.0</v>
      </c>
      <c r="L234" s="8" t="s">
        <v>257</v>
      </c>
      <c r="M234" s="8" t="s">
        <v>257</v>
      </c>
      <c r="N234" s="14">
        <v>46066.0</v>
      </c>
      <c r="O234" s="14">
        <v>46066.0</v>
      </c>
      <c r="P234" s="8" t="s">
        <v>48</v>
      </c>
      <c r="Q234" s="8">
        <v>964.0</v>
      </c>
      <c r="R234" s="16" t="s">
        <v>1642</v>
      </c>
      <c r="S234" s="16" t="s">
        <v>1643</v>
      </c>
      <c r="T234" s="16" t="s">
        <v>70</v>
      </c>
      <c r="U234" s="17" t="s">
        <v>1644</v>
      </c>
      <c r="V234" s="8" t="s">
        <v>220</v>
      </c>
      <c r="W234" s="8"/>
      <c r="AA234" s="53" t="s">
        <v>1645</v>
      </c>
      <c r="AB234" s="18">
        <v>10716.0</v>
      </c>
      <c r="AC234" s="18">
        <v>424.0</v>
      </c>
      <c r="AD234" s="18">
        <v>53.0</v>
      </c>
      <c r="AE234" s="18">
        <v>387.0</v>
      </c>
      <c r="AF234" s="18">
        <v>13261.0</v>
      </c>
      <c r="AG234" s="18">
        <v>9486.0</v>
      </c>
      <c r="AH234" s="18">
        <v>2.0</v>
      </c>
      <c r="AI234" s="18">
        <v>134.0</v>
      </c>
      <c r="AJ234" s="18" t="s">
        <v>1638</v>
      </c>
      <c r="AK234" s="18">
        <v>11324.0</v>
      </c>
      <c r="AL234" s="55" t="s">
        <v>1646</v>
      </c>
      <c r="AM234" s="55" t="s">
        <v>1647</v>
      </c>
      <c r="AN234" s="19">
        <v>0.9722</v>
      </c>
      <c r="AO234" s="19" t="s">
        <v>1648</v>
      </c>
    </row>
    <row r="235">
      <c r="A235" s="8" t="s">
        <v>1649</v>
      </c>
      <c r="B235" s="52" t="s">
        <v>1298</v>
      </c>
      <c r="C235" s="8" t="s">
        <v>58</v>
      </c>
      <c r="D235" s="8" t="s">
        <v>1638</v>
      </c>
      <c r="E235" s="20" t="s">
        <v>1650</v>
      </c>
      <c r="F235" s="11" t="s">
        <v>1651</v>
      </c>
      <c r="G235" s="8" t="s">
        <v>83</v>
      </c>
      <c r="H235" s="8"/>
      <c r="I235" s="8" t="s">
        <v>1652</v>
      </c>
      <c r="J235" s="8">
        <v>6.0</v>
      </c>
      <c r="K235" s="41">
        <v>46062.0</v>
      </c>
      <c r="L235" s="8" t="s">
        <v>257</v>
      </c>
      <c r="M235" s="8" t="s">
        <v>257</v>
      </c>
      <c r="N235" s="14">
        <v>46066.0</v>
      </c>
      <c r="O235" s="14">
        <v>46066.0</v>
      </c>
      <c r="P235" s="8" t="s">
        <v>48</v>
      </c>
      <c r="Q235" s="15">
        <v>1003.0</v>
      </c>
      <c r="R235" s="16" t="s">
        <v>1642</v>
      </c>
      <c r="S235" s="16" t="s">
        <v>1653</v>
      </c>
      <c r="T235" s="16" t="s">
        <v>1654</v>
      </c>
      <c r="U235" s="17" t="s">
        <v>1644</v>
      </c>
      <c r="V235" s="8" t="s">
        <v>220</v>
      </c>
      <c r="W235" s="8"/>
      <c r="AA235" s="53" t="s">
        <v>1655</v>
      </c>
      <c r="AB235" s="18">
        <v>608.0</v>
      </c>
      <c r="AC235" s="18">
        <v>117.0</v>
      </c>
      <c r="AD235" s="18">
        <v>53.0</v>
      </c>
      <c r="AE235" s="18">
        <v>222.0</v>
      </c>
      <c r="AF235" s="18">
        <v>1043.0</v>
      </c>
      <c r="AG235" s="18">
        <v>128.0</v>
      </c>
      <c r="AH235" s="18">
        <v>2.0</v>
      </c>
      <c r="AI235" s="18">
        <v>47.0</v>
      </c>
      <c r="AJ235" s="18" t="s">
        <v>54</v>
      </c>
      <c r="AK235" s="18" t="s">
        <v>54</v>
      </c>
      <c r="AL235" s="54" t="s">
        <v>1656</v>
      </c>
      <c r="AM235" s="18" t="s">
        <v>54</v>
      </c>
      <c r="AN235" s="19">
        <v>0.9722</v>
      </c>
      <c r="AO235" s="19" t="s">
        <v>1648</v>
      </c>
    </row>
    <row r="236">
      <c r="A236" s="8" t="s">
        <v>1657</v>
      </c>
      <c r="B236" s="52" t="s">
        <v>42</v>
      </c>
      <c r="C236" s="8" t="s">
        <v>43</v>
      </c>
      <c r="E236" s="20" t="s">
        <v>1658</v>
      </c>
      <c r="F236" s="11" t="s">
        <v>1659</v>
      </c>
      <c r="G236" s="8" t="s">
        <v>183</v>
      </c>
      <c r="H236" s="8"/>
      <c r="I236" s="8" t="s">
        <v>1660</v>
      </c>
      <c r="J236" s="8">
        <v>6.0</v>
      </c>
      <c r="K236" s="41">
        <v>46062.0</v>
      </c>
      <c r="L236" s="8" t="s">
        <v>257</v>
      </c>
      <c r="M236" s="8" t="s">
        <v>257</v>
      </c>
      <c r="N236" s="14">
        <v>46066.0</v>
      </c>
      <c r="O236" s="14">
        <v>46066.0</v>
      </c>
      <c r="P236" s="8" t="s">
        <v>185</v>
      </c>
      <c r="Q236" s="15">
        <v>2218.0</v>
      </c>
      <c r="R236" s="16" t="s">
        <v>1661</v>
      </c>
      <c r="S236" s="16" t="s">
        <v>1662</v>
      </c>
      <c r="T236" s="32" t="s">
        <v>473</v>
      </c>
      <c r="U236" s="17" t="s">
        <v>1663</v>
      </c>
      <c r="V236" s="8" t="s">
        <v>190</v>
      </c>
      <c r="W236" s="8"/>
      <c r="AA236" s="18" t="s">
        <v>54</v>
      </c>
      <c r="AB236" s="18">
        <v>463.0</v>
      </c>
      <c r="AC236" s="18">
        <v>108.0</v>
      </c>
      <c r="AD236" s="18">
        <v>24.0</v>
      </c>
      <c r="AE236" s="18">
        <v>160.0</v>
      </c>
      <c r="AF236" s="18">
        <v>0.0</v>
      </c>
      <c r="AG236" s="18">
        <v>0.0</v>
      </c>
      <c r="AH236" s="18">
        <v>0.0</v>
      </c>
      <c r="AI236" s="18">
        <v>0.0</v>
      </c>
      <c r="AJ236" s="18" t="s">
        <v>1657</v>
      </c>
      <c r="AK236" s="18">
        <v>463.0</v>
      </c>
      <c r="AL236" s="18" t="s">
        <v>54</v>
      </c>
      <c r="AM236" s="18" t="s">
        <v>54</v>
      </c>
      <c r="AN236" s="19"/>
      <c r="AO236" s="19" t="s">
        <v>191</v>
      </c>
    </row>
    <row r="237">
      <c r="A237" s="8" t="s">
        <v>1664</v>
      </c>
      <c r="B237" s="52" t="s">
        <v>57</v>
      </c>
      <c r="C237" s="8" t="s">
        <v>58</v>
      </c>
      <c r="D237" s="8" t="s">
        <v>1657</v>
      </c>
      <c r="E237" s="20" t="s">
        <v>1665</v>
      </c>
      <c r="F237" s="11" t="s">
        <v>1666</v>
      </c>
      <c r="G237" s="8" t="s">
        <v>183</v>
      </c>
      <c r="H237" s="8"/>
      <c r="I237" s="8" t="s">
        <v>1667</v>
      </c>
      <c r="J237" s="8">
        <v>6.0</v>
      </c>
      <c r="K237" s="41">
        <v>46062.0</v>
      </c>
      <c r="L237" s="8" t="s">
        <v>257</v>
      </c>
      <c r="M237" s="8" t="s">
        <v>257</v>
      </c>
      <c r="N237" s="14">
        <v>46066.0</v>
      </c>
      <c r="O237" s="14">
        <v>46066.0</v>
      </c>
      <c r="P237" s="8" t="s">
        <v>185</v>
      </c>
      <c r="Q237" s="15">
        <v>2323.0</v>
      </c>
      <c r="R237" s="16" t="s">
        <v>1661</v>
      </c>
      <c r="S237" s="16" t="s">
        <v>1668</v>
      </c>
      <c r="T237" s="48" t="s">
        <v>817</v>
      </c>
      <c r="U237" s="17" t="s">
        <v>1663</v>
      </c>
      <c r="V237" s="8" t="s">
        <v>190</v>
      </c>
      <c r="W237" s="8"/>
      <c r="AA237" s="18" t="s">
        <v>54</v>
      </c>
      <c r="AB237" s="18" t="s">
        <v>54</v>
      </c>
      <c r="AC237" s="18" t="s">
        <v>54</v>
      </c>
      <c r="AD237" s="18" t="s">
        <v>54</v>
      </c>
      <c r="AE237" s="18" t="s">
        <v>54</v>
      </c>
      <c r="AF237" s="18" t="s">
        <v>54</v>
      </c>
      <c r="AG237" s="18" t="s">
        <v>54</v>
      </c>
      <c r="AH237" s="18" t="s">
        <v>54</v>
      </c>
      <c r="AI237" s="18" t="s">
        <v>54</v>
      </c>
      <c r="AJ237" s="18" t="s">
        <v>54</v>
      </c>
      <c r="AK237" s="18" t="s">
        <v>54</v>
      </c>
      <c r="AL237" s="18" t="s">
        <v>54</v>
      </c>
      <c r="AM237" s="18" t="s">
        <v>54</v>
      </c>
      <c r="AN237" s="19" t="s">
        <v>54</v>
      </c>
      <c r="AO237" s="19" t="s">
        <v>54</v>
      </c>
    </row>
    <row r="238">
      <c r="A238" s="8" t="s">
        <v>1669</v>
      </c>
      <c r="B238" s="52" t="s">
        <v>1287</v>
      </c>
      <c r="C238" s="8" t="s">
        <v>43</v>
      </c>
      <c r="E238" s="20" t="s">
        <v>1670</v>
      </c>
      <c r="F238" s="11" t="s">
        <v>1671</v>
      </c>
      <c r="G238" s="8" t="s">
        <v>46</v>
      </c>
      <c r="H238" s="8"/>
      <c r="I238" s="8" t="s">
        <v>1672</v>
      </c>
      <c r="J238" s="8">
        <v>6.0</v>
      </c>
      <c r="K238" s="41">
        <v>46062.0</v>
      </c>
      <c r="L238" s="8" t="s">
        <v>257</v>
      </c>
      <c r="M238" s="8" t="s">
        <v>257</v>
      </c>
      <c r="N238" s="14">
        <v>46066.0</v>
      </c>
      <c r="O238" s="14">
        <v>46066.0</v>
      </c>
      <c r="P238" s="8" t="s">
        <v>48</v>
      </c>
      <c r="Q238" s="8">
        <v>763.0</v>
      </c>
      <c r="R238" s="16" t="s">
        <v>1673</v>
      </c>
      <c r="S238" s="16" t="s">
        <v>1674</v>
      </c>
      <c r="T238" s="16" t="s">
        <v>314</v>
      </c>
      <c r="U238" s="17" t="s">
        <v>1675</v>
      </c>
      <c r="V238" s="8" t="s">
        <v>72</v>
      </c>
      <c r="W238" s="8"/>
      <c r="AA238" s="53" t="s">
        <v>1676</v>
      </c>
      <c r="AB238" s="18">
        <v>861.0</v>
      </c>
      <c r="AC238" s="18">
        <v>400.0</v>
      </c>
      <c r="AD238" s="18">
        <v>57.0</v>
      </c>
      <c r="AE238" s="18">
        <v>218.0</v>
      </c>
      <c r="AF238" s="18">
        <v>1967.0</v>
      </c>
      <c r="AG238" s="18">
        <v>60.0</v>
      </c>
      <c r="AH238" s="18">
        <v>5.0</v>
      </c>
      <c r="AI238" s="18">
        <v>11.0</v>
      </c>
      <c r="AJ238" s="18" t="s">
        <v>1669</v>
      </c>
      <c r="AK238" s="18">
        <v>5535.0</v>
      </c>
      <c r="AL238" s="54" t="s">
        <v>1677</v>
      </c>
      <c r="AM238" s="55" t="s">
        <v>1678</v>
      </c>
      <c r="AN238" s="19">
        <v>0.9212</v>
      </c>
      <c r="AO238" s="19" t="s">
        <v>329</v>
      </c>
    </row>
    <row r="239">
      <c r="A239" s="8" t="s">
        <v>1679</v>
      </c>
      <c r="B239" s="52" t="s">
        <v>1298</v>
      </c>
      <c r="C239" s="8" t="s">
        <v>58</v>
      </c>
      <c r="D239" s="8" t="s">
        <v>1669</v>
      </c>
      <c r="E239" s="20" t="s">
        <v>1680</v>
      </c>
      <c r="F239" s="11" t="s">
        <v>1681</v>
      </c>
      <c r="G239" s="8" t="s">
        <v>46</v>
      </c>
      <c r="H239" s="8"/>
      <c r="I239" s="8" t="s">
        <v>1682</v>
      </c>
      <c r="J239" s="8">
        <v>6.0</v>
      </c>
      <c r="K239" s="41">
        <v>46062.0</v>
      </c>
      <c r="L239" s="8" t="s">
        <v>257</v>
      </c>
      <c r="M239" s="8" t="s">
        <v>257</v>
      </c>
      <c r="N239" s="14">
        <v>46066.0</v>
      </c>
      <c r="O239" s="14">
        <v>46066.0</v>
      </c>
      <c r="P239" s="8" t="s">
        <v>48</v>
      </c>
      <c r="Q239" s="8">
        <v>851.0</v>
      </c>
      <c r="R239" s="16" t="s">
        <v>1673</v>
      </c>
      <c r="S239" s="16" t="s">
        <v>1683</v>
      </c>
      <c r="T239" s="16" t="s">
        <v>70</v>
      </c>
      <c r="U239" s="17" t="s">
        <v>1675</v>
      </c>
      <c r="V239" s="8" t="s">
        <v>72</v>
      </c>
      <c r="W239" s="8"/>
      <c r="AA239" s="53" t="s">
        <v>1684</v>
      </c>
      <c r="AB239" s="18">
        <v>4674.0</v>
      </c>
      <c r="AC239" s="18">
        <v>2724.0</v>
      </c>
      <c r="AD239" s="18">
        <v>510.0</v>
      </c>
      <c r="AE239" s="18">
        <v>1030.0</v>
      </c>
      <c r="AF239" s="18">
        <v>17.0</v>
      </c>
      <c r="AG239" s="18">
        <v>55.0</v>
      </c>
      <c r="AH239" s="18">
        <v>1.0</v>
      </c>
      <c r="AI239" s="18">
        <v>24.0</v>
      </c>
      <c r="AJ239" s="18" t="s">
        <v>54</v>
      </c>
      <c r="AK239" s="18" t="s">
        <v>54</v>
      </c>
      <c r="AL239" s="55" t="s">
        <v>1685</v>
      </c>
      <c r="AM239" s="18" t="s">
        <v>54</v>
      </c>
      <c r="AN239" s="19">
        <v>0.9212</v>
      </c>
      <c r="AO239" s="19" t="s">
        <v>329</v>
      </c>
    </row>
    <row r="240">
      <c r="A240" s="8" t="s">
        <v>1686</v>
      </c>
      <c r="B240" s="52" t="s">
        <v>1287</v>
      </c>
      <c r="C240" s="8" t="s">
        <v>43</v>
      </c>
      <c r="E240" s="20" t="s">
        <v>1687</v>
      </c>
      <c r="F240" s="11" t="s">
        <v>1688</v>
      </c>
      <c r="G240" s="8" t="s">
        <v>83</v>
      </c>
      <c r="H240" s="8"/>
      <c r="I240" s="8" t="s">
        <v>1689</v>
      </c>
      <c r="J240" s="8">
        <v>6.0</v>
      </c>
      <c r="K240" s="41">
        <v>46062.0</v>
      </c>
      <c r="L240" s="8" t="s">
        <v>257</v>
      </c>
      <c r="M240" s="8" t="s">
        <v>257</v>
      </c>
      <c r="N240" s="14">
        <v>46066.0</v>
      </c>
      <c r="O240" s="14">
        <v>46066.0</v>
      </c>
      <c r="P240" s="8" t="s">
        <v>48</v>
      </c>
      <c r="Q240" s="8">
        <v>796.0</v>
      </c>
      <c r="R240" s="16" t="s">
        <v>1690</v>
      </c>
      <c r="S240" s="16" t="s">
        <v>1691</v>
      </c>
      <c r="T240" s="16" t="s">
        <v>70</v>
      </c>
      <c r="U240" s="17" t="s">
        <v>1692</v>
      </c>
      <c r="V240" s="8" t="s">
        <v>220</v>
      </c>
      <c r="W240" s="8"/>
      <c r="AA240" s="53" t="s">
        <v>1693</v>
      </c>
      <c r="AB240" s="18">
        <v>88.0</v>
      </c>
      <c r="AC240" s="18">
        <v>20.0</v>
      </c>
      <c r="AD240" s="18">
        <v>2.0</v>
      </c>
      <c r="AE240" s="18">
        <v>57.0</v>
      </c>
      <c r="AF240" s="18">
        <v>169.0</v>
      </c>
      <c r="AG240" s="18">
        <v>0.0</v>
      </c>
      <c r="AH240" s="18">
        <v>2.0</v>
      </c>
      <c r="AI240" s="18">
        <v>1.0</v>
      </c>
      <c r="AJ240" s="18" t="s">
        <v>1686</v>
      </c>
      <c r="AK240" s="18">
        <v>169.0</v>
      </c>
      <c r="AL240" s="54" t="s">
        <v>1339</v>
      </c>
      <c r="AM240" s="54" t="s">
        <v>1339</v>
      </c>
      <c r="AN240" s="19">
        <v>0.9335</v>
      </c>
      <c r="AO240" s="19" t="s">
        <v>329</v>
      </c>
    </row>
    <row r="241">
      <c r="A241" s="8" t="s">
        <v>1694</v>
      </c>
      <c r="B241" s="52" t="s">
        <v>1298</v>
      </c>
      <c r="C241" s="8" t="s">
        <v>58</v>
      </c>
      <c r="D241" s="8" t="s">
        <v>1686</v>
      </c>
      <c r="E241" s="20" t="s">
        <v>1695</v>
      </c>
      <c r="F241" s="11" t="s">
        <v>1696</v>
      </c>
      <c r="G241" s="8" t="s">
        <v>83</v>
      </c>
      <c r="H241" s="8"/>
      <c r="I241" s="8" t="s">
        <v>1697</v>
      </c>
      <c r="J241" s="8">
        <v>6.0</v>
      </c>
      <c r="K241" s="41">
        <v>46062.0</v>
      </c>
      <c r="L241" s="8" t="s">
        <v>257</v>
      </c>
      <c r="M241" s="8" t="s">
        <v>257</v>
      </c>
      <c r="N241" s="14">
        <v>46066.0</v>
      </c>
      <c r="O241" s="14">
        <v>46066.0</v>
      </c>
      <c r="P241" s="8" t="s">
        <v>48</v>
      </c>
      <c r="Q241" s="8">
        <v>968.0</v>
      </c>
      <c r="R241" s="16" t="s">
        <v>1690</v>
      </c>
      <c r="S241" s="16" t="s">
        <v>1698</v>
      </c>
      <c r="T241" s="16" t="s">
        <v>1597</v>
      </c>
      <c r="U241" s="17" t="s">
        <v>1692</v>
      </c>
      <c r="V241" s="8" t="s">
        <v>220</v>
      </c>
      <c r="W241" s="8"/>
      <c r="AA241" s="53" t="s">
        <v>1699</v>
      </c>
      <c r="AB241" s="18">
        <v>81.0</v>
      </c>
      <c r="AC241" s="18">
        <v>20.0</v>
      </c>
      <c r="AD241" s="18">
        <v>6.0</v>
      </c>
      <c r="AE241" s="18">
        <v>50.0</v>
      </c>
      <c r="AF241" s="18">
        <v>16.0</v>
      </c>
      <c r="AG241" s="18">
        <v>0.0</v>
      </c>
      <c r="AH241" s="18">
        <v>0.0</v>
      </c>
      <c r="AI241" s="18">
        <v>9.0</v>
      </c>
      <c r="AJ241" s="18" t="s">
        <v>54</v>
      </c>
      <c r="AK241" s="18" t="s">
        <v>54</v>
      </c>
      <c r="AL241" s="54" t="s">
        <v>1700</v>
      </c>
      <c r="AM241" s="18" t="s">
        <v>54</v>
      </c>
      <c r="AN241" s="19">
        <v>0.9335</v>
      </c>
      <c r="AO241" s="19" t="s">
        <v>329</v>
      </c>
    </row>
    <row r="242">
      <c r="A242" s="8" t="s">
        <v>1701</v>
      </c>
      <c r="B242" s="52" t="s">
        <v>1298</v>
      </c>
      <c r="C242" s="8" t="s">
        <v>43</v>
      </c>
      <c r="E242" s="20" t="s">
        <v>1702</v>
      </c>
      <c r="F242" s="26" t="s">
        <v>1703</v>
      </c>
      <c r="G242" s="8" t="s">
        <v>183</v>
      </c>
      <c r="H242" s="8"/>
      <c r="I242" s="8" t="s">
        <v>1704</v>
      </c>
      <c r="J242" s="8">
        <v>6.0</v>
      </c>
      <c r="K242" s="41">
        <v>46062.0</v>
      </c>
      <c r="L242" s="8" t="s">
        <v>257</v>
      </c>
      <c r="M242" s="8" t="s">
        <v>257</v>
      </c>
      <c r="N242" s="14">
        <v>46070.0</v>
      </c>
      <c r="O242" s="14">
        <v>46070.0</v>
      </c>
      <c r="P242" s="8" t="s">
        <v>185</v>
      </c>
      <c r="Q242" s="15">
        <v>1201.0</v>
      </c>
      <c r="R242" s="16" t="s">
        <v>1705</v>
      </c>
      <c r="S242" s="8" t="s">
        <v>1706</v>
      </c>
      <c r="T242" s="16" t="s">
        <v>70</v>
      </c>
      <c r="U242" s="17" t="s">
        <v>1707</v>
      </c>
      <c r="V242" s="8" t="s">
        <v>190</v>
      </c>
      <c r="W242" s="8"/>
      <c r="AA242" s="53" t="s">
        <v>1708</v>
      </c>
      <c r="AB242" s="18">
        <v>50.0</v>
      </c>
      <c r="AC242" s="18">
        <v>5.0</v>
      </c>
      <c r="AD242" s="18">
        <v>6.0</v>
      </c>
      <c r="AE242" s="18">
        <v>35.0</v>
      </c>
      <c r="AF242" s="18">
        <v>14.0</v>
      </c>
      <c r="AG242" s="18">
        <v>2.0</v>
      </c>
      <c r="AH242" s="18">
        <v>0.0</v>
      </c>
      <c r="AI242" s="18">
        <v>4.0</v>
      </c>
      <c r="AJ242" s="18" t="s">
        <v>1701</v>
      </c>
      <c r="AK242" s="18">
        <v>247.0</v>
      </c>
      <c r="AL242" s="54" t="s">
        <v>1429</v>
      </c>
      <c r="AM242" s="54" t="s">
        <v>1483</v>
      </c>
      <c r="AN242" s="19"/>
      <c r="AO242" s="19" t="s">
        <v>54</v>
      </c>
    </row>
    <row r="243">
      <c r="A243" s="8" t="s">
        <v>1709</v>
      </c>
      <c r="B243" s="52" t="s">
        <v>1287</v>
      </c>
      <c r="C243" s="8" t="s">
        <v>58</v>
      </c>
      <c r="D243" s="8" t="s">
        <v>1701</v>
      </c>
      <c r="E243" s="20" t="s">
        <v>1710</v>
      </c>
      <c r="F243" s="26" t="s">
        <v>1711</v>
      </c>
      <c r="G243" s="8" t="s">
        <v>183</v>
      </c>
      <c r="H243" s="8"/>
      <c r="I243" s="32" t="s">
        <v>1712</v>
      </c>
      <c r="J243" s="8">
        <v>6.0</v>
      </c>
      <c r="K243" s="41">
        <v>46062.0</v>
      </c>
      <c r="L243" s="8" t="s">
        <v>257</v>
      </c>
      <c r="M243" s="8" t="s">
        <v>257</v>
      </c>
      <c r="N243" s="14">
        <v>46066.0</v>
      </c>
      <c r="O243" s="14">
        <v>46066.0</v>
      </c>
      <c r="P243" s="8" t="s">
        <v>185</v>
      </c>
      <c r="Q243" s="15">
        <v>1149.0</v>
      </c>
      <c r="R243" s="16" t="s">
        <v>1713</v>
      </c>
      <c r="S243" s="8" t="s">
        <v>1714</v>
      </c>
      <c r="T243" s="16" t="s">
        <v>188</v>
      </c>
      <c r="U243" s="17" t="s">
        <v>1707</v>
      </c>
      <c r="V243" s="8" t="s">
        <v>190</v>
      </c>
      <c r="W243" s="8"/>
      <c r="AA243" s="53" t="s">
        <v>1715</v>
      </c>
      <c r="AB243" s="18">
        <v>197.0</v>
      </c>
      <c r="AC243" s="18">
        <v>14.0</v>
      </c>
      <c r="AD243" s="18">
        <v>1.0</v>
      </c>
      <c r="AE243" s="18">
        <v>147.0</v>
      </c>
      <c r="AF243" s="18">
        <v>740.0</v>
      </c>
      <c r="AG243" s="18">
        <v>27.0</v>
      </c>
      <c r="AH243" s="18">
        <v>0.0</v>
      </c>
      <c r="AI243" s="18">
        <v>3.0</v>
      </c>
      <c r="AJ243" s="18" t="s">
        <v>54</v>
      </c>
      <c r="AK243" s="18" t="s">
        <v>54</v>
      </c>
      <c r="AL243" s="54" t="s">
        <v>1590</v>
      </c>
      <c r="AM243" s="18" t="s">
        <v>54</v>
      </c>
      <c r="AN243" s="19"/>
      <c r="AO243" s="19" t="s">
        <v>54</v>
      </c>
    </row>
    <row r="244">
      <c r="A244" s="8" t="s">
        <v>1716</v>
      </c>
      <c r="B244" s="52" t="s">
        <v>42</v>
      </c>
      <c r="C244" s="8" t="s">
        <v>43</v>
      </c>
      <c r="E244" s="20" t="s">
        <v>1717</v>
      </c>
      <c r="F244" s="11" t="s">
        <v>1718</v>
      </c>
      <c r="G244" s="8" t="s">
        <v>165</v>
      </c>
      <c r="H244" s="8"/>
      <c r="I244" s="8" t="s">
        <v>1719</v>
      </c>
      <c r="J244" s="8">
        <v>6.0</v>
      </c>
      <c r="K244" s="41">
        <v>46062.0</v>
      </c>
      <c r="L244" s="8" t="s">
        <v>257</v>
      </c>
      <c r="M244" s="8" t="s">
        <v>257</v>
      </c>
      <c r="N244" s="14">
        <v>46066.0</v>
      </c>
      <c r="O244" s="14">
        <v>46066.0</v>
      </c>
      <c r="P244" s="8" t="s">
        <v>167</v>
      </c>
      <c r="Q244" s="15">
        <v>1093.0</v>
      </c>
      <c r="R244" s="16" t="s">
        <v>1720</v>
      </c>
      <c r="S244" s="16" t="s">
        <v>1721</v>
      </c>
      <c r="T244" s="16" t="s">
        <v>1722</v>
      </c>
      <c r="U244" s="17" t="s">
        <v>1723</v>
      </c>
      <c r="V244" s="8" t="s">
        <v>172</v>
      </c>
      <c r="W244" s="8"/>
      <c r="AA244" s="18" t="s">
        <v>54</v>
      </c>
      <c r="AB244" s="18">
        <v>176.0</v>
      </c>
      <c r="AC244" s="18">
        <v>42.0</v>
      </c>
      <c r="AD244" s="18">
        <v>6.0</v>
      </c>
      <c r="AE244" s="18">
        <v>113.0</v>
      </c>
      <c r="AF244" s="18">
        <v>0.0</v>
      </c>
      <c r="AG244" s="18">
        <v>0.0</v>
      </c>
      <c r="AH244" s="18">
        <v>0.0</v>
      </c>
      <c r="AI244" s="18">
        <v>1.0</v>
      </c>
      <c r="AJ244" s="18" t="s">
        <v>1716</v>
      </c>
      <c r="AK244" s="18">
        <v>176.0</v>
      </c>
      <c r="AL244" s="18" t="s">
        <v>54</v>
      </c>
      <c r="AM244" s="18" t="s">
        <v>54</v>
      </c>
      <c r="AN244" s="19"/>
      <c r="AO244" s="19" t="s">
        <v>684</v>
      </c>
    </row>
    <row r="245">
      <c r="A245" s="8" t="s">
        <v>1724</v>
      </c>
      <c r="B245" s="52" t="s">
        <v>57</v>
      </c>
      <c r="C245" s="8" t="s">
        <v>58</v>
      </c>
      <c r="D245" s="8" t="s">
        <v>1716</v>
      </c>
      <c r="E245" s="20" t="s">
        <v>1725</v>
      </c>
      <c r="F245" s="11" t="s">
        <v>1726</v>
      </c>
      <c r="G245" s="8" t="s">
        <v>165</v>
      </c>
      <c r="H245" s="8"/>
      <c r="I245" s="8" t="s">
        <v>1727</v>
      </c>
      <c r="J245" s="8">
        <v>6.0</v>
      </c>
      <c r="K245" s="41">
        <v>46062.0</v>
      </c>
      <c r="L245" s="8" t="s">
        <v>257</v>
      </c>
      <c r="M245" s="8" t="s">
        <v>257</v>
      </c>
      <c r="N245" s="14">
        <v>46066.0</v>
      </c>
      <c r="O245" s="14">
        <v>46066.0</v>
      </c>
      <c r="P245" s="8" t="s">
        <v>167</v>
      </c>
      <c r="Q245" s="15">
        <v>1018.0</v>
      </c>
      <c r="R245" s="16" t="s">
        <v>1720</v>
      </c>
      <c r="S245" s="16" t="s">
        <v>1728</v>
      </c>
      <c r="T245" s="16" t="s">
        <v>70</v>
      </c>
      <c r="U245" s="17" t="s">
        <v>1723</v>
      </c>
      <c r="V245" s="8" t="s">
        <v>172</v>
      </c>
      <c r="W245" s="8"/>
      <c r="AA245" s="18" t="s">
        <v>54</v>
      </c>
      <c r="AB245" s="18" t="s">
        <v>54</v>
      </c>
      <c r="AC245" s="18" t="s">
        <v>54</v>
      </c>
      <c r="AD245" s="18" t="s">
        <v>54</v>
      </c>
      <c r="AE245" s="18" t="s">
        <v>54</v>
      </c>
      <c r="AF245" s="18" t="s">
        <v>54</v>
      </c>
      <c r="AG245" s="18" t="s">
        <v>54</v>
      </c>
      <c r="AH245" s="18" t="s">
        <v>54</v>
      </c>
      <c r="AI245" s="18" t="s">
        <v>54</v>
      </c>
      <c r="AJ245" s="18" t="s">
        <v>54</v>
      </c>
      <c r="AK245" s="18" t="s">
        <v>54</v>
      </c>
      <c r="AL245" s="18" t="s">
        <v>54</v>
      </c>
      <c r="AM245" s="18" t="s">
        <v>54</v>
      </c>
      <c r="AN245" s="19" t="s">
        <v>54</v>
      </c>
      <c r="AO245" s="19" t="s">
        <v>54</v>
      </c>
    </row>
    <row r="246">
      <c r="A246" s="8" t="s">
        <v>1729</v>
      </c>
      <c r="B246" s="52" t="s">
        <v>1287</v>
      </c>
      <c r="C246" s="8" t="s">
        <v>43</v>
      </c>
      <c r="E246" s="20" t="s">
        <v>1730</v>
      </c>
      <c r="F246" s="11" t="s">
        <v>1731</v>
      </c>
      <c r="G246" s="8" t="s">
        <v>83</v>
      </c>
      <c r="H246" s="8"/>
      <c r="I246" s="8" t="s">
        <v>1732</v>
      </c>
      <c r="J246" s="8">
        <v>6.0</v>
      </c>
      <c r="K246" s="41">
        <v>46062.0</v>
      </c>
      <c r="L246" s="8" t="s">
        <v>257</v>
      </c>
      <c r="M246" s="8" t="s">
        <v>257</v>
      </c>
      <c r="N246" s="14">
        <v>46066.0</v>
      </c>
      <c r="O246" s="14">
        <v>46066.0</v>
      </c>
      <c r="P246" s="8" t="s">
        <v>48</v>
      </c>
      <c r="Q246" s="15">
        <v>1020.0</v>
      </c>
      <c r="R246" s="16" t="s">
        <v>1733</v>
      </c>
      <c r="S246" s="16" t="s">
        <v>1734</v>
      </c>
      <c r="T246" s="16" t="s">
        <v>1735</v>
      </c>
      <c r="U246" s="17" t="s">
        <v>1736</v>
      </c>
      <c r="V246" s="8" t="s">
        <v>220</v>
      </c>
      <c r="W246" s="8"/>
      <c r="AA246" s="53" t="s">
        <v>1737</v>
      </c>
      <c r="AB246" s="18">
        <v>2343.0</v>
      </c>
      <c r="AC246" s="18">
        <v>84.0</v>
      </c>
      <c r="AD246" s="18">
        <v>508.0</v>
      </c>
      <c r="AE246" s="18">
        <v>842.0</v>
      </c>
      <c r="AF246" s="18">
        <v>213.0</v>
      </c>
      <c r="AG246" s="18">
        <v>692.0</v>
      </c>
      <c r="AH246" s="18">
        <v>80.0</v>
      </c>
      <c r="AI246" s="18">
        <v>11.0</v>
      </c>
      <c r="AJ246" s="18" t="s">
        <v>1729</v>
      </c>
      <c r="AK246" s="18">
        <v>3154.0</v>
      </c>
      <c r="AL246" s="55" t="s">
        <v>1738</v>
      </c>
      <c r="AM246" s="55" t="s">
        <v>1739</v>
      </c>
      <c r="AN246" s="19">
        <v>0.8892</v>
      </c>
      <c r="AO246" s="19" t="s">
        <v>992</v>
      </c>
    </row>
    <row r="247">
      <c r="A247" s="8" t="s">
        <v>1740</v>
      </c>
      <c r="B247" s="52" t="s">
        <v>1298</v>
      </c>
      <c r="C247" s="8" t="s">
        <v>58</v>
      </c>
      <c r="D247" s="8" t="s">
        <v>1729</v>
      </c>
      <c r="E247" s="20" t="s">
        <v>1741</v>
      </c>
      <c r="F247" s="11" t="s">
        <v>1742</v>
      </c>
      <c r="G247" s="8" t="s">
        <v>83</v>
      </c>
      <c r="H247" s="8"/>
      <c r="I247" s="8" t="s">
        <v>1743</v>
      </c>
      <c r="J247" s="8">
        <v>6.0</v>
      </c>
      <c r="K247" s="41">
        <v>46062.0</v>
      </c>
      <c r="L247" s="8" t="s">
        <v>257</v>
      </c>
      <c r="M247" s="8" t="s">
        <v>257</v>
      </c>
      <c r="N247" s="14">
        <v>46066.0</v>
      </c>
      <c r="O247" s="14">
        <v>46066.0</v>
      </c>
      <c r="P247" s="8" t="s">
        <v>48</v>
      </c>
      <c r="Q247" s="8">
        <v>813.0</v>
      </c>
      <c r="R247" s="16" t="s">
        <v>1733</v>
      </c>
      <c r="S247" s="16" t="s">
        <v>1744</v>
      </c>
      <c r="T247" s="16" t="s">
        <v>107</v>
      </c>
      <c r="U247" s="17" t="s">
        <v>1736</v>
      </c>
      <c r="V247" s="8" t="s">
        <v>220</v>
      </c>
      <c r="W247" s="8"/>
      <c r="AA247" s="53" t="s">
        <v>1745</v>
      </c>
      <c r="AB247" s="18">
        <v>811.0</v>
      </c>
      <c r="AC247" s="18">
        <v>54.0</v>
      </c>
      <c r="AD247" s="18">
        <v>25.0</v>
      </c>
      <c r="AE247" s="18">
        <v>129.0</v>
      </c>
      <c r="AF247" s="18">
        <v>144.0</v>
      </c>
      <c r="AG247" s="18">
        <v>47.0</v>
      </c>
      <c r="AH247" s="18">
        <v>5.0</v>
      </c>
      <c r="AI247" s="18">
        <v>71.0</v>
      </c>
      <c r="AJ247" s="18" t="s">
        <v>54</v>
      </c>
      <c r="AK247" s="18" t="s">
        <v>54</v>
      </c>
      <c r="AL247" s="54" t="s">
        <v>1746</v>
      </c>
      <c r="AM247" s="18" t="s">
        <v>54</v>
      </c>
      <c r="AN247" s="19">
        <v>0.8892</v>
      </c>
      <c r="AO247" s="19" t="s">
        <v>992</v>
      </c>
    </row>
    <row r="248">
      <c r="A248" s="8" t="s">
        <v>1747</v>
      </c>
      <c r="B248" s="52" t="s">
        <v>1287</v>
      </c>
      <c r="C248" s="8" t="s">
        <v>43</v>
      </c>
      <c r="E248" s="20" t="s">
        <v>1748</v>
      </c>
      <c r="F248" s="11" t="s">
        <v>1749</v>
      </c>
      <c r="G248" s="8" t="s">
        <v>46</v>
      </c>
      <c r="H248" s="8"/>
      <c r="I248" s="8" t="s">
        <v>1750</v>
      </c>
      <c r="J248" s="8">
        <v>6.0</v>
      </c>
      <c r="K248" s="41">
        <v>46062.0</v>
      </c>
      <c r="L248" s="8" t="s">
        <v>257</v>
      </c>
      <c r="M248" s="8" t="s">
        <v>257</v>
      </c>
      <c r="N248" s="14">
        <v>46066.0</v>
      </c>
      <c r="O248" s="14">
        <v>46066.0</v>
      </c>
      <c r="P248" s="8" t="s">
        <v>48</v>
      </c>
      <c r="Q248" s="8">
        <v>753.0</v>
      </c>
      <c r="R248" s="16" t="s">
        <v>1751</v>
      </c>
      <c r="S248" s="16" t="s">
        <v>1752</v>
      </c>
      <c r="T248" s="16" t="s">
        <v>70</v>
      </c>
      <c r="U248" s="17" t="s">
        <v>1753</v>
      </c>
      <c r="V248" s="8" t="s">
        <v>72</v>
      </c>
      <c r="W248" s="8"/>
      <c r="AA248" s="53" t="s">
        <v>1754</v>
      </c>
      <c r="AB248" s="18">
        <v>196.0</v>
      </c>
      <c r="AC248" s="18">
        <v>74.0</v>
      </c>
      <c r="AD248" s="18">
        <v>11.0</v>
      </c>
      <c r="AE248" s="18">
        <v>98.0</v>
      </c>
      <c r="AF248" s="18">
        <v>141.0</v>
      </c>
      <c r="AG248" s="18">
        <v>3.0</v>
      </c>
      <c r="AH248" s="18">
        <v>0.0</v>
      </c>
      <c r="AI248" s="18">
        <v>5.0</v>
      </c>
      <c r="AJ248" s="18" t="s">
        <v>1747</v>
      </c>
      <c r="AK248" s="18">
        <v>265.0</v>
      </c>
      <c r="AL248" s="54" t="s">
        <v>1590</v>
      </c>
      <c r="AM248" s="54" t="s">
        <v>1755</v>
      </c>
      <c r="AN248" s="19">
        <v>0.9731</v>
      </c>
      <c r="AO248" s="19" t="s">
        <v>706</v>
      </c>
    </row>
    <row r="249">
      <c r="A249" s="8" t="s">
        <v>1756</v>
      </c>
      <c r="B249" s="52" t="s">
        <v>1298</v>
      </c>
      <c r="C249" s="8" t="s">
        <v>58</v>
      </c>
      <c r="D249" s="8" t="s">
        <v>1747</v>
      </c>
      <c r="E249" s="20" t="s">
        <v>1757</v>
      </c>
      <c r="F249" s="11" t="s">
        <v>1758</v>
      </c>
      <c r="G249" s="8" t="s">
        <v>46</v>
      </c>
      <c r="H249" s="8"/>
      <c r="I249" s="8" t="s">
        <v>1759</v>
      </c>
      <c r="J249" s="8">
        <v>6.0</v>
      </c>
      <c r="K249" s="41">
        <v>46062.0</v>
      </c>
      <c r="L249" s="8" t="s">
        <v>257</v>
      </c>
      <c r="M249" s="8" t="s">
        <v>257</v>
      </c>
      <c r="N249" s="14">
        <v>46066.0</v>
      </c>
      <c r="O249" s="14">
        <v>46066.0</v>
      </c>
      <c r="P249" s="8" t="s">
        <v>48</v>
      </c>
      <c r="Q249" s="8">
        <v>720.0</v>
      </c>
      <c r="R249" s="16" t="s">
        <v>1751</v>
      </c>
      <c r="S249" s="16" t="s">
        <v>1760</v>
      </c>
      <c r="T249" s="16" t="s">
        <v>1761</v>
      </c>
      <c r="U249" s="17" t="s">
        <v>1753</v>
      </c>
      <c r="V249" s="8" t="s">
        <v>72</v>
      </c>
      <c r="W249" s="8"/>
      <c r="AA249" s="53" t="s">
        <v>1762</v>
      </c>
      <c r="AB249" s="18">
        <v>69.0</v>
      </c>
      <c r="AC249" s="18">
        <v>14.0</v>
      </c>
      <c r="AD249" s="18">
        <v>17.0</v>
      </c>
      <c r="AE249" s="18">
        <v>32.0</v>
      </c>
      <c r="AF249" s="18">
        <v>26.0</v>
      </c>
      <c r="AG249" s="18">
        <v>4.0</v>
      </c>
      <c r="AH249" s="18">
        <v>0.0</v>
      </c>
      <c r="AI249" s="18">
        <v>8.0</v>
      </c>
      <c r="AJ249" s="18" t="s">
        <v>54</v>
      </c>
      <c r="AK249" s="18" t="s">
        <v>54</v>
      </c>
      <c r="AL249" s="54" t="s">
        <v>1763</v>
      </c>
      <c r="AM249" s="18" t="s">
        <v>54</v>
      </c>
      <c r="AN249" s="19">
        <v>0.9731</v>
      </c>
      <c r="AO249" s="19" t="s">
        <v>54</v>
      </c>
    </row>
    <row r="250">
      <c r="A250" s="8" t="s">
        <v>1764</v>
      </c>
      <c r="B250" s="52" t="s">
        <v>1287</v>
      </c>
      <c r="C250" s="8" t="s">
        <v>43</v>
      </c>
      <c r="E250" s="20" t="s">
        <v>1765</v>
      </c>
      <c r="F250" s="11" t="s">
        <v>1766</v>
      </c>
      <c r="G250" s="8" t="s">
        <v>165</v>
      </c>
      <c r="H250" s="8"/>
      <c r="I250" s="8" t="s">
        <v>1767</v>
      </c>
      <c r="J250" s="8">
        <v>7.0</v>
      </c>
      <c r="K250" s="41">
        <v>46069.0</v>
      </c>
      <c r="L250" s="8" t="s">
        <v>257</v>
      </c>
      <c r="M250" s="8" t="s">
        <v>257</v>
      </c>
      <c r="N250" s="14">
        <v>46070.0</v>
      </c>
      <c r="O250" s="14">
        <v>46070.0</v>
      </c>
      <c r="P250" s="8" t="s">
        <v>167</v>
      </c>
      <c r="Q250" s="8">
        <v>912.0</v>
      </c>
      <c r="R250" s="16" t="s">
        <v>1768</v>
      </c>
      <c r="S250" s="16" t="s">
        <v>1769</v>
      </c>
      <c r="T250" s="16" t="s">
        <v>70</v>
      </c>
      <c r="U250" s="17" t="s">
        <v>1770</v>
      </c>
      <c r="V250" s="8" t="s">
        <v>172</v>
      </c>
      <c r="W250" s="8"/>
      <c r="AA250" s="53" t="s">
        <v>1771</v>
      </c>
      <c r="AB250" s="18">
        <v>274.0</v>
      </c>
      <c r="AC250" s="18">
        <v>29.0</v>
      </c>
      <c r="AD250" s="18">
        <v>32.0</v>
      </c>
      <c r="AE250" s="18">
        <v>145.0</v>
      </c>
      <c r="AF250" s="18">
        <v>461.0</v>
      </c>
      <c r="AG250" s="18">
        <v>45.0</v>
      </c>
      <c r="AH250" s="18">
        <v>1.0</v>
      </c>
      <c r="AI250" s="18">
        <v>2.0</v>
      </c>
      <c r="AJ250" s="18" t="s">
        <v>1764</v>
      </c>
      <c r="AK250" s="18">
        <v>603.0</v>
      </c>
      <c r="AL250" s="54" t="s">
        <v>1772</v>
      </c>
      <c r="AM250" s="54" t="s">
        <v>1773</v>
      </c>
      <c r="AN250" s="19"/>
      <c r="AO250" s="19" t="s">
        <v>262</v>
      </c>
    </row>
    <row r="251">
      <c r="A251" s="8" t="s">
        <v>1774</v>
      </c>
      <c r="B251" s="52" t="s">
        <v>1298</v>
      </c>
      <c r="C251" s="8" t="s">
        <v>58</v>
      </c>
      <c r="D251" s="8" t="s">
        <v>1764</v>
      </c>
      <c r="E251" s="20" t="s">
        <v>1775</v>
      </c>
      <c r="F251" s="11" t="s">
        <v>1776</v>
      </c>
      <c r="G251" s="8" t="s">
        <v>165</v>
      </c>
      <c r="H251" s="8"/>
      <c r="I251" s="8" t="s">
        <v>1777</v>
      </c>
      <c r="J251" s="8">
        <v>7.0</v>
      </c>
      <c r="K251" s="41">
        <v>46069.0</v>
      </c>
      <c r="L251" s="8" t="s">
        <v>257</v>
      </c>
      <c r="M251" s="8" t="s">
        <v>257</v>
      </c>
      <c r="N251" s="14">
        <v>46070.0</v>
      </c>
      <c r="O251" s="14">
        <v>46070.0</v>
      </c>
      <c r="P251" s="8" t="s">
        <v>167</v>
      </c>
      <c r="Q251" s="8">
        <v>738.0</v>
      </c>
      <c r="R251" s="16" t="s">
        <v>1778</v>
      </c>
      <c r="S251" s="16" t="s">
        <v>1779</v>
      </c>
      <c r="T251" s="16" t="s">
        <v>473</v>
      </c>
      <c r="U251" s="17" t="s">
        <v>1770</v>
      </c>
      <c r="V251" s="8" t="s">
        <v>172</v>
      </c>
      <c r="W251" s="8"/>
      <c r="AA251" s="53" t="s">
        <v>1780</v>
      </c>
      <c r="AB251" s="18">
        <v>329.0</v>
      </c>
      <c r="AC251" s="18">
        <v>31.0</v>
      </c>
      <c r="AD251" s="18">
        <v>12.0</v>
      </c>
      <c r="AE251" s="18">
        <v>47.0</v>
      </c>
      <c r="AF251" s="18">
        <v>64.0</v>
      </c>
      <c r="AG251" s="18">
        <v>196.0</v>
      </c>
      <c r="AH251" s="18">
        <v>0.0</v>
      </c>
      <c r="AI251" s="18">
        <v>9.0</v>
      </c>
      <c r="AJ251" s="18" t="s">
        <v>54</v>
      </c>
      <c r="AK251" s="18" t="s">
        <v>54</v>
      </c>
      <c r="AL251" s="54" t="s">
        <v>1773</v>
      </c>
      <c r="AM251" s="18" t="s">
        <v>54</v>
      </c>
      <c r="AN251" s="19"/>
      <c r="AO251" s="19" t="s">
        <v>54</v>
      </c>
    </row>
    <row r="252">
      <c r="A252" s="8" t="s">
        <v>1781</v>
      </c>
      <c r="B252" s="52" t="s">
        <v>1287</v>
      </c>
      <c r="C252" s="8" t="s">
        <v>43</v>
      </c>
      <c r="E252" s="20" t="s">
        <v>1782</v>
      </c>
      <c r="F252" s="11" t="s">
        <v>1783</v>
      </c>
      <c r="G252" s="8" t="s">
        <v>46</v>
      </c>
      <c r="H252" s="8" t="s">
        <v>1494</v>
      </c>
      <c r="I252" s="8" t="s">
        <v>1784</v>
      </c>
      <c r="J252" s="8">
        <v>7.0</v>
      </c>
      <c r="K252" s="41">
        <v>46069.0</v>
      </c>
      <c r="L252" s="8" t="s">
        <v>257</v>
      </c>
      <c r="M252" s="8" t="s">
        <v>257</v>
      </c>
      <c r="N252" s="14">
        <v>46070.0</v>
      </c>
      <c r="O252" s="14">
        <v>46070.0</v>
      </c>
      <c r="P252" s="8" t="s">
        <v>48</v>
      </c>
      <c r="Q252" s="8">
        <v>778.0</v>
      </c>
      <c r="R252" s="16" t="s">
        <v>1785</v>
      </c>
      <c r="S252" s="16" t="s">
        <v>1786</v>
      </c>
      <c r="T252" s="16" t="s">
        <v>70</v>
      </c>
      <c r="U252" s="17" t="s">
        <v>1787</v>
      </c>
      <c r="V252" s="8" t="s">
        <v>72</v>
      </c>
      <c r="W252" s="8"/>
      <c r="AA252" s="53" t="s">
        <v>1788</v>
      </c>
      <c r="AB252" s="18">
        <v>287.0</v>
      </c>
      <c r="AC252" s="18">
        <v>38.0</v>
      </c>
      <c r="AD252" s="18">
        <v>19.0</v>
      </c>
      <c r="AE252" s="18">
        <v>138.0</v>
      </c>
      <c r="AF252" s="18">
        <v>21634.0</v>
      </c>
      <c r="AG252" s="18">
        <v>51.0</v>
      </c>
      <c r="AH252" s="18">
        <v>1.0</v>
      </c>
      <c r="AI252" s="18">
        <v>20.0</v>
      </c>
      <c r="AJ252" s="18" t="s">
        <v>1781</v>
      </c>
      <c r="AK252" s="18">
        <v>541.0</v>
      </c>
      <c r="AL252" s="54" t="s">
        <v>1773</v>
      </c>
      <c r="AM252" s="54" t="s">
        <v>1789</v>
      </c>
      <c r="AN252" s="19">
        <v>0.8896</v>
      </c>
      <c r="AO252" s="19" t="s">
        <v>356</v>
      </c>
    </row>
    <row r="253">
      <c r="A253" s="8" t="s">
        <v>1790</v>
      </c>
      <c r="B253" s="52" t="s">
        <v>1298</v>
      </c>
      <c r="C253" s="8" t="s">
        <v>58</v>
      </c>
      <c r="D253" s="8" t="s">
        <v>1781</v>
      </c>
      <c r="E253" s="20" t="s">
        <v>1791</v>
      </c>
      <c r="F253" s="11" t="s">
        <v>1792</v>
      </c>
      <c r="G253" s="8" t="s">
        <v>46</v>
      </c>
      <c r="H253" s="8"/>
      <c r="I253" s="8" t="s">
        <v>1793</v>
      </c>
      <c r="J253" s="8">
        <v>7.0</v>
      </c>
      <c r="K253" s="41">
        <v>46069.0</v>
      </c>
      <c r="L253" s="8" t="s">
        <v>257</v>
      </c>
      <c r="M253" s="8" t="s">
        <v>257</v>
      </c>
      <c r="N253" s="14">
        <v>46070.0</v>
      </c>
      <c r="O253" s="14">
        <v>46070.0</v>
      </c>
      <c r="P253" s="8" t="s">
        <v>48</v>
      </c>
      <c r="Q253" s="8">
        <v>792.0</v>
      </c>
      <c r="R253" s="16" t="s">
        <v>1785</v>
      </c>
      <c r="S253" s="16" t="s">
        <v>1794</v>
      </c>
      <c r="T253" s="16" t="s">
        <v>1795</v>
      </c>
      <c r="U253" s="17" t="s">
        <v>1787</v>
      </c>
      <c r="V253" s="8" t="s">
        <v>72</v>
      </c>
      <c r="W253" s="8"/>
      <c r="AA253" s="53" t="s">
        <v>1796</v>
      </c>
      <c r="AB253" s="18">
        <v>254.0</v>
      </c>
      <c r="AC253" s="18">
        <v>16.0</v>
      </c>
      <c r="AD253" s="18">
        <v>4.0</v>
      </c>
      <c r="AE253" s="18">
        <v>155.0</v>
      </c>
      <c r="AF253" s="18">
        <v>67.0</v>
      </c>
      <c r="AG253" s="18">
        <v>22.0</v>
      </c>
      <c r="AH253" s="18">
        <v>2.0</v>
      </c>
      <c r="AI253" s="18">
        <v>13.0</v>
      </c>
      <c r="AJ253" s="18" t="s">
        <v>54</v>
      </c>
      <c r="AK253" s="18" t="s">
        <v>54</v>
      </c>
      <c r="AL253" s="54" t="s">
        <v>1464</v>
      </c>
      <c r="AM253" s="18" t="s">
        <v>54</v>
      </c>
      <c r="AN253" s="19">
        <v>0.8896</v>
      </c>
      <c r="AO253" s="19" t="s">
        <v>161</v>
      </c>
    </row>
    <row r="254">
      <c r="A254" s="8" t="s">
        <v>1797</v>
      </c>
      <c r="B254" s="52" t="s">
        <v>1287</v>
      </c>
      <c r="C254" s="8" t="s">
        <v>43</v>
      </c>
      <c r="E254" s="20" t="s">
        <v>1798</v>
      </c>
      <c r="F254" s="11" t="s">
        <v>1799</v>
      </c>
      <c r="G254" s="8" t="s">
        <v>83</v>
      </c>
      <c r="H254" s="8"/>
      <c r="I254" s="8" t="s">
        <v>1800</v>
      </c>
      <c r="J254" s="8">
        <v>7.0</v>
      </c>
      <c r="K254" s="41">
        <v>46069.0</v>
      </c>
      <c r="L254" s="8" t="s">
        <v>257</v>
      </c>
      <c r="M254" s="8" t="s">
        <v>257</v>
      </c>
      <c r="N254" s="14">
        <v>46070.0</v>
      </c>
      <c r="O254" s="14">
        <v>46070.0</v>
      </c>
      <c r="P254" s="8" t="s">
        <v>48</v>
      </c>
      <c r="Q254" s="8">
        <v>949.0</v>
      </c>
      <c r="R254" s="16" t="s">
        <v>1801</v>
      </c>
      <c r="S254" s="16" t="s">
        <v>1802</v>
      </c>
      <c r="T254" s="16" t="s">
        <v>70</v>
      </c>
      <c r="U254" s="17" t="s">
        <v>1803</v>
      </c>
      <c r="V254" s="8" t="s">
        <v>220</v>
      </c>
      <c r="W254" s="8"/>
      <c r="AA254" s="53" t="s">
        <v>1804</v>
      </c>
      <c r="AB254" s="18">
        <v>3066.0</v>
      </c>
      <c r="AC254" s="18">
        <v>360.0</v>
      </c>
      <c r="AD254" s="18">
        <v>76.0</v>
      </c>
      <c r="AE254" s="18">
        <v>243.0</v>
      </c>
      <c r="AF254" s="18">
        <v>1942.0</v>
      </c>
      <c r="AG254" s="18">
        <v>2126.0</v>
      </c>
      <c r="AH254" s="18">
        <v>7.0</v>
      </c>
      <c r="AI254" s="18">
        <v>24.0</v>
      </c>
      <c r="AJ254" s="18" t="s">
        <v>1797</v>
      </c>
      <c r="AK254" s="18">
        <v>4337.0</v>
      </c>
      <c r="AL254" s="55" t="s">
        <v>1805</v>
      </c>
      <c r="AM254" s="55" t="s">
        <v>1806</v>
      </c>
      <c r="AN254" s="19">
        <v>0.8877</v>
      </c>
      <c r="AO254" s="19" t="s">
        <v>161</v>
      </c>
    </row>
    <row r="255">
      <c r="A255" s="8" t="s">
        <v>1807</v>
      </c>
      <c r="B255" s="52" t="s">
        <v>1298</v>
      </c>
      <c r="C255" s="8" t="s">
        <v>58</v>
      </c>
      <c r="D255" s="8" t="s">
        <v>1797</v>
      </c>
      <c r="E255" s="20" t="s">
        <v>1808</v>
      </c>
      <c r="F255" s="11" t="s">
        <v>1809</v>
      </c>
      <c r="G255" s="8" t="s">
        <v>83</v>
      </c>
      <c r="H255" s="8"/>
      <c r="I255" s="8" t="s">
        <v>1810</v>
      </c>
      <c r="J255" s="8">
        <v>7.0</v>
      </c>
      <c r="K255" s="41">
        <v>46069.0</v>
      </c>
      <c r="L255" s="8" t="s">
        <v>257</v>
      </c>
      <c r="M255" s="8" t="s">
        <v>257</v>
      </c>
      <c r="N255" s="14">
        <v>46070.0</v>
      </c>
      <c r="O255" s="14">
        <v>46070.0</v>
      </c>
      <c r="P255" s="8" t="s">
        <v>48</v>
      </c>
      <c r="Q255" s="15">
        <v>1159.0</v>
      </c>
      <c r="R255" s="16" t="s">
        <v>1811</v>
      </c>
      <c r="S255" s="16" t="s">
        <v>1812</v>
      </c>
      <c r="T255" s="16" t="s">
        <v>1813</v>
      </c>
      <c r="U255" s="17" t="s">
        <v>1803</v>
      </c>
      <c r="V255" s="8" t="s">
        <v>220</v>
      </c>
      <c r="W255" s="8"/>
      <c r="AA255" s="53" t="s">
        <v>1814</v>
      </c>
      <c r="AB255" s="18">
        <v>1271.0</v>
      </c>
      <c r="AC255" s="18">
        <v>368.0</v>
      </c>
      <c r="AD255" s="18">
        <v>60.0</v>
      </c>
      <c r="AE255" s="18">
        <v>187.0</v>
      </c>
      <c r="AF255" s="18">
        <v>200.0</v>
      </c>
      <c r="AG255" s="18">
        <v>276.0</v>
      </c>
      <c r="AH255" s="18">
        <v>3.0</v>
      </c>
      <c r="AI255" s="18">
        <v>96.0</v>
      </c>
      <c r="AJ255" s="18" t="s">
        <v>54</v>
      </c>
      <c r="AK255" s="18" t="s">
        <v>54</v>
      </c>
      <c r="AL255" s="54" t="s">
        <v>1815</v>
      </c>
      <c r="AM255" s="18" t="s">
        <v>54</v>
      </c>
      <c r="AN255" s="19">
        <v>0.8877</v>
      </c>
      <c r="AO255" s="19" t="s">
        <v>54</v>
      </c>
    </row>
    <row r="256">
      <c r="A256" s="8" t="s">
        <v>1816</v>
      </c>
      <c r="B256" s="52" t="s">
        <v>1287</v>
      </c>
      <c r="C256" s="8" t="s">
        <v>43</v>
      </c>
      <c r="E256" s="20" t="s">
        <v>1817</v>
      </c>
      <c r="F256" s="11" t="s">
        <v>1818</v>
      </c>
      <c r="G256" s="8" t="s">
        <v>46</v>
      </c>
      <c r="H256" s="8"/>
      <c r="I256" s="8" t="s">
        <v>1819</v>
      </c>
      <c r="J256" s="8">
        <v>7.0</v>
      </c>
      <c r="K256" s="41">
        <v>46069.0</v>
      </c>
      <c r="L256" s="8" t="s">
        <v>257</v>
      </c>
      <c r="M256" s="8" t="s">
        <v>257</v>
      </c>
      <c r="N256" s="14">
        <v>46070.0</v>
      </c>
      <c r="O256" s="14">
        <v>46070.0</v>
      </c>
      <c r="P256" s="8" t="s">
        <v>48</v>
      </c>
      <c r="Q256" s="15">
        <v>1317.0</v>
      </c>
      <c r="R256" s="16" t="s">
        <v>1820</v>
      </c>
      <c r="S256" s="16" t="s">
        <v>1821</v>
      </c>
      <c r="T256" s="16" t="s">
        <v>70</v>
      </c>
      <c r="U256" s="17" t="s">
        <v>1822</v>
      </c>
      <c r="V256" s="8" t="s">
        <v>72</v>
      </c>
      <c r="W256" s="8"/>
      <c r="AA256" s="53" t="s">
        <v>1823</v>
      </c>
      <c r="AB256" s="18">
        <v>1202.0</v>
      </c>
      <c r="AC256" s="18">
        <v>539.0</v>
      </c>
      <c r="AD256" s="18">
        <v>35.0</v>
      </c>
      <c r="AE256" s="18">
        <v>335.0</v>
      </c>
      <c r="AF256" s="18">
        <v>104.0</v>
      </c>
      <c r="AG256" s="18">
        <v>42.0</v>
      </c>
      <c r="AH256" s="18">
        <v>0.0</v>
      </c>
      <c r="AI256" s="18">
        <v>5.0</v>
      </c>
      <c r="AJ256" s="18" t="s">
        <v>1816</v>
      </c>
      <c r="AK256" s="18">
        <v>1703.0</v>
      </c>
      <c r="AL256" s="54" t="s">
        <v>1824</v>
      </c>
      <c r="AM256" s="54" t="s">
        <v>1825</v>
      </c>
      <c r="AN256" s="19">
        <v>0.9686</v>
      </c>
      <c r="AO256" s="19" t="s">
        <v>161</v>
      </c>
    </row>
    <row r="257">
      <c r="A257" s="8" t="s">
        <v>1826</v>
      </c>
      <c r="B257" s="52" t="s">
        <v>1298</v>
      </c>
      <c r="C257" s="8" t="s">
        <v>58</v>
      </c>
      <c r="D257" s="8" t="s">
        <v>1816</v>
      </c>
      <c r="E257" s="20" t="s">
        <v>1827</v>
      </c>
      <c r="F257" s="11" t="s">
        <v>1828</v>
      </c>
      <c r="G257" s="8" t="s">
        <v>46</v>
      </c>
      <c r="H257" s="8"/>
      <c r="I257" s="8" t="s">
        <v>1829</v>
      </c>
      <c r="J257" s="8">
        <v>7.0</v>
      </c>
      <c r="K257" s="41">
        <v>46069.0</v>
      </c>
      <c r="L257" s="8" t="s">
        <v>257</v>
      </c>
      <c r="M257" s="8" t="s">
        <v>257</v>
      </c>
      <c r="N257" s="14">
        <v>46070.0</v>
      </c>
      <c r="O257" s="14">
        <v>46070.0</v>
      </c>
      <c r="P257" s="8" t="s">
        <v>48</v>
      </c>
      <c r="Q257" s="15">
        <v>1351.0</v>
      </c>
      <c r="R257" s="16" t="s">
        <v>1820</v>
      </c>
      <c r="S257" s="16" t="s">
        <v>1830</v>
      </c>
      <c r="T257" s="16" t="s">
        <v>1831</v>
      </c>
      <c r="U257" s="17" t="s">
        <v>1822</v>
      </c>
      <c r="V257" s="8" t="s">
        <v>72</v>
      </c>
      <c r="W257" s="8"/>
      <c r="AA257" s="53" t="s">
        <v>1832</v>
      </c>
      <c r="AB257" s="18">
        <v>501.0</v>
      </c>
      <c r="AC257" s="18">
        <v>41.0</v>
      </c>
      <c r="AD257" s="18">
        <v>62.0</v>
      </c>
      <c r="AE257" s="18">
        <v>84.0</v>
      </c>
      <c r="AF257" s="18">
        <v>37.0</v>
      </c>
      <c r="AG257" s="18">
        <v>51.0</v>
      </c>
      <c r="AH257" s="18">
        <v>10.0</v>
      </c>
      <c r="AI257" s="18">
        <v>14.0</v>
      </c>
      <c r="AJ257" s="18" t="s">
        <v>54</v>
      </c>
      <c r="AK257" s="18" t="s">
        <v>54</v>
      </c>
      <c r="AL257" s="54" t="s">
        <v>1833</v>
      </c>
      <c r="AM257" s="18" t="s">
        <v>54</v>
      </c>
      <c r="AN257" s="19">
        <v>0.9686</v>
      </c>
      <c r="AO257" s="19" t="s">
        <v>1834</v>
      </c>
    </row>
    <row r="258">
      <c r="A258" s="8" t="s">
        <v>1835</v>
      </c>
      <c r="B258" s="52" t="s">
        <v>1287</v>
      </c>
      <c r="C258" s="8" t="s">
        <v>43</v>
      </c>
      <c r="E258" s="20" t="s">
        <v>1836</v>
      </c>
      <c r="F258" s="11" t="s">
        <v>1837</v>
      </c>
      <c r="G258" s="8" t="s">
        <v>83</v>
      </c>
      <c r="H258" s="8"/>
      <c r="I258" s="8" t="s">
        <v>1838</v>
      </c>
      <c r="J258" s="8">
        <v>7.0</v>
      </c>
      <c r="K258" s="41">
        <v>46069.0</v>
      </c>
      <c r="L258" s="8" t="s">
        <v>257</v>
      </c>
      <c r="M258" s="8" t="s">
        <v>257</v>
      </c>
      <c r="N258" s="14">
        <v>46070.0</v>
      </c>
      <c r="O258" s="14">
        <v>46070.0</v>
      </c>
      <c r="P258" s="8" t="s">
        <v>48</v>
      </c>
      <c r="Q258" s="8">
        <v>982.0</v>
      </c>
      <c r="R258" s="16" t="s">
        <v>1839</v>
      </c>
      <c r="S258" s="16" t="s">
        <v>1840</v>
      </c>
      <c r="T258" s="16" t="s">
        <v>1841</v>
      </c>
      <c r="U258" s="17" t="s">
        <v>1842</v>
      </c>
      <c r="V258" s="8" t="s">
        <v>220</v>
      </c>
      <c r="W258" s="8"/>
      <c r="AA258" s="53" t="s">
        <v>1843</v>
      </c>
      <c r="AB258" s="18">
        <v>3937.0</v>
      </c>
      <c r="AC258" s="18">
        <v>2115.0</v>
      </c>
      <c r="AD258" s="18">
        <v>26.0</v>
      </c>
      <c r="AE258" s="18">
        <v>1015.0</v>
      </c>
      <c r="AF258" s="18">
        <v>11865.0</v>
      </c>
      <c r="AG258" s="18">
        <v>323.0</v>
      </c>
      <c r="AH258" s="18">
        <v>0.0</v>
      </c>
      <c r="AI258" s="18">
        <v>33.0</v>
      </c>
      <c r="AJ258" s="18" t="s">
        <v>1835</v>
      </c>
      <c r="AK258" s="18">
        <v>4543.0</v>
      </c>
      <c r="AL258" s="55" t="s">
        <v>1844</v>
      </c>
      <c r="AM258" s="55" t="s">
        <v>1564</v>
      </c>
      <c r="AN258" s="19">
        <v>0.9056</v>
      </c>
      <c r="AO258" s="19" t="s">
        <v>54</v>
      </c>
    </row>
    <row r="259">
      <c r="A259" s="8" t="s">
        <v>1845</v>
      </c>
      <c r="B259" s="52" t="s">
        <v>1298</v>
      </c>
      <c r="C259" s="8" t="s">
        <v>58</v>
      </c>
      <c r="D259" s="8" t="s">
        <v>1835</v>
      </c>
      <c r="E259" s="20" t="s">
        <v>1846</v>
      </c>
      <c r="F259" s="11" t="s">
        <v>1847</v>
      </c>
      <c r="G259" s="8" t="s">
        <v>83</v>
      </c>
      <c r="H259" s="8"/>
      <c r="I259" s="8" t="s">
        <v>1848</v>
      </c>
      <c r="J259" s="8">
        <v>7.0</v>
      </c>
      <c r="K259" s="41">
        <v>46069.0</v>
      </c>
      <c r="L259" s="8" t="s">
        <v>257</v>
      </c>
      <c r="M259" s="8" t="s">
        <v>257</v>
      </c>
      <c r="N259" s="14">
        <v>46070.0</v>
      </c>
      <c r="O259" s="14">
        <v>46070.0</v>
      </c>
      <c r="P259" s="8" t="s">
        <v>48</v>
      </c>
      <c r="Q259" s="8">
        <v>986.0</v>
      </c>
      <c r="R259" s="16" t="s">
        <v>1839</v>
      </c>
      <c r="S259" s="16" t="s">
        <v>1849</v>
      </c>
      <c r="T259" s="16" t="s">
        <v>70</v>
      </c>
      <c r="U259" s="17" t="s">
        <v>1842</v>
      </c>
      <c r="V259" s="8" t="s">
        <v>220</v>
      </c>
      <c r="W259" s="8"/>
      <c r="AA259" s="53" t="s">
        <v>1850</v>
      </c>
      <c r="AB259" s="18">
        <v>606.0</v>
      </c>
      <c r="AC259" s="18">
        <v>314.0</v>
      </c>
      <c r="AD259" s="18">
        <v>7.0</v>
      </c>
      <c r="AE259" s="18">
        <v>165.0</v>
      </c>
      <c r="AF259" s="18">
        <v>635.0</v>
      </c>
      <c r="AG259" s="18">
        <v>29.0</v>
      </c>
      <c r="AH259" s="18">
        <v>1.0</v>
      </c>
      <c r="AI259" s="18">
        <v>24.0</v>
      </c>
      <c r="AJ259" s="18" t="s">
        <v>54</v>
      </c>
      <c r="AK259" s="18" t="s">
        <v>54</v>
      </c>
      <c r="AL259" s="54" t="s">
        <v>1656</v>
      </c>
      <c r="AM259" s="18" t="s">
        <v>54</v>
      </c>
      <c r="AN259" s="19">
        <v>0.9056</v>
      </c>
      <c r="AO259" s="19" t="s">
        <v>54</v>
      </c>
    </row>
    <row r="260">
      <c r="A260" s="8" t="s">
        <v>1851</v>
      </c>
      <c r="B260" s="52" t="s">
        <v>1287</v>
      </c>
      <c r="C260" s="8" t="s">
        <v>43</v>
      </c>
      <c r="E260" s="20" t="s">
        <v>1852</v>
      </c>
      <c r="F260" s="26" t="s">
        <v>1853</v>
      </c>
      <c r="G260" s="8" t="s">
        <v>183</v>
      </c>
      <c r="H260" s="8"/>
      <c r="I260" s="8" t="s">
        <v>1854</v>
      </c>
      <c r="J260" s="8">
        <v>7.0</v>
      </c>
      <c r="K260" s="41">
        <v>46071.0</v>
      </c>
      <c r="L260" s="8" t="s">
        <v>257</v>
      </c>
      <c r="M260" s="8" t="s">
        <v>257</v>
      </c>
      <c r="N260" s="14">
        <v>46070.0</v>
      </c>
      <c r="O260" s="14">
        <v>46070.0</v>
      </c>
      <c r="P260" s="8" t="s">
        <v>185</v>
      </c>
      <c r="Q260" s="15">
        <v>1106.0</v>
      </c>
      <c r="R260" s="16" t="s">
        <v>1855</v>
      </c>
      <c r="S260" s="16" t="s">
        <v>1856</v>
      </c>
      <c r="T260" s="16" t="s">
        <v>70</v>
      </c>
      <c r="U260" s="46" t="s">
        <v>1857</v>
      </c>
      <c r="V260" s="8" t="s">
        <v>190</v>
      </c>
      <c r="W260" s="8"/>
      <c r="AA260" s="53" t="s">
        <v>1858</v>
      </c>
      <c r="AB260" s="18">
        <v>158.0</v>
      </c>
      <c r="AC260" s="18">
        <v>20.0</v>
      </c>
      <c r="AD260" s="18">
        <v>5.0</v>
      </c>
      <c r="AE260" s="18">
        <v>40.0</v>
      </c>
      <c r="AF260" s="18">
        <v>0.0</v>
      </c>
      <c r="AG260" s="18">
        <v>79.0</v>
      </c>
      <c r="AH260" s="18">
        <v>2.0</v>
      </c>
      <c r="AI260" s="18">
        <v>18.0</v>
      </c>
      <c r="AJ260" s="18" t="s">
        <v>1851</v>
      </c>
      <c r="AK260" s="18">
        <v>284.0</v>
      </c>
      <c r="AL260" s="54" t="s">
        <v>1572</v>
      </c>
      <c r="AM260" s="54" t="s">
        <v>1755</v>
      </c>
      <c r="AN260" s="19">
        <v>0.9323</v>
      </c>
      <c r="AO260" s="19" t="s">
        <v>191</v>
      </c>
    </row>
    <row r="261">
      <c r="A261" s="8" t="s">
        <v>1859</v>
      </c>
      <c r="B261" s="52" t="s">
        <v>1298</v>
      </c>
      <c r="C261" s="8" t="s">
        <v>58</v>
      </c>
      <c r="D261" s="8" t="s">
        <v>1851</v>
      </c>
      <c r="E261" s="10" t="s">
        <v>1852</v>
      </c>
      <c r="F261" s="11" t="s">
        <v>1860</v>
      </c>
      <c r="G261" s="8" t="s">
        <v>183</v>
      </c>
      <c r="H261" s="8"/>
      <c r="I261" s="8" t="s">
        <v>1861</v>
      </c>
      <c r="J261" s="8">
        <v>7.0</v>
      </c>
      <c r="K261" s="41">
        <v>46071.0</v>
      </c>
      <c r="L261" s="8" t="s">
        <v>257</v>
      </c>
      <c r="M261" s="8" t="s">
        <v>257</v>
      </c>
      <c r="N261" s="14">
        <v>46070.0</v>
      </c>
      <c r="O261" s="14">
        <v>46070.0</v>
      </c>
      <c r="P261" s="8" t="s">
        <v>185</v>
      </c>
      <c r="Q261" s="15">
        <v>1169.0</v>
      </c>
      <c r="R261" s="16" t="s">
        <v>1862</v>
      </c>
      <c r="S261" s="8" t="s">
        <v>1856</v>
      </c>
      <c r="T261" s="16" t="s">
        <v>188</v>
      </c>
      <c r="U261" s="17" t="s">
        <v>1863</v>
      </c>
      <c r="V261" s="8" t="s">
        <v>190</v>
      </c>
      <c r="W261" s="8"/>
      <c r="AA261" s="53" t="s">
        <v>1864</v>
      </c>
      <c r="AB261" s="18">
        <v>126.0</v>
      </c>
      <c r="AC261" s="18">
        <v>5.0</v>
      </c>
      <c r="AD261" s="18">
        <v>0.0</v>
      </c>
      <c r="AE261" s="18">
        <v>34.0</v>
      </c>
      <c r="AF261" s="18">
        <v>0.0</v>
      </c>
      <c r="AG261" s="18">
        <v>71.0</v>
      </c>
      <c r="AH261" s="18">
        <v>6.0</v>
      </c>
      <c r="AI261" s="18">
        <v>4.0</v>
      </c>
      <c r="AJ261" s="18" t="s">
        <v>54</v>
      </c>
      <c r="AK261" s="18" t="s">
        <v>54</v>
      </c>
      <c r="AL261" s="54" t="s">
        <v>1755</v>
      </c>
      <c r="AM261" s="18" t="s">
        <v>54</v>
      </c>
      <c r="AN261" s="19">
        <v>0.9323</v>
      </c>
      <c r="AO261" s="19" t="s">
        <v>191</v>
      </c>
    </row>
    <row r="262">
      <c r="A262" s="8" t="s">
        <v>1865</v>
      </c>
      <c r="B262" s="52" t="s">
        <v>1287</v>
      </c>
      <c r="C262" s="8" t="s">
        <v>43</v>
      </c>
      <c r="E262" s="20" t="s">
        <v>1866</v>
      </c>
      <c r="F262" s="11" t="s">
        <v>1867</v>
      </c>
      <c r="G262" s="8" t="s">
        <v>46</v>
      </c>
      <c r="H262" s="8"/>
      <c r="I262" s="8" t="s">
        <v>1868</v>
      </c>
      <c r="J262" s="8">
        <v>7.0</v>
      </c>
      <c r="K262" s="41">
        <v>46069.0</v>
      </c>
      <c r="L262" s="8" t="s">
        <v>257</v>
      </c>
      <c r="M262" s="8" t="s">
        <v>257</v>
      </c>
      <c r="N262" s="14">
        <v>46070.0</v>
      </c>
      <c r="O262" s="14">
        <v>46070.0</v>
      </c>
      <c r="P262" s="8" t="s">
        <v>48</v>
      </c>
      <c r="Q262" s="8">
        <v>898.0</v>
      </c>
      <c r="R262" s="16" t="s">
        <v>1869</v>
      </c>
      <c r="S262" s="16" t="s">
        <v>1868</v>
      </c>
      <c r="T262" s="16" t="s">
        <v>1870</v>
      </c>
      <c r="U262" s="17" t="s">
        <v>1871</v>
      </c>
      <c r="V262" s="8" t="s">
        <v>72</v>
      </c>
      <c r="W262" s="8"/>
      <c r="AA262" s="53" t="s">
        <v>1872</v>
      </c>
      <c r="AB262" s="18">
        <v>8685.0</v>
      </c>
      <c r="AC262" s="18">
        <v>590.0</v>
      </c>
      <c r="AD262" s="18">
        <v>17.0</v>
      </c>
      <c r="AE262" s="18">
        <v>4773.0</v>
      </c>
      <c r="AF262" s="18">
        <v>214.0</v>
      </c>
      <c r="AG262" s="18">
        <v>5.0</v>
      </c>
      <c r="AH262" s="18">
        <v>7496.0</v>
      </c>
      <c r="AI262" s="18">
        <v>24.0</v>
      </c>
      <c r="AJ262" s="18" t="s">
        <v>1865</v>
      </c>
      <c r="AK262" s="18">
        <v>122210.0</v>
      </c>
      <c r="AL262" s="55" t="s">
        <v>1873</v>
      </c>
      <c r="AM262" s="55" t="s">
        <v>1874</v>
      </c>
      <c r="AN262" s="19">
        <v>0.923</v>
      </c>
      <c r="AO262" s="19" t="s">
        <v>161</v>
      </c>
    </row>
    <row r="263">
      <c r="A263" s="8" t="s">
        <v>1875</v>
      </c>
      <c r="B263" s="52" t="s">
        <v>1298</v>
      </c>
      <c r="C263" s="8" t="s">
        <v>58</v>
      </c>
      <c r="D263" s="8" t="s">
        <v>1865</v>
      </c>
      <c r="E263" s="20" t="s">
        <v>1876</v>
      </c>
      <c r="F263" s="11" t="s">
        <v>1877</v>
      </c>
      <c r="G263" s="8" t="s">
        <v>46</v>
      </c>
      <c r="H263" s="8" t="s">
        <v>1487</v>
      </c>
      <c r="I263" s="8" t="s">
        <v>1878</v>
      </c>
      <c r="J263" s="8">
        <v>7.0</v>
      </c>
      <c r="K263" s="41">
        <v>46069.0</v>
      </c>
      <c r="L263" s="8" t="s">
        <v>257</v>
      </c>
      <c r="M263" s="8" t="s">
        <v>257</v>
      </c>
      <c r="N263" s="14">
        <v>46070.0</v>
      </c>
      <c r="O263" s="14">
        <v>46070.0</v>
      </c>
      <c r="P263" s="8" t="s">
        <v>48</v>
      </c>
      <c r="Q263" s="8">
        <v>885.0</v>
      </c>
      <c r="R263" s="16" t="s">
        <v>1869</v>
      </c>
      <c r="S263" s="16" t="s">
        <v>1878</v>
      </c>
      <c r="T263" s="16" t="s">
        <v>1879</v>
      </c>
      <c r="U263" s="17" t="s">
        <v>1871</v>
      </c>
      <c r="V263" s="8" t="s">
        <v>72</v>
      </c>
      <c r="W263" s="8"/>
      <c r="AA263" s="53" t="s">
        <v>1880</v>
      </c>
      <c r="AB263" s="18">
        <v>112769.0</v>
      </c>
      <c r="AC263" s="18">
        <v>531.0</v>
      </c>
      <c r="AD263" s="18">
        <v>158.0</v>
      </c>
      <c r="AE263" s="18">
        <v>46835.0</v>
      </c>
      <c r="AF263" s="18">
        <v>2590.0</v>
      </c>
      <c r="AG263" s="18">
        <v>23364.0</v>
      </c>
      <c r="AH263" s="18">
        <v>87957.0</v>
      </c>
      <c r="AI263" s="18">
        <v>447.0</v>
      </c>
      <c r="AJ263" s="18" t="s">
        <v>54</v>
      </c>
      <c r="AK263" s="18" t="s">
        <v>54</v>
      </c>
      <c r="AL263" s="55" t="s">
        <v>1881</v>
      </c>
      <c r="AM263" s="18" t="s">
        <v>54</v>
      </c>
      <c r="AN263" s="19">
        <v>0.923</v>
      </c>
      <c r="AO263" s="19" t="s">
        <v>54</v>
      </c>
    </row>
    <row r="264">
      <c r="A264" s="8" t="s">
        <v>1882</v>
      </c>
      <c r="B264" s="52" t="s">
        <v>1883</v>
      </c>
      <c r="C264" s="8" t="s">
        <v>58</v>
      </c>
      <c r="D264" s="8" t="s">
        <v>1865</v>
      </c>
      <c r="E264" s="20" t="s">
        <v>1884</v>
      </c>
      <c r="F264" s="11" t="s">
        <v>1885</v>
      </c>
      <c r="G264" s="8" t="s">
        <v>46</v>
      </c>
      <c r="H264" s="8"/>
      <c r="I264" s="8" t="s">
        <v>1886</v>
      </c>
      <c r="J264" s="8">
        <v>7.0</v>
      </c>
      <c r="K264" s="41">
        <v>46069.0</v>
      </c>
      <c r="L264" s="8" t="s">
        <v>257</v>
      </c>
      <c r="M264" s="8" t="s">
        <v>257</v>
      </c>
      <c r="N264" s="14">
        <v>46070.0</v>
      </c>
      <c r="O264" s="14">
        <v>46070.0</v>
      </c>
      <c r="P264" s="8" t="s">
        <v>48</v>
      </c>
      <c r="Q264" s="8">
        <v>958.0</v>
      </c>
      <c r="R264" s="16" t="s">
        <v>1869</v>
      </c>
      <c r="S264" s="16" t="s">
        <v>1886</v>
      </c>
      <c r="T264" s="16" t="s">
        <v>1887</v>
      </c>
      <c r="U264" s="17" t="s">
        <v>1871</v>
      </c>
      <c r="V264" s="8" t="s">
        <v>72</v>
      </c>
      <c r="W264" s="8"/>
      <c r="AA264" s="53" t="s">
        <v>1888</v>
      </c>
      <c r="AB264" s="18">
        <v>756.0</v>
      </c>
      <c r="AC264" s="18">
        <v>330.0</v>
      </c>
      <c r="AD264" s="18">
        <v>45.0</v>
      </c>
      <c r="AE264" s="18">
        <v>163.0</v>
      </c>
      <c r="AF264" s="18">
        <v>132.0</v>
      </c>
      <c r="AG264" s="18">
        <v>44.0</v>
      </c>
      <c r="AH264" s="18">
        <v>101.0</v>
      </c>
      <c r="AI264" s="18">
        <v>18.0</v>
      </c>
      <c r="AJ264" s="18" t="s">
        <v>54</v>
      </c>
      <c r="AK264" s="18" t="s">
        <v>54</v>
      </c>
      <c r="AL264" s="54" t="s">
        <v>1295</v>
      </c>
      <c r="AM264" s="18" t="s">
        <v>54</v>
      </c>
      <c r="AN264" s="19">
        <v>0.923</v>
      </c>
      <c r="AO264" s="19" t="s">
        <v>54</v>
      </c>
    </row>
    <row r="265">
      <c r="A265" s="8" t="s">
        <v>1889</v>
      </c>
      <c r="B265" s="52" t="s">
        <v>1287</v>
      </c>
      <c r="C265" s="8" t="s">
        <v>43</v>
      </c>
      <c r="E265" s="20" t="s">
        <v>1890</v>
      </c>
      <c r="F265" s="11" t="s">
        <v>1891</v>
      </c>
      <c r="G265" s="8" t="s">
        <v>83</v>
      </c>
      <c r="H265" s="8"/>
      <c r="I265" s="8" t="s">
        <v>1892</v>
      </c>
      <c r="J265" s="8">
        <v>7.0</v>
      </c>
      <c r="K265" s="41">
        <v>46069.0</v>
      </c>
      <c r="L265" s="8" t="s">
        <v>257</v>
      </c>
      <c r="M265" s="8" t="s">
        <v>257</v>
      </c>
      <c r="N265" s="14">
        <v>46070.0</v>
      </c>
      <c r="O265" s="14">
        <v>46070.0</v>
      </c>
      <c r="P265" s="8" t="s">
        <v>48</v>
      </c>
      <c r="Q265" s="15">
        <v>1097.0</v>
      </c>
      <c r="R265" s="16" t="s">
        <v>1893</v>
      </c>
      <c r="S265" s="16" t="s">
        <v>1894</v>
      </c>
      <c r="T265" s="16" t="s">
        <v>1895</v>
      </c>
      <c r="U265" s="17" t="s">
        <v>1896</v>
      </c>
      <c r="V265" s="8" t="s">
        <v>220</v>
      </c>
      <c r="W265" s="8"/>
      <c r="AA265" s="53" t="s">
        <v>1897</v>
      </c>
      <c r="AB265" s="18">
        <v>936.0</v>
      </c>
      <c r="AC265" s="18">
        <v>441.0</v>
      </c>
      <c r="AD265" s="18">
        <v>11.0</v>
      </c>
      <c r="AE265" s="18">
        <v>266.0</v>
      </c>
      <c r="AF265" s="18">
        <v>67.0</v>
      </c>
      <c r="AG265" s="18">
        <v>12.0</v>
      </c>
      <c r="AH265" s="18">
        <v>17.0</v>
      </c>
      <c r="AI265" s="18">
        <v>2.0</v>
      </c>
      <c r="AJ265" s="18" t="s">
        <v>1889</v>
      </c>
      <c r="AK265" s="18">
        <v>5230.0</v>
      </c>
      <c r="AL265" s="54" t="s">
        <v>1454</v>
      </c>
      <c r="AM265" s="55" t="s">
        <v>1898</v>
      </c>
      <c r="AN265" s="19">
        <v>0.8304</v>
      </c>
      <c r="AO265" s="19" t="s">
        <v>54</v>
      </c>
    </row>
    <row r="266">
      <c r="A266" s="8" t="s">
        <v>1899</v>
      </c>
      <c r="B266" s="52" t="s">
        <v>1298</v>
      </c>
      <c r="C266" s="8" t="s">
        <v>58</v>
      </c>
      <c r="D266" s="8" t="s">
        <v>1889</v>
      </c>
      <c r="E266" s="20" t="s">
        <v>1900</v>
      </c>
      <c r="F266" s="11" t="s">
        <v>1901</v>
      </c>
      <c r="G266" s="8" t="s">
        <v>83</v>
      </c>
      <c r="H266" s="8"/>
      <c r="I266" s="8" t="s">
        <v>1902</v>
      </c>
      <c r="J266" s="8">
        <v>7.0</v>
      </c>
      <c r="K266" s="41">
        <v>46069.0</v>
      </c>
      <c r="L266" s="8" t="s">
        <v>257</v>
      </c>
      <c r="M266" s="8" t="s">
        <v>257</v>
      </c>
      <c r="N266" s="14">
        <v>46070.0</v>
      </c>
      <c r="O266" s="14">
        <v>46070.0</v>
      </c>
      <c r="P266" s="8" t="s">
        <v>48</v>
      </c>
      <c r="Q266" s="15">
        <v>1014.0</v>
      </c>
      <c r="R266" s="16" t="s">
        <v>1893</v>
      </c>
      <c r="S266" s="16" t="s">
        <v>1903</v>
      </c>
      <c r="T266" s="16" t="s">
        <v>1870</v>
      </c>
      <c r="U266" s="17" t="s">
        <v>1896</v>
      </c>
      <c r="V266" s="8" t="s">
        <v>220</v>
      </c>
      <c r="W266" s="8"/>
      <c r="AA266" s="53" t="s">
        <v>1904</v>
      </c>
      <c r="AB266" s="18">
        <v>410.0</v>
      </c>
      <c r="AC266" s="18">
        <v>173.0</v>
      </c>
      <c r="AD266" s="18">
        <v>20.0</v>
      </c>
      <c r="AE266" s="18">
        <v>101.0</v>
      </c>
      <c r="AF266" s="18">
        <v>32.0</v>
      </c>
      <c r="AG266" s="18">
        <v>27.0</v>
      </c>
      <c r="AH266" s="18">
        <v>15.0</v>
      </c>
      <c r="AI266" s="18">
        <v>25.0</v>
      </c>
      <c r="AJ266" s="18" t="s">
        <v>54</v>
      </c>
      <c r="AK266" s="18" t="s">
        <v>54</v>
      </c>
      <c r="AL266" s="54" t="s">
        <v>1637</v>
      </c>
      <c r="AM266" s="18" t="s">
        <v>54</v>
      </c>
      <c r="AN266" s="19">
        <v>0.8304</v>
      </c>
      <c r="AO266" s="19" t="s">
        <v>54</v>
      </c>
    </row>
    <row r="267">
      <c r="A267" s="8" t="s">
        <v>1905</v>
      </c>
      <c r="B267" s="52" t="s">
        <v>1883</v>
      </c>
      <c r="C267" s="8" t="s">
        <v>58</v>
      </c>
      <c r="D267" s="8" t="s">
        <v>1889</v>
      </c>
      <c r="E267" s="20" t="s">
        <v>1906</v>
      </c>
      <c r="F267" s="11" t="s">
        <v>1907</v>
      </c>
      <c r="G267" s="8" t="s">
        <v>83</v>
      </c>
      <c r="H267" s="8"/>
      <c r="I267" s="8" t="s">
        <v>1908</v>
      </c>
      <c r="J267" s="8">
        <v>7.0</v>
      </c>
      <c r="K267" s="41">
        <v>46069.0</v>
      </c>
      <c r="L267" s="8" t="s">
        <v>257</v>
      </c>
      <c r="M267" s="8" t="s">
        <v>257</v>
      </c>
      <c r="N267" s="14">
        <v>46070.0</v>
      </c>
      <c r="O267" s="14">
        <v>46070.0</v>
      </c>
      <c r="P267" s="8" t="s">
        <v>48</v>
      </c>
      <c r="Q267" s="15">
        <v>1105.0</v>
      </c>
      <c r="R267" s="16" t="s">
        <v>1893</v>
      </c>
      <c r="S267" s="16" t="s">
        <v>1909</v>
      </c>
      <c r="T267" s="16" t="s">
        <v>1910</v>
      </c>
      <c r="U267" s="17" t="s">
        <v>1896</v>
      </c>
      <c r="V267" s="8" t="s">
        <v>220</v>
      </c>
      <c r="W267" s="8"/>
      <c r="AA267" s="53" t="s">
        <v>1911</v>
      </c>
      <c r="AB267" s="18">
        <v>3884.0</v>
      </c>
      <c r="AC267" s="18">
        <v>1128.0</v>
      </c>
      <c r="AD267" s="18">
        <v>16.0</v>
      </c>
      <c r="AE267" s="18">
        <v>1555.0</v>
      </c>
      <c r="AF267" s="18">
        <v>74.0</v>
      </c>
      <c r="AG267" s="18">
        <v>76.0</v>
      </c>
      <c r="AH267" s="18">
        <v>1753.0</v>
      </c>
      <c r="AI267" s="18">
        <v>38.0</v>
      </c>
      <c r="AJ267" s="18" t="s">
        <v>54</v>
      </c>
      <c r="AK267" s="18" t="s">
        <v>54</v>
      </c>
      <c r="AL267" s="55" t="s">
        <v>1912</v>
      </c>
      <c r="AM267" s="18" t="s">
        <v>54</v>
      </c>
      <c r="AN267" s="19">
        <v>0.8304</v>
      </c>
      <c r="AO267" s="19" t="s">
        <v>54</v>
      </c>
    </row>
    <row r="268">
      <c r="A268" s="8" t="s">
        <v>1913</v>
      </c>
      <c r="B268" s="52" t="s">
        <v>1287</v>
      </c>
      <c r="C268" s="8" t="s">
        <v>43</v>
      </c>
      <c r="E268" s="10" t="s">
        <v>1914</v>
      </c>
      <c r="F268" s="11" t="s">
        <v>1915</v>
      </c>
      <c r="G268" s="8" t="s">
        <v>165</v>
      </c>
      <c r="H268" s="8"/>
      <c r="I268" s="8" t="s">
        <v>1916</v>
      </c>
      <c r="J268" s="8">
        <v>7.0</v>
      </c>
      <c r="K268" s="41">
        <v>46069.0</v>
      </c>
      <c r="L268" s="8" t="s">
        <v>257</v>
      </c>
      <c r="M268" s="8" t="s">
        <v>257</v>
      </c>
      <c r="N268" s="14">
        <v>46070.0</v>
      </c>
      <c r="O268" s="14">
        <v>46071.0</v>
      </c>
      <c r="P268" s="8" t="s">
        <v>167</v>
      </c>
      <c r="Q268" s="15">
        <v>1124.0</v>
      </c>
      <c r="R268" s="16" t="s">
        <v>1917</v>
      </c>
      <c r="S268" s="16" t="s">
        <v>1918</v>
      </c>
      <c r="T268" s="16" t="s">
        <v>1919</v>
      </c>
      <c r="U268" s="17" t="s">
        <v>1920</v>
      </c>
      <c r="V268" s="8" t="s">
        <v>172</v>
      </c>
      <c r="W268" s="8"/>
      <c r="AA268" s="53" t="s">
        <v>1921</v>
      </c>
      <c r="AB268" s="18">
        <v>2211.0</v>
      </c>
      <c r="AC268" s="18">
        <v>33.0</v>
      </c>
      <c r="AD268" s="18">
        <v>214.0</v>
      </c>
      <c r="AE268" s="18">
        <v>1908.0</v>
      </c>
      <c r="AF268" s="18">
        <v>205.0</v>
      </c>
      <c r="AG268" s="18">
        <v>9.0</v>
      </c>
      <c r="AH268" s="18">
        <v>1.0</v>
      </c>
      <c r="AI268" s="18">
        <v>27.0</v>
      </c>
      <c r="AJ268" s="18" t="s">
        <v>1913</v>
      </c>
      <c r="AK268" s="18">
        <v>2359.0</v>
      </c>
      <c r="AL268" s="55" t="s">
        <v>1922</v>
      </c>
      <c r="AM268" s="54" t="s">
        <v>1465</v>
      </c>
      <c r="AN268" s="19">
        <v>0.9762</v>
      </c>
      <c r="AO268" s="19" t="s">
        <v>262</v>
      </c>
    </row>
    <row r="269">
      <c r="A269" s="8" t="s">
        <v>1923</v>
      </c>
      <c r="B269" s="52" t="s">
        <v>1298</v>
      </c>
      <c r="C269" s="8" t="s">
        <v>58</v>
      </c>
      <c r="D269" s="8" t="s">
        <v>1913</v>
      </c>
      <c r="E269" s="10" t="s">
        <v>1924</v>
      </c>
      <c r="F269" s="11" t="s">
        <v>1925</v>
      </c>
      <c r="G269" s="8" t="s">
        <v>165</v>
      </c>
      <c r="H269" s="8"/>
      <c r="I269" s="8" t="s">
        <v>1926</v>
      </c>
      <c r="J269" s="8">
        <v>7.0</v>
      </c>
      <c r="K269" s="41">
        <v>46069.0</v>
      </c>
      <c r="L269" s="8" t="s">
        <v>257</v>
      </c>
      <c r="M269" s="8" t="s">
        <v>257</v>
      </c>
      <c r="N269" s="14">
        <v>46070.0</v>
      </c>
      <c r="O269" s="14">
        <v>46071.0</v>
      </c>
      <c r="P269" s="8" t="s">
        <v>167</v>
      </c>
      <c r="Q269" s="8">
        <v>948.0</v>
      </c>
      <c r="R269" s="16" t="s">
        <v>1927</v>
      </c>
      <c r="S269" s="16" t="s">
        <v>1928</v>
      </c>
      <c r="T269" s="16" t="s">
        <v>70</v>
      </c>
      <c r="U269" s="17" t="s">
        <v>1920</v>
      </c>
      <c r="V269" s="8" t="s">
        <v>172</v>
      </c>
      <c r="W269" s="8"/>
      <c r="AA269" s="53" t="s">
        <v>1929</v>
      </c>
      <c r="AB269" s="18">
        <v>148.0</v>
      </c>
      <c r="AC269" s="18">
        <v>9.0</v>
      </c>
      <c r="AD269" s="18">
        <v>15.0</v>
      </c>
      <c r="AE269" s="18">
        <v>76.0</v>
      </c>
      <c r="AF269" s="18">
        <v>2.0</v>
      </c>
      <c r="AG269" s="18">
        <v>20.0</v>
      </c>
      <c r="AH269" s="18">
        <v>1.0</v>
      </c>
      <c r="AI269" s="18">
        <v>5.0</v>
      </c>
      <c r="AJ269" s="18" t="s">
        <v>54</v>
      </c>
      <c r="AK269" s="18" t="s">
        <v>54</v>
      </c>
      <c r="AL269" s="54" t="s">
        <v>1755</v>
      </c>
      <c r="AM269" s="18" t="s">
        <v>54</v>
      </c>
      <c r="AN269" s="19">
        <v>0.9762</v>
      </c>
      <c r="AO269" s="19" t="s">
        <v>684</v>
      </c>
    </row>
    <row r="270">
      <c r="A270" s="8" t="s">
        <v>1930</v>
      </c>
      <c r="B270" s="52" t="s">
        <v>1287</v>
      </c>
      <c r="C270" s="8" t="s">
        <v>43</v>
      </c>
      <c r="E270" s="20" t="s">
        <v>1931</v>
      </c>
      <c r="F270" s="11" t="s">
        <v>1932</v>
      </c>
      <c r="G270" s="8" t="s">
        <v>83</v>
      </c>
      <c r="H270" s="8"/>
      <c r="I270" s="8" t="s">
        <v>1933</v>
      </c>
      <c r="J270" s="8">
        <v>7.0</v>
      </c>
      <c r="K270" s="41">
        <v>46069.0</v>
      </c>
      <c r="L270" s="8" t="s">
        <v>257</v>
      </c>
      <c r="M270" s="8" t="s">
        <v>257</v>
      </c>
      <c r="N270" s="14">
        <v>46070.0</v>
      </c>
      <c r="O270" s="14">
        <v>46070.0</v>
      </c>
      <c r="P270" s="8" t="s">
        <v>48</v>
      </c>
      <c r="Q270" s="8">
        <v>930.0</v>
      </c>
      <c r="R270" s="16" t="s">
        <v>1934</v>
      </c>
      <c r="S270" s="16" t="s">
        <v>1935</v>
      </c>
      <c r="T270" s="16" t="s">
        <v>1936</v>
      </c>
      <c r="U270" s="17" t="s">
        <v>1937</v>
      </c>
      <c r="V270" s="8" t="s">
        <v>220</v>
      </c>
      <c r="W270" s="8"/>
      <c r="AA270" s="53" t="s">
        <v>1938</v>
      </c>
      <c r="AB270" s="18">
        <v>1140.0</v>
      </c>
      <c r="AC270" s="18">
        <v>360.0</v>
      </c>
      <c r="AD270" s="18">
        <v>21.0</v>
      </c>
      <c r="AE270" s="18">
        <v>430.0</v>
      </c>
      <c r="AF270" s="18">
        <v>341.0</v>
      </c>
      <c r="AG270" s="18">
        <v>7.0</v>
      </c>
      <c r="AH270" s="18">
        <v>0.0</v>
      </c>
      <c r="AI270" s="18">
        <v>5.0</v>
      </c>
      <c r="AJ270" s="18" t="s">
        <v>1930</v>
      </c>
      <c r="AK270" s="18">
        <v>2628.0</v>
      </c>
      <c r="AL270" s="54" t="s">
        <v>1939</v>
      </c>
      <c r="AM270" s="54" t="s">
        <v>1940</v>
      </c>
      <c r="AN270" s="19">
        <v>0.9166</v>
      </c>
      <c r="AO270" s="19" t="s">
        <v>356</v>
      </c>
    </row>
    <row r="271">
      <c r="A271" s="8" t="s">
        <v>1941</v>
      </c>
      <c r="B271" s="52" t="s">
        <v>1298</v>
      </c>
      <c r="C271" s="8" t="s">
        <v>58</v>
      </c>
      <c r="D271" s="8" t="s">
        <v>1930</v>
      </c>
      <c r="E271" s="20" t="s">
        <v>1942</v>
      </c>
      <c r="F271" s="11" t="s">
        <v>1943</v>
      </c>
      <c r="G271" s="8" t="s">
        <v>83</v>
      </c>
      <c r="H271" s="8"/>
      <c r="I271" s="8" t="s">
        <v>1944</v>
      </c>
      <c r="J271" s="8">
        <v>7.0</v>
      </c>
      <c r="K271" s="41">
        <v>46069.0</v>
      </c>
      <c r="L271" s="8" t="s">
        <v>257</v>
      </c>
      <c r="M271" s="8" t="s">
        <v>257</v>
      </c>
      <c r="N271" s="14">
        <v>46070.0</v>
      </c>
      <c r="O271" s="14">
        <v>46070.0</v>
      </c>
      <c r="P271" s="8" t="s">
        <v>48</v>
      </c>
      <c r="Q271" s="8">
        <v>816.0</v>
      </c>
      <c r="R271" s="16" t="s">
        <v>1934</v>
      </c>
      <c r="S271" s="16" t="s">
        <v>1945</v>
      </c>
      <c r="T271" s="16" t="s">
        <v>1946</v>
      </c>
      <c r="U271" s="17" t="s">
        <v>1937</v>
      </c>
      <c r="V271" s="8" t="s">
        <v>220</v>
      </c>
      <c r="W271" s="8"/>
      <c r="AA271" s="53" t="s">
        <v>1947</v>
      </c>
      <c r="AB271" s="18">
        <v>298.0</v>
      </c>
      <c r="AC271" s="18">
        <v>96.0</v>
      </c>
      <c r="AD271" s="18">
        <v>17.0</v>
      </c>
      <c r="AE271" s="18">
        <v>86.0</v>
      </c>
      <c r="AF271" s="18">
        <v>100.0</v>
      </c>
      <c r="AG271" s="18">
        <v>38.0</v>
      </c>
      <c r="AH271" s="18">
        <v>0.0</v>
      </c>
      <c r="AI271" s="18">
        <v>4.0</v>
      </c>
      <c r="AJ271" s="18" t="s">
        <v>54</v>
      </c>
      <c r="AK271" s="18" t="s">
        <v>54</v>
      </c>
      <c r="AL271" s="54" t="s">
        <v>1789</v>
      </c>
      <c r="AM271" s="18" t="s">
        <v>54</v>
      </c>
      <c r="AN271" s="19">
        <v>0.9166</v>
      </c>
      <c r="AO271" s="19" t="s">
        <v>356</v>
      </c>
    </row>
    <row r="272">
      <c r="A272" s="8" t="s">
        <v>1948</v>
      </c>
      <c r="B272" s="52" t="s">
        <v>1883</v>
      </c>
      <c r="C272" s="8" t="s">
        <v>58</v>
      </c>
      <c r="D272" s="8" t="s">
        <v>1930</v>
      </c>
      <c r="E272" s="20" t="s">
        <v>1949</v>
      </c>
      <c r="F272" s="11" t="s">
        <v>1950</v>
      </c>
      <c r="G272" s="8" t="s">
        <v>83</v>
      </c>
      <c r="H272" s="8"/>
      <c r="I272" s="8" t="s">
        <v>1951</v>
      </c>
      <c r="J272" s="8">
        <v>7.0</v>
      </c>
      <c r="K272" s="41">
        <v>46069.0</v>
      </c>
      <c r="L272" s="8" t="s">
        <v>257</v>
      </c>
      <c r="M272" s="8" t="s">
        <v>257</v>
      </c>
      <c r="N272" s="14">
        <v>46070.0</v>
      </c>
      <c r="O272" s="14">
        <v>46070.0</v>
      </c>
      <c r="P272" s="8" t="s">
        <v>48</v>
      </c>
      <c r="Q272" s="8">
        <v>697.0</v>
      </c>
      <c r="R272" s="16" t="s">
        <v>1934</v>
      </c>
      <c r="S272" s="16" t="s">
        <v>1952</v>
      </c>
      <c r="T272" s="16" t="s">
        <v>1953</v>
      </c>
      <c r="U272" s="17" t="s">
        <v>1937</v>
      </c>
      <c r="V272" s="8" t="s">
        <v>220</v>
      </c>
      <c r="W272" s="8"/>
      <c r="AA272" s="53" t="s">
        <v>1954</v>
      </c>
      <c r="AB272" s="18">
        <v>1190.0</v>
      </c>
      <c r="AC272" s="18">
        <v>553.0</v>
      </c>
      <c r="AD272" s="18">
        <v>42.0</v>
      </c>
      <c r="AE272" s="18">
        <v>235.0</v>
      </c>
      <c r="AF272" s="18">
        <v>162.0</v>
      </c>
      <c r="AG272" s="18">
        <v>9.0</v>
      </c>
      <c r="AH272" s="18">
        <v>2.0</v>
      </c>
      <c r="AI272" s="18">
        <v>9.0</v>
      </c>
      <c r="AJ272" s="18" t="s">
        <v>54</v>
      </c>
      <c r="AK272" s="18" t="s">
        <v>54</v>
      </c>
      <c r="AL272" s="54" t="s">
        <v>1955</v>
      </c>
      <c r="AM272" s="18" t="s">
        <v>54</v>
      </c>
      <c r="AN272" s="19">
        <v>0.9166</v>
      </c>
      <c r="AO272" s="19" t="s">
        <v>356</v>
      </c>
    </row>
    <row r="273">
      <c r="A273" s="8" t="s">
        <v>1956</v>
      </c>
      <c r="B273" s="52" t="s">
        <v>1287</v>
      </c>
      <c r="C273" s="8" t="s">
        <v>43</v>
      </c>
      <c r="E273" s="20" t="s">
        <v>1957</v>
      </c>
      <c r="F273" s="11" t="s">
        <v>1958</v>
      </c>
      <c r="G273" s="8" t="s">
        <v>46</v>
      </c>
      <c r="H273" s="8"/>
      <c r="I273" s="8" t="s">
        <v>1959</v>
      </c>
      <c r="J273" s="8">
        <v>7.0</v>
      </c>
      <c r="K273" s="41">
        <v>46069.0</v>
      </c>
      <c r="L273" s="8" t="s">
        <v>257</v>
      </c>
      <c r="M273" s="8" t="s">
        <v>257</v>
      </c>
      <c r="N273" s="14">
        <v>46070.0</v>
      </c>
      <c r="O273" s="14">
        <v>46071.0</v>
      </c>
      <c r="P273" s="8" t="s">
        <v>48</v>
      </c>
      <c r="Q273" s="15">
        <v>1001.0</v>
      </c>
      <c r="R273" s="16" t="s">
        <v>1960</v>
      </c>
      <c r="S273" s="16" t="s">
        <v>1961</v>
      </c>
      <c r="T273" s="16" t="s">
        <v>1962</v>
      </c>
      <c r="U273" s="17" t="s">
        <v>1963</v>
      </c>
      <c r="V273" s="8" t="s">
        <v>72</v>
      </c>
      <c r="W273" s="8"/>
      <c r="AA273" s="53" t="s">
        <v>1964</v>
      </c>
      <c r="AB273" s="18">
        <v>9751.0</v>
      </c>
      <c r="AC273" s="18">
        <v>5784.0</v>
      </c>
      <c r="AD273" s="18">
        <v>43.0</v>
      </c>
      <c r="AE273" s="18">
        <v>1667.0</v>
      </c>
      <c r="AF273" s="18">
        <v>44.0</v>
      </c>
      <c r="AG273" s="18">
        <v>1.0</v>
      </c>
      <c r="AH273" s="18">
        <v>1.0</v>
      </c>
      <c r="AI273" s="18">
        <v>15.0</v>
      </c>
      <c r="AJ273" s="18" t="s">
        <v>1956</v>
      </c>
      <c r="AK273" s="18">
        <v>32031.0</v>
      </c>
      <c r="AL273" s="55" t="s">
        <v>1965</v>
      </c>
      <c r="AM273" s="55" t="s">
        <v>1966</v>
      </c>
      <c r="AN273" s="19">
        <v>0.8717</v>
      </c>
      <c r="AO273" s="19" t="s">
        <v>55</v>
      </c>
    </row>
    <row r="274">
      <c r="A274" s="8" t="s">
        <v>1967</v>
      </c>
      <c r="B274" s="52" t="s">
        <v>1298</v>
      </c>
      <c r="C274" s="8" t="s">
        <v>58</v>
      </c>
      <c r="D274" s="8" t="s">
        <v>1956</v>
      </c>
      <c r="E274" s="20" t="s">
        <v>1968</v>
      </c>
      <c r="F274" s="11" t="s">
        <v>1969</v>
      </c>
      <c r="G274" s="8" t="s">
        <v>46</v>
      </c>
      <c r="H274" s="8"/>
      <c r="I274" s="8" t="s">
        <v>1970</v>
      </c>
      <c r="J274" s="8">
        <v>7.0</v>
      </c>
      <c r="K274" s="41">
        <v>46069.0</v>
      </c>
      <c r="L274" s="8" t="s">
        <v>257</v>
      </c>
      <c r="M274" s="8" t="s">
        <v>257</v>
      </c>
      <c r="N274" s="14">
        <v>46070.0</v>
      </c>
      <c r="O274" s="14">
        <v>46071.0</v>
      </c>
      <c r="P274" s="8" t="s">
        <v>48</v>
      </c>
      <c r="Q274" s="8">
        <v>850.0</v>
      </c>
      <c r="R274" s="16" t="s">
        <v>1960</v>
      </c>
      <c r="S274" s="16" t="s">
        <v>1971</v>
      </c>
      <c r="T274" s="16" t="s">
        <v>1895</v>
      </c>
      <c r="U274" s="17" t="s">
        <v>1963</v>
      </c>
      <c r="V274" s="8" t="s">
        <v>72</v>
      </c>
      <c r="W274" s="8"/>
      <c r="AA274" s="53" t="s">
        <v>1972</v>
      </c>
      <c r="AB274" s="18">
        <v>5574.0</v>
      </c>
      <c r="AC274" s="18">
        <v>3650.0</v>
      </c>
      <c r="AD274" s="18">
        <v>10.0</v>
      </c>
      <c r="AE274" s="18">
        <v>1170.0</v>
      </c>
      <c r="AF274" s="18">
        <v>2.0</v>
      </c>
      <c r="AG274" s="18">
        <v>3.0</v>
      </c>
      <c r="AH274" s="18">
        <v>3.0</v>
      </c>
      <c r="AI274" s="18">
        <v>13.0</v>
      </c>
      <c r="AJ274" s="18" t="s">
        <v>54</v>
      </c>
      <c r="AK274" s="18" t="s">
        <v>54</v>
      </c>
      <c r="AL274" s="55" t="s">
        <v>1973</v>
      </c>
      <c r="AM274" s="18" t="s">
        <v>54</v>
      </c>
      <c r="AN274" s="19">
        <v>0.8717</v>
      </c>
      <c r="AO274" s="19" t="s">
        <v>55</v>
      </c>
    </row>
    <row r="275">
      <c r="A275" s="8" t="s">
        <v>1974</v>
      </c>
      <c r="B275" s="52" t="s">
        <v>1883</v>
      </c>
      <c r="C275" s="8" t="s">
        <v>58</v>
      </c>
      <c r="D275" s="8" t="s">
        <v>1956</v>
      </c>
      <c r="E275" s="20" t="s">
        <v>1975</v>
      </c>
      <c r="F275" s="11" t="s">
        <v>1976</v>
      </c>
      <c r="G275" s="8" t="s">
        <v>46</v>
      </c>
      <c r="H275" s="8"/>
      <c r="I275" s="8" t="s">
        <v>1959</v>
      </c>
      <c r="J275" s="8">
        <v>7.0</v>
      </c>
      <c r="K275" s="41">
        <v>46069.0</v>
      </c>
      <c r="L275" s="8" t="s">
        <v>257</v>
      </c>
      <c r="M275" s="8" t="s">
        <v>257</v>
      </c>
      <c r="N275" s="14">
        <v>46070.0</v>
      </c>
      <c r="O275" s="14">
        <v>46071.0</v>
      </c>
      <c r="P275" s="8" t="s">
        <v>48</v>
      </c>
      <c r="Q275" s="15">
        <v>1120.0</v>
      </c>
      <c r="R275" s="16" t="s">
        <v>1960</v>
      </c>
      <c r="S275" s="16" t="s">
        <v>1977</v>
      </c>
      <c r="T275" s="16" t="s">
        <v>1978</v>
      </c>
      <c r="U275" s="17" t="s">
        <v>1963</v>
      </c>
      <c r="V275" s="8" t="s">
        <v>72</v>
      </c>
      <c r="W275" s="8"/>
      <c r="AA275" s="53" t="s">
        <v>1979</v>
      </c>
      <c r="AB275" s="18">
        <v>16706.0</v>
      </c>
      <c r="AC275" s="18">
        <v>9399.0</v>
      </c>
      <c r="AD275" s="18">
        <v>68.0</v>
      </c>
      <c r="AE275" s="18">
        <v>2227.0</v>
      </c>
      <c r="AF275" s="18">
        <v>11.0</v>
      </c>
      <c r="AG275" s="18">
        <v>5.0</v>
      </c>
      <c r="AH275" s="18">
        <v>2.0</v>
      </c>
      <c r="AI275" s="18">
        <v>32.0</v>
      </c>
      <c r="AJ275" s="18" t="s">
        <v>54</v>
      </c>
      <c r="AK275" s="18" t="s">
        <v>54</v>
      </c>
      <c r="AL275" s="55" t="s">
        <v>1980</v>
      </c>
      <c r="AM275" s="18" t="s">
        <v>54</v>
      </c>
      <c r="AN275" s="19">
        <v>0.8717</v>
      </c>
      <c r="AO275" s="19" t="s">
        <v>55</v>
      </c>
    </row>
    <row r="276">
      <c r="A276" s="8" t="s">
        <v>1981</v>
      </c>
      <c r="B276" s="52" t="s">
        <v>1287</v>
      </c>
      <c r="C276" s="8" t="s">
        <v>43</v>
      </c>
      <c r="E276" s="20" t="s">
        <v>1982</v>
      </c>
      <c r="F276" s="11" t="s">
        <v>1983</v>
      </c>
      <c r="G276" s="8" t="s">
        <v>46</v>
      </c>
      <c r="H276" s="8"/>
      <c r="I276" s="8" t="s">
        <v>1984</v>
      </c>
      <c r="J276" s="8">
        <v>7.0</v>
      </c>
      <c r="K276" s="41">
        <v>46069.0</v>
      </c>
      <c r="L276" s="8" t="s">
        <v>257</v>
      </c>
      <c r="M276" s="8" t="s">
        <v>257</v>
      </c>
      <c r="N276" s="14">
        <v>46071.0</v>
      </c>
      <c r="O276" s="14">
        <v>46071.0</v>
      </c>
      <c r="P276" s="8" t="s">
        <v>48</v>
      </c>
      <c r="Q276" s="8">
        <v>586.0</v>
      </c>
      <c r="R276" s="16" t="s">
        <v>1985</v>
      </c>
      <c r="S276" s="16" t="s">
        <v>1986</v>
      </c>
      <c r="T276" s="16" t="s">
        <v>1895</v>
      </c>
      <c r="U276" s="17" t="s">
        <v>1987</v>
      </c>
      <c r="V276" s="8" t="s">
        <v>72</v>
      </c>
      <c r="W276" s="8"/>
      <c r="AA276" s="53" t="s">
        <v>1988</v>
      </c>
      <c r="AB276" s="18">
        <v>369.0</v>
      </c>
      <c r="AC276" s="18">
        <v>20.0</v>
      </c>
      <c r="AD276" s="18">
        <v>85.0</v>
      </c>
      <c r="AE276" s="18">
        <v>162.0</v>
      </c>
      <c r="AF276" s="18">
        <v>664.0</v>
      </c>
      <c r="AG276" s="18">
        <v>40.0</v>
      </c>
      <c r="AH276" s="18">
        <v>0.0</v>
      </c>
      <c r="AI276" s="18">
        <v>20.0</v>
      </c>
      <c r="AJ276" s="18" t="s">
        <v>1981</v>
      </c>
      <c r="AK276" s="18">
        <v>2090.0</v>
      </c>
      <c r="AL276" s="54" t="s">
        <v>1478</v>
      </c>
      <c r="AM276" s="54" t="s">
        <v>1989</v>
      </c>
      <c r="AN276" s="19">
        <v>0.9499</v>
      </c>
      <c r="AO276" s="19" t="s">
        <v>54</v>
      </c>
    </row>
    <row r="277">
      <c r="A277" s="8" t="s">
        <v>1990</v>
      </c>
      <c r="B277" s="52" t="s">
        <v>1298</v>
      </c>
      <c r="C277" s="8" t="s">
        <v>58</v>
      </c>
      <c r="D277" s="8" t="s">
        <v>1981</v>
      </c>
      <c r="E277" s="20" t="s">
        <v>1991</v>
      </c>
      <c r="F277" s="11" t="s">
        <v>1992</v>
      </c>
      <c r="G277" s="8" t="s">
        <v>46</v>
      </c>
      <c r="H277" s="8"/>
      <c r="I277" s="8" t="s">
        <v>1993</v>
      </c>
      <c r="J277" s="8">
        <v>7.0</v>
      </c>
      <c r="K277" s="41">
        <v>46069.0</v>
      </c>
      <c r="L277" s="8" t="s">
        <v>257</v>
      </c>
      <c r="M277" s="8" t="s">
        <v>257</v>
      </c>
      <c r="N277" s="14">
        <v>46071.0</v>
      </c>
      <c r="O277" s="14">
        <v>46071.0</v>
      </c>
      <c r="P277" s="8" t="s">
        <v>48</v>
      </c>
      <c r="Q277" s="8">
        <v>544.0</v>
      </c>
      <c r="R277" s="16" t="s">
        <v>1985</v>
      </c>
      <c r="S277" s="16" t="s">
        <v>1994</v>
      </c>
      <c r="T277" s="16" t="s">
        <v>1995</v>
      </c>
      <c r="U277" s="17" t="s">
        <v>1987</v>
      </c>
      <c r="V277" s="8" t="s">
        <v>72</v>
      </c>
      <c r="W277" s="8"/>
      <c r="AA277" s="53" t="s">
        <v>1996</v>
      </c>
      <c r="AB277" s="18">
        <v>488.0</v>
      </c>
      <c r="AC277" s="18">
        <v>30.0</v>
      </c>
      <c r="AD277" s="18">
        <v>174.0</v>
      </c>
      <c r="AE277" s="18">
        <v>113.0</v>
      </c>
      <c r="AF277" s="18">
        <v>195.0</v>
      </c>
      <c r="AG277" s="18">
        <v>120.0</v>
      </c>
      <c r="AH277" s="18">
        <v>0.0</v>
      </c>
      <c r="AI277" s="18">
        <v>46.0</v>
      </c>
      <c r="AJ277" s="18" t="s">
        <v>54</v>
      </c>
      <c r="AK277" s="18" t="s">
        <v>54</v>
      </c>
      <c r="AL277" s="54" t="s">
        <v>1997</v>
      </c>
      <c r="AM277" s="18" t="s">
        <v>54</v>
      </c>
      <c r="AN277" s="19">
        <v>0.9499</v>
      </c>
      <c r="AO277" s="19" t="s">
        <v>161</v>
      </c>
    </row>
    <row r="278">
      <c r="A278" s="8" t="s">
        <v>1998</v>
      </c>
      <c r="B278" s="52" t="s">
        <v>1883</v>
      </c>
      <c r="C278" s="8" t="s">
        <v>58</v>
      </c>
      <c r="D278" s="8" t="s">
        <v>1981</v>
      </c>
      <c r="E278" s="20" t="s">
        <v>1999</v>
      </c>
      <c r="F278" s="11" t="s">
        <v>2000</v>
      </c>
      <c r="G278" s="8" t="s">
        <v>46</v>
      </c>
      <c r="H278" s="8"/>
      <c r="I278" s="8" t="s">
        <v>2001</v>
      </c>
      <c r="J278" s="8">
        <v>7.0</v>
      </c>
      <c r="K278" s="41">
        <v>46069.0</v>
      </c>
      <c r="L278" s="8" t="s">
        <v>257</v>
      </c>
      <c r="M278" s="8" t="s">
        <v>257</v>
      </c>
      <c r="N278" s="14">
        <v>46071.0</v>
      </c>
      <c r="O278" s="14">
        <v>46071.0</v>
      </c>
      <c r="P278" s="8" t="s">
        <v>48</v>
      </c>
      <c r="Q278" s="8">
        <v>515.0</v>
      </c>
      <c r="R278" s="16" t="s">
        <v>1985</v>
      </c>
      <c r="S278" s="16" t="s">
        <v>2002</v>
      </c>
      <c r="T278" s="16" t="s">
        <v>2003</v>
      </c>
      <c r="U278" s="17" t="s">
        <v>1987</v>
      </c>
      <c r="V278" s="8" t="s">
        <v>72</v>
      </c>
      <c r="W278" s="8"/>
      <c r="AA278" s="53" t="s">
        <v>2004</v>
      </c>
      <c r="AB278" s="18">
        <v>1233.0</v>
      </c>
      <c r="AC278" s="18">
        <v>253.0</v>
      </c>
      <c r="AD278" s="18">
        <v>90.0</v>
      </c>
      <c r="AE278" s="18">
        <v>178.0</v>
      </c>
      <c r="AF278" s="18">
        <v>167.0</v>
      </c>
      <c r="AG278" s="18">
        <v>205.0</v>
      </c>
      <c r="AH278" s="18">
        <v>371.0</v>
      </c>
      <c r="AI278" s="18">
        <v>33.0</v>
      </c>
      <c r="AJ278" s="18" t="s">
        <v>54</v>
      </c>
      <c r="AK278" s="18" t="s">
        <v>54</v>
      </c>
      <c r="AL278" s="54" t="s">
        <v>2005</v>
      </c>
      <c r="AM278" s="18" t="s">
        <v>54</v>
      </c>
      <c r="AN278" s="19">
        <v>0.9499</v>
      </c>
      <c r="AO278" s="19" t="s">
        <v>161</v>
      </c>
    </row>
    <row r="279">
      <c r="A279" s="8" t="s">
        <v>2006</v>
      </c>
      <c r="B279" s="52" t="s">
        <v>1287</v>
      </c>
      <c r="C279" s="8" t="s">
        <v>43</v>
      </c>
      <c r="E279" s="20" t="s">
        <v>2007</v>
      </c>
      <c r="F279" s="11" t="s">
        <v>2008</v>
      </c>
      <c r="G279" s="8" t="s">
        <v>83</v>
      </c>
      <c r="H279" s="8"/>
      <c r="I279" s="8" t="s">
        <v>2009</v>
      </c>
      <c r="J279" s="8">
        <v>7.0</v>
      </c>
      <c r="K279" s="41">
        <v>46069.0</v>
      </c>
      <c r="L279" s="8" t="s">
        <v>257</v>
      </c>
      <c r="M279" s="8" t="s">
        <v>257</v>
      </c>
      <c r="N279" s="14">
        <v>46071.0</v>
      </c>
      <c r="O279" s="14">
        <v>46071.0</v>
      </c>
      <c r="P279" s="8" t="s">
        <v>48</v>
      </c>
      <c r="Q279" s="8">
        <v>808.0</v>
      </c>
      <c r="R279" s="16" t="s">
        <v>2010</v>
      </c>
      <c r="S279" s="16" t="s">
        <v>2011</v>
      </c>
      <c r="T279" s="16" t="s">
        <v>2012</v>
      </c>
      <c r="U279" s="17" t="s">
        <v>2013</v>
      </c>
      <c r="V279" s="8" t="s">
        <v>220</v>
      </c>
      <c r="W279" s="8"/>
      <c r="AA279" s="53" t="s">
        <v>2014</v>
      </c>
      <c r="AB279" s="18">
        <v>392.0</v>
      </c>
      <c r="AC279" s="18">
        <v>49.0</v>
      </c>
      <c r="AD279" s="18">
        <v>47.0</v>
      </c>
      <c r="AE279" s="18">
        <v>174.0</v>
      </c>
      <c r="AF279" s="18">
        <v>70.0</v>
      </c>
      <c r="AG279" s="18">
        <v>96.0</v>
      </c>
      <c r="AH279" s="18">
        <v>0.0</v>
      </c>
      <c r="AI279" s="18">
        <v>16.0</v>
      </c>
      <c r="AJ279" s="18" t="s">
        <v>2006</v>
      </c>
      <c r="AK279" s="18">
        <v>7288.0</v>
      </c>
      <c r="AL279" s="54" t="s">
        <v>2015</v>
      </c>
      <c r="AM279" s="55" t="s">
        <v>2016</v>
      </c>
      <c r="AN279" s="19">
        <v>0.9467</v>
      </c>
      <c r="AO279" s="19" t="s">
        <v>992</v>
      </c>
    </row>
    <row r="280">
      <c r="A280" s="8" t="s">
        <v>2017</v>
      </c>
      <c r="B280" s="52" t="s">
        <v>1298</v>
      </c>
      <c r="C280" s="8" t="s">
        <v>58</v>
      </c>
      <c r="D280" s="8" t="s">
        <v>2006</v>
      </c>
      <c r="E280" s="20" t="s">
        <v>2018</v>
      </c>
      <c r="F280" s="11" t="s">
        <v>2019</v>
      </c>
      <c r="G280" s="8" t="s">
        <v>83</v>
      </c>
      <c r="H280" s="8"/>
      <c r="I280" s="8" t="s">
        <v>2020</v>
      </c>
      <c r="J280" s="8">
        <v>7.0</v>
      </c>
      <c r="K280" s="41">
        <v>46069.0</v>
      </c>
      <c r="L280" s="8" t="s">
        <v>257</v>
      </c>
      <c r="M280" s="8" t="s">
        <v>257</v>
      </c>
      <c r="N280" s="14">
        <v>46071.0</v>
      </c>
      <c r="O280" s="14">
        <v>46071.0</v>
      </c>
      <c r="P280" s="8" t="s">
        <v>48</v>
      </c>
      <c r="Q280" s="8">
        <v>913.0</v>
      </c>
      <c r="R280" s="16" t="s">
        <v>2010</v>
      </c>
      <c r="S280" s="16" t="s">
        <v>2021</v>
      </c>
      <c r="T280" s="16" t="s">
        <v>1895</v>
      </c>
      <c r="U280" s="17" t="s">
        <v>2013</v>
      </c>
      <c r="V280" s="8" t="s">
        <v>220</v>
      </c>
      <c r="W280" s="8"/>
      <c r="AA280" s="53" t="s">
        <v>2022</v>
      </c>
      <c r="AB280" s="18">
        <v>5020.0</v>
      </c>
      <c r="AC280" s="18">
        <v>22.0</v>
      </c>
      <c r="AD280" s="18">
        <v>9.0</v>
      </c>
      <c r="AE280" s="18">
        <v>4707.0</v>
      </c>
      <c r="AF280" s="18">
        <v>50.0</v>
      </c>
      <c r="AG280" s="18">
        <v>13.0</v>
      </c>
      <c r="AH280" s="18">
        <v>4883.0</v>
      </c>
      <c r="AI280" s="18">
        <v>26.0</v>
      </c>
      <c r="AJ280" s="18" t="s">
        <v>54</v>
      </c>
      <c r="AK280" s="18" t="s">
        <v>54</v>
      </c>
      <c r="AL280" s="55" t="s">
        <v>2023</v>
      </c>
      <c r="AM280" s="18" t="s">
        <v>54</v>
      </c>
      <c r="AN280" s="19">
        <v>0.9467</v>
      </c>
      <c r="AO280" s="19" t="s">
        <v>54</v>
      </c>
    </row>
    <row r="281">
      <c r="A281" s="8" t="s">
        <v>2024</v>
      </c>
      <c r="B281" s="52" t="s">
        <v>1883</v>
      </c>
      <c r="C281" s="8" t="s">
        <v>58</v>
      </c>
      <c r="D281" s="8" t="s">
        <v>2006</v>
      </c>
      <c r="E281" s="20" t="s">
        <v>2025</v>
      </c>
      <c r="F281" s="11" t="s">
        <v>2026</v>
      </c>
      <c r="G281" s="8" t="s">
        <v>83</v>
      </c>
      <c r="H281" s="8"/>
      <c r="I281" s="8" t="s">
        <v>2027</v>
      </c>
      <c r="J281" s="8">
        <v>7.0</v>
      </c>
      <c r="K281" s="41">
        <v>46069.0</v>
      </c>
      <c r="L281" s="8" t="s">
        <v>257</v>
      </c>
      <c r="M281" s="8" t="s">
        <v>257</v>
      </c>
      <c r="N281" s="14">
        <v>46071.0</v>
      </c>
      <c r="O281" s="14">
        <v>46071.0</v>
      </c>
      <c r="P281" s="8" t="s">
        <v>48</v>
      </c>
      <c r="Q281" s="8">
        <v>855.0</v>
      </c>
      <c r="R281" s="16" t="s">
        <v>2010</v>
      </c>
      <c r="S281" s="16" t="s">
        <v>2028</v>
      </c>
      <c r="T281" s="16" t="s">
        <v>2029</v>
      </c>
      <c r="U281" s="17" t="s">
        <v>2013</v>
      </c>
      <c r="V281" s="8" t="s">
        <v>220</v>
      </c>
      <c r="W281" s="8"/>
      <c r="AA281" s="53" t="s">
        <v>2030</v>
      </c>
      <c r="AB281" s="18">
        <v>1876.0</v>
      </c>
      <c r="AC281" s="18">
        <v>95.0</v>
      </c>
      <c r="AD281" s="18">
        <v>11.0</v>
      </c>
      <c r="AE281" s="18">
        <v>236.0</v>
      </c>
      <c r="AF281" s="18">
        <v>52.0</v>
      </c>
      <c r="AG281" s="18">
        <v>59.0</v>
      </c>
      <c r="AH281" s="18">
        <v>1570.0</v>
      </c>
      <c r="AI281" s="18">
        <v>20.0</v>
      </c>
      <c r="AJ281" s="18" t="s">
        <v>54</v>
      </c>
      <c r="AK281" s="18" t="s">
        <v>54</v>
      </c>
      <c r="AL281" s="55" t="s">
        <v>2031</v>
      </c>
      <c r="AM281" s="18" t="s">
        <v>54</v>
      </c>
      <c r="AN281" s="19">
        <v>0.9467</v>
      </c>
      <c r="AO281" s="19" t="s">
        <v>992</v>
      </c>
    </row>
    <row r="282">
      <c r="A282" s="8" t="s">
        <v>2032</v>
      </c>
      <c r="B282" s="52" t="s">
        <v>1287</v>
      </c>
      <c r="C282" s="8" t="s">
        <v>43</v>
      </c>
      <c r="E282" s="20" t="s">
        <v>2033</v>
      </c>
      <c r="F282" s="26" t="s">
        <v>2034</v>
      </c>
      <c r="G282" s="8" t="s">
        <v>183</v>
      </c>
      <c r="H282" s="8"/>
      <c r="I282" s="8" t="s">
        <v>2035</v>
      </c>
      <c r="J282" s="8">
        <v>7.0</v>
      </c>
      <c r="K282" s="41">
        <v>46069.0</v>
      </c>
      <c r="L282" s="8" t="s">
        <v>257</v>
      </c>
      <c r="M282" s="8" t="s">
        <v>257</v>
      </c>
      <c r="N282" s="14">
        <v>46071.0</v>
      </c>
      <c r="O282" s="14">
        <v>46071.0</v>
      </c>
      <c r="P282" s="8" t="s">
        <v>185</v>
      </c>
      <c r="Q282" s="15">
        <v>1423.0</v>
      </c>
      <c r="R282" s="16" t="s">
        <v>2036</v>
      </c>
      <c r="S282" s="8" t="s">
        <v>2037</v>
      </c>
      <c r="T282" s="16" t="s">
        <v>70</v>
      </c>
      <c r="U282" s="17" t="s">
        <v>2038</v>
      </c>
      <c r="V282" s="8" t="s">
        <v>190</v>
      </c>
      <c r="W282" s="8"/>
      <c r="AA282" s="53" t="s">
        <v>2039</v>
      </c>
      <c r="AB282" s="18">
        <v>21.0</v>
      </c>
      <c r="AC282" s="18">
        <v>1.0</v>
      </c>
      <c r="AD282" s="18">
        <v>0.0</v>
      </c>
      <c r="AE282" s="18">
        <v>11.0</v>
      </c>
      <c r="AF282" s="18">
        <v>0.0</v>
      </c>
      <c r="AG282" s="18">
        <v>7.0</v>
      </c>
      <c r="AH282" s="18">
        <v>1.0</v>
      </c>
      <c r="AI282" s="18">
        <v>3.0</v>
      </c>
      <c r="AJ282" s="18" t="s">
        <v>2032</v>
      </c>
      <c r="AK282" s="18">
        <v>323.0</v>
      </c>
      <c r="AL282" s="54" t="s">
        <v>2040</v>
      </c>
      <c r="AM282" s="54" t="s">
        <v>1422</v>
      </c>
      <c r="AN282" s="19">
        <v>0.9395</v>
      </c>
      <c r="AO282" s="19" t="s">
        <v>191</v>
      </c>
    </row>
    <row r="283">
      <c r="A283" s="8" t="s">
        <v>2041</v>
      </c>
      <c r="B283" s="52" t="s">
        <v>1298</v>
      </c>
      <c r="C283" s="8" t="s">
        <v>58</v>
      </c>
      <c r="D283" s="8" t="s">
        <v>2032</v>
      </c>
      <c r="E283" s="20" t="s">
        <v>2042</v>
      </c>
      <c r="F283" s="26" t="s">
        <v>2043</v>
      </c>
      <c r="G283" s="8" t="s">
        <v>183</v>
      </c>
      <c r="H283" s="8"/>
      <c r="I283" s="8" t="s">
        <v>2044</v>
      </c>
      <c r="J283" s="8">
        <v>7.0</v>
      </c>
      <c r="K283" s="41">
        <v>46069.0</v>
      </c>
      <c r="L283" s="8" t="s">
        <v>257</v>
      </c>
      <c r="M283" s="8" t="s">
        <v>257</v>
      </c>
      <c r="N283" s="14">
        <v>46071.0</v>
      </c>
      <c r="O283" s="14">
        <v>46071.0</v>
      </c>
      <c r="P283" s="8" t="s">
        <v>185</v>
      </c>
      <c r="Q283" s="15">
        <v>1382.0</v>
      </c>
      <c r="R283" s="16" t="s">
        <v>2045</v>
      </c>
      <c r="S283" s="8" t="s">
        <v>2046</v>
      </c>
      <c r="T283" s="48" t="s">
        <v>2047</v>
      </c>
      <c r="U283" s="17" t="s">
        <v>2038</v>
      </c>
      <c r="V283" s="56" t="s">
        <v>190</v>
      </c>
      <c r="W283" s="8"/>
      <c r="AA283" s="53" t="s">
        <v>2048</v>
      </c>
      <c r="AB283" s="18">
        <v>302.0</v>
      </c>
      <c r="AC283" s="18">
        <v>70.0</v>
      </c>
      <c r="AD283" s="18">
        <v>10.0</v>
      </c>
      <c r="AE283" s="18">
        <v>135.0</v>
      </c>
      <c r="AF283" s="18">
        <v>107.0</v>
      </c>
      <c r="AG283" s="18">
        <v>80.0</v>
      </c>
      <c r="AH283" s="18">
        <v>0.0</v>
      </c>
      <c r="AI283" s="18">
        <v>2.0</v>
      </c>
      <c r="AJ283" s="18" t="s">
        <v>54</v>
      </c>
      <c r="AK283" s="18" t="s">
        <v>54</v>
      </c>
      <c r="AL283" s="54" t="s">
        <v>1305</v>
      </c>
      <c r="AM283" s="18" t="s">
        <v>54</v>
      </c>
      <c r="AN283" s="19">
        <v>0.9395</v>
      </c>
      <c r="AO283" s="19" t="s">
        <v>191</v>
      </c>
    </row>
    <row r="284">
      <c r="A284" s="8" t="s">
        <v>2049</v>
      </c>
      <c r="B284" s="52" t="s">
        <v>1287</v>
      </c>
      <c r="C284" s="8" t="s">
        <v>43</v>
      </c>
      <c r="E284" s="20" t="s">
        <v>2050</v>
      </c>
      <c r="F284" s="11" t="s">
        <v>2051</v>
      </c>
      <c r="G284" s="8" t="s">
        <v>83</v>
      </c>
      <c r="H284" s="8"/>
      <c r="I284" s="8" t="s">
        <v>2052</v>
      </c>
      <c r="J284" s="8">
        <v>7.0</v>
      </c>
      <c r="K284" s="41">
        <v>46069.0</v>
      </c>
      <c r="L284" s="8" t="s">
        <v>257</v>
      </c>
      <c r="M284" s="8" t="s">
        <v>257</v>
      </c>
      <c r="N284" s="14">
        <v>46071.0</v>
      </c>
      <c r="O284" s="14">
        <v>46071.0</v>
      </c>
      <c r="P284" s="8" t="s">
        <v>48</v>
      </c>
      <c r="Q284" s="8">
        <v>716.0</v>
      </c>
      <c r="R284" s="16" t="s">
        <v>2053</v>
      </c>
      <c r="S284" s="16" t="s">
        <v>2054</v>
      </c>
      <c r="T284" s="16" t="s">
        <v>1978</v>
      </c>
      <c r="U284" s="17" t="s">
        <v>2055</v>
      </c>
      <c r="V284" s="8" t="s">
        <v>220</v>
      </c>
      <c r="W284" s="8"/>
      <c r="AA284" s="53" t="s">
        <v>2056</v>
      </c>
      <c r="AB284" s="18">
        <v>1048.0</v>
      </c>
      <c r="AC284" s="18">
        <v>420.0</v>
      </c>
      <c r="AD284" s="18">
        <v>25.0</v>
      </c>
      <c r="AE284" s="18">
        <v>273.0</v>
      </c>
      <c r="AF284" s="18">
        <v>1060.0</v>
      </c>
      <c r="AG284" s="18">
        <v>200.0</v>
      </c>
      <c r="AH284" s="18">
        <v>0.0</v>
      </c>
      <c r="AI284" s="18">
        <v>67.0</v>
      </c>
      <c r="AJ284" s="18" t="s">
        <v>2049</v>
      </c>
      <c r="AK284" s="18">
        <v>2596.0</v>
      </c>
      <c r="AL284" s="54" t="s">
        <v>1565</v>
      </c>
      <c r="AM284" s="54" t="s">
        <v>1940</v>
      </c>
      <c r="AN284" s="19">
        <v>0.9241</v>
      </c>
      <c r="AO284" s="19" t="s">
        <v>161</v>
      </c>
    </row>
    <row r="285">
      <c r="A285" s="8" t="s">
        <v>2057</v>
      </c>
      <c r="B285" s="52" t="s">
        <v>1298</v>
      </c>
      <c r="C285" s="8" t="s">
        <v>58</v>
      </c>
      <c r="D285" s="8" t="s">
        <v>2049</v>
      </c>
      <c r="E285" s="20" t="s">
        <v>2058</v>
      </c>
      <c r="F285" s="11" t="s">
        <v>2059</v>
      </c>
      <c r="G285" s="8" t="s">
        <v>83</v>
      </c>
      <c r="H285" s="8"/>
      <c r="I285" s="8" t="s">
        <v>2060</v>
      </c>
      <c r="J285" s="8">
        <v>7.0</v>
      </c>
      <c r="K285" s="41">
        <v>46069.0</v>
      </c>
      <c r="L285" s="8" t="s">
        <v>257</v>
      </c>
      <c r="M285" s="8" t="s">
        <v>257</v>
      </c>
      <c r="N285" s="14">
        <v>46071.0</v>
      </c>
      <c r="O285" s="14">
        <v>46071.0</v>
      </c>
      <c r="P285" s="8" t="s">
        <v>48</v>
      </c>
      <c r="Q285" s="8">
        <v>699.0</v>
      </c>
      <c r="R285" s="16" t="s">
        <v>2053</v>
      </c>
      <c r="S285" s="16" t="s">
        <v>2061</v>
      </c>
      <c r="T285" s="16" t="s">
        <v>2062</v>
      </c>
      <c r="U285" s="17" t="s">
        <v>2055</v>
      </c>
      <c r="V285" s="8" t="s">
        <v>220</v>
      </c>
      <c r="W285" s="8"/>
      <c r="AA285" s="53" t="s">
        <v>2063</v>
      </c>
      <c r="AB285" s="18">
        <v>752.0</v>
      </c>
      <c r="AC285" s="18">
        <v>256.0</v>
      </c>
      <c r="AD285" s="18">
        <v>127.0</v>
      </c>
      <c r="AE285" s="18">
        <v>227.0</v>
      </c>
      <c r="AF285" s="18">
        <v>310.0</v>
      </c>
      <c r="AG285" s="18">
        <v>54.0</v>
      </c>
      <c r="AH285" s="18">
        <v>1.0</v>
      </c>
      <c r="AI285" s="18">
        <v>165.0</v>
      </c>
      <c r="AJ285" s="18" t="s">
        <v>54</v>
      </c>
      <c r="AK285" s="18" t="s">
        <v>54</v>
      </c>
      <c r="AL285" s="54" t="s">
        <v>2064</v>
      </c>
      <c r="AM285" s="18" t="s">
        <v>54</v>
      </c>
      <c r="AN285" s="19">
        <v>0.9241</v>
      </c>
      <c r="AO285" s="19" t="s">
        <v>161</v>
      </c>
    </row>
    <row r="286">
      <c r="A286" s="8" t="s">
        <v>2065</v>
      </c>
      <c r="B286" s="52" t="s">
        <v>1883</v>
      </c>
      <c r="C286" s="8" t="s">
        <v>58</v>
      </c>
      <c r="D286" s="8" t="s">
        <v>2049</v>
      </c>
      <c r="E286" s="20" t="s">
        <v>2066</v>
      </c>
      <c r="F286" s="11" t="s">
        <v>2067</v>
      </c>
      <c r="G286" s="8" t="s">
        <v>83</v>
      </c>
      <c r="H286" s="8"/>
      <c r="I286" s="8" t="s">
        <v>2068</v>
      </c>
      <c r="J286" s="8">
        <v>7.0</v>
      </c>
      <c r="K286" s="41">
        <v>46069.0</v>
      </c>
      <c r="L286" s="8" t="s">
        <v>257</v>
      </c>
      <c r="M286" s="8" t="s">
        <v>257</v>
      </c>
      <c r="N286" s="14">
        <v>46071.0</v>
      </c>
      <c r="O286" s="14">
        <v>46071.0</v>
      </c>
      <c r="P286" s="8" t="s">
        <v>48</v>
      </c>
      <c r="Q286" s="8">
        <v>730.0</v>
      </c>
      <c r="R286" s="16" t="s">
        <v>2053</v>
      </c>
      <c r="S286" s="16" t="s">
        <v>2069</v>
      </c>
      <c r="T286" s="16" t="s">
        <v>2070</v>
      </c>
      <c r="U286" s="17" t="s">
        <v>2055</v>
      </c>
      <c r="V286" s="8" t="s">
        <v>220</v>
      </c>
      <c r="W286" s="8"/>
      <c r="AA286" s="53" t="s">
        <v>2071</v>
      </c>
      <c r="AB286" s="18">
        <v>796.0</v>
      </c>
      <c r="AC286" s="18">
        <v>363.0</v>
      </c>
      <c r="AD286" s="18">
        <v>19.0</v>
      </c>
      <c r="AE286" s="18">
        <v>246.0</v>
      </c>
      <c r="AF286" s="18">
        <v>119.0</v>
      </c>
      <c r="AG286" s="18">
        <v>33.0</v>
      </c>
      <c r="AH286" s="18">
        <v>113.0</v>
      </c>
      <c r="AI286" s="18">
        <v>14.0</v>
      </c>
      <c r="AJ286" s="18" t="s">
        <v>54</v>
      </c>
      <c r="AK286" s="18" t="s">
        <v>54</v>
      </c>
      <c r="AL286" s="54" t="s">
        <v>1477</v>
      </c>
      <c r="AM286" s="18" t="s">
        <v>54</v>
      </c>
      <c r="AN286" s="19">
        <v>0.9241</v>
      </c>
      <c r="AO286" s="19" t="s">
        <v>161</v>
      </c>
    </row>
    <row r="287">
      <c r="A287" s="8" t="s">
        <v>2072</v>
      </c>
      <c r="B287" s="52" t="s">
        <v>1287</v>
      </c>
      <c r="C287" s="8" t="s">
        <v>43</v>
      </c>
      <c r="E287" s="20" t="s">
        <v>2073</v>
      </c>
      <c r="F287" s="11" t="s">
        <v>2074</v>
      </c>
      <c r="G287" s="8" t="s">
        <v>165</v>
      </c>
      <c r="H287" s="8"/>
      <c r="I287" s="8" t="s">
        <v>2075</v>
      </c>
      <c r="J287" s="8">
        <v>7.0</v>
      </c>
      <c r="K287" s="41">
        <v>46069.0</v>
      </c>
      <c r="L287" s="8" t="s">
        <v>257</v>
      </c>
      <c r="M287" s="8" t="s">
        <v>257</v>
      </c>
      <c r="N287" s="14">
        <v>46071.0</v>
      </c>
      <c r="O287" s="14">
        <v>46072.0</v>
      </c>
      <c r="P287" s="8" t="s">
        <v>167</v>
      </c>
      <c r="Q287" s="8">
        <v>969.0</v>
      </c>
      <c r="R287" s="16" t="s">
        <v>2076</v>
      </c>
      <c r="S287" s="16" t="s">
        <v>2077</v>
      </c>
      <c r="T287" s="16" t="s">
        <v>473</v>
      </c>
      <c r="U287" s="17" t="s">
        <v>2078</v>
      </c>
      <c r="V287" s="8" t="s">
        <v>172</v>
      </c>
      <c r="W287" s="8"/>
      <c r="AA287" s="53" t="s">
        <v>2079</v>
      </c>
      <c r="AB287" s="18">
        <v>37.0</v>
      </c>
      <c r="AC287" s="18">
        <v>1.0</v>
      </c>
      <c r="AD287" s="18">
        <v>1.0</v>
      </c>
      <c r="AE287" s="18">
        <v>25.0</v>
      </c>
      <c r="AF287" s="18">
        <v>0.0</v>
      </c>
      <c r="AG287" s="18">
        <v>6.0</v>
      </c>
      <c r="AH287" s="18">
        <v>0.0</v>
      </c>
      <c r="AI287" s="18">
        <v>6.0</v>
      </c>
      <c r="AJ287" s="18" t="s">
        <v>2072</v>
      </c>
      <c r="AK287" s="18">
        <v>288.0</v>
      </c>
      <c r="AL287" s="54" t="s">
        <v>1429</v>
      </c>
      <c r="AM287" s="54" t="s">
        <v>1755</v>
      </c>
      <c r="AN287" s="19"/>
      <c r="AO287" s="19" t="s">
        <v>54</v>
      </c>
    </row>
    <row r="288">
      <c r="A288" s="8" t="s">
        <v>2080</v>
      </c>
      <c r="B288" s="52" t="s">
        <v>1298</v>
      </c>
      <c r="C288" s="8" t="s">
        <v>58</v>
      </c>
      <c r="D288" s="8" t="s">
        <v>2072</v>
      </c>
      <c r="E288" s="20" t="s">
        <v>2081</v>
      </c>
      <c r="F288" s="11" t="s">
        <v>2082</v>
      </c>
      <c r="G288" s="8" t="s">
        <v>165</v>
      </c>
      <c r="H288" s="8"/>
      <c r="I288" s="8" t="s">
        <v>2083</v>
      </c>
      <c r="J288" s="8">
        <v>7.0</v>
      </c>
      <c r="K288" s="41">
        <v>46069.0</v>
      </c>
      <c r="L288" s="8" t="s">
        <v>257</v>
      </c>
      <c r="M288" s="8" t="s">
        <v>257</v>
      </c>
      <c r="N288" s="14">
        <v>46071.0</v>
      </c>
      <c r="O288" s="14">
        <v>46072.0</v>
      </c>
      <c r="P288" s="8" t="s">
        <v>167</v>
      </c>
      <c r="Q288" s="8">
        <v>951.0</v>
      </c>
      <c r="R288" s="16" t="s">
        <v>2084</v>
      </c>
      <c r="S288" s="16" t="s">
        <v>2085</v>
      </c>
      <c r="T288" s="16" t="s">
        <v>70</v>
      </c>
      <c r="U288" s="17" t="s">
        <v>2078</v>
      </c>
      <c r="V288" s="8" t="s">
        <v>172</v>
      </c>
      <c r="W288" s="8"/>
      <c r="AA288" s="53" t="s">
        <v>2086</v>
      </c>
      <c r="AB288" s="18">
        <v>251.0</v>
      </c>
      <c r="AC288" s="18">
        <v>1.0</v>
      </c>
      <c r="AD288" s="18">
        <v>2.0</v>
      </c>
      <c r="AE288" s="18">
        <v>12.0</v>
      </c>
      <c r="AF288" s="18">
        <v>0.0</v>
      </c>
      <c r="AG288" s="18">
        <v>234.0</v>
      </c>
      <c r="AH288" s="18">
        <v>1.0</v>
      </c>
      <c r="AI288" s="18">
        <v>4.0</v>
      </c>
      <c r="AJ288" s="18" t="s">
        <v>54</v>
      </c>
      <c r="AK288" s="18" t="s">
        <v>54</v>
      </c>
      <c r="AL288" s="54" t="s">
        <v>2087</v>
      </c>
      <c r="AM288" s="18" t="s">
        <v>54</v>
      </c>
      <c r="AN288" s="19"/>
      <c r="AO288" s="19" t="s">
        <v>684</v>
      </c>
    </row>
    <row r="289">
      <c r="A289" s="8" t="s">
        <v>2088</v>
      </c>
      <c r="B289" s="52" t="s">
        <v>1287</v>
      </c>
      <c r="C289" s="8" t="s">
        <v>43</v>
      </c>
      <c r="E289" s="20" t="s">
        <v>2089</v>
      </c>
      <c r="F289" s="11" t="s">
        <v>2090</v>
      </c>
      <c r="G289" s="8" t="s">
        <v>46</v>
      </c>
      <c r="H289" s="8"/>
      <c r="I289" s="8" t="s">
        <v>2091</v>
      </c>
      <c r="J289" s="8">
        <v>7.0</v>
      </c>
      <c r="K289" s="41">
        <v>46069.0</v>
      </c>
      <c r="L289" s="8" t="s">
        <v>257</v>
      </c>
      <c r="M289" s="8" t="s">
        <v>257</v>
      </c>
      <c r="N289" s="14">
        <v>46071.0</v>
      </c>
      <c r="O289" s="14">
        <v>46071.0</v>
      </c>
      <c r="P289" s="8" t="s">
        <v>48</v>
      </c>
      <c r="Q289" s="8">
        <v>704.0</v>
      </c>
      <c r="R289" s="16" t="s">
        <v>2092</v>
      </c>
      <c r="S289" s="16" t="s">
        <v>2093</v>
      </c>
      <c r="T289" s="16" t="s">
        <v>1895</v>
      </c>
      <c r="U289" s="17" t="s">
        <v>2094</v>
      </c>
      <c r="V289" s="8" t="s">
        <v>72</v>
      </c>
      <c r="W289" s="8"/>
      <c r="AA289" s="53" t="s">
        <v>2095</v>
      </c>
      <c r="AB289" s="18">
        <v>214.0</v>
      </c>
      <c r="AC289" s="18">
        <v>15.0</v>
      </c>
      <c r="AD289" s="18">
        <v>0.0</v>
      </c>
      <c r="AE289" s="18">
        <v>60.0</v>
      </c>
      <c r="AF289" s="18">
        <v>0.0</v>
      </c>
      <c r="AG289" s="18">
        <v>47.0</v>
      </c>
      <c r="AH289" s="18">
        <v>39.0</v>
      </c>
      <c r="AI289" s="18">
        <v>22.0</v>
      </c>
      <c r="AJ289" s="18" t="s">
        <v>2088</v>
      </c>
      <c r="AK289" s="18">
        <v>2221.0</v>
      </c>
      <c r="AL289" s="54" t="s">
        <v>2087</v>
      </c>
      <c r="AM289" s="54" t="s">
        <v>1477</v>
      </c>
      <c r="AN289" s="19">
        <v>0.959</v>
      </c>
      <c r="AO289" s="19" t="s">
        <v>54</v>
      </c>
    </row>
    <row r="290">
      <c r="A290" s="8" t="s">
        <v>2096</v>
      </c>
      <c r="B290" s="52" t="s">
        <v>1298</v>
      </c>
      <c r="C290" s="8" t="s">
        <v>58</v>
      </c>
      <c r="D290" s="8" t="s">
        <v>2088</v>
      </c>
      <c r="E290" s="20" t="s">
        <v>2097</v>
      </c>
      <c r="F290" s="11" t="s">
        <v>2098</v>
      </c>
      <c r="G290" s="8" t="s">
        <v>46</v>
      </c>
      <c r="H290" s="8"/>
      <c r="I290" s="8" t="s">
        <v>2099</v>
      </c>
      <c r="J290" s="8">
        <v>7.0</v>
      </c>
      <c r="K290" s="41">
        <v>46069.0</v>
      </c>
      <c r="L290" s="8" t="s">
        <v>257</v>
      </c>
      <c r="M290" s="8" t="s">
        <v>257</v>
      </c>
      <c r="N290" s="14">
        <v>46071.0</v>
      </c>
      <c r="O290" s="14">
        <v>46071.0</v>
      </c>
      <c r="P290" s="8" t="s">
        <v>48</v>
      </c>
      <c r="Q290" s="8">
        <v>758.0</v>
      </c>
      <c r="R290" s="16" t="s">
        <v>2092</v>
      </c>
      <c r="S290" s="16" t="s">
        <v>2100</v>
      </c>
      <c r="T290" s="16" t="s">
        <v>2101</v>
      </c>
      <c r="U290" s="17" t="s">
        <v>2094</v>
      </c>
      <c r="V290" s="8" t="s">
        <v>72</v>
      </c>
      <c r="W290" s="8"/>
      <c r="AA290" s="53" t="s">
        <v>2102</v>
      </c>
      <c r="AB290" s="18">
        <v>1401.0</v>
      </c>
      <c r="AC290" s="18">
        <v>24.0</v>
      </c>
      <c r="AD290" s="18">
        <v>95.0</v>
      </c>
      <c r="AE290" s="18">
        <v>241.0</v>
      </c>
      <c r="AF290" s="18">
        <v>151.0</v>
      </c>
      <c r="AG290" s="18">
        <v>111.0</v>
      </c>
      <c r="AH290" s="18">
        <v>817.0</v>
      </c>
      <c r="AI290" s="18">
        <v>50.0</v>
      </c>
      <c r="AJ290" s="18" t="s">
        <v>54</v>
      </c>
      <c r="AK290" s="18" t="s">
        <v>54</v>
      </c>
      <c r="AL290" s="54" t="s">
        <v>2103</v>
      </c>
      <c r="AM290" s="18" t="s">
        <v>54</v>
      </c>
      <c r="AN290" s="19">
        <v>0.959</v>
      </c>
      <c r="AO290" s="19" t="s">
        <v>54</v>
      </c>
    </row>
    <row r="291">
      <c r="A291" s="8" t="s">
        <v>2104</v>
      </c>
      <c r="B291" s="52" t="s">
        <v>1883</v>
      </c>
      <c r="C291" s="8" t="s">
        <v>58</v>
      </c>
      <c r="D291" s="8" t="s">
        <v>2088</v>
      </c>
      <c r="E291" s="20" t="s">
        <v>2105</v>
      </c>
      <c r="F291" s="11" t="s">
        <v>2106</v>
      </c>
      <c r="G291" s="8" t="s">
        <v>46</v>
      </c>
      <c r="H291" s="8"/>
      <c r="I291" s="8" t="s">
        <v>2107</v>
      </c>
      <c r="J291" s="8">
        <v>7.0</v>
      </c>
      <c r="K291" s="41">
        <v>46069.0</v>
      </c>
      <c r="L291" s="8" t="s">
        <v>257</v>
      </c>
      <c r="M291" s="8" t="s">
        <v>257</v>
      </c>
      <c r="N291" s="14">
        <v>46071.0</v>
      </c>
      <c r="O291" s="14">
        <v>46071.0</v>
      </c>
      <c r="P291" s="8" t="s">
        <v>48</v>
      </c>
      <c r="Q291" s="8">
        <v>780.0</v>
      </c>
      <c r="R291" s="16" t="s">
        <v>2092</v>
      </c>
      <c r="S291" s="16" t="s">
        <v>2108</v>
      </c>
      <c r="T291" s="16" t="s">
        <v>2003</v>
      </c>
      <c r="U291" s="17" t="s">
        <v>2094</v>
      </c>
      <c r="V291" s="8" t="s">
        <v>72</v>
      </c>
      <c r="W291" s="8"/>
      <c r="AA291" s="53" t="s">
        <v>2109</v>
      </c>
      <c r="AB291" s="18">
        <v>606.0</v>
      </c>
      <c r="AC291" s="18">
        <v>241.0</v>
      </c>
      <c r="AD291" s="18">
        <v>0.0</v>
      </c>
      <c r="AE291" s="18">
        <v>81.0</v>
      </c>
      <c r="AF291" s="18">
        <v>64.0</v>
      </c>
      <c r="AG291" s="18">
        <v>119.0</v>
      </c>
      <c r="AH291" s="18">
        <v>4.0</v>
      </c>
      <c r="AI291" s="18">
        <v>9.0</v>
      </c>
      <c r="AJ291" s="18" t="s">
        <v>54</v>
      </c>
      <c r="AK291" s="18" t="s">
        <v>54</v>
      </c>
      <c r="AL291" s="54" t="s">
        <v>2110</v>
      </c>
      <c r="AM291" s="18" t="s">
        <v>54</v>
      </c>
      <c r="AN291" s="19">
        <v>0.959</v>
      </c>
      <c r="AO291" s="19" t="s">
        <v>54</v>
      </c>
    </row>
    <row r="292">
      <c r="A292" s="8" t="s">
        <v>2111</v>
      </c>
      <c r="B292" s="52" t="s">
        <v>1287</v>
      </c>
      <c r="C292" s="8" t="s">
        <v>43</v>
      </c>
      <c r="E292" s="20" t="s">
        <v>2112</v>
      </c>
      <c r="F292" s="11" t="s">
        <v>2113</v>
      </c>
      <c r="G292" s="8" t="s">
        <v>83</v>
      </c>
      <c r="H292" s="8"/>
      <c r="I292" s="8" t="s">
        <v>2114</v>
      </c>
      <c r="J292" s="8">
        <v>7.0</v>
      </c>
      <c r="K292" s="41">
        <v>46069.0</v>
      </c>
      <c r="L292" s="8" t="s">
        <v>257</v>
      </c>
      <c r="M292" s="8" t="s">
        <v>257</v>
      </c>
      <c r="N292" s="14">
        <v>46071.0</v>
      </c>
      <c r="O292" s="14">
        <v>46071.0</v>
      </c>
      <c r="P292" s="8" t="s">
        <v>48</v>
      </c>
      <c r="Q292" s="8">
        <v>825.0</v>
      </c>
      <c r="R292" s="16" t="s">
        <v>2115</v>
      </c>
      <c r="S292" s="16" t="s">
        <v>2116</v>
      </c>
      <c r="T292" s="16" t="s">
        <v>1953</v>
      </c>
      <c r="U292" s="17" t="s">
        <v>2117</v>
      </c>
      <c r="V292" s="8" t="s">
        <v>220</v>
      </c>
      <c r="W292" s="8"/>
      <c r="AA292" s="53" t="s">
        <v>2118</v>
      </c>
      <c r="AB292" s="18">
        <v>161.0</v>
      </c>
      <c r="AC292" s="18">
        <v>3.0</v>
      </c>
      <c r="AD292" s="18">
        <v>10.0</v>
      </c>
      <c r="AE292" s="18">
        <v>100.0</v>
      </c>
      <c r="AF292" s="18">
        <v>97.0</v>
      </c>
      <c r="AG292" s="18">
        <v>32.0</v>
      </c>
      <c r="AH292" s="18">
        <v>3.0</v>
      </c>
      <c r="AI292" s="18">
        <v>7.0</v>
      </c>
      <c r="AJ292" s="18" t="s">
        <v>2111</v>
      </c>
      <c r="AK292" s="18">
        <v>396.0</v>
      </c>
      <c r="AL292" s="54" t="s">
        <v>1422</v>
      </c>
      <c r="AM292" s="54" t="s">
        <v>1483</v>
      </c>
      <c r="AN292" s="19">
        <v>0.9561</v>
      </c>
      <c r="AO292" s="19" t="s">
        <v>356</v>
      </c>
    </row>
    <row r="293">
      <c r="A293" s="8" t="s">
        <v>2119</v>
      </c>
      <c r="B293" s="52" t="s">
        <v>1298</v>
      </c>
      <c r="C293" s="8" t="s">
        <v>58</v>
      </c>
      <c r="D293" s="8" t="s">
        <v>2111</v>
      </c>
      <c r="E293" s="20" t="s">
        <v>2120</v>
      </c>
      <c r="F293" s="11" t="s">
        <v>2121</v>
      </c>
      <c r="G293" s="8" t="s">
        <v>83</v>
      </c>
      <c r="H293" s="8"/>
      <c r="I293" s="8" t="s">
        <v>2122</v>
      </c>
      <c r="J293" s="8">
        <v>7.0</v>
      </c>
      <c r="K293" s="41">
        <v>46069.0</v>
      </c>
      <c r="L293" s="8" t="s">
        <v>257</v>
      </c>
      <c r="M293" s="8" t="s">
        <v>257</v>
      </c>
      <c r="N293" s="14">
        <v>46071.0</v>
      </c>
      <c r="O293" s="14">
        <v>46071.0</v>
      </c>
      <c r="P293" s="8" t="s">
        <v>48</v>
      </c>
      <c r="Q293" s="8">
        <v>761.0</v>
      </c>
      <c r="R293" s="16" t="s">
        <v>2115</v>
      </c>
      <c r="S293" s="16" t="s">
        <v>2123</v>
      </c>
      <c r="T293" s="16" t="s">
        <v>2124</v>
      </c>
      <c r="U293" s="17" t="s">
        <v>2117</v>
      </c>
      <c r="V293" s="8" t="s">
        <v>220</v>
      </c>
      <c r="W293" s="8"/>
      <c r="AA293" s="53" t="s">
        <v>2125</v>
      </c>
      <c r="AB293" s="18">
        <v>101.0</v>
      </c>
      <c r="AC293" s="18">
        <v>5.0</v>
      </c>
      <c r="AD293" s="18">
        <v>26.0</v>
      </c>
      <c r="AE293" s="18">
        <v>47.0</v>
      </c>
      <c r="AF293" s="18">
        <v>27.0</v>
      </c>
      <c r="AG293" s="18">
        <v>12.0</v>
      </c>
      <c r="AH293" s="18">
        <v>1.0</v>
      </c>
      <c r="AI293" s="18">
        <v>20.0</v>
      </c>
      <c r="AJ293" s="18" t="s">
        <v>54</v>
      </c>
      <c r="AK293" s="18" t="s">
        <v>54</v>
      </c>
      <c r="AL293" s="54" t="s">
        <v>1339</v>
      </c>
      <c r="AM293" s="18" t="s">
        <v>54</v>
      </c>
      <c r="AN293" s="19">
        <v>0.9561</v>
      </c>
      <c r="AO293" s="19" t="s">
        <v>356</v>
      </c>
    </row>
    <row r="294">
      <c r="A294" s="8" t="s">
        <v>2126</v>
      </c>
      <c r="B294" s="52" t="s">
        <v>1883</v>
      </c>
      <c r="C294" s="8" t="s">
        <v>58</v>
      </c>
      <c r="D294" s="8" t="s">
        <v>2111</v>
      </c>
      <c r="E294" s="20" t="s">
        <v>2127</v>
      </c>
      <c r="F294" s="11" t="s">
        <v>2128</v>
      </c>
      <c r="G294" s="8" t="s">
        <v>83</v>
      </c>
      <c r="H294" s="8"/>
      <c r="I294" s="8" t="s">
        <v>2129</v>
      </c>
      <c r="J294" s="8">
        <v>7.0</v>
      </c>
      <c r="K294" s="41">
        <v>46069.0</v>
      </c>
      <c r="L294" s="8" t="s">
        <v>257</v>
      </c>
      <c r="M294" s="8" t="s">
        <v>257</v>
      </c>
      <c r="N294" s="14">
        <v>46071.0</v>
      </c>
      <c r="O294" s="14">
        <v>46071.0</v>
      </c>
      <c r="P294" s="8" t="s">
        <v>48</v>
      </c>
      <c r="Q294" s="8">
        <v>986.0</v>
      </c>
      <c r="R294" s="16" t="s">
        <v>2115</v>
      </c>
      <c r="S294" s="16" t="s">
        <v>2130</v>
      </c>
      <c r="T294" s="16" t="s">
        <v>1946</v>
      </c>
      <c r="U294" s="17" t="s">
        <v>2117</v>
      </c>
      <c r="V294" s="8" t="s">
        <v>220</v>
      </c>
      <c r="W294" s="8"/>
      <c r="AA294" s="53" t="s">
        <v>2131</v>
      </c>
      <c r="AB294" s="18">
        <v>134.0</v>
      </c>
      <c r="AC294" s="18">
        <v>1.0</v>
      </c>
      <c r="AD294" s="18">
        <v>21.0</v>
      </c>
      <c r="AE294" s="18">
        <v>38.0</v>
      </c>
      <c r="AF294" s="18">
        <v>31.0</v>
      </c>
      <c r="AG294" s="18">
        <v>52.0</v>
      </c>
      <c r="AH294" s="18">
        <v>5.0</v>
      </c>
      <c r="AI294" s="18">
        <v>13.0</v>
      </c>
      <c r="AJ294" s="18" t="s">
        <v>54</v>
      </c>
      <c r="AK294" s="18" t="s">
        <v>54</v>
      </c>
      <c r="AL294" s="54" t="s">
        <v>1483</v>
      </c>
      <c r="AM294" s="18" t="s">
        <v>54</v>
      </c>
      <c r="AN294" s="19">
        <v>0.9561</v>
      </c>
      <c r="AO294" s="19" t="s">
        <v>356</v>
      </c>
    </row>
    <row r="295">
      <c r="A295" s="8" t="s">
        <v>2132</v>
      </c>
      <c r="B295" s="52" t="s">
        <v>1287</v>
      </c>
      <c r="C295" s="8" t="s">
        <v>43</v>
      </c>
      <c r="E295" s="20" t="s">
        <v>2133</v>
      </c>
      <c r="F295" s="11" t="s">
        <v>2134</v>
      </c>
      <c r="G295" s="8" t="s">
        <v>46</v>
      </c>
      <c r="H295" s="8"/>
      <c r="I295" s="8" t="s">
        <v>2135</v>
      </c>
      <c r="J295" s="8">
        <v>7.0</v>
      </c>
      <c r="K295" s="41">
        <v>46069.0</v>
      </c>
      <c r="L295" s="8" t="s">
        <v>257</v>
      </c>
      <c r="M295" s="8" t="s">
        <v>257</v>
      </c>
      <c r="N295" s="14">
        <v>46072.0</v>
      </c>
      <c r="O295" s="14">
        <v>46072.0</v>
      </c>
      <c r="P295" s="8" t="s">
        <v>48</v>
      </c>
      <c r="Q295" s="8">
        <v>564.0</v>
      </c>
      <c r="R295" s="16" t="s">
        <v>2136</v>
      </c>
      <c r="S295" s="16" t="s">
        <v>2137</v>
      </c>
      <c r="T295" s="16" t="s">
        <v>2138</v>
      </c>
      <c r="U295" s="17" t="s">
        <v>2139</v>
      </c>
      <c r="V295" s="8" t="s">
        <v>72</v>
      </c>
      <c r="W295" s="8"/>
      <c r="AA295" s="53" t="s">
        <v>2140</v>
      </c>
      <c r="AB295" s="18">
        <v>7195.0</v>
      </c>
      <c r="AC295" s="18">
        <v>3437.0</v>
      </c>
      <c r="AD295" s="18">
        <v>39.0</v>
      </c>
      <c r="AE295" s="18">
        <v>1181.0</v>
      </c>
      <c r="AF295" s="18">
        <v>260.0</v>
      </c>
      <c r="AG295" s="18">
        <v>24.0</v>
      </c>
      <c r="AH295" s="18">
        <v>0.0</v>
      </c>
      <c r="AI295" s="18">
        <v>31.0</v>
      </c>
      <c r="AJ295" s="18" t="s">
        <v>2132</v>
      </c>
      <c r="AK295" s="18">
        <v>12110.0</v>
      </c>
      <c r="AL295" s="55" t="s">
        <v>2141</v>
      </c>
      <c r="AM295" s="55" t="s">
        <v>2142</v>
      </c>
      <c r="AN295" s="19">
        <v>0.9475</v>
      </c>
      <c r="AO295" s="19" t="s">
        <v>54</v>
      </c>
    </row>
    <row r="296">
      <c r="A296" s="8" t="s">
        <v>2143</v>
      </c>
      <c r="B296" s="52" t="s">
        <v>1298</v>
      </c>
      <c r="C296" s="8" t="s">
        <v>58</v>
      </c>
      <c r="D296" s="8" t="s">
        <v>2132</v>
      </c>
      <c r="E296" s="20" t="s">
        <v>2144</v>
      </c>
      <c r="F296" s="11" t="s">
        <v>2145</v>
      </c>
      <c r="G296" s="8" t="s">
        <v>46</v>
      </c>
      <c r="H296" s="8"/>
      <c r="I296" s="8" t="s">
        <v>2146</v>
      </c>
      <c r="J296" s="8">
        <v>7.0</v>
      </c>
      <c r="K296" s="41">
        <v>46069.0</v>
      </c>
      <c r="L296" s="8" t="s">
        <v>257</v>
      </c>
      <c r="M296" s="8" t="s">
        <v>257</v>
      </c>
      <c r="N296" s="14">
        <v>46072.0</v>
      </c>
      <c r="O296" s="14">
        <v>46072.0</v>
      </c>
      <c r="P296" s="8" t="s">
        <v>48</v>
      </c>
      <c r="Q296" s="8">
        <v>888.0</v>
      </c>
      <c r="R296" s="16" t="s">
        <v>2136</v>
      </c>
      <c r="S296" s="16" t="s">
        <v>2147</v>
      </c>
      <c r="T296" s="16" t="s">
        <v>1978</v>
      </c>
      <c r="U296" s="17" t="s">
        <v>2139</v>
      </c>
      <c r="V296" s="8" t="s">
        <v>72</v>
      </c>
      <c r="W296" s="8"/>
      <c r="AA296" s="53" t="s">
        <v>2148</v>
      </c>
      <c r="AB296" s="18">
        <v>1522.0</v>
      </c>
      <c r="AC296" s="18">
        <v>692.0</v>
      </c>
      <c r="AD296" s="18">
        <v>30.0</v>
      </c>
      <c r="AE296" s="18">
        <v>276.0</v>
      </c>
      <c r="AF296" s="18">
        <v>75.0</v>
      </c>
      <c r="AG296" s="18">
        <v>17.0</v>
      </c>
      <c r="AH296" s="18">
        <v>19.0</v>
      </c>
      <c r="AI296" s="18">
        <v>35.0</v>
      </c>
      <c r="AJ296" s="18" t="s">
        <v>54</v>
      </c>
      <c r="AK296" s="18" t="s">
        <v>54</v>
      </c>
      <c r="AL296" s="54" t="s">
        <v>2149</v>
      </c>
      <c r="AM296" s="18" t="s">
        <v>54</v>
      </c>
      <c r="AN296" s="19">
        <v>0.9475</v>
      </c>
      <c r="AO296" s="19" t="s">
        <v>161</v>
      </c>
    </row>
    <row r="297">
      <c r="A297" s="8" t="s">
        <v>2150</v>
      </c>
      <c r="B297" s="52" t="s">
        <v>1883</v>
      </c>
      <c r="C297" s="8" t="s">
        <v>58</v>
      </c>
      <c r="D297" s="8" t="s">
        <v>2132</v>
      </c>
      <c r="E297" s="20" t="s">
        <v>2151</v>
      </c>
      <c r="F297" s="11" t="s">
        <v>2152</v>
      </c>
      <c r="G297" s="8" t="s">
        <v>46</v>
      </c>
      <c r="H297" s="8"/>
      <c r="I297" s="8" t="s">
        <v>2153</v>
      </c>
      <c r="J297" s="8">
        <v>7.0</v>
      </c>
      <c r="K297" s="41">
        <v>46069.0</v>
      </c>
      <c r="L297" s="8" t="s">
        <v>257</v>
      </c>
      <c r="M297" s="8" t="s">
        <v>257</v>
      </c>
      <c r="N297" s="14">
        <v>46072.0</v>
      </c>
      <c r="O297" s="14">
        <v>46072.0</v>
      </c>
      <c r="P297" s="8" t="s">
        <v>48</v>
      </c>
      <c r="Q297" s="8">
        <v>650.0</v>
      </c>
      <c r="R297" s="16" t="s">
        <v>2136</v>
      </c>
      <c r="S297" s="16" t="s">
        <v>2154</v>
      </c>
      <c r="T297" s="16" t="s">
        <v>2155</v>
      </c>
      <c r="U297" s="17" t="s">
        <v>2139</v>
      </c>
      <c r="V297" s="8" t="s">
        <v>72</v>
      </c>
      <c r="W297" s="8"/>
      <c r="AA297" s="53" t="s">
        <v>2156</v>
      </c>
      <c r="AB297" s="18">
        <v>3393.0</v>
      </c>
      <c r="AC297" s="18">
        <v>1611.0</v>
      </c>
      <c r="AD297" s="18">
        <v>24.0</v>
      </c>
      <c r="AE297" s="18">
        <v>694.0</v>
      </c>
      <c r="AF297" s="18">
        <v>114.0</v>
      </c>
      <c r="AG297" s="18">
        <v>60.0</v>
      </c>
      <c r="AH297" s="18">
        <v>16.0</v>
      </c>
      <c r="AI297" s="18">
        <v>46.0</v>
      </c>
      <c r="AJ297" s="18" t="s">
        <v>54</v>
      </c>
      <c r="AK297" s="18" t="s">
        <v>54</v>
      </c>
      <c r="AL297" s="55" t="s">
        <v>2157</v>
      </c>
      <c r="AM297" s="18" t="s">
        <v>54</v>
      </c>
      <c r="AN297" s="19">
        <v>0.9475</v>
      </c>
      <c r="AO297" s="19" t="s">
        <v>161</v>
      </c>
    </row>
    <row r="298">
      <c r="A298" s="8" t="s">
        <v>2158</v>
      </c>
      <c r="B298" s="52" t="s">
        <v>1287</v>
      </c>
      <c r="C298" s="8" t="s">
        <v>43</v>
      </c>
      <c r="E298" s="20" t="s">
        <v>2159</v>
      </c>
      <c r="F298" s="11" t="s">
        <v>2160</v>
      </c>
      <c r="G298" s="8" t="s">
        <v>83</v>
      </c>
      <c r="H298" s="8"/>
      <c r="I298" s="8" t="s">
        <v>2161</v>
      </c>
      <c r="J298" s="8">
        <v>7.0</v>
      </c>
      <c r="K298" s="41">
        <v>46069.0</v>
      </c>
      <c r="L298" s="8" t="s">
        <v>257</v>
      </c>
      <c r="M298" s="8" t="s">
        <v>257</v>
      </c>
      <c r="N298" s="14">
        <v>46072.0</v>
      </c>
      <c r="O298" s="14">
        <v>46072.0</v>
      </c>
      <c r="P298" s="8" t="s">
        <v>48</v>
      </c>
      <c r="Q298" s="8">
        <v>997.0</v>
      </c>
      <c r="R298" s="16" t="s">
        <v>2162</v>
      </c>
      <c r="S298" s="16" t="s">
        <v>2163</v>
      </c>
      <c r="T298" s="16" t="s">
        <v>2164</v>
      </c>
      <c r="U298" s="17" t="s">
        <v>2165</v>
      </c>
      <c r="V298" s="8" t="s">
        <v>220</v>
      </c>
      <c r="W298" s="8"/>
      <c r="AA298" s="53" t="s">
        <v>2166</v>
      </c>
      <c r="AB298" s="18">
        <v>804.0</v>
      </c>
      <c r="AC298" s="18">
        <v>350.0</v>
      </c>
      <c r="AD298" s="18">
        <v>36.0</v>
      </c>
      <c r="AE298" s="18">
        <v>277.0</v>
      </c>
      <c r="AF298" s="18">
        <v>219.0</v>
      </c>
      <c r="AG298" s="18">
        <v>25.0</v>
      </c>
      <c r="AH298" s="18">
        <v>1.0</v>
      </c>
      <c r="AI298" s="18">
        <v>17.0</v>
      </c>
      <c r="AJ298" s="18" t="s">
        <v>2158</v>
      </c>
      <c r="AK298" s="18">
        <v>5158.0</v>
      </c>
      <c r="AL298" s="54" t="s">
        <v>1825</v>
      </c>
      <c r="AM298" s="55" t="s">
        <v>2167</v>
      </c>
      <c r="AN298" s="19">
        <v>0.8927</v>
      </c>
      <c r="AO298" s="19" t="s">
        <v>992</v>
      </c>
    </row>
    <row r="299">
      <c r="A299" s="8" t="s">
        <v>2168</v>
      </c>
      <c r="B299" s="52" t="s">
        <v>1298</v>
      </c>
      <c r="C299" s="8" t="s">
        <v>58</v>
      </c>
      <c r="D299" s="8" t="s">
        <v>2158</v>
      </c>
      <c r="E299" s="20" t="s">
        <v>2169</v>
      </c>
      <c r="F299" s="11" t="s">
        <v>2170</v>
      </c>
      <c r="G299" s="8" t="s">
        <v>83</v>
      </c>
      <c r="H299" s="8"/>
      <c r="I299" s="8" t="s">
        <v>2171</v>
      </c>
      <c r="J299" s="8">
        <v>7.0</v>
      </c>
      <c r="K299" s="41">
        <v>46069.0</v>
      </c>
      <c r="L299" s="8" t="s">
        <v>257</v>
      </c>
      <c r="M299" s="8" t="s">
        <v>257</v>
      </c>
      <c r="N299" s="14">
        <v>46072.0</v>
      </c>
      <c r="O299" s="14">
        <v>46072.0</v>
      </c>
      <c r="P299" s="8" t="s">
        <v>48</v>
      </c>
      <c r="Q299" s="8">
        <v>778.0</v>
      </c>
      <c r="R299" s="16" t="s">
        <v>2162</v>
      </c>
      <c r="S299" s="16" t="s">
        <v>2172</v>
      </c>
      <c r="T299" s="16" t="s">
        <v>2173</v>
      </c>
      <c r="U299" s="17" t="s">
        <v>2165</v>
      </c>
      <c r="V299" s="8" t="s">
        <v>220</v>
      </c>
      <c r="W299" s="8"/>
      <c r="AA299" s="53" t="s">
        <v>2174</v>
      </c>
      <c r="AB299" s="18">
        <v>3968.0</v>
      </c>
      <c r="AC299" s="18">
        <v>103.0</v>
      </c>
      <c r="AD299" s="18">
        <v>31.0</v>
      </c>
      <c r="AE299" s="18">
        <v>1014.0</v>
      </c>
      <c r="AF299" s="18">
        <v>32.0</v>
      </c>
      <c r="AG299" s="18">
        <v>13.0</v>
      </c>
      <c r="AH299" s="18">
        <v>3705.0</v>
      </c>
      <c r="AI299" s="18">
        <v>24.0</v>
      </c>
      <c r="AJ299" s="18" t="s">
        <v>54</v>
      </c>
      <c r="AK299" s="18" t="s">
        <v>54</v>
      </c>
      <c r="AL299" s="55" t="s">
        <v>2175</v>
      </c>
      <c r="AM299" s="18" t="s">
        <v>54</v>
      </c>
      <c r="AN299" s="19">
        <v>0.8927</v>
      </c>
      <c r="AO299" s="19" t="s">
        <v>992</v>
      </c>
    </row>
    <row r="300">
      <c r="A300" s="8" t="s">
        <v>2176</v>
      </c>
      <c r="B300" s="52" t="s">
        <v>1883</v>
      </c>
      <c r="C300" s="8" t="s">
        <v>58</v>
      </c>
      <c r="D300" s="8" t="s">
        <v>2158</v>
      </c>
      <c r="E300" s="20" t="s">
        <v>2177</v>
      </c>
      <c r="F300" s="11" t="s">
        <v>2178</v>
      </c>
      <c r="G300" s="8" t="s">
        <v>83</v>
      </c>
      <c r="H300" s="8"/>
      <c r="I300" s="8" t="s">
        <v>2179</v>
      </c>
      <c r="J300" s="8">
        <v>7.0</v>
      </c>
      <c r="K300" s="41">
        <v>46069.0</v>
      </c>
      <c r="L300" s="8" t="s">
        <v>257</v>
      </c>
      <c r="M300" s="8" t="s">
        <v>257</v>
      </c>
      <c r="N300" s="14">
        <v>46072.0</v>
      </c>
      <c r="O300" s="14">
        <v>46072.0</v>
      </c>
      <c r="P300" s="8" t="s">
        <v>48</v>
      </c>
      <c r="Q300" s="8">
        <v>857.0</v>
      </c>
      <c r="R300" s="16" t="s">
        <v>2162</v>
      </c>
      <c r="S300" s="16" t="s">
        <v>2180</v>
      </c>
      <c r="T300" s="16" t="s">
        <v>1978</v>
      </c>
      <c r="U300" s="17" t="s">
        <v>2165</v>
      </c>
      <c r="V300" s="8" t="s">
        <v>220</v>
      </c>
      <c r="W300" s="8"/>
      <c r="AA300" s="53" t="s">
        <v>2181</v>
      </c>
      <c r="AB300" s="18">
        <v>386.0</v>
      </c>
      <c r="AC300" s="18">
        <v>168.0</v>
      </c>
      <c r="AD300" s="18">
        <v>26.0</v>
      </c>
      <c r="AE300" s="18">
        <v>118.0</v>
      </c>
      <c r="AF300" s="18">
        <v>25.0</v>
      </c>
      <c r="AG300" s="18">
        <v>0.0</v>
      </c>
      <c r="AH300" s="18">
        <v>2.0</v>
      </c>
      <c r="AI300" s="18">
        <v>17.0</v>
      </c>
      <c r="AJ300" s="18" t="s">
        <v>54</v>
      </c>
      <c r="AK300" s="18" t="s">
        <v>54</v>
      </c>
      <c r="AL300" s="54" t="s">
        <v>2182</v>
      </c>
      <c r="AM300" s="18" t="s">
        <v>54</v>
      </c>
      <c r="AN300" s="19">
        <v>0.8927</v>
      </c>
      <c r="AO300" s="19" t="s">
        <v>992</v>
      </c>
    </row>
    <row r="301">
      <c r="A301" s="8" t="s">
        <v>2183</v>
      </c>
      <c r="B301" s="52" t="s">
        <v>1287</v>
      </c>
      <c r="C301" s="8" t="s">
        <v>43</v>
      </c>
      <c r="E301" s="20" t="s">
        <v>2184</v>
      </c>
      <c r="F301" s="11" t="s">
        <v>2185</v>
      </c>
      <c r="G301" s="8" t="s">
        <v>165</v>
      </c>
      <c r="H301" s="8"/>
      <c r="I301" s="8" t="s">
        <v>2186</v>
      </c>
      <c r="J301" s="8">
        <v>7.0</v>
      </c>
      <c r="K301" s="41">
        <v>46069.0</v>
      </c>
      <c r="L301" s="8" t="s">
        <v>257</v>
      </c>
      <c r="M301" s="8" t="s">
        <v>257</v>
      </c>
      <c r="N301" s="14">
        <v>46072.0</v>
      </c>
      <c r="O301" s="14">
        <v>46072.0</v>
      </c>
      <c r="P301" s="8" t="s">
        <v>167</v>
      </c>
      <c r="Q301" s="15">
        <v>1118.0</v>
      </c>
      <c r="R301" s="16" t="s">
        <v>2187</v>
      </c>
      <c r="S301" s="16" t="s">
        <v>2188</v>
      </c>
      <c r="T301" s="16" t="s">
        <v>2189</v>
      </c>
      <c r="U301" s="17" t="s">
        <v>2190</v>
      </c>
      <c r="V301" s="8" t="s">
        <v>172</v>
      </c>
      <c r="W301" s="8"/>
      <c r="AA301" s="53" t="s">
        <v>2191</v>
      </c>
      <c r="AB301" s="18">
        <v>549.0</v>
      </c>
      <c r="AC301" s="18">
        <v>175.0</v>
      </c>
      <c r="AD301" s="18">
        <v>26.0</v>
      </c>
      <c r="AE301" s="18">
        <v>127.0</v>
      </c>
      <c r="AF301" s="18">
        <v>459.0</v>
      </c>
      <c r="AG301" s="18">
        <v>167.0</v>
      </c>
      <c r="AH301" s="18">
        <v>10.0</v>
      </c>
      <c r="AI301" s="18">
        <v>3.0</v>
      </c>
      <c r="AJ301" s="18" t="s">
        <v>2183</v>
      </c>
      <c r="AK301" s="18">
        <v>690.0</v>
      </c>
      <c r="AL301" s="54" t="s">
        <v>2192</v>
      </c>
      <c r="AM301" s="54" t="s">
        <v>2182</v>
      </c>
      <c r="AN301" s="19">
        <v>0.9149</v>
      </c>
      <c r="AO301" s="19" t="s">
        <v>684</v>
      </c>
    </row>
    <row r="302">
      <c r="A302" s="8" t="s">
        <v>2193</v>
      </c>
      <c r="B302" s="52" t="s">
        <v>1298</v>
      </c>
      <c r="C302" s="8" t="s">
        <v>58</v>
      </c>
      <c r="D302" s="8" t="s">
        <v>2183</v>
      </c>
      <c r="E302" s="20" t="s">
        <v>2194</v>
      </c>
      <c r="F302" s="11" t="s">
        <v>2195</v>
      </c>
      <c r="G302" s="8" t="s">
        <v>165</v>
      </c>
      <c r="H302" s="8"/>
      <c r="I302" s="8" t="s">
        <v>2196</v>
      </c>
      <c r="J302" s="8">
        <v>7.0</v>
      </c>
      <c r="K302" s="41">
        <v>46069.0</v>
      </c>
      <c r="L302" s="8" t="s">
        <v>257</v>
      </c>
      <c r="M302" s="8" t="s">
        <v>257</v>
      </c>
      <c r="N302" s="14">
        <v>46072.0</v>
      </c>
      <c r="O302" s="14">
        <v>46072.0</v>
      </c>
      <c r="P302" s="8" t="s">
        <v>167</v>
      </c>
      <c r="Q302" s="15">
        <v>1179.0</v>
      </c>
      <c r="R302" s="16" t="s">
        <v>2197</v>
      </c>
      <c r="S302" s="16" t="s">
        <v>2198</v>
      </c>
      <c r="T302" s="16" t="s">
        <v>2199</v>
      </c>
      <c r="U302" s="17" t="s">
        <v>2190</v>
      </c>
      <c r="V302" s="8" t="s">
        <v>172</v>
      </c>
      <c r="W302" s="8"/>
      <c r="AA302" s="53" t="s">
        <v>2200</v>
      </c>
      <c r="AB302" s="18">
        <v>141.0</v>
      </c>
      <c r="AC302" s="18">
        <v>2.0</v>
      </c>
      <c r="AD302" s="18">
        <v>0.0</v>
      </c>
      <c r="AE302" s="18">
        <v>15.0</v>
      </c>
      <c r="AF302" s="18">
        <v>0.0</v>
      </c>
      <c r="AG302" s="18">
        <v>111.0</v>
      </c>
      <c r="AH302" s="18">
        <v>1.0</v>
      </c>
      <c r="AI302" s="18">
        <v>3.0</v>
      </c>
      <c r="AJ302" s="18" t="s">
        <v>54</v>
      </c>
      <c r="AK302" s="18" t="s">
        <v>54</v>
      </c>
      <c r="AL302" s="54" t="s">
        <v>1755</v>
      </c>
      <c r="AM302" s="18" t="s">
        <v>54</v>
      </c>
      <c r="AN302" s="19">
        <v>0.9149</v>
      </c>
      <c r="AO302" s="19" t="s">
        <v>54</v>
      </c>
    </row>
    <row r="303">
      <c r="A303" s="8" t="s">
        <v>2201</v>
      </c>
      <c r="B303" s="52" t="s">
        <v>1287</v>
      </c>
      <c r="C303" s="8" t="s">
        <v>43</v>
      </c>
      <c r="E303" s="20" t="s">
        <v>2202</v>
      </c>
      <c r="F303" s="11" t="s">
        <v>2203</v>
      </c>
      <c r="G303" s="8" t="s">
        <v>46</v>
      </c>
      <c r="H303" s="8"/>
      <c r="I303" s="8" t="s">
        <v>2204</v>
      </c>
      <c r="J303" s="8">
        <v>7.0</v>
      </c>
      <c r="K303" s="41">
        <v>46069.0</v>
      </c>
      <c r="L303" s="8" t="s">
        <v>257</v>
      </c>
      <c r="M303" s="8" t="s">
        <v>257</v>
      </c>
      <c r="N303" s="14">
        <v>46072.0</v>
      </c>
      <c r="O303" s="14">
        <v>46072.0</v>
      </c>
      <c r="P303" s="8" t="s">
        <v>48</v>
      </c>
      <c r="Q303" s="8">
        <v>607.0</v>
      </c>
      <c r="R303" s="16" t="s">
        <v>2205</v>
      </c>
      <c r="S303" s="16" t="s">
        <v>2206</v>
      </c>
      <c r="T303" s="16" t="s">
        <v>1953</v>
      </c>
      <c r="U303" s="17" t="s">
        <v>2207</v>
      </c>
      <c r="V303" s="8" t="s">
        <v>72</v>
      </c>
      <c r="W303" s="8"/>
      <c r="AA303" s="53" t="s">
        <v>2208</v>
      </c>
      <c r="AB303" s="18">
        <v>5388.0</v>
      </c>
      <c r="AC303" s="18">
        <v>706.0</v>
      </c>
      <c r="AD303" s="18">
        <v>2225.0</v>
      </c>
      <c r="AE303" s="18">
        <v>1971.0</v>
      </c>
      <c r="AF303" s="18">
        <v>1556.0</v>
      </c>
      <c r="AG303" s="18">
        <v>15.0</v>
      </c>
      <c r="AH303" s="18">
        <v>51.0</v>
      </c>
      <c r="AI303" s="18">
        <v>38.0</v>
      </c>
      <c r="AJ303" s="18" t="s">
        <v>2201</v>
      </c>
      <c r="AK303" s="18">
        <v>7951.0</v>
      </c>
      <c r="AL303" s="55" t="s">
        <v>2209</v>
      </c>
      <c r="AM303" s="55" t="s">
        <v>2210</v>
      </c>
      <c r="AN303" s="19">
        <v>0.9549</v>
      </c>
      <c r="AO303" s="19" t="s">
        <v>54</v>
      </c>
    </row>
    <row r="304">
      <c r="A304" s="8" t="s">
        <v>2211</v>
      </c>
      <c r="B304" s="52" t="s">
        <v>1298</v>
      </c>
      <c r="C304" s="8" t="s">
        <v>58</v>
      </c>
      <c r="D304" s="8" t="s">
        <v>2201</v>
      </c>
      <c r="E304" s="20" t="s">
        <v>2212</v>
      </c>
      <c r="F304" s="11" t="s">
        <v>2213</v>
      </c>
      <c r="G304" s="8" t="s">
        <v>46</v>
      </c>
      <c r="H304" s="8"/>
      <c r="I304" s="8" t="s">
        <v>2214</v>
      </c>
      <c r="J304" s="8">
        <v>7.0</v>
      </c>
      <c r="K304" s="41">
        <v>46069.0</v>
      </c>
      <c r="L304" s="8" t="s">
        <v>257</v>
      </c>
      <c r="M304" s="8" t="s">
        <v>257</v>
      </c>
      <c r="N304" s="14">
        <v>46072.0</v>
      </c>
      <c r="O304" s="14">
        <v>46072.0</v>
      </c>
      <c r="P304" s="8" t="s">
        <v>48</v>
      </c>
      <c r="Q304" s="8">
        <v>619.0</v>
      </c>
      <c r="R304" s="16" t="s">
        <v>2205</v>
      </c>
      <c r="S304" s="16" t="s">
        <v>2215</v>
      </c>
      <c r="T304" s="16" t="s">
        <v>2216</v>
      </c>
      <c r="U304" s="17" t="s">
        <v>2207</v>
      </c>
      <c r="V304" s="8" t="s">
        <v>72</v>
      </c>
      <c r="W304" s="8"/>
      <c r="AA304" s="53" t="s">
        <v>2217</v>
      </c>
      <c r="AB304" s="18">
        <v>2046.0</v>
      </c>
      <c r="AC304" s="18">
        <v>697.0</v>
      </c>
      <c r="AD304" s="18">
        <v>29.0</v>
      </c>
      <c r="AE304" s="18">
        <v>351.0</v>
      </c>
      <c r="AF304" s="18">
        <v>304.0</v>
      </c>
      <c r="AG304" s="18">
        <v>698.0</v>
      </c>
      <c r="AH304" s="18">
        <v>53.0</v>
      </c>
      <c r="AI304" s="18">
        <v>90.0</v>
      </c>
      <c r="AJ304" s="18" t="s">
        <v>54</v>
      </c>
      <c r="AK304" s="18" t="s">
        <v>54</v>
      </c>
      <c r="AL304" s="55" t="s">
        <v>2218</v>
      </c>
      <c r="AM304" s="18" t="s">
        <v>54</v>
      </c>
      <c r="AN304" s="19">
        <v>0.9549</v>
      </c>
      <c r="AO304" s="19" t="s">
        <v>161</v>
      </c>
    </row>
    <row r="305">
      <c r="A305" s="8" t="s">
        <v>2219</v>
      </c>
      <c r="B305" s="52" t="s">
        <v>1883</v>
      </c>
      <c r="C305" s="8" t="s">
        <v>58</v>
      </c>
      <c r="D305" s="8" t="s">
        <v>2201</v>
      </c>
      <c r="E305" s="20" t="s">
        <v>2220</v>
      </c>
      <c r="F305" s="11" t="s">
        <v>2221</v>
      </c>
      <c r="G305" s="8" t="s">
        <v>46</v>
      </c>
      <c r="H305" s="8"/>
      <c r="I305" s="8" t="s">
        <v>2222</v>
      </c>
      <c r="J305" s="8">
        <v>7.0</v>
      </c>
      <c r="K305" s="41">
        <v>46069.0</v>
      </c>
      <c r="L305" s="8" t="s">
        <v>257</v>
      </c>
      <c r="M305" s="8" t="s">
        <v>257</v>
      </c>
      <c r="N305" s="14">
        <v>46072.0</v>
      </c>
      <c r="O305" s="14">
        <v>46072.0</v>
      </c>
      <c r="P305" s="8" t="s">
        <v>48</v>
      </c>
      <c r="Q305" s="8">
        <v>597.0</v>
      </c>
      <c r="R305" s="16" t="s">
        <v>2205</v>
      </c>
      <c r="S305" s="16" t="s">
        <v>2223</v>
      </c>
      <c r="T305" s="16" t="s">
        <v>1895</v>
      </c>
      <c r="U305" s="17" t="s">
        <v>2207</v>
      </c>
      <c r="V305" s="8" t="s">
        <v>72</v>
      </c>
      <c r="W305" s="8"/>
      <c r="AA305" s="53" t="s">
        <v>2224</v>
      </c>
      <c r="AB305" s="18">
        <v>517.0</v>
      </c>
      <c r="AC305" s="18">
        <v>200.0</v>
      </c>
      <c r="AD305" s="18">
        <v>34.0</v>
      </c>
      <c r="AE305" s="18">
        <v>98.0</v>
      </c>
      <c r="AF305" s="18">
        <v>159.0</v>
      </c>
      <c r="AG305" s="18">
        <v>67.0</v>
      </c>
      <c r="AH305" s="18">
        <v>17.0</v>
      </c>
      <c r="AI305" s="18">
        <v>12.0</v>
      </c>
      <c r="AJ305" s="18" t="s">
        <v>54</v>
      </c>
      <c r="AK305" s="18" t="s">
        <v>54</v>
      </c>
      <c r="AL305" s="54" t="s">
        <v>1833</v>
      </c>
      <c r="AM305" s="18" t="s">
        <v>54</v>
      </c>
      <c r="AN305" s="19">
        <v>0.9549</v>
      </c>
      <c r="AO305" s="19" t="s">
        <v>161</v>
      </c>
    </row>
    <row r="306">
      <c r="A306" s="8" t="s">
        <v>2225</v>
      </c>
      <c r="B306" s="52" t="s">
        <v>1287</v>
      </c>
      <c r="C306" s="8" t="s">
        <v>43</v>
      </c>
      <c r="E306" s="20" t="s">
        <v>2226</v>
      </c>
      <c r="F306" s="11" t="s">
        <v>2227</v>
      </c>
      <c r="G306" s="8" t="s">
        <v>83</v>
      </c>
      <c r="H306" s="8"/>
      <c r="I306" s="8" t="s">
        <v>2228</v>
      </c>
      <c r="J306" s="8">
        <v>7.0</v>
      </c>
      <c r="K306" s="41">
        <v>46069.0</v>
      </c>
      <c r="L306" s="8" t="s">
        <v>257</v>
      </c>
      <c r="M306" s="8" t="s">
        <v>257</v>
      </c>
      <c r="N306" s="14">
        <v>46072.0</v>
      </c>
      <c r="O306" s="14">
        <v>46072.0</v>
      </c>
      <c r="P306" s="8" t="s">
        <v>48</v>
      </c>
      <c r="Q306" s="8">
        <v>971.0</v>
      </c>
      <c r="R306" s="16" t="s">
        <v>2229</v>
      </c>
      <c r="S306" s="16" t="s">
        <v>2230</v>
      </c>
      <c r="T306" s="16" t="s">
        <v>2231</v>
      </c>
      <c r="U306" s="17" t="s">
        <v>2232</v>
      </c>
      <c r="V306" s="8" t="s">
        <v>220</v>
      </c>
      <c r="W306" s="8"/>
      <c r="AA306" s="53" t="s">
        <v>2233</v>
      </c>
      <c r="AB306" s="18">
        <v>5116.0</v>
      </c>
      <c r="AC306" s="18">
        <v>4150.0</v>
      </c>
      <c r="AD306" s="18">
        <v>156.0</v>
      </c>
      <c r="AE306" s="18">
        <v>435.0</v>
      </c>
      <c r="AF306" s="18">
        <v>2773.0</v>
      </c>
      <c r="AG306" s="18">
        <v>22.0</v>
      </c>
      <c r="AH306" s="18">
        <v>17.0</v>
      </c>
      <c r="AI306" s="18">
        <v>20.0</v>
      </c>
      <c r="AJ306" s="18" t="s">
        <v>2225</v>
      </c>
      <c r="AK306" s="18">
        <v>6140.0</v>
      </c>
      <c r="AL306" s="55" t="s">
        <v>2234</v>
      </c>
      <c r="AM306" s="55" t="s">
        <v>2235</v>
      </c>
      <c r="AN306" s="19">
        <v>0.9343</v>
      </c>
      <c r="AO306" s="19" t="s">
        <v>54</v>
      </c>
    </row>
    <row r="307">
      <c r="A307" s="8" t="s">
        <v>2236</v>
      </c>
      <c r="B307" s="52" t="s">
        <v>1298</v>
      </c>
      <c r="C307" s="8" t="s">
        <v>58</v>
      </c>
      <c r="D307" s="8" t="s">
        <v>2225</v>
      </c>
      <c r="E307" s="20" t="s">
        <v>2237</v>
      </c>
      <c r="F307" s="11" t="s">
        <v>2238</v>
      </c>
      <c r="G307" s="8" t="s">
        <v>83</v>
      </c>
      <c r="H307" s="8"/>
      <c r="I307" s="8" t="s">
        <v>2239</v>
      </c>
      <c r="J307" s="8">
        <v>7.0</v>
      </c>
      <c r="K307" s="41">
        <v>46069.0</v>
      </c>
      <c r="L307" s="8" t="s">
        <v>257</v>
      </c>
      <c r="M307" s="8" t="s">
        <v>257</v>
      </c>
      <c r="N307" s="14">
        <v>46072.0</v>
      </c>
      <c r="O307" s="14">
        <v>46072.0</v>
      </c>
      <c r="P307" s="8" t="s">
        <v>48</v>
      </c>
      <c r="Q307" s="8">
        <v>759.0</v>
      </c>
      <c r="R307" s="16" t="s">
        <v>2229</v>
      </c>
      <c r="S307" s="16" t="s">
        <v>2240</v>
      </c>
      <c r="T307" s="16" t="s">
        <v>1953</v>
      </c>
      <c r="U307" s="17" t="s">
        <v>2232</v>
      </c>
      <c r="V307" s="8" t="s">
        <v>220</v>
      </c>
      <c r="W307" s="8"/>
      <c r="AA307" s="53" t="s">
        <v>2241</v>
      </c>
      <c r="AB307" s="18">
        <v>217.0</v>
      </c>
      <c r="AC307" s="18">
        <v>35.0</v>
      </c>
      <c r="AD307" s="18">
        <v>6.0</v>
      </c>
      <c r="AE307" s="18">
        <v>35.0</v>
      </c>
      <c r="AF307" s="18">
        <v>9.0</v>
      </c>
      <c r="AG307" s="18">
        <v>65.0</v>
      </c>
      <c r="AH307" s="18">
        <v>47.0</v>
      </c>
      <c r="AI307" s="18">
        <v>10.0</v>
      </c>
      <c r="AJ307" s="18" t="s">
        <v>54</v>
      </c>
      <c r="AK307" s="18" t="s">
        <v>54</v>
      </c>
      <c r="AL307" s="54" t="s">
        <v>2242</v>
      </c>
      <c r="AM307" s="18" t="s">
        <v>54</v>
      </c>
      <c r="AN307" s="19">
        <v>0.9343</v>
      </c>
      <c r="AO307" s="19" t="s">
        <v>54</v>
      </c>
    </row>
    <row r="308">
      <c r="A308" s="8" t="s">
        <v>2243</v>
      </c>
      <c r="B308" s="52" t="s">
        <v>1883</v>
      </c>
      <c r="C308" s="8" t="s">
        <v>58</v>
      </c>
      <c r="D308" s="8" t="s">
        <v>2225</v>
      </c>
      <c r="E308" s="20" t="s">
        <v>2244</v>
      </c>
      <c r="F308" s="11" t="s">
        <v>2245</v>
      </c>
      <c r="G308" s="8" t="s">
        <v>83</v>
      </c>
      <c r="H308" s="8"/>
      <c r="I308" s="8" t="s">
        <v>2246</v>
      </c>
      <c r="J308" s="8">
        <v>7.0</v>
      </c>
      <c r="K308" s="41">
        <v>46069.0</v>
      </c>
      <c r="L308" s="8" t="s">
        <v>257</v>
      </c>
      <c r="M308" s="8" t="s">
        <v>257</v>
      </c>
      <c r="N308" s="14">
        <v>46072.0</v>
      </c>
      <c r="O308" s="14">
        <v>46072.0</v>
      </c>
      <c r="P308" s="8" t="s">
        <v>48</v>
      </c>
      <c r="Q308" s="8">
        <v>919.0</v>
      </c>
      <c r="R308" s="16" t="s">
        <v>2229</v>
      </c>
      <c r="S308" s="16" t="s">
        <v>2247</v>
      </c>
      <c r="T308" s="16" t="s">
        <v>2248</v>
      </c>
      <c r="U308" s="17" t="s">
        <v>2232</v>
      </c>
      <c r="V308" s="8" t="s">
        <v>220</v>
      </c>
      <c r="W308" s="8"/>
      <c r="AA308" s="53" t="s">
        <v>2249</v>
      </c>
      <c r="AB308" s="18">
        <v>807.0</v>
      </c>
      <c r="AC308" s="18">
        <v>74.0</v>
      </c>
      <c r="AD308" s="18">
        <v>167.0</v>
      </c>
      <c r="AE308" s="18">
        <v>157.0</v>
      </c>
      <c r="AF308" s="18">
        <v>103.0</v>
      </c>
      <c r="AG308" s="18">
        <v>307.0</v>
      </c>
      <c r="AH308" s="18">
        <v>0.0</v>
      </c>
      <c r="AI308" s="18">
        <v>15.0</v>
      </c>
      <c r="AJ308" s="18" t="s">
        <v>54</v>
      </c>
      <c r="AK308" s="18" t="s">
        <v>54</v>
      </c>
      <c r="AL308" s="54" t="s">
        <v>2250</v>
      </c>
      <c r="AM308" s="18" t="s">
        <v>54</v>
      </c>
      <c r="AN308" s="19">
        <v>0.9343</v>
      </c>
      <c r="AO308" s="19" t="s">
        <v>54</v>
      </c>
    </row>
    <row r="309">
      <c r="A309" s="8" t="s">
        <v>2251</v>
      </c>
      <c r="B309" s="52" t="s">
        <v>1287</v>
      </c>
      <c r="C309" s="8" t="s">
        <v>43</v>
      </c>
      <c r="E309" s="20" t="s">
        <v>2252</v>
      </c>
      <c r="F309" s="11" t="s">
        <v>2253</v>
      </c>
      <c r="G309" s="8" t="s">
        <v>83</v>
      </c>
      <c r="H309" s="8"/>
      <c r="I309" s="8" t="s">
        <v>2254</v>
      </c>
      <c r="J309" s="8">
        <v>7.0</v>
      </c>
      <c r="K309" s="41">
        <v>46069.0</v>
      </c>
      <c r="L309" s="8" t="s">
        <v>257</v>
      </c>
      <c r="M309" s="8" t="s">
        <v>257</v>
      </c>
      <c r="N309" s="14">
        <v>46072.0</v>
      </c>
      <c r="O309" s="14">
        <v>46072.0</v>
      </c>
      <c r="P309" s="8" t="s">
        <v>48</v>
      </c>
      <c r="Q309" s="8">
        <v>716.0</v>
      </c>
      <c r="R309" s="16" t="s">
        <v>2255</v>
      </c>
      <c r="S309" s="16" t="s">
        <v>2256</v>
      </c>
      <c r="T309" s="16" t="s">
        <v>2257</v>
      </c>
      <c r="U309" s="17" t="s">
        <v>2258</v>
      </c>
      <c r="V309" s="8" t="s">
        <v>220</v>
      </c>
      <c r="W309" s="8"/>
      <c r="AA309" s="53" t="s">
        <v>2259</v>
      </c>
      <c r="AB309" s="18">
        <v>451.0</v>
      </c>
      <c r="AC309" s="18">
        <v>162.0</v>
      </c>
      <c r="AD309" s="18">
        <v>7.0</v>
      </c>
      <c r="AE309" s="18">
        <v>168.0</v>
      </c>
      <c r="AF309" s="18">
        <v>543.0</v>
      </c>
      <c r="AG309" s="18">
        <v>54.0</v>
      </c>
      <c r="AH309" s="18">
        <v>2.0</v>
      </c>
      <c r="AI309" s="18">
        <v>8.0</v>
      </c>
      <c r="AJ309" s="18" t="s">
        <v>2251</v>
      </c>
      <c r="AK309" s="18">
        <v>2119.0</v>
      </c>
      <c r="AL309" s="54" t="s">
        <v>1296</v>
      </c>
      <c r="AM309" s="54" t="s">
        <v>1295</v>
      </c>
      <c r="AN309" s="19">
        <v>0.9139</v>
      </c>
      <c r="AO309" s="19" t="s">
        <v>161</v>
      </c>
    </row>
    <row r="310">
      <c r="A310" s="8" t="s">
        <v>2260</v>
      </c>
      <c r="B310" s="52" t="s">
        <v>1298</v>
      </c>
      <c r="C310" s="8" t="s">
        <v>58</v>
      </c>
      <c r="D310" s="8" t="s">
        <v>2251</v>
      </c>
      <c r="E310" s="20" t="s">
        <v>2261</v>
      </c>
      <c r="F310" s="11" t="s">
        <v>2262</v>
      </c>
      <c r="G310" s="8" t="s">
        <v>83</v>
      </c>
      <c r="H310" s="8"/>
      <c r="I310" s="8" t="s">
        <v>2263</v>
      </c>
      <c r="J310" s="8">
        <v>7.0</v>
      </c>
      <c r="K310" s="41">
        <v>46069.0</v>
      </c>
      <c r="L310" s="8" t="s">
        <v>257</v>
      </c>
      <c r="M310" s="8" t="s">
        <v>257</v>
      </c>
      <c r="N310" s="14">
        <v>46072.0</v>
      </c>
      <c r="O310" s="14">
        <v>46072.0</v>
      </c>
      <c r="P310" s="8" t="s">
        <v>48</v>
      </c>
      <c r="Q310" s="8">
        <v>747.0</v>
      </c>
      <c r="R310" s="16" t="s">
        <v>2255</v>
      </c>
      <c r="S310" s="16" t="s">
        <v>2264</v>
      </c>
      <c r="T310" s="16" t="s">
        <v>2265</v>
      </c>
      <c r="U310" s="17" t="s">
        <v>2258</v>
      </c>
      <c r="V310" s="8" t="s">
        <v>220</v>
      </c>
      <c r="W310" s="8"/>
      <c r="AA310" s="53" t="s">
        <v>2266</v>
      </c>
      <c r="AB310" s="18">
        <v>1517.0</v>
      </c>
      <c r="AC310" s="18">
        <v>168.0</v>
      </c>
      <c r="AD310" s="18">
        <v>18.0</v>
      </c>
      <c r="AE310" s="18">
        <v>111.0</v>
      </c>
      <c r="AF310" s="18">
        <v>120.0</v>
      </c>
      <c r="AG310" s="18">
        <v>1158.0</v>
      </c>
      <c r="AH310" s="18">
        <v>0.0</v>
      </c>
      <c r="AI310" s="18">
        <v>45.0</v>
      </c>
      <c r="AJ310" s="18" t="s">
        <v>54</v>
      </c>
      <c r="AK310" s="18" t="s">
        <v>54</v>
      </c>
      <c r="AL310" s="54" t="s">
        <v>2149</v>
      </c>
      <c r="AM310" s="18" t="s">
        <v>54</v>
      </c>
      <c r="AN310" s="19">
        <v>0.9139</v>
      </c>
      <c r="AO310" s="19" t="s">
        <v>161</v>
      </c>
    </row>
    <row r="311">
      <c r="A311" s="8" t="s">
        <v>2267</v>
      </c>
      <c r="B311" s="52" t="s">
        <v>1883</v>
      </c>
      <c r="C311" s="8" t="s">
        <v>58</v>
      </c>
      <c r="D311" s="8" t="s">
        <v>2251</v>
      </c>
      <c r="E311" s="20" t="s">
        <v>2268</v>
      </c>
      <c r="F311" s="11" t="s">
        <v>2269</v>
      </c>
      <c r="G311" s="8" t="s">
        <v>83</v>
      </c>
      <c r="H311" s="8"/>
      <c r="I311" s="8" t="s">
        <v>2270</v>
      </c>
      <c r="J311" s="8">
        <v>7.0</v>
      </c>
      <c r="K311" s="41">
        <v>46069.0</v>
      </c>
      <c r="L311" s="8" t="s">
        <v>257</v>
      </c>
      <c r="M311" s="8" t="s">
        <v>257</v>
      </c>
      <c r="N311" s="14">
        <v>46072.0</v>
      </c>
      <c r="O311" s="14">
        <v>46072.0</v>
      </c>
      <c r="P311" s="8" t="s">
        <v>48</v>
      </c>
      <c r="Q311" s="8">
        <v>627.0</v>
      </c>
      <c r="R311" s="16" t="s">
        <v>2255</v>
      </c>
      <c r="S311" s="16" t="s">
        <v>2271</v>
      </c>
      <c r="T311" s="16" t="s">
        <v>1953</v>
      </c>
      <c r="U311" s="17" t="s">
        <v>2258</v>
      </c>
      <c r="V311" s="8" t="s">
        <v>220</v>
      </c>
      <c r="W311" s="8"/>
      <c r="AA311" s="53" t="s">
        <v>2272</v>
      </c>
      <c r="AB311" s="18">
        <v>151.0</v>
      </c>
      <c r="AC311" s="18">
        <v>62.0</v>
      </c>
      <c r="AD311" s="18">
        <v>12.0</v>
      </c>
      <c r="AE311" s="18">
        <v>45.0</v>
      </c>
      <c r="AF311" s="18">
        <v>130.0</v>
      </c>
      <c r="AG311" s="18">
        <v>9.0</v>
      </c>
      <c r="AH311" s="18">
        <v>1.0</v>
      </c>
      <c r="AI311" s="18">
        <v>0.0</v>
      </c>
      <c r="AJ311" s="18" t="s">
        <v>54</v>
      </c>
      <c r="AK311" s="18" t="s">
        <v>54</v>
      </c>
      <c r="AL311" s="54" t="s">
        <v>1755</v>
      </c>
      <c r="AM311" s="18" t="s">
        <v>54</v>
      </c>
      <c r="AN311" s="19">
        <v>0.9139</v>
      </c>
      <c r="AO311" s="19" t="s">
        <v>54</v>
      </c>
    </row>
    <row r="312">
      <c r="A312" s="8" t="s">
        <v>2273</v>
      </c>
      <c r="B312" s="52" t="s">
        <v>1287</v>
      </c>
      <c r="C312" s="8" t="s">
        <v>43</v>
      </c>
      <c r="E312" s="20" t="s">
        <v>2274</v>
      </c>
      <c r="F312" s="11" t="s">
        <v>2275</v>
      </c>
      <c r="G312" s="8" t="s">
        <v>46</v>
      </c>
      <c r="H312" s="8"/>
      <c r="I312" s="8" t="s">
        <v>2276</v>
      </c>
      <c r="J312" s="8">
        <v>7.0</v>
      </c>
      <c r="K312" s="41">
        <v>46069.0</v>
      </c>
      <c r="L312" s="8" t="s">
        <v>257</v>
      </c>
      <c r="M312" s="8" t="s">
        <v>257</v>
      </c>
      <c r="N312" s="14">
        <v>46072.0</v>
      </c>
      <c r="O312" s="14">
        <v>46072.0</v>
      </c>
      <c r="P312" s="8" t="s">
        <v>48</v>
      </c>
      <c r="Q312" s="8">
        <v>822.0</v>
      </c>
      <c r="R312" s="16" t="s">
        <v>2277</v>
      </c>
      <c r="S312" s="16" t="s">
        <v>2278</v>
      </c>
      <c r="T312" s="16" t="s">
        <v>2003</v>
      </c>
      <c r="U312" s="17" t="s">
        <v>2279</v>
      </c>
      <c r="V312" s="8" t="s">
        <v>72</v>
      </c>
      <c r="W312" s="8"/>
      <c r="AA312" s="53" t="s">
        <v>2280</v>
      </c>
      <c r="AB312" s="18">
        <v>423.0</v>
      </c>
      <c r="AC312" s="18">
        <v>71.0</v>
      </c>
      <c r="AD312" s="18">
        <v>6.0</v>
      </c>
      <c r="AE312" s="18">
        <v>146.0</v>
      </c>
      <c r="AF312" s="18">
        <v>814.0</v>
      </c>
      <c r="AG312" s="18">
        <v>14.0</v>
      </c>
      <c r="AH312" s="18">
        <v>185.0</v>
      </c>
      <c r="AI312" s="18">
        <v>3.0</v>
      </c>
      <c r="AJ312" s="18" t="s">
        <v>2273</v>
      </c>
      <c r="AK312" s="18">
        <v>1353.0</v>
      </c>
      <c r="AL312" s="54" t="s">
        <v>1997</v>
      </c>
      <c r="AM312" s="54" t="s">
        <v>2015</v>
      </c>
      <c r="AN312" s="19">
        <v>0.9004</v>
      </c>
      <c r="AO312" s="19" t="s">
        <v>414</v>
      </c>
    </row>
    <row r="313">
      <c r="A313" s="8" t="s">
        <v>2281</v>
      </c>
      <c r="B313" s="52" t="s">
        <v>1298</v>
      </c>
      <c r="C313" s="8" t="s">
        <v>58</v>
      </c>
      <c r="D313" s="8" t="s">
        <v>2273</v>
      </c>
      <c r="E313" s="20" t="s">
        <v>2282</v>
      </c>
      <c r="F313" s="11" t="s">
        <v>2283</v>
      </c>
      <c r="G313" s="8" t="s">
        <v>46</v>
      </c>
      <c r="H313" s="8"/>
      <c r="I313" s="8" t="s">
        <v>2284</v>
      </c>
      <c r="J313" s="8">
        <v>7.0</v>
      </c>
      <c r="K313" s="41">
        <v>46069.0</v>
      </c>
      <c r="L313" s="8" t="s">
        <v>257</v>
      </c>
      <c r="M313" s="8" t="s">
        <v>257</v>
      </c>
      <c r="N313" s="14">
        <v>46072.0</v>
      </c>
      <c r="O313" s="14">
        <v>46072.0</v>
      </c>
      <c r="P313" s="8" t="s">
        <v>48</v>
      </c>
      <c r="Q313" s="8">
        <v>753.0</v>
      </c>
      <c r="R313" s="16" t="s">
        <v>2277</v>
      </c>
      <c r="S313" s="16" t="s">
        <v>2285</v>
      </c>
      <c r="T313" s="16" t="s">
        <v>2286</v>
      </c>
      <c r="U313" s="17" t="s">
        <v>2279</v>
      </c>
      <c r="V313" s="8" t="s">
        <v>72</v>
      </c>
      <c r="W313" s="8"/>
      <c r="AA313" s="53" t="s">
        <v>2287</v>
      </c>
      <c r="AB313" s="18">
        <v>773.0</v>
      </c>
      <c r="AC313" s="18">
        <v>80.0</v>
      </c>
      <c r="AD313" s="18">
        <v>33.0</v>
      </c>
      <c r="AE313" s="18">
        <v>112.0</v>
      </c>
      <c r="AF313" s="18">
        <v>116.0</v>
      </c>
      <c r="AG313" s="18">
        <v>61.0</v>
      </c>
      <c r="AH313" s="18">
        <v>495.0</v>
      </c>
      <c r="AI313" s="18">
        <v>18.0</v>
      </c>
      <c r="AJ313" s="18" t="s">
        <v>54</v>
      </c>
      <c r="AK313" s="18" t="s">
        <v>54</v>
      </c>
      <c r="AL313" s="54" t="s">
        <v>1477</v>
      </c>
      <c r="AM313" s="18" t="s">
        <v>54</v>
      </c>
      <c r="AN313" s="19">
        <v>0.9004</v>
      </c>
      <c r="AO313" s="19" t="s">
        <v>414</v>
      </c>
    </row>
    <row r="314">
      <c r="A314" s="8" t="s">
        <v>2288</v>
      </c>
      <c r="B314" s="52" t="s">
        <v>1883</v>
      </c>
      <c r="C314" s="8" t="s">
        <v>58</v>
      </c>
      <c r="D314" s="8" t="s">
        <v>2273</v>
      </c>
      <c r="E314" s="20" t="s">
        <v>2289</v>
      </c>
      <c r="F314" s="11" t="s">
        <v>2290</v>
      </c>
      <c r="G314" s="8" t="s">
        <v>46</v>
      </c>
      <c r="H314" s="8"/>
      <c r="I314" s="8" t="s">
        <v>2291</v>
      </c>
      <c r="J314" s="8">
        <v>7.0</v>
      </c>
      <c r="K314" s="41">
        <v>46069.0</v>
      </c>
      <c r="L314" s="8" t="s">
        <v>257</v>
      </c>
      <c r="M314" s="8" t="s">
        <v>257</v>
      </c>
      <c r="N314" s="14">
        <v>46072.0</v>
      </c>
      <c r="O314" s="14">
        <v>46072.0</v>
      </c>
      <c r="P314" s="8" t="s">
        <v>48</v>
      </c>
      <c r="Q314" s="8">
        <v>884.0</v>
      </c>
      <c r="R314" s="16" t="s">
        <v>2277</v>
      </c>
      <c r="S314" s="16" t="s">
        <v>2292</v>
      </c>
      <c r="T314" s="16" t="s">
        <v>2293</v>
      </c>
      <c r="U314" s="17" t="s">
        <v>2279</v>
      </c>
      <c r="V314" s="8" t="s">
        <v>72</v>
      </c>
      <c r="W314" s="8"/>
      <c r="AA314" s="53" t="s">
        <v>2294</v>
      </c>
      <c r="AB314" s="18">
        <v>157.0</v>
      </c>
      <c r="AC314" s="18">
        <v>40.0</v>
      </c>
      <c r="AD314" s="18">
        <v>8.0</v>
      </c>
      <c r="AE314" s="18">
        <v>77.0</v>
      </c>
      <c r="AF314" s="18">
        <v>81.0</v>
      </c>
      <c r="AG314" s="18">
        <v>18.0</v>
      </c>
      <c r="AH314" s="18">
        <v>12.0</v>
      </c>
      <c r="AI314" s="18">
        <v>4.0</v>
      </c>
      <c r="AJ314" s="18" t="s">
        <v>54</v>
      </c>
      <c r="AK314" s="18" t="s">
        <v>54</v>
      </c>
      <c r="AL314" s="54" t="s">
        <v>1755</v>
      </c>
      <c r="AM314" s="18" t="s">
        <v>54</v>
      </c>
      <c r="AN314" s="19">
        <v>0.9004</v>
      </c>
      <c r="AO314" s="19" t="s">
        <v>2295</v>
      </c>
    </row>
    <row r="315">
      <c r="A315" s="8" t="s">
        <v>2296</v>
      </c>
      <c r="B315" s="52" t="s">
        <v>1287</v>
      </c>
      <c r="C315" s="8" t="s">
        <v>43</v>
      </c>
      <c r="E315" s="10" t="s">
        <v>2297</v>
      </c>
      <c r="F315" s="11" t="s">
        <v>2298</v>
      </c>
      <c r="G315" s="8" t="s">
        <v>165</v>
      </c>
      <c r="H315" s="8"/>
      <c r="I315" s="8" t="s">
        <v>2299</v>
      </c>
      <c r="J315" s="8">
        <v>7.0</v>
      </c>
      <c r="K315" s="41">
        <v>46069.0</v>
      </c>
      <c r="L315" s="8" t="s">
        <v>257</v>
      </c>
      <c r="M315" s="8" t="s">
        <v>257</v>
      </c>
      <c r="N315" s="14">
        <v>46072.0</v>
      </c>
      <c r="O315" s="14">
        <v>46072.0</v>
      </c>
      <c r="P315" s="8" t="s">
        <v>167</v>
      </c>
      <c r="Q315" s="15">
        <v>1116.0</v>
      </c>
      <c r="R315" s="16" t="s">
        <v>2300</v>
      </c>
      <c r="S315" s="16" t="s">
        <v>2301</v>
      </c>
      <c r="T315" s="16" t="s">
        <v>70</v>
      </c>
      <c r="U315" s="17" t="s">
        <v>2302</v>
      </c>
      <c r="V315" s="8" t="s">
        <v>172</v>
      </c>
      <c r="W315" s="8"/>
      <c r="AA315" s="53" t="s">
        <v>2303</v>
      </c>
      <c r="AB315" s="18">
        <v>179.0</v>
      </c>
      <c r="AC315" s="18">
        <v>9.0</v>
      </c>
      <c r="AD315" s="18">
        <v>0.0</v>
      </c>
      <c r="AE315" s="18">
        <v>53.0</v>
      </c>
      <c r="AF315" s="18">
        <v>0.0</v>
      </c>
      <c r="AG315" s="18">
        <v>112.0</v>
      </c>
      <c r="AH315" s="18">
        <v>3.0</v>
      </c>
      <c r="AI315" s="18">
        <v>6.0</v>
      </c>
      <c r="AJ315" s="18" t="s">
        <v>2296</v>
      </c>
      <c r="AK315" s="18">
        <v>605.0</v>
      </c>
      <c r="AL315" s="54" t="s">
        <v>2242</v>
      </c>
      <c r="AM315" s="54" t="s">
        <v>1773</v>
      </c>
      <c r="AN315" s="19">
        <v>0.9805</v>
      </c>
      <c r="AO315" s="19" t="s">
        <v>54</v>
      </c>
    </row>
    <row r="316">
      <c r="A316" s="8" t="s">
        <v>2304</v>
      </c>
      <c r="B316" s="52" t="s">
        <v>1298</v>
      </c>
      <c r="C316" s="8" t="s">
        <v>58</v>
      </c>
      <c r="D316" s="8" t="s">
        <v>2296</v>
      </c>
      <c r="E316" s="20" t="s">
        <v>2305</v>
      </c>
      <c r="F316" s="11" t="s">
        <v>2306</v>
      </c>
      <c r="G316" s="8" t="s">
        <v>165</v>
      </c>
      <c r="H316" s="8"/>
      <c r="I316" s="8" t="s">
        <v>2307</v>
      </c>
      <c r="J316" s="8">
        <v>7.0</v>
      </c>
      <c r="K316" s="41">
        <v>46069.0</v>
      </c>
      <c r="L316" s="8" t="s">
        <v>257</v>
      </c>
      <c r="M316" s="8" t="s">
        <v>257</v>
      </c>
      <c r="N316" s="14">
        <v>46072.0</v>
      </c>
      <c r="O316" s="14">
        <v>46072.0</v>
      </c>
      <c r="P316" s="8" t="s">
        <v>167</v>
      </c>
      <c r="Q316" s="15">
        <v>1295.0</v>
      </c>
      <c r="R316" s="16" t="s">
        <v>2308</v>
      </c>
      <c r="S316" s="16" t="s">
        <v>2309</v>
      </c>
      <c r="T316" s="16" t="s">
        <v>2310</v>
      </c>
      <c r="U316" s="17" t="s">
        <v>2302</v>
      </c>
      <c r="V316" s="8" t="s">
        <v>172</v>
      </c>
      <c r="W316" s="8"/>
      <c r="AA316" s="53" t="s">
        <v>2311</v>
      </c>
      <c r="AB316" s="18">
        <v>426.0</v>
      </c>
      <c r="AC316" s="18">
        <v>36.0</v>
      </c>
      <c r="AD316" s="18">
        <v>18.0</v>
      </c>
      <c r="AE316" s="18">
        <v>102.0</v>
      </c>
      <c r="AF316" s="18">
        <v>13.0</v>
      </c>
      <c r="AG316" s="18">
        <v>221.0</v>
      </c>
      <c r="AH316" s="18">
        <v>1.0</v>
      </c>
      <c r="AI316" s="18">
        <v>22.0</v>
      </c>
      <c r="AJ316" s="18" t="s">
        <v>54</v>
      </c>
      <c r="AK316" s="18" t="s">
        <v>54</v>
      </c>
      <c r="AL316" s="54" t="s">
        <v>1478</v>
      </c>
      <c r="AM316" s="18" t="s">
        <v>54</v>
      </c>
      <c r="AN316" s="19">
        <v>0.9805</v>
      </c>
      <c r="AO316" s="19" t="s">
        <v>684</v>
      </c>
    </row>
    <row r="317">
      <c r="A317" s="8" t="s">
        <v>2312</v>
      </c>
      <c r="B317" s="52" t="s">
        <v>1287</v>
      </c>
      <c r="C317" s="8" t="s">
        <v>43</v>
      </c>
      <c r="E317" s="20" t="s">
        <v>2313</v>
      </c>
      <c r="F317" s="11" t="s">
        <v>2314</v>
      </c>
      <c r="G317" s="8" t="s">
        <v>83</v>
      </c>
      <c r="H317" s="8"/>
      <c r="I317" s="8" t="s">
        <v>2315</v>
      </c>
      <c r="J317" s="8">
        <v>7.0</v>
      </c>
      <c r="K317" s="41">
        <v>46069.0</v>
      </c>
      <c r="L317" s="8" t="s">
        <v>257</v>
      </c>
      <c r="M317" s="8" t="s">
        <v>257</v>
      </c>
      <c r="N317" s="14">
        <v>46072.0</v>
      </c>
      <c r="O317" s="14">
        <v>46072.0</v>
      </c>
      <c r="P317" s="8" t="s">
        <v>48</v>
      </c>
      <c r="Q317" s="8">
        <v>979.0</v>
      </c>
      <c r="R317" s="16" t="s">
        <v>2316</v>
      </c>
      <c r="S317" s="16" t="s">
        <v>2317</v>
      </c>
      <c r="T317" s="16" t="s">
        <v>2003</v>
      </c>
      <c r="U317" s="17" t="s">
        <v>2318</v>
      </c>
      <c r="V317" s="8" t="s">
        <v>220</v>
      </c>
      <c r="W317" s="8"/>
      <c r="AA317" s="53" t="s">
        <v>2319</v>
      </c>
      <c r="AB317" s="18">
        <v>1620.0</v>
      </c>
      <c r="AC317" s="18">
        <v>662.0</v>
      </c>
      <c r="AD317" s="18">
        <v>26.0</v>
      </c>
      <c r="AE317" s="18">
        <v>594.0</v>
      </c>
      <c r="AF317" s="18">
        <v>190.0</v>
      </c>
      <c r="AG317" s="18">
        <v>69.0</v>
      </c>
      <c r="AH317" s="18">
        <v>3.0</v>
      </c>
      <c r="AI317" s="18">
        <v>19.0</v>
      </c>
      <c r="AJ317" s="18" t="s">
        <v>2312</v>
      </c>
      <c r="AK317" s="18">
        <v>5545.0</v>
      </c>
      <c r="AL317" s="55" t="s">
        <v>2320</v>
      </c>
      <c r="AM317" s="55" t="s">
        <v>2321</v>
      </c>
      <c r="AN317" s="19">
        <v>0.9616</v>
      </c>
      <c r="AO317" s="19" t="s">
        <v>2322</v>
      </c>
    </row>
    <row r="318">
      <c r="A318" s="8" t="s">
        <v>2323</v>
      </c>
      <c r="B318" s="52" t="s">
        <v>1298</v>
      </c>
      <c r="C318" s="8" t="s">
        <v>58</v>
      </c>
      <c r="D318" s="8" t="s">
        <v>2312</v>
      </c>
      <c r="E318" s="20" t="s">
        <v>2324</v>
      </c>
      <c r="F318" s="11" t="s">
        <v>2325</v>
      </c>
      <c r="G318" s="8" t="s">
        <v>83</v>
      </c>
      <c r="H318" s="8"/>
      <c r="I318" s="8" t="s">
        <v>2326</v>
      </c>
      <c r="J318" s="8">
        <v>7.0</v>
      </c>
      <c r="K318" s="41">
        <v>46069.0</v>
      </c>
      <c r="L318" s="8" t="s">
        <v>257</v>
      </c>
      <c r="M318" s="8" t="s">
        <v>257</v>
      </c>
      <c r="N318" s="14">
        <v>46072.0</v>
      </c>
      <c r="O318" s="14">
        <v>46072.0</v>
      </c>
      <c r="P318" s="8" t="s">
        <v>48</v>
      </c>
      <c r="Q318" s="8">
        <v>933.0</v>
      </c>
      <c r="R318" s="16" t="s">
        <v>2316</v>
      </c>
      <c r="S318" s="16" t="s">
        <v>2327</v>
      </c>
      <c r="T318" s="16" t="s">
        <v>1895</v>
      </c>
      <c r="U318" s="17" t="s">
        <v>2318</v>
      </c>
      <c r="V318" s="8" t="s">
        <v>220</v>
      </c>
      <c r="W318" s="8"/>
      <c r="AA318" s="53" t="s">
        <v>2328</v>
      </c>
      <c r="AB318" s="18">
        <v>2030.0</v>
      </c>
      <c r="AC318" s="18">
        <v>499.0</v>
      </c>
      <c r="AD318" s="18">
        <v>20.0</v>
      </c>
      <c r="AE318" s="18">
        <v>358.0</v>
      </c>
      <c r="AF318" s="18">
        <v>36.0</v>
      </c>
      <c r="AG318" s="18">
        <v>52.0</v>
      </c>
      <c r="AH318" s="18">
        <v>1087.0</v>
      </c>
      <c r="AI318" s="18">
        <v>25.0</v>
      </c>
      <c r="AJ318" s="18" t="s">
        <v>54</v>
      </c>
      <c r="AK318" s="18" t="s">
        <v>54</v>
      </c>
      <c r="AL318" s="55" t="s">
        <v>2329</v>
      </c>
      <c r="AM318" s="18" t="s">
        <v>54</v>
      </c>
      <c r="AN318" s="19">
        <v>0.9616</v>
      </c>
      <c r="AO318" s="19" t="s">
        <v>2322</v>
      </c>
    </row>
    <row r="319">
      <c r="A319" s="8" t="s">
        <v>2330</v>
      </c>
      <c r="B319" s="52" t="s">
        <v>1883</v>
      </c>
      <c r="C319" s="8" t="s">
        <v>58</v>
      </c>
      <c r="D319" s="8" t="s">
        <v>2312</v>
      </c>
      <c r="E319" s="20" t="s">
        <v>2331</v>
      </c>
      <c r="F319" s="11" t="s">
        <v>2332</v>
      </c>
      <c r="G319" s="8" t="s">
        <v>83</v>
      </c>
      <c r="H319" s="8"/>
      <c r="I319" s="8" t="s">
        <v>2333</v>
      </c>
      <c r="J319" s="8">
        <v>7.0</v>
      </c>
      <c r="K319" s="41">
        <v>46069.0</v>
      </c>
      <c r="L319" s="8" t="s">
        <v>257</v>
      </c>
      <c r="M319" s="8" t="s">
        <v>257</v>
      </c>
      <c r="N319" s="14">
        <v>46072.0</v>
      </c>
      <c r="O319" s="14">
        <v>46072.0</v>
      </c>
      <c r="P319" s="8" t="s">
        <v>48</v>
      </c>
      <c r="Q319" s="8">
        <v>952.0</v>
      </c>
      <c r="R319" s="16" t="s">
        <v>2316</v>
      </c>
      <c r="S319" s="16" t="s">
        <v>2334</v>
      </c>
      <c r="T319" s="16" t="s">
        <v>1946</v>
      </c>
      <c r="U319" s="17" t="s">
        <v>2318</v>
      </c>
      <c r="V319" s="8" t="s">
        <v>220</v>
      </c>
      <c r="W319" s="8"/>
      <c r="AA319" s="53" t="s">
        <v>2335</v>
      </c>
      <c r="AB319" s="18">
        <v>1895.0</v>
      </c>
      <c r="AC319" s="18">
        <v>1121.0</v>
      </c>
      <c r="AD319" s="18">
        <v>60.0</v>
      </c>
      <c r="AE319" s="18">
        <v>479.0</v>
      </c>
      <c r="AF319" s="18">
        <v>70.0</v>
      </c>
      <c r="AG319" s="18">
        <v>17.0</v>
      </c>
      <c r="AH319" s="18">
        <v>3.0</v>
      </c>
      <c r="AI319" s="18">
        <v>16.0</v>
      </c>
      <c r="AJ319" s="18" t="s">
        <v>54</v>
      </c>
      <c r="AK319" s="18" t="s">
        <v>54</v>
      </c>
      <c r="AL319" s="55" t="s">
        <v>2336</v>
      </c>
      <c r="AM319" s="18" t="s">
        <v>54</v>
      </c>
      <c r="AN319" s="19">
        <v>0.9616</v>
      </c>
      <c r="AO319" s="19" t="s">
        <v>2322</v>
      </c>
    </row>
    <row r="320">
      <c r="A320" s="8" t="s">
        <v>2337</v>
      </c>
      <c r="B320" s="52" t="s">
        <v>1287</v>
      </c>
      <c r="C320" s="8" t="s">
        <v>43</v>
      </c>
      <c r="E320" s="20" t="s">
        <v>2338</v>
      </c>
      <c r="F320" s="11" t="s">
        <v>2339</v>
      </c>
      <c r="G320" s="8" t="s">
        <v>46</v>
      </c>
      <c r="H320" s="8"/>
      <c r="I320" s="8" t="s">
        <v>2340</v>
      </c>
      <c r="J320" s="8">
        <v>7.0</v>
      </c>
      <c r="K320" s="41">
        <v>46069.0</v>
      </c>
      <c r="L320" s="8" t="s">
        <v>257</v>
      </c>
      <c r="M320" s="8" t="s">
        <v>257</v>
      </c>
      <c r="N320" s="14">
        <v>46072.0</v>
      </c>
      <c r="O320" s="14">
        <v>46072.0</v>
      </c>
      <c r="P320" s="8" t="s">
        <v>48</v>
      </c>
      <c r="Q320" s="8">
        <v>855.0</v>
      </c>
      <c r="R320" s="16" t="s">
        <v>2341</v>
      </c>
      <c r="S320" s="16" t="s">
        <v>2342</v>
      </c>
      <c r="T320" s="16" t="s">
        <v>2343</v>
      </c>
      <c r="U320" s="17" t="s">
        <v>2344</v>
      </c>
      <c r="V320" s="8" t="s">
        <v>72</v>
      </c>
      <c r="W320" s="8"/>
      <c r="AA320" s="53" t="s">
        <v>2345</v>
      </c>
      <c r="AB320" s="18">
        <v>11034.0</v>
      </c>
      <c r="AC320" s="18">
        <v>482.0</v>
      </c>
      <c r="AD320" s="18">
        <v>300.0</v>
      </c>
      <c r="AE320" s="18">
        <v>1904.0</v>
      </c>
      <c r="AF320" s="18">
        <v>6282.0</v>
      </c>
      <c r="AG320" s="18">
        <v>55.0</v>
      </c>
      <c r="AH320" s="18">
        <v>9652.0</v>
      </c>
      <c r="AI320" s="18">
        <v>65.0</v>
      </c>
      <c r="AJ320" s="18" t="s">
        <v>2337</v>
      </c>
      <c r="AK320" s="18">
        <v>11980.0</v>
      </c>
      <c r="AL320" s="55" t="s">
        <v>2346</v>
      </c>
      <c r="AM320" s="55" t="s">
        <v>2347</v>
      </c>
      <c r="AN320" s="19">
        <v>0.9064</v>
      </c>
      <c r="AO320" s="19" t="s">
        <v>54</v>
      </c>
    </row>
    <row r="321">
      <c r="A321" s="8" t="s">
        <v>2348</v>
      </c>
      <c r="B321" s="52" t="s">
        <v>1298</v>
      </c>
      <c r="C321" s="8" t="s">
        <v>58</v>
      </c>
      <c r="D321" s="8" t="s">
        <v>2337</v>
      </c>
      <c r="E321" s="20" t="s">
        <v>2349</v>
      </c>
      <c r="F321" s="11" t="s">
        <v>2350</v>
      </c>
      <c r="G321" s="8" t="s">
        <v>46</v>
      </c>
      <c r="H321" s="8"/>
      <c r="I321" s="8" t="s">
        <v>2351</v>
      </c>
      <c r="J321" s="8">
        <v>7.0</v>
      </c>
      <c r="K321" s="41">
        <v>46069.0</v>
      </c>
      <c r="L321" s="8" t="s">
        <v>257</v>
      </c>
      <c r="M321" s="8" t="s">
        <v>257</v>
      </c>
      <c r="N321" s="14">
        <v>46072.0</v>
      </c>
      <c r="O321" s="14">
        <v>46072.0</v>
      </c>
      <c r="P321" s="8" t="s">
        <v>48</v>
      </c>
      <c r="Q321" s="8">
        <v>765.0</v>
      </c>
      <c r="R321" s="16" t="s">
        <v>2341</v>
      </c>
      <c r="S321" s="16" t="s">
        <v>2352</v>
      </c>
      <c r="T321" s="16" t="s">
        <v>2353</v>
      </c>
      <c r="U321" s="17" t="s">
        <v>2344</v>
      </c>
      <c r="V321" s="8" t="s">
        <v>72</v>
      </c>
      <c r="W321" s="8"/>
      <c r="AA321" s="53" t="s">
        <v>2354</v>
      </c>
      <c r="AB321" s="18">
        <v>244.0</v>
      </c>
      <c r="AC321" s="18">
        <v>30.0</v>
      </c>
      <c r="AD321" s="18">
        <v>16.0</v>
      </c>
      <c r="AE321" s="18">
        <v>76.0</v>
      </c>
      <c r="AF321" s="18">
        <v>61.0</v>
      </c>
      <c r="AG321" s="18">
        <v>20.0</v>
      </c>
      <c r="AH321" s="18">
        <v>27.0</v>
      </c>
      <c r="AI321" s="18">
        <v>33.0</v>
      </c>
      <c r="AJ321" s="18" t="s">
        <v>54</v>
      </c>
      <c r="AK321" s="18" t="s">
        <v>54</v>
      </c>
      <c r="AL321" s="54" t="s">
        <v>2087</v>
      </c>
      <c r="AM321" s="18" t="s">
        <v>54</v>
      </c>
      <c r="AN321" s="19">
        <v>0.9064</v>
      </c>
      <c r="AO321" s="19" t="s">
        <v>992</v>
      </c>
    </row>
    <row r="322">
      <c r="A322" s="8" t="s">
        <v>2355</v>
      </c>
      <c r="B322" s="52" t="s">
        <v>1883</v>
      </c>
      <c r="C322" s="8" t="s">
        <v>58</v>
      </c>
      <c r="D322" s="8" t="s">
        <v>2337</v>
      </c>
      <c r="E322" s="20" t="s">
        <v>2356</v>
      </c>
      <c r="F322" s="11" t="s">
        <v>2357</v>
      </c>
      <c r="G322" s="8" t="s">
        <v>46</v>
      </c>
      <c r="H322" s="8"/>
      <c r="I322" s="8" t="s">
        <v>2358</v>
      </c>
      <c r="J322" s="8">
        <v>7.0</v>
      </c>
      <c r="K322" s="41">
        <v>46069.0</v>
      </c>
      <c r="L322" s="8" t="s">
        <v>257</v>
      </c>
      <c r="M322" s="8" t="s">
        <v>257</v>
      </c>
      <c r="N322" s="14">
        <v>46072.0</v>
      </c>
      <c r="O322" s="14">
        <v>46072.0</v>
      </c>
      <c r="P322" s="8" t="s">
        <v>48</v>
      </c>
      <c r="Q322" s="8">
        <v>951.0</v>
      </c>
      <c r="R322" s="16" t="s">
        <v>2341</v>
      </c>
      <c r="S322" s="16" t="s">
        <v>2359</v>
      </c>
      <c r="T322" s="16" t="s">
        <v>2360</v>
      </c>
      <c r="U322" s="17" t="s">
        <v>2344</v>
      </c>
      <c r="V322" s="8" t="s">
        <v>72</v>
      </c>
      <c r="W322" s="8"/>
      <c r="AA322" s="53" t="s">
        <v>2361</v>
      </c>
      <c r="AB322" s="18">
        <v>702.0</v>
      </c>
      <c r="AC322" s="18">
        <v>51.0</v>
      </c>
      <c r="AD322" s="18">
        <v>168.0</v>
      </c>
      <c r="AE322" s="18">
        <v>210.0</v>
      </c>
      <c r="AF322" s="18">
        <v>20.0</v>
      </c>
      <c r="AG322" s="18">
        <v>220.0</v>
      </c>
      <c r="AH322" s="18">
        <v>1.0</v>
      </c>
      <c r="AI322" s="18">
        <v>3.0</v>
      </c>
      <c r="AJ322" s="18" t="s">
        <v>54</v>
      </c>
      <c r="AK322" s="18" t="s">
        <v>54</v>
      </c>
      <c r="AL322" s="54" t="s">
        <v>2362</v>
      </c>
      <c r="AM322" s="18" t="s">
        <v>54</v>
      </c>
      <c r="AN322" s="19">
        <v>0.9064</v>
      </c>
      <c r="AO322" s="19" t="s">
        <v>54</v>
      </c>
    </row>
    <row r="323">
      <c r="A323" s="8" t="s">
        <v>2363</v>
      </c>
      <c r="B323" s="52" t="s">
        <v>1298</v>
      </c>
      <c r="C323" s="8" t="s">
        <v>43</v>
      </c>
      <c r="E323" s="20" t="s">
        <v>2364</v>
      </c>
      <c r="F323" s="26" t="s">
        <v>2365</v>
      </c>
      <c r="G323" s="8" t="s">
        <v>183</v>
      </c>
      <c r="H323" s="8"/>
      <c r="I323" s="8" t="s">
        <v>2366</v>
      </c>
      <c r="J323" s="8">
        <v>7.0</v>
      </c>
      <c r="K323" s="41">
        <v>46069.0</v>
      </c>
      <c r="L323" s="8" t="s">
        <v>257</v>
      </c>
      <c r="M323" s="8" t="s">
        <v>257</v>
      </c>
      <c r="N323" s="14">
        <v>46072.0</v>
      </c>
      <c r="O323" s="14">
        <v>46073.0</v>
      </c>
      <c r="P323" s="8" t="s">
        <v>185</v>
      </c>
      <c r="Q323" s="15">
        <v>1306.0</v>
      </c>
      <c r="R323" s="16" t="s">
        <v>2367</v>
      </c>
      <c r="S323" s="8" t="s">
        <v>2368</v>
      </c>
      <c r="T323" s="32" t="s">
        <v>2369</v>
      </c>
      <c r="U323" s="17" t="s">
        <v>2370</v>
      </c>
      <c r="V323" s="8" t="s">
        <v>190</v>
      </c>
      <c r="W323" s="8"/>
      <c r="AA323" s="53" t="s">
        <v>2371</v>
      </c>
      <c r="AB323" s="18">
        <v>1326.0</v>
      </c>
      <c r="AC323" s="18">
        <v>6.0</v>
      </c>
      <c r="AD323" s="18">
        <v>8.0</v>
      </c>
      <c r="AE323" s="18">
        <v>134.0</v>
      </c>
      <c r="AF323" s="18">
        <v>0.0</v>
      </c>
      <c r="AG323" s="18">
        <v>12.0</v>
      </c>
      <c r="AH323" s="18">
        <v>1278.0</v>
      </c>
      <c r="AI323" s="18">
        <v>14.0</v>
      </c>
      <c r="AJ323" s="18" t="s">
        <v>2363</v>
      </c>
      <c r="AK323" s="18">
        <v>1451.0</v>
      </c>
      <c r="AL323" s="54" t="s">
        <v>2372</v>
      </c>
      <c r="AM323" s="54" t="s">
        <v>1477</v>
      </c>
      <c r="AN323" s="19"/>
      <c r="AO323" s="19" t="s">
        <v>54</v>
      </c>
    </row>
    <row r="324">
      <c r="A324" s="8" t="s">
        <v>2373</v>
      </c>
      <c r="B324" s="52" t="s">
        <v>1287</v>
      </c>
      <c r="C324" s="8" t="s">
        <v>58</v>
      </c>
      <c r="D324" s="8" t="s">
        <v>2363</v>
      </c>
      <c r="E324" s="20" t="s">
        <v>2374</v>
      </c>
      <c r="F324" s="11" t="s">
        <v>2375</v>
      </c>
      <c r="G324" s="8" t="s">
        <v>183</v>
      </c>
      <c r="H324" s="8"/>
      <c r="I324" s="8" t="s">
        <v>2376</v>
      </c>
      <c r="J324" s="8">
        <v>7.0</v>
      </c>
      <c r="K324" s="41">
        <v>46069.0</v>
      </c>
      <c r="L324" s="8" t="s">
        <v>257</v>
      </c>
      <c r="M324" s="8" t="s">
        <v>257</v>
      </c>
      <c r="N324" s="14">
        <v>46072.0</v>
      </c>
      <c r="O324" s="14">
        <v>46073.0</v>
      </c>
      <c r="P324" s="8" t="s">
        <v>185</v>
      </c>
      <c r="Q324" s="15">
        <v>1194.0</v>
      </c>
      <c r="R324" s="16" t="s">
        <v>2377</v>
      </c>
      <c r="S324" s="8" t="s">
        <v>2378</v>
      </c>
      <c r="T324" s="32" t="s">
        <v>70</v>
      </c>
      <c r="U324" s="17" t="s">
        <v>2370</v>
      </c>
      <c r="V324" s="8" t="s">
        <v>190</v>
      </c>
      <c r="W324" s="8"/>
      <c r="AA324" s="53" t="s">
        <v>2379</v>
      </c>
      <c r="AB324" s="18">
        <v>125.0</v>
      </c>
      <c r="AC324" s="18">
        <v>2.0</v>
      </c>
      <c r="AD324" s="18">
        <v>1.0</v>
      </c>
      <c r="AE324" s="18">
        <v>27.0</v>
      </c>
      <c r="AF324" s="18">
        <v>0.0</v>
      </c>
      <c r="AG324" s="18">
        <v>89.0</v>
      </c>
      <c r="AH324" s="18">
        <v>2.0</v>
      </c>
      <c r="AI324" s="18">
        <v>7.0</v>
      </c>
      <c r="AJ324" s="18" t="s">
        <v>54</v>
      </c>
      <c r="AK324" s="18" t="s">
        <v>54</v>
      </c>
      <c r="AL324" s="54" t="s">
        <v>1755</v>
      </c>
      <c r="AM324" s="18" t="s">
        <v>54</v>
      </c>
      <c r="AN324" s="19"/>
      <c r="AO324" s="19" t="s">
        <v>206</v>
      </c>
    </row>
    <row r="325">
      <c r="A325" s="8" t="s">
        <v>2380</v>
      </c>
      <c r="B325" s="52" t="s">
        <v>1287</v>
      </c>
      <c r="C325" s="8" t="s">
        <v>43</v>
      </c>
      <c r="E325" s="20" t="s">
        <v>2381</v>
      </c>
      <c r="F325" s="11" t="s">
        <v>2382</v>
      </c>
      <c r="G325" s="8" t="s">
        <v>83</v>
      </c>
      <c r="H325" s="8" t="s">
        <v>1520</v>
      </c>
      <c r="I325" s="8" t="s">
        <v>2383</v>
      </c>
      <c r="J325" s="8">
        <v>7.0</v>
      </c>
      <c r="K325" s="41">
        <v>46069.0</v>
      </c>
      <c r="L325" s="8" t="s">
        <v>257</v>
      </c>
      <c r="M325" s="8" t="s">
        <v>257</v>
      </c>
      <c r="N325" s="14">
        <v>46073.0</v>
      </c>
      <c r="O325" s="14">
        <v>46073.0</v>
      </c>
      <c r="P325" s="8" t="s">
        <v>48</v>
      </c>
      <c r="Q325" s="8">
        <v>875.0</v>
      </c>
      <c r="R325" s="16" t="s">
        <v>2384</v>
      </c>
      <c r="S325" s="16" t="s">
        <v>2385</v>
      </c>
      <c r="T325" s="16" t="s">
        <v>2386</v>
      </c>
      <c r="U325" s="17" t="s">
        <v>2387</v>
      </c>
      <c r="V325" s="8" t="s">
        <v>220</v>
      </c>
      <c r="W325" s="8"/>
      <c r="AA325" s="53" t="s">
        <v>2388</v>
      </c>
      <c r="AB325" s="18">
        <v>247140.0</v>
      </c>
      <c r="AC325" s="18">
        <v>200894.0</v>
      </c>
      <c r="AD325" s="18">
        <v>4655.0</v>
      </c>
      <c r="AE325" s="18">
        <v>16907.0</v>
      </c>
      <c r="AF325" s="18">
        <v>6137.0</v>
      </c>
      <c r="AG325" s="18">
        <v>12873.0</v>
      </c>
      <c r="AH325" s="18">
        <v>17.0</v>
      </c>
      <c r="AI325" s="18">
        <v>585.0</v>
      </c>
      <c r="AJ325" s="18" t="s">
        <v>2380</v>
      </c>
      <c r="AK325" s="18">
        <v>248072.0</v>
      </c>
      <c r="AL325" s="55" t="s">
        <v>2389</v>
      </c>
      <c r="AM325" s="55" t="s">
        <v>2390</v>
      </c>
      <c r="AN325" s="19">
        <v>0.8726</v>
      </c>
      <c r="AO325" s="19" t="s">
        <v>54</v>
      </c>
    </row>
    <row r="326">
      <c r="A326" s="8" t="s">
        <v>2391</v>
      </c>
      <c r="B326" s="52" t="s">
        <v>1298</v>
      </c>
      <c r="C326" s="8" t="s">
        <v>58</v>
      </c>
      <c r="D326" s="8" t="s">
        <v>2380</v>
      </c>
      <c r="E326" s="20" t="s">
        <v>2392</v>
      </c>
      <c r="F326" s="11" t="s">
        <v>2393</v>
      </c>
      <c r="G326" s="8" t="s">
        <v>83</v>
      </c>
      <c r="H326" s="8" t="s">
        <v>2394</v>
      </c>
      <c r="I326" s="8" t="s">
        <v>2395</v>
      </c>
      <c r="J326" s="8">
        <v>7.0</v>
      </c>
      <c r="K326" s="41">
        <v>46069.0</v>
      </c>
      <c r="L326" s="8" t="s">
        <v>257</v>
      </c>
      <c r="M326" s="8" t="s">
        <v>257</v>
      </c>
      <c r="N326" s="14">
        <v>46073.0</v>
      </c>
      <c r="O326" s="14">
        <v>46073.0</v>
      </c>
      <c r="P326" s="8" t="s">
        <v>48</v>
      </c>
      <c r="Q326" s="8">
        <v>867.0</v>
      </c>
      <c r="R326" s="16" t="s">
        <v>2384</v>
      </c>
      <c r="S326" s="16" t="s">
        <v>2396</v>
      </c>
      <c r="T326" s="16" t="s">
        <v>70</v>
      </c>
      <c r="U326" s="17" t="s">
        <v>2387</v>
      </c>
      <c r="V326" s="8" t="s">
        <v>220</v>
      </c>
      <c r="W326" s="8"/>
      <c r="AA326" s="53" t="s">
        <v>2397</v>
      </c>
      <c r="AB326" s="18">
        <v>275.0</v>
      </c>
      <c r="AC326" s="18">
        <v>63.0</v>
      </c>
      <c r="AD326" s="18">
        <v>25.0</v>
      </c>
      <c r="AE326" s="18">
        <v>81.0</v>
      </c>
      <c r="AF326" s="18">
        <v>176.0</v>
      </c>
      <c r="AG326" s="18">
        <v>18.0</v>
      </c>
      <c r="AH326" s="18">
        <v>30.0</v>
      </c>
      <c r="AI326" s="18">
        <v>43.0</v>
      </c>
      <c r="AJ326" s="18" t="s">
        <v>54</v>
      </c>
      <c r="AK326" s="18" t="s">
        <v>54</v>
      </c>
      <c r="AL326" s="54" t="s">
        <v>2398</v>
      </c>
      <c r="AM326" s="18" t="s">
        <v>54</v>
      </c>
      <c r="AN326" s="19">
        <v>0.8726</v>
      </c>
      <c r="AO326" s="19" t="s">
        <v>54</v>
      </c>
    </row>
    <row r="327">
      <c r="A327" s="8" t="s">
        <v>2399</v>
      </c>
      <c r="B327" s="52" t="s">
        <v>1883</v>
      </c>
      <c r="C327" s="8" t="s">
        <v>58</v>
      </c>
      <c r="D327" s="8" t="s">
        <v>2380</v>
      </c>
      <c r="E327" s="20" t="s">
        <v>2400</v>
      </c>
      <c r="F327" s="11" t="s">
        <v>2401</v>
      </c>
      <c r="G327" s="8" t="s">
        <v>83</v>
      </c>
      <c r="H327" s="8" t="s">
        <v>2402</v>
      </c>
      <c r="I327" s="8" t="s">
        <v>2403</v>
      </c>
      <c r="J327" s="8">
        <v>7.0</v>
      </c>
      <c r="K327" s="41">
        <v>46069.0</v>
      </c>
      <c r="L327" s="8" t="s">
        <v>257</v>
      </c>
      <c r="M327" s="8" t="s">
        <v>257</v>
      </c>
      <c r="N327" s="14">
        <v>46073.0</v>
      </c>
      <c r="O327" s="14">
        <v>46073.0</v>
      </c>
      <c r="P327" s="8" t="s">
        <v>48</v>
      </c>
      <c r="Q327" s="8">
        <v>907.0</v>
      </c>
      <c r="R327" s="16" t="s">
        <v>2384</v>
      </c>
      <c r="S327" s="16" t="s">
        <v>2404</v>
      </c>
      <c r="T327" s="16" t="s">
        <v>2405</v>
      </c>
      <c r="U327" s="17" t="s">
        <v>2387</v>
      </c>
      <c r="V327" s="8" t="s">
        <v>220</v>
      </c>
      <c r="W327" s="8"/>
      <c r="AA327" s="53" t="s">
        <v>2406</v>
      </c>
      <c r="AB327" s="18">
        <v>657.0</v>
      </c>
      <c r="AC327" s="18">
        <v>166.0</v>
      </c>
      <c r="AD327" s="18">
        <v>159.0</v>
      </c>
      <c r="AE327" s="18">
        <v>176.0</v>
      </c>
      <c r="AF327" s="18">
        <v>58.0</v>
      </c>
      <c r="AG327" s="18">
        <v>66.0</v>
      </c>
      <c r="AH327" s="18">
        <v>25.0</v>
      </c>
      <c r="AI327" s="18">
        <v>15.0</v>
      </c>
      <c r="AJ327" s="18" t="s">
        <v>54</v>
      </c>
      <c r="AK327" s="18" t="s">
        <v>54</v>
      </c>
      <c r="AL327" s="54" t="s">
        <v>2192</v>
      </c>
      <c r="AM327" s="18" t="s">
        <v>54</v>
      </c>
      <c r="AN327" s="19">
        <v>0.8726</v>
      </c>
      <c r="AO327" s="19" t="s">
        <v>992</v>
      </c>
    </row>
    <row r="328">
      <c r="A328" s="8" t="s">
        <v>2407</v>
      </c>
      <c r="B328" s="52" t="s">
        <v>1287</v>
      </c>
      <c r="C328" s="8" t="s">
        <v>43</v>
      </c>
      <c r="E328" s="20" t="s">
        <v>2408</v>
      </c>
      <c r="F328" s="11" t="s">
        <v>2409</v>
      </c>
      <c r="G328" s="8" t="s">
        <v>46</v>
      </c>
      <c r="H328" s="8" t="s">
        <v>2394</v>
      </c>
      <c r="I328" s="8" t="s">
        <v>2410</v>
      </c>
      <c r="J328" s="8">
        <v>7.0</v>
      </c>
      <c r="K328" s="41">
        <v>46069.0</v>
      </c>
      <c r="L328" s="8" t="s">
        <v>257</v>
      </c>
      <c r="M328" s="8" t="s">
        <v>257</v>
      </c>
      <c r="N328" s="14">
        <v>46073.0</v>
      </c>
      <c r="O328" s="14">
        <v>46073.0</v>
      </c>
      <c r="P328" s="8" t="s">
        <v>48</v>
      </c>
      <c r="Q328" s="8">
        <v>776.0</v>
      </c>
      <c r="R328" s="16" t="s">
        <v>2411</v>
      </c>
      <c r="S328" s="16" t="s">
        <v>2412</v>
      </c>
      <c r="T328" s="16" t="s">
        <v>188</v>
      </c>
      <c r="U328" s="17" t="s">
        <v>2413</v>
      </c>
      <c r="V328" s="8" t="s">
        <v>72</v>
      </c>
      <c r="W328" s="8"/>
      <c r="AA328" s="53" t="s">
        <v>2414</v>
      </c>
      <c r="AB328" s="18">
        <v>43892.0</v>
      </c>
      <c r="AC328" s="18">
        <v>36601.0</v>
      </c>
      <c r="AD328" s="18">
        <v>210.0</v>
      </c>
      <c r="AE328" s="18">
        <v>4301.0</v>
      </c>
      <c r="AF328" s="18">
        <v>3326.0</v>
      </c>
      <c r="AG328" s="18">
        <v>251.0</v>
      </c>
      <c r="AH328" s="18">
        <v>3.0</v>
      </c>
      <c r="AI328" s="18">
        <v>110.0</v>
      </c>
      <c r="AJ328" s="18" t="s">
        <v>2407</v>
      </c>
      <c r="AK328" s="18">
        <v>59773.0</v>
      </c>
      <c r="AL328" s="55" t="s">
        <v>2415</v>
      </c>
      <c r="AM328" s="55" t="s">
        <v>2416</v>
      </c>
      <c r="AN328" s="19">
        <v>0.9421</v>
      </c>
      <c r="AO328" s="19" t="s">
        <v>54</v>
      </c>
    </row>
    <row r="329">
      <c r="A329" s="8" t="s">
        <v>2417</v>
      </c>
      <c r="B329" s="52" t="s">
        <v>1298</v>
      </c>
      <c r="C329" s="8" t="s">
        <v>58</v>
      </c>
      <c r="D329" s="8" t="s">
        <v>2407</v>
      </c>
      <c r="E329" s="20" t="s">
        <v>2418</v>
      </c>
      <c r="F329" s="11" t="s">
        <v>2419</v>
      </c>
      <c r="G329" s="8" t="s">
        <v>46</v>
      </c>
      <c r="H329" s="8" t="s">
        <v>1520</v>
      </c>
      <c r="I329" s="8" t="s">
        <v>2420</v>
      </c>
      <c r="J329" s="8">
        <v>7.0</v>
      </c>
      <c r="K329" s="41">
        <v>46069.0</v>
      </c>
      <c r="L329" s="8" t="s">
        <v>257</v>
      </c>
      <c r="M329" s="8" t="s">
        <v>257</v>
      </c>
      <c r="N329" s="14">
        <v>46073.0</v>
      </c>
      <c r="O329" s="14">
        <v>46073.0</v>
      </c>
      <c r="P329" s="8" t="s">
        <v>48</v>
      </c>
      <c r="Q329" s="8">
        <v>808.0</v>
      </c>
      <c r="R329" s="16" t="s">
        <v>2411</v>
      </c>
      <c r="S329" s="16" t="s">
        <v>2421</v>
      </c>
      <c r="T329" s="16" t="s">
        <v>2422</v>
      </c>
      <c r="U329" s="17" t="s">
        <v>2413</v>
      </c>
      <c r="V329" s="8" t="s">
        <v>72</v>
      </c>
      <c r="W329" s="8"/>
      <c r="AA329" s="53" t="s">
        <v>2423</v>
      </c>
      <c r="AB329" s="18">
        <v>5760.0</v>
      </c>
      <c r="AC329" s="18">
        <v>154.0</v>
      </c>
      <c r="AD329" s="18">
        <v>122.0</v>
      </c>
      <c r="AE329" s="18">
        <v>300.0</v>
      </c>
      <c r="AF329" s="18">
        <v>323.0</v>
      </c>
      <c r="AG329" s="18">
        <v>183.0</v>
      </c>
      <c r="AH329" s="18">
        <v>5131.0</v>
      </c>
      <c r="AI329" s="18">
        <v>48.0</v>
      </c>
      <c r="AJ329" s="18" t="s">
        <v>54</v>
      </c>
      <c r="AK329" s="18" t="s">
        <v>54</v>
      </c>
      <c r="AL329" s="55" t="s">
        <v>2424</v>
      </c>
      <c r="AM329" s="18" t="s">
        <v>54</v>
      </c>
      <c r="AN329" s="19">
        <v>0.9421</v>
      </c>
      <c r="AO329" s="19" t="s">
        <v>54</v>
      </c>
    </row>
    <row r="330">
      <c r="A330" s="8" t="s">
        <v>2425</v>
      </c>
      <c r="B330" s="52" t="s">
        <v>1883</v>
      </c>
      <c r="C330" s="8" t="s">
        <v>58</v>
      </c>
      <c r="D330" s="8" t="s">
        <v>2407</v>
      </c>
      <c r="E330" s="20" t="s">
        <v>2426</v>
      </c>
      <c r="F330" s="11" t="s">
        <v>2427</v>
      </c>
      <c r="G330" s="8" t="s">
        <v>46</v>
      </c>
      <c r="H330" s="8" t="s">
        <v>2402</v>
      </c>
      <c r="I330" s="8" t="s">
        <v>2428</v>
      </c>
      <c r="J330" s="8">
        <v>7.0</v>
      </c>
      <c r="K330" s="41">
        <v>46069.0</v>
      </c>
      <c r="L330" s="8" t="s">
        <v>257</v>
      </c>
      <c r="M330" s="8" t="s">
        <v>257</v>
      </c>
      <c r="N330" s="14">
        <v>46073.0</v>
      </c>
      <c r="O330" s="14">
        <v>46073.0</v>
      </c>
      <c r="P330" s="8" t="s">
        <v>48</v>
      </c>
      <c r="Q330" s="8">
        <v>810.0</v>
      </c>
      <c r="R330" s="16" t="s">
        <v>2411</v>
      </c>
      <c r="S330" s="16" t="s">
        <v>2429</v>
      </c>
      <c r="T330" s="16" t="s">
        <v>2422</v>
      </c>
      <c r="U330" s="17" t="s">
        <v>2413</v>
      </c>
      <c r="V330" s="8" t="s">
        <v>72</v>
      </c>
      <c r="W330" s="8"/>
      <c r="AA330" s="53" t="s">
        <v>2430</v>
      </c>
      <c r="AB330" s="18">
        <v>10121.0</v>
      </c>
      <c r="AC330" s="18">
        <v>211.0</v>
      </c>
      <c r="AD330" s="18">
        <v>34.0</v>
      </c>
      <c r="AE330" s="18">
        <v>184.0</v>
      </c>
      <c r="AF330" s="18">
        <v>102.0</v>
      </c>
      <c r="AG330" s="18">
        <v>9460.0</v>
      </c>
      <c r="AH330" s="18">
        <v>1.0</v>
      </c>
      <c r="AI330" s="18">
        <v>55.0</v>
      </c>
      <c r="AJ330" s="18" t="s">
        <v>54</v>
      </c>
      <c r="AK330" s="18" t="s">
        <v>54</v>
      </c>
      <c r="AL330" s="55" t="s">
        <v>2431</v>
      </c>
      <c r="AM330" s="18" t="s">
        <v>54</v>
      </c>
      <c r="AN330" s="19">
        <v>0.9421</v>
      </c>
      <c r="AO330" s="19" t="s">
        <v>992</v>
      </c>
    </row>
    <row r="331">
      <c r="A331" s="8" t="s">
        <v>2432</v>
      </c>
      <c r="B331" s="52" t="s">
        <v>1287</v>
      </c>
      <c r="C331" s="8" t="s">
        <v>43</v>
      </c>
      <c r="E331" s="20" t="s">
        <v>2433</v>
      </c>
      <c r="F331" s="11" t="s">
        <v>2434</v>
      </c>
      <c r="G331" s="8" t="s">
        <v>83</v>
      </c>
      <c r="H331" s="8" t="s">
        <v>1520</v>
      </c>
      <c r="I331" s="8" t="s">
        <v>2435</v>
      </c>
      <c r="J331" s="8">
        <v>7.0</v>
      </c>
      <c r="K331" s="41">
        <v>46069.0</v>
      </c>
      <c r="L331" s="8" t="s">
        <v>257</v>
      </c>
      <c r="M331" s="8" t="s">
        <v>257</v>
      </c>
      <c r="N331" s="14">
        <v>46073.0</v>
      </c>
      <c r="O331" s="14">
        <v>46073.0</v>
      </c>
      <c r="P331" s="8" t="s">
        <v>48</v>
      </c>
      <c r="Q331" s="8">
        <v>777.0</v>
      </c>
      <c r="R331" s="16" t="s">
        <v>2436</v>
      </c>
      <c r="S331" s="16" t="s">
        <v>2437</v>
      </c>
      <c r="T331" s="16" t="s">
        <v>2438</v>
      </c>
      <c r="U331" s="17" t="s">
        <v>2439</v>
      </c>
      <c r="V331" s="8" t="s">
        <v>220</v>
      </c>
      <c r="W331" s="8"/>
      <c r="AA331" s="53" t="s">
        <v>2440</v>
      </c>
      <c r="AB331" s="18">
        <v>448.0</v>
      </c>
      <c r="AC331" s="18">
        <v>2.0</v>
      </c>
      <c r="AD331" s="18">
        <v>0.0</v>
      </c>
      <c r="AE331" s="18">
        <v>149.0</v>
      </c>
      <c r="AF331" s="18">
        <v>0.0</v>
      </c>
      <c r="AG331" s="18">
        <v>50.0</v>
      </c>
      <c r="AH331" s="18">
        <v>371.0</v>
      </c>
      <c r="AI331" s="18">
        <v>1.0</v>
      </c>
      <c r="AJ331" s="18" t="s">
        <v>2432</v>
      </c>
      <c r="AK331" s="18">
        <v>1651.0</v>
      </c>
      <c r="AL331" s="54" t="s">
        <v>1833</v>
      </c>
      <c r="AM331" s="54" t="s">
        <v>2441</v>
      </c>
      <c r="AN331" s="19">
        <v>0.957</v>
      </c>
      <c r="AO331" s="19" t="s">
        <v>329</v>
      </c>
    </row>
    <row r="332">
      <c r="A332" s="8" t="s">
        <v>2442</v>
      </c>
      <c r="B332" s="52" t="s">
        <v>1298</v>
      </c>
      <c r="C332" s="8" t="s">
        <v>58</v>
      </c>
      <c r="D332" s="8" t="s">
        <v>2432</v>
      </c>
      <c r="E332" s="20" t="s">
        <v>2443</v>
      </c>
      <c r="F332" s="11" t="s">
        <v>2444</v>
      </c>
      <c r="G332" s="8" t="s">
        <v>83</v>
      </c>
      <c r="H332" s="8" t="s">
        <v>2402</v>
      </c>
      <c r="I332" s="8" t="s">
        <v>2445</v>
      </c>
      <c r="J332" s="8">
        <v>7.0</v>
      </c>
      <c r="K332" s="41">
        <v>46069.0</v>
      </c>
      <c r="L332" s="8" t="s">
        <v>257</v>
      </c>
      <c r="M332" s="8" t="s">
        <v>257</v>
      </c>
      <c r="N332" s="14">
        <v>46073.0</v>
      </c>
      <c r="O332" s="14">
        <v>46073.0</v>
      </c>
      <c r="P332" s="8" t="s">
        <v>48</v>
      </c>
      <c r="Q332" s="8">
        <v>756.0</v>
      </c>
      <c r="R332" s="16" t="s">
        <v>2436</v>
      </c>
      <c r="S332" s="16" t="s">
        <v>2446</v>
      </c>
      <c r="T332" s="16" t="s">
        <v>70</v>
      </c>
      <c r="U332" s="17" t="s">
        <v>2439</v>
      </c>
      <c r="V332" s="8" t="s">
        <v>220</v>
      </c>
      <c r="W332" s="8"/>
      <c r="AA332" s="53" t="s">
        <v>2447</v>
      </c>
      <c r="AB332" s="18">
        <v>1001.0</v>
      </c>
      <c r="AC332" s="18">
        <v>42.0</v>
      </c>
      <c r="AD332" s="18">
        <v>56.0</v>
      </c>
      <c r="AE332" s="18">
        <v>156.0</v>
      </c>
      <c r="AF332" s="18">
        <v>30.0</v>
      </c>
      <c r="AG332" s="18">
        <v>156.0</v>
      </c>
      <c r="AH332" s="18">
        <v>648.0</v>
      </c>
      <c r="AI332" s="18">
        <v>26.0</v>
      </c>
      <c r="AJ332" s="18" t="s">
        <v>54</v>
      </c>
      <c r="AK332" s="18" t="s">
        <v>54</v>
      </c>
      <c r="AL332" s="54" t="s">
        <v>2448</v>
      </c>
      <c r="AM332" s="18" t="s">
        <v>54</v>
      </c>
      <c r="AN332" s="19">
        <v>0.957</v>
      </c>
      <c r="AO332" s="19" t="s">
        <v>329</v>
      </c>
    </row>
    <row r="333">
      <c r="A333" s="8" t="s">
        <v>2449</v>
      </c>
      <c r="B333" s="52" t="s">
        <v>1883</v>
      </c>
      <c r="C333" s="8" t="s">
        <v>58</v>
      </c>
      <c r="D333" s="8" t="s">
        <v>2432</v>
      </c>
      <c r="E333" s="20" t="s">
        <v>2450</v>
      </c>
      <c r="F333" s="11" t="s">
        <v>2451</v>
      </c>
      <c r="G333" s="8" t="s">
        <v>83</v>
      </c>
      <c r="H333" s="8" t="s">
        <v>2394</v>
      </c>
      <c r="I333" s="8" t="s">
        <v>2452</v>
      </c>
      <c r="J333" s="8">
        <v>7.0</v>
      </c>
      <c r="K333" s="41">
        <v>46069.0</v>
      </c>
      <c r="L333" s="8" t="s">
        <v>257</v>
      </c>
      <c r="M333" s="8" t="s">
        <v>257</v>
      </c>
      <c r="N333" s="14">
        <v>46073.0</v>
      </c>
      <c r="O333" s="14">
        <v>46073.0</v>
      </c>
      <c r="P333" s="8" t="s">
        <v>48</v>
      </c>
      <c r="Q333" s="8">
        <v>754.0</v>
      </c>
      <c r="R333" s="16" t="s">
        <v>2436</v>
      </c>
      <c r="S333" s="16" t="s">
        <v>2453</v>
      </c>
      <c r="T333" s="16" t="s">
        <v>107</v>
      </c>
      <c r="U333" s="17" t="s">
        <v>2439</v>
      </c>
      <c r="V333" s="8" t="s">
        <v>220</v>
      </c>
      <c r="W333" s="8"/>
      <c r="AA333" s="53" t="s">
        <v>2454</v>
      </c>
      <c r="AB333" s="18">
        <v>202.0</v>
      </c>
      <c r="AC333" s="18">
        <v>38.0</v>
      </c>
      <c r="AD333" s="18">
        <v>48.0</v>
      </c>
      <c r="AE333" s="18">
        <v>73.0</v>
      </c>
      <c r="AF333" s="18">
        <v>47.0</v>
      </c>
      <c r="AG333" s="18">
        <v>28.0</v>
      </c>
      <c r="AH333" s="18">
        <v>0.0</v>
      </c>
      <c r="AI333" s="18">
        <v>9.0</v>
      </c>
      <c r="AJ333" s="18" t="s">
        <v>54</v>
      </c>
      <c r="AK333" s="18" t="s">
        <v>54</v>
      </c>
      <c r="AL333" s="54" t="s">
        <v>2455</v>
      </c>
      <c r="AM333" s="18" t="s">
        <v>54</v>
      </c>
      <c r="AN333" s="19">
        <v>0.957</v>
      </c>
      <c r="AO333" s="19" t="s">
        <v>329</v>
      </c>
    </row>
    <row r="334">
      <c r="A334" s="8" t="s">
        <v>2456</v>
      </c>
      <c r="B334" s="52" t="s">
        <v>1287</v>
      </c>
      <c r="C334" s="8" t="s">
        <v>43</v>
      </c>
      <c r="E334" s="20" t="s">
        <v>2457</v>
      </c>
      <c r="F334" s="11" t="s">
        <v>2458</v>
      </c>
      <c r="G334" s="8" t="s">
        <v>46</v>
      </c>
      <c r="H334" s="8" t="s">
        <v>1520</v>
      </c>
      <c r="I334" s="8" t="s">
        <v>2459</v>
      </c>
      <c r="J334" s="8">
        <v>7.0</v>
      </c>
      <c r="K334" s="41">
        <v>46069.0</v>
      </c>
      <c r="L334" s="8" t="s">
        <v>257</v>
      </c>
      <c r="M334" s="8" t="s">
        <v>257</v>
      </c>
      <c r="N334" s="14">
        <v>46073.0</v>
      </c>
      <c r="O334" s="14">
        <v>46073.0</v>
      </c>
      <c r="P334" s="8" t="s">
        <v>48</v>
      </c>
      <c r="Q334" s="8">
        <v>902.0</v>
      </c>
      <c r="R334" s="16" t="s">
        <v>2460</v>
      </c>
      <c r="S334" s="16" t="s">
        <v>2461</v>
      </c>
      <c r="T334" s="16" t="s">
        <v>2462</v>
      </c>
      <c r="U334" s="17" t="s">
        <v>2463</v>
      </c>
      <c r="V334" s="8" t="s">
        <v>72</v>
      </c>
      <c r="W334" s="8"/>
      <c r="AA334" s="53" t="s">
        <v>2464</v>
      </c>
      <c r="AB334" s="18">
        <v>2639.0</v>
      </c>
      <c r="AC334" s="18">
        <v>1385.0</v>
      </c>
      <c r="AD334" s="18">
        <v>21.0</v>
      </c>
      <c r="AE334" s="18">
        <v>551.0</v>
      </c>
      <c r="AF334" s="18">
        <v>619.0</v>
      </c>
      <c r="AG334" s="18">
        <v>46.0</v>
      </c>
      <c r="AH334" s="18">
        <v>0.0</v>
      </c>
      <c r="AI334" s="18">
        <v>10.0</v>
      </c>
      <c r="AJ334" s="18" t="s">
        <v>2456</v>
      </c>
      <c r="AK334" s="18">
        <v>5450.0</v>
      </c>
      <c r="AL334" s="55" t="s">
        <v>2465</v>
      </c>
      <c r="AM334" s="55" t="s">
        <v>2466</v>
      </c>
      <c r="AN334" s="19">
        <v>0.9506</v>
      </c>
      <c r="AO334" s="19" t="s">
        <v>54</v>
      </c>
    </row>
    <row r="335">
      <c r="A335" s="8" t="s">
        <v>2467</v>
      </c>
      <c r="B335" s="52" t="s">
        <v>1298</v>
      </c>
      <c r="C335" s="8" t="s">
        <v>58</v>
      </c>
      <c r="D335" s="8" t="s">
        <v>2456</v>
      </c>
      <c r="E335" s="20" t="s">
        <v>2468</v>
      </c>
      <c r="F335" s="11" t="s">
        <v>2469</v>
      </c>
      <c r="G335" s="8" t="s">
        <v>46</v>
      </c>
      <c r="H335" s="8" t="s">
        <v>2402</v>
      </c>
      <c r="I335" s="8" t="s">
        <v>2470</v>
      </c>
      <c r="J335" s="8">
        <v>7.0</v>
      </c>
      <c r="K335" s="41">
        <v>46069.0</v>
      </c>
      <c r="L335" s="8" t="s">
        <v>257</v>
      </c>
      <c r="M335" s="8" t="s">
        <v>257</v>
      </c>
      <c r="N335" s="14">
        <v>46073.0</v>
      </c>
      <c r="O335" s="14">
        <v>46073.0</v>
      </c>
      <c r="P335" s="8" t="s">
        <v>48</v>
      </c>
      <c r="Q335" s="8">
        <v>955.0</v>
      </c>
      <c r="R335" s="16" t="s">
        <v>2460</v>
      </c>
      <c r="S335" s="16" t="s">
        <v>2471</v>
      </c>
      <c r="T335" s="16" t="s">
        <v>70</v>
      </c>
      <c r="U335" s="17" t="s">
        <v>2463</v>
      </c>
      <c r="V335" s="8" t="s">
        <v>72</v>
      </c>
      <c r="W335" s="8"/>
      <c r="AA335" s="53" t="s">
        <v>2472</v>
      </c>
      <c r="AB335" s="18">
        <v>1735.0</v>
      </c>
      <c r="AC335" s="18">
        <v>922.0</v>
      </c>
      <c r="AD335" s="18">
        <v>33.0</v>
      </c>
      <c r="AE335" s="18">
        <v>263.0</v>
      </c>
      <c r="AF335" s="18">
        <v>37.0</v>
      </c>
      <c r="AG335" s="18">
        <v>49.0</v>
      </c>
      <c r="AH335" s="18">
        <v>0.0</v>
      </c>
      <c r="AI335" s="18">
        <v>15.0</v>
      </c>
      <c r="AJ335" s="18" t="s">
        <v>54</v>
      </c>
      <c r="AK335" s="18" t="s">
        <v>54</v>
      </c>
      <c r="AL335" s="55" t="s">
        <v>2473</v>
      </c>
      <c r="AM335" s="18" t="s">
        <v>54</v>
      </c>
      <c r="AN335" s="19">
        <v>0.9506</v>
      </c>
      <c r="AO335" s="19" t="s">
        <v>54</v>
      </c>
    </row>
    <row r="336">
      <c r="A336" s="8" t="s">
        <v>2474</v>
      </c>
      <c r="B336" s="52" t="s">
        <v>1883</v>
      </c>
      <c r="C336" s="8" t="s">
        <v>58</v>
      </c>
      <c r="D336" s="8" t="s">
        <v>2456</v>
      </c>
      <c r="E336" s="20" t="s">
        <v>2475</v>
      </c>
      <c r="F336" s="11" t="s">
        <v>2476</v>
      </c>
      <c r="G336" s="8" t="s">
        <v>46</v>
      </c>
      <c r="H336" s="8" t="s">
        <v>2394</v>
      </c>
      <c r="I336" s="8" t="s">
        <v>2477</v>
      </c>
      <c r="J336" s="8">
        <v>7.0</v>
      </c>
      <c r="K336" s="41">
        <v>46069.0</v>
      </c>
      <c r="L336" s="8" t="s">
        <v>257</v>
      </c>
      <c r="M336" s="8" t="s">
        <v>257</v>
      </c>
      <c r="N336" s="14">
        <v>46073.0</v>
      </c>
      <c r="O336" s="14">
        <v>46073.0</v>
      </c>
      <c r="P336" s="8" t="s">
        <v>48</v>
      </c>
      <c r="Q336" s="8">
        <v>889.0</v>
      </c>
      <c r="R336" s="16" t="s">
        <v>2460</v>
      </c>
      <c r="S336" s="16" t="s">
        <v>2478</v>
      </c>
      <c r="T336" s="16" t="s">
        <v>188</v>
      </c>
      <c r="U336" s="17" t="s">
        <v>2463</v>
      </c>
      <c r="V336" s="8" t="s">
        <v>72</v>
      </c>
      <c r="W336" s="8"/>
      <c r="AA336" s="53" t="s">
        <v>2479</v>
      </c>
      <c r="AB336" s="18">
        <v>1076.0</v>
      </c>
      <c r="AC336" s="18">
        <v>468.0</v>
      </c>
      <c r="AD336" s="18">
        <v>51.0</v>
      </c>
      <c r="AE336" s="18">
        <v>128.0</v>
      </c>
      <c r="AF336" s="18">
        <v>52.0</v>
      </c>
      <c r="AG336" s="18">
        <v>11.0</v>
      </c>
      <c r="AH336" s="18">
        <v>24.0</v>
      </c>
      <c r="AI336" s="18">
        <v>4.0</v>
      </c>
      <c r="AJ336" s="18" t="s">
        <v>54</v>
      </c>
      <c r="AK336" s="18" t="s">
        <v>54</v>
      </c>
      <c r="AL336" s="54" t="s">
        <v>2480</v>
      </c>
      <c r="AM336" s="18" t="s">
        <v>54</v>
      </c>
      <c r="AN336" s="19">
        <v>0.9506</v>
      </c>
      <c r="AO336" s="19" t="s">
        <v>1176</v>
      </c>
    </row>
    <row r="337">
      <c r="A337" s="8" t="s">
        <v>2481</v>
      </c>
      <c r="B337" s="52" t="s">
        <v>2482</v>
      </c>
      <c r="C337" s="8" t="s">
        <v>43</v>
      </c>
      <c r="E337" s="20" t="s">
        <v>2483</v>
      </c>
      <c r="F337" s="11" t="s">
        <v>2484</v>
      </c>
      <c r="G337" s="8" t="s">
        <v>83</v>
      </c>
      <c r="H337" s="8"/>
      <c r="I337" s="8" t="s">
        <v>2485</v>
      </c>
      <c r="J337" s="8">
        <v>7.0</v>
      </c>
      <c r="K337" s="41">
        <v>46069.0</v>
      </c>
      <c r="L337" s="8" t="s">
        <v>257</v>
      </c>
      <c r="M337" s="8" t="s">
        <v>257</v>
      </c>
      <c r="N337" s="14">
        <v>46073.0</v>
      </c>
      <c r="O337" s="14">
        <v>46073.0</v>
      </c>
      <c r="P337" s="8" t="s">
        <v>48</v>
      </c>
      <c r="Q337" s="8">
        <v>828.0</v>
      </c>
      <c r="R337" s="16" t="s">
        <v>2486</v>
      </c>
      <c r="S337" s="16" t="s">
        <v>2487</v>
      </c>
      <c r="T337" s="16" t="s">
        <v>2488</v>
      </c>
      <c r="U337" s="17" t="s">
        <v>2489</v>
      </c>
      <c r="V337" s="8" t="s">
        <v>220</v>
      </c>
      <c r="W337" s="8"/>
      <c r="AA337" s="18" t="s">
        <v>54</v>
      </c>
      <c r="AB337" s="18">
        <v>2155.0</v>
      </c>
      <c r="AC337" s="18">
        <v>1653.0</v>
      </c>
      <c r="AD337" s="18">
        <v>29.0</v>
      </c>
      <c r="AE337" s="18">
        <v>228.0</v>
      </c>
      <c r="AF337" s="18">
        <v>0.0</v>
      </c>
      <c r="AG337" s="18">
        <v>0.0</v>
      </c>
      <c r="AH337" s="18">
        <v>0.0</v>
      </c>
      <c r="AI337" s="18">
        <v>5.0</v>
      </c>
      <c r="AJ337" s="18" t="s">
        <v>2481</v>
      </c>
      <c r="AK337" s="18">
        <v>6764.0</v>
      </c>
      <c r="AL337" s="18" t="s">
        <v>54</v>
      </c>
      <c r="AM337" s="55" t="s">
        <v>1806</v>
      </c>
      <c r="AN337" s="19">
        <v>0.889</v>
      </c>
      <c r="AO337" s="19" t="s">
        <v>73</v>
      </c>
    </row>
    <row r="338">
      <c r="A338" s="8" t="s">
        <v>2490</v>
      </c>
      <c r="B338" s="52" t="s">
        <v>1287</v>
      </c>
      <c r="C338" s="8" t="s">
        <v>58</v>
      </c>
      <c r="D338" s="8" t="s">
        <v>2481</v>
      </c>
      <c r="E338" s="20" t="s">
        <v>2491</v>
      </c>
      <c r="F338" s="11" t="s">
        <v>2492</v>
      </c>
      <c r="G338" s="8" t="s">
        <v>83</v>
      </c>
      <c r="H338" s="8" t="s">
        <v>2394</v>
      </c>
      <c r="I338" s="8" t="s">
        <v>2493</v>
      </c>
      <c r="J338" s="8">
        <v>7.0</v>
      </c>
      <c r="K338" s="41">
        <v>46069.0</v>
      </c>
      <c r="L338" s="8" t="s">
        <v>257</v>
      </c>
      <c r="M338" s="8" t="s">
        <v>257</v>
      </c>
      <c r="N338" s="14">
        <v>46073.0</v>
      </c>
      <c r="O338" s="14">
        <v>46073.0</v>
      </c>
      <c r="P338" s="8" t="s">
        <v>48</v>
      </c>
      <c r="Q338" s="8">
        <v>789.0</v>
      </c>
      <c r="R338" s="16" t="s">
        <v>2486</v>
      </c>
      <c r="S338" s="16" t="s">
        <v>2494</v>
      </c>
      <c r="T338" s="16" t="s">
        <v>107</v>
      </c>
      <c r="U338" s="17" t="s">
        <v>2489</v>
      </c>
      <c r="V338" s="8" t="s">
        <v>220</v>
      </c>
      <c r="W338" s="8"/>
      <c r="AA338" s="53" t="s">
        <v>2495</v>
      </c>
      <c r="AB338" s="18">
        <v>3647.0</v>
      </c>
      <c r="AC338" s="18">
        <v>48.0</v>
      </c>
      <c r="AD338" s="18">
        <v>1945.0</v>
      </c>
      <c r="AE338" s="18">
        <v>719.0</v>
      </c>
      <c r="AF338" s="18">
        <v>304.0</v>
      </c>
      <c r="AG338" s="18">
        <v>65.0</v>
      </c>
      <c r="AH338" s="18">
        <v>860.0</v>
      </c>
      <c r="AI338" s="18">
        <v>20.0</v>
      </c>
      <c r="AJ338" s="18" t="s">
        <v>54</v>
      </c>
      <c r="AK338" s="18" t="s">
        <v>54</v>
      </c>
      <c r="AL338" s="55" t="s">
        <v>2496</v>
      </c>
      <c r="AM338" s="18" t="s">
        <v>54</v>
      </c>
      <c r="AN338" s="19">
        <v>0.889</v>
      </c>
      <c r="AO338" s="19" t="s">
        <v>73</v>
      </c>
    </row>
    <row r="339">
      <c r="A339" s="8" t="s">
        <v>2497</v>
      </c>
      <c r="B339" s="52" t="s">
        <v>1298</v>
      </c>
      <c r="C339" s="8" t="s">
        <v>58</v>
      </c>
      <c r="D339" s="8" t="s">
        <v>2481</v>
      </c>
      <c r="E339" s="20" t="s">
        <v>2498</v>
      </c>
      <c r="F339" s="11" t="s">
        <v>2499</v>
      </c>
      <c r="G339" s="8" t="s">
        <v>83</v>
      </c>
      <c r="H339" s="8" t="s">
        <v>1520</v>
      </c>
      <c r="I339" s="8" t="s">
        <v>2500</v>
      </c>
      <c r="J339" s="8">
        <v>7.0</v>
      </c>
      <c r="K339" s="41">
        <v>46069.0</v>
      </c>
      <c r="L339" s="8" t="s">
        <v>257</v>
      </c>
      <c r="M339" s="8" t="s">
        <v>257</v>
      </c>
      <c r="N339" s="14">
        <v>46073.0</v>
      </c>
      <c r="O339" s="14">
        <v>46073.0</v>
      </c>
      <c r="P339" s="8" t="s">
        <v>48</v>
      </c>
      <c r="Q339" s="8">
        <v>607.0</v>
      </c>
      <c r="R339" s="16" t="s">
        <v>2486</v>
      </c>
      <c r="S339" s="16" t="s">
        <v>2501</v>
      </c>
      <c r="T339" s="16" t="s">
        <v>70</v>
      </c>
      <c r="U339" s="17" t="s">
        <v>2489</v>
      </c>
      <c r="V339" s="8" t="s">
        <v>220</v>
      </c>
      <c r="W339" s="8"/>
      <c r="AA339" s="53" t="s">
        <v>2502</v>
      </c>
      <c r="AB339" s="18">
        <v>483.0</v>
      </c>
      <c r="AC339" s="18">
        <v>56.0</v>
      </c>
      <c r="AD339" s="18">
        <v>90.0</v>
      </c>
      <c r="AE339" s="18">
        <v>96.0</v>
      </c>
      <c r="AF339" s="18">
        <v>38.0</v>
      </c>
      <c r="AG339" s="18">
        <v>152.0</v>
      </c>
      <c r="AH339" s="18">
        <v>57.0</v>
      </c>
      <c r="AI339" s="18">
        <v>35.0</v>
      </c>
      <c r="AJ339" s="18" t="s">
        <v>54</v>
      </c>
      <c r="AK339" s="18" t="s">
        <v>54</v>
      </c>
      <c r="AL339" s="54" t="s">
        <v>1997</v>
      </c>
      <c r="AM339" s="18" t="s">
        <v>54</v>
      </c>
      <c r="AN339" s="19">
        <v>0.889</v>
      </c>
      <c r="AO339" s="19" t="s">
        <v>73</v>
      </c>
    </row>
    <row r="340">
      <c r="A340" s="8" t="s">
        <v>2503</v>
      </c>
      <c r="B340" s="52" t="s">
        <v>1883</v>
      </c>
      <c r="C340" s="8" t="s">
        <v>58</v>
      </c>
      <c r="D340" s="8" t="s">
        <v>2481</v>
      </c>
      <c r="E340" s="20" t="s">
        <v>2504</v>
      </c>
      <c r="F340" s="11" t="s">
        <v>2505</v>
      </c>
      <c r="G340" s="8" t="s">
        <v>83</v>
      </c>
      <c r="H340" s="8" t="s">
        <v>2402</v>
      </c>
      <c r="I340" s="8" t="s">
        <v>2506</v>
      </c>
      <c r="J340" s="8">
        <v>7.0</v>
      </c>
      <c r="K340" s="41">
        <v>46069.0</v>
      </c>
      <c r="L340" s="8" t="s">
        <v>257</v>
      </c>
      <c r="M340" s="8" t="s">
        <v>257</v>
      </c>
      <c r="N340" s="14">
        <v>46073.0</v>
      </c>
      <c r="O340" s="14">
        <v>46073.0</v>
      </c>
      <c r="P340" s="8" t="s">
        <v>48</v>
      </c>
      <c r="Q340" s="15">
        <v>1139.0</v>
      </c>
      <c r="R340" s="16" t="s">
        <v>2486</v>
      </c>
      <c r="S340" s="16" t="s">
        <v>2507</v>
      </c>
      <c r="T340" s="16" t="s">
        <v>2508</v>
      </c>
      <c r="U340" s="17" t="s">
        <v>2489</v>
      </c>
      <c r="V340" s="8" t="s">
        <v>220</v>
      </c>
      <c r="W340" s="8"/>
      <c r="AA340" s="53" t="s">
        <v>2509</v>
      </c>
      <c r="AB340" s="18">
        <v>479.0</v>
      </c>
      <c r="AC340" s="18">
        <v>76.0</v>
      </c>
      <c r="AD340" s="18">
        <v>33.0</v>
      </c>
      <c r="AE340" s="18">
        <v>100.0</v>
      </c>
      <c r="AF340" s="18">
        <v>136.0</v>
      </c>
      <c r="AG340" s="18">
        <v>202.0</v>
      </c>
      <c r="AH340" s="18">
        <v>34.0</v>
      </c>
      <c r="AI340" s="18">
        <v>11.0</v>
      </c>
      <c r="AJ340" s="18" t="s">
        <v>54</v>
      </c>
      <c r="AK340" s="18" t="s">
        <v>54</v>
      </c>
      <c r="AL340" s="54" t="s">
        <v>2015</v>
      </c>
      <c r="AM340" s="18" t="s">
        <v>54</v>
      </c>
      <c r="AN340" s="19">
        <v>0.889</v>
      </c>
      <c r="AO340" s="19" t="s">
        <v>73</v>
      </c>
    </row>
    <row r="341">
      <c r="A341" s="8" t="s">
        <v>2510</v>
      </c>
      <c r="B341" s="52" t="s">
        <v>1287</v>
      </c>
      <c r="C341" s="8" t="s">
        <v>43</v>
      </c>
      <c r="E341" s="20" t="s">
        <v>2511</v>
      </c>
      <c r="F341" s="11" t="s">
        <v>2512</v>
      </c>
      <c r="G341" s="8" t="s">
        <v>46</v>
      </c>
      <c r="H341" s="8" t="s">
        <v>2402</v>
      </c>
      <c r="I341" s="8" t="s">
        <v>2513</v>
      </c>
      <c r="J341" s="8">
        <v>7.0</v>
      </c>
      <c r="K341" s="41">
        <v>46069.0</v>
      </c>
      <c r="L341" s="8" t="s">
        <v>257</v>
      </c>
      <c r="M341" s="8" t="s">
        <v>257</v>
      </c>
      <c r="N341" s="14">
        <v>46073.0</v>
      </c>
      <c r="O341" s="14">
        <v>46073.0</v>
      </c>
      <c r="P341" s="8" t="s">
        <v>48</v>
      </c>
      <c r="Q341" s="15">
        <v>1035.0</v>
      </c>
      <c r="R341" s="16" t="s">
        <v>2514</v>
      </c>
      <c r="S341" s="16" t="s">
        <v>2515</v>
      </c>
      <c r="T341" s="16" t="s">
        <v>2516</v>
      </c>
      <c r="U341" s="17" t="s">
        <v>2517</v>
      </c>
      <c r="V341" s="8" t="s">
        <v>72</v>
      </c>
      <c r="W341" s="8"/>
      <c r="AA341" s="53" t="s">
        <v>2518</v>
      </c>
      <c r="AB341" s="18">
        <v>2112.0</v>
      </c>
      <c r="AC341" s="18">
        <v>1017.0</v>
      </c>
      <c r="AD341" s="18">
        <v>45.0</v>
      </c>
      <c r="AE341" s="18">
        <v>322.0</v>
      </c>
      <c r="AF341" s="18">
        <v>916.0</v>
      </c>
      <c r="AG341" s="18">
        <v>368.0</v>
      </c>
      <c r="AH341" s="18">
        <v>1.0</v>
      </c>
      <c r="AI341" s="18">
        <v>13.0</v>
      </c>
      <c r="AJ341" s="18" t="s">
        <v>2510</v>
      </c>
      <c r="AK341" s="18">
        <v>14322.0</v>
      </c>
      <c r="AL341" s="55" t="s">
        <v>1564</v>
      </c>
      <c r="AM341" s="55" t="s">
        <v>2519</v>
      </c>
      <c r="AN341" s="19">
        <v>0.9255</v>
      </c>
      <c r="AO341" s="19" t="s">
        <v>54</v>
      </c>
    </row>
    <row r="342">
      <c r="A342" s="8" t="s">
        <v>2520</v>
      </c>
      <c r="B342" s="52" t="s">
        <v>1298</v>
      </c>
      <c r="C342" s="8" t="s">
        <v>58</v>
      </c>
      <c r="D342" s="8" t="s">
        <v>2510</v>
      </c>
      <c r="E342" s="20" t="s">
        <v>2521</v>
      </c>
      <c r="F342" s="11" t="s">
        <v>2522</v>
      </c>
      <c r="G342" s="8" t="s">
        <v>46</v>
      </c>
      <c r="H342" s="8" t="s">
        <v>2394</v>
      </c>
      <c r="I342" s="8" t="s">
        <v>2523</v>
      </c>
      <c r="J342" s="8">
        <v>7.0</v>
      </c>
      <c r="K342" s="41">
        <v>46069.0</v>
      </c>
      <c r="L342" s="8" t="s">
        <v>257</v>
      </c>
      <c r="M342" s="8" t="s">
        <v>257</v>
      </c>
      <c r="N342" s="14">
        <v>46073.0</v>
      </c>
      <c r="O342" s="14">
        <v>46073.0</v>
      </c>
      <c r="P342" s="8" t="s">
        <v>48</v>
      </c>
      <c r="Q342" s="8">
        <v>795.0</v>
      </c>
      <c r="R342" s="16" t="s">
        <v>2514</v>
      </c>
      <c r="S342" s="16" t="s">
        <v>2524</v>
      </c>
      <c r="T342" s="16" t="s">
        <v>188</v>
      </c>
      <c r="U342" s="17" t="s">
        <v>2517</v>
      </c>
      <c r="V342" s="8" t="s">
        <v>72</v>
      </c>
      <c r="W342" s="8"/>
      <c r="AA342" s="53" t="s">
        <v>2525</v>
      </c>
      <c r="AB342" s="18">
        <v>3241.0</v>
      </c>
      <c r="AC342" s="18">
        <v>1775.0</v>
      </c>
      <c r="AD342" s="18">
        <v>206.0</v>
      </c>
      <c r="AE342" s="18">
        <v>473.0</v>
      </c>
      <c r="AF342" s="18">
        <v>59.0</v>
      </c>
      <c r="AG342" s="18">
        <v>108.0</v>
      </c>
      <c r="AH342" s="18">
        <v>31.0</v>
      </c>
      <c r="AI342" s="18">
        <v>45.0</v>
      </c>
      <c r="AJ342" s="18" t="s">
        <v>54</v>
      </c>
      <c r="AK342" s="18" t="s">
        <v>54</v>
      </c>
      <c r="AL342" s="55" t="s">
        <v>2526</v>
      </c>
      <c r="AM342" s="18" t="s">
        <v>54</v>
      </c>
      <c r="AN342" s="19">
        <v>0.9255</v>
      </c>
      <c r="AO342" s="19" t="s">
        <v>54</v>
      </c>
    </row>
    <row r="343">
      <c r="A343" s="8" t="s">
        <v>2527</v>
      </c>
      <c r="B343" s="52" t="s">
        <v>1883</v>
      </c>
      <c r="C343" s="8" t="s">
        <v>58</v>
      </c>
      <c r="D343" s="8" t="s">
        <v>2510</v>
      </c>
      <c r="E343" s="20" t="s">
        <v>2528</v>
      </c>
      <c r="F343" s="11" t="s">
        <v>2529</v>
      </c>
      <c r="G343" s="8" t="s">
        <v>46</v>
      </c>
      <c r="H343" s="8" t="s">
        <v>1520</v>
      </c>
      <c r="I343" s="8" t="s">
        <v>2530</v>
      </c>
      <c r="J343" s="8">
        <v>7.0</v>
      </c>
      <c r="K343" s="41">
        <v>46069.0</v>
      </c>
      <c r="L343" s="8" t="s">
        <v>257</v>
      </c>
      <c r="M343" s="8" t="s">
        <v>257</v>
      </c>
      <c r="N343" s="14">
        <v>46073.0</v>
      </c>
      <c r="O343" s="14">
        <v>46073.0</v>
      </c>
      <c r="P343" s="8" t="s">
        <v>48</v>
      </c>
      <c r="Q343" s="15">
        <v>1009.0</v>
      </c>
      <c r="R343" s="16" t="s">
        <v>2514</v>
      </c>
      <c r="S343" s="16" t="s">
        <v>2531</v>
      </c>
      <c r="T343" s="16" t="s">
        <v>188</v>
      </c>
      <c r="U343" s="17" t="s">
        <v>2517</v>
      </c>
      <c r="V343" s="8" t="s">
        <v>72</v>
      </c>
      <c r="W343" s="8"/>
      <c r="AA343" s="53" t="s">
        <v>2532</v>
      </c>
      <c r="AB343" s="18">
        <v>8969.0</v>
      </c>
      <c r="AC343" s="18">
        <v>5584.0</v>
      </c>
      <c r="AD343" s="18">
        <v>124.0</v>
      </c>
      <c r="AE343" s="18">
        <v>1195.0</v>
      </c>
      <c r="AF343" s="18">
        <v>299.0</v>
      </c>
      <c r="AG343" s="18">
        <v>108.0</v>
      </c>
      <c r="AH343" s="18">
        <v>0.0</v>
      </c>
      <c r="AI343" s="18">
        <v>36.0</v>
      </c>
      <c r="AJ343" s="18" t="s">
        <v>54</v>
      </c>
      <c r="AK343" s="18" t="s">
        <v>54</v>
      </c>
      <c r="AL343" s="55" t="s">
        <v>2533</v>
      </c>
      <c r="AM343" s="18" t="s">
        <v>54</v>
      </c>
      <c r="AN343" s="19">
        <v>0.9255</v>
      </c>
      <c r="AO343" s="19" t="s">
        <v>54</v>
      </c>
    </row>
    <row r="344">
      <c r="A344" s="8" t="s">
        <v>2534</v>
      </c>
      <c r="B344" s="52" t="s">
        <v>1298</v>
      </c>
      <c r="C344" s="8" t="s">
        <v>43</v>
      </c>
      <c r="E344" s="10" t="s">
        <v>2535</v>
      </c>
      <c r="F344" s="11" t="s">
        <v>2536</v>
      </c>
      <c r="G344" s="8" t="s">
        <v>183</v>
      </c>
      <c r="H344" s="8"/>
      <c r="I344" s="8" t="s">
        <v>2537</v>
      </c>
      <c r="J344" s="8">
        <v>8.0</v>
      </c>
      <c r="K344" s="41">
        <v>46076.0</v>
      </c>
      <c r="L344" s="8" t="s">
        <v>257</v>
      </c>
      <c r="M344" s="8" t="s">
        <v>257</v>
      </c>
      <c r="N344" s="14">
        <v>46076.0</v>
      </c>
      <c r="O344" s="14">
        <v>46076.0</v>
      </c>
      <c r="P344" s="8" t="s">
        <v>185</v>
      </c>
      <c r="Q344" s="15">
        <v>1240.0</v>
      </c>
      <c r="R344" s="16" t="s">
        <v>2538</v>
      </c>
      <c r="S344" s="8" t="s">
        <v>2539</v>
      </c>
      <c r="T344" s="32" t="s">
        <v>473</v>
      </c>
      <c r="U344" s="17" t="s">
        <v>2540</v>
      </c>
      <c r="V344" s="8" t="s">
        <v>190</v>
      </c>
      <c r="W344" s="8"/>
      <c r="AA344" s="53" t="s">
        <v>2541</v>
      </c>
      <c r="AB344" s="18">
        <v>191.0</v>
      </c>
      <c r="AC344" s="18">
        <v>37.0</v>
      </c>
      <c r="AD344" s="18">
        <v>17.0</v>
      </c>
      <c r="AE344" s="18">
        <v>66.0</v>
      </c>
      <c r="AF344" s="18">
        <v>183.0</v>
      </c>
      <c r="AG344" s="18">
        <v>58.0</v>
      </c>
      <c r="AH344" s="18">
        <v>0.0</v>
      </c>
      <c r="AI344" s="18">
        <v>26.0</v>
      </c>
      <c r="AJ344" s="18" t="s">
        <v>2534</v>
      </c>
      <c r="AK344" s="18">
        <v>302.0</v>
      </c>
      <c r="AL344" s="54" t="s">
        <v>2455</v>
      </c>
      <c r="AM344" s="54" t="s">
        <v>1572</v>
      </c>
      <c r="AN344" s="19">
        <v>0.895</v>
      </c>
      <c r="AO344" s="19" t="s">
        <v>191</v>
      </c>
    </row>
    <row r="345">
      <c r="A345" s="8" t="s">
        <v>2542</v>
      </c>
      <c r="B345" s="52" t="s">
        <v>1287</v>
      </c>
      <c r="C345" s="8" t="s">
        <v>58</v>
      </c>
      <c r="D345" s="8" t="s">
        <v>2534</v>
      </c>
      <c r="E345" s="10" t="s">
        <v>2543</v>
      </c>
      <c r="F345" s="26" t="s">
        <v>2544</v>
      </c>
      <c r="G345" s="8" t="s">
        <v>183</v>
      </c>
      <c r="H345" s="8"/>
      <c r="I345" s="8" t="s">
        <v>2545</v>
      </c>
      <c r="J345" s="8">
        <v>8.0</v>
      </c>
      <c r="K345" s="41">
        <v>46076.0</v>
      </c>
      <c r="L345" s="8" t="s">
        <v>257</v>
      </c>
      <c r="M345" s="8" t="s">
        <v>257</v>
      </c>
      <c r="N345" s="14">
        <v>46076.0</v>
      </c>
      <c r="O345" s="14">
        <v>46076.0</v>
      </c>
      <c r="P345" s="8" t="s">
        <v>185</v>
      </c>
      <c r="Q345" s="15">
        <v>1320.0</v>
      </c>
      <c r="R345" s="16" t="s">
        <v>2546</v>
      </c>
      <c r="S345" s="8" t="s">
        <v>2547</v>
      </c>
      <c r="T345" s="32" t="s">
        <v>2548</v>
      </c>
      <c r="U345" s="17" t="s">
        <v>2540</v>
      </c>
      <c r="V345" s="8" t="s">
        <v>190</v>
      </c>
      <c r="W345" s="8"/>
      <c r="AA345" s="53" t="s">
        <v>2549</v>
      </c>
      <c r="AB345" s="18">
        <v>111.0</v>
      </c>
      <c r="AC345" s="18">
        <v>1.0</v>
      </c>
      <c r="AD345" s="18">
        <v>9.0</v>
      </c>
      <c r="AE345" s="18">
        <v>48.0</v>
      </c>
      <c r="AF345" s="18">
        <v>0.0</v>
      </c>
      <c r="AG345" s="18">
        <v>29.0</v>
      </c>
      <c r="AH345" s="18">
        <v>16.0</v>
      </c>
      <c r="AI345" s="18">
        <v>4.0</v>
      </c>
      <c r="AJ345" s="18" t="s">
        <v>54</v>
      </c>
      <c r="AK345" s="18" t="s">
        <v>54</v>
      </c>
      <c r="AL345" s="54" t="s">
        <v>1483</v>
      </c>
      <c r="AM345" s="18" t="s">
        <v>54</v>
      </c>
      <c r="AN345" s="19">
        <v>0.895</v>
      </c>
      <c r="AO345" s="19" t="s">
        <v>206</v>
      </c>
    </row>
    <row r="346">
      <c r="A346" s="8" t="s">
        <v>2550</v>
      </c>
      <c r="B346" s="52" t="s">
        <v>1287</v>
      </c>
      <c r="C346" s="8" t="s">
        <v>43</v>
      </c>
      <c r="E346" s="20" t="s">
        <v>2551</v>
      </c>
      <c r="F346" s="11" t="s">
        <v>2552</v>
      </c>
      <c r="G346" s="8" t="s">
        <v>83</v>
      </c>
      <c r="H346" s="8" t="s">
        <v>2394</v>
      </c>
      <c r="I346" s="8" t="s">
        <v>2553</v>
      </c>
      <c r="J346" s="8">
        <v>7.0</v>
      </c>
      <c r="K346" s="41">
        <v>46069.0</v>
      </c>
      <c r="L346" s="8" t="s">
        <v>257</v>
      </c>
      <c r="M346" s="8" t="s">
        <v>257</v>
      </c>
      <c r="N346" s="14">
        <v>46073.0</v>
      </c>
      <c r="O346" s="14">
        <v>46073.0</v>
      </c>
      <c r="P346" s="8" t="s">
        <v>48</v>
      </c>
      <c r="Q346" s="8">
        <v>976.0</v>
      </c>
      <c r="R346" s="16" t="s">
        <v>2554</v>
      </c>
      <c r="S346" s="16" t="s">
        <v>2555</v>
      </c>
      <c r="T346" s="16" t="s">
        <v>2556</v>
      </c>
      <c r="U346" s="17" t="s">
        <v>2557</v>
      </c>
      <c r="V346" s="8" t="s">
        <v>220</v>
      </c>
      <c r="W346" s="8"/>
      <c r="AA346" s="53" t="s">
        <v>2558</v>
      </c>
      <c r="AB346" s="18">
        <v>894.0</v>
      </c>
      <c r="AC346" s="18">
        <v>306.0</v>
      </c>
      <c r="AD346" s="18">
        <v>23.0</v>
      </c>
      <c r="AE346" s="18">
        <v>202.0</v>
      </c>
      <c r="AF346" s="18">
        <v>224.0</v>
      </c>
      <c r="AG346" s="18">
        <v>181.0</v>
      </c>
      <c r="AH346" s="18">
        <v>0.0</v>
      </c>
      <c r="AI346" s="18">
        <v>47.0</v>
      </c>
      <c r="AJ346" s="18" t="s">
        <v>2550</v>
      </c>
      <c r="AK346" s="18">
        <v>3483.0</v>
      </c>
      <c r="AL346" s="54" t="s">
        <v>2559</v>
      </c>
      <c r="AM346" s="54" t="s">
        <v>2005</v>
      </c>
      <c r="AN346" s="19">
        <v>0.9195</v>
      </c>
      <c r="AO346" s="19" t="s">
        <v>161</v>
      </c>
    </row>
    <row r="347">
      <c r="A347" s="8" t="s">
        <v>2560</v>
      </c>
      <c r="B347" s="52" t="s">
        <v>1298</v>
      </c>
      <c r="C347" s="8" t="s">
        <v>58</v>
      </c>
      <c r="D347" s="8" t="s">
        <v>2550</v>
      </c>
      <c r="E347" s="20" t="s">
        <v>2561</v>
      </c>
      <c r="F347" s="11" t="s">
        <v>2562</v>
      </c>
      <c r="G347" s="8" t="s">
        <v>83</v>
      </c>
      <c r="H347" s="8" t="s">
        <v>1520</v>
      </c>
      <c r="I347" s="8" t="s">
        <v>2563</v>
      </c>
      <c r="J347" s="8">
        <v>7.0</v>
      </c>
      <c r="K347" s="41">
        <v>46069.0</v>
      </c>
      <c r="L347" s="8" t="s">
        <v>257</v>
      </c>
      <c r="M347" s="8" t="s">
        <v>257</v>
      </c>
      <c r="N347" s="14">
        <v>46073.0</v>
      </c>
      <c r="O347" s="14">
        <v>46073.0</v>
      </c>
      <c r="P347" s="8" t="s">
        <v>48</v>
      </c>
      <c r="Q347" s="8">
        <v>884.0</v>
      </c>
      <c r="R347" s="16" t="s">
        <v>2554</v>
      </c>
      <c r="S347" s="16" t="s">
        <v>2564</v>
      </c>
      <c r="T347" s="16" t="s">
        <v>70</v>
      </c>
      <c r="U347" s="17" t="s">
        <v>2557</v>
      </c>
      <c r="V347" s="8" t="s">
        <v>220</v>
      </c>
      <c r="W347" s="8"/>
      <c r="AA347" s="53" t="s">
        <v>2565</v>
      </c>
      <c r="AB347" s="18">
        <v>1052.0</v>
      </c>
      <c r="AC347" s="18">
        <v>135.0</v>
      </c>
      <c r="AD347" s="18">
        <v>15.0</v>
      </c>
      <c r="AE347" s="18">
        <v>115.0</v>
      </c>
      <c r="AF347" s="18">
        <v>17.0</v>
      </c>
      <c r="AG347" s="18">
        <v>249.0</v>
      </c>
      <c r="AH347" s="18">
        <v>518.0</v>
      </c>
      <c r="AI347" s="18">
        <v>27.0</v>
      </c>
      <c r="AJ347" s="18" t="s">
        <v>54</v>
      </c>
      <c r="AK347" s="18" t="s">
        <v>54</v>
      </c>
      <c r="AL347" s="54" t="s">
        <v>2480</v>
      </c>
      <c r="AM347" s="18" t="s">
        <v>54</v>
      </c>
      <c r="AN347" s="19">
        <v>0.9195</v>
      </c>
      <c r="AO347" s="19" t="s">
        <v>161</v>
      </c>
    </row>
    <row r="348">
      <c r="A348" s="8" t="s">
        <v>2566</v>
      </c>
      <c r="B348" s="52" t="s">
        <v>1883</v>
      </c>
      <c r="C348" s="8" t="s">
        <v>58</v>
      </c>
      <c r="D348" s="8" t="s">
        <v>2550</v>
      </c>
      <c r="E348" s="20" t="s">
        <v>2567</v>
      </c>
      <c r="F348" s="11" t="s">
        <v>2568</v>
      </c>
      <c r="G348" s="8" t="s">
        <v>83</v>
      </c>
      <c r="H348" s="8" t="s">
        <v>2402</v>
      </c>
      <c r="I348" s="8" t="s">
        <v>2569</v>
      </c>
      <c r="J348" s="8">
        <v>7.0</v>
      </c>
      <c r="K348" s="41">
        <v>46069.0</v>
      </c>
      <c r="L348" s="8" t="s">
        <v>257</v>
      </c>
      <c r="M348" s="8" t="s">
        <v>257</v>
      </c>
      <c r="N348" s="14">
        <v>46073.0</v>
      </c>
      <c r="O348" s="14">
        <v>46073.0</v>
      </c>
      <c r="P348" s="8" t="s">
        <v>48</v>
      </c>
      <c r="Q348" s="8">
        <v>924.0</v>
      </c>
      <c r="R348" s="16" t="s">
        <v>2554</v>
      </c>
      <c r="S348" s="16" t="s">
        <v>2570</v>
      </c>
      <c r="T348" s="16" t="s">
        <v>107</v>
      </c>
      <c r="U348" s="17" t="s">
        <v>2557</v>
      </c>
      <c r="V348" s="8" t="s">
        <v>220</v>
      </c>
      <c r="W348" s="8"/>
      <c r="AA348" s="53" t="s">
        <v>2571</v>
      </c>
      <c r="AB348" s="18">
        <v>1537.0</v>
      </c>
      <c r="AC348" s="18">
        <v>403.0</v>
      </c>
      <c r="AD348" s="18">
        <v>21.0</v>
      </c>
      <c r="AE348" s="18">
        <v>155.0</v>
      </c>
      <c r="AF348" s="18">
        <v>145.0</v>
      </c>
      <c r="AG348" s="18">
        <v>661.0</v>
      </c>
      <c r="AH348" s="18">
        <v>0.0</v>
      </c>
      <c r="AI348" s="18">
        <v>63.0</v>
      </c>
      <c r="AJ348" s="18" t="s">
        <v>54</v>
      </c>
      <c r="AK348" s="18" t="s">
        <v>54</v>
      </c>
      <c r="AL348" s="54" t="s">
        <v>2572</v>
      </c>
      <c r="AM348" s="18" t="s">
        <v>54</v>
      </c>
      <c r="AN348" s="19">
        <v>0.9195</v>
      </c>
      <c r="AO348" s="19" t="s">
        <v>161</v>
      </c>
    </row>
    <row r="349">
      <c r="A349" s="8" t="s">
        <v>2573</v>
      </c>
      <c r="B349" s="52" t="s">
        <v>1287</v>
      </c>
      <c r="C349" s="8" t="s">
        <v>43</v>
      </c>
      <c r="E349" s="10" t="s">
        <v>2574</v>
      </c>
      <c r="F349" s="11" t="s">
        <v>2575</v>
      </c>
      <c r="G349" s="8" t="s">
        <v>46</v>
      </c>
      <c r="H349" s="8" t="s">
        <v>1520</v>
      </c>
      <c r="I349" s="8" t="s">
        <v>2576</v>
      </c>
      <c r="J349" s="8">
        <v>7.0</v>
      </c>
      <c r="K349" s="41">
        <v>46069.0</v>
      </c>
      <c r="L349" s="8" t="s">
        <v>257</v>
      </c>
      <c r="M349" s="8" t="s">
        <v>257</v>
      </c>
      <c r="N349" s="14">
        <v>46073.0</v>
      </c>
      <c r="O349" s="14">
        <v>46073.0</v>
      </c>
      <c r="P349" s="8" t="s">
        <v>48</v>
      </c>
      <c r="Q349" s="8">
        <v>680.0</v>
      </c>
      <c r="R349" s="16" t="s">
        <v>2577</v>
      </c>
      <c r="S349" s="28"/>
      <c r="T349" s="16" t="s">
        <v>188</v>
      </c>
      <c r="U349" s="17" t="s">
        <v>2578</v>
      </c>
      <c r="V349" s="8" t="s">
        <v>72</v>
      </c>
      <c r="W349" s="8"/>
      <c r="AA349" s="53" t="s">
        <v>2579</v>
      </c>
      <c r="AB349" s="18">
        <v>440.0</v>
      </c>
      <c r="AC349" s="18">
        <v>164.0</v>
      </c>
      <c r="AD349" s="18">
        <v>13.0</v>
      </c>
      <c r="AE349" s="18">
        <v>144.0</v>
      </c>
      <c r="AF349" s="18">
        <v>181.0</v>
      </c>
      <c r="AG349" s="18">
        <v>8.0</v>
      </c>
      <c r="AH349" s="18">
        <v>36.0</v>
      </c>
      <c r="AI349" s="18">
        <v>12.0</v>
      </c>
      <c r="AJ349" s="18" t="s">
        <v>2573</v>
      </c>
      <c r="AK349" s="18">
        <v>4571.0</v>
      </c>
      <c r="AL349" s="54" t="s">
        <v>1833</v>
      </c>
      <c r="AM349" s="54" t="s">
        <v>1315</v>
      </c>
      <c r="AN349" s="19">
        <v>0.9172</v>
      </c>
      <c r="AO349" s="19" t="s">
        <v>54</v>
      </c>
    </row>
    <row r="350">
      <c r="A350" s="8" t="s">
        <v>2580</v>
      </c>
      <c r="B350" s="52" t="s">
        <v>1298</v>
      </c>
      <c r="C350" s="8" t="s">
        <v>58</v>
      </c>
      <c r="D350" s="8" t="s">
        <v>2573</v>
      </c>
      <c r="E350" s="20" t="s">
        <v>2581</v>
      </c>
      <c r="F350" s="11" t="s">
        <v>2582</v>
      </c>
      <c r="G350" s="8" t="s">
        <v>46</v>
      </c>
      <c r="H350" s="8" t="s">
        <v>2402</v>
      </c>
      <c r="I350" s="8" t="s">
        <v>2583</v>
      </c>
      <c r="J350" s="8">
        <v>7.0</v>
      </c>
      <c r="K350" s="41">
        <v>46069.0</v>
      </c>
      <c r="L350" s="8" t="s">
        <v>257</v>
      </c>
      <c r="M350" s="8" t="s">
        <v>257</v>
      </c>
      <c r="N350" s="14">
        <v>46073.0</v>
      </c>
      <c r="O350" s="14">
        <v>46073.0</v>
      </c>
      <c r="P350" s="8" t="s">
        <v>48</v>
      </c>
      <c r="Q350" s="8">
        <v>951.0</v>
      </c>
      <c r="R350" s="16" t="s">
        <v>2577</v>
      </c>
      <c r="S350" s="28"/>
      <c r="T350" s="16" t="s">
        <v>2584</v>
      </c>
      <c r="U350" s="17" t="s">
        <v>2578</v>
      </c>
      <c r="V350" s="8" t="s">
        <v>72</v>
      </c>
      <c r="W350" s="8"/>
      <c r="AA350" s="53" t="s">
        <v>2585</v>
      </c>
      <c r="AB350" s="18">
        <v>3549.0</v>
      </c>
      <c r="AC350" s="18">
        <v>88.0</v>
      </c>
      <c r="AD350" s="18">
        <v>19.0</v>
      </c>
      <c r="AE350" s="18">
        <v>1059.0</v>
      </c>
      <c r="AF350" s="18">
        <v>22.0</v>
      </c>
      <c r="AG350" s="18">
        <v>23.0</v>
      </c>
      <c r="AH350" s="18">
        <v>3353.0</v>
      </c>
      <c r="AI350" s="18">
        <v>16.0</v>
      </c>
      <c r="AJ350" s="18" t="s">
        <v>54</v>
      </c>
      <c r="AK350" s="18" t="s">
        <v>54</v>
      </c>
      <c r="AL350" s="55" t="s">
        <v>2586</v>
      </c>
      <c r="AM350" s="18" t="s">
        <v>54</v>
      </c>
      <c r="AN350" s="19">
        <v>0.9172</v>
      </c>
      <c r="AO350" s="19" t="s">
        <v>54</v>
      </c>
    </row>
    <row r="351">
      <c r="A351" s="8" t="s">
        <v>2587</v>
      </c>
      <c r="B351" s="52" t="s">
        <v>1883</v>
      </c>
      <c r="C351" s="8" t="s">
        <v>58</v>
      </c>
      <c r="D351" s="8" t="s">
        <v>2573</v>
      </c>
      <c r="E351" s="20" t="s">
        <v>2588</v>
      </c>
      <c r="F351" s="11" t="s">
        <v>2589</v>
      </c>
      <c r="G351" s="8" t="s">
        <v>46</v>
      </c>
      <c r="H351" s="8" t="s">
        <v>2394</v>
      </c>
      <c r="I351" s="8" t="s">
        <v>2590</v>
      </c>
      <c r="J351" s="8">
        <v>7.0</v>
      </c>
      <c r="K351" s="41">
        <v>46069.0</v>
      </c>
      <c r="L351" s="8" t="s">
        <v>257</v>
      </c>
      <c r="M351" s="8" t="s">
        <v>257</v>
      </c>
      <c r="N351" s="14">
        <v>46073.0</v>
      </c>
      <c r="O351" s="14">
        <v>46073.0</v>
      </c>
      <c r="P351" s="8" t="s">
        <v>48</v>
      </c>
      <c r="Q351" s="8">
        <v>987.0</v>
      </c>
      <c r="R351" s="16" t="s">
        <v>2577</v>
      </c>
      <c r="S351" s="28"/>
      <c r="T351" s="16" t="s">
        <v>2591</v>
      </c>
      <c r="U351" s="17" t="s">
        <v>2578</v>
      </c>
      <c r="V351" s="8" t="s">
        <v>72</v>
      </c>
      <c r="W351" s="8"/>
      <c r="AA351" s="53" t="s">
        <v>2592</v>
      </c>
      <c r="AB351" s="18">
        <v>582.0</v>
      </c>
      <c r="AC351" s="18">
        <v>260.0</v>
      </c>
      <c r="AD351" s="18">
        <v>19.0</v>
      </c>
      <c r="AE351" s="18">
        <v>144.0</v>
      </c>
      <c r="AF351" s="18">
        <v>144.0</v>
      </c>
      <c r="AG351" s="18">
        <v>9.0</v>
      </c>
      <c r="AH351" s="18">
        <v>0.0</v>
      </c>
      <c r="AI351" s="18">
        <v>5.0</v>
      </c>
      <c r="AJ351" s="18" t="s">
        <v>54</v>
      </c>
      <c r="AK351" s="18" t="s">
        <v>54</v>
      </c>
      <c r="AL351" s="54" t="s">
        <v>2593</v>
      </c>
      <c r="AM351" s="18" t="s">
        <v>54</v>
      </c>
      <c r="AN351" s="19">
        <v>0.9172</v>
      </c>
      <c r="AO351" s="19" t="s">
        <v>119</v>
      </c>
    </row>
    <row r="352">
      <c r="A352" s="8" t="s">
        <v>2594</v>
      </c>
      <c r="B352" s="52" t="s">
        <v>1287</v>
      </c>
      <c r="C352" s="8" t="s">
        <v>43</v>
      </c>
      <c r="E352" s="20" t="s">
        <v>2595</v>
      </c>
      <c r="F352" s="11" t="s">
        <v>2596</v>
      </c>
      <c r="G352" s="8" t="s">
        <v>83</v>
      </c>
      <c r="H352" s="8" t="s">
        <v>1520</v>
      </c>
      <c r="I352" s="8" t="s">
        <v>2597</v>
      </c>
      <c r="J352" s="8">
        <v>7.0</v>
      </c>
      <c r="K352" s="41">
        <v>46069.0</v>
      </c>
      <c r="L352" s="8" t="s">
        <v>257</v>
      </c>
      <c r="M352" s="8" t="s">
        <v>257</v>
      </c>
      <c r="N352" s="14">
        <v>46073.0</v>
      </c>
      <c r="O352" s="14">
        <v>46073.0</v>
      </c>
      <c r="P352" s="8" t="s">
        <v>48</v>
      </c>
      <c r="Q352" s="8">
        <v>794.0</v>
      </c>
      <c r="R352" s="16" t="s">
        <v>2598</v>
      </c>
      <c r="S352" s="16" t="s">
        <v>2599</v>
      </c>
      <c r="T352" s="16" t="s">
        <v>70</v>
      </c>
      <c r="U352" s="17" t="s">
        <v>2600</v>
      </c>
      <c r="V352" s="8" t="s">
        <v>53</v>
      </c>
      <c r="W352" s="8"/>
      <c r="AA352" s="53" t="s">
        <v>2601</v>
      </c>
      <c r="AB352" s="18">
        <v>431.0</v>
      </c>
      <c r="AC352" s="18">
        <v>121.0</v>
      </c>
      <c r="AD352" s="18">
        <v>8.0</v>
      </c>
      <c r="AE352" s="18">
        <v>170.0</v>
      </c>
      <c r="AF352" s="18">
        <v>296.0</v>
      </c>
      <c r="AG352" s="18">
        <v>33.0</v>
      </c>
      <c r="AH352" s="18">
        <v>61.0</v>
      </c>
      <c r="AI352" s="18">
        <v>11.0</v>
      </c>
      <c r="AJ352" s="18" t="s">
        <v>2594</v>
      </c>
      <c r="AK352" s="18">
        <v>1676.0</v>
      </c>
      <c r="AL352" s="54" t="s">
        <v>1997</v>
      </c>
      <c r="AM352" s="54" t="s">
        <v>2441</v>
      </c>
      <c r="AN352" s="19">
        <v>0.9268</v>
      </c>
      <c r="AO352" s="19" t="s">
        <v>329</v>
      </c>
    </row>
    <row r="353">
      <c r="A353" s="8" t="s">
        <v>2602</v>
      </c>
      <c r="B353" s="52" t="s">
        <v>1298</v>
      </c>
      <c r="C353" s="8" t="s">
        <v>58</v>
      </c>
      <c r="D353" s="8" t="s">
        <v>2594</v>
      </c>
      <c r="E353" s="20" t="s">
        <v>2603</v>
      </c>
      <c r="F353" s="11" t="s">
        <v>2604</v>
      </c>
      <c r="G353" s="8" t="s">
        <v>83</v>
      </c>
      <c r="H353" s="8" t="s">
        <v>2394</v>
      </c>
      <c r="I353" s="8" t="s">
        <v>2605</v>
      </c>
      <c r="J353" s="8">
        <v>7.0</v>
      </c>
      <c r="K353" s="41">
        <v>46069.0</v>
      </c>
      <c r="L353" s="8" t="s">
        <v>257</v>
      </c>
      <c r="M353" s="8" t="s">
        <v>257</v>
      </c>
      <c r="N353" s="14">
        <v>46073.0</v>
      </c>
      <c r="O353" s="14">
        <v>46073.0</v>
      </c>
      <c r="P353" s="8" t="s">
        <v>48</v>
      </c>
      <c r="Q353" s="8">
        <v>817.0</v>
      </c>
      <c r="R353" s="16" t="s">
        <v>2598</v>
      </c>
      <c r="S353" s="16" t="s">
        <v>2606</v>
      </c>
      <c r="T353" s="16" t="s">
        <v>2607</v>
      </c>
      <c r="U353" s="17" t="s">
        <v>2600</v>
      </c>
      <c r="V353" s="8" t="s">
        <v>53</v>
      </c>
      <c r="W353" s="8"/>
      <c r="AA353" s="53" t="s">
        <v>2608</v>
      </c>
      <c r="AB353" s="18">
        <v>517.0</v>
      </c>
      <c r="AC353" s="18">
        <v>182.0</v>
      </c>
      <c r="AD353" s="18">
        <v>18.0</v>
      </c>
      <c r="AE353" s="18">
        <v>137.0</v>
      </c>
      <c r="AF353" s="18">
        <v>46.0</v>
      </c>
      <c r="AG353" s="18">
        <v>76.0</v>
      </c>
      <c r="AH353" s="18">
        <v>1.0</v>
      </c>
      <c r="AI353" s="18">
        <v>31.0</v>
      </c>
      <c r="AJ353" s="18" t="s">
        <v>54</v>
      </c>
      <c r="AK353" s="18" t="s">
        <v>54</v>
      </c>
      <c r="AL353" s="54" t="s">
        <v>1296</v>
      </c>
      <c r="AM353" s="18" t="s">
        <v>54</v>
      </c>
      <c r="AN353" s="19">
        <v>0.9268</v>
      </c>
      <c r="AO353" s="19" t="s">
        <v>329</v>
      </c>
    </row>
    <row r="354">
      <c r="A354" s="8" t="s">
        <v>2609</v>
      </c>
      <c r="B354" s="52" t="s">
        <v>1883</v>
      </c>
      <c r="C354" s="8" t="s">
        <v>58</v>
      </c>
      <c r="D354" s="8" t="s">
        <v>2594</v>
      </c>
      <c r="E354" s="20" t="s">
        <v>2610</v>
      </c>
      <c r="F354" s="11" t="s">
        <v>2611</v>
      </c>
      <c r="G354" s="8" t="s">
        <v>83</v>
      </c>
      <c r="H354" s="8" t="s">
        <v>2402</v>
      </c>
      <c r="I354" s="8" t="s">
        <v>2612</v>
      </c>
      <c r="J354" s="8">
        <v>7.0</v>
      </c>
      <c r="K354" s="41">
        <v>46069.0</v>
      </c>
      <c r="L354" s="8" t="s">
        <v>257</v>
      </c>
      <c r="M354" s="8" t="s">
        <v>257</v>
      </c>
      <c r="N354" s="14">
        <v>46073.0</v>
      </c>
      <c r="O354" s="14">
        <v>46073.0</v>
      </c>
      <c r="P354" s="8" t="s">
        <v>48</v>
      </c>
      <c r="Q354" s="8">
        <v>890.0</v>
      </c>
      <c r="R354" s="16" t="s">
        <v>2598</v>
      </c>
      <c r="S354" s="16" t="s">
        <v>2613</v>
      </c>
      <c r="T354" s="16" t="s">
        <v>2614</v>
      </c>
      <c r="U354" s="17" t="s">
        <v>2600</v>
      </c>
      <c r="V354" s="8" t="s">
        <v>53</v>
      </c>
      <c r="W354" s="8"/>
      <c r="AA354" s="53" t="s">
        <v>2615</v>
      </c>
      <c r="AB354" s="18">
        <v>728.0</v>
      </c>
      <c r="AC354" s="18">
        <v>342.0</v>
      </c>
      <c r="AD354" s="18">
        <v>11.0</v>
      </c>
      <c r="AE354" s="18">
        <v>198.0</v>
      </c>
      <c r="AF354" s="18">
        <v>63.0</v>
      </c>
      <c r="AG354" s="18">
        <v>6.0</v>
      </c>
      <c r="AH354" s="18">
        <v>1.0</v>
      </c>
      <c r="AI354" s="18">
        <v>3.0</v>
      </c>
      <c r="AJ354" s="18" t="s">
        <v>54</v>
      </c>
      <c r="AK354" s="18" t="s">
        <v>54</v>
      </c>
      <c r="AL354" s="54" t="s">
        <v>2616</v>
      </c>
      <c r="AM354" s="18" t="s">
        <v>54</v>
      </c>
      <c r="AN354" s="19">
        <v>0.9268</v>
      </c>
      <c r="AO354" s="19" t="s">
        <v>54</v>
      </c>
    </row>
    <row r="355">
      <c r="A355" s="8" t="s">
        <v>2617</v>
      </c>
      <c r="B355" s="57" t="s">
        <v>1287</v>
      </c>
      <c r="C355" s="8" t="s">
        <v>43</v>
      </c>
      <c r="E355" s="20" t="s">
        <v>2618</v>
      </c>
      <c r="F355" s="11" t="s">
        <v>2619</v>
      </c>
      <c r="G355" s="8" t="s">
        <v>46</v>
      </c>
      <c r="H355" s="8" t="s">
        <v>2394</v>
      </c>
      <c r="I355" s="8" t="s">
        <v>2620</v>
      </c>
      <c r="J355" s="8">
        <v>8.0</v>
      </c>
      <c r="K355" s="41">
        <v>46076.0</v>
      </c>
      <c r="L355" s="8" t="s">
        <v>257</v>
      </c>
      <c r="M355" s="8" t="s">
        <v>257</v>
      </c>
      <c r="N355" s="14">
        <v>46076.0</v>
      </c>
      <c r="O355" s="14">
        <v>46076.0</v>
      </c>
      <c r="P355" s="8" t="s">
        <v>48</v>
      </c>
      <c r="Q355" s="8">
        <v>664.0</v>
      </c>
      <c r="R355" s="16" t="s">
        <v>2621</v>
      </c>
      <c r="S355" s="16" t="s">
        <v>2622</v>
      </c>
      <c r="T355" s="16" t="s">
        <v>2623</v>
      </c>
      <c r="U355" s="17" t="s">
        <v>2624</v>
      </c>
      <c r="V355" s="8" t="s">
        <v>72</v>
      </c>
      <c r="W355" s="8"/>
      <c r="AA355" s="53" t="s">
        <v>2625</v>
      </c>
      <c r="AB355" s="18">
        <v>245.0</v>
      </c>
      <c r="AC355" s="18">
        <v>22.0</v>
      </c>
      <c r="AD355" s="18">
        <v>15.0</v>
      </c>
      <c r="AE355" s="18">
        <v>108.0</v>
      </c>
      <c r="AF355" s="18">
        <v>510.0</v>
      </c>
      <c r="AG355" s="18">
        <v>81.0</v>
      </c>
      <c r="AH355" s="18">
        <v>11.0</v>
      </c>
      <c r="AI355" s="18">
        <v>2.0</v>
      </c>
      <c r="AJ355" s="18" t="s">
        <v>2617</v>
      </c>
      <c r="AK355" s="18">
        <v>2655.0</v>
      </c>
      <c r="AL355" s="54" t="s">
        <v>2398</v>
      </c>
      <c r="AM355" s="54" t="s">
        <v>1825</v>
      </c>
      <c r="AN355" s="19">
        <v>0.9136</v>
      </c>
      <c r="AO355" s="19" t="s">
        <v>54</v>
      </c>
    </row>
    <row r="356">
      <c r="A356" s="8" t="s">
        <v>2626</v>
      </c>
      <c r="B356" s="52" t="s">
        <v>1298</v>
      </c>
      <c r="C356" s="8" t="s">
        <v>58</v>
      </c>
      <c r="D356" s="8" t="s">
        <v>2617</v>
      </c>
      <c r="E356" s="20" t="s">
        <v>2627</v>
      </c>
      <c r="F356" s="11" t="s">
        <v>2628</v>
      </c>
      <c r="G356" s="8" t="s">
        <v>46</v>
      </c>
      <c r="H356" s="8" t="s">
        <v>1520</v>
      </c>
      <c r="I356" s="8" t="s">
        <v>2629</v>
      </c>
      <c r="J356" s="8">
        <v>8.0</v>
      </c>
      <c r="K356" s="41">
        <v>46076.0</v>
      </c>
      <c r="L356" s="8" t="s">
        <v>257</v>
      </c>
      <c r="M356" s="8" t="s">
        <v>257</v>
      </c>
      <c r="N356" s="14">
        <v>46076.0</v>
      </c>
      <c r="O356" s="14">
        <v>46076.0</v>
      </c>
      <c r="P356" s="8" t="s">
        <v>48</v>
      </c>
      <c r="Q356" s="8">
        <v>478.0</v>
      </c>
      <c r="R356" s="16" t="s">
        <v>2621</v>
      </c>
      <c r="S356" s="16" t="s">
        <v>2630</v>
      </c>
      <c r="T356" s="16" t="s">
        <v>70</v>
      </c>
      <c r="U356" s="17" t="s">
        <v>2624</v>
      </c>
      <c r="V356" s="8" t="s">
        <v>72</v>
      </c>
      <c r="W356" s="8"/>
      <c r="AA356" s="53" t="s">
        <v>2631</v>
      </c>
      <c r="AB356" s="18">
        <v>1086.0</v>
      </c>
      <c r="AC356" s="18">
        <v>287.0</v>
      </c>
      <c r="AD356" s="18">
        <v>226.0</v>
      </c>
      <c r="AE356" s="18">
        <v>283.0</v>
      </c>
      <c r="AF356" s="18">
        <v>123.0</v>
      </c>
      <c r="AG356" s="18">
        <v>255.0</v>
      </c>
      <c r="AH356" s="18">
        <v>9.0</v>
      </c>
      <c r="AI356" s="18">
        <v>34.0</v>
      </c>
      <c r="AJ356" s="18" t="s">
        <v>54</v>
      </c>
      <c r="AK356" s="18" t="s">
        <v>54</v>
      </c>
      <c r="AL356" s="54" t="s">
        <v>1454</v>
      </c>
      <c r="AM356" s="18" t="s">
        <v>54</v>
      </c>
      <c r="AN356" s="19">
        <v>0.9136</v>
      </c>
      <c r="AO356" s="19" t="s">
        <v>54</v>
      </c>
    </row>
    <row r="357">
      <c r="A357" s="8" t="s">
        <v>2632</v>
      </c>
      <c r="B357" s="52" t="s">
        <v>1883</v>
      </c>
      <c r="C357" s="8" t="s">
        <v>58</v>
      </c>
      <c r="D357" s="8" t="s">
        <v>2617</v>
      </c>
      <c r="E357" s="20" t="s">
        <v>2633</v>
      </c>
      <c r="F357" s="11" t="s">
        <v>2634</v>
      </c>
      <c r="G357" s="8" t="s">
        <v>46</v>
      </c>
      <c r="H357" s="8" t="s">
        <v>2402</v>
      </c>
      <c r="I357" s="8" t="s">
        <v>2635</v>
      </c>
      <c r="J357" s="8">
        <v>8.0</v>
      </c>
      <c r="K357" s="41">
        <v>46076.0</v>
      </c>
      <c r="L357" s="8" t="s">
        <v>257</v>
      </c>
      <c r="M357" s="8" t="s">
        <v>257</v>
      </c>
      <c r="N357" s="14">
        <v>46076.0</v>
      </c>
      <c r="O357" s="14">
        <v>46076.0</v>
      </c>
      <c r="P357" s="8" t="s">
        <v>48</v>
      </c>
      <c r="Q357" s="8">
        <v>682.0</v>
      </c>
      <c r="R357" s="16" t="s">
        <v>2621</v>
      </c>
      <c r="S357" s="16" t="s">
        <v>2636</v>
      </c>
      <c r="T357" s="16" t="s">
        <v>2623</v>
      </c>
      <c r="U357" s="17" t="s">
        <v>2624</v>
      </c>
      <c r="V357" s="8" t="s">
        <v>72</v>
      </c>
      <c r="W357" s="8"/>
      <c r="AA357" s="53" t="s">
        <v>2637</v>
      </c>
      <c r="AB357" s="18">
        <v>1324.0</v>
      </c>
      <c r="AC357" s="18">
        <v>352.0</v>
      </c>
      <c r="AD357" s="18">
        <v>464.0</v>
      </c>
      <c r="AE357" s="18">
        <v>372.0</v>
      </c>
      <c r="AF357" s="18">
        <v>125.0</v>
      </c>
      <c r="AG357" s="18">
        <v>96.0</v>
      </c>
      <c r="AH357" s="18">
        <v>22.0</v>
      </c>
      <c r="AI357" s="18">
        <v>14.0</v>
      </c>
      <c r="AJ357" s="18" t="s">
        <v>54</v>
      </c>
      <c r="AK357" s="18" t="s">
        <v>54</v>
      </c>
      <c r="AL357" s="54" t="s">
        <v>1815</v>
      </c>
      <c r="AM357" s="18" t="s">
        <v>54</v>
      </c>
      <c r="AN357" s="19">
        <v>0.9136</v>
      </c>
      <c r="AO357" s="19" t="s">
        <v>54</v>
      </c>
    </row>
    <row r="358">
      <c r="A358" s="8" t="s">
        <v>2638</v>
      </c>
      <c r="B358" s="52" t="s">
        <v>1287</v>
      </c>
      <c r="C358" s="8" t="s">
        <v>43</v>
      </c>
      <c r="E358" s="20" t="s">
        <v>2639</v>
      </c>
      <c r="F358" s="11" t="s">
        <v>2640</v>
      </c>
      <c r="G358" s="8" t="s">
        <v>83</v>
      </c>
      <c r="H358" s="8" t="s">
        <v>2394</v>
      </c>
      <c r="I358" s="8" t="s">
        <v>2641</v>
      </c>
      <c r="J358" s="8">
        <v>8.0</v>
      </c>
      <c r="K358" s="41">
        <v>46076.0</v>
      </c>
      <c r="L358" s="8" t="s">
        <v>257</v>
      </c>
      <c r="M358" s="8" t="s">
        <v>257</v>
      </c>
      <c r="N358" s="14">
        <v>46076.0</v>
      </c>
      <c r="O358" s="14">
        <v>46076.0</v>
      </c>
      <c r="P358" s="8" t="s">
        <v>48</v>
      </c>
      <c r="Q358" s="8">
        <v>956.0</v>
      </c>
      <c r="R358" s="16" t="s">
        <v>2642</v>
      </c>
      <c r="S358" s="16" t="s">
        <v>2643</v>
      </c>
      <c r="T358" s="16" t="s">
        <v>2644</v>
      </c>
      <c r="U358" s="17" t="s">
        <v>2645</v>
      </c>
      <c r="V358" s="8" t="s">
        <v>220</v>
      </c>
      <c r="W358" s="8"/>
      <c r="AA358" s="53" t="s">
        <v>2646</v>
      </c>
      <c r="AB358" s="18">
        <v>466.0</v>
      </c>
      <c r="AC358" s="18">
        <v>105.0</v>
      </c>
      <c r="AD358" s="18">
        <v>8.0</v>
      </c>
      <c r="AE358" s="18">
        <v>289.0</v>
      </c>
      <c r="AF358" s="18">
        <v>133.0</v>
      </c>
      <c r="AG358" s="18">
        <v>25.0</v>
      </c>
      <c r="AH358" s="18">
        <v>9.0</v>
      </c>
      <c r="AI358" s="18">
        <v>3.0</v>
      </c>
      <c r="AJ358" s="18" t="s">
        <v>2638</v>
      </c>
      <c r="AK358" s="18">
        <v>4576.0</v>
      </c>
      <c r="AL358" s="54" t="s">
        <v>2647</v>
      </c>
      <c r="AM358" s="54" t="s">
        <v>1315</v>
      </c>
      <c r="AN358" s="19">
        <v>0.9325</v>
      </c>
      <c r="AO358" s="19" t="s">
        <v>992</v>
      </c>
    </row>
    <row r="359">
      <c r="A359" s="8" t="s">
        <v>2648</v>
      </c>
      <c r="B359" s="52" t="s">
        <v>1298</v>
      </c>
      <c r="C359" s="8" t="s">
        <v>58</v>
      </c>
      <c r="D359" s="8" t="s">
        <v>2638</v>
      </c>
      <c r="E359" s="20" t="s">
        <v>2649</v>
      </c>
      <c r="F359" s="11" t="s">
        <v>2650</v>
      </c>
      <c r="G359" s="8" t="s">
        <v>83</v>
      </c>
      <c r="H359" s="8" t="s">
        <v>2402</v>
      </c>
      <c r="I359" s="8" t="s">
        <v>2651</v>
      </c>
      <c r="J359" s="8">
        <v>8.0</v>
      </c>
      <c r="K359" s="41">
        <v>46076.0</v>
      </c>
      <c r="L359" s="8" t="s">
        <v>257</v>
      </c>
      <c r="M359" s="8" t="s">
        <v>257</v>
      </c>
      <c r="N359" s="14">
        <v>46076.0</v>
      </c>
      <c r="O359" s="14">
        <v>46076.0</v>
      </c>
      <c r="P359" s="8" t="s">
        <v>48</v>
      </c>
      <c r="Q359" s="8">
        <v>907.0</v>
      </c>
      <c r="R359" s="16" t="s">
        <v>2642</v>
      </c>
      <c r="S359" s="16" t="s">
        <v>2652</v>
      </c>
      <c r="T359" s="16" t="s">
        <v>2653</v>
      </c>
      <c r="U359" s="17" t="s">
        <v>2645</v>
      </c>
      <c r="V359" s="8" t="s">
        <v>220</v>
      </c>
      <c r="W359" s="8"/>
      <c r="AA359" s="53" t="s">
        <v>2654</v>
      </c>
      <c r="AB359" s="18">
        <v>174.0</v>
      </c>
      <c r="AC359" s="18">
        <v>71.0</v>
      </c>
      <c r="AD359" s="18">
        <v>3.0</v>
      </c>
      <c r="AE359" s="18">
        <v>65.0</v>
      </c>
      <c r="AF359" s="18">
        <v>29.0</v>
      </c>
      <c r="AG359" s="18">
        <v>14.0</v>
      </c>
      <c r="AH359" s="18">
        <v>1.0</v>
      </c>
      <c r="AI359" s="18">
        <v>6.0</v>
      </c>
      <c r="AJ359" s="18" t="s">
        <v>54</v>
      </c>
      <c r="AK359" s="18" t="s">
        <v>54</v>
      </c>
      <c r="AL359" s="54" t="s">
        <v>1422</v>
      </c>
      <c r="AM359" s="18" t="s">
        <v>54</v>
      </c>
      <c r="AN359" s="19">
        <v>0.9325</v>
      </c>
      <c r="AO359" s="19" t="s">
        <v>992</v>
      </c>
    </row>
    <row r="360">
      <c r="A360" s="8" t="s">
        <v>2655</v>
      </c>
      <c r="B360" s="52" t="s">
        <v>1883</v>
      </c>
      <c r="C360" s="8" t="s">
        <v>58</v>
      </c>
      <c r="D360" s="8" t="s">
        <v>2638</v>
      </c>
      <c r="E360" s="20" t="s">
        <v>2656</v>
      </c>
      <c r="F360" s="11" t="s">
        <v>2657</v>
      </c>
      <c r="G360" s="8" t="s">
        <v>83</v>
      </c>
      <c r="H360" s="8" t="s">
        <v>1520</v>
      </c>
      <c r="I360" s="8" t="s">
        <v>2658</v>
      </c>
      <c r="J360" s="8">
        <v>8.0</v>
      </c>
      <c r="K360" s="41">
        <v>46076.0</v>
      </c>
      <c r="L360" s="8" t="s">
        <v>257</v>
      </c>
      <c r="M360" s="8" t="s">
        <v>257</v>
      </c>
      <c r="N360" s="14">
        <v>46076.0</v>
      </c>
      <c r="O360" s="14">
        <v>46076.0</v>
      </c>
      <c r="P360" s="8" t="s">
        <v>48</v>
      </c>
      <c r="Q360" s="8">
        <v>752.0</v>
      </c>
      <c r="R360" s="16" t="s">
        <v>2642</v>
      </c>
      <c r="S360" s="16" t="s">
        <v>2659</v>
      </c>
      <c r="T360" s="16" t="s">
        <v>107</v>
      </c>
      <c r="U360" s="17" t="s">
        <v>2645</v>
      </c>
      <c r="V360" s="8" t="s">
        <v>220</v>
      </c>
      <c r="W360" s="8"/>
      <c r="AA360" s="53" t="s">
        <v>2660</v>
      </c>
      <c r="AB360" s="18">
        <v>3825.0</v>
      </c>
      <c r="AC360" s="18">
        <v>2501.0</v>
      </c>
      <c r="AD360" s="18">
        <v>17.0</v>
      </c>
      <c r="AE360" s="18">
        <v>823.0</v>
      </c>
      <c r="AF360" s="18">
        <v>18.0</v>
      </c>
      <c r="AG360" s="18">
        <v>96.0</v>
      </c>
      <c r="AH360" s="18">
        <v>75.0</v>
      </c>
      <c r="AI360" s="18">
        <v>10.0</v>
      </c>
      <c r="AJ360" s="18" t="s">
        <v>54</v>
      </c>
      <c r="AK360" s="18" t="s">
        <v>54</v>
      </c>
      <c r="AL360" s="55" t="s">
        <v>1375</v>
      </c>
      <c r="AM360" s="18" t="s">
        <v>54</v>
      </c>
      <c r="AN360" s="19">
        <v>0.9325</v>
      </c>
      <c r="AO360" s="19" t="s">
        <v>992</v>
      </c>
    </row>
    <row r="361">
      <c r="A361" s="8" t="s">
        <v>2661</v>
      </c>
      <c r="B361" s="52" t="s">
        <v>2482</v>
      </c>
      <c r="C361" s="8" t="s">
        <v>58</v>
      </c>
      <c r="D361" s="8" t="s">
        <v>2638</v>
      </c>
      <c r="E361" s="20" t="s">
        <v>2662</v>
      </c>
      <c r="F361" s="11" t="s">
        <v>2663</v>
      </c>
      <c r="G361" s="8" t="s">
        <v>83</v>
      </c>
      <c r="H361" s="8"/>
      <c r="I361" s="8" t="s">
        <v>2664</v>
      </c>
      <c r="J361" s="8">
        <v>8.0</v>
      </c>
      <c r="K361" s="41">
        <v>46076.0</v>
      </c>
      <c r="L361" s="8" t="s">
        <v>257</v>
      </c>
      <c r="M361" s="8" t="s">
        <v>257</v>
      </c>
      <c r="N361" s="14">
        <v>46076.0</v>
      </c>
      <c r="O361" s="14">
        <v>46076.0</v>
      </c>
      <c r="P361" s="8" t="s">
        <v>48</v>
      </c>
      <c r="Q361" s="8">
        <v>945.0</v>
      </c>
      <c r="R361" s="16" t="s">
        <v>2642</v>
      </c>
      <c r="S361" s="16" t="s">
        <v>2665</v>
      </c>
      <c r="T361" s="16" t="s">
        <v>2653</v>
      </c>
      <c r="U361" s="17" t="s">
        <v>2645</v>
      </c>
      <c r="V361" s="8" t="s">
        <v>53</v>
      </c>
      <c r="W361" s="8"/>
      <c r="AA361" s="18" t="s">
        <v>54</v>
      </c>
      <c r="AB361" s="18">
        <v>111.0</v>
      </c>
      <c r="AC361" s="18">
        <v>23.0</v>
      </c>
      <c r="AD361" s="18">
        <v>4.0</v>
      </c>
      <c r="AE361" s="18">
        <v>30.0</v>
      </c>
      <c r="AF361" s="18">
        <v>0.0</v>
      </c>
      <c r="AG361" s="18">
        <v>0.0</v>
      </c>
      <c r="AH361" s="18">
        <v>0.0</v>
      </c>
      <c r="AI361" s="18">
        <v>0.0</v>
      </c>
      <c r="AJ361" s="18" t="s">
        <v>54</v>
      </c>
      <c r="AK361" s="18" t="s">
        <v>54</v>
      </c>
      <c r="AL361" s="18" t="s">
        <v>54</v>
      </c>
      <c r="AM361" s="18" t="s">
        <v>54</v>
      </c>
      <c r="AN361" s="19">
        <v>0.9325</v>
      </c>
      <c r="AO361" s="19" t="s">
        <v>992</v>
      </c>
    </row>
    <row r="362">
      <c r="A362" s="8" t="s">
        <v>2666</v>
      </c>
      <c r="B362" s="52" t="s">
        <v>1287</v>
      </c>
      <c r="C362" s="8" t="s">
        <v>43</v>
      </c>
      <c r="E362" s="20" t="s">
        <v>2667</v>
      </c>
      <c r="F362" s="11" t="s">
        <v>2668</v>
      </c>
      <c r="G362" s="8" t="s">
        <v>165</v>
      </c>
      <c r="H362" s="8"/>
      <c r="I362" s="8" t="s">
        <v>2669</v>
      </c>
      <c r="J362" s="8">
        <v>8.0</v>
      </c>
      <c r="K362" s="41">
        <v>46076.0</v>
      </c>
      <c r="L362" s="8" t="s">
        <v>257</v>
      </c>
      <c r="M362" s="8" t="s">
        <v>257</v>
      </c>
      <c r="N362" s="14">
        <v>46076.0</v>
      </c>
      <c r="O362" s="58">
        <v>46076.0</v>
      </c>
      <c r="P362" s="8" t="s">
        <v>167</v>
      </c>
      <c r="Q362" s="8">
        <v>828.0</v>
      </c>
      <c r="R362" s="16" t="s">
        <v>2670</v>
      </c>
      <c r="S362" s="16" t="s">
        <v>2671</v>
      </c>
      <c r="T362" s="16" t="s">
        <v>473</v>
      </c>
      <c r="U362" s="17" t="s">
        <v>2672</v>
      </c>
      <c r="V362" s="8" t="s">
        <v>172</v>
      </c>
      <c r="W362" s="8"/>
      <c r="AA362" s="53" t="s">
        <v>2673</v>
      </c>
      <c r="AB362" s="18">
        <v>31098.0</v>
      </c>
      <c r="AC362" s="18">
        <v>57.0</v>
      </c>
      <c r="AD362" s="18">
        <v>6645.0</v>
      </c>
      <c r="AE362" s="18">
        <v>24207.0</v>
      </c>
      <c r="AF362" s="18">
        <v>458.0</v>
      </c>
      <c r="AG362" s="18">
        <v>88.0</v>
      </c>
      <c r="AH362" s="18">
        <v>0.0</v>
      </c>
      <c r="AI362" s="18">
        <v>28.0</v>
      </c>
      <c r="AJ362" s="18" t="s">
        <v>2666</v>
      </c>
      <c r="AK362" s="18">
        <v>31360.0</v>
      </c>
      <c r="AL362" s="55" t="s">
        <v>2674</v>
      </c>
      <c r="AM362" s="55" t="s">
        <v>2675</v>
      </c>
      <c r="AN362" s="19">
        <v>0.8856</v>
      </c>
      <c r="AO362" s="19" t="s">
        <v>54</v>
      </c>
    </row>
    <row r="363">
      <c r="A363" s="8" t="s">
        <v>2676</v>
      </c>
      <c r="B363" s="52" t="s">
        <v>1298</v>
      </c>
      <c r="C363" s="8" t="s">
        <v>58</v>
      </c>
      <c r="D363" s="8" t="s">
        <v>2666</v>
      </c>
      <c r="E363" s="20" t="s">
        <v>2677</v>
      </c>
      <c r="F363" s="11" t="s">
        <v>2678</v>
      </c>
      <c r="G363" s="8" t="s">
        <v>165</v>
      </c>
      <c r="H363" s="8"/>
      <c r="I363" s="8" t="s">
        <v>2679</v>
      </c>
      <c r="J363" s="8">
        <v>8.0</v>
      </c>
      <c r="K363" s="41">
        <v>46076.0</v>
      </c>
      <c r="L363" s="8" t="s">
        <v>257</v>
      </c>
      <c r="M363" s="8" t="s">
        <v>257</v>
      </c>
      <c r="N363" s="14">
        <v>46076.0</v>
      </c>
      <c r="O363" s="14">
        <v>46076.0</v>
      </c>
      <c r="P363" s="8" t="s">
        <v>167</v>
      </c>
      <c r="Q363" s="15">
        <v>1063.0</v>
      </c>
      <c r="R363" s="8" t="s">
        <v>2680</v>
      </c>
      <c r="S363" s="16" t="s">
        <v>2681</v>
      </c>
      <c r="T363" s="16" t="s">
        <v>70</v>
      </c>
      <c r="U363" s="17" t="s">
        <v>2672</v>
      </c>
      <c r="V363" s="8" t="s">
        <v>172</v>
      </c>
      <c r="W363" s="8"/>
      <c r="AA363" s="53" t="s">
        <v>2682</v>
      </c>
      <c r="AB363" s="18">
        <v>262.0</v>
      </c>
      <c r="AC363" s="18">
        <v>55.0</v>
      </c>
      <c r="AD363" s="18">
        <v>23.0</v>
      </c>
      <c r="AE363" s="18">
        <v>87.0</v>
      </c>
      <c r="AF363" s="18">
        <v>97.0</v>
      </c>
      <c r="AG363" s="18">
        <v>87.0</v>
      </c>
      <c r="AH363" s="18">
        <v>0.0</v>
      </c>
      <c r="AI363" s="18">
        <v>22.0</v>
      </c>
      <c r="AJ363" s="18" t="s">
        <v>54</v>
      </c>
      <c r="AK363" s="18" t="s">
        <v>54</v>
      </c>
      <c r="AL363" s="54" t="s">
        <v>1464</v>
      </c>
      <c r="AM363" s="18" t="s">
        <v>54</v>
      </c>
      <c r="AN363" s="19">
        <v>0.8856</v>
      </c>
      <c r="AO363" s="19" t="s">
        <v>54</v>
      </c>
    </row>
    <row r="364">
      <c r="A364" s="8" t="s">
        <v>2683</v>
      </c>
      <c r="B364" s="52" t="s">
        <v>1298</v>
      </c>
      <c r="C364" s="8" t="s">
        <v>43</v>
      </c>
      <c r="E364" s="20" t="s">
        <v>2684</v>
      </c>
      <c r="F364" s="11" t="s">
        <v>2685</v>
      </c>
      <c r="G364" s="8" t="s">
        <v>183</v>
      </c>
      <c r="H364" s="8"/>
      <c r="I364" s="8" t="s">
        <v>2686</v>
      </c>
      <c r="J364" s="8">
        <v>8.0</v>
      </c>
      <c r="K364" s="41">
        <v>46076.0</v>
      </c>
      <c r="L364" s="8" t="s">
        <v>257</v>
      </c>
      <c r="M364" s="8" t="s">
        <v>257</v>
      </c>
      <c r="N364" s="14">
        <v>46076.0</v>
      </c>
      <c r="O364" s="14">
        <v>46076.0</v>
      </c>
      <c r="P364" s="8" t="s">
        <v>185</v>
      </c>
      <c r="Q364" s="15">
        <v>1063.0</v>
      </c>
      <c r="R364" s="16" t="s">
        <v>2687</v>
      </c>
      <c r="S364" s="8" t="s">
        <v>2688</v>
      </c>
      <c r="T364" s="32" t="s">
        <v>473</v>
      </c>
      <c r="U364" s="17" t="s">
        <v>2689</v>
      </c>
      <c r="V364" s="8" t="s">
        <v>190</v>
      </c>
      <c r="W364" s="8"/>
      <c r="AA364" s="53" t="s">
        <v>2690</v>
      </c>
      <c r="AB364" s="18">
        <v>227.0</v>
      </c>
      <c r="AC364" s="18">
        <v>6.0</v>
      </c>
      <c r="AD364" s="18">
        <v>14.0</v>
      </c>
      <c r="AE364" s="18">
        <v>120.0</v>
      </c>
      <c r="AF364" s="18">
        <v>850.0</v>
      </c>
      <c r="AG364" s="18">
        <v>80.0</v>
      </c>
      <c r="AH364" s="18">
        <v>0.0</v>
      </c>
      <c r="AI364" s="18">
        <v>9.0</v>
      </c>
      <c r="AJ364" s="18" t="s">
        <v>2683</v>
      </c>
      <c r="AK364" s="18">
        <v>342.0</v>
      </c>
      <c r="AL364" s="54" t="s">
        <v>1464</v>
      </c>
      <c r="AM364" s="54" t="s">
        <v>1422</v>
      </c>
      <c r="AN364" s="19"/>
      <c r="AO364" s="19" t="s">
        <v>54</v>
      </c>
    </row>
    <row r="365">
      <c r="A365" s="8" t="s">
        <v>2691</v>
      </c>
      <c r="B365" s="52" t="s">
        <v>1287</v>
      </c>
      <c r="C365" s="8" t="s">
        <v>58</v>
      </c>
      <c r="D365" s="8" t="s">
        <v>2683</v>
      </c>
      <c r="E365" s="20" t="s">
        <v>2692</v>
      </c>
      <c r="F365" s="11" t="s">
        <v>2693</v>
      </c>
      <c r="G365" s="8" t="s">
        <v>183</v>
      </c>
      <c r="H365" s="8"/>
      <c r="I365" s="8" t="s">
        <v>2694</v>
      </c>
      <c r="J365" s="8">
        <v>8.0</v>
      </c>
      <c r="K365" s="41">
        <v>46076.0</v>
      </c>
      <c r="L365" s="8" t="s">
        <v>257</v>
      </c>
      <c r="M365" s="8" t="s">
        <v>257</v>
      </c>
      <c r="N365" s="14">
        <v>46076.0</v>
      </c>
      <c r="O365" s="14">
        <v>46076.0</v>
      </c>
      <c r="P365" s="8" t="s">
        <v>185</v>
      </c>
      <c r="Q365" s="15">
        <v>1179.0</v>
      </c>
      <c r="R365" s="8" t="s">
        <v>2695</v>
      </c>
      <c r="S365" s="8" t="s">
        <v>2696</v>
      </c>
      <c r="T365" s="32" t="s">
        <v>2697</v>
      </c>
      <c r="U365" s="17" t="s">
        <v>2689</v>
      </c>
      <c r="V365" s="8" t="s">
        <v>190</v>
      </c>
      <c r="W365" s="8"/>
      <c r="AA365" s="53" t="s">
        <v>2698</v>
      </c>
      <c r="AB365" s="18">
        <v>115.0</v>
      </c>
      <c r="AC365" s="18">
        <v>4.0</v>
      </c>
      <c r="AD365" s="18">
        <v>14.0</v>
      </c>
      <c r="AE365" s="18">
        <v>39.0</v>
      </c>
      <c r="AF365" s="18">
        <v>24.0</v>
      </c>
      <c r="AG365" s="18">
        <v>53.0</v>
      </c>
      <c r="AH365" s="18">
        <v>0.0</v>
      </c>
      <c r="AI365" s="18">
        <v>15.0</v>
      </c>
      <c r="AJ365" s="18" t="s">
        <v>54</v>
      </c>
      <c r="AK365" s="18" t="s">
        <v>54</v>
      </c>
      <c r="AL365" s="54" t="s">
        <v>1331</v>
      </c>
      <c r="AM365" s="18" t="s">
        <v>54</v>
      </c>
      <c r="AN365" s="19"/>
      <c r="AO365" s="19" t="s">
        <v>54</v>
      </c>
    </row>
    <row r="366">
      <c r="A366" s="8" t="s">
        <v>2699</v>
      </c>
      <c r="B366" s="52" t="s">
        <v>1287</v>
      </c>
      <c r="C366" s="8" t="s">
        <v>43</v>
      </c>
      <c r="E366" s="20" t="s">
        <v>2700</v>
      </c>
      <c r="F366" s="11" t="s">
        <v>2701</v>
      </c>
      <c r="G366" s="8" t="s">
        <v>46</v>
      </c>
      <c r="H366" s="8" t="s">
        <v>1520</v>
      </c>
      <c r="I366" s="8" t="s">
        <v>2702</v>
      </c>
      <c r="J366" s="8">
        <v>8.0</v>
      </c>
      <c r="K366" s="41">
        <v>46076.0</v>
      </c>
      <c r="L366" s="8" t="s">
        <v>257</v>
      </c>
      <c r="M366" s="8" t="s">
        <v>257</v>
      </c>
      <c r="N366" s="14">
        <v>46076.0</v>
      </c>
      <c r="O366" s="14">
        <v>46076.0</v>
      </c>
      <c r="P366" s="8" t="s">
        <v>48</v>
      </c>
      <c r="Q366" s="8">
        <v>593.0</v>
      </c>
      <c r="R366" s="16" t="s">
        <v>2703</v>
      </c>
      <c r="S366" s="16" t="s">
        <v>2704</v>
      </c>
      <c r="T366" s="16" t="s">
        <v>2705</v>
      </c>
      <c r="U366" s="17" t="s">
        <v>2706</v>
      </c>
      <c r="V366" s="8" t="s">
        <v>72</v>
      </c>
      <c r="W366" s="8"/>
      <c r="AA366" s="53" t="s">
        <v>2707</v>
      </c>
      <c r="AB366" s="18">
        <v>206.0</v>
      </c>
      <c r="AC366" s="18">
        <v>92.0</v>
      </c>
      <c r="AD366" s="18">
        <v>0.0</v>
      </c>
      <c r="AE366" s="18">
        <v>90.0</v>
      </c>
      <c r="AF366" s="18">
        <v>84.0</v>
      </c>
      <c r="AG366" s="18">
        <v>5.0</v>
      </c>
      <c r="AH366" s="18">
        <v>16.0</v>
      </c>
      <c r="AI366" s="18">
        <v>7.0</v>
      </c>
      <c r="AJ366" s="18" t="s">
        <v>2699</v>
      </c>
      <c r="AK366" s="18">
        <v>6154.0</v>
      </c>
      <c r="AL366" s="54" t="s">
        <v>1590</v>
      </c>
      <c r="AM366" s="55" t="s">
        <v>1472</v>
      </c>
      <c r="AN366" s="19">
        <v>0.8286</v>
      </c>
      <c r="AO366" s="19" t="s">
        <v>54</v>
      </c>
    </row>
    <row r="367">
      <c r="A367" s="8" t="s">
        <v>2708</v>
      </c>
      <c r="B367" s="52" t="s">
        <v>1298</v>
      </c>
      <c r="C367" s="8" t="s">
        <v>58</v>
      </c>
      <c r="D367" s="8" t="s">
        <v>2699</v>
      </c>
      <c r="E367" s="20" t="s">
        <v>2709</v>
      </c>
      <c r="F367" s="11" t="s">
        <v>2710</v>
      </c>
      <c r="G367" s="8" t="s">
        <v>46</v>
      </c>
      <c r="H367" s="8" t="s">
        <v>2402</v>
      </c>
      <c r="I367" s="8" t="s">
        <v>2711</v>
      </c>
      <c r="J367" s="8">
        <v>8.0</v>
      </c>
      <c r="K367" s="41">
        <v>46076.0</v>
      </c>
      <c r="L367" s="8" t="s">
        <v>257</v>
      </c>
      <c r="M367" s="8" t="s">
        <v>257</v>
      </c>
      <c r="N367" s="14">
        <v>46076.0</v>
      </c>
      <c r="O367" s="14">
        <v>46076.0</v>
      </c>
      <c r="P367" s="8" t="s">
        <v>48</v>
      </c>
      <c r="Q367" s="8">
        <v>871.0</v>
      </c>
      <c r="R367" s="16" t="s">
        <v>2703</v>
      </c>
      <c r="S367" s="16" t="s">
        <v>2712</v>
      </c>
      <c r="T367" s="16" t="s">
        <v>2422</v>
      </c>
      <c r="U367" s="17" t="s">
        <v>2706</v>
      </c>
      <c r="V367" s="8" t="s">
        <v>72</v>
      </c>
      <c r="W367" s="8"/>
      <c r="AA367" s="53" t="s">
        <v>2713</v>
      </c>
      <c r="AB367" s="18">
        <v>5683.0</v>
      </c>
      <c r="AC367" s="18">
        <v>4619.0</v>
      </c>
      <c r="AD367" s="18">
        <v>62.0</v>
      </c>
      <c r="AE367" s="18">
        <v>749.0</v>
      </c>
      <c r="AF367" s="18">
        <v>47.0</v>
      </c>
      <c r="AG367" s="18">
        <v>42.0</v>
      </c>
      <c r="AH367" s="18">
        <v>44.0</v>
      </c>
      <c r="AI367" s="18">
        <v>36.0</v>
      </c>
      <c r="AJ367" s="18" t="s">
        <v>54</v>
      </c>
      <c r="AK367" s="18" t="s">
        <v>54</v>
      </c>
      <c r="AL367" s="55" t="s">
        <v>2714</v>
      </c>
      <c r="AM367" s="18" t="s">
        <v>54</v>
      </c>
      <c r="AN367" s="19">
        <v>0.8286</v>
      </c>
      <c r="AO367" s="19" t="s">
        <v>992</v>
      </c>
    </row>
    <row r="368">
      <c r="A368" s="8" t="s">
        <v>2715</v>
      </c>
      <c r="B368" s="52" t="s">
        <v>1883</v>
      </c>
      <c r="C368" s="8" t="s">
        <v>58</v>
      </c>
      <c r="D368" s="8" t="s">
        <v>2699</v>
      </c>
      <c r="E368" s="20" t="s">
        <v>2716</v>
      </c>
      <c r="F368" s="11" t="s">
        <v>2717</v>
      </c>
      <c r="G368" s="8" t="s">
        <v>46</v>
      </c>
      <c r="H368" s="8" t="s">
        <v>2394</v>
      </c>
      <c r="I368" s="8" t="s">
        <v>2718</v>
      </c>
      <c r="J368" s="8">
        <v>8.0</v>
      </c>
      <c r="K368" s="41">
        <v>46076.0</v>
      </c>
      <c r="L368" s="8" t="s">
        <v>257</v>
      </c>
      <c r="M368" s="8" t="s">
        <v>257</v>
      </c>
      <c r="N368" s="14">
        <v>46076.0</v>
      </c>
      <c r="O368" s="14">
        <v>46076.0</v>
      </c>
      <c r="P368" s="8" t="s">
        <v>48</v>
      </c>
      <c r="Q368" s="8">
        <v>728.0</v>
      </c>
      <c r="R368" s="16" t="s">
        <v>2703</v>
      </c>
      <c r="S368" s="16" t="s">
        <v>2719</v>
      </c>
      <c r="T368" s="16" t="s">
        <v>188</v>
      </c>
      <c r="U368" s="17" t="s">
        <v>2706</v>
      </c>
      <c r="V368" s="8" t="s">
        <v>72</v>
      </c>
      <c r="W368" s="8"/>
      <c r="AA368" s="53" t="s">
        <v>2720</v>
      </c>
      <c r="AB368" s="18">
        <v>265.0</v>
      </c>
      <c r="AC368" s="18">
        <v>88.0</v>
      </c>
      <c r="AD368" s="18">
        <v>55.0</v>
      </c>
      <c r="AE368" s="18">
        <v>93.0</v>
      </c>
      <c r="AF368" s="18">
        <v>39.0</v>
      </c>
      <c r="AG368" s="18">
        <v>20.0</v>
      </c>
      <c r="AH368" s="18">
        <v>0.0</v>
      </c>
      <c r="AI368" s="18">
        <v>6.0</v>
      </c>
      <c r="AJ368" s="18" t="s">
        <v>54</v>
      </c>
      <c r="AK368" s="18" t="s">
        <v>54</v>
      </c>
      <c r="AL368" s="54" t="s">
        <v>1464</v>
      </c>
      <c r="AM368" s="18" t="s">
        <v>54</v>
      </c>
      <c r="AN368" s="19">
        <v>0.8286</v>
      </c>
      <c r="AO368" s="19" t="s">
        <v>54</v>
      </c>
    </row>
    <row r="369">
      <c r="A369" s="8" t="s">
        <v>2721</v>
      </c>
      <c r="B369" s="52" t="s">
        <v>1287</v>
      </c>
      <c r="C369" s="8" t="s">
        <v>43</v>
      </c>
      <c r="E369" s="16" t="s">
        <v>2722</v>
      </c>
      <c r="F369" s="11" t="s">
        <v>2723</v>
      </c>
      <c r="G369" s="8" t="s">
        <v>83</v>
      </c>
      <c r="H369" s="8" t="s">
        <v>2402</v>
      </c>
      <c r="I369" s="8" t="s">
        <v>2724</v>
      </c>
      <c r="J369" s="8">
        <v>8.0</v>
      </c>
      <c r="K369" s="41">
        <v>46076.0</v>
      </c>
      <c r="L369" s="8" t="s">
        <v>257</v>
      </c>
      <c r="M369" s="8" t="s">
        <v>257</v>
      </c>
      <c r="N369" s="14">
        <v>46076.0</v>
      </c>
      <c r="O369" s="14">
        <v>46076.0</v>
      </c>
      <c r="P369" s="8" t="s">
        <v>48</v>
      </c>
      <c r="Q369" s="8">
        <v>976.0</v>
      </c>
      <c r="R369" s="16" t="s">
        <v>2725</v>
      </c>
      <c r="S369" s="16" t="s">
        <v>2726</v>
      </c>
      <c r="T369" s="16" t="s">
        <v>2727</v>
      </c>
      <c r="U369" s="17" t="s">
        <v>2728</v>
      </c>
      <c r="V369" s="8" t="s">
        <v>220</v>
      </c>
      <c r="W369" s="8"/>
      <c r="AA369" s="53" t="s">
        <v>2729</v>
      </c>
      <c r="AB369" s="18">
        <v>346.0</v>
      </c>
      <c r="AC369" s="18">
        <v>57.0</v>
      </c>
      <c r="AD369" s="18">
        <v>9.0</v>
      </c>
      <c r="AE369" s="18">
        <v>176.0</v>
      </c>
      <c r="AF369" s="18">
        <v>93.0</v>
      </c>
      <c r="AG369" s="18">
        <v>87.0</v>
      </c>
      <c r="AH369" s="18">
        <v>1.0</v>
      </c>
      <c r="AI369" s="18">
        <v>12.0</v>
      </c>
      <c r="AJ369" s="18" t="s">
        <v>2721</v>
      </c>
      <c r="AK369" s="18">
        <v>928.0</v>
      </c>
      <c r="AL369" s="54" t="s">
        <v>1601</v>
      </c>
      <c r="AM369" s="54" t="s">
        <v>1773</v>
      </c>
      <c r="AN369" s="19">
        <v>0.9076</v>
      </c>
      <c r="AO369" s="19" t="s">
        <v>992</v>
      </c>
    </row>
    <row r="370">
      <c r="A370" s="8" t="s">
        <v>2730</v>
      </c>
      <c r="B370" s="52" t="s">
        <v>1298</v>
      </c>
      <c r="C370" s="8" t="s">
        <v>58</v>
      </c>
      <c r="D370" s="8" t="s">
        <v>2721</v>
      </c>
      <c r="E370" s="16" t="s">
        <v>2731</v>
      </c>
      <c r="F370" s="11" t="s">
        <v>2732</v>
      </c>
      <c r="G370" s="8" t="s">
        <v>83</v>
      </c>
      <c r="H370" s="8" t="s">
        <v>2394</v>
      </c>
      <c r="I370" s="8" t="s">
        <v>2733</v>
      </c>
      <c r="J370" s="8">
        <v>8.0</v>
      </c>
      <c r="K370" s="41">
        <v>46076.0</v>
      </c>
      <c r="L370" s="8" t="s">
        <v>257</v>
      </c>
      <c r="M370" s="8" t="s">
        <v>257</v>
      </c>
      <c r="N370" s="14">
        <v>46076.0</v>
      </c>
      <c r="O370" s="14">
        <v>46076.0</v>
      </c>
      <c r="P370" s="8" t="s">
        <v>48</v>
      </c>
      <c r="Q370" s="8">
        <v>778.0</v>
      </c>
      <c r="R370" s="16" t="s">
        <v>2725</v>
      </c>
      <c r="S370" s="16" t="s">
        <v>2734</v>
      </c>
      <c r="T370" s="16" t="s">
        <v>107</v>
      </c>
      <c r="U370" s="17" t="s">
        <v>2728</v>
      </c>
      <c r="V370" s="8" t="s">
        <v>220</v>
      </c>
      <c r="W370" s="8"/>
      <c r="AA370" s="53" t="s">
        <v>2735</v>
      </c>
      <c r="AB370" s="18">
        <v>181.0</v>
      </c>
      <c r="AC370" s="18">
        <v>35.0</v>
      </c>
      <c r="AD370" s="18">
        <v>10.0</v>
      </c>
      <c r="AE370" s="18">
        <v>59.0</v>
      </c>
      <c r="AF370" s="18">
        <v>63.0</v>
      </c>
      <c r="AG370" s="18">
        <v>59.0</v>
      </c>
      <c r="AH370" s="18">
        <v>2.0</v>
      </c>
      <c r="AI370" s="18">
        <v>18.0</v>
      </c>
      <c r="AJ370" s="18" t="s">
        <v>54</v>
      </c>
      <c r="AK370" s="18" t="s">
        <v>54</v>
      </c>
      <c r="AL370" s="54" t="s">
        <v>1422</v>
      </c>
      <c r="AM370" s="18" t="s">
        <v>54</v>
      </c>
      <c r="AN370" s="19">
        <v>0.9076</v>
      </c>
      <c r="AO370" s="19" t="s">
        <v>992</v>
      </c>
    </row>
    <row r="371">
      <c r="A371" s="8" t="s">
        <v>2736</v>
      </c>
      <c r="B371" s="52" t="s">
        <v>1883</v>
      </c>
      <c r="C371" s="8" t="s">
        <v>58</v>
      </c>
      <c r="D371" s="8" t="s">
        <v>2721</v>
      </c>
      <c r="E371" s="16" t="s">
        <v>2737</v>
      </c>
      <c r="F371" s="11" t="s">
        <v>2738</v>
      </c>
      <c r="G371" s="8" t="s">
        <v>83</v>
      </c>
      <c r="H371" s="8" t="s">
        <v>1520</v>
      </c>
      <c r="I371" s="8" t="s">
        <v>2739</v>
      </c>
      <c r="J371" s="8">
        <v>8.0</v>
      </c>
      <c r="K371" s="41">
        <v>46076.0</v>
      </c>
      <c r="L371" s="8" t="s">
        <v>257</v>
      </c>
      <c r="M371" s="8" t="s">
        <v>257</v>
      </c>
      <c r="N371" s="14">
        <v>46076.0</v>
      </c>
      <c r="O371" s="14">
        <v>46076.0</v>
      </c>
      <c r="P371" s="8" t="s">
        <v>48</v>
      </c>
      <c r="Q371" s="8">
        <v>674.0</v>
      </c>
      <c r="R371" s="16" t="s">
        <v>2725</v>
      </c>
      <c r="S371" s="16" t="s">
        <v>2740</v>
      </c>
      <c r="T371" s="16" t="s">
        <v>70</v>
      </c>
      <c r="U371" s="17" t="s">
        <v>2728</v>
      </c>
      <c r="V371" s="8" t="s">
        <v>220</v>
      </c>
      <c r="W371" s="8"/>
      <c r="AA371" s="53" t="s">
        <v>2741</v>
      </c>
      <c r="AB371" s="18">
        <v>283.0</v>
      </c>
      <c r="AC371" s="18">
        <v>55.0</v>
      </c>
      <c r="AD371" s="18">
        <v>68.0</v>
      </c>
      <c r="AE371" s="18">
        <v>116.0</v>
      </c>
      <c r="AF371" s="18">
        <v>23.0</v>
      </c>
      <c r="AG371" s="18">
        <v>41.0</v>
      </c>
      <c r="AH371" s="18">
        <v>0.0</v>
      </c>
      <c r="AI371" s="18">
        <v>6.0</v>
      </c>
      <c r="AJ371" s="18" t="s">
        <v>54</v>
      </c>
      <c r="AK371" s="18" t="s">
        <v>54</v>
      </c>
      <c r="AL371" s="54" t="s">
        <v>2398</v>
      </c>
      <c r="AM371" s="18" t="s">
        <v>54</v>
      </c>
      <c r="AN371" s="19">
        <v>0.9076</v>
      </c>
      <c r="AO371" s="19" t="s">
        <v>992</v>
      </c>
    </row>
    <row r="372">
      <c r="A372" s="8" t="s">
        <v>2742</v>
      </c>
      <c r="B372" s="52" t="s">
        <v>2482</v>
      </c>
      <c r="C372" s="8" t="s">
        <v>58</v>
      </c>
      <c r="D372" s="8" t="s">
        <v>2721</v>
      </c>
      <c r="E372" s="20" t="s">
        <v>2743</v>
      </c>
      <c r="F372" s="11" t="s">
        <v>2744</v>
      </c>
      <c r="G372" s="8" t="s">
        <v>83</v>
      </c>
      <c r="H372" s="8"/>
      <c r="I372" s="59" t="s">
        <v>2745</v>
      </c>
      <c r="J372" s="8">
        <v>8.0</v>
      </c>
      <c r="K372" s="41">
        <v>46076.0</v>
      </c>
      <c r="L372" s="8" t="s">
        <v>257</v>
      </c>
      <c r="M372" s="8" t="s">
        <v>257</v>
      </c>
      <c r="N372" s="14">
        <v>46076.0</v>
      </c>
      <c r="O372" s="14">
        <v>46076.0</v>
      </c>
      <c r="P372" s="8" t="s">
        <v>48</v>
      </c>
      <c r="Q372" s="8">
        <v>925.0</v>
      </c>
      <c r="R372" s="16" t="s">
        <v>2725</v>
      </c>
      <c r="S372" s="38" t="s">
        <v>2746</v>
      </c>
      <c r="T372" s="16" t="s">
        <v>2727</v>
      </c>
      <c r="U372" s="17" t="s">
        <v>2728</v>
      </c>
      <c r="V372" s="8" t="s">
        <v>220</v>
      </c>
      <c r="W372" s="8"/>
      <c r="AA372" s="18" t="s">
        <v>54</v>
      </c>
      <c r="AB372" s="18">
        <v>118.0</v>
      </c>
      <c r="AC372" s="18">
        <v>45.0</v>
      </c>
      <c r="AD372" s="18">
        <v>0.0</v>
      </c>
      <c r="AE372" s="18">
        <v>37.0</v>
      </c>
      <c r="AF372" s="18">
        <v>0.0</v>
      </c>
      <c r="AG372" s="18">
        <v>0.0</v>
      </c>
      <c r="AH372" s="18">
        <v>0.0</v>
      </c>
      <c r="AI372" s="18">
        <v>0.0</v>
      </c>
      <c r="AJ372" s="18" t="s">
        <v>54</v>
      </c>
      <c r="AK372" s="18" t="s">
        <v>54</v>
      </c>
      <c r="AL372" s="18" t="s">
        <v>54</v>
      </c>
      <c r="AM372" s="18" t="s">
        <v>54</v>
      </c>
      <c r="AN372" s="19">
        <v>0.9076</v>
      </c>
      <c r="AO372" s="19" t="s">
        <v>992</v>
      </c>
    </row>
    <row r="373">
      <c r="A373" s="8" t="s">
        <v>2747</v>
      </c>
      <c r="B373" s="52" t="s">
        <v>1287</v>
      </c>
      <c r="C373" s="8" t="s">
        <v>43</v>
      </c>
      <c r="E373" s="20" t="s">
        <v>2748</v>
      </c>
      <c r="F373" s="11" t="s">
        <v>2749</v>
      </c>
      <c r="G373" s="8" t="s">
        <v>46</v>
      </c>
      <c r="H373" s="8" t="s">
        <v>2394</v>
      </c>
      <c r="I373" s="8" t="s">
        <v>2750</v>
      </c>
      <c r="J373" s="8">
        <v>8.0</v>
      </c>
      <c r="K373" s="41">
        <v>46076.0</v>
      </c>
      <c r="L373" s="8" t="s">
        <v>257</v>
      </c>
      <c r="M373" s="8" t="s">
        <v>257</v>
      </c>
      <c r="N373" s="14">
        <v>46076.0</v>
      </c>
      <c r="O373" s="14">
        <v>46076.0</v>
      </c>
      <c r="P373" s="8" t="s">
        <v>48</v>
      </c>
      <c r="Q373" s="8">
        <v>807.0</v>
      </c>
      <c r="R373" s="16" t="s">
        <v>2751</v>
      </c>
      <c r="S373" s="16" t="s">
        <v>2752</v>
      </c>
      <c r="T373" s="16" t="s">
        <v>2753</v>
      </c>
      <c r="U373" s="17" t="s">
        <v>2754</v>
      </c>
      <c r="V373" s="8" t="s">
        <v>72</v>
      </c>
      <c r="W373" s="8"/>
      <c r="AA373" s="53" t="s">
        <v>2755</v>
      </c>
      <c r="AB373" s="18">
        <v>1661.0</v>
      </c>
      <c r="AC373" s="18">
        <v>599.0</v>
      </c>
      <c r="AD373" s="18">
        <v>9.0</v>
      </c>
      <c r="AE373" s="18">
        <v>359.0</v>
      </c>
      <c r="AF373" s="18">
        <v>139.0</v>
      </c>
      <c r="AG373" s="18">
        <v>389.0</v>
      </c>
      <c r="AH373" s="18">
        <v>0.0</v>
      </c>
      <c r="AI373" s="18">
        <v>6.0</v>
      </c>
      <c r="AJ373" s="18" t="s">
        <v>2747</v>
      </c>
      <c r="AK373" s="18">
        <v>5974.0</v>
      </c>
      <c r="AL373" s="55" t="s">
        <v>2321</v>
      </c>
      <c r="AM373" s="55" t="s">
        <v>2756</v>
      </c>
      <c r="AN373" s="19">
        <v>0.8427</v>
      </c>
      <c r="AO373" s="19" t="s">
        <v>55</v>
      </c>
    </row>
    <row r="374">
      <c r="A374" s="8" t="s">
        <v>2757</v>
      </c>
      <c r="B374" s="52" t="s">
        <v>1298</v>
      </c>
      <c r="C374" s="8" t="s">
        <v>58</v>
      </c>
      <c r="D374" s="8" t="s">
        <v>2747</v>
      </c>
      <c r="E374" s="20" t="s">
        <v>2758</v>
      </c>
      <c r="F374" s="11" t="s">
        <v>2759</v>
      </c>
      <c r="G374" s="8" t="s">
        <v>46</v>
      </c>
      <c r="H374" s="8" t="s">
        <v>2402</v>
      </c>
      <c r="I374" s="8" t="s">
        <v>2760</v>
      </c>
      <c r="J374" s="8">
        <v>8.0</v>
      </c>
      <c r="K374" s="41">
        <v>46076.0</v>
      </c>
      <c r="L374" s="8" t="s">
        <v>257</v>
      </c>
      <c r="M374" s="8" t="s">
        <v>257</v>
      </c>
      <c r="N374" s="14">
        <v>46076.0</v>
      </c>
      <c r="O374" s="14">
        <v>46076.0</v>
      </c>
      <c r="P374" s="8" t="s">
        <v>48</v>
      </c>
      <c r="Q374" s="8">
        <v>788.0</v>
      </c>
      <c r="R374" s="16" t="s">
        <v>2751</v>
      </c>
      <c r="S374" s="16" t="s">
        <v>2761</v>
      </c>
      <c r="T374" s="16" t="s">
        <v>188</v>
      </c>
      <c r="U374" s="17" t="s">
        <v>2754</v>
      </c>
      <c r="V374" s="8" t="s">
        <v>72</v>
      </c>
      <c r="W374" s="8"/>
      <c r="AA374" s="53" t="s">
        <v>2762</v>
      </c>
      <c r="AB374" s="18">
        <v>1743.0</v>
      </c>
      <c r="AC374" s="18">
        <v>994.0</v>
      </c>
      <c r="AD374" s="18">
        <v>31.0</v>
      </c>
      <c r="AE374" s="18">
        <v>461.0</v>
      </c>
      <c r="AF374" s="18">
        <v>14.0</v>
      </c>
      <c r="AG374" s="18">
        <v>52.0</v>
      </c>
      <c r="AH374" s="18">
        <v>6.0</v>
      </c>
      <c r="AI374" s="18">
        <v>11.0</v>
      </c>
      <c r="AJ374" s="18" t="s">
        <v>54</v>
      </c>
      <c r="AK374" s="18" t="s">
        <v>54</v>
      </c>
      <c r="AL374" s="55" t="s">
        <v>2763</v>
      </c>
      <c r="AM374" s="18" t="s">
        <v>54</v>
      </c>
      <c r="AN374" s="19">
        <v>0.8427</v>
      </c>
      <c r="AO374" s="19" t="s">
        <v>54</v>
      </c>
    </row>
    <row r="375">
      <c r="A375" s="8" t="s">
        <v>2764</v>
      </c>
      <c r="B375" s="52" t="s">
        <v>1883</v>
      </c>
      <c r="C375" s="8" t="s">
        <v>58</v>
      </c>
      <c r="D375" s="8" t="s">
        <v>2747</v>
      </c>
      <c r="E375" s="20" t="s">
        <v>2765</v>
      </c>
      <c r="F375" s="11" t="s">
        <v>2766</v>
      </c>
      <c r="G375" s="8" t="s">
        <v>46</v>
      </c>
      <c r="H375" s="8" t="s">
        <v>1520</v>
      </c>
      <c r="I375" s="8" t="s">
        <v>2767</v>
      </c>
      <c r="J375" s="8">
        <v>8.0</v>
      </c>
      <c r="K375" s="41">
        <v>46076.0</v>
      </c>
      <c r="L375" s="8" t="s">
        <v>257</v>
      </c>
      <c r="M375" s="8" t="s">
        <v>257</v>
      </c>
      <c r="N375" s="14">
        <v>46076.0</v>
      </c>
      <c r="O375" s="14">
        <v>46076.0</v>
      </c>
      <c r="P375" s="8" t="s">
        <v>48</v>
      </c>
      <c r="Q375" s="8">
        <v>726.0</v>
      </c>
      <c r="R375" s="16" t="s">
        <v>2751</v>
      </c>
      <c r="S375" s="16" t="s">
        <v>2768</v>
      </c>
      <c r="T375" s="16" t="s">
        <v>70</v>
      </c>
      <c r="U375" s="17" t="s">
        <v>2754</v>
      </c>
      <c r="V375" s="8" t="s">
        <v>72</v>
      </c>
      <c r="W375" s="8"/>
      <c r="AA375" s="53" t="s">
        <v>2769</v>
      </c>
      <c r="AB375" s="18">
        <v>2570.0</v>
      </c>
      <c r="AC375" s="18">
        <v>1181.0</v>
      </c>
      <c r="AD375" s="18">
        <v>27.0</v>
      </c>
      <c r="AE375" s="18">
        <v>473.0</v>
      </c>
      <c r="AF375" s="18">
        <v>61.0</v>
      </c>
      <c r="AG375" s="18">
        <v>305.0</v>
      </c>
      <c r="AH375" s="18">
        <v>1.0</v>
      </c>
      <c r="AI375" s="18">
        <v>21.0</v>
      </c>
      <c r="AJ375" s="18" t="s">
        <v>54</v>
      </c>
      <c r="AK375" s="18" t="s">
        <v>54</v>
      </c>
      <c r="AL375" s="55" t="s">
        <v>2770</v>
      </c>
      <c r="AM375" s="18" t="s">
        <v>54</v>
      </c>
      <c r="AN375" s="19">
        <v>0.8427</v>
      </c>
      <c r="AO375" s="19" t="s">
        <v>55</v>
      </c>
    </row>
    <row r="376">
      <c r="A376" s="8" t="s">
        <v>2771</v>
      </c>
      <c r="B376" s="52" t="s">
        <v>1287</v>
      </c>
      <c r="C376" s="8" t="s">
        <v>43</v>
      </c>
      <c r="E376" s="20" t="s">
        <v>2772</v>
      </c>
      <c r="F376" s="11" t="s">
        <v>2773</v>
      </c>
      <c r="G376" s="8" t="s">
        <v>83</v>
      </c>
      <c r="H376" s="8" t="s">
        <v>2402</v>
      </c>
      <c r="I376" s="8" t="s">
        <v>2774</v>
      </c>
      <c r="J376" s="8">
        <v>8.0</v>
      </c>
      <c r="K376" s="41">
        <v>46076.0</v>
      </c>
      <c r="L376" s="8" t="s">
        <v>257</v>
      </c>
      <c r="M376" s="8" t="s">
        <v>257</v>
      </c>
      <c r="N376" s="14">
        <v>46076.0</v>
      </c>
      <c r="O376" s="14">
        <v>46076.0</v>
      </c>
      <c r="P376" s="8" t="s">
        <v>48</v>
      </c>
      <c r="Q376" s="8">
        <v>795.0</v>
      </c>
      <c r="R376" s="16" t="s">
        <v>2775</v>
      </c>
      <c r="S376" s="16" t="s">
        <v>2776</v>
      </c>
      <c r="T376" s="16" t="s">
        <v>2777</v>
      </c>
      <c r="U376" s="17" t="s">
        <v>2778</v>
      </c>
      <c r="V376" s="8" t="s">
        <v>220</v>
      </c>
      <c r="W376" s="8"/>
      <c r="AA376" s="53" t="s">
        <v>2779</v>
      </c>
      <c r="AB376" s="18">
        <v>1191.0</v>
      </c>
      <c r="AC376" s="18">
        <v>663.0</v>
      </c>
      <c r="AD376" s="18">
        <v>71.0</v>
      </c>
      <c r="AE376" s="18">
        <v>317.0</v>
      </c>
      <c r="AF376" s="18">
        <v>1145.0</v>
      </c>
      <c r="AG376" s="18">
        <v>40.0</v>
      </c>
      <c r="AH376" s="18">
        <v>0.0</v>
      </c>
      <c r="AI376" s="18">
        <v>13.0</v>
      </c>
      <c r="AJ376" s="18" t="s">
        <v>2771</v>
      </c>
      <c r="AK376" s="18">
        <v>6134.0</v>
      </c>
      <c r="AL376" s="54" t="s">
        <v>1824</v>
      </c>
      <c r="AM376" s="55" t="s">
        <v>2235</v>
      </c>
      <c r="AN376" s="19">
        <v>0.894</v>
      </c>
      <c r="AO376" s="19" t="s">
        <v>1006</v>
      </c>
    </row>
    <row r="377">
      <c r="A377" s="8" t="s">
        <v>2780</v>
      </c>
      <c r="B377" s="52" t="s">
        <v>1298</v>
      </c>
      <c r="C377" s="8" t="s">
        <v>58</v>
      </c>
      <c r="D377" s="8" t="s">
        <v>2771</v>
      </c>
      <c r="E377" s="20" t="s">
        <v>2781</v>
      </c>
      <c r="F377" s="11" t="s">
        <v>2782</v>
      </c>
      <c r="G377" s="8" t="s">
        <v>83</v>
      </c>
      <c r="H377" s="8" t="s">
        <v>2394</v>
      </c>
      <c r="I377" s="8" t="s">
        <v>2783</v>
      </c>
      <c r="J377" s="8">
        <v>8.0</v>
      </c>
      <c r="K377" s="41">
        <v>46076.0</v>
      </c>
      <c r="L377" s="8" t="s">
        <v>257</v>
      </c>
      <c r="M377" s="8" t="s">
        <v>257</v>
      </c>
      <c r="N377" s="14">
        <v>46076.0</v>
      </c>
      <c r="O377" s="14">
        <v>46076.0</v>
      </c>
      <c r="P377" s="8" t="s">
        <v>48</v>
      </c>
      <c r="Q377" s="15">
        <v>1043.0</v>
      </c>
      <c r="R377" s="16" t="s">
        <v>2775</v>
      </c>
      <c r="S377" s="16" t="s">
        <v>2784</v>
      </c>
      <c r="T377" s="16" t="s">
        <v>2785</v>
      </c>
      <c r="U377" s="17" t="s">
        <v>2778</v>
      </c>
      <c r="V377" s="8" t="s">
        <v>220</v>
      </c>
      <c r="W377" s="8"/>
      <c r="AA377" s="53" t="s">
        <v>2786</v>
      </c>
      <c r="AB377" s="18">
        <v>3384.0</v>
      </c>
      <c r="AC377" s="18">
        <v>2037.0</v>
      </c>
      <c r="AD377" s="18">
        <v>44.0</v>
      </c>
      <c r="AE377" s="18">
        <v>547.0</v>
      </c>
      <c r="AF377" s="18">
        <v>157.0</v>
      </c>
      <c r="AG377" s="18">
        <v>75.0</v>
      </c>
      <c r="AH377" s="18">
        <v>1.0</v>
      </c>
      <c r="AI377" s="18">
        <v>89.0</v>
      </c>
      <c r="AJ377" s="18" t="s">
        <v>54</v>
      </c>
      <c r="AK377" s="18" t="s">
        <v>54</v>
      </c>
      <c r="AL377" s="55" t="s">
        <v>2787</v>
      </c>
      <c r="AM377" s="18" t="s">
        <v>54</v>
      </c>
      <c r="AN377" s="19">
        <v>0.894</v>
      </c>
      <c r="AO377" s="19" t="s">
        <v>1006</v>
      </c>
    </row>
    <row r="378">
      <c r="A378" s="8" t="s">
        <v>2788</v>
      </c>
      <c r="B378" s="52" t="s">
        <v>1883</v>
      </c>
      <c r="C378" s="8" t="s">
        <v>58</v>
      </c>
      <c r="D378" s="8" t="s">
        <v>2771</v>
      </c>
      <c r="E378" s="20" t="s">
        <v>2789</v>
      </c>
      <c r="F378" s="11" t="s">
        <v>2790</v>
      </c>
      <c r="G378" s="8" t="s">
        <v>83</v>
      </c>
      <c r="H378" s="8" t="s">
        <v>1520</v>
      </c>
      <c r="I378" s="8" t="s">
        <v>2791</v>
      </c>
      <c r="J378" s="8">
        <v>8.0</v>
      </c>
      <c r="K378" s="41">
        <v>46076.0</v>
      </c>
      <c r="L378" s="8" t="s">
        <v>257</v>
      </c>
      <c r="M378" s="8" t="s">
        <v>257</v>
      </c>
      <c r="N378" s="14">
        <v>46076.0</v>
      </c>
      <c r="O378" s="14">
        <v>46076.0</v>
      </c>
      <c r="P378" s="8" t="s">
        <v>48</v>
      </c>
      <c r="Q378" s="8">
        <v>751.0</v>
      </c>
      <c r="R378" s="16" t="s">
        <v>2775</v>
      </c>
      <c r="S378" s="16" t="s">
        <v>2792</v>
      </c>
      <c r="T378" s="16" t="s">
        <v>70</v>
      </c>
      <c r="U378" s="17" t="s">
        <v>2778</v>
      </c>
      <c r="V378" s="8" t="s">
        <v>220</v>
      </c>
      <c r="W378" s="8"/>
      <c r="AA378" s="53" t="s">
        <v>2793</v>
      </c>
      <c r="AB378" s="18">
        <v>1559.0</v>
      </c>
      <c r="AC378" s="18">
        <v>671.0</v>
      </c>
      <c r="AD378" s="18">
        <v>100.0</v>
      </c>
      <c r="AE378" s="18">
        <v>370.0</v>
      </c>
      <c r="AF378" s="18">
        <v>746.0</v>
      </c>
      <c r="AG378" s="18">
        <v>139.0</v>
      </c>
      <c r="AH378" s="18">
        <v>0.0</v>
      </c>
      <c r="AI378" s="18">
        <v>37.0</v>
      </c>
      <c r="AJ378" s="18" t="s">
        <v>54</v>
      </c>
      <c r="AK378" s="18" t="s">
        <v>54</v>
      </c>
      <c r="AL378" s="54" t="s">
        <v>2794</v>
      </c>
      <c r="AM378" s="18" t="s">
        <v>54</v>
      </c>
      <c r="AN378" s="19">
        <v>0.894</v>
      </c>
      <c r="AO378" s="19" t="s">
        <v>1006</v>
      </c>
    </row>
    <row r="379">
      <c r="A379" s="8" t="s">
        <v>2795</v>
      </c>
      <c r="B379" s="52" t="s">
        <v>1287</v>
      </c>
      <c r="C379" s="8" t="s">
        <v>43</v>
      </c>
      <c r="E379" s="20" t="s">
        <v>2796</v>
      </c>
      <c r="F379" s="11" t="s">
        <v>2797</v>
      </c>
      <c r="G379" s="8" t="s">
        <v>46</v>
      </c>
      <c r="H379" s="8" t="s">
        <v>2402</v>
      </c>
      <c r="I379" s="8" t="s">
        <v>2798</v>
      </c>
      <c r="J379" s="8">
        <v>8.0</v>
      </c>
      <c r="K379" s="41">
        <v>46076.0</v>
      </c>
      <c r="L379" s="8" t="s">
        <v>257</v>
      </c>
      <c r="M379" s="8" t="s">
        <v>257</v>
      </c>
      <c r="N379" s="14">
        <v>46076.0</v>
      </c>
      <c r="O379" s="14">
        <v>46076.0</v>
      </c>
      <c r="P379" s="8" t="s">
        <v>48</v>
      </c>
      <c r="Q379" s="8">
        <v>689.0</v>
      </c>
      <c r="R379" s="16" t="s">
        <v>2799</v>
      </c>
      <c r="S379" s="16" t="s">
        <v>2800</v>
      </c>
      <c r="T379" s="16" t="s">
        <v>188</v>
      </c>
      <c r="U379" s="17" t="s">
        <v>2801</v>
      </c>
      <c r="V379" s="8" t="s">
        <v>72</v>
      </c>
      <c r="W379" s="8"/>
      <c r="AA379" s="53" t="s">
        <v>2802</v>
      </c>
      <c r="AB379" s="18">
        <v>317.0</v>
      </c>
      <c r="AC379" s="18">
        <v>125.0</v>
      </c>
      <c r="AD379" s="18">
        <v>8.0</v>
      </c>
      <c r="AE379" s="18">
        <v>145.0</v>
      </c>
      <c r="AF379" s="18">
        <v>96.0</v>
      </c>
      <c r="AG379" s="18">
        <v>16.0</v>
      </c>
      <c r="AH379" s="18">
        <v>0.0</v>
      </c>
      <c r="AI379" s="18">
        <v>6.0</v>
      </c>
      <c r="AJ379" s="18" t="s">
        <v>2795</v>
      </c>
      <c r="AK379" s="18">
        <v>571.0</v>
      </c>
      <c r="AL379" s="54" t="s">
        <v>2803</v>
      </c>
      <c r="AM379" s="54" t="s">
        <v>2455</v>
      </c>
      <c r="AN379" s="19">
        <v>0.9508</v>
      </c>
      <c r="AO379" s="19" t="s">
        <v>329</v>
      </c>
    </row>
    <row r="380">
      <c r="A380" s="8" t="s">
        <v>2804</v>
      </c>
      <c r="B380" s="52" t="s">
        <v>1298</v>
      </c>
      <c r="C380" s="8" t="s">
        <v>58</v>
      </c>
      <c r="D380" s="8" t="s">
        <v>2795</v>
      </c>
      <c r="E380" s="20" t="s">
        <v>2805</v>
      </c>
      <c r="F380" s="11" t="s">
        <v>2806</v>
      </c>
      <c r="G380" s="8" t="s">
        <v>46</v>
      </c>
      <c r="H380" s="8" t="s">
        <v>2394</v>
      </c>
      <c r="I380" s="8" t="s">
        <v>2807</v>
      </c>
      <c r="J380" s="8">
        <v>8.0</v>
      </c>
      <c r="K380" s="41">
        <v>46076.0</v>
      </c>
      <c r="L380" s="8" t="s">
        <v>257</v>
      </c>
      <c r="M380" s="8" t="s">
        <v>257</v>
      </c>
      <c r="N380" s="14">
        <v>46076.0</v>
      </c>
      <c r="O380" s="14">
        <v>46076.0</v>
      </c>
      <c r="P380" s="8" t="s">
        <v>48</v>
      </c>
      <c r="Q380" s="8">
        <v>660.0</v>
      </c>
      <c r="R380" s="16" t="s">
        <v>2799</v>
      </c>
      <c r="S380" s="16" t="s">
        <v>2808</v>
      </c>
      <c r="T380" s="16" t="s">
        <v>2809</v>
      </c>
      <c r="U380" s="17" t="s">
        <v>2801</v>
      </c>
      <c r="V380" s="8" t="s">
        <v>72</v>
      </c>
      <c r="W380" s="8"/>
      <c r="AA380" s="53" t="s">
        <v>2810</v>
      </c>
      <c r="AB380" s="18">
        <v>106.0</v>
      </c>
      <c r="AC380" s="18">
        <v>37.0</v>
      </c>
      <c r="AD380" s="18">
        <v>5.0</v>
      </c>
      <c r="AE380" s="18">
        <v>43.0</v>
      </c>
      <c r="AF380" s="18">
        <v>24.0</v>
      </c>
      <c r="AG380" s="18">
        <v>6.0</v>
      </c>
      <c r="AH380" s="18">
        <v>0.0</v>
      </c>
      <c r="AI380" s="18">
        <v>5.0</v>
      </c>
      <c r="AJ380" s="18" t="s">
        <v>54</v>
      </c>
      <c r="AK380" s="18" t="s">
        <v>54</v>
      </c>
      <c r="AL380" s="54" t="s">
        <v>1339</v>
      </c>
      <c r="AM380" s="18" t="s">
        <v>54</v>
      </c>
      <c r="AN380" s="19">
        <v>0.9508</v>
      </c>
      <c r="AO380" s="19" t="s">
        <v>329</v>
      </c>
    </row>
    <row r="381">
      <c r="A381" s="8" t="s">
        <v>2811</v>
      </c>
      <c r="B381" s="52" t="s">
        <v>1883</v>
      </c>
      <c r="C381" s="8" t="s">
        <v>58</v>
      </c>
      <c r="D381" s="8" t="s">
        <v>2795</v>
      </c>
      <c r="E381" s="20" t="s">
        <v>2812</v>
      </c>
      <c r="F381" s="11" t="s">
        <v>2813</v>
      </c>
      <c r="G381" s="8" t="s">
        <v>46</v>
      </c>
      <c r="H381" s="8" t="s">
        <v>1520</v>
      </c>
      <c r="I381" s="8" t="s">
        <v>2814</v>
      </c>
      <c r="J381" s="8">
        <v>8.0</v>
      </c>
      <c r="K381" s="41">
        <v>46076.0</v>
      </c>
      <c r="L381" s="8" t="s">
        <v>257</v>
      </c>
      <c r="M381" s="8" t="s">
        <v>257</v>
      </c>
      <c r="N381" s="14">
        <v>46076.0</v>
      </c>
      <c r="O381" s="14">
        <v>46076.0</v>
      </c>
      <c r="P381" s="8" t="s">
        <v>48</v>
      </c>
      <c r="Q381" s="8">
        <v>506.0</v>
      </c>
      <c r="R381" s="16" t="s">
        <v>2799</v>
      </c>
      <c r="S381" s="16" t="s">
        <v>2815</v>
      </c>
      <c r="T381" s="16" t="s">
        <v>2816</v>
      </c>
      <c r="U381" s="17" t="s">
        <v>2801</v>
      </c>
      <c r="V381" s="8" t="s">
        <v>72</v>
      </c>
      <c r="W381" s="8"/>
      <c r="AA381" s="53" t="s">
        <v>2817</v>
      </c>
      <c r="AB381" s="18">
        <v>148.0</v>
      </c>
      <c r="AC381" s="18">
        <v>57.0</v>
      </c>
      <c r="AD381" s="18">
        <v>9.0</v>
      </c>
      <c r="AE381" s="18">
        <v>54.0</v>
      </c>
      <c r="AF381" s="18">
        <v>27.0</v>
      </c>
      <c r="AG381" s="18">
        <v>2.0</v>
      </c>
      <c r="AH381" s="18">
        <v>3.0</v>
      </c>
      <c r="AI381" s="18">
        <v>2.0</v>
      </c>
      <c r="AJ381" s="18" t="s">
        <v>54</v>
      </c>
      <c r="AK381" s="18" t="s">
        <v>54</v>
      </c>
      <c r="AL381" s="54" t="s">
        <v>1755</v>
      </c>
      <c r="AM381" s="18" t="s">
        <v>54</v>
      </c>
      <c r="AN381" s="19">
        <v>0.9508</v>
      </c>
      <c r="AO381" s="19" t="s">
        <v>329</v>
      </c>
    </row>
    <row r="382">
      <c r="A382" s="8" t="s">
        <v>2818</v>
      </c>
      <c r="B382" s="52" t="s">
        <v>1287</v>
      </c>
      <c r="C382" s="8" t="s">
        <v>43</v>
      </c>
      <c r="E382" s="20" t="s">
        <v>2819</v>
      </c>
      <c r="F382" s="11" t="s">
        <v>2820</v>
      </c>
      <c r="G382" s="8" t="s">
        <v>83</v>
      </c>
      <c r="H382" s="8" t="s">
        <v>2402</v>
      </c>
      <c r="I382" s="8" t="s">
        <v>2821</v>
      </c>
      <c r="J382" s="8">
        <v>8.0</v>
      </c>
      <c r="K382" s="41">
        <v>46076.0</v>
      </c>
      <c r="L382" s="8" t="s">
        <v>257</v>
      </c>
      <c r="M382" s="8" t="s">
        <v>257</v>
      </c>
      <c r="N382" s="14">
        <v>46076.0</v>
      </c>
      <c r="O382" s="14">
        <v>46076.0</v>
      </c>
      <c r="P382" s="8" t="s">
        <v>48</v>
      </c>
      <c r="Q382" s="8">
        <v>807.0</v>
      </c>
      <c r="R382" s="16" t="s">
        <v>2822</v>
      </c>
      <c r="S382" s="16" t="s">
        <v>2823</v>
      </c>
      <c r="T382" s="16" t="s">
        <v>70</v>
      </c>
      <c r="U382" s="17" t="s">
        <v>2824</v>
      </c>
      <c r="V382" s="8" t="s">
        <v>220</v>
      </c>
      <c r="W382" s="8"/>
      <c r="AA382" s="53" t="s">
        <v>2825</v>
      </c>
      <c r="AB382" s="18">
        <v>3749.0</v>
      </c>
      <c r="AC382" s="18">
        <v>1968.0</v>
      </c>
      <c r="AD382" s="18">
        <v>91.0</v>
      </c>
      <c r="AE382" s="18">
        <v>1456.0</v>
      </c>
      <c r="AF382" s="18">
        <v>2833.0</v>
      </c>
      <c r="AG382" s="18">
        <v>63.0</v>
      </c>
      <c r="AH382" s="18">
        <v>3.0</v>
      </c>
      <c r="AI382" s="18">
        <v>12.0</v>
      </c>
      <c r="AJ382" s="18" t="s">
        <v>2818</v>
      </c>
      <c r="AK382" s="18">
        <v>5480.0</v>
      </c>
      <c r="AL382" s="55" t="s">
        <v>2826</v>
      </c>
      <c r="AM382" s="55" t="s">
        <v>2466</v>
      </c>
      <c r="AN382" s="19">
        <v>0.9041</v>
      </c>
      <c r="AO382" s="19" t="s">
        <v>992</v>
      </c>
    </row>
    <row r="383">
      <c r="A383" s="8" t="s">
        <v>2827</v>
      </c>
      <c r="B383" s="52" t="s">
        <v>1298</v>
      </c>
      <c r="C383" s="8" t="s">
        <v>58</v>
      </c>
      <c r="D383" s="8" t="s">
        <v>2818</v>
      </c>
      <c r="E383" s="20" t="s">
        <v>2828</v>
      </c>
      <c r="F383" s="11" t="s">
        <v>2829</v>
      </c>
      <c r="G383" s="8" t="s">
        <v>83</v>
      </c>
      <c r="H383" s="8" t="s">
        <v>2394</v>
      </c>
      <c r="I383" s="8" t="s">
        <v>2830</v>
      </c>
      <c r="J383" s="8">
        <v>8.0</v>
      </c>
      <c r="K383" s="41">
        <v>46076.0</v>
      </c>
      <c r="L383" s="8" t="s">
        <v>257</v>
      </c>
      <c r="M383" s="8" t="s">
        <v>257</v>
      </c>
      <c r="N383" s="14">
        <v>46076.0</v>
      </c>
      <c r="O383" s="14">
        <v>46076.0</v>
      </c>
      <c r="P383" s="8" t="s">
        <v>48</v>
      </c>
      <c r="Q383" s="8">
        <v>839.0</v>
      </c>
      <c r="R383" s="16" t="s">
        <v>2822</v>
      </c>
      <c r="S383" s="16" t="s">
        <v>2831</v>
      </c>
      <c r="T383" s="16" t="s">
        <v>107</v>
      </c>
      <c r="U383" s="17" t="s">
        <v>2824</v>
      </c>
      <c r="V383" s="8" t="s">
        <v>220</v>
      </c>
      <c r="W383" s="8"/>
      <c r="AA383" s="53" t="s">
        <v>2832</v>
      </c>
      <c r="AB383" s="18">
        <v>581.0</v>
      </c>
      <c r="AC383" s="18">
        <v>156.0</v>
      </c>
      <c r="AD383" s="18">
        <v>125.0</v>
      </c>
      <c r="AE383" s="18">
        <v>216.0</v>
      </c>
      <c r="AF383" s="18">
        <v>127.0</v>
      </c>
      <c r="AG383" s="18">
        <v>57.0</v>
      </c>
      <c r="AH383" s="18">
        <v>6.0</v>
      </c>
      <c r="AI383" s="18">
        <v>14.0</v>
      </c>
      <c r="AJ383" s="18" t="s">
        <v>54</v>
      </c>
      <c r="AK383" s="18" t="s">
        <v>54</v>
      </c>
      <c r="AL383" s="54" t="s">
        <v>2110</v>
      </c>
      <c r="AM383" s="18" t="s">
        <v>54</v>
      </c>
      <c r="AN383" s="19">
        <v>0.9041</v>
      </c>
      <c r="AO383" s="19" t="s">
        <v>992</v>
      </c>
    </row>
    <row r="384">
      <c r="A384" s="8" t="s">
        <v>2833</v>
      </c>
      <c r="B384" s="52" t="s">
        <v>1883</v>
      </c>
      <c r="C384" s="8" t="s">
        <v>58</v>
      </c>
      <c r="D384" s="8" t="s">
        <v>2818</v>
      </c>
      <c r="E384" s="20" t="s">
        <v>2834</v>
      </c>
      <c r="F384" s="11" t="s">
        <v>2835</v>
      </c>
      <c r="G384" s="8" t="s">
        <v>83</v>
      </c>
      <c r="H384" s="8" t="s">
        <v>1520</v>
      </c>
      <c r="I384" s="8" t="s">
        <v>2836</v>
      </c>
      <c r="J384" s="8">
        <v>8.0</v>
      </c>
      <c r="K384" s="41">
        <v>46076.0</v>
      </c>
      <c r="L384" s="8" t="s">
        <v>257</v>
      </c>
      <c r="M384" s="8" t="s">
        <v>257</v>
      </c>
      <c r="N384" s="14">
        <v>46076.0</v>
      </c>
      <c r="O384" s="14">
        <v>46076.0</v>
      </c>
      <c r="P384" s="8" t="s">
        <v>48</v>
      </c>
      <c r="Q384" s="8">
        <v>802.0</v>
      </c>
      <c r="R384" s="16" t="s">
        <v>2822</v>
      </c>
      <c r="S384" s="16" t="s">
        <v>2837</v>
      </c>
      <c r="T384" s="16" t="s">
        <v>2838</v>
      </c>
      <c r="U384" s="17" t="s">
        <v>2824</v>
      </c>
      <c r="V384" s="8" t="s">
        <v>220</v>
      </c>
      <c r="W384" s="8"/>
      <c r="AA384" s="53" t="s">
        <v>2839</v>
      </c>
      <c r="AB384" s="18">
        <v>1150.0</v>
      </c>
      <c r="AC384" s="18">
        <v>606.0</v>
      </c>
      <c r="AD384" s="18">
        <v>109.0</v>
      </c>
      <c r="AE384" s="18">
        <v>344.0</v>
      </c>
      <c r="AF384" s="18">
        <v>54.0</v>
      </c>
      <c r="AG384" s="18">
        <v>51.0</v>
      </c>
      <c r="AH384" s="18">
        <v>5.0</v>
      </c>
      <c r="AI384" s="18">
        <v>15.0</v>
      </c>
      <c r="AJ384" s="18" t="s">
        <v>54</v>
      </c>
      <c r="AK384" s="18" t="s">
        <v>54</v>
      </c>
      <c r="AL384" s="54" t="s">
        <v>2840</v>
      </c>
      <c r="AM384" s="18" t="s">
        <v>54</v>
      </c>
      <c r="AN384" s="19">
        <v>0.9041</v>
      </c>
      <c r="AO384" s="19" t="s">
        <v>992</v>
      </c>
    </row>
    <row r="385">
      <c r="A385" s="8" t="s">
        <v>2841</v>
      </c>
      <c r="B385" s="52" t="s">
        <v>1287</v>
      </c>
      <c r="C385" s="8" t="s">
        <v>43</v>
      </c>
      <c r="E385" s="20" t="s">
        <v>2842</v>
      </c>
      <c r="F385" s="11" t="s">
        <v>2843</v>
      </c>
      <c r="G385" s="8" t="s">
        <v>46</v>
      </c>
      <c r="H385" s="8" t="s">
        <v>1520</v>
      </c>
      <c r="I385" s="8" t="s">
        <v>2844</v>
      </c>
      <c r="J385" s="8">
        <v>8.0</v>
      </c>
      <c r="K385" s="41">
        <v>46076.0</v>
      </c>
      <c r="L385" s="8" t="s">
        <v>257</v>
      </c>
      <c r="M385" s="8" t="s">
        <v>257</v>
      </c>
      <c r="N385" s="14">
        <v>46077.0</v>
      </c>
      <c r="O385" s="14">
        <v>46077.0</v>
      </c>
      <c r="P385" s="8" t="s">
        <v>48</v>
      </c>
      <c r="Q385" s="8">
        <v>520.0</v>
      </c>
      <c r="R385" s="16" t="s">
        <v>2845</v>
      </c>
      <c r="S385" s="16" t="s">
        <v>2846</v>
      </c>
      <c r="T385" s="16" t="s">
        <v>2847</v>
      </c>
      <c r="U385" s="17" t="s">
        <v>2848</v>
      </c>
      <c r="V385" s="8" t="s">
        <v>72</v>
      </c>
      <c r="W385" s="8"/>
      <c r="AA385" s="53" t="s">
        <v>2849</v>
      </c>
      <c r="AB385" s="18">
        <v>942.0</v>
      </c>
      <c r="AC385" s="18">
        <v>415.0</v>
      </c>
      <c r="AD385" s="18">
        <v>15.0</v>
      </c>
      <c r="AE385" s="18">
        <v>234.0</v>
      </c>
      <c r="AF385" s="18">
        <v>273.0</v>
      </c>
      <c r="AG385" s="18">
        <v>10.0</v>
      </c>
      <c r="AH385" s="18">
        <v>10.0</v>
      </c>
      <c r="AI385" s="18">
        <v>6.0</v>
      </c>
      <c r="AJ385" s="18" t="s">
        <v>2841</v>
      </c>
      <c r="AK385" s="18">
        <v>2832.0</v>
      </c>
      <c r="AL385" s="54" t="s">
        <v>1454</v>
      </c>
      <c r="AM385" s="54" t="s">
        <v>1677</v>
      </c>
      <c r="AN385" s="19">
        <v>0.9483</v>
      </c>
      <c r="AO385" s="19" t="s">
        <v>329</v>
      </c>
    </row>
    <row r="386">
      <c r="A386" s="8" t="s">
        <v>2850</v>
      </c>
      <c r="B386" s="52" t="s">
        <v>1298</v>
      </c>
      <c r="C386" s="8" t="s">
        <v>58</v>
      </c>
      <c r="D386" s="8" t="s">
        <v>2841</v>
      </c>
      <c r="E386" s="20" t="s">
        <v>2851</v>
      </c>
      <c r="F386" s="11" t="s">
        <v>2852</v>
      </c>
      <c r="G386" s="8" t="s">
        <v>46</v>
      </c>
      <c r="H386" s="8" t="s">
        <v>2402</v>
      </c>
      <c r="I386" s="8" t="s">
        <v>2853</v>
      </c>
      <c r="J386" s="8">
        <v>8.0</v>
      </c>
      <c r="K386" s="41">
        <v>46076.0</v>
      </c>
      <c r="L386" s="8" t="s">
        <v>257</v>
      </c>
      <c r="M386" s="8" t="s">
        <v>257</v>
      </c>
      <c r="N386" s="14">
        <v>46077.0</v>
      </c>
      <c r="O386" s="14">
        <v>46077.0</v>
      </c>
      <c r="P386" s="8" t="s">
        <v>48</v>
      </c>
      <c r="Q386" s="8">
        <v>606.0</v>
      </c>
      <c r="R386" s="16" t="s">
        <v>2845</v>
      </c>
      <c r="S386" s="16" t="s">
        <v>2854</v>
      </c>
      <c r="T386" s="16" t="s">
        <v>188</v>
      </c>
      <c r="U386" s="17" t="s">
        <v>2848</v>
      </c>
      <c r="V386" s="8" t="s">
        <v>72</v>
      </c>
      <c r="W386" s="8"/>
      <c r="AA386" s="53" t="s">
        <v>2855</v>
      </c>
      <c r="AB386" s="18">
        <v>630.0</v>
      </c>
      <c r="AC386" s="18">
        <v>265.0</v>
      </c>
      <c r="AD386" s="18">
        <v>17.0</v>
      </c>
      <c r="AE386" s="18">
        <v>147.0</v>
      </c>
      <c r="AF386" s="18">
        <v>42.0</v>
      </c>
      <c r="AG386" s="18">
        <v>12.0</v>
      </c>
      <c r="AH386" s="18">
        <v>2.0</v>
      </c>
      <c r="AI386" s="18">
        <v>30.0</v>
      </c>
      <c r="AJ386" s="18" t="s">
        <v>54</v>
      </c>
      <c r="AK386" s="18" t="s">
        <v>54</v>
      </c>
      <c r="AL386" s="54" t="s">
        <v>2192</v>
      </c>
      <c r="AM386" s="18" t="s">
        <v>54</v>
      </c>
      <c r="AN386" s="19">
        <v>0.9483</v>
      </c>
      <c r="AO386" s="19" t="s">
        <v>329</v>
      </c>
    </row>
    <row r="387">
      <c r="A387" s="8" t="s">
        <v>2856</v>
      </c>
      <c r="B387" s="52" t="s">
        <v>1883</v>
      </c>
      <c r="C387" s="8" t="s">
        <v>58</v>
      </c>
      <c r="D387" s="8" t="s">
        <v>2841</v>
      </c>
      <c r="E387" s="20" t="s">
        <v>2857</v>
      </c>
      <c r="F387" s="11" t="s">
        <v>2858</v>
      </c>
      <c r="G387" s="8" t="s">
        <v>46</v>
      </c>
      <c r="H387" s="8" t="s">
        <v>2394</v>
      </c>
      <c r="I387" s="8" t="s">
        <v>2859</v>
      </c>
      <c r="J387" s="8">
        <v>8.0</v>
      </c>
      <c r="K387" s="41">
        <v>46076.0</v>
      </c>
      <c r="L387" s="8" t="s">
        <v>257</v>
      </c>
      <c r="M387" s="8" t="s">
        <v>257</v>
      </c>
      <c r="N387" s="14">
        <v>46077.0</v>
      </c>
      <c r="O387" s="14">
        <v>46077.0</v>
      </c>
      <c r="P387" s="8" t="s">
        <v>48</v>
      </c>
      <c r="Q387" s="8">
        <v>741.0</v>
      </c>
      <c r="R387" s="16" t="s">
        <v>2845</v>
      </c>
      <c r="S387" s="16" t="s">
        <v>2860</v>
      </c>
      <c r="T387" s="16" t="s">
        <v>70</v>
      </c>
      <c r="U387" s="17" t="s">
        <v>2848</v>
      </c>
      <c r="V387" s="8" t="s">
        <v>72</v>
      </c>
      <c r="W387" s="8"/>
      <c r="AA387" s="53" t="s">
        <v>2861</v>
      </c>
      <c r="AB387" s="18">
        <v>1260.0</v>
      </c>
      <c r="AC387" s="18">
        <v>568.0</v>
      </c>
      <c r="AD387" s="18">
        <v>17.0</v>
      </c>
      <c r="AE387" s="18">
        <v>213.0</v>
      </c>
      <c r="AF387" s="18">
        <v>55.0</v>
      </c>
      <c r="AG387" s="18">
        <v>8.0</v>
      </c>
      <c r="AH387" s="18">
        <v>82.0</v>
      </c>
      <c r="AI387" s="18">
        <v>10.0</v>
      </c>
      <c r="AJ387" s="18" t="s">
        <v>54</v>
      </c>
      <c r="AK387" s="18" t="s">
        <v>54</v>
      </c>
      <c r="AL387" s="54" t="s">
        <v>2862</v>
      </c>
      <c r="AM387" s="18" t="s">
        <v>54</v>
      </c>
      <c r="AN387" s="19">
        <v>0.9483</v>
      </c>
      <c r="AO387" s="19" t="s">
        <v>54</v>
      </c>
    </row>
    <row r="388">
      <c r="A388" s="8" t="s">
        <v>2863</v>
      </c>
      <c r="B388" s="52" t="s">
        <v>1287</v>
      </c>
      <c r="C388" s="8" t="s">
        <v>43</v>
      </c>
      <c r="E388" s="20" t="s">
        <v>2864</v>
      </c>
      <c r="F388" s="11" t="s">
        <v>2865</v>
      </c>
      <c r="G388" s="8" t="s">
        <v>83</v>
      </c>
      <c r="H388" s="8" t="s">
        <v>2394</v>
      </c>
      <c r="I388" s="8" t="s">
        <v>2866</v>
      </c>
      <c r="J388" s="8">
        <v>8.0</v>
      </c>
      <c r="K388" s="41">
        <v>46076.0</v>
      </c>
      <c r="L388" s="8" t="s">
        <v>257</v>
      </c>
      <c r="M388" s="8" t="s">
        <v>257</v>
      </c>
      <c r="N388" s="14">
        <v>46077.0</v>
      </c>
      <c r="O388" s="14">
        <v>46077.0</v>
      </c>
      <c r="P388" s="8" t="s">
        <v>48</v>
      </c>
      <c r="Q388" s="15">
        <v>1269.0</v>
      </c>
      <c r="R388" s="16" t="s">
        <v>2867</v>
      </c>
      <c r="S388" s="16" t="s">
        <v>2868</v>
      </c>
      <c r="T388" s="16" t="s">
        <v>2869</v>
      </c>
      <c r="U388" s="17" t="s">
        <v>2870</v>
      </c>
      <c r="V388" s="8" t="s">
        <v>220</v>
      </c>
      <c r="W388" s="8"/>
      <c r="AA388" s="53" t="s">
        <v>2871</v>
      </c>
      <c r="AB388" s="18">
        <v>545.0</v>
      </c>
      <c r="AC388" s="18">
        <v>346.0</v>
      </c>
      <c r="AD388" s="18">
        <v>12.0</v>
      </c>
      <c r="AE388" s="18">
        <v>150.0</v>
      </c>
      <c r="AF388" s="18">
        <v>222.0</v>
      </c>
      <c r="AG388" s="18">
        <v>0.0</v>
      </c>
      <c r="AH388" s="18">
        <v>2.0</v>
      </c>
      <c r="AI388" s="18">
        <v>2.0</v>
      </c>
      <c r="AJ388" s="18" t="s">
        <v>2863</v>
      </c>
      <c r="AK388" s="18">
        <v>2082.0</v>
      </c>
      <c r="AL388" s="54" t="s">
        <v>1541</v>
      </c>
      <c r="AM388" s="54" t="s">
        <v>1989</v>
      </c>
      <c r="AN388" s="19">
        <v>0.9423</v>
      </c>
      <c r="AO388" s="19" t="s">
        <v>329</v>
      </c>
    </row>
    <row r="389">
      <c r="A389" s="8" t="s">
        <v>2872</v>
      </c>
      <c r="B389" s="52" t="s">
        <v>1298</v>
      </c>
      <c r="C389" s="8" t="s">
        <v>58</v>
      </c>
      <c r="D389" s="8" t="s">
        <v>2863</v>
      </c>
      <c r="E389" s="20" t="s">
        <v>2873</v>
      </c>
      <c r="F389" s="11" t="s">
        <v>2874</v>
      </c>
      <c r="G389" s="8" t="s">
        <v>83</v>
      </c>
      <c r="H389" s="8" t="s">
        <v>2402</v>
      </c>
      <c r="I389" s="8" t="s">
        <v>2875</v>
      </c>
      <c r="J389" s="8">
        <v>8.0</v>
      </c>
      <c r="K389" s="41">
        <v>46076.0</v>
      </c>
      <c r="L389" s="8" t="s">
        <v>257</v>
      </c>
      <c r="M389" s="8" t="s">
        <v>257</v>
      </c>
      <c r="N389" s="14">
        <v>46077.0</v>
      </c>
      <c r="O389" s="14">
        <v>46077.0</v>
      </c>
      <c r="P389" s="8" t="s">
        <v>48</v>
      </c>
      <c r="Q389" s="15">
        <v>1137.0</v>
      </c>
      <c r="R389" s="16" t="s">
        <v>2867</v>
      </c>
      <c r="S389" s="16" t="s">
        <v>2876</v>
      </c>
      <c r="T389" s="16" t="s">
        <v>2877</v>
      </c>
      <c r="U389" s="17" t="s">
        <v>2870</v>
      </c>
      <c r="V389" s="8" t="s">
        <v>220</v>
      </c>
      <c r="W389" s="8"/>
      <c r="AA389" s="53" t="s">
        <v>2878</v>
      </c>
      <c r="AB389" s="18">
        <v>185.0</v>
      </c>
      <c r="AC389" s="18">
        <v>7.0</v>
      </c>
      <c r="AD389" s="18">
        <v>23.0</v>
      </c>
      <c r="AE389" s="18">
        <v>76.0</v>
      </c>
      <c r="AF389" s="18">
        <v>17.0</v>
      </c>
      <c r="AG389" s="18">
        <v>62.0</v>
      </c>
      <c r="AH389" s="18">
        <v>3.0</v>
      </c>
      <c r="AI389" s="18">
        <v>27.0</v>
      </c>
      <c r="AJ389" s="18" t="s">
        <v>54</v>
      </c>
      <c r="AK389" s="18" t="s">
        <v>54</v>
      </c>
      <c r="AL389" s="54" t="s">
        <v>1422</v>
      </c>
      <c r="AM389" s="18" t="s">
        <v>54</v>
      </c>
      <c r="AN389" s="19">
        <v>0.9423</v>
      </c>
      <c r="AO389" s="19" t="s">
        <v>329</v>
      </c>
    </row>
    <row r="390">
      <c r="A390" s="8" t="s">
        <v>2879</v>
      </c>
      <c r="B390" s="52" t="s">
        <v>1883</v>
      </c>
      <c r="C390" s="8" t="s">
        <v>58</v>
      </c>
      <c r="D390" s="8" t="s">
        <v>2863</v>
      </c>
      <c r="E390" s="20" t="s">
        <v>2880</v>
      </c>
      <c r="F390" s="11" t="s">
        <v>2881</v>
      </c>
      <c r="G390" s="8" t="s">
        <v>83</v>
      </c>
      <c r="H390" s="8" t="s">
        <v>1520</v>
      </c>
      <c r="I390" s="8" t="s">
        <v>2882</v>
      </c>
      <c r="J390" s="8">
        <v>8.0</v>
      </c>
      <c r="K390" s="41">
        <v>46076.0</v>
      </c>
      <c r="L390" s="8" t="s">
        <v>257</v>
      </c>
      <c r="M390" s="8" t="s">
        <v>257</v>
      </c>
      <c r="N390" s="14">
        <v>46077.0</v>
      </c>
      <c r="O390" s="14">
        <v>46077.0</v>
      </c>
      <c r="P390" s="8" t="s">
        <v>48</v>
      </c>
      <c r="Q390" s="15">
        <v>1043.0</v>
      </c>
      <c r="R390" s="16" t="s">
        <v>2867</v>
      </c>
      <c r="S390" s="16" t="s">
        <v>2883</v>
      </c>
      <c r="T390" s="16" t="s">
        <v>70</v>
      </c>
      <c r="U390" s="17" t="s">
        <v>2870</v>
      </c>
      <c r="V390" s="8" t="s">
        <v>220</v>
      </c>
      <c r="W390" s="8"/>
      <c r="AA390" s="53" t="s">
        <v>2884</v>
      </c>
      <c r="AB390" s="18">
        <v>1352.0</v>
      </c>
      <c r="AC390" s="18">
        <v>529.0</v>
      </c>
      <c r="AD390" s="18">
        <v>32.0</v>
      </c>
      <c r="AE390" s="18">
        <v>245.0</v>
      </c>
      <c r="AF390" s="18">
        <v>13.0</v>
      </c>
      <c r="AG390" s="18">
        <v>457.0</v>
      </c>
      <c r="AH390" s="18">
        <v>8.0</v>
      </c>
      <c r="AI390" s="18">
        <v>22.0</v>
      </c>
      <c r="AJ390" s="18" t="s">
        <v>54</v>
      </c>
      <c r="AK390" s="18" t="s">
        <v>54</v>
      </c>
      <c r="AL390" s="54" t="s">
        <v>1939</v>
      </c>
      <c r="AM390" s="18" t="s">
        <v>54</v>
      </c>
      <c r="AN390" s="19">
        <v>0.9423</v>
      </c>
      <c r="AO390" s="19" t="s">
        <v>329</v>
      </c>
    </row>
    <row r="391">
      <c r="A391" s="8" t="s">
        <v>2885</v>
      </c>
      <c r="B391" s="52" t="s">
        <v>1287</v>
      </c>
      <c r="C391" s="8" t="s">
        <v>43</v>
      </c>
      <c r="E391" s="20" t="s">
        <v>2886</v>
      </c>
      <c r="F391" s="11" t="s">
        <v>2887</v>
      </c>
      <c r="G391" s="8" t="s">
        <v>46</v>
      </c>
      <c r="H391" s="8" t="s">
        <v>2394</v>
      </c>
      <c r="I391" s="8" t="s">
        <v>2888</v>
      </c>
      <c r="J391" s="8">
        <v>8.0</v>
      </c>
      <c r="K391" s="41">
        <v>46076.0</v>
      </c>
      <c r="L391" s="8" t="s">
        <v>257</v>
      </c>
      <c r="M391" s="8" t="s">
        <v>257</v>
      </c>
      <c r="N391" s="14">
        <v>46077.0</v>
      </c>
      <c r="O391" s="14">
        <v>46077.0</v>
      </c>
      <c r="P391" s="8" t="s">
        <v>48</v>
      </c>
      <c r="Q391" s="8">
        <v>881.0</v>
      </c>
      <c r="R391" s="16" t="s">
        <v>2889</v>
      </c>
      <c r="S391" s="16" t="s">
        <v>2890</v>
      </c>
      <c r="T391" s="16" t="s">
        <v>2891</v>
      </c>
      <c r="U391" s="17" t="s">
        <v>2892</v>
      </c>
      <c r="V391" s="8" t="s">
        <v>72</v>
      </c>
      <c r="W391" s="8"/>
      <c r="AA391" s="53" t="s">
        <v>2893</v>
      </c>
      <c r="AB391" s="18">
        <v>179.0</v>
      </c>
      <c r="AC391" s="18">
        <v>45.0</v>
      </c>
      <c r="AD391" s="18">
        <v>9.0</v>
      </c>
      <c r="AE391" s="18">
        <v>71.0</v>
      </c>
      <c r="AF391" s="18">
        <v>21.0</v>
      </c>
      <c r="AG391" s="18">
        <v>16.0</v>
      </c>
      <c r="AH391" s="18">
        <v>0.0</v>
      </c>
      <c r="AI391" s="18">
        <v>5.0</v>
      </c>
      <c r="AJ391" s="18" t="s">
        <v>2885</v>
      </c>
      <c r="AK391" s="18">
        <v>608.0</v>
      </c>
      <c r="AL391" s="54" t="s">
        <v>2242</v>
      </c>
      <c r="AM391" s="54" t="s">
        <v>2242</v>
      </c>
      <c r="AN391" s="19">
        <v>0.86</v>
      </c>
      <c r="AO391" s="19" t="s">
        <v>161</v>
      </c>
    </row>
    <row r="392">
      <c r="A392" s="8" t="s">
        <v>2894</v>
      </c>
      <c r="B392" s="52" t="s">
        <v>1298</v>
      </c>
      <c r="C392" s="8" t="s">
        <v>58</v>
      </c>
      <c r="D392" s="8" t="s">
        <v>2885</v>
      </c>
      <c r="E392" s="20" t="s">
        <v>2895</v>
      </c>
      <c r="F392" s="11" t="s">
        <v>2896</v>
      </c>
      <c r="G392" s="8" t="s">
        <v>46</v>
      </c>
      <c r="H392" s="8" t="s">
        <v>2402</v>
      </c>
      <c r="I392" s="8" t="s">
        <v>2897</v>
      </c>
      <c r="J392" s="8">
        <v>8.0</v>
      </c>
      <c r="K392" s="41">
        <v>46076.0</v>
      </c>
      <c r="L392" s="8" t="s">
        <v>257</v>
      </c>
      <c r="M392" s="8" t="s">
        <v>257</v>
      </c>
      <c r="N392" s="14">
        <v>46077.0</v>
      </c>
      <c r="O392" s="14">
        <v>46077.0</v>
      </c>
      <c r="P392" s="8" t="s">
        <v>48</v>
      </c>
      <c r="Q392" s="15">
        <v>1006.0</v>
      </c>
      <c r="R392" s="16" t="s">
        <v>2889</v>
      </c>
      <c r="S392" s="16" t="s">
        <v>2898</v>
      </c>
      <c r="T392" s="16" t="s">
        <v>70</v>
      </c>
      <c r="U392" s="17" t="s">
        <v>2892</v>
      </c>
      <c r="V392" s="8" t="s">
        <v>72</v>
      </c>
      <c r="W392" s="8"/>
      <c r="AA392" s="53" t="s">
        <v>2899</v>
      </c>
      <c r="AB392" s="18">
        <v>82.0</v>
      </c>
      <c r="AC392" s="18">
        <v>29.0</v>
      </c>
      <c r="AD392" s="18">
        <v>6.0</v>
      </c>
      <c r="AE392" s="18">
        <v>27.0</v>
      </c>
      <c r="AF392" s="18">
        <v>7.0</v>
      </c>
      <c r="AG392" s="18">
        <v>3.0</v>
      </c>
      <c r="AH392" s="18">
        <v>0.0</v>
      </c>
      <c r="AI392" s="18">
        <v>9.0</v>
      </c>
      <c r="AJ392" s="18" t="s">
        <v>54</v>
      </c>
      <c r="AK392" s="18" t="s">
        <v>54</v>
      </c>
      <c r="AL392" s="54" t="s">
        <v>1700</v>
      </c>
      <c r="AM392" s="18" t="s">
        <v>54</v>
      </c>
      <c r="AN392" s="19">
        <v>0.86</v>
      </c>
      <c r="AO392" s="19" t="s">
        <v>146</v>
      </c>
    </row>
    <row r="393">
      <c r="A393" s="8" t="s">
        <v>2900</v>
      </c>
      <c r="B393" s="52" t="s">
        <v>1883</v>
      </c>
      <c r="C393" s="8" t="s">
        <v>58</v>
      </c>
      <c r="D393" s="8" t="s">
        <v>2885</v>
      </c>
      <c r="E393" s="20" t="s">
        <v>2901</v>
      </c>
      <c r="F393" s="11" t="s">
        <v>2902</v>
      </c>
      <c r="G393" s="8" t="s">
        <v>46</v>
      </c>
      <c r="H393" s="8" t="s">
        <v>1520</v>
      </c>
      <c r="I393" s="8" t="s">
        <v>2903</v>
      </c>
      <c r="J393" s="8">
        <v>8.0</v>
      </c>
      <c r="K393" s="41">
        <v>46076.0</v>
      </c>
      <c r="L393" s="8" t="s">
        <v>257</v>
      </c>
      <c r="M393" s="8" t="s">
        <v>257</v>
      </c>
      <c r="N393" s="14">
        <v>46077.0</v>
      </c>
      <c r="O393" s="14">
        <v>46077.0</v>
      </c>
      <c r="P393" s="8" t="s">
        <v>48</v>
      </c>
      <c r="Q393" s="8">
        <v>862.0</v>
      </c>
      <c r="R393" s="16" t="s">
        <v>2889</v>
      </c>
      <c r="S393" s="16" t="s">
        <v>2904</v>
      </c>
      <c r="T393" s="16" t="s">
        <v>188</v>
      </c>
      <c r="U393" s="17" t="s">
        <v>2892</v>
      </c>
      <c r="V393" s="8" t="s">
        <v>72</v>
      </c>
      <c r="W393" s="8"/>
      <c r="AA393" s="53" t="s">
        <v>2905</v>
      </c>
      <c r="AB393" s="18">
        <v>347.0</v>
      </c>
      <c r="AC393" s="18">
        <v>126.0</v>
      </c>
      <c r="AD393" s="18">
        <v>12.0</v>
      </c>
      <c r="AE393" s="18">
        <v>66.0</v>
      </c>
      <c r="AF393" s="18">
        <v>6.0</v>
      </c>
      <c r="AG393" s="18">
        <v>12.0</v>
      </c>
      <c r="AH393" s="18">
        <v>21.0</v>
      </c>
      <c r="AI393" s="18">
        <v>0.0</v>
      </c>
      <c r="AJ393" s="18" t="s">
        <v>54</v>
      </c>
      <c r="AK393" s="18" t="s">
        <v>54</v>
      </c>
      <c r="AL393" s="54" t="s">
        <v>1305</v>
      </c>
      <c r="AM393" s="18" t="s">
        <v>54</v>
      </c>
      <c r="AN393" s="19">
        <v>0.86</v>
      </c>
      <c r="AO393" s="19" t="s">
        <v>161</v>
      </c>
    </row>
    <row r="394">
      <c r="A394" s="8" t="s">
        <v>2906</v>
      </c>
      <c r="B394" s="52" t="s">
        <v>1287</v>
      </c>
      <c r="C394" s="8" t="s">
        <v>43</v>
      </c>
      <c r="E394" s="20" t="s">
        <v>2907</v>
      </c>
      <c r="F394" s="11" t="s">
        <v>2908</v>
      </c>
      <c r="G394" s="8" t="s">
        <v>83</v>
      </c>
      <c r="H394" s="8" t="s">
        <v>2394</v>
      </c>
      <c r="I394" s="8" t="s">
        <v>2909</v>
      </c>
      <c r="J394" s="8">
        <v>8.0</v>
      </c>
      <c r="K394" s="41">
        <v>46076.0</v>
      </c>
      <c r="L394" s="8" t="s">
        <v>257</v>
      </c>
      <c r="M394" s="8" t="s">
        <v>257</v>
      </c>
      <c r="N394" s="14">
        <v>46077.0</v>
      </c>
      <c r="O394" s="14">
        <v>46077.0</v>
      </c>
      <c r="P394" s="8" t="s">
        <v>48</v>
      </c>
      <c r="Q394" s="8">
        <v>714.0</v>
      </c>
      <c r="R394" s="16" t="s">
        <v>2910</v>
      </c>
      <c r="S394" s="16" t="s">
        <v>2911</v>
      </c>
      <c r="T394" s="16" t="s">
        <v>70</v>
      </c>
      <c r="U394" s="17" t="s">
        <v>2912</v>
      </c>
      <c r="V394" s="8" t="s">
        <v>220</v>
      </c>
      <c r="W394" s="8"/>
      <c r="AA394" s="53" t="s">
        <v>2913</v>
      </c>
      <c r="AB394" s="18">
        <v>2188.0</v>
      </c>
      <c r="AC394" s="18">
        <v>636.0</v>
      </c>
      <c r="AD394" s="18">
        <v>58.0</v>
      </c>
      <c r="AE394" s="18">
        <v>732.0</v>
      </c>
      <c r="AF394" s="18">
        <v>194.0</v>
      </c>
      <c r="AG394" s="18">
        <v>44.0</v>
      </c>
      <c r="AH394" s="18">
        <v>805.0</v>
      </c>
      <c r="AI394" s="18">
        <v>53.0</v>
      </c>
      <c r="AJ394" s="18" t="s">
        <v>2906</v>
      </c>
      <c r="AK394" s="18">
        <v>19130.0</v>
      </c>
      <c r="AL394" s="55" t="s">
        <v>2914</v>
      </c>
      <c r="AM394" s="55" t="s">
        <v>2915</v>
      </c>
      <c r="AN394" s="19">
        <v>0.9025</v>
      </c>
      <c r="AO394" s="19" t="s">
        <v>161</v>
      </c>
    </row>
    <row r="395">
      <c r="A395" s="8" t="s">
        <v>2916</v>
      </c>
      <c r="B395" s="52" t="s">
        <v>1298</v>
      </c>
      <c r="C395" s="8" t="s">
        <v>58</v>
      </c>
      <c r="D395" s="8" t="s">
        <v>2906</v>
      </c>
      <c r="E395" s="20" t="s">
        <v>2917</v>
      </c>
      <c r="F395" s="11" t="s">
        <v>2918</v>
      </c>
      <c r="G395" s="8" t="s">
        <v>83</v>
      </c>
      <c r="H395" s="8" t="s">
        <v>2402</v>
      </c>
      <c r="I395" s="8" t="s">
        <v>2919</v>
      </c>
      <c r="J395" s="8">
        <v>8.0</v>
      </c>
      <c r="K395" s="41">
        <v>46076.0</v>
      </c>
      <c r="L395" s="8" t="s">
        <v>257</v>
      </c>
      <c r="M395" s="8" t="s">
        <v>257</v>
      </c>
      <c r="N395" s="14">
        <v>46077.0</v>
      </c>
      <c r="O395" s="14">
        <v>46077.0</v>
      </c>
      <c r="P395" s="8" t="s">
        <v>48</v>
      </c>
      <c r="Q395" s="8">
        <v>981.0</v>
      </c>
      <c r="R395" s="16" t="s">
        <v>2910</v>
      </c>
      <c r="S395" s="16" t="s">
        <v>2920</v>
      </c>
      <c r="T395" s="16" t="s">
        <v>2921</v>
      </c>
      <c r="U395" s="17" t="s">
        <v>2912</v>
      </c>
      <c r="V395" s="8" t="s">
        <v>220</v>
      </c>
      <c r="W395" s="8"/>
      <c r="AA395" s="53" t="s">
        <v>2922</v>
      </c>
      <c r="AB395" s="18">
        <v>4597.0</v>
      </c>
      <c r="AC395" s="18">
        <v>195.0</v>
      </c>
      <c r="AD395" s="18">
        <v>2229.0</v>
      </c>
      <c r="AE395" s="18">
        <v>1855.0</v>
      </c>
      <c r="AF395" s="18">
        <v>16.0</v>
      </c>
      <c r="AG395" s="18">
        <v>81.0</v>
      </c>
      <c r="AH395" s="18">
        <v>99.0</v>
      </c>
      <c r="AI395" s="18">
        <v>75.0</v>
      </c>
      <c r="AJ395" s="18" t="s">
        <v>54</v>
      </c>
      <c r="AK395" s="18" t="s">
        <v>54</v>
      </c>
      <c r="AL395" s="55" t="s">
        <v>2923</v>
      </c>
      <c r="AM395" s="18" t="s">
        <v>54</v>
      </c>
      <c r="AN395" s="19">
        <v>0.9025</v>
      </c>
      <c r="AO395" s="19" t="s">
        <v>161</v>
      </c>
    </row>
    <row r="396">
      <c r="A396" s="8" t="s">
        <v>2924</v>
      </c>
      <c r="B396" s="52" t="s">
        <v>1883</v>
      </c>
      <c r="C396" s="8" t="s">
        <v>58</v>
      </c>
      <c r="D396" s="8" t="s">
        <v>2906</v>
      </c>
      <c r="E396" s="20" t="s">
        <v>2925</v>
      </c>
      <c r="F396" s="11" t="s">
        <v>2926</v>
      </c>
      <c r="G396" s="8" t="s">
        <v>83</v>
      </c>
      <c r="H396" s="8" t="s">
        <v>1520</v>
      </c>
      <c r="I396" s="8" t="s">
        <v>2927</v>
      </c>
      <c r="J396" s="8">
        <v>8.0</v>
      </c>
      <c r="K396" s="41">
        <v>46076.0</v>
      </c>
      <c r="L396" s="8" t="s">
        <v>257</v>
      </c>
      <c r="M396" s="8" t="s">
        <v>257</v>
      </c>
      <c r="N396" s="14">
        <v>46077.0</v>
      </c>
      <c r="O396" s="14">
        <v>46077.0</v>
      </c>
      <c r="P396" s="8" t="s">
        <v>48</v>
      </c>
      <c r="Q396" s="8">
        <v>655.0</v>
      </c>
      <c r="R396" s="16" t="s">
        <v>2910</v>
      </c>
      <c r="S396" s="16" t="s">
        <v>2928</v>
      </c>
      <c r="T396" s="16" t="s">
        <v>107</v>
      </c>
      <c r="U396" s="17" t="s">
        <v>2912</v>
      </c>
      <c r="V396" s="8" t="s">
        <v>220</v>
      </c>
      <c r="W396" s="8"/>
      <c r="AA396" s="53" t="s">
        <v>2929</v>
      </c>
      <c r="AB396" s="18">
        <v>544.0</v>
      </c>
      <c r="AC396" s="18">
        <v>177.0</v>
      </c>
      <c r="AD396" s="18">
        <v>61.0</v>
      </c>
      <c r="AE396" s="18">
        <v>143.0</v>
      </c>
      <c r="AF396" s="18">
        <v>34.0</v>
      </c>
      <c r="AG396" s="18">
        <v>43.0</v>
      </c>
      <c r="AH396" s="18">
        <v>5.0</v>
      </c>
      <c r="AI396" s="18">
        <v>66.0</v>
      </c>
      <c r="AJ396" s="18" t="s">
        <v>54</v>
      </c>
      <c r="AK396" s="18" t="s">
        <v>54</v>
      </c>
      <c r="AL396" s="54" t="s">
        <v>1296</v>
      </c>
      <c r="AM396" s="18" t="s">
        <v>54</v>
      </c>
      <c r="AN396" s="19">
        <v>0.9025</v>
      </c>
      <c r="AO396" s="19" t="s">
        <v>54</v>
      </c>
    </row>
    <row r="397">
      <c r="A397" s="8" t="s">
        <v>2930</v>
      </c>
      <c r="B397" s="52" t="s">
        <v>2931</v>
      </c>
      <c r="C397" s="8" t="s">
        <v>58</v>
      </c>
      <c r="D397" s="8" t="s">
        <v>2906</v>
      </c>
      <c r="E397" s="20" t="s">
        <v>2932</v>
      </c>
      <c r="F397" s="11" t="s">
        <v>2933</v>
      </c>
      <c r="G397" s="8" t="s">
        <v>83</v>
      </c>
      <c r="H397" s="8"/>
      <c r="I397" s="8" t="s">
        <v>2934</v>
      </c>
      <c r="J397" s="8">
        <v>8.0</v>
      </c>
      <c r="K397" s="41">
        <v>46076.0</v>
      </c>
      <c r="L397" s="8" t="s">
        <v>257</v>
      </c>
      <c r="M397" s="8" t="s">
        <v>257</v>
      </c>
      <c r="N397" s="14">
        <v>46077.0</v>
      </c>
      <c r="O397" s="14">
        <v>46077.0</v>
      </c>
      <c r="P397" s="8" t="s">
        <v>48</v>
      </c>
      <c r="Q397" s="15">
        <v>1022.0</v>
      </c>
      <c r="R397" s="16" t="s">
        <v>2910</v>
      </c>
      <c r="S397" s="16" t="s">
        <v>2935</v>
      </c>
      <c r="T397" s="16" t="s">
        <v>2921</v>
      </c>
      <c r="U397" s="17" t="s">
        <v>2912</v>
      </c>
      <c r="V397" s="8" t="s">
        <v>53</v>
      </c>
      <c r="W397" s="8"/>
      <c r="AA397" s="18" t="s">
        <v>54</v>
      </c>
      <c r="AB397" s="18">
        <v>11801.0</v>
      </c>
      <c r="AC397" s="18">
        <v>2113.0</v>
      </c>
      <c r="AD397" s="18">
        <v>4396.0</v>
      </c>
      <c r="AE397" s="18">
        <v>5136.0</v>
      </c>
      <c r="AF397" s="18">
        <v>0.0</v>
      </c>
      <c r="AG397" s="18">
        <v>0.0</v>
      </c>
      <c r="AH397" s="18">
        <v>0.0</v>
      </c>
      <c r="AI397" s="18">
        <v>52.0</v>
      </c>
      <c r="AJ397" s="18" t="s">
        <v>54</v>
      </c>
      <c r="AK397" s="18" t="s">
        <v>54</v>
      </c>
      <c r="AL397" s="18" t="s">
        <v>54</v>
      </c>
      <c r="AM397" s="18" t="s">
        <v>54</v>
      </c>
      <c r="AN397" s="19">
        <v>0.9025</v>
      </c>
      <c r="AO397" s="19" t="s">
        <v>161</v>
      </c>
    </row>
    <row r="398">
      <c r="A398" s="8" t="s">
        <v>2936</v>
      </c>
      <c r="B398" s="52" t="s">
        <v>1287</v>
      </c>
      <c r="C398" s="8" t="s">
        <v>43</v>
      </c>
      <c r="E398" s="20" t="s">
        <v>2937</v>
      </c>
      <c r="F398" s="11" t="s">
        <v>2938</v>
      </c>
      <c r="G398" s="8" t="s">
        <v>46</v>
      </c>
      <c r="H398" s="8" t="s">
        <v>1520</v>
      </c>
      <c r="I398" s="8" t="s">
        <v>2939</v>
      </c>
      <c r="J398" s="8">
        <v>8.0</v>
      </c>
      <c r="K398" s="41">
        <v>46076.0</v>
      </c>
      <c r="L398" s="8" t="s">
        <v>257</v>
      </c>
      <c r="M398" s="8" t="s">
        <v>257</v>
      </c>
      <c r="N398" s="14">
        <v>46077.0</v>
      </c>
      <c r="O398" s="14">
        <v>46077.0</v>
      </c>
      <c r="P398" s="8" t="s">
        <v>48</v>
      </c>
      <c r="Q398" s="8">
        <v>734.0</v>
      </c>
      <c r="R398" s="16" t="s">
        <v>2940</v>
      </c>
      <c r="S398" s="16" t="s">
        <v>2941</v>
      </c>
      <c r="T398" s="16" t="s">
        <v>2942</v>
      </c>
      <c r="U398" s="17" t="s">
        <v>2706</v>
      </c>
      <c r="V398" s="8" t="s">
        <v>72</v>
      </c>
      <c r="W398" s="8"/>
      <c r="AA398" s="53" t="s">
        <v>2943</v>
      </c>
      <c r="AB398" s="18">
        <v>680.0</v>
      </c>
      <c r="AC398" s="18">
        <v>277.0</v>
      </c>
      <c r="AD398" s="18">
        <v>17.0</v>
      </c>
      <c r="AE398" s="18">
        <v>287.0</v>
      </c>
      <c r="AF398" s="18">
        <v>66.0</v>
      </c>
      <c r="AG398" s="18">
        <v>10.0</v>
      </c>
      <c r="AH398" s="18">
        <v>67.0</v>
      </c>
      <c r="AI398" s="18">
        <v>7.0</v>
      </c>
      <c r="AJ398" s="18" t="s">
        <v>2936</v>
      </c>
      <c r="AK398" s="18">
        <v>14480.0</v>
      </c>
      <c r="AL398" s="54" t="s">
        <v>2250</v>
      </c>
      <c r="AM398" s="55" t="s">
        <v>2944</v>
      </c>
      <c r="AN398" s="19">
        <v>0.9188</v>
      </c>
      <c r="AO398" s="19" t="s">
        <v>329</v>
      </c>
    </row>
    <row r="399">
      <c r="A399" s="8" t="s">
        <v>2945</v>
      </c>
      <c r="B399" s="52" t="s">
        <v>1298</v>
      </c>
      <c r="C399" s="8" t="s">
        <v>58</v>
      </c>
      <c r="D399" s="8" t="s">
        <v>2936</v>
      </c>
      <c r="E399" s="20" t="s">
        <v>2946</v>
      </c>
      <c r="F399" s="11" t="s">
        <v>2947</v>
      </c>
      <c r="G399" s="8" t="s">
        <v>46</v>
      </c>
      <c r="H399" s="8" t="s">
        <v>2394</v>
      </c>
      <c r="I399" s="8" t="s">
        <v>2948</v>
      </c>
      <c r="J399" s="8">
        <v>8.0</v>
      </c>
      <c r="K399" s="41">
        <v>46076.0</v>
      </c>
      <c r="L399" s="8" t="s">
        <v>257</v>
      </c>
      <c r="M399" s="8" t="s">
        <v>257</v>
      </c>
      <c r="N399" s="14">
        <v>46077.0</v>
      </c>
      <c r="O399" s="14">
        <v>46077.0</v>
      </c>
      <c r="P399" s="8" t="s">
        <v>48</v>
      </c>
      <c r="Q399" s="8">
        <v>848.0</v>
      </c>
      <c r="R399" s="16" t="s">
        <v>2940</v>
      </c>
      <c r="S399" s="16" t="s">
        <v>2949</v>
      </c>
      <c r="T399" s="16" t="s">
        <v>2950</v>
      </c>
      <c r="U399" s="17" t="s">
        <v>2706</v>
      </c>
      <c r="V399" s="8" t="s">
        <v>72</v>
      </c>
      <c r="W399" s="8"/>
      <c r="AA399" s="53" t="s">
        <v>2951</v>
      </c>
      <c r="AB399" s="18">
        <v>152.0</v>
      </c>
      <c r="AC399" s="18">
        <v>52.0</v>
      </c>
      <c r="AD399" s="18">
        <v>7.0</v>
      </c>
      <c r="AE399" s="18">
        <v>58.0</v>
      </c>
      <c r="AF399" s="18">
        <v>9.0</v>
      </c>
      <c r="AG399" s="18">
        <v>14.0</v>
      </c>
      <c r="AH399" s="18">
        <v>0.0</v>
      </c>
      <c r="AI399" s="18">
        <v>12.0</v>
      </c>
      <c r="AJ399" s="18" t="s">
        <v>54</v>
      </c>
      <c r="AK399" s="18" t="s">
        <v>54</v>
      </c>
      <c r="AL399" s="54" t="s">
        <v>1755</v>
      </c>
      <c r="AM399" s="18" t="s">
        <v>54</v>
      </c>
      <c r="AN399" s="19">
        <v>0.9188</v>
      </c>
      <c r="AO399" s="19" t="s">
        <v>1176</v>
      </c>
    </row>
    <row r="400">
      <c r="A400" s="8" t="s">
        <v>2952</v>
      </c>
      <c r="B400" s="52" t="s">
        <v>1883</v>
      </c>
      <c r="C400" s="8" t="s">
        <v>58</v>
      </c>
      <c r="D400" s="8" t="s">
        <v>2936</v>
      </c>
      <c r="E400" s="20" t="s">
        <v>2953</v>
      </c>
      <c r="F400" s="11" t="s">
        <v>2954</v>
      </c>
      <c r="G400" s="8" t="s">
        <v>46</v>
      </c>
      <c r="H400" s="8" t="s">
        <v>2402</v>
      </c>
      <c r="I400" s="8" t="s">
        <v>2955</v>
      </c>
      <c r="J400" s="8">
        <v>8.0</v>
      </c>
      <c r="K400" s="41">
        <v>46076.0</v>
      </c>
      <c r="L400" s="8" t="s">
        <v>257</v>
      </c>
      <c r="M400" s="8" t="s">
        <v>257</v>
      </c>
      <c r="N400" s="14">
        <v>46077.0</v>
      </c>
      <c r="O400" s="14">
        <v>46077.0</v>
      </c>
      <c r="P400" s="8" t="s">
        <v>48</v>
      </c>
      <c r="Q400" s="8">
        <v>815.0</v>
      </c>
      <c r="R400" s="16" t="s">
        <v>2940</v>
      </c>
      <c r="S400" s="16" t="s">
        <v>2956</v>
      </c>
      <c r="T400" s="16" t="s">
        <v>70</v>
      </c>
      <c r="U400" s="17" t="s">
        <v>2706</v>
      </c>
      <c r="V400" s="8" t="s">
        <v>72</v>
      </c>
      <c r="W400" s="8"/>
      <c r="AA400" s="53" t="s">
        <v>2957</v>
      </c>
      <c r="AB400" s="18">
        <v>13648.0</v>
      </c>
      <c r="AC400" s="18">
        <v>4845.0</v>
      </c>
      <c r="AD400" s="18">
        <v>5374.0</v>
      </c>
      <c r="AE400" s="18">
        <v>2419.0</v>
      </c>
      <c r="AF400" s="18">
        <v>23.0</v>
      </c>
      <c r="AG400" s="18">
        <v>38.0</v>
      </c>
      <c r="AH400" s="18">
        <v>0.0</v>
      </c>
      <c r="AI400" s="18">
        <v>47.0</v>
      </c>
      <c r="AJ400" s="18" t="s">
        <v>54</v>
      </c>
      <c r="AK400" s="18" t="s">
        <v>54</v>
      </c>
      <c r="AL400" s="55" t="s">
        <v>2958</v>
      </c>
      <c r="AM400" s="18" t="s">
        <v>54</v>
      </c>
      <c r="AN400" s="19">
        <v>0.9188</v>
      </c>
      <c r="AO400" s="19" t="s">
        <v>1176</v>
      </c>
    </row>
    <row r="401">
      <c r="A401" s="8" t="s">
        <v>2959</v>
      </c>
      <c r="B401" s="52" t="s">
        <v>2931</v>
      </c>
      <c r="C401" s="8" t="s">
        <v>43</v>
      </c>
      <c r="E401" s="20" t="s">
        <v>2960</v>
      </c>
      <c r="F401" s="11" t="s">
        <v>2961</v>
      </c>
      <c r="G401" s="8" t="s">
        <v>83</v>
      </c>
      <c r="H401" s="8" t="s">
        <v>1494</v>
      </c>
      <c r="I401" s="59" t="s">
        <v>2962</v>
      </c>
      <c r="J401" s="8">
        <v>8.0</v>
      </c>
      <c r="K401" s="41">
        <v>46076.0</v>
      </c>
      <c r="L401" s="8" t="s">
        <v>257</v>
      </c>
      <c r="M401" s="8" t="s">
        <v>257</v>
      </c>
      <c r="N401" s="14">
        <v>46077.0</v>
      </c>
      <c r="O401" s="14">
        <v>46077.0</v>
      </c>
      <c r="P401" s="8" t="s">
        <v>48</v>
      </c>
      <c r="Q401" s="8">
        <v>998.0</v>
      </c>
      <c r="R401" s="16" t="s">
        <v>2963</v>
      </c>
      <c r="S401" s="16" t="s">
        <v>2964</v>
      </c>
      <c r="T401" s="16" t="s">
        <v>2965</v>
      </c>
      <c r="U401" s="17" t="s">
        <v>2966</v>
      </c>
      <c r="V401" s="8" t="s">
        <v>53</v>
      </c>
      <c r="W401" s="8"/>
      <c r="AA401" s="18" t="s">
        <v>54</v>
      </c>
      <c r="AB401" s="18">
        <v>6416.0</v>
      </c>
      <c r="AC401" s="18">
        <v>3585.0</v>
      </c>
      <c r="AD401" s="18">
        <v>350.0</v>
      </c>
      <c r="AE401" s="18">
        <v>2249.0</v>
      </c>
      <c r="AF401" s="18">
        <v>0.0</v>
      </c>
      <c r="AG401" s="18">
        <v>0.0</v>
      </c>
      <c r="AH401" s="18">
        <v>0.0</v>
      </c>
      <c r="AI401" s="18">
        <v>22.0</v>
      </c>
      <c r="AJ401" s="18" t="s">
        <v>2959</v>
      </c>
      <c r="AK401" s="18">
        <v>10274.0</v>
      </c>
      <c r="AL401" s="18" t="s">
        <v>54</v>
      </c>
      <c r="AM401" s="55" t="s">
        <v>2967</v>
      </c>
      <c r="AN401" s="19">
        <v>0.9213</v>
      </c>
      <c r="AO401" s="19" t="s">
        <v>54</v>
      </c>
    </row>
    <row r="402">
      <c r="A402" s="8" t="s">
        <v>2968</v>
      </c>
      <c r="B402" s="52" t="s">
        <v>1287</v>
      </c>
      <c r="C402" s="8" t="s">
        <v>58</v>
      </c>
      <c r="D402" s="8" t="s">
        <v>2959</v>
      </c>
      <c r="E402" s="20" t="s">
        <v>2969</v>
      </c>
      <c r="F402" s="11" t="s">
        <v>2970</v>
      </c>
      <c r="G402" s="8" t="s">
        <v>83</v>
      </c>
      <c r="H402" s="8" t="s">
        <v>2402</v>
      </c>
      <c r="I402" s="8" t="s">
        <v>2971</v>
      </c>
      <c r="J402" s="8">
        <v>8.0</v>
      </c>
      <c r="K402" s="41">
        <v>46076.0</v>
      </c>
      <c r="L402" s="8" t="s">
        <v>257</v>
      </c>
      <c r="M402" s="8" t="s">
        <v>257</v>
      </c>
      <c r="N402" s="14">
        <v>46077.0</v>
      </c>
      <c r="O402" s="14">
        <v>46077.0</v>
      </c>
      <c r="P402" s="8" t="s">
        <v>48</v>
      </c>
      <c r="Q402" s="8">
        <v>812.0</v>
      </c>
      <c r="R402" s="16" t="s">
        <v>2963</v>
      </c>
      <c r="S402" s="16" t="s">
        <v>2972</v>
      </c>
      <c r="T402" s="16" t="s">
        <v>70</v>
      </c>
      <c r="U402" s="17" t="s">
        <v>2966</v>
      </c>
      <c r="V402" s="8" t="s">
        <v>220</v>
      </c>
      <c r="W402" s="8"/>
      <c r="AA402" s="53" t="s">
        <v>2973</v>
      </c>
      <c r="AB402" s="18">
        <v>898.0</v>
      </c>
      <c r="AC402" s="18">
        <v>320.0</v>
      </c>
      <c r="AD402" s="18">
        <v>68.0</v>
      </c>
      <c r="AE402" s="18">
        <v>159.0</v>
      </c>
      <c r="AF402" s="18">
        <v>13584.0</v>
      </c>
      <c r="AG402" s="18">
        <v>223.0</v>
      </c>
      <c r="AH402" s="18">
        <v>1.0</v>
      </c>
      <c r="AI402" s="18">
        <v>14.0</v>
      </c>
      <c r="AJ402" s="18" t="s">
        <v>54</v>
      </c>
      <c r="AK402" s="18" t="s">
        <v>54</v>
      </c>
      <c r="AL402" s="54" t="s">
        <v>2559</v>
      </c>
      <c r="AM402" s="18" t="s">
        <v>54</v>
      </c>
      <c r="AN402" s="19">
        <v>0.9213</v>
      </c>
      <c r="AO402" s="19" t="s">
        <v>161</v>
      </c>
    </row>
    <row r="403">
      <c r="A403" s="8" t="s">
        <v>2974</v>
      </c>
      <c r="B403" s="52" t="s">
        <v>1298</v>
      </c>
      <c r="C403" s="8" t="s">
        <v>58</v>
      </c>
      <c r="D403" s="8" t="s">
        <v>2959</v>
      </c>
      <c r="E403" s="20" t="s">
        <v>2975</v>
      </c>
      <c r="F403" s="11" t="s">
        <v>2976</v>
      </c>
      <c r="G403" s="8" t="s">
        <v>83</v>
      </c>
      <c r="H403" s="8" t="s">
        <v>1520</v>
      </c>
      <c r="I403" s="8" t="s">
        <v>2977</v>
      </c>
      <c r="J403" s="8">
        <v>8.0</v>
      </c>
      <c r="K403" s="41">
        <v>46076.0</v>
      </c>
      <c r="L403" s="8" t="s">
        <v>257</v>
      </c>
      <c r="M403" s="8" t="s">
        <v>257</v>
      </c>
      <c r="N403" s="14">
        <v>46077.0</v>
      </c>
      <c r="O403" s="14">
        <v>46077.0</v>
      </c>
      <c r="P403" s="8" t="s">
        <v>48</v>
      </c>
      <c r="Q403" s="15">
        <v>1086.0</v>
      </c>
      <c r="R403" s="16" t="s">
        <v>2963</v>
      </c>
      <c r="S403" s="16" t="s">
        <v>2978</v>
      </c>
      <c r="T403" s="16" t="s">
        <v>107</v>
      </c>
      <c r="U403" s="17" t="s">
        <v>2966</v>
      </c>
      <c r="V403" s="8" t="s">
        <v>220</v>
      </c>
      <c r="W403" s="8"/>
      <c r="AA403" s="53" t="s">
        <v>2979</v>
      </c>
      <c r="AB403" s="18">
        <v>1255.0</v>
      </c>
      <c r="AC403" s="18">
        <v>311.0</v>
      </c>
      <c r="AD403" s="18">
        <v>328.0</v>
      </c>
      <c r="AE403" s="18">
        <v>249.0</v>
      </c>
      <c r="AF403" s="18">
        <v>99.0</v>
      </c>
      <c r="AG403" s="18">
        <v>81.0</v>
      </c>
      <c r="AH403" s="18">
        <v>183.0</v>
      </c>
      <c r="AI403" s="18">
        <v>80.0</v>
      </c>
      <c r="AJ403" s="18" t="s">
        <v>54</v>
      </c>
      <c r="AK403" s="18" t="s">
        <v>54</v>
      </c>
      <c r="AL403" s="54" t="s">
        <v>1465</v>
      </c>
      <c r="AM403" s="18" t="s">
        <v>54</v>
      </c>
      <c r="AN403" s="19">
        <v>0.9213</v>
      </c>
      <c r="AO403" s="19" t="s">
        <v>161</v>
      </c>
    </row>
    <row r="404">
      <c r="A404" s="8" t="s">
        <v>2980</v>
      </c>
      <c r="B404" s="52" t="s">
        <v>1883</v>
      </c>
      <c r="C404" s="8" t="s">
        <v>58</v>
      </c>
      <c r="D404" s="8" t="s">
        <v>2959</v>
      </c>
      <c r="E404" s="20" t="s">
        <v>2981</v>
      </c>
      <c r="F404" s="11" t="s">
        <v>2982</v>
      </c>
      <c r="G404" s="8" t="s">
        <v>83</v>
      </c>
      <c r="H404" s="8" t="s">
        <v>2394</v>
      </c>
      <c r="I404" s="8" t="s">
        <v>2983</v>
      </c>
      <c r="J404" s="8">
        <v>8.0</v>
      </c>
      <c r="K404" s="41">
        <v>46076.0</v>
      </c>
      <c r="L404" s="8" t="s">
        <v>257</v>
      </c>
      <c r="M404" s="8" t="s">
        <v>257</v>
      </c>
      <c r="N404" s="14">
        <v>46077.0</v>
      </c>
      <c r="O404" s="14">
        <v>46077.0</v>
      </c>
      <c r="P404" s="8" t="s">
        <v>48</v>
      </c>
      <c r="Q404" s="15">
        <v>1109.0</v>
      </c>
      <c r="R404" s="16" t="s">
        <v>2963</v>
      </c>
      <c r="S404" s="16" t="s">
        <v>2984</v>
      </c>
      <c r="T404" s="16" t="s">
        <v>2985</v>
      </c>
      <c r="U404" s="17" t="s">
        <v>2966</v>
      </c>
      <c r="V404" s="8" t="s">
        <v>220</v>
      </c>
      <c r="W404" s="8"/>
      <c r="AA404" s="53" t="s">
        <v>2986</v>
      </c>
      <c r="AB404" s="18">
        <v>1705.0</v>
      </c>
      <c r="AC404" s="18">
        <v>824.0</v>
      </c>
      <c r="AD404" s="18">
        <v>149.0</v>
      </c>
      <c r="AE404" s="18">
        <v>359.0</v>
      </c>
      <c r="AF404" s="18">
        <v>325.0</v>
      </c>
      <c r="AG404" s="18">
        <v>115.0</v>
      </c>
      <c r="AH404" s="18">
        <v>0.0</v>
      </c>
      <c r="AI404" s="18">
        <v>21.0</v>
      </c>
      <c r="AJ404" s="18" t="s">
        <v>54</v>
      </c>
      <c r="AK404" s="18" t="s">
        <v>54</v>
      </c>
      <c r="AL404" s="55" t="s">
        <v>2987</v>
      </c>
      <c r="AM404" s="18" t="s">
        <v>54</v>
      </c>
      <c r="AN404" s="19">
        <v>0.9213</v>
      </c>
      <c r="AO404" s="19" t="s">
        <v>356</v>
      </c>
    </row>
    <row r="405">
      <c r="A405" s="8" t="s">
        <v>2988</v>
      </c>
      <c r="B405" s="52" t="s">
        <v>1287</v>
      </c>
      <c r="C405" s="8" t="s">
        <v>43</v>
      </c>
      <c r="E405" s="20" t="s">
        <v>2989</v>
      </c>
      <c r="F405" s="11" t="s">
        <v>2990</v>
      </c>
      <c r="G405" s="8" t="s">
        <v>46</v>
      </c>
      <c r="H405" s="8" t="s">
        <v>2402</v>
      </c>
      <c r="I405" s="8" t="s">
        <v>2991</v>
      </c>
      <c r="J405" s="8">
        <v>8.0</v>
      </c>
      <c r="K405" s="41">
        <v>46076.0</v>
      </c>
      <c r="L405" s="8" t="s">
        <v>257</v>
      </c>
      <c r="M405" s="8" t="s">
        <v>257</v>
      </c>
      <c r="N405" s="14">
        <v>46077.0</v>
      </c>
      <c r="O405" s="14">
        <v>46077.0</v>
      </c>
      <c r="P405" s="8" t="s">
        <v>48</v>
      </c>
      <c r="Q405" s="8">
        <v>750.0</v>
      </c>
      <c r="R405" s="16" t="s">
        <v>2992</v>
      </c>
      <c r="S405" s="16" t="s">
        <v>2993</v>
      </c>
      <c r="T405" s="16" t="s">
        <v>70</v>
      </c>
      <c r="U405" s="17" t="s">
        <v>2994</v>
      </c>
      <c r="V405" s="8" t="s">
        <v>72</v>
      </c>
      <c r="W405" s="8"/>
      <c r="AA405" s="53" t="s">
        <v>2995</v>
      </c>
      <c r="AB405" s="18">
        <v>8970.0</v>
      </c>
      <c r="AC405" s="18">
        <v>118.0</v>
      </c>
      <c r="AD405" s="18">
        <v>32.0</v>
      </c>
      <c r="AE405" s="18">
        <v>277.0</v>
      </c>
      <c r="AF405" s="18">
        <v>915.0</v>
      </c>
      <c r="AG405" s="18">
        <v>113.0</v>
      </c>
      <c r="AH405" s="18">
        <v>8534.0</v>
      </c>
      <c r="AI405" s="18">
        <v>31.0</v>
      </c>
      <c r="AJ405" s="18" t="s">
        <v>2988</v>
      </c>
      <c r="AK405" s="18">
        <v>11103.0</v>
      </c>
      <c r="AL405" s="55" t="s">
        <v>2996</v>
      </c>
      <c r="AM405" s="55" t="s">
        <v>2997</v>
      </c>
      <c r="AN405" s="19">
        <v>0.9564</v>
      </c>
      <c r="AO405" s="19" t="s">
        <v>541</v>
      </c>
    </row>
    <row r="406">
      <c r="A406" s="8" t="s">
        <v>2998</v>
      </c>
      <c r="B406" s="52" t="s">
        <v>1298</v>
      </c>
      <c r="C406" s="8" t="s">
        <v>58</v>
      </c>
      <c r="D406" s="8" t="s">
        <v>2988</v>
      </c>
      <c r="E406" s="20" t="s">
        <v>2999</v>
      </c>
      <c r="F406" s="11" t="s">
        <v>3000</v>
      </c>
      <c r="G406" s="8" t="s">
        <v>46</v>
      </c>
      <c r="H406" s="8" t="s">
        <v>1520</v>
      </c>
      <c r="I406" s="8" t="s">
        <v>3001</v>
      </c>
      <c r="J406" s="8">
        <v>8.0</v>
      </c>
      <c r="K406" s="41">
        <v>46076.0</v>
      </c>
      <c r="L406" s="8" t="s">
        <v>257</v>
      </c>
      <c r="M406" s="8" t="s">
        <v>257</v>
      </c>
      <c r="N406" s="14">
        <v>46077.0</v>
      </c>
      <c r="O406" s="14">
        <v>46077.0</v>
      </c>
      <c r="P406" s="8" t="s">
        <v>48</v>
      </c>
      <c r="Q406" s="8">
        <v>803.0</v>
      </c>
      <c r="R406" s="16" t="s">
        <v>2992</v>
      </c>
      <c r="S406" s="16" t="s">
        <v>3002</v>
      </c>
      <c r="T406" s="16" t="s">
        <v>3003</v>
      </c>
      <c r="U406" s="17" t="s">
        <v>2994</v>
      </c>
      <c r="V406" s="8" t="s">
        <v>72</v>
      </c>
      <c r="W406" s="8"/>
      <c r="AA406" s="53" t="s">
        <v>3004</v>
      </c>
      <c r="AB406" s="18">
        <v>413.0</v>
      </c>
      <c r="AC406" s="18">
        <v>111.0</v>
      </c>
      <c r="AD406" s="18">
        <v>13.0</v>
      </c>
      <c r="AE406" s="18">
        <v>99.0</v>
      </c>
      <c r="AF406" s="18">
        <v>47.0</v>
      </c>
      <c r="AG406" s="18">
        <v>26.0</v>
      </c>
      <c r="AH406" s="18">
        <v>143.0</v>
      </c>
      <c r="AI406" s="18">
        <v>24.0</v>
      </c>
      <c r="AJ406" s="18" t="s">
        <v>54</v>
      </c>
      <c r="AK406" s="18" t="s">
        <v>54</v>
      </c>
      <c r="AL406" s="54" t="s">
        <v>1637</v>
      </c>
      <c r="AM406" s="18" t="s">
        <v>54</v>
      </c>
      <c r="AN406" s="19">
        <v>0.9564</v>
      </c>
      <c r="AO406" s="19" t="s">
        <v>541</v>
      </c>
    </row>
    <row r="407">
      <c r="A407" s="8" t="s">
        <v>3005</v>
      </c>
      <c r="B407" s="52" t="s">
        <v>1883</v>
      </c>
      <c r="C407" s="8" t="s">
        <v>58</v>
      </c>
      <c r="D407" s="8" t="s">
        <v>2988</v>
      </c>
      <c r="E407" s="20" t="s">
        <v>3006</v>
      </c>
      <c r="F407" s="11" t="s">
        <v>3007</v>
      </c>
      <c r="G407" s="8" t="s">
        <v>46</v>
      </c>
      <c r="H407" s="8" t="s">
        <v>2394</v>
      </c>
      <c r="I407" s="8" t="s">
        <v>3008</v>
      </c>
      <c r="J407" s="8">
        <v>8.0</v>
      </c>
      <c r="K407" s="41">
        <v>46076.0</v>
      </c>
      <c r="L407" s="8" t="s">
        <v>257</v>
      </c>
      <c r="M407" s="8" t="s">
        <v>257</v>
      </c>
      <c r="N407" s="14">
        <v>46077.0</v>
      </c>
      <c r="O407" s="14">
        <v>46077.0</v>
      </c>
      <c r="P407" s="8" t="s">
        <v>48</v>
      </c>
      <c r="Q407" s="8">
        <v>679.0</v>
      </c>
      <c r="R407" s="16" t="s">
        <v>2992</v>
      </c>
      <c r="S407" s="16" t="s">
        <v>3009</v>
      </c>
      <c r="T407" s="16" t="s">
        <v>3010</v>
      </c>
      <c r="U407" s="17" t="s">
        <v>2994</v>
      </c>
      <c r="V407" s="8" t="s">
        <v>72</v>
      </c>
      <c r="W407" s="8"/>
      <c r="AA407" s="53" t="s">
        <v>3011</v>
      </c>
      <c r="AB407" s="18">
        <v>1720.0</v>
      </c>
      <c r="AC407" s="18">
        <v>318.0</v>
      </c>
      <c r="AD407" s="18">
        <v>56.0</v>
      </c>
      <c r="AE407" s="18">
        <v>207.0</v>
      </c>
      <c r="AF407" s="18">
        <v>142.0</v>
      </c>
      <c r="AG407" s="18">
        <v>88.0</v>
      </c>
      <c r="AH407" s="18">
        <v>1039.0</v>
      </c>
      <c r="AI407" s="18">
        <v>13.0</v>
      </c>
      <c r="AJ407" s="18" t="s">
        <v>54</v>
      </c>
      <c r="AK407" s="18" t="s">
        <v>54</v>
      </c>
      <c r="AL407" s="55" t="s">
        <v>3012</v>
      </c>
      <c r="AM407" s="18" t="s">
        <v>54</v>
      </c>
      <c r="AN407" s="19">
        <v>0.9564</v>
      </c>
      <c r="AO407" s="19" t="s">
        <v>541</v>
      </c>
    </row>
    <row r="408">
      <c r="A408" s="8" t="s">
        <v>3013</v>
      </c>
      <c r="B408" s="52" t="s">
        <v>1287</v>
      </c>
      <c r="C408" s="8" t="s">
        <v>43</v>
      </c>
      <c r="E408" s="20" t="s">
        <v>3014</v>
      </c>
      <c r="F408" s="11" t="s">
        <v>3015</v>
      </c>
      <c r="G408" s="8" t="s">
        <v>46</v>
      </c>
      <c r="H408" s="8" t="s">
        <v>2394</v>
      </c>
      <c r="I408" s="8" t="s">
        <v>3016</v>
      </c>
      <c r="J408" s="8">
        <v>8.0</v>
      </c>
      <c r="K408" s="41">
        <v>46076.0</v>
      </c>
      <c r="L408" s="8" t="s">
        <v>257</v>
      </c>
      <c r="M408" s="8" t="s">
        <v>257</v>
      </c>
      <c r="N408" s="14">
        <v>46077.0</v>
      </c>
      <c r="O408" s="14">
        <v>46077.0</v>
      </c>
      <c r="P408" s="8" t="s">
        <v>48</v>
      </c>
      <c r="Q408" s="8">
        <v>798.0</v>
      </c>
      <c r="R408" s="16" t="s">
        <v>3017</v>
      </c>
      <c r="S408" s="16" t="s">
        <v>3018</v>
      </c>
      <c r="T408" s="16" t="s">
        <v>70</v>
      </c>
      <c r="U408" s="17" t="s">
        <v>3019</v>
      </c>
      <c r="V408" s="8" t="s">
        <v>72</v>
      </c>
      <c r="W408" s="8"/>
      <c r="AA408" s="53" t="s">
        <v>3020</v>
      </c>
      <c r="AB408" s="18">
        <v>2742.0</v>
      </c>
      <c r="AC408" s="18">
        <v>1421.0</v>
      </c>
      <c r="AD408" s="18">
        <v>60.0</v>
      </c>
      <c r="AE408" s="18">
        <v>591.0</v>
      </c>
      <c r="AF408" s="18">
        <v>1381.0</v>
      </c>
      <c r="AG408" s="18">
        <v>21.0</v>
      </c>
      <c r="AH408" s="18">
        <v>6.0</v>
      </c>
      <c r="AI408" s="18">
        <v>28.0</v>
      </c>
      <c r="AJ408" s="18" t="s">
        <v>3013</v>
      </c>
      <c r="AK408" s="18">
        <v>8284.0</v>
      </c>
      <c r="AL408" s="55" t="s">
        <v>3021</v>
      </c>
      <c r="AM408" s="55" t="s">
        <v>3022</v>
      </c>
      <c r="AN408" s="19">
        <v>0.9563</v>
      </c>
      <c r="AO408" s="19" t="s">
        <v>161</v>
      </c>
    </row>
    <row r="409">
      <c r="A409" s="8" t="s">
        <v>3023</v>
      </c>
      <c r="B409" s="52" t="s">
        <v>1298</v>
      </c>
      <c r="C409" s="8" t="s">
        <v>58</v>
      </c>
      <c r="D409" s="8" t="s">
        <v>3013</v>
      </c>
      <c r="E409" s="20" t="s">
        <v>3024</v>
      </c>
      <c r="F409" s="11" t="s">
        <v>3025</v>
      </c>
      <c r="G409" s="8" t="s">
        <v>46</v>
      </c>
      <c r="H409" s="8" t="s">
        <v>2402</v>
      </c>
      <c r="I409" s="8" t="s">
        <v>3026</v>
      </c>
      <c r="J409" s="8">
        <v>8.0</v>
      </c>
      <c r="K409" s="41">
        <v>46076.0</v>
      </c>
      <c r="L409" s="8" t="s">
        <v>257</v>
      </c>
      <c r="M409" s="8" t="s">
        <v>257</v>
      </c>
      <c r="N409" s="14">
        <v>46077.0</v>
      </c>
      <c r="O409" s="14">
        <v>46077.0</v>
      </c>
      <c r="P409" s="8" t="s">
        <v>48</v>
      </c>
      <c r="Q409" s="8">
        <v>704.0</v>
      </c>
      <c r="R409" s="16" t="s">
        <v>3017</v>
      </c>
      <c r="S409" s="16" t="s">
        <v>3027</v>
      </c>
      <c r="T409" s="16" t="s">
        <v>3028</v>
      </c>
      <c r="U409" s="17" t="s">
        <v>3019</v>
      </c>
      <c r="V409" s="8" t="s">
        <v>72</v>
      </c>
      <c r="W409" s="8"/>
      <c r="AA409" s="53" t="s">
        <v>3029</v>
      </c>
      <c r="AB409" s="18">
        <v>475.0</v>
      </c>
      <c r="AC409" s="18">
        <v>126.0</v>
      </c>
      <c r="AD409" s="18">
        <v>106.0</v>
      </c>
      <c r="AE409" s="18">
        <v>118.0</v>
      </c>
      <c r="AF409" s="18">
        <v>256.0</v>
      </c>
      <c r="AG409" s="18">
        <v>83.0</v>
      </c>
      <c r="AH409" s="18">
        <v>1.0</v>
      </c>
      <c r="AI409" s="18">
        <v>35.0</v>
      </c>
      <c r="AJ409" s="18" t="s">
        <v>54</v>
      </c>
      <c r="AK409" s="18" t="s">
        <v>54</v>
      </c>
      <c r="AL409" s="54" t="s">
        <v>3030</v>
      </c>
      <c r="AM409" s="18" t="s">
        <v>54</v>
      </c>
      <c r="AN409" s="19">
        <v>0.9563</v>
      </c>
      <c r="AO409" s="19" t="s">
        <v>54</v>
      </c>
    </row>
    <row r="410">
      <c r="A410" s="8" t="s">
        <v>3031</v>
      </c>
      <c r="B410" s="52" t="s">
        <v>1883</v>
      </c>
      <c r="C410" s="8" t="s">
        <v>58</v>
      </c>
      <c r="D410" s="8" t="s">
        <v>3013</v>
      </c>
      <c r="E410" s="20" t="s">
        <v>3032</v>
      </c>
      <c r="F410" s="11" t="s">
        <v>3033</v>
      </c>
      <c r="G410" s="8" t="s">
        <v>46</v>
      </c>
      <c r="H410" s="8" t="s">
        <v>1520</v>
      </c>
      <c r="I410" s="8" t="s">
        <v>3034</v>
      </c>
      <c r="J410" s="8">
        <v>8.0</v>
      </c>
      <c r="K410" s="41">
        <v>46076.0</v>
      </c>
      <c r="L410" s="8" t="s">
        <v>257</v>
      </c>
      <c r="M410" s="8" t="s">
        <v>257</v>
      </c>
      <c r="N410" s="14">
        <v>46077.0</v>
      </c>
      <c r="O410" s="14">
        <v>46077.0</v>
      </c>
      <c r="P410" s="8" t="s">
        <v>48</v>
      </c>
      <c r="Q410" s="8">
        <v>766.0</v>
      </c>
      <c r="R410" s="16" t="s">
        <v>3017</v>
      </c>
      <c r="S410" s="16" t="s">
        <v>3035</v>
      </c>
      <c r="T410" s="16" t="s">
        <v>3036</v>
      </c>
      <c r="U410" s="17" t="s">
        <v>3019</v>
      </c>
      <c r="V410" s="8" t="s">
        <v>72</v>
      </c>
      <c r="W410" s="8"/>
      <c r="AA410" s="53" t="s">
        <v>3037</v>
      </c>
      <c r="AB410" s="18">
        <v>5067.0</v>
      </c>
      <c r="AC410" s="18">
        <v>829.0</v>
      </c>
      <c r="AD410" s="18">
        <v>206.0</v>
      </c>
      <c r="AE410" s="18">
        <v>655.0</v>
      </c>
      <c r="AF410" s="18">
        <v>287.0</v>
      </c>
      <c r="AG410" s="18">
        <v>3089.0</v>
      </c>
      <c r="AH410" s="18">
        <v>8.0</v>
      </c>
      <c r="AI410" s="18">
        <v>41.0</v>
      </c>
      <c r="AJ410" s="18" t="s">
        <v>54</v>
      </c>
      <c r="AK410" s="18" t="s">
        <v>54</v>
      </c>
      <c r="AL410" s="55" t="s">
        <v>1374</v>
      </c>
      <c r="AM410" s="18" t="s">
        <v>54</v>
      </c>
      <c r="AN410" s="19">
        <v>0.9563</v>
      </c>
      <c r="AO410" s="19" t="s">
        <v>54</v>
      </c>
    </row>
    <row r="411">
      <c r="A411" s="8" t="s">
        <v>3038</v>
      </c>
      <c r="B411" s="52" t="s">
        <v>2931</v>
      </c>
      <c r="C411" s="8" t="s">
        <v>43</v>
      </c>
      <c r="E411" s="20" t="s">
        <v>3039</v>
      </c>
      <c r="F411" s="11" t="s">
        <v>3040</v>
      </c>
      <c r="G411" s="8" t="s">
        <v>83</v>
      </c>
      <c r="H411" s="8"/>
      <c r="I411" s="8" t="s">
        <v>3041</v>
      </c>
      <c r="J411" s="8">
        <v>8.0</v>
      </c>
      <c r="K411" s="41">
        <v>46076.0</v>
      </c>
      <c r="L411" s="8" t="s">
        <v>257</v>
      </c>
      <c r="M411" s="8" t="s">
        <v>257</v>
      </c>
      <c r="N411" s="14">
        <v>46077.0</v>
      </c>
      <c r="O411" s="14">
        <v>46077.0</v>
      </c>
      <c r="P411" s="8" t="s">
        <v>48</v>
      </c>
      <c r="Q411" s="8">
        <v>649.0</v>
      </c>
      <c r="R411" s="16" t="s">
        <v>3042</v>
      </c>
      <c r="S411" s="16" t="s">
        <v>3043</v>
      </c>
      <c r="T411" s="60" t="s">
        <v>3044</v>
      </c>
      <c r="U411" s="17" t="s">
        <v>3045</v>
      </c>
      <c r="V411" s="8" t="s">
        <v>53</v>
      </c>
      <c r="W411" s="8"/>
      <c r="AA411" s="18" t="s">
        <v>54</v>
      </c>
      <c r="AB411" s="18">
        <v>437.0</v>
      </c>
      <c r="AC411" s="18">
        <v>124.0</v>
      </c>
      <c r="AD411" s="18">
        <v>39.0</v>
      </c>
      <c r="AE411" s="18">
        <v>223.0</v>
      </c>
      <c r="AF411" s="18">
        <v>0.0</v>
      </c>
      <c r="AG411" s="18">
        <v>0.0</v>
      </c>
      <c r="AH411" s="18">
        <v>0.0</v>
      </c>
      <c r="AI411" s="18">
        <v>1.0</v>
      </c>
      <c r="AJ411" s="18" t="s">
        <v>3038</v>
      </c>
      <c r="AK411" s="18">
        <v>1319.0</v>
      </c>
      <c r="AL411" s="18" t="s">
        <v>54</v>
      </c>
      <c r="AM411" s="54" t="s">
        <v>2015</v>
      </c>
      <c r="AN411" s="19">
        <v>0.9538</v>
      </c>
      <c r="AO411" s="19" t="s">
        <v>161</v>
      </c>
    </row>
    <row r="412">
      <c r="A412" s="8" t="s">
        <v>3046</v>
      </c>
      <c r="B412" s="52" t="s">
        <v>1287</v>
      </c>
      <c r="C412" s="8" t="s">
        <v>58</v>
      </c>
      <c r="D412" s="8" t="s">
        <v>3038</v>
      </c>
      <c r="E412" s="20" t="s">
        <v>3047</v>
      </c>
      <c r="F412" s="11" t="s">
        <v>3048</v>
      </c>
      <c r="G412" s="8" t="s">
        <v>83</v>
      </c>
      <c r="H412" s="8" t="s">
        <v>2394</v>
      </c>
      <c r="I412" s="8" t="s">
        <v>3049</v>
      </c>
      <c r="J412" s="8">
        <v>8.0</v>
      </c>
      <c r="K412" s="41">
        <v>46076.0</v>
      </c>
      <c r="L412" s="8" t="s">
        <v>257</v>
      </c>
      <c r="M412" s="8" t="s">
        <v>257</v>
      </c>
      <c r="N412" s="14">
        <v>46077.0</v>
      </c>
      <c r="O412" s="14">
        <v>46077.0</v>
      </c>
      <c r="P412" s="8" t="s">
        <v>48</v>
      </c>
      <c r="Q412" s="8">
        <v>803.0</v>
      </c>
      <c r="R412" s="16" t="s">
        <v>3042</v>
      </c>
      <c r="S412" s="16" t="s">
        <v>3050</v>
      </c>
      <c r="T412" s="60" t="s">
        <v>3051</v>
      </c>
      <c r="U412" s="17" t="s">
        <v>3045</v>
      </c>
      <c r="V412" s="8" t="s">
        <v>220</v>
      </c>
      <c r="W412" s="8"/>
      <c r="AA412" s="53" t="s">
        <v>3052</v>
      </c>
      <c r="AB412" s="18">
        <v>373.0</v>
      </c>
      <c r="AC412" s="18">
        <v>28.0</v>
      </c>
      <c r="AD412" s="18">
        <v>0.0</v>
      </c>
      <c r="AE412" s="18">
        <v>109.0</v>
      </c>
      <c r="AF412" s="18">
        <v>588.0</v>
      </c>
      <c r="AG412" s="18">
        <v>202.0</v>
      </c>
      <c r="AH412" s="18">
        <v>2.0</v>
      </c>
      <c r="AI412" s="18">
        <v>3.0</v>
      </c>
      <c r="AJ412" s="18" t="s">
        <v>54</v>
      </c>
      <c r="AK412" s="18" t="s">
        <v>54</v>
      </c>
      <c r="AL412" s="54" t="s">
        <v>1478</v>
      </c>
      <c r="AM412" s="18" t="s">
        <v>54</v>
      </c>
      <c r="AN412" s="19">
        <v>0.9538</v>
      </c>
      <c r="AO412" s="19" t="s">
        <v>73</v>
      </c>
    </row>
    <row r="413">
      <c r="A413" s="8" t="s">
        <v>3053</v>
      </c>
      <c r="B413" s="52" t="s">
        <v>1298</v>
      </c>
      <c r="C413" s="8" t="s">
        <v>58</v>
      </c>
      <c r="D413" s="8" t="s">
        <v>3038</v>
      </c>
      <c r="E413" s="20" t="s">
        <v>3054</v>
      </c>
      <c r="F413" s="11" t="s">
        <v>3055</v>
      </c>
      <c r="G413" s="8" t="s">
        <v>83</v>
      </c>
      <c r="H413" s="8" t="s">
        <v>2402</v>
      </c>
      <c r="I413" s="8" t="s">
        <v>3056</v>
      </c>
      <c r="J413" s="8">
        <v>8.0</v>
      </c>
      <c r="K413" s="41">
        <v>46076.0</v>
      </c>
      <c r="L413" s="8" t="s">
        <v>257</v>
      </c>
      <c r="M413" s="8" t="s">
        <v>257</v>
      </c>
      <c r="N413" s="14">
        <v>46077.0</v>
      </c>
      <c r="O413" s="14">
        <v>46077.0</v>
      </c>
      <c r="P413" s="8" t="s">
        <v>48</v>
      </c>
      <c r="Q413" s="8">
        <v>682.0</v>
      </c>
      <c r="R413" s="16" t="s">
        <v>3042</v>
      </c>
      <c r="S413" s="16" t="s">
        <v>3057</v>
      </c>
      <c r="T413" s="60" t="s">
        <v>70</v>
      </c>
      <c r="U413" s="17" t="s">
        <v>3045</v>
      </c>
      <c r="V413" s="8" t="s">
        <v>220</v>
      </c>
      <c r="W413" s="8"/>
      <c r="AA413" s="53" t="s">
        <v>3058</v>
      </c>
      <c r="AB413" s="18">
        <v>365.0</v>
      </c>
      <c r="AC413" s="18">
        <v>23.0</v>
      </c>
      <c r="AD413" s="18">
        <v>9.0</v>
      </c>
      <c r="AE413" s="18">
        <v>47.0</v>
      </c>
      <c r="AF413" s="18">
        <v>37.0</v>
      </c>
      <c r="AG413" s="18">
        <v>272.0</v>
      </c>
      <c r="AH413" s="18">
        <v>0.0</v>
      </c>
      <c r="AI413" s="18">
        <v>16.0</v>
      </c>
      <c r="AJ413" s="18" t="s">
        <v>54</v>
      </c>
      <c r="AK413" s="18" t="s">
        <v>54</v>
      </c>
      <c r="AL413" s="54" t="s">
        <v>2803</v>
      </c>
      <c r="AM413" s="18" t="s">
        <v>54</v>
      </c>
      <c r="AN413" s="19">
        <v>0.9538</v>
      </c>
      <c r="AO413" s="19" t="s">
        <v>161</v>
      </c>
    </row>
    <row r="414">
      <c r="A414" s="8" t="s">
        <v>3059</v>
      </c>
      <c r="B414" s="52" t="s">
        <v>1883</v>
      </c>
      <c r="C414" s="8" t="s">
        <v>58</v>
      </c>
      <c r="D414" s="8" t="s">
        <v>3038</v>
      </c>
      <c r="E414" s="20" t="s">
        <v>3060</v>
      </c>
      <c r="F414" s="11" t="s">
        <v>3061</v>
      </c>
      <c r="G414" s="8" t="s">
        <v>83</v>
      </c>
      <c r="H414" s="8" t="s">
        <v>1520</v>
      </c>
      <c r="I414" s="8" t="s">
        <v>3062</v>
      </c>
      <c r="J414" s="8">
        <v>8.0</v>
      </c>
      <c r="K414" s="41">
        <v>46076.0</v>
      </c>
      <c r="L414" s="8" t="s">
        <v>257</v>
      </c>
      <c r="M414" s="8" t="s">
        <v>257</v>
      </c>
      <c r="N414" s="14">
        <v>46077.0</v>
      </c>
      <c r="O414" s="14">
        <v>46077.0</v>
      </c>
      <c r="P414" s="8" t="s">
        <v>48</v>
      </c>
      <c r="Q414" s="8">
        <v>654.0</v>
      </c>
      <c r="R414" s="16" t="s">
        <v>3042</v>
      </c>
      <c r="S414" s="16" t="s">
        <v>3063</v>
      </c>
      <c r="T414" s="60" t="s">
        <v>107</v>
      </c>
      <c r="U414" s="17" t="s">
        <v>3045</v>
      </c>
      <c r="V414" s="8" t="s">
        <v>220</v>
      </c>
      <c r="W414" s="8"/>
      <c r="AA414" s="53" t="s">
        <v>3064</v>
      </c>
      <c r="AB414" s="18">
        <v>144.0</v>
      </c>
      <c r="AC414" s="18">
        <v>9.0</v>
      </c>
      <c r="AD414" s="18">
        <v>2.0</v>
      </c>
      <c r="AE414" s="18">
        <v>21.0</v>
      </c>
      <c r="AF414" s="18">
        <v>97.0</v>
      </c>
      <c r="AG414" s="18">
        <v>101.0</v>
      </c>
      <c r="AH414" s="18">
        <v>0.0</v>
      </c>
      <c r="AI414" s="18">
        <v>3.0</v>
      </c>
      <c r="AJ414" s="18" t="s">
        <v>54</v>
      </c>
      <c r="AK414" s="18" t="s">
        <v>54</v>
      </c>
      <c r="AL414" s="54" t="s">
        <v>1755</v>
      </c>
      <c r="AM414" s="18" t="s">
        <v>54</v>
      </c>
      <c r="AN414" s="19">
        <v>0.9538</v>
      </c>
      <c r="AO414" s="19" t="s">
        <v>161</v>
      </c>
    </row>
    <row r="415">
      <c r="A415" s="8" t="s">
        <v>3065</v>
      </c>
      <c r="B415" s="52" t="s">
        <v>1287</v>
      </c>
      <c r="C415" s="8" t="s">
        <v>43</v>
      </c>
      <c r="E415" s="20" t="s">
        <v>3066</v>
      </c>
      <c r="F415" s="11" t="s">
        <v>3067</v>
      </c>
      <c r="G415" s="8" t="s">
        <v>83</v>
      </c>
      <c r="H415" s="8" t="s">
        <v>1520</v>
      </c>
      <c r="I415" s="8" t="s">
        <v>3068</v>
      </c>
      <c r="J415" s="8">
        <v>8.0</v>
      </c>
      <c r="K415" s="14">
        <v>46076.0</v>
      </c>
      <c r="L415" s="8" t="s">
        <v>257</v>
      </c>
      <c r="M415" s="8" t="s">
        <v>257</v>
      </c>
      <c r="N415" s="14">
        <v>46078.0</v>
      </c>
      <c r="O415" s="14">
        <v>46078.0</v>
      </c>
      <c r="P415" s="8" t="s">
        <v>48</v>
      </c>
      <c r="Q415" s="8">
        <v>740.0</v>
      </c>
      <c r="R415" s="16" t="s">
        <v>3069</v>
      </c>
      <c r="S415" s="16" t="s">
        <v>3070</v>
      </c>
      <c r="T415" s="16" t="s">
        <v>70</v>
      </c>
      <c r="U415" s="17" t="s">
        <v>3071</v>
      </c>
      <c r="V415" s="8" t="s">
        <v>220</v>
      </c>
      <c r="W415" s="8"/>
      <c r="AA415" s="53" t="s">
        <v>3072</v>
      </c>
      <c r="AB415" s="18">
        <v>4002.0</v>
      </c>
      <c r="AC415" s="18">
        <v>1628.0</v>
      </c>
      <c r="AD415" s="18">
        <v>17.0</v>
      </c>
      <c r="AE415" s="18">
        <v>932.0</v>
      </c>
      <c r="AF415" s="18">
        <v>1036.0</v>
      </c>
      <c r="AG415" s="18">
        <v>161.0</v>
      </c>
      <c r="AH415" s="18">
        <v>1692.0</v>
      </c>
      <c r="AI415" s="18">
        <v>68.0</v>
      </c>
      <c r="AJ415" s="18" t="s">
        <v>3065</v>
      </c>
      <c r="AK415" s="18">
        <v>30444.0</v>
      </c>
      <c r="AL415" s="55" t="s">
        <v>2923</v>
      </c>
      <c r="AM415" s="55" t="s">
        <v>3073</v>
      </c>
      <c r="AN415" s="19">
        <v>0.9583</v>
      </c>
      <c r="AO415" s="19" t="s">
        <v>54</v>
      </c>
    </row>
    <row r="416">
      <c r="A416" s="8" t="s">
        <v>3074</v>
      </c>
      <c r="B416" s="52" t="s">
        <v>1298</v>
      </c>
      <c r="C416" s="8" t="s">
        <v>58</v>
      </c>
      <c r="D416" s="8" t="s">
        <v>3065</v>
      </c>
      <c r="E416" s="20" t="s">
        <v>3075</v>
      </c>
      <c r="F416" s="11" t="s">
        <v>3076</v>
      </c>
      <c r="G416" s="8" t="s">
        <v>83</v>
      </c>
      <c r="H416" s="8" t="s">
        <v>2402</v>
      </c>
      <c r="I416" s="8" t="s">
        <v>3077</v>
      </c>
      <c r="J416" s="8">
        <v>8.0</v>
      </c>
      <c r="K416" s="14">
        <v>46076.0</v>
      </c>
      <c r="L416" s="8" t="s">
        <v>257</v>
      </c>
      <c r="M416" s="8" t="s">
        <v>257</v>
      </c>
      <c r="N416" s="14">
        <v>46078.0</v>
      </c>
      <c r="O416" s="14">
        <v>46078.0</v>
      </c>
      <c r="P416" s="8" t="s">
        <v>48</v>
      </c>
      <c r="Q416" s="8">
        <v>849.0</v>
      </c>
      <c r="R416" s="16" t="s">
        <v>3069</v>
      </c>
      <c r="S416" s="16" t="s">
        <v>3078</v>
      </c>
      <c r="T416" s="16" t="s">
        <v>3079</v>
      </c>
      <c r="U416" s="17" t="s">
        <v>3071</v>
      </c>
      <c r="V416" s="8" t="s">
        <v>220</v>
      </c>
      <c r="W416" s="8"/>
      <c r="AA416" s="53" t="s">
        <v>3080</v>
      </c>
      <c r="AB416" s="18">
        <v>12377.0</v>
      </c>
      <c r="AC416" s="18">
        <v>175.0</v>
      </c>
      <c r="AD416" s="18">
        <v>82.0</v>
      </c>
      <c r="AE416" s="18">
        <v>297.0</v>
      </c>
      <c r="AF416" s="18">
        <v>441.0</v>
      </c>
      <c r="AG416" s="18">
        <v>11768.0</v>
      </c>
      <c r="AH416" s="18">
        <v>0.0</v>
      </c>
      <c r="AI416" s="18">
        <v>166.0</v>
      </c>
      <c r="AJ416" s="18" t="s">
        <v>54</v>
      </c>
      <c r="AK416" s="18" t="s">
        <v>54</v>
      </c>
      <c r="AL416" s="55" t="s">
        <v>3081</v>
      </c>
      <c r="AM416" s="18" t="s">
        <v>54</v>
      </c>
      <c r="AN416" s="19">
        <v>0.9583</v>
      </c>
      <c r="AO416" s="19" t="s">
        <v>54</v>
      </c>
    </row>
    <row r="417">
      <c r="A417" s="8" t="s">
        <v>3082</v>
      </c>
      <c r="B417" s="52" t="s">
        <v>1883</v>
      </c>
      <c r="C417" s="8" t="s">
        <v>58</v>
      </c>
      <c r="D417" s="8" t="s">
        <v>3065</v>
      </c>
      <c r="E417" s="20" t="s">
        <v>3083</v>
      </c>
      <c r="F417" s="11" t="s">
        <v>3084</v>
      </c>
      <c r="G417" s="8" t="s">
        <v>83</v>
      </c>
      <c r="H417" s="8" t="s">
        <v>2394</v>
      </c>
      <c r="I417" s="8" t="s">
        <v>3085</v>
      </c>
      <c r="J417" s="8">
        <v>8.0</v>
      </c>
      <c r="K417" s="14">
        <v>46076.0</v>
      </c>
      <c r="L417" s="8" t="s">
        <v>257</v>
      </c>
      <c r="M417" s="8" t="s">
        <v>257</v>
      </c>
      <c r="N417" s="14">
        <v>46078.0</v>
      </c>
      <c r="O417" s="14">
        <v>46078.0</v>
      </c>
      <c r="P417" s="8" t="s">
        <v>48</v>
      </c>
      <c r="Q417" s="8">
        <v>841.0</v>
      </c>
      <c r="R417" s="16" t="s">
        <v>3069</v>
      </c>
      <c r="S417" s="16" t="s">
        <v>3086</v>
      </c>
      <c r="T417" s="16" t="s">
        <v>107</v>
      </c>
      <c r="U417" s="17" t="s">
        <v>3071</v>
      </c>
      <c r="V417" s="8" t="s">
        <v>220</v>
      </c>
      <c r="W417" s="8"/>
      <c r="AA417" s="53" t="s">
        <v>3087</v>
      </c>
      <c r="AB417" s="18">
        <v>2500.0</v>
      </c>
      <c r="AC417" s="18">
        <v>1253.0</v>
      </c>
      <c r="AD417" s="18">
        <v>17.0</v>
      </c>
      <c r="AE417" s="18">
        <v>311.0</v>
      </c>
      <c r="AF417" s="18">
        <v>805.0</v>
      </c>
      <c r="AG417" s="18">
        <v>524.0</v>
      </c>
      <c r="AH417" s="18">
        <v>141.0</v>
      </c>
      <c r="AI417" s="18">
        <v>45.0</v>
      </c>
      <c r="AJ417" s="18" t="s">
        <v>54</v>
      </c>
      <c r="AK417" s="18" t="s">
        <v>54</v>
      </c>
      <c r="AL417" s="55" t="s">
        <v>1564</v>
      </c>
      <c r="AM417" s="18" t="s">
        <v>54</v>
      </c>
      <c r="AN417" s="19">
        <v>0.9583</v>
      </c>
      <c r="AO417" s="19" t="s">
        <v>3088</v>
      </c>
    </row>
    <row r="418">
      <c r="A418" s="8" t="s">
        <v>3089</v>
      </c>
      <c r="B418" s="52" t="s">
        <v>2482</v>
      </c>
      <c r="C418" s="8" t="s">
        <v>58</v>
      </c>
      <c r="D418" s="8" t="s">
        <v>3065</v>
      </c>
      <c r="E418" s="20" t="s">
        <v>3090</v>
      </c>
      <c r="F418" s="11" t="s">
        <v>3091</v>
      </c>
      <c r="G418" s="8" t="s">
        <v>83</v>
      </c>
      <c r="H418" s="8"/>
      <c r="I418" s="8" t="s">
        <v>3092</v>
      </c>
      <c r="J418" s="8">
        <v>8.0</v>
      </c>
      <c r="K418" s="14">
        <v>46076.0</v>
      </c>
      <c r="L418" s="8" t="s">
        <v>257</v>
      </c>
      <c r="M418" s="8" t="s">
        <v>257</v>
      </c>
      <c r="N418" s="14">
        <v>46078.0</v>
      </c>
      <c r="O418" s="14">
        <v>46078.0</v>
      </c>
      <c r="P418" s="8" t="s">
        <v>48</v>
      </c>
      <c r="Q418" s="8">
        <v>922.0</v>
      </c>
      <c r="R418" s="16" t="s">
        <v>3093</v>
      </c>
      <c r="S418" s="16" t="s">
        <v>3094</v>
      </c>
      <c r="T418" s="16" t="s">
        <v>70</v>
      </c>
      <c r="U418" s="17" t="s">
        <v>3071</v>
      </c>
      <c r="V418" s="8" t="s">
        <v>220</v>
      </c>
      <c r="W418" s="8"/>
      <c r="AA418" s="18" t="s">
        <v>54</v>
      </c>
      <c r="AB418" s="18">
        <v>11565.0</v>
      </c>
      <c r="AC418" s="18">
        <v>10919.0</v>
      </c>
      <c r="AD418" s="18">
        <v>26.0</v>
      </c>
      <c r="AE418" s="18">
        <v>485.0</v>
      </c>
      <c r="AF418" s="18">
        <v>0.0</v>
      </c>
      <c r="AG418" s="18">
        <v>0.0</v>
      </c>
      <c r="AH418" s="18">
        <v>0.0</v>
      </c>
      <c r="AI418" s="18">
        <v>35.0</v>
      </c>
      <c r="AJ418" s="18" t="s">
        <v>54</v>
      </c>
      <c r="AK418" s="18" t="s">
        <v>54</v>
      </c>
      <c r="AL418" s="18" t="s">
        <v>54</v>
      </c>
      <c r="AM418" s="18" t="s">
        <v>54</v>
      </c>
      <c r="AN418" s="19">
        <v>0.9583</v>
      </c>
      <c r="AO418" s="19" t="s">
        <v>3088</v>
      </c>
    </row>
    <row r="419">
      <c r="A419" s="8" t="s">
        <v>3095</v>
      </c>
      <c r="B419" s="52" t="s">
        <v>1287</v>
      </c>
      <c r="C419" s="8" t="s">
        <v>43</v>
      </c>
      <c r="E419" s="20" t="s">
        <v>3096</v>
      </c>
      <c r="F419" s="11" t="s">
        <v>3097</v>
      </c>
      <c r="G419" s="8" t="s">
        <v>46</v>
      </c>
      <c r="H419" s="8" t="s">
        <v>1520</v>
      </c>
      <c r="I419" s="8" t="s">
        <v>3098</v>
      </c>
      <c r="J419" s="8">
        <v>8.0</v>
      </c>
      <c r="K419" s="14">
        <v>46076.0</v>
      </c>
      <c r="L419" s="8" t="s">
        <v>257</v>
      </c>
      <c r="M419" s="8" t="s">
        <v>257</v>
      </c>
      <c r="N419" s="14">
        <v>46078.0</v>
      </c>
      <c r="O419" s="14">
        <v>46078.0</v>
      </c>
      <c r="P419" s="8" t="s">
        <v>48</v>
      </c>
      <c r="Q419" s="8">
        <v>875.0</v>
      </c>
      <c r="R419" s="16" t="s">
        <v>3099</v>
      </c>
      <c r="S419" s="16" t="s">
        <v>3100</v>
      </c>
      <c r="T419" s="16" t="s">
        <v>2422</v>
      </c>
      <c r="U419" s="17" t="s">
        <v>3101</v>
      </c>
      <c r="V419" s="8" t="s">
        <v>72</v>
      </c>
      <c r="W419" s="8"/>
      <c r="AA419" s="53" t="s">
        <v>3102</v>
      </c>
      <c r="AB419" s="18">
        <v>2968.0</v>
      </c>
      <c r="AC419" s="18">
        <v>2048.0</v>
      </c>
      <c r="AD419" s="18">
        <v>239.0</v>
      </c>
      <c r="AE419" s="18">
        <v>536.0</v>
      </c>
      <c r="AF419" s="18">
        <v>121.0</v>
      </c>
      <c r="AG419" s="18">
        <v>24.0</v>
      </c>
      <c r="AH419" s="18">
        <v>0.0</v>
      </c>
      <c r="AI419" s="18">
        <v>18.0</v>
      </c>
      <c r="AJ419" s="18" t="s">
        <v>3095</v>
      </c>
      <c r="AK419" s="18">
        <v>5519.0</v>
      </c>
      <c r="AL419" s="55" t="s">
        <v>3103</v>
      </c>
      <c r="AM419" s="55" t="s">
        <v>3104</v>
      </c>
      <c r="AN419" s="19">
        <v>0.9487</v>
      </c>
      <c r="AO419" s="19" t="s">
        <v>54</v>
      </c>
    </row>
    <row r="420">
      <c r="A420" s="8" t="s">
        <v>3105</v>
      </c>
      <c r="B420" s="52" t="s">
        <v>1298</v>
      </c>
      <c r="C420" s="8" t="s">
        <v>58</v>
      </c>
      <c r="D420" s="8" t="s">
        <v>3095</v>
      </c>
      <c r="E420" s="20" t="s">
        <v>3106</v>
      </c>
      <c r="F420" s="11" t="s">
        <v>3107</v>
      </c>
      <c r="G420" s="8" t="s">
        <v>46</v>
      </c>
      <c r="H420" s="8" t="s">
        <v>2402</v>
      </c>
      <c r="I420" s="8" t="s">
        <v>3108</v>
      </c>
      <c r="J420" s="8">
        <v>8.0</v>
      </c>
      <c r="K420" s="14">
        <v>46076.0</v>
      </c>
      <c r="L420" s="8" t="s">
        <v>257</v>
      </c>
      <c r="M420" s="8" t="s">
        <v>257</v>
      </c>
      <c r="N420" s="14">
        <v>46078.0</v>
      </c>
      <c r="O420" s="14">
        <v>46078.0</v>
      </c>
      <c r="P420" s="8" t="s">
        <v>48</v>
      </c>
      <c r="Q420" s="15">
        <v>1010.0</v>
      </c>
      <c r="R420" s="16" t="s">
        <v>3099</v>
      </c>
      <c r="S420" s="16" t="s">
        <v>3109</v>
      </c>
      <c r="T420" s="16" t="s">
        <v>3110</v>
      </c>
      <c r="U420" s="17" t="s">
        <v>3101</v>
      </c>
      <c r="V420" s="8" t="s">
        <v>72</v>
      </c>
      <c r="W420" s="8"/>
      <c r="AA420" s="53" t="s">
        <v>3111</v>
      </c>
      <c r="AB420" s="18">
        <v>2183.0</v>
      </c>
      <c r="AC420" s="18">
        <v>1838.0</v>
      </c>
      <c r="AD420" s="18">
        <v>15.0</v>
      </c>
      <c r="AE420" s="18">
        <v>224.0</v>
      </c>
      <c r="AF420" s="18">
        <v>5.0</v>
      </c>
      <c r="AG420" s="18">
        <v>13.0</v>
      </c>
      <c r="AH420" s="18">
        <v>0.0</v>
      </c>
      <c r="AI420" s="18">
        <v>12.0</v>
      </c>
      <c r="AJ420" s="18" t="s">
        <v>54</v>
      </c>
      <c r="AK420" s="18" t="s">
        <v>54</v>
      </c>
      <c r="AL420" s="55" t="s">
        <v>3112</v>
      </c>
      <c r="AM420" s="18" t="s">
        <v>54</v>
      </c>
      <c r="AN420" s="19">
        <v>0.9487</v>
      </c>
      <c r="AO420" s="19" t="s">
        <v>992</v>
      </c>
    </row>
    <row r="421">
      <c r="A421" s="8" t="s">
        <v>3113</v>
      </c>
      <c r="B421" s="52" t="s">
        <v>1883</v>
      </c>
      <c r="C421" s="8" t="s">
        <v>58</v>
      </c>
      <c r="D421" s="8" t="s">
        <v>3095</v>
      </c>
      <c r="E421" s="20" t="s">
        <v>3114</v>
      </c>
      <c r="F421" s="11" t="s">
        <v>3115</v>
      </c>
      <c r="G421" s="8" t="s">
        <v>46</v>
      </c>
      <c r="H421" s="8" t="s">
        <v>2394</v>
      </c>
      <c r="I421" s="8" t="s">
        <v>3116</v>
      </c>
      <c r="J421" s="8">
        <v>8.0</v>
      </c>
      <c r="K421" s="14">
        <v>46076.0</v>
      </c>
      <c r="L421" s="8" t="s">
        <v>257</v>
      </c>
      <c r="M421" s="8" t="s">
        <v>257</v>
      </c>
      <c r="N421" s="14">
        <v>46078.0</v>
      </c>
      <c r="O421" s="14">
        <v>46078.0</v>
      </c>
      <c r="P421" s="8" t="s">
        <v>48</v>
      </c>
      <c r="Q421" s="8">
        <v>985.0</v>
      </c>
      <c r="R421" s="16" t="s">
        <v>3099</v>
      </c>
      <c r="S421" s="16" t="s">
        <v>3117</v>
      </c>
      <c r="T421" s="16" t="s">
        <v>188</v>
      </c>
      <c r="U421" s="17" t="s">
        <v>3101</v>
      </c>
      <c r="V421" s="8" t="s">
        <v>72</v>
      </c>
      <c r="W421" s="8"/>
      <c r="AA421" s="53" t="s">
        <v>3118</v>
      </c>
      <c r="AB421" s="18">
        <v>243.0</v>
      </c>
      <c r="AC421" s="18">
        <v>105.0</v>
      </c>
      <c r="AD421" s="18">
        <v>6.0</v>
      </c>
      <c r="AE421" s="18">
        <v>68.0</v>
      </c>
      <c r="AF421" s="18">
        <v>15.0</v>
      </c>
      <c r="AG421" s="18">
        <v>45.0</v>
      </c>
      <c r="AH421" s="18">
        <v>10.0</v>
      </c>
      <c r="AI421" s="18">
        <v>8.0</v>
      </c>
      <c r="AJ421" s="18" t="s">
        <v>54</v>
      </c>
      <c r="AK421" s="18" t="s">
        <v>54</v>
      </c>
      <c r="AL421" s="54" t="s">
        <v>1590</v>
      </c>
      <c r="AM421" s="18" t="s">
        <v>54</v>
      </c>
      <c r="AN421" s="19">
        <v>0.9487</v>
      </c>
      <c r="AO421" s="19" t="s">
        <v>992</v>
      </c>
    </row>
    <row r="422">
      <c r="A422" s="8" t="s">
        <v>3119</v>
      </c>
      <c r="B422" s="52" t="s">
        <v>2482</v>
      </c>
      <c r="C422" s="8" t="s">
        <v>58</v>
      </c>
      <c r="D422" s="8" t="s">
        <v>3095</v>
      </c>
      <c r="E422" s="20" t="s">
        <v>3120</v>
      </c>
      <c r="F422" s="11" t="s">
        <v>3121</v>
      </c>
      <c r="G422" s="8" t="s">
        <v>46</v>
      </c>
      <c r="H422" s="8" t="s">
        <v>2394</v>
      </c>
      <c r="I422" s="8" t="s">
        <v>3122</v>
      </c>
      <c r="J422" s="8">
        <v>8.0</v>
      </c>
      <c r="K422" s="14">
        <v>46076.0</v>
      </c>
      <c r="L422" s="8" t="s">
        <v>257</v>
      </c>
      <c r="M422" s="8" t="s">
        <v>257</v>
      </c>
      <c r="N422" s="14">
        <v>46078.0</v>
      </c>
      <c r="O422" s="14">
        <v>46078.0</v>
      </c>
      <c r="P422" s="8" t="s">
        <v>48</v>
      </c>
      <c r="Q422" s="8">
        <v>856.0</v>
      </c>
      <c r="R422" s="16" t="s">
        <v>3123</v>
      </c>
      <c r="S422" s="16" t="s">
        <v>3124</v>
      </c>
      <c r="T422" s="16" t="s">
        <v>3125</v>
      </c>
      <c r="U422" s="17" t="s">
        <v>3101</v>
      </c>
      <c r="V422" s="8" t="s">
        <v>72</v>
      </c>
      <c r="W422" s="8"/>
      <c r="AA422" s="18" t="s">
        <v>54</v>
      </c>
      <c r="AB422" s="18">
        <v>125.0</v>
      </c>
      <c r="AC422" s="18">
        <v>16.0</v>
      </c>
      <c r="AD422" s="18">
        <v>1.0</v>
      </c>
      <c r="AE422" s="18">
        <v>29.0</v>
      </c>
      <c r="AF422" s="18">
        <v>0.0</v>
      </c>
      <c r="AG422" s="18">
        <v>0.0</v>
      </c>
      <c r="AH422" s="18">
        <v>0.0</v>
      </c>
      <c r="AI422" s="18">
        <v>2.0</v>
      </c>
      <c r="AJ422" s="18" t="s">
        <v>54</v>
      </c>
      <c r="AK422" s="18" t="s">
        <v>54</v>
      </c>
      <c r="AL422" s="18" t="s">
        <v>54</v>
      </c>
      <c r="AM422" s="18" t="s">
        <v>54</v>
      </c>
      <c r="AN422" s="19">
        <v>0.9487</v>
      </c>
      <c r="AO422" s="19" t="s">
        <v>992</v>
      </c>
    </row>
    <row r="423">
      <c r="A423" s="8" t="s">
        <v>3126</v>
      </c>
      <c r="B423" s="52" t="s">
        <v>1287</v>
      </c>
      <c r="C423" s="8" t="s">
        <v>43</v>
      </c>
      <c r="E423" s="20" t="s">
        <v>3127</v>
      </c>
      <c r="F423" s="11" t="s">
        <v>3128</v>
      </c>
      <c r="G423" s="8" t="s">
        <v>83</v>
      </c>
      <c r="H423" s="8" t="s">
        <v>1520</v>
      </c>
      <c r="I423" s="8" t="s">
        <v>3129</v>
      </c>
      <c r="J423" s="8">
        <v>8.0</v>
      </c>
      <c r="K423" s="14">
        <v>46076.0</v>
      </c>
      <c r="L423" s="8" t="s">
        <v>257</v>
      </c>
      <c r="M423" s="8" t="s">
        <v>257</v>
      </c>
      <c r="N423" s="14">
        <v>46078.0</v>
      </c>
      <c r="O423" s="14">
        <v>46078.0</v>
      </c>
      <c r="P423" s="8" t="s">
        <v>48</v>
      </c>
      <c r="Q423" s="8">
        <v>686.0</v>
      </c>
      <c r="R423" s="16" t="s">
        <v>3130</v>
      </c>
      <c r="S423" s="16" t="s">
        <v>3131</v>
      </c>
      <c r="T423" s="16" t="s">
        <v>70</v>
      </c>
      <c r="U423" s="17" t="s">
        <v>3132</v>
      </c>
      <c r="V423" s="8" t="s">
        <v>220</v>
      </c>
      <c r="W423" s="8"/>
      <c r="AA423" s="53" t="s">
        <v>3133</v>
      </c>
      <c r="AB423" s="18">
        <v>277.0</v>
      </c>
      <c r="AC423" s="18">
        <v>32.0</v>
      </c>
      <c r="AD423" s="18">
        <v>65.0</v>
      </c>
      <c r="AE423" s="18">
        <v>129.0</v>
      </c>
      <c r="AF423" s="18">
        <v>145.0</v>
      </c>
      <c r="AG423" s="18">
        <v>36.0</v>
      </c>
      <c r="AH423" s="18">
        <v>1.0</v>
      </c>
      <c r="AI423" s="18">
        <v>5.0</v>
      </c>
      <c r="AJ423" s="18" t="s">
        <v>3126</v>
      </c>
      <c r="AK423" s="18">
        <v>12975.0</v>
      </c>
      <c r="AL423" s="54" t="s">
        <v>1772</v>
      </c>
      <c r="AM423" s="55" t="s">
        <v>3134</v>
      </c>
      <c r="AN423" s="19">
        <v>0.8971</v>
      </c>
      <c r="AO423" s="19" t="s">
        <v>54</v>
      </c>
    </row>
    <row r="424">
      <c r="A424" s="8" t="s">
        <v>3135</v>
      </c>
      <c r="B424" s="52" t="s">
        <v>1298</v>
      </c>
      <c r="C424" s="8" t="s">
        <v>58</v>
      </c>
      <c r="D424" s="8" t="s">
        <v>3126</v>
      </c>
      <c r="E424" s="20" t="s">
        <v>3136</v>
      </c>
      <c r="F424" s="11" t="s">
        <v>3137</v>
      </c>
      <c r="G424" s="8" t="s">
        <v>83</v>
      </c>
      <c r="H424" s="8" t="s">
        <v>2402</v>
      </c>
      <c r="I424" s="8" t="s">
        <v>3138</v>
      </c>
      <c r="J424" s="8">
        <v>8.0</v>
      </c>
      <c r="K424" s="14">
        <v>46076.0</v>
      </c>
      <c r="L424" s="8" t="s">
        <v>257</v>
      </c>
      <c r="M424" s="8" t="s">
        <v>257</v>
      </c>
      <c r="N424" s="14">
        <v>46078.0</v>
      </c>
      <c r="O424" s="14">
        <v>46078.0</v>
      </c>
      <c r="P424" s="8" t="s">
        <v>48</v>
      </c>
      <c r="Q424" s="8">
        <v>857.0</v>
      </c>
      <c r="R424" s="16" t="s">
        <v>3130</v>
      </c>
      <c r="S424" s="16" t="s">
        <v>3139</v>
      </c>
      <c r="T424" s="16" t="s">
        <v>3140</v>
      </c>
      <c r="U424" s="17" t="s">
        <v>3132</v>
      </c>
      <c r="V424" s="8" t="s">
        <v>220</v>
      </c>
      <c r="W424" s="8"/>
      <c r="AA424" s="53" t="s">
        <v>3141</v>
      </c>
      <c r="AB424" s="18">
        <v>9271.0</v>
      </c>
      <c r="AC424" s="18">
        <v>7176.0</v>
      </c>
      <c r="AD424" s="18">
        <v>25.0</v>
      </c>
      <c r="AE424" s="18">
        <v>1824.0</v>
      </c>
      <c r="AF424" s="18">
        <v>120.0</v>
      </c>
      <c r="AG424" s="18">
        <v>11.0</v>
      </c>
      <c r="AH424" s="18">
        <v>0.0</v>
      </c>
      <c r="AI424" s="18">
        <v>29.0</v>
      </c>
      <c r="AJ424" s="18" t="s">
        <v>54</v>
      </c>
      <c r="AK424" s="18" t="s">
        <v>54</v>
      </c>
      <c r="AL424" s="55" t="s">
        <v>3142</v>
      </c>
      <c r="AM424" s="18" t="s">
        <v>54</v>
      </c>
      <c r="AN424" s="19">
        <v>0.8971</v>
      </c>
      <c r="AO424" s="19" t="s">
        <v>73</v>
      </c>
    </row>
    <row r="425">
      <c r="A425" s="8" t="s">
        <v>3143</v>
      </c>
      <c r="B425" s="52" t="s">
        <v>1883</v>
      </c>
      <c r="C425" s="8" t="s">
        <v>58</v>
      </c>
      <c r="D425" s="8" t="s">
        <v>3126</v>
      </c>
      <c r="E425" s="20" t="s">
        <v>3144</v>
      </c>
      <c r="F425" s="11" t="s">
        <v>3145</v>
      </c>
      <c r="G425" s="8" t="s">
        <v>83</v>
      </c>
      <c r="H425" s="8" t="s">
        <v>2394</v>
      </c>
      <c r="I425" s="8" t="s">
        <v>3146</v>
      </c>
      <c r="J425" s="8">
        <v>8.0</v>
      </c>
      <c r="K425" s="14">
        <v>46076.0</v>
      </c>
      <c r="L425" s="8" t="s">
        <v>257</v>
      </c>
      <c r="M425" s="8" t="s">
        <v>257</v>
      </c>
      <c r="N425" s="14">
        <v>46078.0</v>
      </c>
      <c r="O425" s="14">
        <v>46078.0</v>
      </c>
      <c r="P425" s="8" t="s">
        <v>48</v>
      </c>
      <c r="Q425" s="8">
        <v>703.0</v>
      </c>
      <c r="R425" s="16" t="s">
        <v>3130</v>
      </c>
      <c r="S425" s="16" t="s">
        <v>3147</v>
      </c>
      <c r="T425" s="16" t="s">
        <v>107</v>
      </c>
      <c r="U425" s="17" t="s">
        <v>3132</v>
      </c>
      <c r="V425" s="8" t="s">
        <v>220</v>
      </c>
      <c r="W425" s="8"/>
      <c r="AA425" s="53" t="s">
        <v>3148</v>
      </c>
      <c r="AB425" s="18">
        <v>3267.0</v>
      </c>
      <c r="AC425" s="18">
        <v>2611.0</v>
      </c>
      <c r="AD425" s="18">
        <v>136.0</v>
      </c>
      <c r="AE425" s="18">
        <v>266.0</v>
      </c>
      <c r="AF425" s="18">
        <v>19.0</v>
      </c>
      <c r="AG425" s="18">
        <v>62.0</v>
      </c>
      <c r="AH425" s="18">
        <v>23.0</v>
      </c>
      <c r="AI425" s="18">
        <v>16.0</v>
      </c>
      <c r="AJ425" s="18" t="s">
        <v>54</v>
      </c>
      <c r="AK425" s="18" t="s">
        <v>54</v>
      </c>
      <c r="AL425" s="55" t="s">
        <v>3149</v>
      </c>
      <c r="AM425" s="18" t="s">
        <v>54</v>
      </c>
      <c r="AN425" s="19">
        <v>0.8971</v>
      </c>
      <c r="AO425" s="19" t="s">
        <v>54</v>
      </c>
    </row>
    <row r="426">
      <c r="A426" s="8" t="s">
        <v>3150</v>
      </c>
      <c r="B426" s="52" t="s">
        <v>2482</v>
      </c>
      <c r="C426" s="8" t="s">
        <v>58</v>
      </c>
      <c r="D426" s="8" t="s">
        <v>3126</v>
      </c>
      <c r="E426" s="20" t="s">
        <v>3151</v>
      </c>
      <c r="F426" s="11" t="s">
        <v>3152</v>
      </c>
      <c r="G426" s="8" t="s">
        <v>83</v>
      </c>
      <c r="H426" s="8"/>
      <c r="I426" s="8" t="s">
        <v>3153</v>
      </c>
      <c r="J426" s="8">
        <v>8.0</v>
      </c>
      <c r="K426" s="14">
        <v>46076.0</v>
      </c>
      <c r="L426" s="8" t="s">
        <v>257</v>
      </c>
      <c r="M426" s="8" t="s">
        <v>257</v>
      </c>
      <c r="N426" s="14">
        <v>46078.0</v>
      </c>
      <c r="O426" s="14">
        <v>46078.0</v>
      </c>
      <c r="P426" s="8" t="s">
        <v>48</v>
      </c>
      <c r="Q426" s="8">
        <v>780.0</v>
      </c>
      <c r="R426" s="16" t="s">
        <v>3154</v>
      </c>
      <c r="S426" s="16" t="s">
        <v>3155</v>
      </c>
      <c r="T426" s="16" t="s">
        <v>70</v>
      </c>
      <c r="U426" s="17" t="s">
        <v>3132</v>
      </c>
      <c r="V426" s="8" t="s">
        <v>220</v>
      </c>
      <c r="W426" s="8"/>
      <c r="AA426" s="18" t="s">
        <v>54</v>
      </c>
      <c r="AB426" s="18">
        <v>160.0</v>
      </c>
      <c r="AC426" s="18">
        <v>50.0</v>
      </c>
      <c r="AD426" s="18">
        <v>1.0</v>
      </c>
      <c r="AE426" s="18">
        <v>31.0</v>
      </c>
      <c r="AF426" s="18">
        <v>0.0</v>
      </c>
      <c r="AG426" s="18">
        <v>0.0</v>
      </c>
      <c r="AH426" s="18">
        <v>0.0</v>
      </c>
      <c r="AI426" s="18">
        <v>6.0</v>
      </c>
      <c r="AJ426" s="18" t="s">
        <v>54</v>
      </c>
      <c r="AK426" s="18" t="s">
        <v>54</v>
      </c>
      <c r="AL426" s="18" t="s">
        <v>54</v>
      </c>
      <c r="AM426" s="18" t="s">
        <v>54</v>
      </c>
      <c r="AN426" s="19">
        <v>0.8971</v>
      </c>
      <c r="AO426" s="19" t="s">
        <v>54</v>
      </c>
    </row>
    <row r="427">
      <c r="A427" s="8" t="s">
        <v>3156</v>
      </c>
      <c r="B427" s="52" t="s">
        <v>1287</v>
      </c>
      <c r="C427" s="8" t="s">
        <v>43</v>
      </c>
      <c r="E427" s="20" t="s">
        <v>3157</v>
      </c>
      <c r="F427" s="11" t="s">
        <v>3158</v>
      </c>
      <c r="G427" s="8" t="s">
        <v>46</v>
      </c>
      <c r="H427" s="8" t="s">
        <v>2394</v>
      </c>
      <c r="I427" s="8" t="s">
        <v>3159</v>
      </c>
      <c r="J427" s="8">
        <v>8.0</v>
      </c>
      <c r="K427" s="14">
        <v>46076.0</v>
      </c>
      <c r="L427" s="8" t="s">
        <v>257</v>
      </c>
      <c r="M427" s="8" t="s">
        <v>257</v>
      </c>
      <c r="N427" s="14">
        <v>46078.0</v>
      </c>
      <c r="O427" s="14">
        <v>46078.0</v>
      </c>
      <c r="P427" s="8" t="s">
        <v>48</v>
      </c>
      <c r="Q427" s="8">
        <v>869.0</v>
      </c>
      <c r="R427" s="16" t="s">
        <v>3160</v>
      </c>
      <c r="S427" s="16" t="s">
        <v>3161</v>
      </c>
      <c r="T427" s="16" t="s">
        <v>70</v>
      </c>
      <c r="U427" s="17" t="s">
        <v>3162</v>
      </c>
      <c r="V427" s="8" t="s">
        <v>72</v>
      </c>
      <c r="W427" s="8"/>
      <c r="AA427" s="53" t="s">
        <v>3163</v>
      </c>
      <c r="AB427" s="18">
        <v>122.0</v>
      </c>
      <c r="AC427" s="18">
        <v>21.0</v>
      </c>
      <c r="AD427" s="18">
        <v>1.0</v>
      </c>
      <c r="AE427" s="18">
        <v>23.0</v>
      </c>
      <c r="AF427" s="18">
        <v>206.0</v>
      </c>
      <c r="AG427" s="18">
        <v>35.0</v>
      </c>
      <c r="AH427" s="18">
        <v>33.0</v>
      </c>
      <c r="AI427" s="18">
        <v>1.0</v>
      </c>
      <c r="AJ427" s="18" t="s">
        <v>3156</v>
      </c>
      <c r="AK427" s="18">
        <v>13687.0</v>
      </c>
      <c r="AL427" s="54" t="s">
        <v>1755</v>
      </c>
      <c r="AM427" s="55" t="s">
        <v>3164</v>
      </c>
      <c r="AN427" s="19">
        <v>0.9451</v>
      </c>
      <c r="AO427" s="19" t="s">
        <v>992</v>
      </c>
    </row>
    <row r="428">
      <c r="A428" s="8" t="s">
        <v>3165</v>
      </c>
      <c r="B428" s="52" t="s">
        <v>1298</v>
      </c>
      <c r="C428" s="8" t="s">
        <v>58</v>
      </c>
      <c r="D428" s="8" t="s">
        <v>3156</v>
      </c>
      <c r="E428" s="20" t="s">
        <v>3166</v>
      </c>
      <c r="F428" s="11" t="s">
        <v>3167</v>
      </c>
      <c r="G428" s="8" t="s">
        <v>46</v>
      </c>
      <c r="H428" s="8" t="s">
        <v>2402</v>
      </c>
      <c r="I428" s="8" t="s">
        <v>3168</v>
      </c>
      <c r="J428" s="8">
        <v>8.0</v>
      </c>
      <c r="K428" s="14">
        <v>46076.0</v>
      </c>
      <c r="L428" s="8" t="s">
        <v>257</v>
      </c>
      <c r="M428" s="8" t="s">
        <v>257</v>
      </c>
      <c r="N428" s="14">
        <v>46078.0</v>
      </c>
      <c r="O428" s="14">
        <v>46078.0</v>
      </c>
      <c r="P428" s="8" t="s">
        <v>48</v>
      </c>
      <c r="Q428" s="8">
        <v>889.0</v>
      </c>
      <c r="R428" s="16" t="s">
        <v>3160</v>
      </c>
      <c r="S428" s="16" t="s">
        <v>3169</v>
      </c>
      <c r="T428" s="16" t="s">
        <v>2422</v>
      </c>
      <c r="U428" s="17" t="s">
        <v>3162</v>
      </c>
      <c r="V428" s="8" t="s">
        <v>72</v>
      </c>
      <c r="W428" s="8"/>
      <c r="AA428" s="53" t="s">
        <v>3170</v>
      </c>
      <c r="AB428" s="18">
        <v>2711.0</v>
      </c>
      <c r="AC428" s="18">
        <v>79.0</v>
      </c>
      <c r="AD428" s="18">
        <v>21.0</v>
      </c>
      <c r="AE428" s="18">
        <v>126.0</v>
      </c>
      <c r="AF428" s="18">
        <v>292.0</v>
      </c>
      <c r="AG428" s="18">
        <v>2387.0</v>
      </c>
      <c r="AH428" s="18">
        <v>5.0</v>
      </c>
      <c r="AI428" s="18">
        <v>64.0</v>
      </c>
      <c r="AJ428" s="18" t="s">
        <v>54</v>
      </c>
      <c r="AK428" s="18" t="s">
        <v>54</v>
      </c>
      <c r="AL428" s="55" t="s">
        <v>3171</v>
      </c>
      <c r="AM428" s="18" t="s">
        <v>54</v>
      </c>
      <c r="AN428" s="19">
        <v>0.9451</v>
      </c>
      <c r="AO428" s="19" t="s">
        <v>992</v>
      </c>
    </row>
    <row r="429">
      <c r="A429" s="8" t="s">
        <v>3172</v>
      </c>
      <c r="B429" s="52" t="s">
        <v>1883</v>
      </c>
      <c r="C429" s="8" t="s">
        <v>58</v>
      </c>
      <c r="D429" s="8" t="s">
        <v>3156</v>
      </c>
      <c r="E429" s="20" t="s">
        <v>3173</v>
      </c>
      <c r="F429" s="11" t="s">
        <v>3174</v>
      </c>
      <c r="G429" s="8" t="s">
        <v>46</v>
      </c>
      <c r="H429" s="8" t="s">
        <v>1520</v>
      </c>
      <c r="I429" s="8" t="s">
        <v>3175</v>
      </c>
      <c r="J429" s="8">
        <v>8.0</v>
      </c>
      <c r="K429" s="14">
        <v>46076.0</v>
      </c>
      <c r="L429" s="8" t="s">
        <v>257</v>
      </c>
      <c r="M429" s="8" t="s">
        <v>257</v>
      </c>
      <c r="N429" s="14">
        <v>46078.0</v>
      </c>
      <c r="O429" s="14">
        <v>46078.0</v>
      </c>
      <c r="P429" s="8" t="s">
        <v>48</v>
      </c>
      <c r="Q429" s="8">
        <v>796.0</v>
      </c>
      <c r="R429" s="16" t="s">
        <v>3160</v>
      </c>
      <c r="S429" s="16" t="s">
        <v>3176</v>
      </c>
      <c r="T429" s="16" t="s">
        <v>3177</v>
      </c>
      <c r="U429" s="17" t="s">
        <v>3162</v>
      </c>
      <c r="V429" s="8" t="s">
        <v>72</v>
      </c>
      <c r="W429" s="8"/>
      <c r="AA429" s="53" t="s">
        <v>3178</v>
      </c>
      <c r="AB429" s="18">
        <v>10476.0</v>
      </c>
      <c r="AC429" s="18">
        <v>9365.0</v>
      </c>
      <c r="AD429" s="18">
        <v>128.0</v>
      </c>
      <c r="AE429" s="18">
        <v>708.0</v>
      </c>
      <c r="AF429" s="18">
        <v>89.0</v>
      </c>
      <c r="AG429" s="18">
        <v>30.0</v>
      </c>
      <c r="AH429" s="18">
        <v>23.0</v>
      </c>
      <c r="AI429" s="18">
        <v>23.0</v>
      </c>
      <c r="AJ429" s="18" t="s">
        <v>54</v>
      </c>
      <c r="AK429" s="18" t="s">
        <v>54</v>
      </c>
      <c r="AL429" s="55" t="s">
        <v>3179</v>
      </c>
      <c r="AM429" s="18" t="s">
        <v>54</v>
      </c>
      <c r="AN429" s="19">
        <v>0.9451</v>
      </c>
      <c r="AO429" s="19" t="s">
        <v>992</v>
      </c>
    </row>
    <row r="430">
      <c r="A430" s="8" t="s">
        <v>3180</v>
      </c>
      <c r="B430" s="52" t="s">
        <v>2482</v>
      </c>
      <c r="C430" s="8" t="s">
        <v>58</v>
      </c>
      <c r="D430" s="8" t="s">
        <v>3156</v>
      </c>
      <c r="E430" s="20" t="s">
        <v>3181</v>
      </c>
      <c r="F430" s="11" t="s">
        <v>3182</v>
      </c>
      <c r="G430" s="8" t="s">
        <v>46</v>
      </c>
      <c r="H430" s="8" t="s">
        <v>2402</v>
      </c>
      <c r="I430" s="8" t="s">
        <v>3183</v>
      </c>
      <c r="J430" s="8">
        <v>8.0</v>
      </c>
      <c r="K430" s="14">
        <v>46076.0</v>
      </c>
      <c r="L430" s="8" t="s">
        <v>257</v>
      </c>
      <c r="M430" s="8" t="s">
        <v>257</v>
      </c>
      <c r="N430" s="14">
        <v>46078.0</v>
      </c>
      <c r="O430" s="14">
        <v>46078.0</v>
      </c>
      <c r="P430" s="8" t="s">
        <v>48</v>
      </c>
      <c r="Q430" s="8">
        <v>695.0</v>
      </c>
      <c r="R430" s="16" t="s">
        <v>3123</v>
      </c>
      <c r="S430" s="16" t="s">
        <v>3176</v>
      </c>
      <c r="T430" s="16" t="s">
        <v>188</v>
      </c>
      <c r="U430" s="17" t="s">
        <v>3162</v>
      </c>
      <c r="V430" s="8" t="s">
        <v>72</v>
      </c>
      <c r="W430" s="8"/>
      <c r="AA430" s="18" t="s">
        <v>54</v>
      </c>
      <c r="AB430" s="18">
        <v>378.0</v>
      </c>
      <c r="AC430" s="18">
        <v>299.0</v>
      </c>
      <c r="AD430" s="18">
        <v>5.0</v>
      </c>
      <c r="AE430" s="18">
        <v>35.0</v>
      </c>
      <c r="AF430" s="18">
        <v>0.0</v>
      </c>
      <c r="AG430" s="18">
        <v>0.0</v>
      </c>
      <c r="AH430" s="18">
        <v>0.0</v>
      </c>
      <c r="AI430" s="18">
        <v>0.0</v>
      </c>
      <c r="AJ430" s="18" t="s">
        <v>54</v>
      </c>
      <c r="AK430" s="18" t="s">
        <v>54</v>
      </c>
      <c r="AL430" s="18" t="s">
        <v>54</v>
      </c>
      <c r="AM430" s="18" t="s">
        <v>54</v>
      </c>
      <c r="AN430" s="19">
        <v>0.9451</v>
      </c>
      <c r="AO430" s="19" t="s">
        <v>54</v>
      </c>
    </row>
    <row r="431">
      <c r="A431" s="8" t="s">
        <v>3184</v>
      </c>
      <c r="B431" s="52" t="s">
        <v>1287</v>
      </c>
      <c r="C431" s="8" t="s">
        <v>43</v>
      </c>
      <c r="E431" s="20" t="s">
        <v>3185</v>
      </c>
      <c r="F431" s="11" t="s">
        <v>3186</v>
      </c>
      <c r="G431" s="8" t="s">
        <v>83</v>
      </c>
      <c r="H431" s="8" t="s">
        <v>1520</v>
      </c>
      <c r="I431" s="8" t="s">
        <v>3187</v>
      </c>
      <c r="J431" s="8">
        <v>8.0</v>
      </c>
      <c r="K431" s="14">
        <v>46076.0</v>
      </c>
      <c r="L431" s="8" t="s">
        <v>257</v>
      </c>
      <c r="M431" s="8" t="s">
        <v>257</v>
      </c>
      <c r="N431" s="14">
        <v>46078.0</v>
      </c>
      <c r="O431" s="14">
        <v>46078.0</v>
      </c>
      <c r="P431" s="8" t="s">
        <v>48</v>
      </c>
      <c r="Q431" s="8">
        <v>676.0</v>
      </c>
      <c r="R431" s="16" t="s">
        <v>3188</v>
      </c>
      <c r="S431" s="16" t="s">
        <v>3189</v>
      </c>
      <c r="T431" s="16" t="s">
        <v>70</v>
      </c>
      <c r="U431" s="17" t="s">
        <v>3190</v>
      </c>
      <c r="V431" s="8" t="s">
        <v>220</v>
      </c>
      <c r="W431" s="8"/>
      <c r="AA431" s="53" t="s">
        <v>3191</v>
      </c>
      <c r="AB431" s="18">
        <v>339.0</v>
      </c>
      <c r="AC431" s="18">
        <v>38.0</v>
      </c>
      <c r="AD431" s="18">
        <v>82.0</v>
      </c>
      <c r="AE431" s="18">
        <v>203.0</v>
      </c>
      <c r="AF431" s="18">
        <v>275.0</v>
      </c>
      <c r="AG431" s="18">
        <v>11.0</v>
      </c>
      <c r="AH431" s="18">
        <v>0.0</v>
      </c>
      <c r="AI431" s="18">
        <v>2.0</v>
      </c>
      <c r="AJ431" s="18" t="s">
        <v>3184</v>
      </c>
      <c r="AK431" s="18">
        <v>1594.0</v>
      </c>
      <c r="AL431" s="54" t="s">
        <v>1601</v>
      </c>
      <c r="AM431" s="54" t="s">
        <v>2593</v>
      </c>
      <c r="AN431" s="19">
        <v>0.857</v>
      </c>
      <c r="AO431" s="19" t="s">
        <v>54</v>
      </c>
    </row>
    <row r="432">
      <c r="A432" s="8" t="s">
        <v>3192</v>
      </c>
      <c r="B432" s="52" t="s">
        <v>1298</v>
      </c>
      <c r="C432" s="8" t="s">
        <v>58</v>
      </c>
      <c r="D432" s="8" t="s">
        <v>3184</v>
      </c>
      <c r="E432" s="20" t="s">
        <v>3193</v>
      </c>
      <c r="F432" s="11" t="s">
        <v>3194</v>
      </c>
      <c r="G432" s="8" t="s">
        <v>83</v>
      </c>
      <c r="H432" s="8" t="s">
        <v>2402</v>
      </c>
      <c r="I432" s="8" t="s">
        <v>3195</v>
      </c>
      <c r="J432" s="8">
        <v>8.0</v>
      </c>
      <c r="K432" s="14">
        <v>46076.0</v>
      </c>
      <c r="L432" s="8" t="s">
        <v>257</v>
      </c>
      <c r="M432" s="8" t="s">
        <v>257</v>
      </c>
      <c r="N432" s="14">
        <v>46078.0</v>
      </c>
      <c r="O432" s="14">
        <v>46078.0</v>
      </c>
      <c r="P432" s="8" t="s">
        <v>48</v>
      </c>
      <c r="Q432" s="8">
        <v>735.0</v>
      </c>
      <c r="R432" s="16" t="s">
        <v>3188</v>
      </c>
      <c r="S432" s="16" t="s">
        <v>3196</v>
      </c>
      <c r="T432" s="16" t="s">
        <v>3197</v>
      </c>
      <c r="U432" s="17" t="s">
        <v>3190</v>
      </c>
      <c r="V432" s="8" t="s">
        <v>220</v>
      </c>
      <c r="W432" s="8"/>
      <c r="AA432" s="53" t="s">
        <v>3198</v>
      </c>
      <c r="AB432" s="18">
        <v>851.0</v>
      </c>
      <c r="AC432" s="18">
        <v>24.0</v>
      </c>
      <c r="AD432" s="18">
        <v>149.0</v>
      </c>
      <c r="AE432" s="18">
        <v>628.0</v>
      </c>
      <c r="AF432" s="18">
        <v>16.0</v>
      </c>
      <c r="AG432" s="18">
        <v>21.0</v>
      </c>
      <c r="AH432" s="18">
        <v>0.0</v>
      </c>
      <c r="AI432" s="18">
        <v>11.0</v>
      </c>
      <c r="AJ432" s="18" t="s">
        <v>54</v>
      </c>
      <c r="AK432" s="18" t="s">
        <v>54</v>
      </c>
      <c r="AL432" s="54" t="s">
        <v>3199</v>
      </c>
      <c r="AM432" s="18" t="s">
        <v>54</v>
      </c>
      <c r="AN432" s="19">
        <v>0.857</v>
      </c>
      <c r="AO432" s="19" t="s">
        <v>54</v>
      </c>
    </row>
    <row r="433">
      <c r="A433" s="8" t="s">
        <v>3200</v>
      </c>
      <c r="B433" s="52" t="s">
        <v>1883</v>
      </c>
      <c r="C433" s="8" t="s">
        <v>58</v>
      </c>
      <c r="D433" s="8" t="s">
        <v>3184</v>
      </c>
      <c r="E433" s="20" t="s">
        <v>3201</v>
      </c>
      <c r="F433" s="11" t="s">
        <v>3202</v>
      </c>
      <c r="G433" s="8" t="s">
        <v>83</v>
      </c>
      <c r="H433" s="8" t="s">
        <v>2394</v>
      </c>
      <c r="I433" s="8" t="s">
        <v>3203</v>
      </c>
      <c r="J433" s="8">
        <v>8.0</v>
      </c>
      <c r="K433" s="14">
        <v>46076.0</v>
      </c>
      <c r="L433" s="8" t="s">
        <v>257</v>
      </c>
      <c r="M433" s="8" t="s">
        <v>257</v>
      </c>
      <c r="N433" s="14">
        <v>46078.0</v>
      </c>
      <c r="O433" s="14">
        <v>46078.0</v>
      </c>
      <c r="P433" s="8" t="s">
        <v>48</v>
      </c>
      <c r="Q433" s="8">
        <v>683.0</v>
      </c>
      <c r="R433" s="16" t="s">
        <v>3188</v>
      </c>
      <c r="S433" s="16" t="s">
        <v>3204</v>
      </c>
      <c r="T433" s="16" t="s">
        <v>3205</v>
      </c>
      <c r="U433" s="17" t="s">
        <v>3190</v>
      </c>
      <c r="V433" s="8" t="s">
        <v>220</v>
      </c>
      <c r="W433" s="8"/>
      <c r="AA433" s="53" t="s">
        <v>3206</v>
      </c>
      <c r="AB433" s="18">
        <v>404.0</v>
      </c>
      <c r="AC433" s="18">
        <v>186.0</v>
      </c>
      <c r="AD433" s="18">
        <v>20.0</v>
      </c>
      <c r="AE433" s="18">
        <v>122.0</v>
      </c>
      <c r="AF433" s="18">
        <v>74.0</v>
      </c>
      <c r="AG433" s="18">
        <v>12.0</v>
      </c>
      <c r="AH433" s="18">
        <v>0.0</v>
      </c>
      <c r="AI433" s="18">
        <v>3.0</v>
      </c>
      <c r="AJ433" s="18" t="s">
        <v>54</v>
      </c>
      <c r="AK433" s="18" t="s">
        <v>54</v>
      </c>
      <c r="AL433" s="54" t="s">
        <v>1601</v>
      </c>
      <c r="AM433" s="18" t="s">
        <v>54</v>
      </c>
      <c r="AN433" s="19">
        <v>0.857</v>
      </c>
      <c r="AO433" s="19" t="s">
        <v>54</v>
      </c>
    </row>
    <row r="434">
      <c r="A434" s="8" t="s">
        <v>3207</v>
      </c>
      <c r="B434" s="52" t="s">
        <v>1287</v>
      </c>
      <c r="C434" s="8" t="s">
        <v>43</v>
      </c>
      <c r="E434" s="20" t="s">
        <v>3208</v>
      </c>
      <c r="F434" s="11" t="s">
        <v>3209</v>
      </c>
      <c r="G434" s="8" t="s">
        <v>46</v>
      </c>
      <c r="H434" s="8" t="s">
        <v>2402</v>
      </c>
      <c r="I434" s="8" t="s">
        <v>3210</v>
      </c>
      <c r="J434" s="8">
        <v>8.0</v>
      </c>
      <c r="K434" s="14">
        <v>46076.0</v>
      </c>
      <c r="L434" s="8" t="s">
        <v>257</v>
      </c>
      <c r="M434" s="8" t="s">
        <v>257</v>
      </c>
      <c r="N434" s="14">
        <v>46078.0</v>
      </c>
      <c r="O434" s="14">
        <v>46078.0</v>
      </c>
      <c r="P434" s="8" t="s">
        <v>48</v>
      </c>
      <c r="Q434" s="8">
        <v>554.0</v>
      </c>
      <c r="R434" s="16" t="s">
        <v>3211</v>
      </c>
      <c r="S434" s="16" t="s">
        <v>3212</v>
      </c>
      <c r="T434" s="16" t="s">
        <v>3213</v>
      </c>
      <c r="U434" s="17" t="s">
        <v>3214</v>
      </c>
      <c r="V434" s="8" t="s">
        <v>72</v>
      </c>
      <c r="W434" s="8"/>
      <c r="AA434" s="53" t="s">
        <v>3215</v>
      </c>
      <c r="AB434" s="18">
        <v>340.0</v>
      </c>
      <c r="AC434" s="18">
        <v>66.0</v>
      </c>
      <c r="AD434" s="18">
        <v>19.0</v>
      </c>
      <c r="AE434" s="18">
        <v>100.0</v>
      </c>
      <c r="AF434" s="18">
        <v>182.0</v>
      </c>
      <c r="AG434" s="18">
        <v>10.0</v>
      </c>
      <c r="AH434" s="18">
        <v>124.0</v>
      </c>
      <c r="AI434" s="18">
        <v>1.0</v>
      </c>
      <c r="AJ434" s="18" t="s">
        <v>3207</v>
      </c>
      <c r="AK434" s="18">
        <v>827.0</v>
      </c>
      <c r="AL434" s="54" t="s">
        <v>1601</v>
      </c>
      <c r="AM434" s="54" t="s">
        <v>2398</v>
      </c>
      <c r="AN434" s="19">
        <v>0.8875</v>
      </c>
      <c r="AO434" s="19" t="s">
        <v>1176</v>
      </c>
    </row>
    <row r="435">
      <c r="A435" s="8" t="s">
        <v>3216</v>
      </c>
      <c r="B435" s="52" t="s">
        <v>1298</v>
      </c>
      <c r="C435" s="8" t="s">
        <v>58</v>
      </c>
      <c r="D435" s="8" t="s">
        <v>3207</v>
      </c>
      <c r="E435" s="20" t="s">
        <v>3217</v>
      </c>
      <c r="F435" s="11" t="s">
        <v>3218</v>
      </c>
      <c r="G435" s="8" t="s">
        <v>46</v>
      </c>
      <c r="H435" s="8" t="s">
        <v>2394</v>
      </c>
      <c r="I435" s="8" t="s">
        <v>3219</v>
      </c>
      <c r="J435" s="8">
        <v>8.0</v>
      </c>
      <c r="K435" s="14">
        <v>46076.0</v>
      </c>
      <c r="L435" s="8" t="s">
        <v>257</v>
      </c>
      <c r="M435" s="8" t="s">
        <v>257</v>
      </c>
      <c r="N435" s="14">
        <v>46078.0</v>
      </c>
      <c r="O435" s="14">
        <v>46078.0</v>
      </c>
      <c r="P435" s="8" t="s">
        <v>48</v>
      </c>
      <c r="Q435" s="8">
        <v>595.0</v>
      </c>
      <c r="R435" s="16" t="s">
        <v>3211</v>
      </c>
      <c r="S435" s="16" t="s">
        <v>3220</v>
      </c>
      <c r="T435" s="16" t="s">
        <v>188</v>
      </c>
      <c r="U435" s="17" t="s">
        <v>3214</v>
      </c>
      <c r="V435" s="8" t="s">
        <v>72</v>
      </c>
      <c r="W435" s="8"/>
      <c r="AA435" s="53" t="s">
        <v>3221</v>
      </c>
      <c r="AB435" s="18">
        <v>266.0</v>
      </c>
      <c r="AC435" s="18">
        <v>39.0</v>
      </c>
      <c r="AD435" s="18">
        <v>14.0</v>
      </c>
      <c r="AE435" s="18">
        <v>46.0</v>
      </c>
      <c r="AF435" s="18">
        <v>42.0</v>
      </c>
      <c r="AG435" s="18">
        <v>103.0</v>
      </c>
      <c r="AH435" s="18">
        <v>32.0</v>
      </c>
      <c r="AI435" s="18">
        <v>7.0</v>
      </c>
      <c r="AJ435" s="18" t="s">
        <v>54</v>
      </c>
      <c r="AK435" s="18" t="s">
        <v>54</v>
      </c>
      <c r="AL435" s="54" t="s">
        <v>1464</v>
      </c>
      <c r="AM435" s="18" t="s">
        <v>54</v>
      </c>
      <c r="AN435" s="19">
        <v>0.8875</v>
      </c>
      <c r="AO435" s="19" t="s">
        <v>1176</v>
      </c>
    </row>
    <row r="436">
      <c r="A436" s="8" t="s">
        <v>3222</v>
      </c>
      <c r="B436" s="52" t="s">
        <v>1883</v>
      </c>
      <c r="C436" s="8" t="s">
        <v>58</v>
      </c>
      <c r="D436" s="8" t="s">
        <v>3207</v>
      </c>
      <c r="E436" s="20" t="s">
        <v>3223</v>
      </c>
      <c r="F436" s="11" t="s">
        <v>3224</v>
      </c>
      <c r="G436" s="8" t="s">
        <v>46</v>
      </c>
      <c r="H436" s="8" t="s">
        <v>1520</v>
      </c>
      <c r="I436" s="8" t="s">
        <v>3225</v>
      </c>
      <c r="J436" s="8">
        <v>8.0</v>
      </c>
      <c r="K436" s="14">
        <v>46076.0</v>
      </c>
      <c r="L436" s="8" t="s">
        <v>257</v>
      </c>
      <c r="M436" s="8" t="s">
        <v>257</v>
      </c>
      <c r="N436" s="14">
        <v>46078.0</v>
      </c>
      <c r="O436" s="14">
        <v>46078.0</v>
      </c>
      <c r="P436" s="8" t="s">
        <v>48</v>
      </c>
      <c r="Q436" s="8">
        <v>657.0</v>
      </c>
      <c r="R436" s="16" t="s">
        <v>3211</v>
      </c>
      <c r="S436" s="16" t="s">
        <v>3226</v>
      </c>
      <c r="T436" s="16" t="s">
        <v>3213</v>
      </c>
      <c r="U436" s="17" t="s">
        <v>3214</v>
      </c>
      <c r="V436" s="8" t="s">
        <v>72</v>
      </c>
      <c r="W436" s="8"/>
      <c r="AA436" s="53" t="s">
        <v>3227</v>
      </c>
      <c r="AB436" s="18">
        <v>221.0</v>
      </c>
      <c r="AC436" s="18">
        <v>64.0</v>
      </c>
      <c r="AD436" s="18">
        <v>19.0</v>
      </c>
      <c r="AE436" s="18">
        <v>50.0</v>
      </c>
      <c r="AF436" s="18">
        <v>76.0</v>
      </c>
      <c r="AG436" s="18">
        <v>22.0</v>
      </c>
      <c r="AH436" s="18">
        <v>50.0</v>
      </c>
      <c r="AI436" s="18">
        <v>1.0</v>
      </c>
      <c r="AJ436" s="18" t="s">
        <v>54</v>
      </c>
      <c r="AK436" s="18" t="s">
        <v>54</v>
      </c>
      <c r="AL436" s="54" t="s">
        <v>2242</v>
      </c>
      <c r="AM436" s="18" t="s">
        <v>54</v>
      </c>
      <c r="AN436" s="19">
        <v>0.8875</v>
      </c>
      <c r="AO436" s="19" t="s">
        <v>1176</v>
      </c>
    </row>
    <row r="437">
      <c r="A437" s="8" t="s">
        <v>3228</v>
      </c>
      <c r="B437" s="52" t="s">
        <v>1287</v>
      </c>
      <c r="C437" s="8" t="s">
        <v>43</v>
      </c>
      <c r="E437" s="20" t="s">
        <v>3229</v>
      </c>
      <c r="F437" s="11" t="s">
        <v>3230</v>
      </c>
      <c r="G437" s="8" t="s">
        <v>83</v>
      </c>
      <c r="H437" s="8" t="s">
        <v>2394</v>
      </c>
      <c r="I437" s="8" t="s">
        <v>3231</v>
      </c>
      <c r="J437" s="8">
        <v>8.0</v>
      </c>
      <c r="K437" s="14">
        <v>46076.0</v>
      </c>
      <c r="L437" s="8" t="s">
        <v>257</v>
      </c>
      <c r="M437" s="8" t="s">
        <v>257</v>
      </c>
      <c r="N437" s="14">
        <v>46078.0</v>
      </c>
      <c r="O437" s="14">
        <v>46078.0</v>
      </c>
      <c r="P437" s="8" t="s">
        <v>48</v>
      </c>
      <c r="Q437" s="8">
        <v>759.0</v>
      </c>
      <c r="R437" s="16" t="s">
        <v>3232</v>
      </c>
      <c r="S437" s="16" t="s">
        <v>3233</v>
      </c>
      <c r="T437" s="16" t="s">
        <v>3234</v>
      </c>
      <c r="U437" s="17" t="s">
        <v>3235</v>
      </c>
      <c r="V437" s="8" t="s">
        <v>220</v>
      </c>
      <c r="W437" s="8"/>
      <c r="AA437" s="53" t="s">
        <v>3236</v>
      </c>
      <c r="AB437" s="18">
        <v>3977.0</v>
      </c>
      <c r="AC437" s="18">
        <v>2351.0</v>
      </c>
      <c r="AD437" s="18">
        <v>26.0</v>
      </c>
      <c r="AE437" s="18">
        <v>673.0</v>
      </c>
      <c r="AF437" s="18">
        <v>139.0</v>
      </c>
      <c r="AG437" s="18">
        <v>6.0</v>
      </c>
      <c r="AH437" s="18">
        <v>0.0</v>
      </c>
      <c r="AI437" s="18">
        <v>8.0</v>
      </c>
      <c r="AJ437" s="18" t="s">
        <v>3228</v>
      </c>
      <c r="AK437" s="18">
        <v>5330.0</v>
      </c>
      <c r="AL437" s="55" t="s">
        <v>3237</v>
      </c>
      <c r="AM437" s="55" t="s">
        <v>2336</v>
      </c>
      <c r="AN437" s="19">
        <v>0.9081</v>
      </c>
      <c r="AO437" s="19" t="s">
        <v>54</v>
      </c>
    </row>
    <row r="438">
      <c r="A438" s="8" t="s">
        <v>3238</v>
      </c>
      <c r="B438" s="52" t="s">
        <v>1298</v>
      </c>
      <c r="C438" s="8" t="s">
        <v>58</v>
      </c>
      <c r="D438" s="8" t="s">
        <v>3228</v>
      </c>
      <c r="E438" s="20" t="s">
        <v>3239</v>
      </c>
      <c r="F438" s="11" t="s">
        <v>3240</v>
      </c>
      <c r="G438" s="8" t="s">
        <v>83</v>
      </c>
      <c r="H438" s="8" t="s">
        <v>2402</v>
      </c>
      <c r="I438" s="8" t="s">
        <v>3241</v>
      </c>
      <c r="J438" s="8">
        <v>8.0</v>
      </c>
      <c r="K438" s="14">
        <v>46076.0</v>
      </c>
      <c r="L438" s="8" t="s">
        <v>257</v>
      </c>
      <c r="M438" s="8" t="s">
        <v>257</v>
      </c>
      <c r="N438" s="14">
        <v>46078.0</v>
      </c>
      <c r="O438" s="14">
        <v>46078.0</v>
      </c>
      <c r="P438" s="8" t="s">
        <v>48</v>
      </c>
      <c r="Q438" s="8">
        <v>696.0</v>
      </c>
      <c r="R438" s="16" t="s">
        <v>3232</v>
      </c>
      <c r="S438" s="16" t="s">
        <v>3242</v>
      </c>
      <c r="T438" s="16" t="s">
        <v>107</v>
      </c>
      <c r="U438" s="17" t="s">
        <v>3235</v>
      </c>
      <c r="V438" s="8" t="s">
        <v>220</v>
      </c>
      <c r="W438" s="8"/>
      <c r="AA438" s="53" t="s">
        <v>3243</v>
      </c>
      <c r="AB438" s="18">
        <v>571.0</v>
      </c>
      <c r="AC438" s="18">
        <v>287.0</v>
      </c>
      <c r="AD438" s="18">
        <v>27.0</v>
      </c>
      <c r="AE438" s="18">
        <v>145.0</v>
      </c>
      <c r="AF438" s="18">
        <v>49.0</v>
      </c>
      <c r="AG438" s="18">
        <v>17.0</v>
      </c>
      <c r="AH438" s="18">
        <v>0.0</v>
      </c>
      <c r="AI438" s="18">
        <v>13.0</v>
      </c>
      <c r="AJ438" s="18" t="s">
        <v>54</v>
      </c>
      <c r="AK438" s="18" t="s">
        <v>54</v>
      </c>
      <c r="AL438" s="54" t="s">
        <v>2441</v>
      </c>
      <c r="AM438" s="18" t="s">
        <v>54</v>
      </c>
      <c r="AN438" s="19">
        <v>0.9081</v>
      </c>
      <c r="AO438" s="19" t="s">
        <v>371</v>
      </c>
    </row>
    <row r="439">
      <c r="A439" s="8" t="s">
        <v>3244</v>
      </c>
      <c r="B439" s="52" t="s">
        <v>1883</v>
      </c>
      <c r="C439" s="8" t="s">
        <v>58</v>
      </c>
      <c r="D439" s="8" t="s">
        <v>3228</v>
      </c>
      <c r="E439" s="20" t="s">
        <v>3245</v>
      </c>
      <c r="F439" s="11" t="s">
        <v>3246</v>
      </c>
      <c r="G439" s="8" t="s">
        <v>83</v>
      </c>
      <c r="H439" s="8" t="s">
        <v>1520</v>
      </c>
      <c r="I439" s="8" t="s">
        <v>3247</v>
      </c>
      <c r="J439" s="8">
        <v>8.0</v>
      </c>
      <c r="K439" s="14">
        <v>46076.0</v>
      </c>
      <c r="L439" s="8" t="s">
        <v>257</v>
      </c>
      <c r="M439" s="8" t="s">
        <v>257</v>
      </c>
      <c r="N439" s="14">
        <v>46078.0</v>
      </c>
      <c r="O439" s="14">
        <v>46078.0</v>
      </c>
      <c r="P439" s="8" t="s">
        <v>48</v>
      </c>
      <c r="Q439" s="8">
        <v>770.0</v>
      </c>
      <c r="R439" s="16" t="s">
        <v>3232</v>
      </c>
      <c r="S439" s="16" t="s">
        <v>3248</v>
      </c>
      <c r="T439" s="16" t="s">
        <v>70</v>
      </c>
      <c r="U439" s="17" t="s">
        <v>3235</v>
      </c>
      <c r="V439" s="8" t="s">
        <v>220</v>
      </c>
      <c r="W439" s="8"/>
      <c r="AA439" s="53" t="s">
        <v>3249</v>
      </c>
      <c r="AB439" s="18">
        <v>782.0</v>
      </c>
      <c r="AC439" s="18">
        <v>477.0</v>
      </c>
      <c r="AD439" s="18">
        <v>4.0</v>
      </c>
      <c r="AE439" s="18">
        <v>178.0</v>
      </c>
      <c r="AF439" s="18">
        <v>16.0</v>
      </c>
      <c r="AG439" s="18">
        <v>9.0</v>
      </c>
      <c r="AH439" s="18">
        <v>0.0</v>
      </c>
      <c r="AI439" s="18">
        <v>3.0</v>
      </c>
      <c r="AJ439" s="18" t="s">
        <v>54</v>
      </c>
      <c r="AK439" s="18" t="s">
        <v>54</v>
      </c>
      <c r="AL439" s="54" t="s">
        <v>2064</v>
      </c>
      <c r="AM439" s="18" t="s">
        <v>54</v>
      </c>
      <c r="AN439" s="19">
        <v>0.9081</v>
      </c>
      <c r="AO439" s="19" t="s">
        <v>1176</v>
      </c>
    </row>
    <row r="440">
      <c r="A440" s="8" t="s">
        <v>3250</v>
      </c>
      <c r="B440" s="52" t="s">
        <v>1287</v>
      </c>
      <c r="C440" s="8" t="s">
        <v>43</v>
      </c>
      <c r="E440" s="10" t="s">
        <v>3251</v>
      </c>
      <c r="F440" s="11" t="s">
        <v>3252</v>
      </c>
      <c r="G440" s="8" t="s">
        <v>165</v>
      </c>
      <c r="H440" s="8"/>
      <c r="I440" s="8" t="s">
        <v>3253</v>
      </c>
      <c r="J440" s="8">
        <v>8.0</v>
      </c>
      <c r="K440" s="14">
        <v>46076.0</v>
      </c>
      <c r="L440" s="8" t="s">
        <v>257</v>
      </c>
      <c r="M440" s="8" t="s">
        <v>257</v>
      </c>
      <c r="N440" s="14">
        <v>46079.0</v>
      </c>
      <c r="O440" s="14">
        <v>46079.0</v>
      </c>
      <c r="P440" s="8" t="s">
        <v>167</v>
      </c>
      <c r="Q440" s="15">
        <v>1236.0</v>
      </c>
      <c r="R440" s="16" t="s">
        <v>3254</v>
      </c>
      <c r="S440" s="16" t="s">
        <v>3255</v>
      </c>
      <c r="T440" s="16" t="s">
        <v>3256</v>
      </c>
      <c r="U440" s="17" t="s">
        <v>3257</v>
      </c>
      <c r="V440" s="8" t="s">
        <v>172</v>
      </c>
      <c r="W440" s="8"/>
      <c r="AA440" s="53" t="s">
        <v>3258</v>
      </c>
      <c r="AB440" s="18">
        <v>262.0</v>
      </c>
      <c r="AC440" s="18">
        <v>33.0</v>
      </c>
      <c r="AD440" s="18">
        <v>41.0</v>
      </c>
      <c r="AE440" s="18">
        <v>80.0</v>
      </c>
      <c r="AF440" s="18">
        <v>1123.0</v>
      </c>
      <c r="AG440" s="18">
        <v>76.0</v>
      </c>
      <c r="AH440" s="18">
        <v>0.0</v>
      </c>
      <c r="AI440" s="18">
        <v>26.0</v>
      </c>
      <c r="AJ440" s="18" t="s">
        <v>3250</v>
      </c>
      <c r="AK440" s="18">
        <v>370.0</v>
      </c>
      <c r="AL440" s="54" t="s">
        <v>1789</v>
      </c>
      <c r="AM440" s="54" t="s">
        <v>2455</v>
      </c>
      <c r="AN440" s="19"/>
      <c r="AO440" s="19" t="s">
        <v>54</v>
      </c>
    </row>
    <row r="441">
      <c r="A441" s="8" t="s">
        <v>3259</v>
      </c>
      <c r="B441" s="52" t="s">
        <v>1298</v>
      </c>
      <c r="C441" s="8" t="s">
        <v>58</v>
      </c>
      <c r="D441" s="8" t="s">
        <v>3250</v>
      </c>
      <c r="E441" s="20" t="s">
        <v>3260</v>
      </c>
      <c r="F441" s="11" t="s">
        <v>3261</v>
      </c>
      <c r="G441" s="8" t="s">
        <v>165</v>
      </c>
      <c r="H441" s="8"/>
      <c r="I441" s="8" t="s">
        <v>3262</v>
      </c>
      <c r="J441" s="8">
        <v>8.0</v>
      </c>
      <c r="K441" s="14">
        <v>46076.0</v>
      </c>
      <c r="L441" s="8" t="s">
        <v>257</v>
      </c>
      <c r="M441" s="8" t="s">
        <v>257</v>
      </c>
      <c r="N441" s="14">
        <v>46079.0</v>
      </c>
      <c r="O441" s="14">
        <v>46079.0</v>
      </c>
      <c r="P441" s="8" t="s">
        <v>167</v>
      </c>
      <c r="Q441" s="8">
        <v>765.0</v>
      </c>
      <c r="R441" s="16" t="s">
        <v>3263</v>
      </c>
      <c r="S441" s="16" t="s">
        <v>3264</v>
      </c>
      <c r="T441" s="16" t="s">
        <v>473</v>
      </c>
      <c r="U441" s="17" t="s">
        <v>3257</v>
      </c>
      <c r="V441" s="8" t="s">
        <v>172</v>
      </c>
      <c r="W441" s="8"/>
      <c r="AA441" s="53" t="s">
        <v>3265</v>
      </c>
      <c r="AB441" s="18">
        <v>108.0</v>
      </c>
      <c r="AC441" s="18">
        <v>25.0</v>
      </c>
      <c r="AD441" s="18">
        <v>8.0</v>
      </c>
      <c r="AE441" s="18">
        <v>41.0</v>
      </c>
      <c r="AF441" s="18">
        <v>10.0</v>
      </c>
      <c r="AG441" s="18">
        <v>21.0</v>
      </c>
      <c r="AH441" s="18">
        <v>1.0</v>
      </c>
      <c r="AI441" s="18">
        <v>5.0</v>
      </c>
      <c r="AJ441" s="18" t="s">
        <v>54</v>
      </c>
      <c r="AK441" s="18" t="s">
        <v>54</v>
      </c>
      <c r="AL441" s="54" t="s">
        <v>1331</v>
      </c>
      <c r="AM441" s="18" t="s">
        <v>54</v>
      </c>
      <c r="AN441" s="19"/>
      <c r="AO441" s="19" t="s">
        <v>54</v>
      </c>
    </row>
    <row r="442">
      <c r="A442" s="8" t="s">
        <v>3266</v>
      </c>
      <c r="B442" s="52" t="s">
        <v>1287</v>
      </c>
      <c r="C442" s="8" t="s">
        <v>43</v>
      </c>
      <c r="E442" s="20" t="s">
        <v>3267</v>
      </c>
      <c r="F442" s="26" t="s">
        <v>3268</v>
      </c>
      <c r="G442" s="8" t="s">
        <v>183</v>
      </c>
      <c r="H442" s="8" t="s">
        <v>1520</v>
      </c>
      <c r="I442" s="8" t="s">
        <v>3269</v>
      </c>
      <c r="J442" s="8">
        <v>8.0</v>
      </c>
      <c r="K442" s="14">
        <v>46076.0</v>
      </c>
      <c r="L442" s="8" t="s">
        <v>257</v>
      </c>
      <c r="M442" s="8" t="s">
        <v>257</v>
      </c>
      <c r="N442" s="14">
        <v>46079.0</v>
      </c>
      <c r="O442" s="14">
        <v>46079.0</v>
      </c>
      <c r="P442" s="8" t="s">
        <v>185</v>
      </c>
      <c r="Q442" s="15">
        <v>1259.0</v>
      </c>
      <c r="R442" s="16" t="s">
        <v>3270</v>
      </c>
      <c r="S442" s="8" t="s">
        <v>3271</v>
      </c>
      <c r="T442" s="16" t="s">
        <v>70</v>
      </c>
      <c r="U442" s="17" t="s">
        <v>3272</v>
      </c>
      <c r="V442" s="8" t="s">
        <v>190</v>
      </c>
      <c r="W442" s="8"/>
      <c r="AA442" s="53" t="s">
        <v>3273</v>
      </c>
      <c r="AB442" s="18">
        <v>354.0</v>
      </c>
      <c r="AC442" s="18">
        <v>24.0</v>
      </c>
      <c r="AD442" s="18">
        <v>17.0</v>
      </c>
      <c r="AE442" s="18">
        <v>104.0</v>
      </c>
      <c r="AF442" s="18">
        <v>605.0</v>
      </c>
      <c r="AG442" s="18">
        <v>139.0</v>
      </c>
      <c r="AH442" s="18">
        <v>0.0</v>
      </c>
      <c r="AI442" s="18">
        <v>13.0</v>
      </c>
      <c r="AJ442" s="18" t="s">
        <v>3266</v>
      </c>
      <c r="AK442" s="18">
        <v>488.0</v>
      </c>
      <c r="AL442" s="54" t="s">
        <v>1637</v>
      </c>
      <c r="AM442" s="54" t="s">
        <v>1464</v>
      </c>
      <c r="AN442" s="19">
        <v>0.9183</v>
      </c>
      <c r="AO442" s="19" t="s">
        <v>54</v>
      </c>
    </row>
    <row r="443">
      <c r="A443" s="8" t="s">
        <v>3274</v>
      </c>
      <c r="B443" s="52" t="s">
        <v>1298</v>
      </c>
      <c r="C443" s="8" t="s">
        <v>58</v>
      </c>
      <c r="D443" s="8" t="s">
        <v>3266</v>
      </c>
      <c r="E443" s="20" t="s">
        <v>3275</v>
      </c>
      <c r="F443" s="26" t="s">
        <v>3276</v>
      </c>
      <c r="G443" s="8" t="s">
        <v>183</v>
      </c>
      <c r="H443" s="8"/>
      <c r="I443" s="32" t="s">
        <v>3277</v>
      </c>
      <c r="J443" s="8">
        <v>8.0</v>
      </c>
      <c r="K443" s="14">
        <v>46076.0</v>
      </c>
      <c r="L443" s="8" t="s">
        <v>257</v>
      </c>
      <c r="M443" s="8" t="s">
        <v>257</v>
      </c>
      <c r="N443" s="14">
        <v>46079.0</v>
      </c>
      <c r="O443" s="14">
        <v>46079.0</v>
      </c>
      <c r="P443" s="8" t="s">
        <v>185</v>
      </c>
      <c r="Q443" s="15">
        <v>1382.0</v>
      </c>
      <c r="R443" s="16" t="s">
        <v>3278</v>
      </c>
      <c r="S443" s="16" t="s">
        <v>3279</v>
      </c>
      <c r="T443" s="16" t="s">
        <v>188</v>
      </c>
      <c r="U443" s="17" t="s">
        <v>3272</v>
      </c>
      <c r="V443" s="8" t="s">
        <v>190</v>
      </c>
      <c r="W443" s="8"/>
      <c r="AA443" s="53" t="s">
        <v>3280</v>
      </c>
      <c r="AB443" s="18">
        <v>134.0</v>
      </c>
      <c r="AC443" s="18">
        <v>8.0</v>
      </c>
      <c r="AD443" s="18">
        <v>34.0</v>
      </c>
      <c r="AE443" s="18">
        <v>55.0</v>
      </c>
      <c r="AF443" s="18">
        <v>70.0</v>
      </c>
      <c r="AG443" s="18">
        <v>17.0</v>
      </c>
      <c r="AH443" s="18">
        <v>0.0</v>
      </c>
      <c r="AI443" s="18">
        <v>16.0</v>
      </c>
      <c r="AJ443" s="18" t="s">
        <v>54</v>
      </c>
      <c r="AK443" s="18" t="s">
        <v>54</v>
      </c>
      <c r="AL443" s="54" t="s">
        <v>1483</v>
      </c>
      <c r="AM443" s="18" t="s">
        <v>54</v>
      </c>
      <c r="AN443" s="19">
        <v>0.9183</v>
      </c>
      <c r="AO443" s="19" t="s">
        <v>206</v>
      </c>
    </row>
    <row r="444">
      <c r="A444" s="8" t="s">
        <v>3281</v>
      </c>
      <c r="B444" s="52" t="s">
        <v>1287</v>
      </c>
      <c r="C444" s="8" t="s">
        <v>43</v>
      </c>
      <c r="E444" s="20" t="s">
        <v>3282</v>
      </c>
      <c r="F444" s="11" t="s">
        <v>3283</v>
      </c>
      <c r="G444" s="8" t="s">
        <v>46</v>
      </c>
      <c r="H444" s="8" t="s">
        <v>2402</v>
      </c>
      <c r="I444" s="8" t="s">
        <v>3284</v>
      </c>
      <c r="J444" s="8">
        <v>8.0</v>
      </c>
      <c r="K444" s="14">
        <v>46076.0</v>
      </c>
      <c r="L444" s="8" t="s">
        <v>257</v>
      </c>
      <c r="M444" s="8" t="s">
        <v>257</v>
      </c>
      <c r="N444" s="14">
        <v>46079.0</v>
      </c>
      <c r="O444" s="14">
        <v>46079.0</v>
      </c>
      <c r="P444" s="8" t="s">
        <v>48</v>
      </c>
      <c r="Q444" s="8">
        <v>949.0</v>
      </c>
      <c r="R444" s="16" t="s">
        <v>3285</v>
      </c>
      <c r="S444" s="16" t="s">
        <v>3286</v>
      </c>
      <c r="T444" s="16" t="s">
        <v>3287</v>
      </c>
      <c r="U444" s="17" t="s">
        <v>3288</v>
      </c>
      <c r="V444" s="8" t="s">
        <v>53</v>
      </c>
      <c r="W444" s="8"/>
      <c r="AA444" s="53" t="s">
        <v>3289</v>
      </c>
      <c r="AB444" s="18">
        <v>216.0</v>
      </c>
      <c r="AC444" s="18">
        <v>21.0</v>
      </c>
      <c r="AD444" s="18">
        <v>11.0</v>
      </c>
      <c r="AE444" s="18">
        <v>54.0</v>
      </c>
      <c r="AF444" s="18">
        <v>452.0</v>
      </c>
      <c r="AG444" s="18">
        <v>80.0</v>
      </c>
      <c r="AH444" s="18">
        <v>28.0</v>
      </c>
      <c r="AI444" s="18">
        <v>3.0</v>
      </c>
      <c r="AJ444" s="18" t="s">
        <v>3281</v>
      </c>
      <c r="AK444" s="18">
        <v>816.0</v>
      </c>
      <c r="AL444" s="54" t="s">
        <v>2087</v>
      </c>
      <c r="AM444" s="54" t="s">
        <v>2398</v>
      </c>
      <c r="AN444" s="19">
        <v>0.915</v>
      </c>
      <c r="AO444" s="19" t="s">
        <v>54</v>
      </c>
    </row>
    <row r="445">
      <c r="A445" s="8" t="s">
        <v>3290</v>
      </c>
      <c r="B445" s="52" t="s">
        <v>1298</v>
      </c>
      <c r="C445" s="8" t="s">
        <v>58</v>
      </c>
      <c r="D445" s="8" t="s">
        <v>3281</v>
      </c>
      <c r="E445" s="20" t="s">
        <v>3291</v>
      </c>
      <c r="F445" s="11" t="s">
        <v>3292</v>
      </c>
      <c r="G445" s="8" t="s">
        <v>46</v>
      </c>
      <c r="H445" s="8" t="s">
        <v>2394</v>
      </c>
      <c r="I445" s="8" t="s">
        <v>3293</v>
      </c>
      <c r="J445" s="8">
        <v>8.0</v>
      </c>
      <c r="K445" s="14">
        <v>46076.0</v>
      </c>
      <c r="L445" s="8" t="s">
        <v>257</v>
      </c>
      <c r="M445" s="8" t="s">
        <v>257</v>
      </c>
      <c r="N445" s="14">
        <v>46079.0</v>
      </c>
      <c r="O445" s="14">
        <v>46079.0</v>
      </c>
      <c r="P445" s="8" t="s">
        <v>48</v>
      </c>
      <c r="Q445" s="8">
        <v>815.0</v>
      </c>
      <c r="R445" s="16" t="s">
        <v>3285</v>
      </c>
      <c r="S445" s="16" t="s">
        <v>3294</v>
      </c>
      <c r="T445" s="16" t="s">
        <v>70</v>
      </c>
      <c r="U445" s="17" t="s">
        <v>3288</v>
      </c>
      <c r="V445" s="8" t="s">
        <v>53</v>
      </c>
      <c r="W445" s="8"/>
      <c r="AA445" s="53" t="s">
        <v>3295</v>
      </c>
      <c r="AB445" s="18">
        <v>326.0</v>
      </c>
      <c r="AC445" s="18">
        <v>69.0</v>
      </c>
      <c r="AD445" s="18">
        <v>83.0</v>
      </c>
      <c r="AE445" s="18">
        <v>91.0</v>
      </c>
      <c r="AF445" s="18">
        <v>84.0</v>
      </c>
      <c r="AG445" s="18">
        <v>41.0</v>
      </c>
      <c r="AH445" s="18">
        <v>11.0</v>
      </c>
      <c r="AI445" s="18">
        <v>27.0</v>
      </c>
      <c r="AJ445" s="18" t="s">
        <v>54</v>
      </c>
      <c r="AK445" s="18" t="s">
        <v>54</v>
      </c>
      <c r="AL445" s="54" t="s">
        <v>1773</v>
      </c>
      <c r="AM445" s="18" t="s">
        <v>54</v>
      </c>
      <c r="AN445" s="19">
        <v>0.915</v>
      </c>
      <c r="AO445" s="19" t="s">
        <v>54</v>
      </c>
    </row>
    <row r="446">
      <c r="A446" s="8" t="s">
        <v>3296</v>
      </c>
      <c r="B446" s="52" t="s">
        <v>1883</v>
      </c>
      <c r="C446" s="8" t="s">
        <v>58</v>
      </c>
      <c r="D446" s="8" t="s">
        <v>3281</v>
      </c>
      <c r="E446" s="20" t="s">
        <v>3297</v>
      </c>
      <c r="F446" s="11" t="s">
        <v>3298</v>
      </c>
      <c r="G446" s="8" t="s">
        <v>46</v>
      </c>
      <c r="H446" s="8" t="s">
        <v>1520</v>
      </c>
      <c r="I446" s="8" t="s">
        <v>3299</v>
      </c>
      <c r="J446" s="8">
        <v>8.0</v>
      </c>
      <c r="K446" s="14">
        <v>46076.0</v>
      </c>
      <c r="L446" s="8" t="s">
        <v>257</v>
      </c>
      <c r="M446" s="8" t="s">
        <v>257</v>
      </c>
      <c r="N446" s="14">
        <v>46079.0</v>
      </c>
      <c r="O446" s="14">
        <v>46079.0</v>
      </c>
      <c r="P446" s="8" t="s">
        <v>48</v>
      </c>
      <c r="Q446" s="8">
        <v>872.0</v>
      </c>
      <c r="R446" s="16" t="s">
        <v>3285</v>
      </c>
      <c r="S446" s="16" t="s">
        <v>3300</v>
      </c>
      <c r="T446" s="16" t="s">
        <v>3301</v>
      </c>
      <c r="U446" s="17" t="s">
        <v>3288</v>
      </c>
      <c r="V446" s="8" t="s">
        <v>53</v>
      </c>
      <c r="W446" s="8"/>
      <c r="AA446" s="53" t="s">
        <v>3302</v>
      </c>
      <c r="AB446" s="18">
        <v>274.0</v>
      </c>
      <c r="AC446" s="18">
        <v>47.0</v>
      </c>
      <c r="AD446" s="18">
        <v>60.0</v>
      </c>
      <c r="AE446" s="18">
        <v>85.0</v>
      </c>
      <c r="AF446" s="18">
        <v>55.0</v>
      </c>
      <c r="AG446" s="18">
        <v>17.0</v>
      </c>
      <c r="AH446" s="18">
        <v>57.0</v>
      </c>
      <c r="AI446" s="18">
        <v>14.0</v>
      </c>
      <c r="AJ446" s="18" t="s">
        <v>54</v>
      </c>
      <c r="AK446" s="18" t="s">
        <v>54</v>
      </c>
      <c r="AL446" s="54" t="s">
        <v>1464</v>
      </c>
      <c r="AM446" s="18" t="s">
        <v>54</v>
      </c>
      <c r="AN446" s="19">
        <v>0.915</v>
      </c>
      <c r="AO446" s="19" t="s">
        <v>54</v>
      </c>
    </row>
    <row r="447">
      <c r="A447" s="8" t="s">
        <v>3303</v>
      </c>
      <c r="B447" s="52" t="s">
        <v>1287</v>
      </c>
      <c r="C447" s="8" t="s">
        <v>43</v>
      </c>
      <c r="E447" s="20" t="s">
        <v>3282</v>
      </c>
      <c r="F447" s="11" t="s">
        <v>3304</v>
      </c>
      <c r="G447" s="8" t="s">
        <v>46</v>
      </c>
      <c r="H447" s="8" t="s">
        <v>2394</v>
      </c>
      <c r="I447" s="8" t="s">
        <v>3305</v>
      </c>
      <c r="J447" s="8">
        <v>8.0</v>
      </c>
      <c r="K447" s="14">
        <v>46076.0</v>
      </c>
      <c r="L447" s="8" t="s">
        <v>257</v>
      </c>
      <c r="M447" s="8" t="s">
        <v>257</v>
      </c>
      <c r="N447" s="14">
        <v>46079.0</v>
      </c>
      <c r="O447" s="14">
        <v>46079.0</v>
      </c>
      <c r="P447" s="8" t="s">
        <v>48</v>
      </c>
      <c r="Q447" s="8">
        <v>814.0</v>
      </c>
      <c r="R447" s="16" t="s">
        <v>3306</v>
      </c>
      <c r="S447" s="16" t="s">
        <v>3307</v>
      </c>
      <c r="T447" s="16" t="s">
        <v>3308</v>
      </c>
      <c r="U447" s="17" t="s">
        <v>3309</v>
      </c>
      <c r="V447" s="8" t="s">
        <v>53</v>
      </c>
      <c r="W447" s="8"/>
      <c r="AA447" s="53" t="s">
        <v>3310</v>
      </c>
      <c r="AB447" s="18">
        <v>2317.0</v>
      </c>
      <c r="AC447" s="18">
        <v>1319.0</v>
      </c>
      <c r="AD447" s="18">
        <v>3.0</v>
      </c>
      <c r="AE447" s="18">
        <v>558.0</v>
      </c>
      <c r="AF447" s="18">
        <v>139.0</v>
      </c>
      <c r="AG447" s="18">
        <v>43.0</v>
      </c>
      <c r="AH447" s="18">
        <v>0.0</v>
      </c>
      <c r="AI447" s="18">
        <v>5.0</v>
      </c>
      <c r="AJ447" s="18" t="s">
        <v>3303</v>
      </c>
      <c r="AK447" s="18">
        <v>2974.0</v>
      </c>
      <c r="AL447" s="55" t="s">
        <v>3311</v>
      </c>
      <c r="AM447" s="54" t="s">
        <v>2559</v>
      </c>
      <c r="AN447" s="19">
        <v>0.933</v>
      </c>
      <c r="AO447" s="19" t="s">
        <v>371</v>
      </c>
    </row>
    <row r="448">
      <c r="A448" s="8" t="s">
        <v>3312</v>
      </c>
      <c r="B448" s="52" t="s">
        <v>1298</v>
      </c>
      <c r="C448" s="8" t="s">
        <v>58</v>
      </c>
      <c r="D448" s="8" t="s">
        <v>3303</v>
      </c>
      <c r="E448" s="20" t="s">
        <v>3291</v>
      </c>
      <c r="F448" s="11" t="s">
        <v>3313</v>
      </c>
      <c r="G448" s="8" t="s">
        <v>46</v>
      </c>
      <c r="H448" s="8" t="s">
        <v>2402</v>
      </c>
      <c r="I448" s="8" t="s">
        <v>3314</v>
      </c>
      <c r="J448" s="8">
        <v>8.0</v>
      </c>
      <c r="K448" s="14">
        <v>46076.0</v>
      </c>
      <c r="L448" s="8" t="s">
        <v>257</v>
      </c>
      <c r="M448" s="8" t="s">
        <v>257</v>
      </c>
      <c r="N448" s="14">
        <v>46079.0</v>
      </c>
      <c r="O448" s="14">
        <v>46079.0</v>
      </c>
      <c r="P448" s="8" t="s">
        <v>48</v>
      </c>
      <c r="Q448" s="8">
        <v>655.0</v>
      </c>
      <c r="R448" s="16" t="s">
        <v>3306</v>
      </c>
      <c r="S448" s="16" t="s">
        <v>3315</v>
      </c>
      <c r="T448" s="16" t="s">
        <v>70</v>
      </c>
      <c r="U448" s="17" t="s">
        <v>3309</v>
      </c>
      <c r="V448" s="8" t="s">
        <v>53</v>
      </c>
      <c r="W448" s="8"/>
      <c r="AA448" s="53" t="s">
        <v>3316</v>
      </c>
      <c r="AB448" s="18">
        <v>285.0</v>
      </c>
      <c r="AC448" s="18">
        <v>98.0</v>
      </c>
      <c r="AD448" s="18">
        <v>34.0</v>
      </c>
      <c r="AE448" s="18">
        <v>92.0</v>
      </c>
      <c r="AF448" s="18">
        <v>39.0</v>
      </c>
      <c r="AG448" s="18">
        <v>24.0</v>
      </c>
      <c r="AH448" s="18">
        <v>6.0</v>
      </c>
      <c r="AI448" s="18">
        <v>6.0</v>
      </c>
      <c r="AJ448" s="18" t="s">
        <v>54</v>
      </c>
      <c r="AK448" s="18" t="s">
        <v>54</v>
      </c>
      <c r="AL448" s="54" t="s">
        <v>2398</v>
      </c>
      <c r="AM448" s="18" t="s">
        <v>54</v>
      </c>
      <c r="AN448" s="19">
        <v>0.933</v>
      </c>
      <c r="AO448" s="19" t="s">
        <v>371</v>
      </c>
    </row>
    <row r="449">
      <c r="A449" s="8" t="s">
        <v>3317</v>
      </c>
      <c r="B449" s="52" t="s">
        <v>1883</v>
      </c>
      <c r="C449" s="8" t="s">
        <v>58</v>
      </c>
      <c r="D449" s="8" t="s">
        <v>3303</v>
      </c>
      <c r="E449" s="20" t="s">
        <v>3297</v>
      </c>
      <c r="F449" s="11" t="s">
        <v>3318</v>
      </c>
      <c r="G449" s="8" t="s">
        <v>46</v>
      </c>
      <c r="H449" s="8" t="s">
        <v>1520</v>
      </c>
      <c r="I449" s="8" t="s">
        <v>3319</v>
      </c>
      <c r="J449" s="8">
        <v>8.0</v>
      </c>
      <c r="K449" s="14">
        <v>46076.0</v>
      </c>
      <c r="L449" s="8" t="s">
        <v>257</v>
      </c>
      <c r="M449" s="8" t="s">
        <v>257</v>
      </c>
      <c r="N449" s="14">
        <v>46079.0</v>
      </c>
      <c r="O449" s="14">
        <v>46079.0</v>
      </c>
      <c r="P449" s="8" t="s">
        <v>48</v>
      </c>
      <c r="Q449" s="8">
        <v>802.0</v>
      </c>
      <c r="R449" s="16" t="s">
        <v>3306</v>
      </c>
      <c r="S449" s="16" t="s">
        <v>3320</v>
      </c>
      <c r="T449" s="16" t="s">
        <v>3308</v>
      </c>
      <c r="U449" s="17" t="s">
        <v>3309</v>
      </c>
      <c r="V449" s="8" t="s">
        <v>53</v>
      </c>
      <c r="W449" s="8"/>
      <c r="AA449" s="53" t="s">
        <v>3321</v>
      </c>
      <c r="AB449" s="18">
        <v>372.0</v>
      </c>
      <c r="AC449" s="18">
        <v>189.0</v>
      </c>
      <c r="AD449" s="18">
        <v>16.0</v>
      </c>
      <c r="AE449" s="18">
        <v>90.0</v>
      </c>
      <c r="AF449" s="18">
        <v>30.0</v>
      </c>
      <c r="AG449" s="18">
        <v>35.0</v>
      </c>
      <c r="AH449" s="18">
        <v>1.0</v>
      </c>
      <c r="AI449" s="18">
        <v>3.0</v>
      </c>
      <c r="AJ449" s="18" t="s">
        <v>54</v>
      </c>
      <c r="AK449" s="18" t="s">
        <v>54</v>
      </c>
      <c r="AL449" s="54" t="s">
        <v>2803</v>
      </c>
      <c r="AM449" s="18" t="s">
        <v>54</v>
      </c>
      <c r="AN449" s="19">
        <v>0.933</v>
      </c>
      <c r="AO449" s="19" t="s">
        <v>371</v>
      </c>
    </row>
    <row r="450">
      <c r="A450" s="8" t="s">
        <v>3322</v>
      </c>
      <c r="B450" s="52" t="s">
        <v>1287</v>
      </c>
      <c r="C450" s="8" t="s">
        <v>43</v>
      </c>
      <c r="E450" s="20" t="s">
        <v>3323</v>
      </c>
      <c r="F450" s="11" t="s">
        <v>3324</v>
      </c>
      <c r="G450" s="8" t="s">
        <v>165</v>
      </c>
      <c r="H450" s="8"/>
      <c r="I450" s="8" t="s">
        <v>3325</v>
      </c>
      <c r="J450" s="8">
        <v>8.0</v>
      </c>
      <c r="K450" s="14">
        <v>46076.0</v>
      </c>
      <c r="L450" s="8" t="s">
        <v>257</v>
      </c>
      <c r="M450" s="8" t="s">
        <v>257</v>
      </c>
      <c r="N450" s="14">
        <v>46079.0</v>
      </c>
      <c r="O450" s="14">
        <v>46079.0</v>
      </c>
      <c r="P450" s="8" t="s">
        <v>167</v>
      </c>
      <c r="Q450" s="15">
        <v>1010.0</v>
      </c>
      <c r="R450" s="16" t="s">
        <v>3326</v>
      </c>
      <c r="S450" s="8" t="s">
        <v>3327</v>
      </c>
      <c r="T450" s="16" t="s">
        <v>473</v>
      </c>
      <c r="U450" s="17" t="s">
        <v>3328</v>
      </c>
      <c r="V450" s="8" t="s">
        <v>172</v>
      </c>
      <c r="W450" s="8"/>
      <c r="AA450" s="53" t="s">
        <v>3329</v>
      </c>
      <c r="AB450" s="18">
        <v>3370.0</v>
      </c>
      <c r="AC450" s="18">
        <v>59.0</v>
      </c>
      <c r="AD450" s="18">
        <v>1325.0</v>
      </c>
      <c r="AE450" s="18">
        <v>1775.0</v>
      </c>
      <c r="AF450" s="18">
        <v>4546.0</v>
      </c>
      <c r="AG450" s="18">
        <v>115.0</v>
      </c>
      <c r="AH450" s="18">
        <v>30.0</v>
      </c>
      <c r="AI450" s="18">
        <v>4.0</v>
      </c>
      <c r="AJ450" s="18" t="s">
        <v>3322</v>
      </c>
      <c r="AK450" s="18">
        <v>3678.0</v>
      </c>
      <c r="AL450" s="55" t="s">
        <v>3330</v>
      </c>
      <c r="AM450" s="55" t="s">
        <v>3331</v>
      </c>
      <c r="AN450" s="19">
        <v>0.9667</v>
      </c>
      <c r="AO450" s="19" t="s">
        <v>684</v>
      </c>
    </row>
    <row r="451">
      <c r="A451" s="8" t="s">
        <v>3332</v>
      </c>
      <c r="B451" s="52" t="s">
        <v>1298</v>
      </c>
      <c r="C451" s="8" t="s">
        <v>58</v>
      </c>
      <c r="D451" s="8" t="s">
        <v>3322</v>
      </c>
      <c r="E451" s="20" t="s">
        <v>3333</v>
      </c>
      <c r="F451" s="11" t="s">
        <v>3334</v>
      </c>
      <c r="G451" s="8" t="s">
        <v>165</v>
      </c>
      <c r="H451" s="8"/>
      <c r="I451" s="8" t="s">
        <v>3335</v>
      </c>
      <c r="J451" s="8">
        <v>8.0</v>
      </c>
      <c r="K451" s="14">
        <v>46076.0</v>
      </c>
      <c r="L451" s="8" t="s">
        <v>257</v>
      </c>
      <c r="M451" s="8" t="s">
        <v>257</v>
      </c>
      <c r="N451" s="14">
        <v>46079.0</v>
      </c>
      <c r="O451" s="14">
        <v>46079.0</v>
      </c>
      <c r="P451" s="8" t="s">
        <v>167</v>
      </c>
      <c r="Q451" s="15">
        <v>1018.0</v>
      </c>
      <c r="R451" s="16" t="s">
        <v>3336</v>
      </c>
      <c r="S451" s="8" t="s">
        <v>3337</v>
      </c>
      <c r="T451" s="16" t="s">
        <v>70</v>
      </c>
      <c r="U451" s="17" t="s">
        <v>3328</v>
      </c>
      <c r="V451" s="8" t="s">
        <v>172</v>
      </c>
      <c r="W451" s="8"/>
      <c r="AA451" s="53" t="s">
        <v>3338</v>
      </c>
      <c r="AB451" s="18">
        <v>308.0</v>
      </c>
      <c r="AC451" s="18">
        <v>54.0</v>
      </c>
      <c r="AD451" s="18">
        <v>31.0</v>
      </c>
      <c r="AE451" s="18">
        <v>47.0</v>
      </c>
      <c r="AF451" s="18">
        <v>84.0</v>
      </c>
      <c r="AG451" s="18">
        <v>149.0</v>
      </c>
      <c r="AH451" s="18">
        <v>1.0</v>
      </c>
      <c r="AI451" s="18">
        <v>14.0</v>
      </c>
      <c r="AJ451" s="18" t="s">
        <v>54</v>
      </c>
      <c r="AK451" s="18" t="s">
        <v>54</v>
      </c>
      <c r="AL451" s="54" t="s">
        <v>1772</v>
      </c>
      <c r="AM451" s="18" t="s">
        <v>54</v>
      </c>
      <c r="AN451" s="19">
        <v>0.9667</v>
      </c>
      <c r="AO451" s="19" t="s">
        <v>54</v>
      </c>
    </row>
    <row r="452">
      <c r="A452" s="8" t="s">
        <v>3339</v>
      </c>
      <c r="B452" s="52" t="s">
        <v>1287</v>
      </c>
      <c r="C452" s="8" t="s">
        <v>43</v>
      </c>
      <c r="E452" s="20" t="s">
        <v>3340</v>
      </c>
      <c r="F452" s="11" t="s">
        <v>3341</v>
      </c>
      <c r="G452" s="8" t="s">
        <v>46</v>
      </c>
      <c r="H452" s="8" t="s">
        <v>1520</v>
      </c>
      <c r="I452" s="8" t="s">
        <v>3342</v>
      </c>
      <c r="J452" s="8">
        <v>8.0</v>
      </c>
      <c r="K452" s="14">
        <v>46076.0</v>
      </c>
      <c r="L452" s="8" t="s">
        <v>257</v>
      </c>
      <c r="M452" s="8" t="s">
        <v>257</v>
      </c>
      <c r="N452" s="14">
        <v>46079.0</v>
      </c>
      <c r="O452" s="14">
        <v>46079.0</v>
      </c>
      <c r="P452" s="8" t="s">
        <v>48</v>
      </c>
      <c r="Q452" s="8">
        <v>768.0</v>
      </c>
      <c r="R452" s="16" t="s">
        <v>3343</v>
      </c>
      <c r="S452" s="16" t="s">
        <v>3344</v>
      </c>
      <c r="T452" s="16" t="s">
        <v>3345</v>
      </c>
      <c r="U452" s="17" t="s">
        <v>3346</v>
      </c>
      <c r="V452" s="8" t="s">
        <v>53</v>
      </c>
      <c r="W452" s="8"/>
      <c r="AA452" s="53" t="s">
        <v>3347</v>
      </c>
      <c r="AB452" s="18">
        <v>634.0</v>
      </c>
      <c r="AC452" s="18">
        <v>202.0</v>
      </c>
      <c r="AD452" s="18">
        <v>193.0</v>
      </c>
      <c r="AE452" s="18">
        <v>147.0</v>
      </c>
      <c r="AF452" s="18">
        <v>309.0</v>
      </c>
      <c r="AG452" s="18">
        <v>23.0</v>
      </c>
      <c r="AH452" s="18">
        <v>0.0</v>
      </c>
      <c r="AI452" s="18">
        <v>8.0</v>
      </c>
      <c r="AJ452" s="18" t="s">
        <v>3339</v>
      </c>
      <c r="AK452" s="18">
        <v>5660.0</v>
      </c>
      <c r="AL452" s="54" t="s">
        <v>1295</v>
      </c>
      <c r="AM452" s="55" t="s">
        <v>3348</v>
      </c>
      <c r="AN452" s="19">
        <v>0.9465</v>
      </c>
      <c r="AO452" s="19" t="s">
        <v>1176</v>
      </c>
    </row>
    <row r="453">
      <c r="A453" s="8" t="s">
        <v>3349</v>
      </c>
      <c r="B453" s="52" t="s">
        <v>1298</v>
      </c>
      <c r="C453" s="8" t="s">
        <v>58</v>
      </c>
      <c r="D453" s="8" t="s">
        <v>3339</v>
      </c>
      <c r="E453" s="20" t="s">
        <v>3350</v>
      </c>
      <c r="F453" s="11" t="s">
        <v>3351</v>
      </c>
      <c r="G453" s="8" t="s">
        <v>46</v>
      </c>
      <c r="H453" s="8" t="s">
        <v>2394</v>
      </c>
      <c r="I453" s="8" t="s">
        <v>3352</v>
      </c>
      <c r="J453" s="8">
        <v>8.0</v>
      </c>
      <c r="K453" s="14">
        <v>46076.0</v>
      </c>
      <c r="L453" s="8" t="s">
        <v>257</v>
      </c>
      <c r="M453" s="8" t="s">
        <v>257</v>
      </c>
      <c r="N453" s="14">
        <v>46079.0</v>
      </c>
      <c r="O453" s="14">
        <v>46079.0</v>
      </c>
      <c r="P453" s="8" t="s">
        <v>48</v>
      </c>
      <c r="Q453" s="8">
        <v>741.0</v>
      </c>
      <c r="R453" s="16" t="s">
        <v>3343</v>
      </c>
      <c r="S453" s="16" t="s">
        <v>3353</v>
      </c>
      <c r="T453" s="16" t="s">
        <v>473</v>
      </c>
      <c r="U453" s="17" t="s">
        <v>3346</v>
      </c>
      <c r="V453" s="8" t="s">
        <v>53</v>
      </c>
      <c r="W453" s="8"/>
      <c r="AA453" s="53" t="s">
        <v>3354</v>
      </c>
      <c r="AB453" s="18">
        <v>475.0</v>
      </c>
      <c r="AC453" s="18">
        <v>215.0</v>
      </c>
      <c r="AD453" s="18">
        <v>10.0</v>
      </c>
      <c r="AE453" s="18">
        <v>89.0</v>
      </c>
      <c r="AF453" s="18">
        <v>43.0</v>
      </c>
      <c r="AG453" s="18">
        <v>12.0</v>
      </c>
      <c r="AH453" s="18">
        <v>0.0</v>
      </c>
      <c r="AI453" s="18">
        <v>11.0</v>
      </c>
      <c r="AJ453" s="18" t="s">
        <v>54</v>
      </c>
      <c r="AK453" s="18" t="s">
        <v>54</v>
      </c>
      <c r="AL453" s="54" t="s">
        <v>3030</v>
      </c>
      <c r="AM453" s="18" t="s">
        <v>54</v>
      </c>
      <c r="AN453" s="19">
        <v>0.9465</v>
      </c>
      <c r="AO453" s="19" t="s">
        <v>54</v>
      </c>
    </row>
    <row r="454">
      <c r="A454" s="8" t="s">
        <v>3355</v>
      </c>
      <c r="B454" s="52" t="s">
        <v>1883</v>
      </c>
      <c r="C454" s="8" t="s">
        <v>58</v>
      </c>
      <c r="D454" s="8" t="s">
        <v>3339</v>
      </c>
      <c r="E454" s="20" t="s">
        <v>3356</v>
      </c>
      <c r="F454" s="11" t="s">
        <v>3357</v>
      </c>
      <c r="G454" s="8" t="s">
        <v>46</v>
      </c>
      <c r="H454" s="8" t="s">
        <v>2402</v>
      </c>
      <c r="I454" s="8" t="s">
        <v>3342</v>
      </c>
      <c r="J454" s="8">
        <v>8.0</v>
      </c>
      <c r="K454" s="14">
        <v>46076.0</v>
      </c>
      <c r="L454" s="8" t="s">
        <v>257</v>
      </c>
      <c r="M454" s="8" t="s">
        <v>257</v>
      </c>
      <c r="N454" s="14">
        <v>46079.0</v>
      </c>
      <c r="O454" s="14">
        <v>46079.0</v>
      </c>
      <c r="P454" s="8" t="s">
        <v>48</v>
      </c>
      <c r="Q454" s="8">
        <v>819.0</v>
      </c>
      <c r="R454" s="16" t="s">
        <v>3343</v>
      </c>
      <c r="S454" s="16" t="s">
        <v>3358</v>
      </c>
      <c r="T454" s="16" t="s">
        <v>70</v>
      </c>
      <c r="U454" s="17" t="s">
        <v>3346</v>
      </c>
      <c r="V454" s="8" t="s">
        <v>53</v>
      </c>
      <c r="W454" s="8"/>
      <c r="AA454" s="53" t="s">
        <v>3359</v>
      </c>
      <c r="AB454" s="18">
        <v>4551.0</v>
      </c>
      <c r="AC454" s="18">
        <v>2430.0</v>
      </c>
      <c r="AD454" s="18">
        <v>22.0</v>
      </c>
      <c r="AE454" s="18">
        <v>997.0</v>
      </c>
      <c r="AF454" s="18">
        <v>33.0</v>
      </c>
      <c r="AG454" s="18">
        <v>42.0</v>
      </c>
      <c r="AH454" s="18">
        <v>0.0</v>
      </c>
      <c r="AI454" s="18">
        <v>20.0</v>
      </c>
      <c r="AJ454" s="18" t="s">
        <v>54</v>
      </c>
      <c r="AK454" s="18" t="s">
        <v>54</v>
      </c>
      <c r="AL454" s="55" t="s">
        <v>3360</v>
      </c>
      <c r="AM454" s="18" t="s">
        <v>54</v>
      </c>
      <c r="AN454" s="19">
        <v>0.9465</v>
      </c>
      <c r="AO454" s="19" t="s">
        <v>1176</v>
      </c>
    </row>
    <row r="455">
      <c r="A455" s="8" t="s">
        <v>3361</v>
      </c>
      <c r="B455" s="52" t="s">
        <v>1287</v>
      </c>
      <c r="C455" s="8" t="s">
        <v>43</v>
      </c>
      <c r="E455" s="20" t="s">
        <v>3362</v>
      </c>
      <c r="F455" s="11" t="s">
        <v>3363</v>
      </c>
      <c r="G455" s="8" t="s">
        <v>46</v>
      </c>
      <c r="H455" s="8" t="s">
        <v>2394</v>
      </c>
      <c r="I455" s="8" t="s">
        <v>3364</v>
      </c>
      <c r="J455" s="8">
        <v>8.0</v>
      </c>
      <c r="K455" s="14">
        <v>46076.0</v>
      </c>
      <c r="L455" s="8" t="s">
        <v>257</v>
      </c>
      <c r="M455" s="8" t="s">
        <v>257</v>
      </c>
      <c r="N455" s="14">
        <v>46079.0</v>
      </c>
      <c r="O455" s="14">
        <v>46079.0</v>
      </c>
      <c r="P455" s="8" t="s">
        <v>48</v>
      </c>
      <c r="Q455" s="8">
        <v>725.0</v>
      </c>
      <c r="R455" s="16" t="s">
        <v>3365</v>
      </c>
      <c r="S455" s="16" t="s">
        <v>3366</v>
      </c>
      <c r="T455" s="16" t="s">
        <v>70</v>
      </c>
      <c r="U455" s="17" t="s">
        <v>3367</v>
      </c>
      <c r="V455" s="8" t="s">
        <v>53</v>
      </c>
      <c r="W455" s="8"/>
      <c r="AA455" s="53" t="s">
        <v>3368</v>
      </c>
      <c r="AB455" s="18">
        <v>1432.0</v>
      </c>
      <c r="AC455" s="18">
        <v>76.0</v>
      </c>
      <c r="AD455" s="18">
        <v>52.0</v>
      </c>
      <c r="AE455" s="18">
        <v>271.0</v>
      </c>
      <c r="AF455" s="18">
        <v>394.0</v>
      </c>
      <c r="AG455" s="18">
        <v>29.0</v>
      </c>
      <c r="AH455" s="18">
        <v>1188.0</v>
      </c>
      <c r="AI455" s="18">
        <v>9.0</v>
      </c>
      <c r="AJ455" s="18" t="s">
        <v>3361</v>
      </c>
      <c r="AK455" s="18">
        <v>2583.0</v>
      </c>
      <c r="AL455" s="55" t="s">
        <v>2987</v>
      </c>
      <c r="AM455" s="54" t="s">
        <v>3369</v>
      </c>
      <c r="AN455" s="19">
        <v>0.9073</v>
      </c>
      <c r="AO455" s="19" t="s">
        <v>371</v>
      </c>
    </row>
    <row r="456">
      <c r="A456" s="8" t="s">
        <v>3370</v>
      </c>
      <c r="B456" s="52" t="s">
        <v>1298</v>
      </c>
      <c r="C456" s="8" t="s">
        <v>58</v>
      </c>
      <c r="D456" s="8" t="s">
        <v>3361</v>
      </c>
      <c r="E456" s="20" t="s">
        <v>3371</v>
      </c>
      <c r="F456" s="11" t="s">
        <v>3372</v>
      </c>
      <c r="G456" s="8" t="s">
        <v>46</v>
      </c>
      <c r="H456" s="8" t="s">
        <v>1520</v>
      </c>
      <c r="I456" s="8" t="s">
        <v>3373</v>
      </c>
      <c r="J456" s="8">
        <v>8.0</v>
      </c>
      <c r="K456" s="14">
        <v>46076.0</v>
      </c>
      <c r="L456" s="8" t="s">
        <v>257</v>
      </c>
      <c r="M456" s="8" t="s">
        <v>257</v>
      </c>
      <c r="N456" s="14">
        <v>46079.0</v>
      </c>
      <c r="O456" s="14">
        <v>46079.0</v>
      </c>
      <c r="P456" s="8" t="s">
        <v>48</v>
      </c>
      <c r="Q456" s="8">
        <v>650.0</v>
      </c>
      <c r="R456" s="16" t="s">
        <v>3365</v>
      </c>
      <c r="S456" s="16" t="s">
        <v>3374</v>
      </c>
      <c r="T456" s="16" t="s">
        <v>3375</v>
      </c>
      <c r="U456" s="17" t="s">
        <v>3367</v>
      </c>
      <c r="V456" s="8" t="s">
        <v>53</v>
      </c>
      <c r="W456" s="8"/>
      <c r="AA456" s="53" t="s">
        <v>3376</v>
      </c>
      <c r="AB456" s="18">
        <v>486.0</v>
      </c>
      <c r="AC456" s="18">
        <v>109.0</v>
      </c>
      <c r="AD456" s="18">
        <v>15.0</v>
      </c>
      <c r="AE456" s="18">
        <v>114.0</v>
      </c>
      <c r="AF456" s="18">
        <v>26.0</v>
      </c>
      <c r="AG456" s="18">
        <v>22.0</v>
      </c>
      <c r="AH456" s="18">
        <v>243.0</v>
      </c>
      <c r="AI456" s="18">
        <v>12.0</v>
      </c>
      <c r="AJ456" s="18" t="s">
        <v>54</v>
      </c>
      <c r="AK456" s="18" t="s">
        <v>54</v>
      </c>
      <c r="AL456" s="54" t="s">
        <v>1997</v>
      </c>
      <c r="AM456" s="18" t="s">
        <v>54</v>
      </c>
      <c r="AN456" s="19">
        <v>0.9073</v>
      </c>
      <c r="AO456" s="19" t="s">
        <v>371</v>
      </c>
    </row>
    <row r="457">
      <c r="A457" s="8" t="s">
        <v>3377</v>
      </c>
      <c r="B457" s="52" t="s">
        <v>1883</v>
      </c>
      <c r="C457" s="8" t="s">
        <v>58</v>
      </c>
      <c r="D457" s="8" t="s">
        <v>3361</v>
      </c>
      <c r="E457" s="20" t="s">
        <v>3378</v>
      </c>
      <c r="F457" s="11" t="s">
        <v>3379</v>
      </c>
      <c r="G457" s="8" t="s">
        <v>46</v>
      </c>
      <c r="H457" s="8" t="s">
        <v>2394</v>
      </c>
      <c r="I457" s="8" t="s">
        <v>3380</v>
      </c>
      <c r="J457" s="8">
        <v>8.0</v>
      </c>
      <c r="K457" s="14">
        <v>46076.0</v>
      </c>
      <c r="L457" s="8" t="s">
        <v>257</v>
      </c>
      <c r="M457" s="8" t="s">
        <v>257</v>
      </c>
      <c r="N457" s="14">
        <v>46079.0</v>
      </c>
      <c r="O457" s="14">
        <v>46079.0</v>
      </c>
      <c r="P457" s="8" t="s">
        <v>48</v>
      </c>
      <c r="Q457" s="8">
        <v>788.0</v>
      </c>
      <c r="R457" s="16" t="s">
        <v>3365</v>
      </c>
      <c r="S457" s="16" t="s">
        <v>3381</v>
      </c>
      <c r="T457" s="16" t="s">
        <v>3382</v>
      </c>
      <c r="U457" s="17" t="s">
        <v>3367</v>
      </c>
      <c r="V457" s="8" t="s">
        <v>53</v>
      </c>
      <c r="W457" s="8"/>
      <c r="AA457" s="53" t="s">
        <v>3383</v>
      </c>
      <c r="AB457" s="18">
        <v>665.0</v>
      </c>
      <c r="AC457" s="18">
        <v>261.0</v>
      </c>
      <c r="AD457" s="18">
        <v>49.0</v>
      </c>
      <c r="AE457" s="18">
        <v>113.0</v>
      </c>
      <c r="AF457" s="18">
        <v>78.0</v>
      </c>
      <c r="AG457" s="18">
        <v>43.0</v>
      </c>
      <c r="AH457" s="18">
        <v>160.0</v>
      </c>
      <c r="AI457" s="18">
        <v>15.0</v>
      </c>
      <c r="AJ457" s="18" t="s">
        <v>54</v>
      </c>
      <c r="AK457" s="18" t="s">
        <v>54</v>
      </c>
      <c r="AL457" s="54" t="s">
        <v>2192</v>
      </c>
      <c r="AM457" s="18" t="s">
        <v>54</v>
      </c>
      <c r="AN457" s="19">
        <v>0.9073</v>
      </c>
      <c r="AO457" s="19" t="s">
        <v>3384</v>
      </c>
    </row>
    <row r="458">
      <c r="A458" s="8" t="s">
        <v>3385</v>
      </c>
      <c r="B458" s="52" t="s">
        <v>1287</v>
      </c>
      <c r="C458" s="8" t="s">
        <v>43</v>
      </c>
      <c r="E458" s="20" t="s">
        <v>3386</v>
      </c>
      <c r="F458" s="11" t="s">
        <v>3387</v>
      </c>
      <c r="G458" s="8" t="s">
        <v>46</v>
      </c>
      <c r="H458" s="8" t="s">
        <v>1520</v>
      </c>
      <c r="I458" s="8" t="s">
        <v>3388</v>
      </c>
      <c r="J458" s="8">
        <v>8.0</v>
      </c>
      <c r="K458" s="14">
        <v>46076.0</v>
      </c>
      <c r="L458" s="8" t="s">
        <v>257</v>
      </c>
      <c r="M458" s="8" t="s">
        <v>257</v>
      </c>
      <c r="N458" s="14">
        <v>46080.0</v>
      </c>
      <c r="O458" s="14">
        <v>46080.0</v>
      </c>
      <c r="P458" s="8" t="s">
        <v>48</v>
      </c>
      <c r="Q458" s="8">
        <v>746.0</v>
      </c>
      <c r="R458" s="16" t="s">
        <v>3389</v>
      </c>
      <c r="S458" s="16" t="s">
        <v>3390</v>
      </c>
      <c r="T458" s="16" t="s">
        <v>188</v>
      </c>
      <c r="U458" s="17" t="s">
        <v>3391</v>
      </c>
      <c r="V458" s="8" t="s">
        <v>72</v>
      </c>
      <c r="W458" s="8"/>
      <c r="AA458" s="53" t="s">
        <v>3392</v>
      </c>
      <c r="AB458" s="18">
        <v>451.0</v>
      </c>
      <c r="AC458" s="18">
        <v>53.0</v>
      </c>
      <c r="AD458" s="18">
        <v>15.0</v>
      </c>
      <c r="AE458" s="18">
        <v>72.0</v>
      </c>
      <c r="AF458" s="18">
        <v>215.0</v>
      </c>
      <c r="AG458" s="18">
        <v>95.0</v>
      </c>
      <c r="AH458" s="18">
        <v>127.0</v>
      </c>
      <c r="AI458" s="18">
        <v>3.0</v>
      </c>
      <c r="AJ458" s="18" t="s">
        <v>3385</v>
      </c>
      <c r="AK458" s="18">
        <v>2059.0</v>
      </c>
      <c r="AL458" s="54" t="s">
        <v>1296</v>
      </c>
      <c r="AM458" s="54" t="s">
        <v>2616</v>
      </c>
      <c r="AN458" s="19">
        <v>0.8295</v>
      </c>
      <c r="AO458" s="19" t="s">
        <v>161</v>
      </c>
    </row>
    <row r="459">
      <c r="A459" s="8" t="s">
        <v>3393</v>
      </c>
      <c r="B459" s="52" t="s">
        <v>1298</v>
      </c>
      <c r="C459" s="8" t="s">
        <v>58</v>
      </c>
      <c r="D459" s="8" t="s">
        <v>3385</v>
      </c>
      <c r="E459" s="20" t="s">
        <v>3394</v>
      </c>
      <c r="F459" s="11" t="s">
        <v>3395</v>
      </c>
      <c r="G459" s="8" t="s">
        <v>46</v>
      </c>
      <c r="H459" s="8" t="s">
        <v>2394</v>
      </c>
      <c r="I459" s="8" t="s">
        <v>3396</v>
      </c>
      <c r="J459" s="8">
        <v>8.0</v>
      </c>
      <c r="K459" s="14">
        <v>46076.0</v>
      </c>
      <c r="L459" s="8" t="s">
        <v>257</v>
      </c>
      <c r="M459" s="8" t="s">
        <v>257</v>
      </c>
      <c r="N459" s="14">
        <v>46080.0</v>
      </c>
      <c r="O459" s="14">
        <v>46080.0</v>
      </c>
      <c r="P459" s="8" t="s">
        <v>48</v>
      </c>
      <c r="Q459" s="8">
        <v>810.0</v>
      </c>
      <c r="R459" s="16" t="s">
        <v>3389</v>
      </c>
      <c r="S459" s="16" t="s">
        <v>3397</v>
      </c>
      <c r="T459" s="16" t="s">
        <v>70</v>
      </c>
      <c r="U459" s="17" t="s">
        <v>3391</v>
      </c>
      <c r="V459" s="8" t="s">
        <v>72</v>
      </c>
      <c r="W459" s="8"/>
      <c r="AA459" s="53" t="s">
        <v>3398</v>
      </c>
      <c r="AB459" s="18">
        <v>439.0</v>
      </c>
      <c r="AC459" s="18">
        <v>42.0</v>
      </c>
      <c r="AD459" s="18">
        <v>7.0</v>
      </c>
      <c r="AE459" s="18">
        <v>41.0</v>
      </c>
      <c r="AF459" s="18">
        <v>26.0</v>
      </c>
      <c r="AG459" s="18">
        <v>306.0</v>
      </c>
      <c r="AH459" s="18">
        <v>14.0</v>
      </c>
      <c r="AI459" s="18">
        <v>17.0</v>
      </c>
      <c r="AJ459" s="18" t="s">
        <v>54</v>
      </c>
      <c r="AK459" s="18" t="s">
        <v>54</v>
      </c>
      <c r="AL459" s="54" t="s">
        <v>1400</v>
      </c>
      <c r="AM459" s="18" t="s">
        <v>54</v>
      </c>
      <c r="AN459" s="19">
        <v>0.8295</v>
      </c>
      <c r="AO459" s="19" t="s">
        <v>161</v>
      </c>
    </row>
    <row r="460">
      <c r="A460" s="8" t="s">
        <v>3399</v>
      </c>
      <c r="B460" s="52" t="s">
        <v>1883</v>
      </c>
      <c r="C460" s="8" t="s">
        <v>58</v>
      </c>
      <c r="D460" s="8" t="s">
        <v>3385</v>
      </c>
      <c r="E460" s="20" t="s">
        <v>3400</v>
      </c>
      <c r="F460" s="11" t="s">
        <v>3401</v>
      </c>
      <c r="G460" s="8" t="s">
        <v>46</v>
      </c>
      <c r="H460" s="8" t="s">
        <v>2402</v>
      </c>
      <c r="I460" s="8" t="s">
        <v>3402</v>
      </c>
      <c r="J460" s="8">
        <v>8.0</v>
      </c>
      <c r="K460" s="14">
        <v>46076.0</v>
      </c>
      <c r="L460" s="8" t="s">
        <v>257</v>
      </c>
      <c r="M460" s="8" t="s">
        <v>257</v>
      </c>
      <c r="N460" s="14">
        <v>46080.0</v>
      </c>
      <c r="O460" s="14">
        <v>46080.0</v>
      </c>
      <c r="P460" s="8" t="s">
        <v>48</v>
      </c>
      <c r="Q460" s="8">
        <v>905.0</v>
      </c>
      <c r="R460" s="16" t="s">
        <v>3389</v>
      </c>
      <c r="S460" s="16" t="s">
        <v>3403</v>
      </c>
      <c r="T460" s="16" t="s">
        <v>3036</v>
      </c>
      <c r="U460" s="17" t="s">
        <v>3391</v>
      </c>
      <c r="V460" s="8" t="s">
        <v>72</v>
      </c>
      <c r="W460" s="8"/>
      <c r="AA460" s="53" t="s">
        <v>3404</v>
      </c>
      <c r="AB460" s="18">
        <v>334.0</v>
      </c>
      <c r="AC460" s="18">
        <v>102.0</v>
      </c>
      <c r="AD460" s="18">
        <v>40.0</v>
      </c>
      <c r="AE460" s="18">
        <v>83.0</v>
      </c>
      <c r="AF460" s="18">
        <v>87.0</v>
      </c>
      <c r="AG460" s="18">
        <v>55.0</v>
      </c>
      <c r="AH460" s="18">
        <v>0.0</v>
      </c>
      <c r="AI460" s="18">
        <v>12.0</v>
      </c>
      <c r="AJ460" s="18" t="s">
        <v>54</v>
      </c>
      <c r="AK460" s="18" t="s">
        <v>54</v>
      </c>
      <c r="AL460" s="54" t="s">
        <v>1773</v>
      </c>
      <c r="AM460" s="18" t="s">
        <v>54</v>
      </c>
      <c r="AN460" s="19">
        <v>0.8295</v>
      </c>
      <c r="AO460" s="19" t="s">
        <v>54</v>
      </c>
    </row>
    <row r="461">
      <c r="A461" s="8" t="s">
        <v>3405</v>
      </c>
      <c r="B461" s="52" t="s">
        <v>2931</v>
      </c>
      <c r="C461" s="8" t="s">
        <v>58</v>
      </c>
      <c r="D461" s="8" t="s">
        <v>3385</v>
      </c>
      <c r="E461" s="20" t="s">
        <v>3406</v>
      </c>
      <c r="F461" s="11" t="s">
        <v>3407</v>
      </c>
      <c r="G461" s="8" t="s">
        <v>46</v>
      </c>
      <c r="H461" s="8" t="s">
        <v>1520</v>
      </c>
      <c r="I461" s="8" t="s">
        <v>3408</v>
      </c>
      <c r="J461" s="8">
        <v>8.0</v>
      </c>
      <c r="K461" s="14">
        <v>46076.0</v>
      </c>
      <c r="L461" s="8" t="s">
        <v>257</v>
      </c>
      <c r="M461" s="8" t="s">
        <v>257</v>
      </c>
      <c r="N461" s="14">
        <v>46080.0</v>
      </c>
      <c r="O461" s="14">
        <v>46080.0</v>
      </c>
      <c r="P461" s="8" t="s">
        <v>48</v>
      </c>
      <c r="Q461" s="8">
        <v>757.0</v>
      </c>
      <c r="R461" s="16" t="s">
        <v>3389</v>
      </c>
      <c r="S461" s="16" t="s">
        <v>3409</v>
      </c>
      <c r="T461" s="16" t="s">
        <v>70</v>
      </c>
      <c r="U461" s="17" t="s">
        <v>3391</v>
      </c>
      <c r="V461" s="8" t="s">
        <v>72</v>
      </c>
      <c r="W461" s="8"/>
      <c r="AA461" s="18" t="s">
        <v>54</v>
      </c>
      <c r="AB461" s="18">
        <v>835.0</v>
      </c>
      <c r="AC461" s="18">
        <v>110.0</v>
      </c>
      <c r="AD461" s="18">
        <v>52.0</v>
      </c>
      <c r="AE461" s="18">
        <v>181.0</v>
      </c>
      <c r="AF461" s="18">
        <v>0.0</v>
      </c>
      <c r="AG461" s="18">
        <v>0.0</v>
      </c>
      <c r="AH461" s="18">
        <v>0.0</v>
      </c>
      <c r="AI461" s="18">
        <v>4.0</v>
      </c>
      <c r="AJ461" s="18" t="s">
        <v>54</v>
      </c>
      <c r="AK461" s="18" t="s">
        <v>54</v>
      </c>
      <c r="AL461" s="18" t="s">
        <v>54</v>
      </c>
      <c r="AM461" s="18" t="s">
        <v>54</v>
      </c>
      <c r="AN461" s="19">
        <v>0.8295</v>
      </c>
      <c r="AO461" s="19" t="s">
        <v>161</v>
      </c>
    </row>
    <row r="462">
      <c r="A462" s="8" t="s">
        <v>3410</v>
      </c>
      <c r="B462" s="52" t="s">
        <v>1287</v>
      </c>
      <c r="C462" s="8" t="s">
        <v>43</v>
      </c>
      <c r="E462" s="61" t="s">
        <v>3411</v>
      </c>
      <c r="F462" s="62" t="s">
        <v>3412</v>
      </c>
      <c r="G462" s="63" t="s">
        <v>83</v>
      </c>
      <c r="H462" s="64" t="s">
        <v>2394</v>
      </c>
      <c r="I462" s="63" t="s">
        <v>3413</v>
      </c>
      <c r="J462" s="65">
        <v>8.0</v>
      </c>
      <c r="K462" s="66">
        <v>46076.0</v>
      </c>
      <c r="L462" s="63" t="s">
        <v>257</v>
      </c>
      <c r="M462" s="63" t="s">
        <v>257</v>
      </c>
      <c r="N462" s="66">
        <v>46080.0</v>
      </c>
      <c r="O462" s="66">
        <v>46080.0</v>
      </c>
      <c r="P462" s="63" t="s">
        <v>48</v>
      </c>
      <c r="Q462" s="65">
        <v>530.0</v>
      </c>
      <c r="R462" s="67" t="s">
        <v>3414</v>
      </c>
      <c r="S462" s="67" t="s">
        <v>3415</v>
      </c>
      <c r="T462" s="67" t="s">
        <v>473</v>
      </c>
      <c r="U462" s="68" t="s">
        <v>3416</v>
      </c>
      <c r="V462" s="63" t="s">
        <v>220</v>
      </c>
      <c r="W462" s="63"/>
      <c r="AA462" s="53" t="s">
        <v>3417</v>
      </c>
      <c r="AB462" s="18">
        <v>20504.0</v>
      </c>
      <c r="AC462" s="18">
        <v>103.0</v>
      </c>
      <c r="AD462" s="18">
        <v>14253.0</v>
      </c>
      <c r="AE462" s="18">
        <v>5874.0</v>
      </c>
      <c r="AF462" s="18">
        <v>2402.0</v>
      </c>
      <c r="AG462" s="18">
        <v>92.0</v>
      </c>
      <c r="AH462" s="18">
        <v>91.0</v>
      </c>
      <c r="AI462" s="18">
        <v>142.0</v>
      </c>
      <c r="AJ462" s="18" t="s">
        <v>3410</v>
      </c>
      <c r="AK462" s="18">
        <v>21979.0</v>
      </c>
      <c r="AL462" s="55" t="s">
        <v>3418</v>
      </c>
      <c r="AM462" s="55" t="s">
        <v>3419</v>
      </c>
      <c r="AN462" s="19">
        <v>0.752</v>
      </c>
      <c r="AO462" s="19" t="s">
        <v>329</v>
      </c>
    </row>
    <row r="463">
      <c r="A463" s="8" t="s">
        <v>3420</v>
      </c>
      <c r="B463" s="52" t="s">
        <v>1298</v>
      </c>
      <c r="C463" s="8" t="s">
        <v>58</v>
      </c>
      <c r="D463" s="8" t="s">
        <v>3410</v>
      </c>
      <c r="E463" s="61" t="s">
        <v>3421</v>
      </c>
      <c r="F463" s="62" t="s">
        <v>3422</v>
      </c>
      <c r="G463" s="63" t="s">
        <v>83</v>
      </c>
      <c r="H463" s="64" t="s">
        <v>2402</v>
      </c>
      <c r="I463" s="63" t="s">
        <v>3423</v>
      </c>
      <c r="J463" s="65">
        <v>8.0</v>
      </c>
      <c r="K463" s="66">
        <v>46076.0</v>
      </c>
      <c r="L463" s="63" t="s">
        <v>257</v>
      </c>
      <c r="M463" s="63" t="s">
        <v>257</v>
      </c>
      <c r="N463" s="66">
        <v>46080.0</v>
      </c>
      <c r="O463" s="66">
        <v>46080.0</v>
      </c>
      <c r="P463" s="63" t="s">
        <v>48</v>
      </c>
      <c r="Q463" s="65">
        <v>515.0</v>
      </c>
      <c r="R463" s="67" t="s">
        <v>3414</v>
      </c>
      <c r="S463" s="67" t="s">
        <v>3424</v>
      </c>
      <c r="T463" s="67" t="s">
        <v>3425</v>
      </c>
      <c r="U463" s="68" t="s">
        <v>3416</v>
      </c>
      <c r="V463" s="63" t="s">
        <v>220</v>
      </c>
      <c r="W463" s="63"/>
      <c r="AA463" s="53" t="s">
        <v>3426</v>
      </c>
      <c r="AB463" s="18">
        <v>249.0</v>
      </c>
      <c r="AC463" s="18">
        <v>29.0</v>
      </c>
      <c r="AD463" s="18">
        <v>37.0</v>
      </c>
      <c r="AE463" s="18">
        <v>84.0</v>
      </c>
      <c r="AF463" s="18">
        <v>45.0</v>
      </c>
      <c r="AG463" s="18">
        <v>35.0</v>
      </c>
      <c r="AH463" s="18">
        <v>0.0</v>
      </c>
      <c r="AI463" s="18">
        <v>53.0</v>
      </c>
      <c r="AJ463" s="18" t="s">
        <v>54</v>
      </c>
      <c r="AK463" s="18" t="s">
        <v>54</v>
      </c>
      <c r="AL463" s="54" t="s">
        <v>2087</v>
      </c>
      <c r="AM463" s="18" t="s">
        <v>54</v>
      </c>
      <c r="AN463" s="19">
        <v>0.752</v>
      </c>
      <c r="AO463" s="19" t="s">
        <v>329</v>
      </c>
    </row>
    <row r="464">
      <c r="A464" s="8" t="s">
        <v>3427</v>
      </c>
      <c r="B464" s="52" t="s">
        <v>1883</v>
      </c>
      <c r="C464" s="8" t="s">
        <v>58</v>
      </c>
      <c r="D464" s="8" t="s">
        <v>3410</v>
      </c>
      <c r="E464" s="61" t="s">
        <v>3428</v>
      </c>
      <c r="F464" s="62" t="s">
        <v>3429</v>
      </c>
      <c r="G464" s="63" t="s">
        <v>83</v>
      </c>
      <c r="H464" s="64" t="s">
        <v>1520</v>
      </c>
      <c r="I464" s="63" t="s">
        <v>3430</v>
      </c>
      <c r="J464" s="65">
        <v>8.0</v>
      </c>
      <c r="K464" s="66">
        <v>46076.0</v>
      </c>
      <c r="L464" s="63" t="s">
        <v>257</v>
      </c>
      <c r="M464" s="63" t="s">
        <v>257</v>
      </c>
      <c r="N464" s="66">
        <v>46080.0</v>
      </c>
      <c r="O464" s="66">
        <v>46080.0</v>
      </c>
      <c r="P464" s="63" t="s">
        <v>48</v>
      </c>
      <c r="Q464" s="65">
        <v>594.0</v>
      </c>
      <c r="R464" s="67" t="s">
        <v>3414</v>
      </c>
      <c r="S464" s="67" t="s">
        <v>3431</v>
      </c>
      <c r="T464" s="67" t="s">
        <v>70</v>
      </c>
      <c r="U464" s="68" t="s">
        <v>3416</v>
      </c>
      <c r="V464" s="63" t="s">
        <v>220</v>
      </c>
      <c r="W464" s="63"/>
      <c r="AA464" s="53" t="s">
        <v>3432</v>
      </c>
      <c r="AB464" s="18">
        <v>390.0</v>
      </c>
      <c r="AC464" s="18">
        <v>53.0</v>
      </c>
      <c r="AD464" s="18">
        <v>37.0</v>
      </c>
      <c r="AE464" s="18">
        <v>147.0</v>
      </c>
      <c r="AF464" s="18">
        <v>158.0</v>
      </c>
      <c r="AG464" s="18">
        <v>39.0</v>
      </c>
      <c r="AH464" s="18">
        <v>139.0</v>
      </c>
      <c r="AI464" s="18">
        <v>14.0</v>
      </c>
      <c r="AJ464" s="18" t="s">
        <v>54</v>
      </c>
      <c r="AK464" s="18" t="s">
        <v>54</v>
      </c>
      <c r="AL464" s="54" t="s">
        <v>2182</v>
      </c>
      <c r="AM464" s="18" t="s">
        <v>54</v>
      </c>
      <c r="AN464" s="19">
        <v>0.752</v>
      </c>
      <c r="AO464" s="19" t="s">
        <v>329</v>
      </c>
    </row>
    <row r="465">
      <c r="A465" s="8" t="s">
        <v>3410</v>
      </c>
      <c r="B465" s="52" t="s">
        <v>1287</v>
      </c>
      <c r="C465" s="8" t="s">
        <v>43</v>
      </c>
      <c r="E465" s="20" t="s">
        <v>3433</v>
      </c>
      <c r="F465" s="11" t="s">
        <v>3434</v>
      </c>
      <c r="G465" s="63" t="s">
        <v>83</v>
      </c>
      <c r="H465" s="8" t="s">
        <v>1520</v>
      </c>
      <c r="I465" s="8" t="s">
        <v>3435</v>
      </c>
      <c r="J465" s="8">
        <v>8.0</v>
      </c>
      <c r="K465" s="14">
        <v>46076.0</v>
      </c>
      <c r="L465" s="8" t="s">
        <v>257</v>
      </c>
      <c r="M465" s="8" t="s">
        <v>257</v>
      </c>
      <c r="N465" s="14">
        <v>46080.0</v>
      </c>
      <c r="O465" s="14">
        <v>46080.0</v>
      </c>
      <c r="P465" s="8" t="s">
        <v>48</v>
      </c>
      <c r="Q465" s="8">
        <v>766.0</v>
      </c>
      <c r="R465" s="16" t="s">
        <v>3436</v>
      </c>
      <c r="S465" s="16" t="s">
        <v>3437</v>
      </c>
      <c r="T465" s="16" t="s">
        <v>70</v>
      </c>
      <c r="U465" s="17" t="s">
        <v>3438</v>
      </c>
      <c r="V465" s="8" t="s">
        <v>220</v>
      </c>
      <c r="W465" s="63"/>
      <c r="AA465" s="53" t="s">
        <v>3439</v>
      </c>
      <c r="AB465" s="18">
        <v>373.0</v>
      </c>
      <c r="AC465" s="18">
        <v>99.0</v>
      </c>
      <c r="AD465" s="18">
        <v>20.0</v>
      </c>
      <c r="AE465" s="18">
        <v>108.0</v>
      </c>
      <c r="AF465" s="18">
        <v>256.0</v>
      </c>
      <c r="AG465" s="18">
        <v>57.0</v>
      </c>
      <c r="AH465" s="18">
        <v>0.0</v>
      </c>
      <c r="AI465" s="18">
        <v>33.0</v>
      </c>
      <c r="AJ465" s="18" t="s">
        <v>54</v>
      </c>
      <c r="AK465" s="18" t="s">
        <v>54</v>
      </c>
      <c r="AL465" s="54" t="s">
        <v>1478</v>
      </c>
      <c r="AM465" s="18" t="s">
        <v>54</v>
      </c>
      <c r="AN465" s="19">
        <v>0.752</v>
      </c>
      <c r="AO465" s="19" t="s">
        <v>329</v>
      </c>
    </row>
    <row r="466">
      <c r="A466" s="8" t="s">
        <v>3440</v>
      </c>
      <c r="B466" s="52" t="s">
        <v>1298</v>
      </c>
      <c r="C466" s="8" t="s">
        <v>58</v>
      </c>
      <c r="D466" s="8" t="s">
        <v>3410</v>
      </c>
      <c r="E466" s="20" t="s">
        <v>3441</v>
      </c>
      <c r="F466" s="11" t="s">
        <v>3442</v>
      </c>
      <c r="G466" s="63" t="s">
        <v>83</v>
      </c>
      <c r="H466" s="8" t="s">
        <v>2402</v>
      </c>
      <c r="I466" s="8" t="s">
        <v>3443</v>
      </c>
      <c r="J466" s="65">
        <v>8.0</v>
      </c>
      <c r="K466" s="66">
        <v>46076.0</v>
      </c>
      <c r="L466" s="63" t="s">
        <v>257</v>
      </c>
      <c r="M466" s="63" t="s">
        <v>257</v>
      </c>
      <c r="N466" s="66">
        <v>46080.0</v>
      </c>
      <c r="O466" s="66">
        <v>46080.0</v>
      </c>
      <c r="P466" s="63" t="s">
        <v>48</v>
      </c>
      <c r="Q466" s="8">
        <v>741.0</v>
      </c>
      <c r="R466" s="16" t="s">
        <v>3436</v>
      </c>
      <c r="S466" s="16" t="s">
        <v>3444</v>
      </c>
      <c r="T466" s="16" t="s">
        <v>3445</v>
      </c>
      <c r="U466" s="17" t="s">
        <v>3438</v>
      </c>
      <c r="V466" s="8" t="s">
        <v>220</v>
      </c>
      <c r="W466" s="63"/>
      <c r="AA466" s="53" t="s">
        <v>3446</v>
      </c>
      <c r="AB466" s="18">
        <v>147.0</v>
      </c>
      <c r="AC466" s="18">
        <v>33.0</v>
      </c>
      <c r="AD466" s="18">
        <v>15.0</v>
      </c>
      <c r="AE466" s="18">
        <v>77.0</v>
      </c>
      <c r="AF466" s="18">
        <v>18.0</v>
      </c>
      <c r="AG466" s="18">
        <v>7.0</v>
      </c>
      <c r="AH466" s="18">
        <v>0.0</v>
      </c>
      <c r="AI466" s="18">
        <v>29.0</v>
      </c>
      <c r="AJ466" s="18" t="s">
        <v>54</v>
      </c>
      <c r="AK466" s="18" t="s">
        <v>54</v>
      </c>
      <c r="AL466" s="54" t="s">
        <v>1755</v>
      </c>
      <c r="AM466" s="18" t="s">
        <v>54</v>
      </c>
      <c r="AN466" s="19">
        <v>0.752</v>
      </c>
      <c r="AO466" s="19" t="s">
        <v>3447</v>
      </c>
    </row>
    <row r="467">
      <c r="A467" s="8" t="s">
        <v>3448</v>
      </c>
      <c r="B467" s="52" t="s">
        <v>1883</v>
      </c>
      <c r="C467" s="8" t="s">
        <v>58</v>
      </c>
      <c r="D467" s="8" t="s">
        <v>3410</v>
      </c>
      <c r="E467" s="20" t="s">
        <v>3449</v>
      </c>
      <c r="F467" s="11" t="s">
        <v>3450</v>
      </c>
      <c r="G467" s="63" t="s">
        <v>83</v>
      </c>
      <c r="H467" s="8" t="s">
        <v>2394</v>
      </c>
      <c r="I467" s="8" t="s">
        <v>3451</v>
      </c>
      <c r="J467" s="65">
        <v>8.0</v>
      </c>
      <c r="K467" s="66">
        <v>46076.0</v>
      </c>
      <c r="L467" s="63" t="s">
        <v>257</v>
      </c>
      <c r="M467" s="63" t="s">
        <v>257</v>
      </c>
      <c r="N467" s="66">
        <v>46080.0</v>
      </c>
      <c r="O467" s="66">
        <v>46080.0</v>
      </c>
      <c r="P467" s="63" t="s">
        <v>48</v>
      </c>
      <c r="Q467" s="8">
        <v>712.0</v>
      </c>
      <c r="R467" s="16" t="s">
        <v>3436</v>
      </c>
      <c r="S467" s="16" t="s">
        <v>3452</v>
      </c>
      <c r="T467" s="16" t="s">
        <v>473</v>
      </c>
      <c r="U467" s="17" t="s">
        <v>3438</v>
      </c>
      <c r="V467" s="8" t="s">
        <v>220</v>
      </c>
      <c r="W467" s="63"/>
      <c r="AA467" s="53" t="s">
        <v>3453</v>
      </c>
      <c r="AB467" s="18">
        <v>152.0</v>
      </c>
      <c r="AC467" s="18">
        <v>54.0</v>
      </c>
      <c r="AD467" s="18">
        <v>14.0</v>
      </c>
      <c r="AE467" s="18">
        <v>49.0</v>
      </c>
      <c r="AF467" s="18">
        <v>7.0</v>
      </c>
      <c r="AG467" s="18">
        <v>11.0</v>
      </c>
      <c r="AH467" s="18">
        <v>3.0</v>
      </c>
      <c r="AI467" s="18">
        <v>7.0</v>
      </c>
      <c r="AJ467" s="18" t="s">
        <v>54</v>
      </c>
      <c r="AK467" s="18" t="s">
        <v>54</v>
      </c>
      <c r="AL467" s="54" t="s">
        <v>1755</v>
      </c>
      <c r="AM467" s="18" t="s">
        <v>54</v>
      </c>
      <c r="AN467" s="19">
        <v>0.752</v>
      </c>
      <c r="AO467" s="19" t="s">
        <v>3447</v>
      </c>
    </row>
    <row r="468">
      <c r="A468" s="8" t="s">
        <v>3454</v>
      </c>
      <c r="B468" s="52" t="s">
        <v>2931</v>
      </c>
      <c r="C468" s="8" t="s">
        <v>58</v>
      </c>
      <c r="D468" s="8" t="s">
        <v>3410</v>
      </c>
      <c r="E468" s="20" t="s">
        <v>3455</v>
      </c>
      <c r="F468" s="11" t="s">
        <v>3456</v>
      </c>
      <c r="G468" s="63" t="s">
        <v>83</v>
      </c>
      <c r="H468" s="8"/>
      <c r="I468" s="8" t="s">
        <v>3457</v>
      </c>
      <c r="J468" s="65">
        <v>8.0</v>
      </c>
      <c r="K468" s="66">
        <v>46076.0</v>
      </c>
      <c r="L468" s="63" t="s">
        <v>257</v>
      </c>
      <c r="M468" s="63" t="s">
        <v>257</v>
      </c>
      <c r="N468" s="66">
        <v>46080.0</v>
      </c>
      <c r="O468" s="66">
        <v>46080.0</v>
      </c>
      <c r="P468" s="63" t="s">
        <v>48</v>
      </c>
      <c r="Q468" s="8">
        <v>549.0</v>
      </c>
      <c r="R468" s="16" t="s">
        <v>3458</v>
      </c>
      <c r="S468" s="16" t="s">
        <v>3459</v>
      </c>
      <c r="T468" s="16" t="s">
        <v>3460</v>
      </c>
      <c r="U468" s="17" t="s">
        <v>3438</v>
      </c>
      <c r="V468" s="8" t="s">
        <v>220</v>
      </c>
      <c r="W468" s="63"/>
      <c r="AA468" s="18" t="s">
        <v>54</v>
      </c>
      <c r="AB468" s="18">
        <v>164.0</v>
      </c>
      <c r="AC468" s="18">
        <v>38.0</v>
      </c>
      <c r="AD468" s="18">
        <v>2.0</v>
      </c>
      <c r="AE468" s="18">
        <v>106.0</v>
      </c>
      <c r="AF468" s="18">
        <v>0.0</v>
      </c>
      <c r="AG468" s="18">
        <v>0.0</v>
      </c>
      <c r="AH468" s="18">
        <v>0.0</v>
      </c>
      <c r="AI468" s="18">
        <v>0.0</v>
      </c>
      <c r="AJ468" s="18" t="s">
        <v>54</v>
      </c>
      <c r="AK468" s="18" t="s">
        <v>54</v>
      </c>
      <c r="AL468" s="18" t="s">
        <v>54</v>
      </c>
      <c r="AM468" s="18" t="s">
        <v>54</v>
      </c>
      <c r="AN468" s="19">
        <v>0.752</v>
      </c>
      <c r="AO468" s="19" t="s">
        <v>3447</v>
      </c>
    </row>
    <row r="469">
      <c r="A469" s="8" t="s">
        <v>3461</v>
      </c>
      <c r="B469" s="52" t="s">
        <v>1287</v>
      </c>
      <c r="C469" s="8" t="s">
        <v>43</v>
      </c>
      <c r="E469" s="20" t="s">
        <v>3462</v>
      </c>
      <c r="F469" s="11" t="s">
        <v>3463</v>
      </c>
      <c r="G469" s="8" t="s">
        <v>46</v>
      </c>
      <c r="H469" s="8" t="s">
        <v>2394</v>
      </c>
      <c r="I469" s="8" t="s">
        <v>3464</v>
      </c>
      <c r="J469" s="8">
        <v>8.0</v>
      </c>
      <c r="K469" s="66">
        <v>46076.0</v>
      </c>
      <c r="L469" s="63" t="s">
        <v>257</v>
      </c>
      <c r="M469" s="63" t="s">
        <v>257</v>
      </c>
      <c r="N469" s="66">
        <v>46080.0</v>
      </c>
      <c r="O469" s="66">
        <v>46080.0</v>
      </c>
      <c r="P469" s="8" t="s">
        <v>48</v>
      </c>
      <c r="Q469" s="8">
        <v>931.0</v>
      </c>
      <c r="R469" s="16" t="s">
        <v>3465</v>
      </c>
      <c r="S469" s="16" t="s">
        <v>3466</v>
      </c>
      <c r="T469" s="16" t="s">
        <v>70</v>
      </c>
      <c r="U469" s="17" t="s">
        <v>3467</v>
      </c>
      <c r="V469" s="8" t="s">
        <v>72</v>
      </c>
      <c r="W469" s="8"/>
      <c r="AA469" s="53" t="s">
        <v>3468</v>
      </c>
      <c r="AB469" s="18">
        <v>1067.0</v>
      </c>
      <c r="AC469" s="18">
        <v>625.0</v>
      </c>
      <c r="AD469" s="18">
        <v>90.0</v>
      </c>
      <c r="AE469" s="18">
        <v>157.0</v>
      </c>
      <c r="AF469" s="18">
        <v>637.0</v>
      </c>
      <c r="AG469" s="18">
        <v>164.0</v>
      </c>
      <c r="AH469" s="18">
        <v>0.0</v>
      </c>
      <c r="AI469" s="18">
        <v>10.0</v>
      </c>
      <c r="AJ469" s="18" t="s">
        <v>3461</v>
      </c>
      <c r="AK469" s="18">
        <v>2034.0</v>
      </c>
      <c r="AL469" s="54" t="s">
        <v>2862</v>
      </c>
      <c r="AM469" s="54" t="s">
        <v>2616</v>
      </c>
      <c r="AN469" s="19">
        <v>0.9606</v>
      </c>
      <c r="AO469" s="19" t="s">
        <v>992</v>
      </c>
    </row>
    <row r="470">
      <c r="A470" s="8" t="s">
        <v>3469</v>
      </c>
      <c r="B470" s="52" t="s">
        <v>1298</v>
      </c>
      <c r="C470" s="8" t="s">
        <v>58</v>
      </c>
      <c r="D470" s="8" t="s">
        <v>3461</v>
      </c>
      <c r="E470" s="20" t="s">
        <v>3470</v>
      </c>
      <c r="F470" s="11" t="s">
        <v>3471</v>
      </c>
      <c r="G470" s="8" t="s">
        <v>46</v>
      </c>
      <c r="H470" s="8" t="s">
        <v>1520</v>
      </c>
      <c r="I470" s="8" t="s">
        <v>3472</v>
      </c>
      <c r="J470" s="8">
        <v>8.0</v>
      </c>
      <c r="K470" s="66">
        <v>46076.0</v>
      </c>
      <c r="L470" s="63" t="s">
        <v>257</v>
      </c>
      <c r="M470" s="63" t="s">
        <v>257</v>
      </c>
      <c r="N470" s="66">
        <v>46080.0</v>
      </c>
      <c r="O470" s="66">
        <v>46080.0</v>
      </c>
      <c r="P470" s="8" t="s">
        <v>48</v>
      </c>
      <c r="Q470" s="8">
        <v>919.0</v>
      </c>
      <c r="R470" s="16" t="s">
        <v>3465</v>
      </c>
      <c r="S470" s="16" t="s">
        <v>3473</v>
      </c>
      <c r="T470" s="16" t="s">
        <v>188</v>
      </c>
      <c r="U470" s="17" t="s">
        <v>3467</v>
      </c>
      <c r="V470" s="8" t="s">
        <v>72</v>
      </c>
      <c r="W470" s="8"/>
      <c r="AA470" s="53" t="s">
        <v>3474</v>
      </c>
      <c r="AB470" s="18">
        <v>336.0</v>
      </c>
      <c r="AC470" s="18">
        <v>88.0</v>
      </c>
      <c r="AD470" s="18">
        <v>22.0</v>
      </c>
      <c r="AE470" s="18">
        <v>99.0</v>
      </c>
      <c r="AF470" s="18">
        <v>180.0</v>
      </c>
      <c r="AG470" s="18">
        <v>44.0</v>
      </c>
      <c r="AH470" s="18">
        <v>95.0</v>
      </c>
      <c r="AI470" s="18">
        <v>10.0</v>
      </c>
      <c r="AJ470" s="18" t="s">
        <v>54</v>
      </c>
      <c r="AK470" s="18" t="s">
        <v>54</v>
      </c>
      <c r="AL470" s="54" t="s">
        <v>1305</v>
      </c>
      <c r="AM470" s="18" t="s">
        <v>54</v>
      </c>
      <c r="AN470" s="19">
        <v>0.9606</v>
      </c>
      <c r="AO470" s="19" t="s">
        <v>992</v>
      </c>
    </row>
    <row r="471">
      <c r="A471" s="8" t="s">
        <v>3475</v>
      </c>
      <c r="B471" s="52" t="s">
        <v>1883</v>
      </c>
      <c r="C471" s="8" t="s">
        <v>58</v>
      </c>
      <c r="D471" s="8" t="s">
        <v>3461</v>
      </c>
      <c r="E471" s="20" t="s">
        <v>3476</v>
      </c>
      <c r="F471" s="11" t="s">
        <v>3477</v>
      </c>
      <c r="G471" s="8" t="s">
        <v>46</v>
      </c>
      <c r="H471" s="8" t="s">
        <v>2402</v>
      </c>
      <c r="I471" s="8" t="s">
        <v>3478</v>
      </c>
      <c r="J471" s="8">
        <v>8.0</v>
      </c>
      <c r="K471" s="66">
        <v>46076.0</v>
      </c>
      <c r="L471" s="63" t="s">
        <v>257</v>
      </c>
      <c r="M471" s="63" t="s">
        <v>257</v>
      </c>
      <c r="N471" s="66">
        <v>46080.0</v>
      </c>
      <c r="O471" s="66">
        <v>46080.0</v>
      </c>
      <c r="P471" s="8" t="s">
        <v>48</v>
      </c>
      <c r="Q471" s="15">
        <v>1077.0</v>
      </c>
      <c r="R471" s="16" t="s">
        <v>3465</v>
      </c>
      <c r="S471" s="16" t="s">
        <v>3479</v>
      </c>
      <c r="T471" s="16" t="s">
        <v>3480</v>
      </c>
      <c r="U471" s="17" t="s">
        <v>3467</v>
      </c>
      <c r="V471" s="8" t="s">
        <v>72</v>
      </c>
      <c r="W471" s="8"/>
      <c r="AA471" s="53" t="s">
        <v>3481</v>
      </c>
      <c r="AB471" s="18">
        <v>370.0</v>
      </c>
      <c r="AC471" s="18">
        <v>62.0</v>
      </c>
      <c r="AD471" s="18">
        <v>101.0</v>
      </c>
      <c r="AE471" s="18">
        <v>107.0</v>
      </c>
      <c r="AF471" s="18">
        <v>63.0</v>
      </c>
      <c r="AG471" s="18">
        <v>86.0</v>
      </c>
      <c r="AH471" s="18">
        <v>0.0</v>
      </c>
      <c r="AI471" s="18">
        <v>1.0</v>
      </c>
      <c r="AJ471" s="18" t="s">
        <v>54</v>
      </c>
      <c r="AK471" s="18" t="s">
        <v>54</v>
      </c>
      <c r="AL471" s="54" t="s">
        <v>2803</v>
      </c>
      <c r="AM471" s="18" t="s">
        <v>54</v>
      </c>
      <c r="AN471" s="19">
        <v>0.9606</v>
      </c>
      <c r="AO471" s="19" t="s">
        <v>54</v>
      </c>
    </row>
    <row r="472">
      <c r="A472" s="8" t="s">
        <v>3482</v>
      </c>
      <c r="B472" s="52" t="s">
        <v>2482</v>
      </c>
      <c r="C472" s="8" t="s">
        <v>58</v>
      </c>
      <c r="D472" s="8" t="s">
        <v>3461</v>
      </c>
      <c r="E472" s="20" t="s">
        <v>3483</v>
      </c>
      <c r="F472" s="11" t="s">
        <v>3484</v>
      </c>
      <c r="G472" s="8" t="s">
        <v>46</v>
      </c>
      <c r="H472" s="8" t="s">
        <v>1520</v>
      </c>
      <c r="I472" s="8" t="s">
        <v>3485</v>
      </c>
      <c r="J472" s="8">
        <v>8.0</v>
      </c>
      <c r="K472" s="66">
        <v>46076.0</v>
      </c>
      <c r="L472" s="63" t="s">
        <v>257</v>
      </c>
      <c r="M472" s="63" t="s">
        <v>257</v>
      </c>
      <c r="N472" s="66">
        <v>46080.0</v>
      </c>
      <c r="O472" s="66">
        <v>46080.0</v>
      </c>
      <c r="P472" s="8" t="s">
        <v>48</v>
      </c>
      <c r="Q472" s="8">
        <v>769.0</v>
      </c>
      <c r="R472" s="16" t="s">
        <v>3154</v>
      </c>
      <c r="S472" s="16" t="s">
        <v>3486</v>
      </c>
      <c r="T472" s="16" t="s">
        <v>3480</v>
      </c>
      <c r="U472" s="17" t="s">
        <v>3467</v>
      </c>
      <c r="V472" s="8" t="s">
        <v>72</v>
      </c>
      <c r="W472" s="8"/>
      <c r="AA472" s="18" t="s">
        <v>54</v>
      </c>
      <c r="AB472" s="18">
        <v>261.0</v>
      </c>
      <c r="AC472" s="18">
        <v>134.0</v>
      </c>
      <c r="AD472" s="18">
        <v>4.0</v>
      </c>
      <c r="AE472" s="18">
        <v>73.0</v>
      </c>
      <c r="AF472" s="18">
        <v>0.0</v>
      </c>
      <c r="AG472" s="18">
        <v>0.0</v>
      </c>
      <c r="AH472" s="18">
        <v>0.0</v>
      </c>
      <c r="AI472" s="18">
        <v>0.0</v>
      </c>
      <c r="AJ472" s="18" t="s">
        <v>54</v>
      </c>
      <c r="AK472" s="18" t="s">
        <v>54</v>
      </c>
      <c r="AL472" s="18" t="s">
        <v>54</v>
      </c>
      <c r="AM472" s="18" t="s">
        <v>54</v>
      </c>
      <c r="AN472" s="19">
        <v>0.9606</v>
      </c>
      <c r="AO472" s="19" t="s">
        <v>992</v>
      </c>
    </row>
    <row r="473">
      <c r="A473" s="8" t="s">
        <v>3487</v>
      </c>
      <c r="B473" s="52" t="s">
        <v>1287</v>
      </c>
      <c r="C473" s="8" t="s">
        <v>43</v>
      </c>
      <c r="E473" s="20" t="s">
        <v>3488</v>
      </c>
      <c r="F473" s="11" t="s">
        <v>3489</v>
      </c>
      <c r="G473" s="63" t="s">
        <v>83</v>
      </c>
      <c r="H473" s="8" t="s">
        <v>1520</v>
      </c>
      <c r="I473" s="8" t="s">
        <v>3490</v>
      </c>
      <c r="J473" s="8">
        <v>8.0</v>
      </c>
      <c r="K473" s="66">
        <v>46076.0</v>
      </c>
      <c r="L473" s="63" t="s">
        <v>257</v>
      </c>
      <c r="M473" s="63" t="s">
        <v>257</v>
      </c>
      <c r="N473" s="66">
        <v>46080.0</v>
      </c>
      <c r="O473" s="66">
        <v>46080.0</v>
      </c>
      <c r="P473" s="8" t="s">
        <v>48</v>
      </c>
      <c r="Q473" s="8">
        <v>554.0</v>
      </c>
      <c r="R473" s="16" t="s">
        <v>3491</v>
      </c>
      <c r="S473" s="16" t="s">
        <v>3492</v>
      </c>
      <c r="T473" s="16" t="s">
        <v>473</v>
      </c>
      <c r="U473" s="17" t="s">
        <v>3493</v>
      </c>
      <c r="V473" s="8" t="s">
        <v>220</v>
      </c>
      <c r="W473" s="63"/>
      <c r="AA473" s="53" t="s">
        <v>3494</v>
      </c>
      <c r="AB473" s="18">
        <v>714.0</v>
      </c>
      <c r="AC473" s="18">
        <v>259.0</v>
      </c>
      <c r="AD473" s="18">
        <v>74.0</v>
      </c>
      <c r="AE473" s="18">
        <v>96.0</v>
      </c>
      <c r="AF473" s="18">
        <v>56.0</v>
      </c>
      <c r="AG473" s="18">
        <v>31.0</v>
      </c>
      <c r="AH473" s="18">
        <v>14.0</v>
      </c>
      <c r="AI473" s="18">
        <v>12.0</v>
      </c>
      <c r="AJ473" s="18" t="s">
        <v>3487</v>
      </c>
      <c r="AK473" s="18">
        <v>32240.0</v>
      </c>
      <c r="AL473" s="54" t="s">
        <v>1746</v>
      </c>
      <c r="AM473" s="55" t="s">
        <v>3495</v>
      </c>
      <c r="AN473" s="19">
        <v>0.9393</v>
      </c>
      <c r="AO473" s="19" t="s">
        <v>3496</v>
      </c>
    </row>
    <row r="474">
      <c r="A474" s="8" t="s">
        <v>3497</v>
      </c>
      <c r="B474" s="52" t="s">
        <v>1298</v>
      </c>
      <c r="C474" s="8" t="s">
        <v>58</v>
      </c>
      <c r="D474" s="8" t="s">
        <v>3487</v>
      </c>
      <c r="E474" s="20" t="s">
        <v>3498</v>
      </c>
      <c r="F474" s="11" t="s">
        <v>3499</v>
      </c>
      <c r="G474" s="63" t="s">
        <v>83</v>
      </c>
      <c r="H474" s="8" t="s">
        <v>2402</v>
      </c>
      <c r="I474" s="8" t="s">
        <v>3500</v>
      </c>
      <c r="J474" s="8">
        <v>8.0</v>
      </c>
      <c r="K474" s="66">
        <v>46076.0</v>
      </c>
      <c r="L474" s="63" t="s">
        <v>257</v>
      </c>
      <c r="M474" s="63" t="s">
        <v>257</v>
      </c>
      <c r="N474" s="66">
        <v>46080.0</v>
      </c>
      <c r="O474" s="66">
        <v>46080.0</v>
      </c>
      <c r="P474" s="8" t="s">
        <v>48</v>
      </c>
      <c r="Q474" s="8">
        <v>564.0</v>
      </c>
      <c r="R474" s="16" t="s">
        <v>3491</v>
      </c>
      <c r="S474" s="16" t="s">
        <v>3501</v>
      </c>
      <c r="T474" s="16" t="s">
        <v>3502</v>
      </c>
      <c r="U474" s="17" t="s">
        <v>3493</v>
      </c>
      <c r="V474" s="8" t="s">
        <v>220</v>
      </c>
      <c r="W474" s="63"/>
      <c r="AA474" s="53" t="s">
        <v>3503</v>
      </c>
      <c r="AB474" s="18">
        <v>19571.0</v>
      </c>
      <c r="AC474" s="18">
        <v>591.0</v>
      </c>
      <c r="AD474" s="18">
        <v>4937.0</v>
      </c>
      <c r="AE474" s="18">
        <v>2773.0</v>
      </c>
      <c r="AF474" s="18">
        <v>446.0</v>
      </c>
      <c r="AG474" s="18">
        <v>4452.0</v>
      </c>
      <c r="AH474" s="18">
        <v>5391.0</v>
      </c>
      <c r="AI474" s="18">
        <v>1091.0</v>
      </c>
      <c r="AJ474" s="18" t="s">
        <v>54</v>
      </c>
      <c r="AK474" s="18" t="s">
        <v>54</v>
      </c>
      <c r="AL474" s="55" t="s">
        <v>3504</v>
      </c>
      <c r="AM474" s="18" t="s">
        <v>54</v>
      </c>
      <c r="AN474" s="19">
        <v>0.9393</v>
      </c>
      <c r="AO474" s="19" t="s">
        <v>3496</v>
      </c>
    </row>
    <row r="475">
      <c r="A475" s="8" t="s">
        <v>3505</v>
      </c>
      <c r="B475" s="52" t="s">
        <v>1883</v>
      </c>
      <c r="C475" s="8" t="s">
        <v>58</v>
      </c>
      <c r="D475" s="8" t="s">
        <v>3487</v>
      </c>
      <c r="E475" s="20" t="s">
        <v>3506</v>
      </c>
      <c r="F475" s="11" t="s">
        <v>3507</v>
      </c>
      <c r="G475" s="63" t="s">
        <v>83</v>
      </c>
      <c r="H475" s="8" t="s">
        <v>2394</v>
      </c>
      <c r="I475" s="8" t="s">
        <v>3508</v>
      </c>
      <c r="J475" s="8">
        <v>8.0</v>
      </c>
      <c r="K475" s="66">
        <v>46076.0</v>
      </c>
      <c r="L475" s="63" t="s">
        <v>257</v>
      </c>
      <c r="M475" s="63" t="s">
        <v>257</v>
      </c>
      <c r="N475" s="66">
        <v>46080.0</v>
      </c>
      <c r="O475" s="66">
        <v>46080.0</v>
      </c>
      <c r="P475" s="8" t="s">
        <v>48</v>
      </c>
      <c r="Q475" s="8">
        <v>674.0</v>
      </c>
      <c r="R475" s="16" t="s">
        <v>3491</v>
      </c>
      <c r="S475" s="16" t="s">
        <v>3509</v>
      </c>
      <c r="T475" s="16" t="s">
        <v>3510</v>
      </c>
      <c r="U475" s="17" t="s">
        <v>3493</v>
      </c>
      <c r="V475" s="8" t="s">
        <v>220</v>
      </c>
      <c r="W475" s="63"/>
      <c r="AA475" s="53" t="s">
        <v>3511</v>
      </c>
      <c r="AB475" s="18">
        <v>11029.0</v>
      </c>
      <c r="AC475" s="18">
        <v>1250.0</v>
      </c>
      <c r="AD475" s="18">
        <v>329.0</v>
      </c>
      <c r="AE475" s="18">
        <v>457.0</v>
      </c>
      <c r="AF475" s="18">
        <v>644.0</v>
      </c>
      <c r="AG475" s="18">
        <v>7643.0</v>
      </c>
      <c r="AH475" s="18">
        <v>35.0</v>
      </c>
      <c r="AI475" s="18">
        <v>161.0</v>
      </c>
      <c r="AJ475" s="18" t="s">
        <v>54</v>
      </c>
      <c r="AK475" s="18" t="s">
        <v>54</v>
      </c>
      <c r="AL475" s="55" t="s">
        <v>3512</v>
      </c>
      <c r="AM475" s="18" t="s">
        <v>54</v>
      </c>
      <c r="AN475" s="19">
        <v>0.9393</v>
      </c>
      <c r="AO475" s="19" t="s">
        <v>3496</v>
      </c>
    </row>
    <row r="476">
      <c r="A476" s="8" t="s">
        <v>3513</v>
      </c>
      <c r="B476" s="52" t="s">
        <v>2931</v>
      </c>
      <c r="C476" s="8" t="s">
        <v>58</v>
      </c>
      <c r="D476" s="8" t="s">
        <v>3487</v>
      </c>
      <c r="E476" s="20" t="s">
        <v>3514</v>
      </c>
      <c r="F476" s="11" t="s">
        <v>3515</v>
      </c>
      <c r="G476" s="63" t="s">
        <v>83</v>
      </c>
      <c r="H476" s="8" t="s">
        <v>1494</v>
      </c>
      <c r="I476" s="8" t="s">
        <v>3516</v>
      </c>
      <c r="J476" s="8">
        <v>8.0</v>
      </c>
      <c r="K476" s="66">
        <v>46076.0</v>
      </c>
      <c r="L476" s="63" t="s">
        <v>257</v>
      </c>
      <c r="M476" s="63" t="s">
        <v>257</v>
      </c>
      <c r="N476" s="66">
        <v>46080.0</v>
      </c>
      <c r="O476" s="66">
        <v>46080.0</v>
      </c>
      <c r="P476" s="8" t="s">
        <v>48</v>
      </c>
      <c r="Q476" s="8">
        <v>530.0</v>
      </c>
      <c r="R476" s="16" t="s">
        <v>3517</v>
      </c>
      <c r="S476" s="16" t="s">
        <v>3518</v>
      </c>
      <c r="T476" s="16" t="s">
        <v>70</v>
      </c>
      <c r="U476" s="17" t="s">
        <v>3493</v>
      </c>
      <c r="V476" s="8" t="s">
        <v>220</v>
      </c>
      <c r="W476" s="63"/>
      <c r="AA476" s="18" t="s">
        <v>54</v>
      </c>
      <c r="AB476" s="18">
        <v>926.0</v>
      </c>
      <c r="AC476" s="18">
        <v>324.0</v>
      </c>
      <c r="AD476" s="18">
        <v>42.0</v>
      </c>
      <c r="AE476" s="18">
        <v>510.0</v>
      </c>
      <c r="AF476" s="18">
        <v>0.0</v>
      </c>
      <c r="AG476" s="18">
        <v>0.0</v>
      </c>
      <c r="AH476" s="18">
        <v>0.0</v>
      </c>
      <c r="AI476" s="18">
        <v>4.0</v>
      </c>
      <c r="AJ476" s="18" t="s">
        <v>54</v>
      </c>
      <c r="AK476" s="18" t="s">
        <v>54</v>
      </c>
      <c r="AL476" s="18" t="s">
        <v>54</v>
      </c>
      <c r="AM476" s="18" t="s">
        <v>54</v>
      </c>
      <c r="AN476" s="19">
        <v>0.9393</v>
      </c>
      <c r="AO476" s="19" t="s">
        <v>3496</v>
      </c>
    </row>
    <row r="477">
      <c r="A477" s="8" t="s">
        <v>3519</v>
      </c>
      <c r="B477" s="52" t="s">
        <v>1287</v>
      </c>
      <c r="C477" s="8" t="s">
        <v>43</v>
      </c>
      <c r="E477" s="20" t="s">
        <v>3520</v>
      </c>
      <c r="F477" s="11" t="s">
        <v>3521</v>
      </c>
      <c r="G477" s="8" t="s">
        <v>46</v>
      </c>
      <c r="H477" s="8" t="s">
        <v>1520</v>
      </c>
      <c r="I477" s="8" t="s">
        <v>3522</v>
      </c>
      <c r="J477" s="8">
        <v>8.0</v>
      </c>
      <c r="K477" s="66">
        <v>46076.0</v>
      </c>
      <c r="L477" s="63" t="s">
        <v>257</v>
      </c>
      <c r="M477" s="63" t="s">
        <v>257</v>
      </c>
      <c r="N477" s="66">
        <v>46080.0</v>
      </c>
      <c r="O477" s="66">
        <v>46080.0</v>
      </c>
      <c r="P477" s="8" t="s">
        <v>48</v>
      </c>
      <c r="Q477" s="15">
        <v>1076.0</v>
      </c>
      <c r="R477" s="16" t="s">
        <v>3523</v>
      </c>
      <c r="S477" s="16" t="s">
        <v>3524</v>
      </c>
      <c r="T477" s="16" t="s">
        <v>3480</v>
      </c>
      <c r="U477" s="17" t="s">
        <v>3525</v>
      </c>
      <c r="V477" s="8" t="s">
        <v>72</v>
      </c>
      <c r="W477" s="8"/>
      <c r="AA477" s="53" t="s">
        <v>3526</v>
      </c>
      <c r="AB477" s="18">
        <v>837.0</v>
      </c>
      <c r="AC477" s="18">
        <v>531.0</v>
      </c>
      <c r="AD477" s="18">
        <v>111.0</v>
      </c>
      <c r="AE477" s="18">
        <v>128.0</v>
      </c>
      <c r="AF477" s="18">
        <v>351.0</v>
      </c>
      <c r="AG477" s="18">
        <v>45.0</v>
      </c>
      <c r="AH477" s="18">
        <v>14.0</v>
      </c>
      <c r="AI477" s="18">
        <v>6.0</v>
      </c>
      <c r="AJ477" s="18" t="s">
        <v>3519</v>
      </c>
      <c r="AK477" s="18">
        <v>2433.0</v>
      </c>
      <c r="AL477" s="54" t="s">
        <v>1515</v>
      </c>
      <c r="AM477" s="54" t="s">
        <v>3527</v>
      </c>
      <c r="AN477" s="19">
        <v>0.9315</v>
      </c>
      <c r="AO477" s="19" t="s">
        <v>992</v>
      </c>
    </row>
    <row r="478">
      <c r="A478" s="8" t="s">
        <v>3528</v>
      </c>
      <c r="B478" s="52" t="s">
        <v>1298</v>
      </c>
      <c r="C478" s="8" t="s">
        <v>58</v>
      </c>
      <c r="D478" s="8" t="s">
        <v>3519</v>
      </c>
      <c r="E478" s="20" t="s">
        <v>3529</v>
      </c>
      <c r="F478" s="11" t="s">
        <v>3530</v>
      </c>
      <c r="G478" s="8" t="s">
        <v>46</v>
      </c>
      <c r="H478" s="8" t="s">
        <v>2402</v>
      </c>
      <c r="I478" s="8" t="s">
        <v>3531</v>
      </c>
      <c r="J478" s="8">
        <v>8.0</v>
      </c>
      <c r="K478" s="66">
        <v>46076.0</v>
      </c>
      <c r="L478" s="63" t="s">
        <v>257</v>
      </c>
      <c r="M478" s="63" t="s">
        <v>257</v>
      </c>
      <c r="N478" s="66">
        <v>46080.0</v>
      </c>
      <c r="O478" s="66">
        <v>46080.0</v>
      </c>
      <c r="P478" s="8" t="s">
        <v>48</v>
      </c>
      <c r="Q478" s="8">
        <v>998.0</v>
      </c>
      <c r="R478" s="16" t="s">
        <v>3523</v>
      </c>
      <c r="S478" s="16" t="s">
        <v>3532</v>
      </c>
      <c r="T478" s="16" t="s">
        <v>3480</v>
      </c>
      <c r="U478" s="17" t="s">
        <v>3525</v>
      </c>
      <c r="V478" s="8" t="s">
        <v>72</v>
      </c>
      <c r="W478" s="8"/>
      <c r="AA478" s="53" t="s">
        <v>3533</v>
      </c>
      <c r="AB478" s="18">
        <v>148.0</v>
      </c>
      <c r="AC478" s="18">
        <v>16.0</v>
      </c>
      <c r="AD478" s="18">
        <v>7.0</v>
      </c>
      <c r="AE478" s="18">
        <v>44.0</v>
      </c>
      <c r="AF478" s="18">
        <v>42.0</v>
      </c>
      <c r="AG478" s="18">
        <v>70.0</v>
      </c>
      <c r="AH478" s="18">
        <v>0.0</v>
      </c>
      <c r="AI478" s="18">
        <v>22.0</v>
      </c>
      <c r="AJ478" s="18" t="s">
        <v>54</v>
      </c>
      <c r="AK478" s="18" t="s">
        <v>54</v>
      </c>
      <c r="AL478" s="54" t="s">
        <v>1755</v>
      </c>
      <c r="AM478" s="18" t="s">
        <v>54</v>
      </c>
      <c r="AN478" s="19">
        <v>0.9315</v>
      </c>
      <c r="AO478" s="19" t="s">
        <v>992</v>
      </c>
    </row>
    <row r="479">
      <c r="A479" s="8" t="s">
        <v>3534</v>
      </c>
      <c r="B479" s="52" t="s">
        <v>1883</v>
      </c>
      <c r="C479" s="8" t="s">
        <v>58</v>
      </c>
      <c r="D479" s="8" t="s">
        <v>3519</v>
      </c>
      <c r="E479" s="20" t="s">
        <v>3535</v>
      </c>
      <c r="F479" s="11" t="s">
        <v>3536</v>
      </c>
      <c r="G479" s="8" t="s">
        <v>46</v>
      </c>
      <c r="H479" s="8" t="s">
        <v>2394</v>
      </c>
      <c r="I479" s="8" t="s">
        <v>3537</v>
      </c>
      <c r="J479" s="8">
        <v>8.0</v>
      </c>
      <c r="K479" s="66">
        <v>46076.0</v>
      </c>
      <c r="L479" s="63" t="s">
        <v>257</v>
      </c>
      <c r="M479" s="63" t="s">
        <v>257</v>
      </c>
      <c r="N479" s="66">
        <v>46080.0</v>
      </c>
      <c r="O479" s="66">
        <v>46080.0</v>
      </c>
      <c r="P479" s="8" t="s">
        <v>48</v>
      </c>
      <c r="Q479" s="8">
        <v>890.0</v>
      </c>
      <c r="R479" s="16" t="s">
        <v>3523</v>
      </c>
      <c r="S479" s="16" t="s">
        <v>3538</v>
      </c>
      <c r="T479" s="16" t="s">
        <v>70</v>
      </c>
      <c r="U479" s="17" t="s">
        <v>3525</v>
      </c>
      <c r="V479" s="8" t="s">
        <v>72</v>
      </c>
      <c r="W479" s="8"/>
      <c r="AA479" s="53" t="s">
        <v>3539</v>
      </c>
      <c r="AB479" s="18">
        <v>1182.0</v>
      </c>
      <c r="AC479" s="18">
        <v>44.0</v>
      </c>
      <c r="AD479" s="18">
        <v>724.0</v>
      </c>
      <c r="AE479" s="18">
        <v>349.0</v>
      </c>
      <c r="AF479" s="18">
        <v>67.0</v>
      </c>
      <c r="AG479" s="18">
        <v>33.0</v>
      </c>
      <c r="AH479" s="18">
        <v>23.0</v>
      </c>
      <c r="AI479" s="18">
        <v>18.0</v>
      </c>
      <c r="AJ479" s="18" t="s">
        <v>54</v>
      </c>
      <c r="AK479" s="18" t="s">
        <v>54</v>
      </c>
      <c r="AL479" s="54" t="s">
        <v>1955</v>
      </c>
      <c r="AM479" s="18" t="s">
        <v>54</v>
      </c>
      <c r="AN479" s="19">
        <v>0.9315</v>
      </c>
      <c r="AO479" s="19" t="s">
        <v>992</v>
      </c>
    </row>
    <row r="480">
      <c r="A480" s="8" t="s">
        <v>3540</v>
      </c>
      <c r="B480" s="52" t="s">
        <v>2482</v>
      </c>
      <c r="C480" s="8" t="s">
        <v>58</v>
      </c>
      <c r="D480" s="8" t="s">
        <v>3519</v>
      </c>
      <c r="E480" s="20" t="s">
        <v>3541</v>
      </c>
      <c r="F480" s="11" t="s">
        <v>3542</v>
      </c>
      <c r="G480" s="8" t="s">
        <v>46</v>
      </c>
      <c r="H480" s="8" t="s">
        <v>1520</v>
      </c>
      <c r="I480" s="8" t="s">
        <v>3543</v>
      </c>
      <c r="J480" s="8">
        <v>8.0</v>
      </c>
      <c r="K480" s="66">
        <v>46076.0</v>
      </c>
      <c r="L480" s="63" t="s">
        <v>257</v>
      </c>
      <c r="M480" s="63" t="s">
        <v>257</v>
      </c>
      <c r="N480" s="66">
        <v>46080.0</v>
      </c>
      <c r="O480" s="66">
        <v>46080.0</v>
      </c>
      <c r="P480" s="8" t="s">
        <v>48</v>
      </c>
      <c r="Q480" s="8">
        <v>655.0</v>
      </c>
      <c r="R480" s="16" t="s">
        <v>3154</v>
      </c>
      <c r="S480" s="16" t="s">
        <v>3544</v>
      </c>
      <c r="T480" s="16" t="s">
        <v>188</v>
      </c>
      <c r="U480" s="17" t="s">
        <v>3525</v>
      </c>
      <c r="V480" s="8" t="s">
        <v>72</v>
      </c>
      <c r="W480" s="8"/>
      <c r="AA480" s="18" t="s">
        <v>54</v>
      </c>
      <c r="AB480" s="18">
        <v>266.0</v>
      </c>
      <c r="AC480" s="18">
        <v>54.0</v>
      </c>
      <c r="AD480" s="18">
        <v>2.0</v>
      </c>
      <c r="AE480" s="18">
        <v>138.0</v>
      </c>
      <c r="AF480" s="18">
        <v>0.0</v>
      </c>
      <c r="AG480" s="18">
        <v>0.0</v>
      </c>
      <c r="AH480" s="18">
        <v>0.0</v>
      </c>
      <c r="AI480" s="18">
        <v>0.0</v>
      </c>
      <c r="AJ480" s="18" t="s">
        <v>54</v>
      </c>
      <c r="AK480" s="18" t="s">
        <v>54</v>
      </c>
      <c r="AL480" s="18" t="s">
        <v>54</v>
      </c>
      <c r="AM480" s="18" t="s">
        <v>54</v>
      </c>
      <c r="AN480" s="19">
        <v>0.9315</v>
      </c>
      <c r="AO480" s="19" t="s">
        <v>992</v>
      </c>
    </row>
    <row r="481">
      <c r="A481" s="8" t="s">
        <v>3545</v>
      </c>
      <c r="B481" s="52" t="s">
        <v>1287</v>
      </c>
      <c r="C481" s="8" t="s">
        <v>43</v>
      </c>
      <c r="E481" s="10" t="s">
        <v>3546</v>
      </c>
      <c r="F481" s="11" t="s">
        <v>3547</v>
      </c>
      <c r="G481" s="8" t="s">
        <v>165</v>
      </c>
      <c r="H481" s="8"/>
      <c r="I481" s="8" t="s">
        <v>3548</v>
      </c>
      <c r="J481" s="8">
        <v>8.0</v>
      </c>
      <c r="K481" s="66">
        <v>46076.0</v>
      </c>
      <c r="L481" s="63" t="s">
        <v>257</v>
      </c>
      <c r="M481" s="63" t="s">
        <v>257</v>
      </c>
      <c r="N481" s="66">
        <v>46080.0</v>
      </c>
      <c r="O481" s="66">
        <v>46080.0</v>
      </c>
      <c r="P481" s="8" t="s">
        <v>167</v>
      </c>
      <c r="Q481" s="15">
        <v>1020.0</v>
      </c>
      <c r="R481" s="8" t="s">
        <v>3549</v>
      </c>
      <c r="S481" s="8" t="s">
        <v>3550</v>
      </c>
      <c r="T481" s="16" t="s">
        <v>188</v>
      </c>
      <c r="U481" s="17" t="s">
        <v>3551</v>
      </c>
      <c r="V481" s="8" t="s">
        <v>172</v>
      </c>
      <c r="W481" s="8"/>
      <c r="AA481" s="53" t="s">
        <v>3552</v>
      </c>
      <c r="AB481" s="18">
        <v>1631.0</v>
      </c>
      <c r="AC481" s="18">
        <v>491.0</v>
      </c>
      <c r="AD481" s="18">
        <v>82.0</v>
      </c>
      <c r="AE481" s="18">
        <v>205.0</v>
      </c>
      <c r="AF481" s="18">
        <v>4238.0</v>
      </c>
      <c r="AG481" s="18">
        <v>260.0</v>
      </c>
      <c r="AH481" s="18">
        <v>0.0</v>
      </c>
      <c r="AI481" s="18">
        <v>26.0</v>
      </c>
      <c r="AJ481" s="18" t="s">
        <v>3545</v>
      </c>
      <c r="AK481" s="18">
        <v>2029.0</v>
      </c>
      <c r="AL481" s="55" t="s">
        <v>2320</v>
      </c>
      <c r="AM481" s="54" t="s">
        <v>1454</v>
      </c>
      <c r="AN481" s="19">
        <v>0.9299</v>
      </c>
      <c r="AO481" s="19" t="s">
        <v>3553</v>
      </c>
    </row>
    <row r="482">
      <c r="A482" s="8" t="s">
        <v>3554</v>
      </c>
      <c r="B482" s="52" t="s">
        <v>1298</v>
      </c>
      <c r="C482" s="8" t="s">
        <v>58</v>
      </c>
      <c r="D482" s="8" t="s">
        <v>3545</v>
      </c>
      <c r="E482" s="20" t="s">
        <v>3555</v>
      </c>
      <c r="F482" s="11" t="s">
        <v>3556</v>
      </c>
      <c r="G482" s="8" t="s">
        <v>165</v>
      </c>
      <c r="H482" s="8"/>
      <c r="I482" s="8" t="s">
        <v>3557</v>
      </c>
      <c r="J482" s="8">
        <v>8.0</v>
      </c>
      <c r="K482" s="66">
        <v>46076.0</v>
      </c>
      <c r="L482" s="63" t="s">
        <v>257</v>
      </c>
      <c r="M482" s="63" t="s">
        <v>257</v>
      </c>
      <c r="N482" s="66">
        <v>46080.0</v>
      </c>
      <c r="O482" s="66">
        <v>46080.0</v>
      </c>
      <c r="P482" s="8" t="s">
        <v>167</v>
      </c>
      <c r="Q482" s="15">
        <v>1154.0</v>
      </c>
      <c r="R482" s="8" t="s">
        <v>3558</v>
      </c>
      <c r="S482" s="28"/>
      <c r="T482" s="16" t="s">
        <v>70</v>
      </c>
      <c r="U482" s="17" t="s">
        <v>3551</v>
      </c>
      <c r="V482" s="8" t="s">
        <v>172</v>
      </c>
      <c r="W482" s="8"/>
      <c r="AA482" s="53" t="s">
        <v>3559</v>
      </c>
      <c r="AB482" s="18">
        <v>398.0</v>
      </c>
      <c r="AC482" s="18">
        <v>97.0</v>
      </c>
      <c r="AD482" s="18">
        <v>40.0</v>
      </c>
      <c r="AE482" s="18">
        <v>97.0</v>
      </c>
      <c r="AF482" s="18">
        <v>58.0</v>
      </c>
      <c r="AG482" s="18">
        <v>84.0</v>
      </c>
      <c r="AH482" s="18">
        <v>0.0</v>
      </c>
      <c r="AI482" s="18">
        <v>20.0</v>
      </c>
      <c r="AJ482" s="18" t="s">
        <v>54</v>
      </c>
      <c r="AK482" s="18" t="s">
        <v>54</v>
      </c>
      <c r="AL482" s="54" t="s">
        <v>1601</v>
      </c>
      <c r="AM482" s="18" t="s">
        <v>54</v>
      </c>
      <c r="AN482" s="19">
        <v>0.9299</v>
      </c>
      <c r="AO482" s="19" t="s">
        <v>3553</v>
      </c>
    </row>
    <row r="483">
      <c r="A483" s="8" t="s">
        <v>3560</v>
      </c>
      <c r="B483" s="52" t="s">
        <v>1287</v>
      </c>
      <c r="C483" s="8" t="s">
        <v>43</v>
      </c>
      <c r="E483" s="20" t="s">
        <v>3561</v>
      </c>
      <c r="F483" s="11" t="s">
        <v>3562</v>
      </c>
      <c r="G483" s="63" t="s">
        <v>83</v>
      </c>
      <c r="H483" s="8" t="s">
        <v>1520</v>
      </c>
      <c r="I483" s="8" t="s">
        <v>3563</v>
      </c>
      <c r="J483" s="8">
        <v>9.0</v>
      </c>
      <c r="K483" s="14">
        <v>46083.0</v>
      </c>
      <c r="L483" s="69" t="s">
        <v>3564</v>
      </c>
      <c r="M483" s="69" t="s">
        <v>3564</v>
      </c>
      <c r="N483" s="14">
        <v>46083.0</v>
      </c>
      <c r="O483" s="14">
        <v>46083.0</v>
      </c>
      <c r="P483" s="8" t="s">
        <v>48</v>
      </c>
      <c r="Q483" s="8">
        <v>557.0</v>
      </c>
      <c r="R483" s="16" t="s">
        <v>3565</v>
      </c>
      <c r="S483" s="16" t="s">
        <v>3566</v>
      </c>
      <c r="T483" s="16" t="s">
        <v>70</v>
      </c>
      <c r="U483" s="17" t="s">
        <v>3567</v>
      </c>
      <c r="V483" s="8" t="s">
        <v>220</v>
      </c>
      <c r="W483" s="63"/>
      <c r="AA483" s="53" t="s">
        <v>3568</v>
      </c>
      <c r="AB483" s="18">
        <v>1277.0</v>
      </c>
      <c r="AC483" s="18">
        <v>679.0</v>
      </c>
      <c r="AD483" s="18">
        <v>12.0</v>
      </c>
      <c r="AE483" s="18">
        <v>239.0</v>
      </c>
      <c r="AF483" s="18">
        <v>77.0</v>
      </c>
      <c r="AG483" s="18">
        <v>271.0</v>
      </c>
      <c r="AH483" s="18">
        <v>2.0</v>
      </c>
      <c r="AI483" s="18">
        <v>5.0</v>
      </c>
      <c r="AJ483" s="18" t="s">
        <v>3560</v>
      </c>
      <c r="AK483" s="18">
        <v>3200.0</v>
      </c>
      <c r="AL483" s="54" t="s">
        <v>3569</v>
      </c>
      <c r="AM483" s="54" t="s">
        <v>3570</v>
      </c>
      <c r="AN483" s="19">
        <v>0.9757</v>
      </c>
      <c r="AO483" s="19" t="s">
        <v>55</v>
      </c>
    </row>
    <row r="484">
      <c r="A484" s="8" t="s">
        <v>3571</v>
      </c>
      <c r="B484" s="52" t="s">
        <v>1298</v>
      </c>
      <c r="C484" s="8" t="s">
        <v>58</v>
      </c>
      <c r="D484" s="8" t="s">
        <v>3560</v>
      </c>
      <c r="E484" s="20" t="s">
        <v>3572</v>
      </c>
      <c r="F484" s="11" t="s">
        <v>3573</v>
      </c>
      <c r="G484" s="63" t="s">
        <v>83</v>
      </c>
      <c r="H484" s="8" t="s">
        <v>2402</v>
      </c>
      <c r="I484" s="8" t="s">
        <v>3574</v>
      </c>
      <c r="J484" s="8">
        <v>9.0</v>
      </c>
      <c r="K484" s="14">
        <v>46083.0</v>
      </c>
      <c r="L484" s="69" t="s">
        <v>3564</v>
      </c>
      <c r="M484" s="69" t="s">
        <v>3564</v>
      </c>
      <c r="N484" s="14">
        <v>46083.0</v>
      </c>
      <c r="O484" s="14">
        <v>46083.0</v>
      </c>
      <c r="P484" s="8" t="s">
        <v>48</v>
      </c>
      <c r="Q484" s="8">
        <v>609.0</v>
      </c>
      <c r="R484" s="16" t="s">
        <v>3565</v>
      </c>
      <c r="S484" s="16" t="s">
        <v>3575</v>
      </c>
      <c r="T484" s="16" t="s">
        <v>188</v>
      </c>
      <c r="U484" s="17" t="s">
        <v>3567</v>
      </c>
      <c r="V484" s="8" t="s">
        <v>220</v>
      </c>
      <c r="W484" s="63"/>
      <c r="AA484" s="53" t="s">
        <v>3576</v>
      </c>
      <c r="AB484" s="18">
        <v>1012.0</v>
      </c>
      <c r="AC484" s="18">
        <v>517.0</v>
      </c>
      <c r="AD484" s="18">
        <v>67.0</v>
      </c>
      <c r="AE484" s="18">
        <v>219.0</v>
      </c>
      <c r="AF484" s="18">
        <v>18.0</v>
      </c>
      <c r="AG484" s="18">
        <v>167.0</v>
      </c>
      <c r="AH484" s="18">
        <v>0.0</v>
      </c>
      <c r="AI484" s="18">
        <v>39.0</v>
      </c>
      <c r="AJ484" s="18" t="s">
        <v>54</v>
      </c>
      <c r="AK484" s="18" t="s">
        <v>54</v>
      </c>
      <c r="AL484" s="54" t="s">
        <v>1630</v>
      </c>
      <c r="AM484" s="18" t="s">
        <v>54</v>
      </c>
      <c r="AN484" s="19">
        <v>0.9757</v>
      </c>
      <c r="AO484" s="19" t="s">
        <v>55</v>
      </c>
    </row>
    <row r="485">
      <c r="A485" s="8" t="s">
        <v>3577</v>
      </c>
      <c r="B485" s="52" t="s">
        <v>1883</v>
      </c>
      <c r="C485" s="8" t="s">
        <v>58</v>
      </c>
      <c r="D485" s="8" t="s">
        <v>3560</v>
      </c>
      <c r="E485" s="20" t="s">
        <v>3578</v>
      </c>
      <c r="F485" s="11" t="s">
        <v>3579</v>
      </c>
      <c r="G485" s="63" t="s">
        <v>83</v>
      </c>
      <c r="H485" s="8" t="s">
        <v>2394</v>
      </c>
      <c r="I485" s="8" t="s">
        <v>3580</v>
      </c>
      <c r="J485" s="8">
        <v>9.0</v>
      </c>
      <c r="K485" s="14">
        <v>46083.0</v>
      </c>
      <c r="L485" s="69" t="s">
        <v>3564</v>
      </c>
      <c r="M485" s="69" t="s">
        <v>3564</v>
      </c>
      <c r="N485" s="14">
        <v>46083.0</v>
      </c>
      <c r="O485" s="14">
        <v>46083.0</v>
      </c>
      <c r="P485" s="8" t="s">
        <v>48</v>
      </c>
      <c r="Q485" s="8">
        <v>586.0</v>
      </c>
      <c r="R485" s="16" t="s">
        <v>3565</v>
      </c>
      <c r="S485" s="16" t="s">
        <v>3581</v>
      </c>
      <c r="T485" s="16" t="s">
        <v>3582</v>
      </c>
      <c r="U485" s="17" t="s">
        <v>3567</v>
      </c>
      <c r="V485" s="8" t="s">
        <v>220</v>
      </c>
      <c r="W485" s="63"/>
      <c r="AA485" s="53" t="s">
        <v>3583</v>
      </c>
      <c r="AB485" s="18">
        <v>911.0</v>
      </c>
      <c r="AC485" s="18">
        <v>411.0</v>
      </c>
      <c r="AD485" s="18">
        <v>99.0</v>
      </c>
      <c r="AE485" s="18">
        <v>203.0</v>
      </c>
      <c r="AF485" s="18">
        <v>85.0</v>
      </c>
      <c r="AG485" s="18">
        <v>112.0</v>
      </c>
      <c r="AH485" s="18">
        <v>0.0</v>
      </c>
      <c r="AI485" s="18">
        <v>22.0</v>
      </c>
      <c r="AJ485" s="18" t="s">
        <v>54</v>
      </c>
      <c r="AK485" s="18" t="s">
        <v>54</v>
      </c>
      <c r="AL485" s="54" t="s">
        <v>3369</v>
      </c>
      <c r="AM485" s="18" t="s">
        <v>54</v>
      </c>
      <c r="AN485" s="19">
        <v>0.9757</v>
      </c>
      <c r="AO485" s="19" t="s">
        <v>356</v>
      </c>
    </row>
    <row r="486">
      <c r="A486" s="8" t="s">
        <v>3584</v>
      </c>
      <c r="B486" s="52" t="s">
        <v>1287</v>
      </c>
      <c r="C486" s="8" t="s">
        <v>43</v>
      </c>
      <c r="E486" s="20" t="s">
        <v>3585</v>
      </c>
      <c r="F486" s="26" t="s">
        <v>3586</v>
      </c>
      <c r="G486" s="8" t="s">
        <v>183</v>
      </c>
      <c r="H486" s="8"/>
      <c r="I486" s="8" t="s">
        <v>3587</v>
      </c>
      <c r="J486" s="8">
        <v>9.0</v>
      </c>
      <c r="K486" s="14">
        <v>46083.0</v>
      </c>
      <c r="L486" s="69" t="s">
        <v>3564</v>
      </c>
      <c r="M486" s="69" t="s">
        <v>3564</v>
      </c>
      <c r="N486" s="14">
        <v>46083.0</v>
      </c>
      <c r="O486" s="14">
        <v>46083.0</v>
      </c>
      <c r="P486" s="8" t="s">
        <v>185</v>
      </c>
      <c r="Q486" s="15">
        <v>1213.0</v>
      </c>
      <c r="R486" s="16" t="s">
        <v>3588</v>
      </c>
      <c r="S486" s="8" t="s">
        <v>3589</v>
      </c>
      <c r="T486" s="16" t="s">
        <v>70</v>
      </c>
      <c r="U486" s="17" t="s">
        <v>3590</v>
      </c>
      <c r="V486" s="8" t="s">
        <v>190</v>
      </c>
      <c r="W486" s="8"/>
      <c r="AA486" s="53" t="s">
        <v>3591</v>
      </c>
      <c r="AB486" s="18">
        <v>183.0</v>
      </c>
      <c r="AC486" s="18">
        <v>15.0</v>
      </c>
      <c r="AD486" s="18">
        <v>13.0</v>
      </c>
      <c r="AE486" s="18">
        <v>72.0</v>
      </c>
      <c r="AF486" s="18">
        <v>229.0</v>
      </c>
      <c r="AG486" s="18">
        <v>65.0</v>
      </c>
      <c r="AH486" s="18">
        <v>0.0</v>
      </c>
      <c r="AI486" s="18">
        <v>21.0</v>
      </c>
      <c r="AJ486" s="18" t="s">
        <v>3584</v>
      </c>
      <c r="AK486" s="18">
        <v>282.0</v>
      </c>
      <c r="AL486" s="54" t="s">
        <v>2242</v>
      </c>
      <c r="AM486" s="54" t="s">
        <v>1755</v>
      </c>
      <c r="AN486" s="19"/>
      <c r="AO486" s="19" t="s">
        <v>54</v>
      </c>
    </row>
    <row r="487">
      <c r="A487" s="8" t="s">
        <v>3592</v>
      </c>
      <c r="B487" s="52" t="s">
        <v>1298</v>
      </c>
      <c r="C487" s="8" t="s">
        <v>58</v>
      </c>
      <c r="D487" s="8" t="s">
        <v>3584</v>
      </c>
      <c r="E487" s="20" t="s">
        <v>3593</v>
      </c>
      <c r="F487" s="26" t="s">
        <v>3594</v>
      </c>
      <c r="G487" s="8" t="s">
        <v>183</v>
      </c>
      <c r="H487" s="8"/>
      <c r="I487" s="32" t="s">
        <v>3595</v>
      </c>
      <c r="J487" s="8">
        <v>9.0</v>
      </c>
      <c r="K487" s="14">
        <v>46083.0</v>
      </c>
      <c r="L487" s="69" t="s">
        <v>3564</v>
      </c>
      <c r="M487" s="69" t="s">
        <v>3564</v>
      </c>
      <c r="N487" s="14">
        <v>46083.0</v>
      </c>
      <c r="O487" s="14">
        <v>46083.0</v>
      </c>
      <c r="P487" s="8" t="s">
        <v>185</v>
      </c>
      <c r="Q487" s="15">
        <v>1206.0</v>
      </c>
      <c r="R487" s="16" t="s">
        <v>3596</v>
      </c>
      <c r="S487" s="8" t="s">
        <v>3597</v>
      </c>
      <c r="T487" s="16" t="s">
        <v>188</v>
      </c>
      <c r="U487" s="17" t="s">
        <v>3590</v>
      </c>
      <c r="V487" s="8" t="s">
        <v>190</v>
      </c>
      <c r="W487" s="8"/>
      <c r="AA487" s="53" t="s">
        <v>3598</v>
      </c>
      <c r="AB487" s="18">
        <v>99.0</v>
      </c>
      <c r="AC487" s="18">
        <v>3.0</v>
      </c>
      <c r="AD487" s="18">
        <v>11.0</v>
      </c>
      <c r="AE487" s="18">
        <v>33.0</v>
      </c>
      <c r="AF487" s="18">
        <v>9.0</v>
      </c>
      <c r="AG487" s="18">
        <v>42.0</v>
      </c>
      <c r="AH487" s="18">
        <v>1.0</v>
      </c>
      <c r="AI487" s="18">
        <v>8.0</v>
      </c>
      <c r="AJ487" s="18" t="s">
        <v>54</v>
      </c>
      <c r="AK487" s="18" t="s">
        <v>54</v>
      </c>
      <c r="AL487" s="54" t="s">
        <v>1339</v>
      </c>
      <c r="AM487" s="18" t="s">
        <v>54</v>
      </c>
      <c r="AN487" s="19"/>
      <c r="AO487" s="19" t="s">
        <v>54</v>
      </c>
    </row>
    <row r="488">
      <c r="A488" s="8" t="s">
        <v>3599</v>
      </c>
      <c r="B488" s="52" t="s">
        <v>1287</v>
      </c>
      <c r="C488" s="8" t="s">
        <v>43</v>
      </c>
      <c r="E488" s="20" t="s">
        <v>3600</v>
      </c>
      <c r="F488" s="11" t="s">
        <v>3601</v>
      </c>
      <c r="G488" s="8" t="s">
        <v>46</v>
      </c>
      <c r="H488" s="8" t="s">
        <v>1520</v>
      </c>
      <c r="I488" s="8" t="s">
        <v>3602</v>
      </c>
      <c r="J488" s="8">
        <v>9.0</v>
      </c>
      <c r="K488" s="14">
        <v>46083.0</v>
      </c>
      <c r="L488" s="69" t="s">
        <v>3564</v>
      </c>
      <c r="M488" s="69" t="s">
        <v>3564</v>
      </c>
      <c r="N488" s="14">
        <v>46083.0</v>
      </c>
      <c r="O488" s="14">
        <v>46083.0</v>
      </c>
      <c r="P488" s="8" t="s">
        <v>48</v>
      </c>
      <c r="Q488" s="8">
        <v>639.0</v>
      </c>
      <c r="R488" s="16" t="s">
        <v>3603</v>
      </c>
      <c r="S488" s="16" t="s">
        <v>3604</v>
      </c>
      <c r="T488" s="16" t="s">
        <v>70</v>
      </c>
      <c r="U488" s="17" t="s">
        <v>3605</v>
      </c>
      <c r="V488" s="8" t="s">
        <v>72</v>
      </c>
      <c r="W488" s="8"/>
      <c r="AA488" s="53" t="s">
        <v>3606</v>
      </c>
      <c r="AB488" s="18">
        <v>223.0</v>
      </c>
      <c r="AC488" s="18">
        <v>42.0</v>
      </c>
      <c r="AD488" s="18">
        <v>9.0</v>
      </c>
      <c r="AE488" s="18">
        <v>27.0</v>
      </c>
      <c r="AF488" s="18">
        <v>297.0</v>
      </c>
      <c r="AG488" s="18">
        <v>133.0</v>
      </c>
      <c r="AH488" s="18">
        <v>0.0</v>
      </c>
      <c r="AI488" s="18">
        <v>7.0</v>
      </c>
      <c r="AJ488" s="18" t="s">
        <v>3599</v>
      </c>
      <c r="AK488" s="18">
        <v>1318.0</v>
      </c>
      <c r="AL488" s="54" t="s">
        <v>1464</v>
      </c>
      <c r="AM488" s="54" t="s">
        <v>2015</v>
      </c>
      <c r="AN488" s="19">
        <v>0.896</v>
      </c>
      <c r="AO488" s="19" t="s">
        <v>3607</v>
      </c>
    </row>
    <row r="489">
      <c r="A489" s="8" t="s">
        <v>3608</v>
      </c>
      <c r="B489" s="52" t="s">
        <v>1298</v>
      </c>
      <c r="C489" s="8" t="s">
        <v>58</v>
      </c>
      <c r="D489" s="8" t="s">
        <v>3599</v>
      </c>
      <c r="E489" s="20" t="s">
        <v>3609</v>
      </c>
      <c r="F489" s="11" t="s">
        <v>3610</v>
      </c>
      <c r="G489" s="8" t="s">
        <v>46</v>
      </c>
      <c r="H489" s="8" t="s">
        <v>2402</v>
      </c>
      <c r="I489" s="8" t="s">
        <v>3611</v>
      </c>
      <c r="J489" s="8">
        <v>9.0</v>
      </c>
      <c r="K489" s="14">
        <v>46083.0</v>
      </c>
      <c r="L489" s="69" t="s">
        <v>3564</v>
      </c>
      <c r="M489" s="69" t="s">
        <v>3564</v>
      </c>
      <c r="N489" s="14">
        <v>46083.0</v>
      </c>
      <c r="O489" s="14">
        <v>46083.0</v>
      </c>
      <c r="P489" s="8" t="s">
        <v>48</v>
      </c>
      <c r="Q489" s="8">
        <v>720.0</v>
      </c>
      <c r="R489" s="16" t="s">
        <v>3603</v>
      </c>
      <c r="S489" s="16" t="s">
        <v>3612</v>
      </c>
      <c r="T489" s="16" t="s">
        <v>3613</v>
      </c>
      <c r="U489" s="17" t="s">
        <v>3605</v>
      </c>
      <c r="V489" s="8" t="s">
        <v>72</v>
      </c>
      <c r="W489" s="8"/>
      <c r="AA489" s="53" t="s">
        <v>3614</v>
      </c>
      <c r="AB489" s="18">
        <v>255.0</v>
      </c>
      <c r="AC489" s="18">
        <v>103.0</v>
      </c>
      <c r="AD489" s="18">
        <v>24.0</v>
      </c>
      <c r="AE489" s="18">
        <v>53.0</v>
      </c>
      <c r="AF489" s="18">
        <v>21.0</v>
      </c>
      <c r="AG489" s="18">
        <v>30.0</v>
      </c>
      <c r="AH489" s="18">
        <v>0.0</v>
      </c>
      <c r="AI489" s="18">
        <v>13.0</v>
      </c>
      <c r="AJ489" s="18" t="s">
        <v>54</v>
      </c>
      <c r="AK489" s="18" t="s">
        <v>54</v>
      </c>
      <c r="AL489" s="54" t="s">
        <v>1464</v>
      </c>
      <c r="AM489" s="18" t="s">
        <v>54</v>
      </c>
      <c r="AN489" s="19">
        <v>0.896</v>
      </c>
      <c r="AO489" s="19" t="s">
        <v>3607</v>
      </c>
    </row>
    <row r="490">
      <c r="A490" s="8" t="s">
        <v>3615</v>
      </c>
      <c r="B490" s="52" t="s">
        <v>1883</v>
      </c>
      <c r="C490" s="8" t="s">
        <v>58</v>
      </c>
      <c r="D490" s="8" t="s">
        <v>3599</v>
      </c>
      <c r="E490" s="20" t="s">
        <v>3616</v>
      </c>
      <c r="F490" s="11" t="s">
        <v>3617</v>
      </c>
      <c r="G490" s="8" t="s">
        <v>46</v>
      </c>
      <c r="H490" s="8" t="s">
        <v>2394</v>
      </c>
      <c r="I490" s="8" t="s">
        <v>3618</v>
      </c>
      <c r="J490" s="8">
        <v>9.0</v>
      </c>
      <c r="K490" s="14">
        <v>46083.0</v>
      </c>
      <c r="L490" s="69" t="s">
        <v>3564</v>
      </c>
      <c r="M490" s="69" t="s">
        <v>3564</v>
      </c>
      <c r="N490" s="14">
        <v>46083.0</v>
      </c>
      <c r="O490" s="14">
        <v>46083.0</v>
      </c>
      <c r="P490" s="8" t="s">
        <v>48</v>
      </c>
      <c r="Q490" s="8">
        <v>754.0</v>
      </c>
      <c r="R490" s="16" t="s">
        <v>3603</v>
      </c>
      <c r="S490" s="16" t="s">
        <v>3619</v>
      </c>
      <c r="T490" s="16" t="s">
        <v>70</v>
      </c>
      <c r="U490" s="17" t="s">
        <v>3605</v>
      </c>
      <c r="V490" s="8" t="s">
        <v>72</v>
      </c>
      <c r="W490" s="8"/>
      <c r="AA490" s="53" t="s">
        <v>3620</v>
      </c>
      <c r="AB490" s="18">
        <v>302.0</v>
      </c>
      <c r="AC490" s="18">
        <v>105.0</v>
      </c>
      <c r="AD490" s="18">
        <v>31.0</v>
      </c>
      <c r="AE490" s="18">
        <v>75.0</v>
      </c>
      <c r="AF490" s="18">
        <v>54.0</v>
      </c>
      <c r="AG490" s="18">
        <v>32.0</v>
      </c>
      <c r="AH490" s="18">
        <v>0.0</v>
      </c>
      <c r="AI490" s="18">
        <v>16.0</v>
      </c>
      <c r="AJ490" s="18" t="s">
        <v>54</v>
      </c>
      <c r="AK490" s="18" t="s">
        <v>54</v>
      </c>
      <c r="AL490" s="54" t="s">
        <v>1789</v>
      </c>
      <c r="AM490" s="18" t="s">
        <v>54</v>
      </c>
      <c r="AN490" s="19">
        <v>0.896</v>
      </c>
      <c r="AO490" s="19" t="s">
        <v>3607</v>
      </c>
    </row>
    <row r="491">
      <c r="A491" s="8" t="s">
        <v>3621</v>
      </c>
      <c r="B491" s="52" t="s">
        <v>2931</v>
      </c>
      <c r="C491" s="8" t="s">
        <v>58</v>
      </c>
      <c r="D491" s="8" t="s">
        <v>3599</v>
      </c>
      <c r="E491" s="20" t="s">
        <v>3622</v>
      </c>
      <c r="F491" s="11" t="s">
        <v>3623</v>
      </c>
      <c r="G491" s="8" t="s">
        <v>46</v>
      </c>
      <c r="H491" s="8" t="s">
        <v>1520</v>
      </c>
      <c r="I491" s="8" t="s">
        <v>3624</v>
      </c>
      <c r="J491" s="8">
        <v>9.0</v>
      </c>
      <c r="K491" s="14">
        <v>46083.0</v>
      </c>
      <c r="L491" s="69" t="s">
        <v>3564</v>
      </c>
      <c r="M491" s="69" t="s">
        <v>3564</v>
      </c>
      <c r="N491" s="14">
        <v>46083.0</v>
      </c>
      <c r="O491" s="14">
        <v>46083.0</v>
      </c>
      <c r="P491" s="8" t="s">
        <v>48</v>
      </c>
      <c r="Q491" s="8">
        <v>495.0</v>
      </c>
      <c r="R491" s="16" t="s">
        <v>3625</v>
      </c>
      <c r="S491" s="16" t="s">
        <v>3626</v>
      </c>
      <c r="T491" s="16" t="s">
        <v>3613</v>
      </c>
      <c r="U491" s="17" t="s">
        <v>3605</v>
      </c>
      <c r="V491" s="8" t="s">
        <v>72</v>
      </c>
      <c r="W491" s="8"/>
      <c r="AA491" s="18" t="s">
        <v>54</v>
      </c>
      <c r="AB491" s="18">
        <v>538.0</v>
      </c>
      <c r="AC491" s="18">
        <v>141.0</v>
      </c>
      <c r="AD491" s="18">
        <v>17.0</v>
      </c>
      <c r="AE491" s="18">
        <v>332.0</v>
      </c>
      <c r="AF491" s="18">
        <v>0.0</v>
      </c>
      <c r="AG491" s="18">
        <v>0.0</v>
      </c>
      <c r="AH491" s="18">
        <v>0.0</v>
      </c>
      <c r="AI491" s="18">
        <v>0.0</v>
      </c>
      <c r="AJ491" s="18" t="s">
        <v>54</v>
      </c>
      <c r="AK491" s="18" t="s">
        <v>54</v>
      </c>
      <c r="AL491" s="18" t="s">
        <v>54</v>
      </c>
      <c r="AM491" s="18" t="s">
        <v>54</v>
      </c>
      <c r="AN491" s="19">
        <v>0.896</v>
      </c>
      <c r="AO491" s="19" t="s">
        <v>3607</v>
      </c>
    </row>
    <row r="492">
      <c r="A492" s="8" t="s">
        <v>3627</v>
      </c>
      <c r="B492" s="52" t="s">
        <v>1287</v>
      </c>
      <c r="C492" s="8" t="s">
        <v>43</v>
      </c>
      <c r="E492" s="20" t="s">
        <v>3628</v>
      </c>
      <c r="F492" s="11" t="s">
        <v>3629</v>
      </c>
      <c r="G492" s="8" t="s">
        <v>165</v>
      </c>
      <c r="H492" s="8" t="s">
        <v>1494</v>
      </c>
      <c r="I492" s="8" t="s">
        <v>3630</v>
      </c>
      <c r="J492" s="8">
        <v>9.0</v>
      </c>
      <c r="K492" s="14">
        <v>46083.0</v>
      </c>
      <c r="L492" s="69" t="s">
        <v>3564</v>
      </c>
      <c r="M492" s="69" t="s">
        <v>3564</v>
      </c>
      <c r="N492" s="14">
        <v>46083.0</v>
      </c>
      <c r="O492" s="14">
        <v>46083.0</v>
      </c>
      <c r="P492" s="8" t="s">
        <v>167</v>
      </c>
      <c r="Q492" s="15">
        <v>1075.0</v>
      </c>
      <c r="R492" s="16" t="s">
        <v>3631</v>
      </c>
      <c r="S492" s="16" t="s">
        <v>3632</v>
      </c>
      <c r="T492" s="16" t="s">
        <v>473</v>
      </c>
      <c r="U492" s="17" t="s">
        <v>3633</v>
      </c>
      <c r="V492" s="8" t="s">
        <v>172</v>
      </c>
      <c r="W492" s="8"/>
      <c r="AA492" s="53" t="s">
        <v>3634</v>
      </c>
      <c r="AB492" s="18">
        <v>1004.0</v>
      </c>
      <c r="AC492" s="18">
        <v>189.0</v>
      </c>
      <c r="AD492" s="18">
        <v>25.0</v>
      </c>
      <c r="AE492" s="18">
        <v>210.0</v>
      </c>
      <c r="AF492" s="18">
        <v>32778.0</v>
      </c>
      <c r="AG492" s="18">
        <v>265.0</v>
      </c>
      <c r="AH492" s="18">
        <v>0.0</v>
      </c>
      <c r="AI492" s="18">
        <v>6.0</v>
      </c>
      <c r="AJ492" s="18" t="s">
        <v>3627</v>
      </c>
      <c r="AK492" s="18">
        <v>1267.0</v>
      </c>
      <c r="AL492" s="54" t="s">
        <v>1955</v>
      </c>
      <c r="AM492" s="54" t="s">
        <v>1600</v>
      </c>
      <c r="AN492" s="19"/>
      <c r="AO492" s="19" t="s">
        <v>54</v>
      </c>
    </row>
    <row r="493">
      <c r="A493" s="8" t="s">
        <v>3635</v>
      </c>
      <c r="B493" s="52" t="s">
        <v>1298</v>
      </c>
      <c r="C493" s="8" t="s">
        <v>58</v>
      </c>
      <c r="D493" s="8" t="s">
        <v>3627</v>
      </c>
      <c r="E493" s="20" t="s">
        <v>3636</v>
      </c>
      <c r="F493" s="11" t="s">
        <v>3637</v>
      </c>
      <c r="G493" s="8" t="s">
        <v>165</v>
      </c>
      <c r="H493" s="8"/>
      <c r="I493" s="8" t="s">
        <v>3638</v>
      </c>
      <c r="J493" s="8">
        <v>9.0</v>
      </c>
      <c r="K493" s="14">
        <v>46083.0</v>
      </c>
      <c r="L493" s="69" t="s">
        <v>3564</v>
      </c>
      <c r="M493" s="69" t="s">
        <v>3564</v>
      </c>
      <c r="N493" s="14">
        <v>46083.0</v>
      </c>
      <c r="O493" s="14">
        <v>46083.0</v>
      </c>
      <c r="P493" s="8" t="s">
        <v>167</v>
      </c>
      <c r="Q493" s="8">
        <v>1035.0</v>
      </c>
      <c r="R493" s="16" t="s">
        <v>3639</v>
      </c>
      <c r="S493" s="16" t="s">
        <v>3640</v>
      </c>
      <c r="T493" s="16" t="s">
        <v>70</v>
      </c>
      <c r="U493" s="17" t="s">
        <v>3633</v>
      </c>
      <c r="V493" s="8" t="s">
        <v>172</v>
      </c>
      <c r="W493" s="8"/>
      <c r="AA493" s="53" t="s">
        <v>3641</v>
      </c>
      <c r="AB493" s="18">
        <v>263.0</v>
      </c>
      <c r="AC493" s="18">
        <v>25.0</v>
      </c>
      <c r="AD493" s="18">
        <v>30.0</v>
      </c>
      <c r="AE493" s="18">
        <v>71.0</v>
      </c>
      <c r="AF493" s="18">
        <v>40.0</v>
      </c>
      <c r="AG493" s="18">
        <v>81.0</v>
      </c>
      <c r="AH493" s="18">
        <v>1.0</v>
      </c>
      <c r="AI493" s="18">
        <v>21.0</v>
      </c>
      <c r="AJ493" s="18" t="s">
        <v>54</v>
      </c>
      <c r="AK493" s="18" t="s">
        <v>54</v>
      </c>
      <c r="AL493" s="54" t="s">
        <v>1464</v>
      </c>
      <c r="AM493" s="18" t="s">
        <v>54</v>
      </c>
      <c r="AN493" s="19"/>
      <c r="AO493" s="19" t="s">
        <v>3553</v>
      </c>
    </row>
    <row r="494">
      <c r="A494" s="8" t="s">
        <v>3642</v>
      </c>
      <c r="B494" s="52" t="s">
        <v>1287</v>
      </c>
      <c r="C494" s="8" t="s">
        <v>43</v>
      </c>
      <c r="E494" s="20" t="s">
        <v>3643</v>
      </c>
      <c r="F494" s="11" t="s">
        <v>3644</v>
      </c>
      <c r="G494" s="8" t="s">
        <v>83</v>
      </c>
      <c r="H494" s="8" t="s">
        <v>1520</v>
      </c>
      <c r="I494" s="8" t="s">
        <v>3645</v>
      </c>
      <c r="J494" s="8">
        <v>9.0</v>
      </c>
      <c r="K494" s="14">
        <v>46083.0</v>
      </c>
      <c r="L494" s="69" t="s">
        <v>3564</v>
      </c>
      <c r="M494" s="69" t="s">
        <v>3564</v>
      </c>
      <c r="N494" s="14">
        <v>46083.0</v>
      </c>
      <c r="O494" s="14">
        <v>46083.0</v>
      </c>
      <c r="P494" s="8" t="s">
        <v>48</v>
      </c>
      <c r="Q494" s="8">
        <v>802.0</v>
      </c>
      <c r="R494" s="38" t="s">
        <v>3646</v>
      </c>
      <c r="S494" s="16" t="s">
        <v>3647</v>
      </c>
      <c r="T494" s="16" t="s">
        <v>70</v>
      </c>
      <c r="U494" s="17" t="s">
        <v>3648</v>
      </c>
      <c r="V494" s="8" t="s">
        <v>220</v>
      </c>
      <c r="W494" s="8"/>
      <c r="AA494" s="53" t="s">
        <v>3649</v>
      </c>
      <c r="AB494" s="18">
        <v>202.0</v>
      </c>
      <c r="AC494" s="18">
        <v>41.0</v>
      </c>
      <c r="AD494" s="18">
        <v>27.0</v>
      </c>
      <c r="AE494" s="18">
        <v>70.0</v>
      </c>
      <c r="AF494" s="18">
        <v>85.0</v>
      </c>
      <c r="AG494" s="18">
        <v>11.0</v>
      </c>
      <c r="AH494" s="18">
        <v>6.0</v>
      </c>
      <c r="AI494" s="18">
        <v>3.0</v>
      </c>
      <c r="AJ494" s="18" t="s">
        <v>3642</v>
      </c>
      <c r="AK494" s="18">
        <v>1014.0</v>
      </c>
      <c r="AL494" s="54" t="s">
        <v>1590</v>
      </c>
      <c r="AM494" s="54" t="s">
        <v>1305</v>
      </c>
      <c r="AN494" s="19">
        <v>0.9247</v>
      </c>
      <c r="AO494" s="19" t="s">
        <v>706</v>
      </c>
    </row>
    <row r="495">
      <c r="A495" s="8" t="s">
        <v>3650</v>
      </c>
      <c r="B495" s="52" t="s">
        <v>1298</v>
      </c>
      <c r="C495" s="8" t="s">
        <v>58</v>
      </c>
      <c r="D495" s="8" t="s">
        <v>3642</v>
      </c>
      <c r="E495" s="20" t="s">
        <v>3651</v>
      </c>
      <c r="F495" s="11" t="s">
        <v>3652</v>
      </c>
      <c r="G495" s="8" t="s">
        <v>83</v>
      </c>
      <c r="H495" s="8" t="s">
        <v>2402</v>
      </c>
      <c r="I495" s="8" t="s">
        <v>3653</v>
      </c>
      <c r="J495" s="8">
        <v>9.0</v>
      </c>
      <c r="K495" s="14">
        <v>46083.0</v>
      </c>
      <c r="L495" s="69" t="s">
        <v>3564</v>
      </c>
      <c r="M495" s="69" t="s">
        <v>3564</v>
      </c>
      <c r="N495" s="14">
        <v>46083.0</v>
      </c>
      <c r="O495" s="14">
        <v>46083.0</v>
      </c>
      <c r="P495" s="8" t="s">
        <v>48</v>
      </c>
      <c r="Q495" s="8">
        <v>501.0</v>
      </c>
      <c r="R495" s="38" t="s">
        <v>3646</v>
      </c>
      <c r="S495" s="16" t="s">
        <v>3654</v>
      </c>
      <c r="T495" s="16" t="s">
        <v>473</v>
      </c>
      <c r="U495" s="17" t="s">
        <v>3648</v>
      </c>
      <c r="V495" s="8" t="s">
        <v>220</v>
      </c>
      <c r="W495" s="8"/>
      <c r="AA495" s="53" t="s">
        <v>3655</v>
      </c>
      <c r="AB495" s="18">
        <v>498.0</v>
      </c>
      <c r="AC495" s="18">
        <v>17.0</v>
      </c>
      <c r="AD495" s="18">
        <v>313.0</v>
      </c>
      <c r="AE495" s="18">
        <v>140.0</v>
      </c>
      <c r="AF495" s="18">
        <v>20.0</v>
      </c>
      <c r="AG495" s="18">
        <v>10.0</v>
      </c>
      <c r="AH495" s="18">
        <v>1.0</v>
      </c>
      <c r="AI495" s="18">
        <v>21.0</v>
      </c>
      <c r="AJ495" s="18" t="s">
        <v>54</v>
      </c>
      <c r="AK495" s="18" t="s">
        <v>54</v>
      </c>
      <c r="AL495" s="54" t="s">
        <v>1997</v>
      </c>
      <c r="AM495" s="18" t="s">
        <v>54</v>
      </c>
      <c r="AN495" s="19">
        <v>0.9247</v>
      </c>
      <c r="AO495" s="19" t="s">
        <v>706</v>
      </c>
    </row>
    <row r="496">
      <c r="A496" s="8" t="s">
        <v>3656</v>
      </c>
      <c r="B496" s="52" t="s">
        <v>1883</v>
      </c>
      <c r="C496" s="8" t="s">
        <v>58</v>
      </c>
      <c r="D496" s="8" t="s">
        <v>3642</v>
      </c>
      <c r="E496" s="20" t="s">
        <v>3657</v>
      </c>
      <c r="F496" s="11" t="s">
        <v>3658</v>
      </c>
      <c r="G496" s="8" t="s">
        <v>83</v>
      </c>
      <c r="H496" s="8" t="s">
        <v>2394</v>
      </c>
      <c r="I496" s="8" t="s">
        <v>3659</v>
      </c>
      <c r="J496" s="8">
        <v>9.0</v>
      </c>
      <c r="K496" s="14">
        <v>46083.0</v>
      </c>
      <c r="L496" s="69" t="s">
        <v>3564</v>
      </c>
      <c r="M496" s="69" t="s">
        <v>3564</v>
      </c>
      <c r="N496" s="14">
        <v>46083.0</v>
      </c>
      <c r="O496" s="14">
        <v>46083.0</v>
      </c>
      <c r="P496" s="8" t="s">
        <v>48</v>
      </c>
      <c r="Q496" s="8">
        <v>724.0</v>
      </c>
      <c r="R496" s="38" t="s">
        <v>3646</v>
      </c>
      <c r="S496" s="16" t="s">
        <v>3660</v>
      </c>
      <c r="T496" s="16" t="s">
        <v>3661</v>
      </c>
      <c r="U496" s="17" t="s">
        <v>3648</v>
      </c>
      <c r="V496" s="8" t="s">
        <v>220</v>
      </c>
      <c r="W496" s="8"/>
      <c r="AA496" s="53" t="s">
        <v>3662</v>
      </c>
      <c r="AB496" s="18">
        <v>182.0</v>
      </c>
      <c r="AC496" s="18">
        <v>44.0</v>
      </c>
      <c r="AD496" s="18">
        <v>31.0</v>
      </c>
      <c r="AE496" s="18">
        <v>61.0</v>
      </c>
      <c r="AF496" s="18">
        <v>60.0</v>
      </c>
      <c r="AG496" s="18">
        <v>8.0</v>
      </c>
      <c r="AH496" s="18">
        <v>0.0</v>
      </c>
      <c r="AI496" s="18">
        <v>11.0</v>
      </c>
      <c r="AJ496" s="18" t="s">
        <v>54</v>
      </c>
      <c r="AK496" s="18" t="s">
        <v>54</v>
      </c>
      <c r="AL496" s="54" t="s">
        <v>1422</v>
      </c>
      <c r="AM496" s="18" t="s">
        <v>54</v>
      </c>
      <c r="AN496" s="19">
        <v>0.9247</v>
      </c>
      <c r="AO496" s="19" t="s">
        <v>706</v>
      </c>
    </row>
    <row r="497">
      <c r="A497" s="8" t="s">
        <v>3663</v>
      </c>
      <c r="B497" s="52" t="s">
        <v>42</v>
      </c>
      <c r="C497" s="8" t="s">
        <v>58</v>
      </c>
      <c r="D497" s="8" t="s">
        <v>3642</v>
      </c>
      <c r="E497" s="20" t="s">
        <v>3664</v>
      </c>
      <c r="F497" s="11" t="s">
        <v>3665</v>
      </c>
      <c r="G497" s="8" t="s">
        <v>83</v>
      </c>
      <c r="H497" s="8"/>
      <c r="I497" s="8" t="s">
        <v>3666</v>
      </c>
      <c r="J497" s="8">
        <v>9.0</v>
      </c>
      <c r="K497" s="14">
        <v>46083.0</v>
      </c>
      <c r="L497" s="69" t="s">
        <v>3564</v>
      </c>
      <c r="M497" s="69" t="s">
        <v>3564</v>
      </c>
      <c r="N497" s="14">
        <v>46083.0</v>
      </c>
      <c r="O497" s="14">
        <v>46083.0</v>
      </c>
      <c r="P497" s="8" t="s">
        <v>48</v>
      </c>
      <c r="Q497" s="8">
        <v>620.0</v>
      </c>
      <c r="R497" s="38" t="s">
        <v>3667</v>
      </c>
      <c r="S497" s="16" t="s">
        <v>3668</v>
      </c>
      <c r="T497" s="16" t="s">
        <v>3669</v>
      </c>
      <c r="U497" s="17" t="s">
        <v>3648</v>
      </c>
      <c r="V497" s="8" t="s">
        <v>220</v>
      </c>
      <c r="W497" s="8"/>
      <c r="AA497" s="18" t="s">
        <v>54</v>
      </c>
      <c r="AB497" s="18">
        <v>132.0</v>
      </c>
      <c r="AC497" s="18">
        <v>12.0</v>
      </c>
      <c r="AD497" s="18">
        <v>6.0</v>
      </c>
      <c r="AE497" s="18">
        <v>92.0</v>
      </c>
      <c r="AF497" s="18">
        <v>0.0</v>
      </c>
      <c r="AG497" s="18">
        <v>0.0</v>
      </c>
      <c r="AH497" s="18">
        <v>0.0</v>
      </c>
      <c r="AI497" s="18">
        <v>1.0</v>
      </c>
      <c r="AJ497" s="18" t="s">
        <v>54</v>
      </c>
      <c r="AK497" s="18" t="s">
        <v>54</v>
      </c>
      <c r="AL497" s="18" t="s">
        <v>54</v>
      </c>
      <c r="AM497" s="18" t="s">
        <v>54</v>
      </c>
      <c r="AN497" s="19">
        <v>0.9247</v>
      </c>
      <c r="AO497" s="19" t="s">
        <v>706</v>
      </c>
    </row>
    <row r="498">
      <c r="A498" s="8" t="s">
        <v>3670</v>
      </c>
      <c r="B498" s="52" t="s">
        <v>57</v>
      </c>
      <c r="C498" s="8" t="s">
        <v>58</v>
      </c>
      <c r="D498" s="8" t="s">
        <v>3642</v>
      </c>
      <c r="E498" s="20" t="s">
        <v>3671</v>
      </c>
      <c r="F498" s="11" t="s">
        <v>3672</v>
      </c>
      <c r="G498" s="8" t="s">
        <v>83</v>
      </c>
      <c r="H498" s="8"/>
      <c r="I498" s="8" t="s">
        <v>3673</v>
      </c>
      <c r="J498" s="8">
        <v>9.0</v>
      </c>
      <c r="K498" s="14">
        <v>46083.0</v>
      </c>
      <c r="L498" s="69" t="s">
        <v>3564</v>
      </c>
      <c r="M498" s="69" t="s">
        <v>3564</v>
      </c>
      <c r="N498" s="14">
        <v>46083.0</v>
      </c>
      <c r="O498" s="14">
        <v>46083.0</v>
      </c>
      <c r="P498" s="8" t="s">
        <v>48</v>
      </c>
      <c r="Q498" s="8">
        <v>720.0</v>
      </c>
      <c r="R498" s="38" t="s">
        <v>3646</v>
      </c>
      <c r="S498" s="16" t="s">
        <v>3674</v>
      </c>
      <c r="T498" s="16" t="s">
        <v>3675</v>
      </c>
      <c r="U498" s="17" t="s">
        <v>3648</v>
      </c>
      <c r="V498" s="8" t="s">
        <v>220</v>
      </c>
      <c r="W498" s="8"/>
      <c r="AA498" s="18" t="s">
        <v>54</v>
      </c>
      <c r="AB498" s="18" t="s">
        <v>54</v>
      </c>
      <c r="AC498" s="18" t="s">
        <v>54</v>
      </c>
      <c r="AD498" s="18" t="s">
        <v>54</v>
      </c>
      <c r="AE498" s="18" t="s">
        <v>54</v>
      </c>
      <c r="AF498" s="18" t="s">
        <v>54</v>
      </c>
      <c r="AG498" s="18" t="s">
        <v>54</v>
      </c>
      <c r="AH498" s="18" t="s">
        <v>54</v>
      </c>
      <c r="AI498" s="18" t="s">
        <v>54</v>
      </c>
      <c r="AJ498" s="18" t="s">
        <v>54</v>
      </c>
      <c r="AK498" s="18" t="s">
        <v>54</v>
      </c>
      <c r="AL498" s="18" t="s">
        <v>54</v>
      </c>
      <c r="AM498" s="18" t="s">
        <v>54</v>
      </c>
      <c r="AN498" s="19">
        <v>0.9247</v>
      </c>
      <c r="AO498" s="19" t="s">
        <v>54</v>
      </c>
    </row>
    <row r="499">
      <c r="A499" s="8" t="s">
        <v>3676</v>
      </c>
      <c r="B499" s="52" t="s">
        <v>1287</v>
      </c>
      <c r="C499" s="8" t="s">
        <v>43</v>
      </c>
      <c r="E499" s="20" t="s">
        <v>3677</v>
      </c>
      <c r="F499" s="11" t="s">
        <v>3678</v>
      </c>
      <c r="G499" s="8" t="s">
        <v>46</v>
      </c>
      <c r="H499" s="8" t="s">
        <v>2402</v>
      </c>
      <c r="I499" s="8" t="s">
        <v>3679</v>
      </c>
      <c r="J499" s="8">
        <v>9.0</v>
      </c>
      <c r="K499" s="14">
        <v>46083.0</v>
      </c>
      <c r="L499" s="69" t="s">
        <v>3564</v>
      </c>
      <c r="M499" s="69" t="s">
        <v>3564</v>
      </c>
      <c r="N499" s="14">
        <v>46083.0</v>
      </c>
      <c r="O499" s="14">
        <v>46083.0</v>
      </c>
      <c r="P499" s="8" t="s">
        <v>48</v>
      </c>
      <c r="Q499" s="8">
        <v>567.0</v>
      </c>
      <c r="R499" s="16" t="s">
        <v>3680</v>
      </c>
      <c r="S499" s="16" t="s">
        <v>3681</v>
      </c>
      <c r="T499" s="16" t="s">
        <v>3682</v>
      </c>
      <c r="U499" s="17" t="s">
        <v>3683</v>
      </c>
      <c r="V499" s="8" t="s">
        <v>72</v>
      </c>
      <c r="W499" s="8"/>
      <c r="AA499" s="53" t="s">
        <v>3684</v>
      </c>
      <c r="AB499" s="18">
        <v>3466.0</v>
      </c>
      <c r="AC499" s="18">
        <v>1731.0</v>
      </c>
      <c r="AD499" s="18">
        <v>34.0</v>
      </c>
      <c r="AE499" s="18">
        <v>1114.0</v>
      </c>
      <c r="AF499" s="18">
        <v>212.0</v>
      </c>
      <c r="AG499" s="18">
        <v>490.0</v>
      </c>
      <c r="AH499" s="18">
        <v>12.0</v>
      </c>
      <c r="AI499" s="18">
        <v>6.0</v>
      </c>
      <c r="AJ499" s="18" t="s">
        <v>3676</v>
      </c>
      <c r="AK499" s="18">
        <v>7180.0</v>
      </c>
      <c r="AL499" s="55" t="s">
        <v>2175</v>
      </c>
      <c r="AM499" s="55" t="s">
        <v>3685</v>
      </c>
      <c r="AN499" s="19">
        <v>0.9275</v>
      </c>
      <c r="AO499" s="19" t="s">
        <v>54</v>
      </c>
    </row>
    <row r="500">
      <c r="A500" s="8" t="s">
        <v>3686</v>
      </c>
      <c r="B500" s="52" t="s">
        <v>1298</v>
      </c>
      <c r="C500" s="8" t="s">
        <v>58</v>
      </c>
      <c r="D500" s="8" t="s">
        <v>3676</v>
      </c>
      <c r="E500" s="20" t="s">
        <v>3687</v>
      </c>
      <c r="F500" s="11" t="s">
        <v>3688</v>
      </c>
      <c r="G500" s="8" t="s">
        <v>46</v>
      </c>
      <c r="H500" s="8" t="s">
        <v>2394</v>
      </c>
      <c r="I500" s="8" t="s">
        <v>3689</v>
      </c>
      <c r="J500" s="8">
        <v>9.0</v>
      </c>
      <c r="K500" s="14">
        <v>46083.0</v>
      </c>
      <c r="L500" s="69" t="s">
        <v>3564</v>
      </c>
      <c r="M500" s="69" t="s">
        <v>3564</v>
      </c>
      <c r="N500" s="14">
        <v>46083.0</v>
      </c>
      <c r="O500" s="14">
        <v>46083.0</v>
      </c>
      <c r="P500" s="8" t="s">
        <v>48</v>
      </c>
      <c r="Q500" s="8">
        <v>538.0</v>
      </c>
      <c r="R500" s="16" t="s">
        <v>3680</v>
      </c>
      <c r="S500" s="16" t="s">
        <v>3690</v>
      </c>
      <c r="T500" s="16" t="s">
        <v>70</v>
      </c>
      <c r="U500" s="17" t="s">
        <v>3683</v>
      </c>
      <c r="V500" s="8" t="s">
        <v>72</v>
      </c>
      <c r="W500" s="8"/>
      <c r="AA500" s="53" t="s">
        <v>3691</v>
      </c>
      <c r="AB500" s="18">
        <v>753.0</v>
      </c>
      <c r="AC500" s="18">
        <v>127.0</v>
      </c>
      <c r="AD500" s="18">
        <v>47.0</v>
      </c>
      <c r="AE500" s="18">
        <v>115.0</v>
      </c>
      <c r="AF500" s="18">
        <v>45.0</v>
      </c>
      <c r="AG500" s="18">
        <v>396.0</v>
      </c>
      <c r="AH500" s="18">
        <v>21.0</v>
      </c>
      <c r="AI500" s="18">
        <v>18.0</v>
      </c>
      <c r="AJ500" s="18" t="s">
        <v>54</v>
      </c>
      <c r="AK500" s="18" t="s">
        <v>54</v>
      </c>
      <c r="AL500" s="54" t="s">
        <v>2064</v>
      </c>
      <c r="AM500" s="18" t="s">
        <v>54</v>
      </c>
      <c r="AN500" s="19">
        <v>0.9275</v>
      </c>
      <c r="AO500" s="19" t="s">
        <v>329</v>
      </c>
    </row>
    <row r="501">
      <c r="A501" s="8" t="s">
        <v>3692</v>
      </c>
      <c r="B501" s="52" t="s">
        <v>1883</v>
      </c>
      <c r="C501" s="8" t="s">
        <v>58</v>
      </c>
      <c r="D501" s="8" t="s">
        <v>3676</v>
      </c>
      <c r="E501" s="20" t="s">
        <v>3693</v>
      </c>
      <c r="F501" s="11" t="s">
        <v>3694</v>
      </c>
      <c r="G501" s="8" t="s">
        <v>46</v>
      </c>
      <c r="H501" s="8" t="s">
        <v>1520</v>
      </c>
      <c r="I501" s="8" t="s">
        <v>3695</v>
      </c>
      <c r="J501" s="8">
        <v>9.0</v>
      </c>
      <c r="K501" s="14">
        <v>46083.0</v>
      </c>
      <c r="L501" s="69" t="s">
        <v>3564</v>
      </c>
      <c r="M501" s="69" t="s">
        <v>3564</v>
      </c>
      <c r="N501" s="14">
        <v>46083.0</v>
      </c>
      <c r="O501" s="14">
        <v>46083.0</v>
      </c>
      <c r="P501" s="8" t="s">
        <v>48</v>
      </c>
      <c r="Q501" s="8">
        <v>566.0</v>
      </c>
      <c r="R501" s="16" t="s">
        <v>3680</v>
      </c>
      <c r="S501" s="16" t="s">
        <v>3696</v>
      </c>
      <c r="T501" s="16" t="s">
        <v>70</v>
      </c>
      <c r="U501" s="17" t="s">
        <v>3683</v>
      </c>
      <c r="V501" s="8" t="s">
        <v>72</v>
      </c>
      <c r="W501" s="8"/>
      <c r="AA501" s="53" t="s">
        <v>3697</v>
      </c>
      <c r="AB501" s="18">
        <v>2628.0</v>
      </c>
      <c r="AC501" s="18">
        <v>251.0</v>
      </c>
      <c r="AD501" s="18">
        <v>1171.0</v>
      </c>
      <c r="AE501" s="18">
        <v>972.0</v>
      </c>
      <c r="AF501" s="18">
        <v>99.0</v>
      </c>
      <c r="AG501" s="18">
        <v>157.0</v>
      </c>
      <c r="AH501" s="18">
        <v>16.0</v>
      </c>
      <c r="AI501" s="18">
        <v>9.0</v>
      </c>
      <c r="AJ501" s="18" t="s">
        <v>54</v>
      </c>
      <c r="AK501" s="18" t="s">
        <v>54</v>
      </c>
      <c r="AL501" s="55" t="s">
        <v>3698</v>
      </c>
      <c r="AM501" s="18" t="s">
        <v>54</v>
      </c>
      <c r="AN501" s="19">
        <v>0.9275</v>
      </c>
      <c r="AO501" s="19" t="s">
        <v>329</v>
      </c>
    </row>
    <row r="502">
      <c r="A502" s="8" t="s">
        <v>3699</v>
      </c>
      <c r="B502" s="52" t="s">
        <v>42</v>
      </c>
      <c r="C502" s="8" t="s">
        <v>58</v>
      </c>
      <c r="D502" s="8" t="s">
        <v>3676</v>
      </c>
      <c r="E502" s="20" t="s">
        <v>3700</v>
      </c>
      <c r="F502" s="11" t="s">
        <v>3701</v>
      </c>
      <c r="G502" s="8" t="s">
        <v>46</v>
      </c>
      <c r="H502" s="8" t="s">
        <v>1520</v>
      </c>
      <c r="I502" s="8" t="s">
        <v>3702</v>
      </c>
      <c r="J502" s="8">
        <v>9.0</v>
      </c>
      <c r="K502" s="14">
        <v>46083.0</v>
      </c>
      <c r="L502" s="69" t="s">
        <v>3564</v>
      </c>
      <c r="M502" s="69" t="s">
        <v>3564</v>
      </c>
      <c r="N502" s="14">
        <v>46083.0</v>
      </c>
      <c r="O502" s="14">
        <v>46083.0</v>
      </c>
      <c r="P502" s="8" t="s">
        <v>48</v>
      </c>
      <c r="Q502" s="8">
        <v>524.0</v>
      </c>
      <c r="R502" s="16" t="s">
        <v>3703</v>
      </c>
      <c r="S502" s="16" t="s">
        <v>3704</v>
      </c>
      <c r="T502" s="16" t="s">
        <v>3682</v>
      </c>
      <c r="U502" s="17" t="s">
        <v>3683</v>
      </c>
      <c r="V502" s="8" t="s">
        <v>72</v>
      </c>
      <c r="W502" s="8"/>
      <c r="AA502" s="18" t="s">
        <v>54</v>
      </c>
      <c r="AB502" s="18">
        <v>333.0</v>
      </c>
      <c r="AC502" s="18">
        <v>126.0</v>
      </c>
      <c r="AD502" s="18">
        <v>24.0</v>
      </c>
      <c r="AE502" s="18">
        <v>148.0</v>
      </c>
      <c r="AF502" s="18">
        <v>0.0</v>
      </c>
      <c r="AG502" s="18">
        <v>0.0</v>
      </c>
      <c r="AH502" s="18">
        <v>0.0</v>
      </c>
      <c r="AI502" s="18">
        <v>1.0</v>
      </c>
      <c r="AJ502" s="18" t="s">
        <v>54</v>
      </c>
      <c r="AK502" s="18" t="s">
        <v>54</v>
      </c>
      <c r="AL502" s="18" t="s">
        <v>54</v>
      </c>
      <c r="AM502" s="18" t="s">
        <v>54</v>
      </c>
      <c r="AN502" s="19">
        <v>0.9275</v>
      </c>
      <c r="AO502" s="19" t="s">
        <v>329</v>
      </c>
    </row>
    <row r="503">
      <c r="A503" s="8" t="s">
        <v>3705</v>
      </c>
      <c r="B503" s="52" t="s">
        <v>57</v>
      </c>
      <c r="C503" s="8" t="s">
        <v>58</v>
      </c>
      <c r="D503" s="8" t="s">
        <v>3676</v>
      </c>
      <c r="E503" s="20" t="s">
        <v>3706</v>
      </c>
      <c r="F503" s="11" t="s">
        <v>3707</v>
      </c>
      <c r="G503" s="8" t="s">
        <v>46</v>
      </c>
      <c r="H503" s="8" t="s">
        <v>2394</v>
      </c>
      <c r="I503" s="70" t="s">
        <v>3708</v>
      </c>
      <c r="J503" s="8">
        <v>9.0</v>
      </c>
      <c r="K503" s="14">
        <v>46083.0</v>
      </c>
      <c r="L503" s="69" t="s">
        <v>3564</v>
      </c>
      <c r="M503" s="69" t="s">
        <v>3564</v>
      </c>
      <c r="N503" s="14">
        <v>46083.0</v>
      </c>
      <c r="O503" s="14">
        <v>46083.0</v>
      </c>
      <c r="P503" s="8" t="s">
        <v>48</v>
      </c>
      <c r="Q503" s="8">
        <v>617.0</v>
      </c>
      <c r="R503" s="16" t="s">
        <v>3703</v>
      </c>
      <c r="S503" s="16" t="s">
        <v>3709</v>
      </c>
      <c r="T503" s="16" t="s">
        <v>188</v>
      </c>
      <c r="U503" s="17" t="s">
        <v>3683</v>
      </c>
      <c r="V503" s="8" t="s">
        <v>72</v>
      </c>
      <c r="W503" s="8"/>
      <c r="AA503" s="18" t="s">
        <v>54</v>
      </c>
      <c r="AB503" s="18" t="s">
        <v>54</v>
      </c>
      <c r="AC503" s="18" t="s">
        <v>54</v>
      </c>
      <c r="AD503" s="18" t="s">
        <v>54</v>
      </c>
      <c r="AE503" s="18" t="s">
        <v>54</v>
      </c>
      <c r="AF503" s="18" t="s">
        <v>54</v>
      </c>
      <c r="AG503" s="18" t="s">
        <v>54</v>
      </c>
      <c r="AH503" s="18" t="s">
        <v>54</v>
      </c>
      <c r="AI503" s="18" t="s">
        <v>54</v>
      </c>
      <c r="AJ503" s="18" t="s">
        <v>54</v>
      </c>
      <c r="AK503" s="18" t="s">
        <v>54</v>
      </c>
      <c r="AL503" s="18" t="s">
        <v>54</v>
      </c>
      <c r="AM503" s="18" t="s">
        <v>54</v>
      </c>
      <c r="AN503" s="19" t="s">
        <v>54</v>
      </c>
      <c r="AO503" s="19" t="s">
        <v>54</v>
      </c>
    </row>
    <row r="504">
      <c r="A504" s="8" t="s">
        <v>3710</v>
      </c>
      <c r="B504" s="52" t="s">
        <v>1287</v>
      </c>
      <c r="C504" s="8" t="s">
        <v>43</v>
      </c>
      <c r="E504" s="20" t="s">
        <v>3711</v>
      </c>
      <c r="F504" s="11" t="s">
        <v>3712</v>
      </c>
      <c r="G504" s="8" t="s">
        <v>46</v>
      </c>
      <c r="H504" s="8" t="s">
        <v>1520</v>
      </c>
      <c r="I504" s="8" t="s">
        <v>3713</v>
      </c>
      <c r="J504" s="8">
        <v>9.0</v>
      </c>
      <c r="K504" s="14">
        <v>46083.0</v>
      </c>
      <c r="L504" s="69" t="s">
        <v>3564</v>
      </c>
      <c r="M504" s="69" t="s">
        <v>3564</v>
      </c>
      <c r="N504" s="14">
        <v>46083.0</v>
      </c>
      <c r="O504" s="14">
        <v>46083.0</v>
      </c>
      <c r="P504" s="8" t="s">
        <v>48</v>
      </c>
      <c r="Q504" s="8">
        <v>581.0</v>
      </c>
      <c r="R504" s="16" t="s">
        <v>3714</v>
      </c>
      <c r="S504" s="16" t="s">
        <v>3715</v>
      </c>
      <c r="T504" s="16" t="s">
        <v>70</v>
      </c>
      <c r="U504" s="17" t="s">
        <v>3716</v>
      </c>
      <c r="V504" s="8" t="s">
        <v>72</v>
      </c>
      <c r="W504" s="8"/>
      <c r="AA504" s="53" t="s">
        <v>3717</v>
      </c>
      <c r="AB504" s="18">
        <v>526.0</v>
      </c>
      <c r="AC504" s="18">
        <v>153.0</v>
      </c>
      <c r="AD504" s="18">
        <v>60.0</v>
      </c>
      <c r="AE504" s="18">
        <v>136.0</v>
      </c>
      <c r="AF504" s="18">
        <v>416.0</v>
      </c>
      <c r="AG504" s="18">
        <v>42.0</v>
      </c>
      <c r="AH504" s="18">
        <v>36.0</v>
      </c>
      <c r="AI504" s="18">
        <v>9.0</v>
      </c>
      <c r="AJ504" s="18" t="s">
        <v>3710</v>
      </c>
      <c r="AK504" s="18">
        <v>9169.0</v>
      </c>
      <c r="AL504" s="54" t="s">
        <v>1656</v>
      </c>
      <c r="AM504" s="55" t="s">
        <v>3149</v>
      </c>
      <c r="AN504" s="19">
        <v>0.9706</v>
      </c>
      <c r="AO504" s="19" t="s">
        <v>329</v>
      </c>
    </row>
    <row r="505">
      <c r="A505" s="8" t="s">
        <v>3718</v>
      </c>
      <c r="B505" s="52" t="s">
        <v>1298</v>
      </c>
      <c r="C505" s="8" t="s">
        <v>58</v>
      </c>
      <c r="D505" s="8" t="s">
        <v>3710</v>
      </c>
      <c r="E505" s="20" t="s">
        <v>3719</v>
      </c>
      <c r="F505" s="11" t="s">
        <v>3720</v>
      </c>
      <c r="G505" s="8" t="s">
        <v>46</v>
      </c>
      <c r="H505" s="8" t="s">
        <v>2402</v>
      </c>
      <c r="I505" s="8" t="s">
        <v>3721</v>
      </c>
      <c r="J505" s="8">
        <v>9.0</v>
      </c>
      <c r="K505" s="14">
        <v>46083.0</v>
      </c>
      <c r="L505" s="69" t="s">
        <v>3564</v>
      </c>
      <c r="M505" s="69" t="s">
        <v>3564</v>
      </c>
      <c r="N505" s="14">
        <v>46083.0</v>
      </c>
      <c r="O505" s="14">
        <v>46083.0</v>
      </c>
      <c r="P505" s="8" t="s">
        <v>48</v>
      </c>
      <c r="Q505" s="8">
        <v>639.0</v>
      </c>
      <c r="R505" s="16" t="s">
        <v>3714</v>
      </c>
      <c r="S505" s="16" t="s">
        <v>3722</v>
      </c>
      <c r="T505" s="16" t="s">
        <v>70</v>
      </c>
      <c r="U505" s="17" t="s">
        <v>3716</v>
      </c>
      <c r="V505" s="8" t="s">
        <v>72</v>
      </c>
      <c r="W505" s="8"/>
      <c r="AA505" s="53" t="s">
        <v>3723</v>
      </c>
      <c r="AB505" s="18">
        <v>2715.0</v>
      </c>
      <c r="AC505" s="18">
        <v>215.0</v>
      </c>
      <c r="AD505" s="18">
        <v>1419.0</v>
      </c>
      <c r="AE505" s="18">
        <v>909.0</v>
      </c>
      <c r="AF505" s="18">
        <v>45.0</v>
      </c>
      <c r="AG505" s="18">
        <v>19.0</v>
      </c>
      <c r="AH505" s="18">
        <v>1.0</v>
      </c>
      <c r="AI505" s="18">
        <v>29.0</v>
      </c>
      <c r="AJ505" s="18" t="s">
        <v>54</v>
      </c>
      <c r="AK505" s="18" t="s">
        <v>54</v>
      </c>
      <c r="AL505" s="55" t="s">
        <v>3171</v>
      </c>
      <c r="AM505" s="18" t="s">
        <v>54</v>
      </c>
      <c r="AN505" s="19">
        <v>0.9706</v>
      </c>
      <c r="AO505" s="19" t="s">
        <v>329</v>
      </c>
    </row>
    <row r="506">
      <c r="A506" s="8" t="s">
        <v>3724</v>
      </c>
      <c r="B506" s="52" t="s">
        <v>1883</v>
      </c>
      <c r="C506" s="8" t="s">
        <v>58</v>
      </c>
      <c r="D506" s="8" t="s">
        <v>3710</v>
      </c>
      <c r="E506" s="20" t="s">
        <v>3725</v>
      </c>
      <c r="F506" s="11" t="s">
        <v>3726</v>
      </c>
      <c r="G506" s="8" t="s">
        <v>46</v>
      </c>
      <c r="H506" s="8" t="s">
        <v>2394</v>
      </c>
      <c r="I506" s="8" t="s">
        <v>3727</v>
      </c>
      <c r="J506" s="8">
        <v>9.0</v>
      </c>
      <c r="K506" s="14">
        <v>46083.0</v>
      </c>
      <c r="L506" s="69" t="s">
        <v>3564</v>
      </c>
      <c r="M506" s="69" t="s">
        <v>3564</v>
      </c>
      <c r="N506" s="14">
        <v>46083.0</v>
      </c>
      <c r="O506" s="14">
        <v>46083.0</v>
      </c>
      <c r="P506" s="8" t="s">
        <v>48</v>
      </c>
      <c r="Q506" s="8">
        <v>536.0</v>
      </c>
      <c r="R506" s="16" t="s">
        <v>3714</v>
      </c>
      <c r="S506" s="16" t="s">
        <v>3728</v>
      </c>
      <c r="T506" s="16" t="s">
        <v>3729</v>
      </c>
      <c r="U506" s="17" t="s">
        <v>3716</v>
      </c>
      <c r="V506" s="8" t="s">
        <v>72</v>
      </c>
      <c r="W506" s="8"/>
      <c r="AA506" s="53" t="s">
        <v>3730</v>
      </c>
      <c r="AB506" s="18">
        <v>5928.0</v>
      </c>
      <c r="AC506" s="18">
        <v>312.0</v>
      </c>
      <c r="AD506" s="18">
        <v>711.0</v>
      </c>
      <c r="AE506" s="18">
        <v>2565.0</v>
      </c>
      <c r="AF506" s="18">
        <v>55.0</v>
      </c>
      <c r="AG506" s="18">
        <v>52.0</v>
      </c>
      <c r="AH506" s="18">
        <v>1.0</v>
      </c>
      <c r="AI506" s="18">
        <v>61.0</v>
      </c>
      <c r="AJ506" s="18" t="s">
        <v>54</v>
      </c>
      <c r="AK506" s="18" t="s">
        <v>54</v>
      </c>
      <c r="AL506" s="55" t="s">
        <v>3731</v>
      </c>
      <c r="AM506" s="18" t="s">
        <v>54</v>
      </c>
      <c r="AN506" s="19">
        <v>0.9706</v>
      </c>
      <c r="AO506" s="19" t="s">
        <v>329</v>
      </c>
    </row>
    <row r="507">
      <c r="A507" s="8" t="s">
        <v>3732</v>
      </c>
      <c r="B507" s="52" t="s">
        <v>1287</v>
      </c>
      <c r="C507" s="8" t="s">
        <v>43</v>
      </c>
      <c r="E507" s="20" t="s">
        <v>3733</v>
      </c>
      <c r="F507" s="11" t="s">
        <v>3734</v>
      </c>
      <c r="G507" s="8" t="s">
        <v>83</v>
      </c>
      <c r="H507" s="8" t="s">
        <v>2402</v>
      </c>
      <c r="I507" s="8" t="s">
        <v>3735</v>
      </c>
      <c r="J507" s="8">
        <v>9.0</v>
      </c>
      <c r="K507" s="14">
        <v>46083.0</v>
      </c>
      <c r="L507" s="69" t="s">
        <v>3564</v>
      </c>
      <c r="M507" s="69" t="s">
        <v>3564</v>
      </c>
      <c r="N507" s="14">
        <v>46083.0</v>
      </c>
      <c r="O507" s="14">
        <v>46083.0</v>
      </c>
      <c r="P507" s="8" t="s">
        <v>48</v>
      </c>
      <c r="Q507" s="15">
        <v>1968.0</v>
      </c>
      <c r="R507" s="16" t="s">
        <v>3736</v>
      </c>
      <c r="S507" s="38" t="s">
        <v>3737</v>
      </c>
      <c r="T507" s="16" t="s">
        <v>473</v>
      </c>
      <c r="U507" s="17" t="s">
        <v>3738</v>
      </c>
      <c r="V507" s="8" t="s">
        <v>220</v>
      </c>
      <c r="W507" s="8"/>
      <c r="AA507" s="53" t="s">
        <v>3739</v>
      </c>
      <c r="AB507" s="18">
        <v>508.0</v>
      </c>
      <c r="AC507" s="18">
        <v>61.0</v>
      </c>
      <c r="AD507" s="18">
        <v>217.0</v>
      </c>
      <c r="AE507" s="18">
        <v>195.0</v>
      </c>
      <c r="AF507" s="18">
        <v>295.0</v>
      </c>
      <c r="AG507" s="18">
        <v>22.0</v>
      </c>
      <c r="AH507" s="18">
        <v>0.0</v>
      </c>
      <c r="AI507" s="18">
        <v>4.0</v>
      </c>
      <c r="AJ507" s="18" t="s">
        <v>3732</v>
      </c>
      <c r="AK507" s="18">
        <v>1061.0</v>
      </c>
      <c r="AL507" s="54" t="s">
        <v>2110</v>
      </c>
      <c r="AM507" s="54" t="s">
        <v>2803</v>
      </c>
      <c r="AN507" s="19">
        <v>0.9111</v>
      </c>
      <c r="AO507" s="19" t="s">
        <v>992</v>
      </c>
    </row>
    <row r="508">
      <c r="A508" s="8" t="s">
        <v>3740</v>
      </c>
      <c r="B508" s="52" t="s">
        <v>1298</v>
      </c>
      <c r="C508" s="8" t="s">
        <v>58</v>
      </c>
      <c r="D508" s="8" t="s">
        <v>3732</v>
      </c>
      <c r="E508" s="20" t="s">
        <v>3741</v>
      </c>
      <c r="F508" s="11" t="s">
        <v>3742</v>
      </c>
      <c r="G508" s="8" t="s">
        <v>83</v>
      </c>
      <c r="H508" s="8" t="s">
        <v>1520</v>
      </c>
      <c r="I508" s="8" t="s">
        <v>3743</v>
      </c>
      <c r="J508" s="8">
        <v>9.0</v>
      </c>
      <c r="K508" s="14">
        <v>46083.0</v>
      </c>
      <c r="L508" s="69" t="s">
        <v>3564</v>
      </c>
      <c r="M508" s="69" t="s">
        <v>3564</v>
      </c>
      <c r="N508" s="14">
        <v>46083.0</v>
      </c>
      <c r="O508" s="14">
        <v>46083.0</v>
      </c>
      <c r="P508" s="8" t="s">
        <v>48</v>
      </c>
      <c r="Q508" s="15">
        <v>2098.0</v>
      </c>
      <c r="R508" s="16" t="s">
        <v>3736</v>
      </c>
      <c r="S508" s="38" t="s">
        <v>3744</v>
      </c>
      <c r="T508" s="16" t="s">
        <v>70</v>
      </c>
      <c r="U508" s="17" t="s">
        <v>3738</v>
      </c>
      <c r="V508" s="8" t="s">
        <v>220</v>
      </c>
      <c r="W508" s="8"/>
      <c r="AA508" s="53" t="s">
        <v>3745</v>
      </c>
      <c r="AB508" s="18">
        <v>150.0</v>
      </c>
      <c r="AC508" s="18">
        <v>46.0</v>
      </c>
      <c r="AD508" s="18">
        <v>8.0</v>
      </c>
      <c r="AE508" s="18">
        <v>68.0</v>
      </c>
      <c r="AF508" s="18">
        <v>152.0</v>
      </c>
      <c r="AG508" s="18">
        <v>17.0</v>
      </c>
      <c r="AH508" s="18">
        <v>0.0</v>
      </c>
      <c r="AI508" s="18">
        <v>10.0</v>
      </c>
      <c r="AJ508" s="18" t="s">
        <v>54</v>
      </c>
      <c r="AK508" s="18" t="s">
        <v>54</v>
      </c>
      <c r="AL508" s="54" t="s">
        <v>1755</v>
      </c>
      <c r="AM508" s="18" t="s">
        <v>54</v>
      </c>
      <c r="AN508" s="19">
        <v>0.9111</v>
      </c>
      <c r="AO508" s="19" t="s">
        <v>54</v>
      </c>
    </row>
    <row r="509">
      <c r="A509" s="8" t="s">
        <v>3746</v>
      </c>
      <c r="B509" s="52" t="s">
        <v>1883</v>
      </c>
      <c r="C509" s="8" t="s">
        <v>58</v>
      </c>
      <c r="D509" s="8" t="s">
        <v>3732</v>
      </c>
      <c r="E509" s="20" t="s">
        <v>3747</v>
      </c>
      <c r="F509" s="11" t="s">
        <v>3748</v>
      </c>
      <c r="G509" s="8" t="s">
        <v>83</v>
      </c>
      <c r="H509" s="8" t="s">
        <v>2394</v>
      </c>
      <c r="I509" s="8" t="s">
        <v>3749</v>
      </c>
      <c r="J509" s="8">
        <v>9.0</v>
      </c>
      <c r="K509" s="14">
        <v>46083.0</v>
      </c>
      <c r="L509" s="69" t="s">
        <v>3564</v>
      </c>
      <c r="M509" s="69" t="s">
        <v>3564</v>
      </c>
      <c r="N509" s="14">
        <v>46083.0</v>
      </c>
      <c r="O509" s="14">
        <v>46083.0</v>
      </c>
      <c r="P509" s="8" t="s">
        <v>48</v>
      </c>
      <c r="Q509" s="15">
        <v>2089.0</v>
      </c>
      <c r="R509" s="16" t="s">
        <v>3736</v>
      </c>
      <c r="S509" s="38" t="s">
        <v>3750</v>
      </c>
      <c r="T509" s="16" t="s">
        <v>1059</v>
      </c>
      <c r="U509" s="17" t="s">
        <v>3738</v>
      </c>
      <c r="V509" s="8" t="s">
        <v>220</v>
      </c>
      <c r="W509" s="8"/>
      <c r="AA509" s="53" t="s">
        <v>3751</v>
      </c>
      <c r="AB509" s="18">
        <v>333.0</v>
      </c>
      <c r="AC509" s="18">
        <v>4.0</v>
      </c>
      <c r="AD509" s="18">
        <v>192.0</v>
      </c>
      <c r="AE509" s="18">
        <v>122.0</v>
      </c>
      <c r="AF509" s="18">
        <v>84.0</v>
      </c>
      <c r="AG509" s="18">
        <v>2.0</v>
      </c>
      <c r="AH509" s="18">
        <v>0.0</v>
      </c>
      <c r="AI509" s="18">
        <v>10.0</v>
      </c>
      <c r="AJ509" s="18" t="s">
        <v>54</v>
      </c>
      <c r="AK509" s="18" t="s">
        <v>54</v>
      </c>
      <c r="AL509" s="54" t="s">
        <v>1773</v>
      </c>
      <c r="AM509" s="18" t="s">
        <v>54</v>
      </c>
      <c r="AN509" s="19">
        <v>0.9111</v>
      </c>
      <c r="AO509" s="19" t="s">
        <v>992</v>
      </c>
    </row>
    <row r="510">
      <c r="A510" s="8" t="s">
        <v>3752</v>
      </c>
      <c r="B510" s="52" t="s">
        <v>2482</v>
      </c>
      <c r="C510" s="8" t="s">
        <v>58</v>
      </c>
      <c r="D510" s="8" t="s">
        <v>3732</v>
      </c>
      <c r="E510" s="20" t="s">
        <v>3753</v>
      </c>
      <c r="F510" s="11" t="s">
        <v>3754</v>
      </c>
      <c r="G510" s="8" t="s">
        <v>83</v>
      </c>
      <c r="H510" s="8"/>
      <c r="I510" s="8" t="s">
        <v>3755</v>
      </c>
      <c r="J510" s="8">
        <v>9.0</v>
      </c>
      <c r="K510" s="14">
        <v>46083.0</v>
      </c>
      <c r="L510" s="69" t="s">
        <v>3564</v>
      </c>
      <c r="M510" s="69" t="s">
        <v>3564</v>
      </c>
      <c r="N510" s="14">
        <v>46083.0</v>
      </c>
      <c r="O510" s="14">
        <v>46083.0</v>
      </c>
      <c r="P510" s="8" t="s">
        <v>48</v>
      </c>
      <c r="Q510" s="15">
        <v>2151.0</v>
      </c>
      <c r="R510" s="16" t="s">
        <v>3123</v>
      </c>
      <c r="S510" s="38" t="s">
        <v>3756</v>
      </c>
      <c r="T510" s="16" t="s">
        <v>1059</v>
      </c>
      <c r="U510" s="17" t="s">
        <v>3738</v>
      </c>
      <c r="V510" s="8" t="s">
        <v>220</v>
      </c>
      <c r="W510" s="8"/>
      <c r="AA510" s="18" t="s">
        <v>54</v>
      </c>
      <c r="AB510" s="18">
        <v>70.0</v>
      </c>
      <c r="AC510" s="18">
        <v>15.0</v>
      </c>
      <c r="AD510" s="18">
        <v>2.0</v>
      </c>
      <c r="AE510" s="18">
        <v>14.0</v>
      </c>
      <c r="AF510" s="18">
        <v>0.0</v>
      </c>
      <c r="AG510" s="18">
        <v>0.0</v>
      </c>
      <c r="AH510" s="18">
        <v>0.0</v>
      </c>
      <c r="AI510" s="18">
        <v>0.0</v>
      </c>
      <c r="AJ510" s="18" t="s">
        <v>54</v>
      </c>
      <c r="AK510" s="18" t="s">
        <v>54</v>
      </c>
      <c r="AL510" s="18" t="s">
        <v>54</v>
      </c>
      <c r="AM510" s="18" t="s">
        <v>54</v>
      </c>
      <c r="AN510" s="19">
        <v>0.9111</v>
      </c>
      <c r="AO510" s="19" t="s">
        <v>992</v>
      </c>
    </row>
    <row r="511">
      <c r="A511" s="8" t="s">
        <v>3757</v>
      </c>
      <c r="B511" s="52" t="s">
        <v>1287</v>
      </c>
      <c r="C511" s="8" t="s">
        <v>43</v>
      </c>
      <c r="E511" s="20" t="s">
        <v>3758</v>
      </c>
      <c r="F511" s="11" t="s">
        <v>3759</v>
      </c>
      <c r="G511" s="8" t="s">
        <v>46</v>
      </c>
      <c r="H511" s="8" t="s">
        <v>1520</v>
      </c>
      <c r="I511" s="8" t="s">
        <v>3760</v>
      </c>
      <c r="J511" s="8">
        <v>9.0</v>
      </c>
      <c r="K511" s="14">
        <v>46083.0</v>
      </c>
      <c r="L511" s="69" t="s">
        <v>3564</v>
      </c>
      <c r="M511" s="69" t="s">
        <v>3564</v>
      </c>
      <c r="N511" s="14">
        <v>46083.0</v>
      </c>
      <c r="O511" s="14">
        <v>46083.0</v>
      </c>
      <c r="P511" s="8" t="s">
        <v>48</v>
      </c>
      <c r="Q511" s="8">
        <v>635.0</v>
      </c>
      <c r="R511" s="16" t="s">
        <v>3761</v>
      </c>
      <c r="S511" s="16" t="s">
        <v>3762</v>
      </c>
      <c r="T511" s="16" t="s">
        <v>70</v>
      </c>
      <c r="U511" s="17" t="s">
        <v>3763</v>
      </c>
      <c r="V511" s="8" t="s">
        <v>72</v>
      </c>
      <c r="W511" s="8"/>
      <c r="AA511" s="53" t="s">
        <v>3764</v>
      </c>
      <c r="AB511" s="18">
        <v>489.0</v>
      </c>
      <c r="AC511" s="18">
        <v>183.0</v>
      </c>
      <c r="AD511" s="18">
        <v>29.0</v>
      </c>
      <c r="AE511" s="18">
        <v>88.0</v>
      </c>
      <c r="AF511" s="18">
        <v>1967.0</v>
      </c>
      <c r="AG511" s="18">
        <v>69.0</v>
      </c>
      <c r="AH511" s="18">
        <v>0.0</v>
      </c>
      <c r="AI511" s="18">
        <v>7.0</v>
      </c>
      <c r="AJ511" s="18" t="s">
        <v>3757</v>
      </c>
      <c r="AK511" s="18">
        <v>2015.0</v>
      </c>
      <c r="AL511" s="54" t="s">
        <v>2593</v>
      </c>
      <c r="AM511" s="54" t="s">
        <v>2362</v>
      </c>
      <c r="AN511" s="19">
        <v>0.9691</v>
      </c>
      <c r="AO511" s="19" t="s">
        <v>329</v>
      </c>
    </row>
    <row r="512">
      <c r="A512" s="8" t="s">
        <v>3765</v>
      </c>
      <c r="B512" s="52" t="s">
        <v>1298</v>
      </c>
      <c r="C512" s="8" t="s">
        <v>58</v>
      </c>
      <c r="D512" s="8" t="s">
        <v>3757</v>
      </c>
      <c r="E512" s="20" t="s">
        <v>3766</v>
      </c>
      <c r="F512" s="11" t="s">
        <v>3767</v>
      </c>
      <c r="G512" s="8" t="s">
        <v>46</v>
      </c>
      <c r="H512" s="8" t="s">
        <v>2394</v>
      </c>
      <c r="I512" s="8" t="s">
        <v>3768</v>
      </c>
      <c r="J512" s="8">
        <v>9.0</v>
      </c>
      <c r="K512" s="14">
        <v>46083.0</v>
      </c>
      <c r="L512" s="69" t="s">
        <v>3564</v>
      </c>
      <c r="M512" s="69" t="s">
        <v>3564</v>
      </c>
      <c r="N512" s="14">
        <v>46083.0</v>
      </c>
      <c r="O512" s="14">
        <v>46083.0</v>
      </c>
      <c r="P512" s="8" t="s">
        <v>48</v>
      </c>
      <c r="Q512" s="8">
        <v>682.0</v>
      </c>
      <c r="R512" s="16" t="s">
        <v>3761</v>
      </c>
      <c r="S512" s="16" t="s">
        <v>3769</v>
      </c>
      <c r="T512" s="16" t="s">
        <v>188</v>
      </c>
      <c r="U512" s="17" t="s">
        <v>3763</v>
      </c>
      <c r="V512" s="8" t="s">
        <v>72</v>
      </c>
      <c r="W512" s="8"/>
      <c r="AA512" s="53" t="s">
        <v>3770</v>
      </c>
      <c r="AB512" s="18">
        <v>577.0</v>
      </c>
      <c r="AC512" s="18">
        <v>103.0</v>
      </c>
      <c r="AD512" s="18">
        <v>43.0</v>
      </c>
      <c r="AE512" s="18">
        <v>157.0</v>
      </c>
      <c r="AF512" s="18">
        <v>85.0</v>
      </c>
      <c r="AG512" s="18">
        <v>223.0</v>
      </c>
      <c r="AH512" s="18">
        <v>1.0</v>
      </c>
      <c r="AI512" s="18">
        <v>91.0</v>
      </c>
      <c r="AJ512" s="18" t="s">
        <v>54</v>
      </c>
      <c r="AK512" s="18" t="s">
        <v>54</v>
      </c>
      <c r="AL512" s="54" t="s">
        <v>2441</v>
      </c>
      <c r="AM512" s="18" t="s">
        <v>54</v>
      </c>
      <c r="AN512" s="19">
        <v>0.9691</v>
      </c>
      <c r="AO512" s="19" t="s">
        <v>329</v>
      </c>
    </row>
    <row r="513">
      <c r="A513" s="8" t="s">
        <v>3771</v>
      </c>
      <c r="B513" s="52" t="s">
        <v>1883</v>
      </c>
      <c r="C513" s="8" t="s">
        <v>58</v>
      </c>
      <c r="D513" s="8" t="s">
        <v>3757</v>
      </c>
      <c r="E513" s="20" t="s">
        <v>3772</v>
      </c>
      <c r="F513" s="11" t="s">
        <v>3773</v>
      </c>
      <c r="G513" s="8" t="s">
        <v>46</v>
      </c>
      <c r="H513" s="8" t="s">
        <v>2402</v>
      </c>
      <c r="I513" s="8" t="s">
        <v>3774</v>
      </c>
      <c r="J513" s="8">
        <v>9.0</v>
      </c>
      <c r="K513" s="14">
        <v>46083.0</v>
      </c>
      <c r="L513" s="69" t="s">
        <v>3564</v>
      </c>
      <c r="M513" s="69" t="s">
        <v>3564</v>
      </c>
      <c r="N513" s="14">
        <v>46083.0</v>
      </c>
      <c r="O513" s="14">
        <v>46083.0</v>
      </c>
      <c r="P513" s="8" t="s">
        <v>48</v>
      </c>
      <c r="Q513" s="8">
        <v>785.0</v>
      </c>
      <c r="R513" s="16" t="s">
        <v>3761</v>
      </c>
      <c r="S513" s="16" t="s">
        <v>3775</v>
      </c>
      <c r="T513" s="16" t="s">
        <v>3776</v>
      </c>
      <c r="U513" s="17" t="s">
        <v>3763</v>
      </c>
      <c r="V513" s="8" t="s">
        <v>72</v>
      </c>
      <c r="W513" s="8"/>
      <c r="AA513" s="53" t="s">
        <v>3777</v>
      </c>
      <c r="AB513" s="18">
        <v>949.0</v>
      </c>
      <c r="AC513" s="18">
        <v>230.0</v>
      </c>
      <c r="AD513" s="18">
        <v>26.0</v>
      </c>
      <c r="AE513" s="18">
        <v>126.0</v>
      </c>
      <c r="AF513" s="18">
        <v>69.0</v>
      </c>
      <c r="AG513" s="18">
        <v>433.0</v>
      </c>
      <c r="AH513" s="18">
        <v>0.0</v>
      </c>
      <c r="AI513" s="18">
        <v>19.0</v>
      </c>
      <c r="AJ513" s="18" t="s">
        <v>54</v>
      </c>
      <c r="AK513" s="18" t="s">
        <v>54</v>
      </c>
      <c r="AL513" s="54" t="s">
        <v>1825</v>
      </c>
      <c r="AM513" s="18" t="s">
        <v>54</v>
      </c>
      <c r="AN513" s="19">
        <v>0.9691</v>
      </c>
      <c r="AO513" s="19" t="s">
        <v>329</v>
      </c>
    </row>
    <row r="514">
      <c r="A514" s="8" t="s">
        <v>3778</v>
      </c>
      <c r="B514" s="52" t="s">
        <v>1287</v>
      </c>
      <c r="C514" s="8" t="s">
        <v>43</v>
      </c>
      <c r="E514" s="20" t="s">
        <v>3779</v>
      </c>
      <c r="F514" s="11" t="s">
        <v>3780</v>
      </c>
      <c r="G514" s="8" t="s">
        <v>83</v>
      </c>
      <c r="H514" s="8" t="s">
        <v>2394</v>
      </c>
      <c r="I514" s="8" t="s">
        <v>3781</v>
      </c>
      <c r="J514" s="8">
        <v>9.0</v>
      </c>
      <c r="K514" s="14">
        <v>46083.0</v>
      </c>
      <c r="L514" s="69" t="s">
        <v>3564</v>
      </c>
      <c r="M514" s="69" t="s">
        <v>3564</v>
      </c>
      <c r="N514" s="14">
        <v>46084.0</v>
      </c>
      <c r="O514" s="14">
        <v>46084.0</v>
      </c>
      <c r="P514" s="8" t="s">
        <v>48</v>
      </c>
      <c r="Q514" s="8">
        <v>936.0</v>
      </c>
      <c r="R514" s="16" t="s">
        <v>3782</v>
      </c>
      <c r="S514" s="16" t="s">
        <v>3783</v>
      </c>
      <c r="T514" s="16" t="s">
        <v>3784</v>
      </c>
      <c r="U514" s="17" t="s">
        <v>3785</v>
      </c>
      <c r="V514" s="8" t="s">
        <v>220</v>
      </c>
      <c r="W514" s="8"/>
      <c r="AA514" s="53" t="s">
        <v>3786</v>
      </c>
      <c r="AB514" s="18">
        <v>10613.0</v>
      </c>
      <c r="AC514" s="18">
        <v>308.0</v>
      </c>
      <c r="AD514" s="18">
        <v>48.0</v>
      </c>
      <c r="AE514" s="18">
        <v>2318.0</v>
      </c>
      <c r="AF514" s="18">
        <v>169.0</v>
      </c>
      <c r="AG514" s="18">
        <v>189.0</v>
      </c>
      <c r="AH514" s="18">
        <v>5.0</v>
      </c>
      <c r="AI514" s="18">
        <v>149.0</v>
      </c>
      <c r="AJ514" s="18" t="s">
        <v>3778</v>
      </c>
      <c r="AK514" s="18">
        <v>12055.0</v>
      </c>
      <c r="AL514" s="55" t="s">
        <v>3787</v>
      </c>
      <c r="AM514" s="55" t="s">
        <v>3788</v>
      </c>
      <c r="AN514" s="19">
        <v>0.9674</v>
      </c>
      <c r="AO514" s="19" t="s">
        <v>246</v>
      </c>
    </row>
    <row r="515">
      <c r="A515" s="8" t="s">
        <v>3789</v>
      </c>
      <c r="B515" s="52" t="s">
        <v>1298</v>
      </c>
      <c r="C515" s="8" t="s">
        <v>58</v>
      </c>
      <c r="D515" s="8" t="s">
        <v>3778</v>
      </c>
      <c r="E515" s="20" t="s">
        <v>3790</v>
      </c>
      <c r="F515" s="11" t="s">
        <v>3791</v>
      </c>
      <c r="G515" s="8" t="s">
        <v>83</v>
      </c>
      <c r="H515" s="8" t="s">
        <v>1520</v>
      </c>
      <c r="I515" s="8" t="s">
        <v>3792</v>
      </c>
      <c r="J515" s="8">
        <v>9.0</v>
      </c>
      <c r="K515" s="14">
        <v>46083.0</v>
      </c>
      <c r="L515" s="69" t="s">
        <v>3564</v>
      </c>
      <c r="M515" s="69" t="s">
        <v>3564</v>
      </c>
      <c r="N515" s="14">
        <v>46084.0</v>
      </c>
      <c r="O515" s="14">
        <v>46084.0</v>
      </c>
      <c r="P515" s="8" t="s">
        <v>48</v>
      </c>
      <c r="Q515" s="8">
        <v>868.0</v>
      </c>
      <c r="R515" s="16" t="s">
        <v>3782</v>
      </c>
      <c r="S515" s="16" t="s">
        <v>3793</v>
      </c>
      <c r="T515" s="16" t="s">
        <v>70</v>
      </c>
      <c r="U515" s="17" t="s">
        <v>3785</v>
      </c>
      <c r="V515" s="8" t="s">
        <v>220</v>
      </c>
      <c r="W515" s="8"/>
      <c r="AA515" s="53" t="s">
        <v>3794</v>
      </c>
      <c r="AB515" s="18">
        <v>1121.0</v>
      </c>
      <c r="AC515" s="18">
        <v>75.0</v>
      </c>
      <c r="AD515" s="18">
        <v>83.0</v>
      </c>
      <c r="AE515" s="18">
        <v>156.0</v>
      </c>
      <c r="AF515" s="18">
        <v>633.0</v>
      </c>
      <c r="AG515" s="18">
        <v>729.0</v>
      </c>
      <c r="AH515" s="18">
        <v>11.0</v>
      </c>
      <c r="AI515" s="18">
        <v>101.0</v>
      </c>
      <c r="AJ515" s="18" t="s">
        <v>54</v>
      </c>
      <c r="AK515" s="18" t="s">
        <v>54</v>
      </c>
      <c r="AL515" s="54" t="s">
        <v>3795</v>
      </c>
      <c r="AM515" s="18" t="s">
        <v>54</v>
      </c>
      <c r="AN515" s="19">
        <v>0.9674</v>
      </c>
      <c r="AO515" s="19" t="s">
        <v>246</v>
      </c>
    </row>
    <row r="516">
      <c r="A516" s="8" t="s">
        <v>3796</v>
      </c>
      <c r="B516" s="52" t="s">
        <v>1883</v>
      </c>
      <c r="C516" s="8" t="s">
        <v>58</v>
      </c>
      <c r="D516" s="8" t="s">
        <v>3778</v>
      </c>
      <c r="E516" s="20" t="s">
        <v>3797</v>
      </c>
      <c r="F516" s="11" t="s">
        <v>3798</v>
      </c>
      <c r="G516" s="8" t="s">
        <v>83</v>
      </c>
      <c r="H516" s="8" t="s">
        <v>2402</v>
      </c>
      <c r="I516" s="8" t="s">
        <v>3799</v>
      </c>
      <c r="J516" s="8">
        <v>9.0</v>
      </c>
      <c r="K516" s="14">
        <v>46083.0</v>
      </c>
      <c r="L516" s="69" t="s">
        <v>3564</v>
      </c>
      <c r="M516" s="69" t="s">
        <v>3564</v>
      </c>
      <c r="N516" s="14">
        <v>46084.0</v>
      </c>
      <c r="O516" s="14">
        <v>46084.0</v>
      </c>
      <c r="P516" s="8" t="s">
        <v>48</v>
      </c>
      <c r="Q516" s="8">
        <v>889.0</v>
      </c>
      <c r="R516" s="16" t="s">
        <v>3782</v>
      </c>
      <c r="S516" s="16" t="s">
        <v>3800</v>
      </c>
      <c r="T516" s="16" t="s">
        <v>473</v>
      </c>
      <c r="U516" s="17" t="s">
        <v>3785</v>
      </c>
      <c r="V516" s="8" t="s">
        <v>220</v>
      </c>
      <c r="W516" s="8"/>
      <c r="AA516" s="53" t="s">
        <v>3801</v>
      </c>
      <c r="AB516" s="18">
        <v>321.0</v>
      </c>
      <c r="AC516" s="18">
        <v>63.0</v>
      </c>
      <c r="AD516" s="18">
        <v>20.0</v>
      </c>
      <c r="AE516" s="18">
        <v>122.0</v>
      </c>
      <c r="AF516" s="18">
        <v>77.0</v>
      </c>
      <c r="AG516" s="18">
        <v>23.0</v>
      </c>
      <c r="AH516" s="18">
        <v>31.0</v>
      </c>
      <c r="AI516" s="18">
        <v>47.0</v>
      </c>
      <c r="AJ516" s="18" t="s">
        <v>54</v>
      </c>
      <c r="AK516" s="18" t="s">
        <v>54</v>
      </c>
      <c r="AL516" s="54" t="s">
        <v>1772</v>
      </c>
      <c r="AM516" s="18" t="s">
        <v>54</v>
      </c>
      <c r="AN516" s="19">
        <v>0.9674</v>
      </c>
      <c r="AO516" s="19" t="s">
        <v>246</v>
      </c>
    </row>
    <row r="517">
      <c r="A517" s="8" t="s">
        <v>3802</v>
      </c>
      <c r="B517" s="52" t="s">
        <v>1287</v>
      </c>
      <c r="C517" s="8" t="s">
        <v>43</v>
      </c>
      <c r="E517" s="20" t="s">
        <v>3803</v>
      </c>
      <c r="F517" s="11" t="s">
        <v>3804</v>
      </c>
      <c r="G517" s="8" t="s">
        <v>83</v>
      </c>
      <c r="H517" s="8" t="s">
        <v>1520</v>
      </c>
      <c r="I517" s="8" t="s">
        <v>3805</v>
      </c>
      <c r="J517" s="8">
        <v>9.0</v>
      </c>
      <c r="K517" s="14">
        <v>46083.0</v>
      </c>
      <c r="L517" s="69" t="s">
        <v>3564</v>
      </c>
      <c r="M517" s="69" t="s">
        <v>3564</v>
      </c>
      <c r="N517" s="14">
        <v>46084.0</v>
      </c>
      <c r="O517" s="14">
        <v>46084.0</v>
      </c>
      <c r="P517" s="8" t="s">
        <v>48</v>
      </c>
      <c r="Q517" s="8">
        <v>591.0</v>
      </c>
      <c r="R517" s="16" t="s">
        <v>3806</v>
      </c>
      <c r="S517" s="16" t="s">
        <v>3807</v>
      </c>
      <c r="T517" s="16" t="s">
        <v>70</v>
      </c>
      <c r="U517" s="17" t="s">
        <v>3808</v>
      </c>
      <c r="V517" s="8" t="s">
        <v>220</v>
      </c>
      <c r="W517" s="8"/>
      <c r="AA517" s="53" t="s">
        <v>3809</v>
      </c>
      <c r="AB517" s="18">
        <v>454.0</v>
      </c>
      <c r="AC517" s="18">
        <v>64.0</v>
      </c>
      <c r="AD517" s="18">
        <v>17.0</v>
      </c>
      <c r="AE517" s="18">
        <v>219.0</v>
      </c>
      <c r="AF517" s="18">
        <v>124.0</v>
      </c>
      <c r="AG517" s="18">
        <v>33.0</v>
      </c>
      <c r="AH517" s="18">
        <v>123.0</v>
      </c>
      <c r="AI517" s="18">
        <v>16.0</v>
      </c>
      <c r="AJ517" s="18" t="s">
        <v>3802</v>
      </c>
      <c r="AK517" s="18">
        <v>1673.0</v>
      </c>
      <c r="AL517" s="54" t="s">
        <v>1296</v>
      </c>
      <c r="AM517" s="54" t="s">
        <v>2441</v>
      </c>
      <c r="AN517" s="19">
        <v>0.9518</v>
      </c>
      <c r="AO517" s="19" t="s">
        <v>161</v>
      </c>
    </row>
    <row r="518">
      <c r="A518" s="8" t="s">
        <v>3810</v>
      </c>
      <c r="B518" s="52" t="s">
        <v>1298</v>
      </c>
      <c r="C518" s="8" t="s">
        <v>58</v>
      </c>
      <c r="D518" s="8" t="s">
        <v>3802</v>
      </c>
      <c r="E518" s="20" t="s">
        <v>3811</v>
      </c>
      <c r="F518" s="11" t="s">
        <v>3812</v>
      </c>
      <c r="G518" s="8" t="s">
        <v>83</v>
      </c>
      <c r="H518" s="8" t="s">
        <v>2394</v>
      </c>
      <c r="I518" s="8" t="s">
        <v>3813</v>
      </c>
      <c r="J518" s="8">
        <v>9.0</v>
      </c>
      <c r="K518" s="14">
        <v>46083.0</v>
      </c>
      <c r="L518" s="69" t="s">
        <v>3564</v>
      </c>
      <c r="M518" s="69" t="s">
        <v>3564</v>
      </c>
      <c r="N518" s="14">
        <v>46084.0</v>
      </c>
      <c r="O518" s="14">
        <v>46084.0</v>
      </c>
      <c r="P518" s="8" t="s">
        <v>48</v>
      </c>
      <c r="Q518" s="8">
        <v>606.0</v>
      </c>
      <c r="R518" s="16" t="s">
        <v>3806</v>
      </c>
      <c r="S518" s="16" t="s">
        <v>3814</v>
      </c>
      <c r="T518" s="16" t="s">
        <v>3815</v>
      </c>
      <c r="U518" s="17" t="s">
        <v>3808</v>
      </c>
      <c r="V518" s="8" t="s">
        <v>220</v>
      </c>
      <c r="W518" s="8"/>
      <c r="AA518" s="53" t="s">
        <v>3816</v>
      </c>
      <c r="AB518" s="18">
        <v>1027.0</v>
      </c>
      <c r="AC518" s="18">
        <v>16.0</v>
      </c>
      <c r="AD518" s="18">
        <v>27.0</v>
      </c>
      <c r="AE518" s="18">
        <v>252.0</v>
      </c>
      <c r="AF518" s="18">
        <v>23.0</v>
      </c>
      <c r="AG518" s="18">
        <v>29.0</v>
      </c>
      <c r="AH518" s="18">
        <v>880.0</v>
      </c>
      <c r="AI518" s="18">
        <v>19.0</v>
      </c>
      <c r="AJ518" s="18" t="s">
        <v>54</v>
      </c>
      <c r="AK518" s="18" t="s">
        <v>54</v>
      </c>
      <c r="AL518" s="54" t="s">
        <v>2559</v>
      </c>
      <c r="AM518" s="18" t="s">
        <v>54</v>
      </c>
      <c r="AN518" s="19">
        <v>0.9518</v>
      </c>
      <c r="AO518" s="19" t="s">
        <v>161</v>
      </c>
    </row>
    <row r="519">
      <c r="A519" s="8" t="s">
        <v>3817</v>
      </c>
      <c r="B519" s="52" t="s">
        <v>1883</v>
      </c>
      <c r="C519" s="8" t="s">
        <v>58</v>
      </c>
      <c r="D519" s="8" t="s">
        <v>3802</v>
      </c>
      <c r="E519" s="20" t="s">
        <v>3818</v>
      </c>
      <c r="F519" s="11" t="s">
        <v>3819</v>
      </c>
      <c r="G519" s="8" t="s">
        <v>83</v>
      </c>
      <c r="H519" s="8" t="s">
        <v>2402</v>
      </c>
      <c r="I519" s="8" t="s">
        <v>3820</v>
      </c>
      <c r="J519" s="8">
        <v>9.0</v>
      </c>
      <c r="K519" s="14">
        <v>46083.0</v>
      </c>
      <c r="L519" s="69" t="s">
        <v>3564</v>
      </c>
      <c r="M519" s="69" t="s">
        <v>3564</v>
      </c>
      <c r="N519" s="14">
        <v>46084.0</v>
      </c>
      <c r="O519" s="14">
        <v>46084.0</v>
      </c>
      <c r="P519" s="8" t="s">
        <v>48</v>
      </c>
      <c r="Q519" s="8">
        <v>581.0</v>
      </c>
      <c r="R519" s="16" t="s">
        <v>3806</v>
      </c>
      <c r="S519" s="16" t="s">
        <v>3821</v>
      </c>
      <c r="T519" s="16" t="s">
        <v>2556</v>
      </c>
      <c r="U519" s="17" t="s">
        <v>3808</v>
      </c>
      <c r="V519" s="8" t="s">
        <v>220</v>
      </c>
      <c r="W519" s="8"/>
      <c r="AA519" s="53" t="s">
        <v>3822</v>
      </c>
      <c r="AB519" s="18">
        <v>192.0</v>
      </c>
      <c r="AC519" s="18">
        <v>18.0</v>
      </c>
      <c r="AD519" s="18">
        <v>37.0</v>
      </c>
      <c r="AE519" s="18">
        <v>86.0</v>
      </c>
      <c r="AF519" s="18">
        <v>73.0</v>
      </c>
      <c r="AG519" s="18">
        <v>18.0</v>
      </c>
      <c r="AH519" s="18">
        <v>0.0</v>
      </c>
      <c r="AI519" s="18">
        <v>23.0</v>
      </c>
      <c r="AJ519" s="18" t="s">
        <v>54</v>
      </c>
      <c r="AK519" s="18" t="s">
        <v>54</v>
      </c>
      <c r="AL519" s="54" t="s">
        <v>1422</v>
      </c>
      <c r="AM519" s="18" t="s">
        <v>54</v>
      </c>
      <c r="AN519" s="19">
        <v>0.9518</v>
      </c>
      <c r="AO519" s="19" t="s">
        <v>161</v>
      </c>
    </row>
    <row r="520">
      <c r="A520" s="8" t="s">
        <v>3823</v>
      </c>
      <c r="B520" s="52" t="s">
        <v>1287</v>
      </c>
      <c r="C520" s="8" t="s">
        <v>43</v>
      </c>
      <c r="E520" s="20" t="s">
        <v>3824</v>
      </c>
      <c r="F520" s="11" t="s">
        <v>3825</v>
      </c>
      <c r="G520" s="8" t="s">
        <v>46</v>
      </c>
      <c r="H520" s="8" t="s">
        <v>2402</v>
      </c>
      <c r="I520" s="8" t="s">
        <v>3826</v>
      </c>
      <c r="J520" s="8">
        <v>9.0</v>
      </c>
      <c r="K520" s="14">
        <v>46083.0</v>
      </c>
      <c r="L520" s="69" t="s">
        <v>3564</v>
      </c>
      <c r="M520" s="69" t="s">
        <v>3564</v>
      </c>
      <c r="N520" s="14">
        <v>46084.0</v>
      </c>
      <c r="O520" s="14">
        <v>46084.0</v>
      </c>
      <c r="P520" s="8" t="s">
        <v>48</v>
      </c>
      <c r="Q520" s="8">
        <v>777.0</v>
      </c>
      <c r="R520" s="16" t="s">
        <v>3827</v>
      </c>
      <c r="S520" s="16" t="s">
        <v>3828</v>
      </c>
      <c r="T520" s="16" t="s">
        <v>70</v>
      </c>
      <c r="U520" s="17" t="s">
        <v>3829</v>
      </c>
      <c r="V520" s="8" t="s">
        <v>72</v>
      </c>
      <c r="W520" s="8"/>
      <c r="AA520" s="53" t="s">
        <v>3830</v>
      </c>
      <c r="AB520" s="18">
        <v>951.0</v>
      </c>
      <c r="AC520" s="18">
        <v>576.0</v>
      </c>
      <c r="AD520" s="18">
        <v>11.0</v>
      </c>
      <c r="AE520" s="18">
        <v>229.0</v>
      </c>
      <c r="AF520" s="18">
        <v>123.0</v>
      </c>
      <c r="AG520" s="18">
        <v>102.0</v>
      </c>
      <c r="AH520" s="18">
        <v>0.0</v>
      </c>
      <c r="AI520" s="18">
        <v>3.0</v>
      </c>
      <c r="AJ520" s="18" t="s">
        <v>3823</v>
      </c>
      <c r="AK520" s="18">
        <v>1874.0</v>
      </c>
      <c r="AL520" s="54" t="s">
        <v>3570</v>
      </c>
      <c r="AM520" s="54" t="s">
        <v>2192</v>
      </c>
      <c r="AN520" s="19">
        <v>0.8627</v>
      </c>
      <c r="AO520" s="19" t="s">
        <v>54</v>
      </c>
    </row>
    <row r="521">
      <c r="A521" s="8" t="s">
        <v>3831</v>
      </c>
      <c r="B521" s="52" t="s">
        <v>1298</v>
      </c>
      <c r="C521" s="8" t="s">
        <v>58</v>
      </c>
      <c r="D521" s="8" t="s">
        <v>3823</v>
      </c>
      <c r="E521" s="20" t="s">
        <v>3832</v>
      </c>
      <c r="F521" s="11" t="s">
        <v>3833</v>
      </c>
      <c r="G521" s="8" t="s">
        <v>46</v>
      </c>
      <c r="H521" s="8" t="s">
        <v>2394</v>
      </c>
      <c r="I521" s="8" t="s">
        <v>3834</v>
      </c>
      <c r="J521" s="8">
        <v>9.0</v>
      </c>
      <c r="K521" s="14">
        <v>46083.0</v>
      </c>
      <c r="L521" s="69" t="s">
        <v>3564</v>
      </c>
      <c r="M521" s="69" t="s">
        <v>3564</v>
      </c>
      <c r="N521" s="14">
        <v>46084.0</v>
      </c>
      <c r="O521" s="14">
        <v>46084.0</v>
      </c>
      <c r="P521" s="8" t="s">
        <v>48</v>
      </c>
      <c r="Q521" s="8">
        <v>568.0</v>
      </c>
      <c r="R521" s="16" t="s">
        <v>3827</v>
      </c>
      <c r="S521" s="16" t="s">
        <v>3835</v>
      </c>
      <c r="T521" s="16" t="s">
        <v>3836</v>
      </c>
      <c r="U521" s="17" t="s">
        <v>3829</v>
      </c>
      <c r="V521" s="8" t="s">
        <v>72</v>
      </c>
      <c r="W521" s="8"/>
      <c r="AA521" s="53" t="s">
        <v>3837</v>
      </c>
      <c r="AB521" s="18">
        <v>242.0</v>
      </c>
      <c r="AC521" s="18">
        <v>27.0</v>
      </c>
      <c r="AD521" s="18">
        <v>14.0</v>
      </c>
      <c r="AE521" s="18">
        <v>57.0</v>
      </c>
      <c r="AF521" s="18">
        <v>116.0</v>
      </c>
      <c r="AG521" s="18">
        <v>91.0</v>
      </c>
      <c r="AH521" s="18">
        <v>29.0</v>
      </c>
      <c r="AI521" s="18">
        <v>16.0</v>
      </c>
      <c r="AJ521" s="18" t="s">
        <v>54</v>
      </c>
      <c r="AK521" s="18" t="s">
        <v>54</v>
      </c>
      <c r="AL521" s="54" t="s">
        <v>2087</v>
      </c>
      <c r="AM521" s="18" t="s">
        <v>54</v>
      </c>
      <c r="AN521" s="19">
        <v>0.8627</v>
      </c>
      <c r="AO521" s="19" t="s">
        <v>54</v>
      </c>
    </row>
    <row r="522">
      <c r="A522" s="8" t="s">
        <v>3838</v>
      </c>
      <c r="B522" s="52" t="s">
        <v>1883</v>
      </c>
      <c r="C522" s="8" t="s">
        <v>58</v>
      </c>
      <c r="D522" s="8" t="s">
        <v>3823</v>
      </c>
      <c r="E522" s="20" t="s">
        <v>3839</v>
      </c>
      <c r="F522" s="11" t="s">
        <v>3840</v>
      </c>
      <c r="G522" s="8" t="s">
        <v>46</v>
      </c>
      <c r="H522" s="8" t="s">
        <v>1520</v>
      </c>
      <c r="I522" s="8" t="s">
        <v>3841</v>
      </c>
      <c r="J522" s="8">
        <v>9.0</v>
      </c>
      <c r="K522" s="14">
        <v>46083.0</v>
      </c>
      <c r="L522" s="69" t="s">
        <v>3564</v>
      </c>
      <c r="M522" s="69" t="s">
        <v>3564</v>
      </c>
      <c r="N522" s="14">
        <v>46084.0</v>
      </c>
      <c r="O522" s="14">
        <v>46084.0</v>
      </c>
      <c r="P522" s="8" t="s">
        <v>48</v>
      </c>
      <c r="Q522" s="8">
        <v>595.0</v>
      </c>
      <c r="R522" s="16" t="s">
        <v>3827</v>
      </c>
      <c r="S522" s="16" t="s">
        <v>3842</v>
      </c>
      <c r="T522" s="16" t="s">
        <v>188</v>
      </c>
      <c r="U522" s="17" t="s">
        <v>3829</v>
      </c>
      <c r="V522" s="8" t="s">
        <v>72</v>
      </c>
      <c r="W522" s="8"/>
      <c r="AA522" s="53" t="s">
        <v>3843</v>
      </c>
      <c r="AB522" s="18">
        <v>681.0</v>
      </c>
      <c r="AC522" s="18">
        <v>33.0</v>
      </c>
      <c r="AD522" s="18">
        <v>13.0</v>
      </c>
      <c r="AE522" s="18">
        <v>187.0</v>
      </c>
      <c r="AF522" s="18">
        <v>51.0</v>
      </c>
      <c r="AG522" s="18">
        <v>31.0</v>
      </c>
      <c r="AH522" s="18">
        <v>550.0</v>
      </c>
      <c r="AI522" s="18">
        <v>2.0</v>
      </c>
      <c r="AJ522" s="18" t="s">
        <v>54</v>
      </c>
      <c r="AK522" s="18" t="s">
        <v>54</v>
      </c>
      <c r="AL522" s="54" t="s">
        <v>3844</v>
      </c>
      <c r="AM522" s="18" t="s">
        <v>54</v>
      </c>
      <c r="AN522" s="19">
        <v>0.8627</v>
      </c>
      <c r="AO522" s="19" t="s">
        <v>54</v>
      </c>
    </row>
    <row r="523">
      <c r="A523" s="8" t="s">
        <v>3845</v>
      </c>
      <c r="B523" s="52" t="s">
        <v>1287</v>
      </c>
      <c r="C523" s="8" t="s">
        <v>43</v>
      </c>
      <c r="E523" s="20" t="s">
        <v>3846</v>
      </c>
      <c r="F523" s="11" t="s">
        <v>3847</v>
      </c>
      <c r="G523" s="8" t="s">
        <v>46</v>
      </c>
      <c r="H523" s="8" t="s">
        <v>2394</v>
      </c>
      <c r="I523" s="8" t="s">
        <v>3848</v>
      </c>
      <c r="J523" s="8">
        <v>9.0</v>
      </c>
      <c r="K523" s="14">
        <v>46083.0</v>
      </c>
      <c r="L523" s="69" t="s">
        <v>3564</v>
      </c>
      <c r="M523" s="69" t="s">
        <v>3564</v>
      </c>
      <c r="N523" s="14">
        <v>46084.0</v>
      </c>
      <c r="O523" s="14">
        <v>46084.0</v>
      </c>
      <c r="P523" s="8" t="s">
        <v>48</v>
      </c>
      <c r="Q523" s="8">
        <v>565.0</v>
      </c>
      <c r="R523" s="16" t="s">
        <v>3849</v>
      </c>
      <c r="S523" s="16" t="s">
        <v>3850</v>
      </c>
      <c r="T523" s="16" t="s">
        <v>188</v>
      </c>
      <c r="U523" s="17" t="s">
        <v>3851</v>
      </c>
      <c r="V523" s="8" t="s">
        <v>72</v>
      </c>
      <c r="W523" s="8"/>
      <c r="AA523" s="53" t="s">
        <v>3852</v>
      </c>
      <c r="AB523" s="18">
        <v>8494.0</v>
      </c>
      <c r="AC523" s="18">
        <v>3211.0</v>
      </c>
      <c r="AD523" s="18">
        <v>28.0</v>
      </c>
      <c r="AE523" s="18">
        <v>1081.0</v>
      </c>
      <c r="AF523" s="18">
        <v>369.0</v>
      </c>
      <c r="AG523" s="18">
        <v>8.0</v>
      </c>
      <c r="AH523" s="18">
        <v>28.0</v>
      </c>
      <c r="AI523" s="18">
        <v>19.0</v>
      </c>
      <c r="AJ523" s="18" t="s">
        <v>3845</v>
      </c>
      <c r="AK523" s="18">
        <v>16931.0</v>
      </c>
      <c r="AL523" s="55" t="s">
        <v>3853</v>
      </c>
      <c r="AM523" s="55" t="s">
        <v>3854</v>
      </c>
      <c r="AN523" s="19">
        <v>0.8867</v>
      </c>
      <c r="AO523" s="19" t="s">
        <v>54</v>
      </c>
    </row>
    <row r="524">
      <c r="A524" s="8" t="s">
        <v>3855</v>
      </c>
      <c r="B524" s="52" t="s">
        <v>1298</v>
      </c>
      <c r="C524" s="8" t="s">
        <v>58</v>
      </c>
      <c r="D524" s="8" t="s">
        <v>3845</v>
      </c>
      <c r="E524" s="20" t="s">
        <v>3856</v>
      </c>
      <c r="F524" s="11" t="s">
        <v>3857</v>
      </c>
      <c r="G524" s="8" t="s">
        <v>46</v>
      </c>
      <c r="H524" s="8" t="s">
        <v>2402</v>
      </c>
      <c r="I524" s="8" t="s">
        <v>3858</v>
      </c>
      <c r="J524" s="8">
        <v>9.0</v>
      </c>
      <c r="K524" s="14">
        <v>46083.0</v>
      </c>
      <c r="L524" s="69" t="s">
        <v>3564</v>
      </c>
      <c r="M524" s="69" t="s">
        <v>3564</v>
      </c>
      <c r="N524" s="14">
        <v>46084.0</v>
      </c>
      <c r="O524" s="14">
        <v>46084.0</v>
      </c>
      <c r="P524" s="8" t="s">
        <v>48</v>
      </c>
      <c r="Q524" s="8">
        <v>558.0</v>
      </c>
      <c r="R524" s="16" t="s">
        <v>3849</v>
      </c>
      <c r="S524" s="16" t="s">
        <v>3859</v>
      </c>
      <c r="T524" s="16" t="s">
        <v>3860</v>
      </c>
      <c r="U524" s="17" t="s">
        <v>3851</v>
      </c>
      <c r="V524" s="8" t="s">
        <v>72</v>
      </c>
      <c r="W524" s="8"/>
      <c r="AA524" s="53" t="s">
        <v>3861</v>
      </c>
      <c r="AB524" s="18">
        <v>2203.0</v>
      </c>
      <c r="AC524" s="18">
        <v>740.0</v>
      </c>
      <c r="AD524" s="18">
        <v>35.0</v>
      </c>
      <c r="AE524" s="18">
        <v>272.0</v>
      </c>
      <c r="AF524" s="18">
        <v>52.0</v>
      </c>
      <c r="AG524" s="18">
        <v>35.0</v>
      </c>
      <c r="AH524" s="18">
        <v>6.0</v>
      </c>
      <c r="AI524" s="18">
        <v>18.0</v>
      </c>
      <c r="AJ524" s="18" t="s">
        <v>54</v>
      </c>
      <c r="AK524" s="18" t="s">
        <v>54</v>
      </c>
      <c r="AL524" s="55" t="s">
        <v>3862</v>
      </c>
      <c r="AM524" s="18" t="s">
        <v>54</v>
      </c>
      <c r="AN524" s="19">
        <v>0.8867</v>
      </c>
      <c r="AO524" s="19" t="s">
        <v>54</v>
      </c>
    </row>
    <row r="525">
      <c r="A525" s="8" t="s">
        <v>3863</v>
      </c>
      <c r="B525" s="52" t="s">
        <v>1883</v>
      </c>
      <c r="C525" s="8" t="s">
        <v>58</v>
      </c>
      <c r="D525" s="8" t="s">
        <v>3845</v>
      </c>
      <c r="E525" s="20" t="s">
        <v>3864</v>
      </c>
      <c r="F525" s="11" t="s">
        <v>3865</v>
      </c>
      <c r="G525" s="8" t="s">
        <v>46</v>
      </c>
      <c r="H525" s="8" t="s">
        <v>1520</v>
      </c>
      <c r="I525" s="8" t="s">
        <v>3866</v>
      </c>
      <c r="J525" s="8">
        <v>9.0</v>
      </c>
      <c r="K525" s="14">
        <v>46083.0</v>
      </c>
      <c r="L525" s="69" t="s">
        <v>3564</v>
      </c>
      <c r="M525" s="69" t="s">
        <v>3564</v>
      </c>
      <c r="N525" s="14">
        <v>46084.0</v>
      </c>
      <c r="O525" s="14">
        <v>46084.0</v>
      </c>
      <c r="P525" s="8" t="s">
        <v>48</v>
      </c>
      <c r="Q525" s="8">
        <v>585.0</v>
      </c>
      <c r="R525" s="16" t="s">
        <v>3849</v>
      </c>
      <c r="S525" s="16" t="s">
        <v>3867</v>
      </c>
      <c r="T525" s="16" t="s">
        <v>70</v>
      </c>
      <c r="U525" s="17" t="s">
        <v>3851</v>
      </c>
      <c r="V525" s="8" t="s">
        <v>72</v>
      </c>
      <c r="W525" s="8"/>
      <c r="AA525" s="53" t="s">
        <v>3868</v>
      </c>
      <c r="AB525" s="18">
        <v>6234.0</v>
      </c>
      <c r="AC525" s="18">
        <v>2209.0</v>
      </c>
      <c r="AD525" s="18">
        <v>30.0</v>
      </c>
      <c r="AE525" s="18">
        <v>725.0</v>
      </c>
      <c r="AF525" s="18">
        <v>45.0</v>
      </c>
      <c r="AG525" s="18">
        <v>22.0</v>
      </c>
      <c r="AH525" s="18">
        <v>33.0</v>
      </c>
      <c r="AI525" s="18">
        <v>15.0</v>
      </c>
      <c r="AJ525" s="18" t="s">
        <v>54</v>
      </c>
      <c r="AK525" s="18" t="s">
        <v>54</v>
      </c>
      <c r="AL525" s="55" t="s">
        <v>3869</v>
      </c>
      <c r="AM525" s="18" t="s">
        <v>54</v>
      </c>
      <c r="AN525" s="19">
        <v>0.8867</v>
      </c>
      <c r="AO525" s="19" t="s">
        <v>54</v>
      </c>
    </row>
    <row r="526" ht="15.75" customHeight="1">
      <c r="A526" s="8" t="s">
        <v>3870</v>
      </c>
      <c r="B526" s="52" t="s">
        <v>1287</v>
      </c>
      <c r="C526" s="8" t="s">
        <v>43</v>
      </c>
      <c r="E526" s="20" t="s">
        <v>3871</v>
      </c>
      <c r="F526" s="11" t="s">
        <v>3872</v>
      </c>
      <c r="G526" s="8" t="s">
        <v>3873</v>
      </c>
      <c r="H526" s="8" t="s">
        <v>3874</v>
      </c>
      <c r="I526" s="8" t="s">
        <v>3875</v>
      </c>
      <c r="J526" s="8">
        <v>9.0</v>
      </c>
      <c r="K526" s="14">
        <v>46083.0</v>
      </c>
      <c r="L526" s="69" t="s">
        <v>3564</v>
      </c>
      <c r="M526" s="69" t="s">
        <v>3564</v>
      </c>
      <c r="N526" s="41">
        <v>46084.0</v>
      </c>
      <c r="O526" s="41">
        <v>46084.0</v>
      </c>
      <c r="P526" s="8" t="s">
        <v>3876</v>
      </c>
      <c r="Q526" s="8">
        <v>1092.0</v>
      </c>
      <c r="R526" s="16" t="s">
        <v>3877</v>
      </c>
      <c r="S526" s="16" t="s">
        <v>3878</v>
      </c>
      <c r="T526" s="16" t="s">
        <v>3879</v>
      </c>
      <c r="U526" s="17" t="s">
        <v>3880</v>
      </c>
      <c r="V526" s="8" t="s">
        <v>190</v>
      </c>
      <c r="W526" s="8"/>
      <c r="AA526" s="53" t="s">
        <v>3881</v>
      </c>
      <c r="AB526" s="18">
        <v>317.0</v>
      </c>
      <c r="AC526" s="18">
        <v>54.0</v>
      </c>
      <c r="AD526" s="18">
        <v>31.0</v>
      </c>
      <c r="AE526" s="18">
        <v>110.0</v>
      </c>
      <c r="AF526" s="18">
        <v>655.0</v>
      </c>
      <c r="AG526" s="18">
        <v>97.0</v>
      </c>
      <c r="AH526" s="18">
        <v>0.0</v>
      </c>
      <c r="AI526" s="18">
        <v>16.0</v>
      </c>
      <c r="AJ526" s="18" t="s">
        <v>3870</v>
      </c>
      <c r="AK526" s="18">
        <v>1006.0</v>
      </c>
      <c r="AL526" s="54" t="s">
        <v>2803</v>
      </c>
      <c r="AM526" s="54" t="s">
        <v>2647</v>
      </c>
      <c r="AN526" s="19"/>
      <c r="AO526" s="19" t="s">
        <v>54</v>
      </c>
    </row>
    <row r="527" ht="15.75" customHeight="1">
      <c r="A527" s="8" t="s">
        <v>3882</v>
      </c>
      <c r="B527" s="52" t="s">
        <v>3883</v>
      </c>
      <c r="C527" s="8" t="s">
        <v>58</v>
      </c>
      <c r="D527" s="8" t="s">
        <v>3870</v>
      </c>
      <c r="E527" s="20" t="s">
        <v>3884</v>
      </c>
      <c r="F527" s="11" t="s">
        <v>3885</v>
      </c>
      <c r="G527" s="8" t="s">
        <v>3873</v>
      </c>
      <c r="H527" s="8" t="s">
        <v>3874</v>
      </c>
      <c r="I527" s="8" t="s">
        <v>3886</v>
      </c>
      <c r="J527" s="8">
        <v>9.0</v>
      </c>
      <c r="K527" s="14">
        <v>46083.0</v>
      </c>
      <c r="L527" s="69" t="s">
        <v>3564</v>
      </c>
      <c r="M527" s="69" t="s">
        <v>3564</v>
      </c>
      <c r="N527" s="41">
        <v>46084.0</v>
      </c>
      <c r="O527" s="41">
        <v>46084.0</v>
      </c>
      <c r="P527" s="8" t="s">
        <v>3876</v>
      </c>
      <c r="Q527" s="8">
        <v>1232.0</v>
      </c>
      <c r="R527" s="16" t="s">
        <v>3887</v>
      </c>
      <c r="S527" s="16" t="s">
        <v>3888</v>
      </c>
      <c r="T527" s="16" t="s">
        <v>3879</v>
      </c>
      <c r="U527" s="8" t="s">
        <v>3889</v>
      </c>
      <c r="V527" s="8" t="s">
        <v>172</v>
      </c>
      <c r="W527" s="8"/>
      <c r="AA527" s="53" t="s">
        <v>3890</v>
      </c>
      <c r="AB527" s="18">
        <v>689.0</v>
      </c>
      <c r="AC527" s="18">
        <v>93.0</v>
      </c>
      <c r="AD527" s="18">
        <v>38.0</v>
      </c>
      <c r="AE527" s="18">
        <v>247.0</v>
      </c>
      <c r="AF527" s="18">
        <v>667.0</v>
      </c>
      <c r="AG527" s="18">
        <v>127.0</v>
      </c>
      <c r="AH527" s="18">
        <v>91.0</v>
      </c>
      <c r="AI527" s="18">
        <v>40.0</v>
      </c>
      <c r="AJ527" s="18" t="s">
        <v>54</v>
      </c>
      <c r="AK527" s="18" t="s">
        <v>54</v>
      </c>
      <c r="AL527" s="54" t="s">
        <v>2362</v>
      </c>
      <c r="AM527" s="18" t="s">
        <v>54</v>
      </c>
      <c r="AN527" s="19"/>
      <c r="AO527" s="19" t="s">
        <v>3891</v>
      </c>
    </row>
    <row r="528">
      <c r="A528" s="8" t="s">
        <v>3892</v>
      </c>
      <c r="B528" s="52" t="s">
        <v>1287</v>
      </c>
      <c r="C528" s="8" t="s">
        <v>43</v>
      </c>
      <c r="E528" s="20" t="s">
        <v>3893</v>
      </c>
      <c r="F528" s="11" t="s">
        <v>3894</v>
      </c>
      <c r="G528" s="8" t="s">
        <v>83</v>
      </c>
      <c r="H528" s="8" t="s">
        <v>1520</v>
      </c>
      <c r="I528" s="8" t="s">
        <v>3895</v>
      </c>
      <c r="J528" s="8">
        <v>9.0</v>
      </c>
      <c r="K528" s="14">
        <v>46083.0</v>
      </c>
      <c r="L528" s="69" t="s">
        <v>3564</v>
      </c>
      <c r="M528" s="69" t="s">
        <v>3564</v>
      </c>
      <c r="N528" s="14">
        <v>46084.0</v>
      </c>
      <c r="O528" s="14">
        <v>46084.0</v>
      </c>
      <c r="P528" s="8" t="s">
        <v>48</v>
      </c>
      <c r="Q528" s="8">
        <v>620.0</v>
      </c>
      <c r="R528" s="16" t="s">
        <v>3896</v>
      </c>
      <c r="S528" s="38" t="s">
        <v>3897</v>
      </c>
      <c r="T528" s="16" t="s">
        <v>70</v>
      </c>
      <c r="U528" s="17" t="s">
        <v>3898</v>
      </c>
      <c r="V528" s="8" t="s">
        <v>220</v>
      </c>
      <c r="W528" s="8"/>
      <c r="AA528" s="53" t="s">
        <v>3899</v>
      </c>
      <c r="AB528" s="18">
        <v>258.0</v>
      </c>
      <c r="AC528" s="18">
        <v>71.0</v>
      </c>
      <c r="AD528" s="18">
        <v>32.0</v>
      </c>
      <c r="AE528" s="18">
        <v>52.0</v>
      </c>
      <c r="AF528" s="18">
        <v>68.0</v>
      </c>
      <c r="AG528" s="18">
        <v>53.0</v>
      </c>
      <c r="AH528" s="18">
        <v>22.0</v>
      </c>
      <c r="AI528" s="18">
        <v>10.0</v>
      </c>
      <c r="AJ528" s="18" t="s">
        <v>3892</v>
      </c>
      <c r="AK528" s="18">
        <v>1348.0</v>
      </c>
      <c r="AL528" s="54" t="s">
        <v>1789</v>
      </c>
      <c r="AM528" s="54" t="s">
        <v>2015</v>
      </c>
      <c r="AN528" s="19">
        <v>0.9282</v>
      </c>
      <c r="AO528" s="19" t="s">
        <v>146</v>
      </c>
    </row>
    <row r="529">
      <c r="A529" s="8" t="s">
        <v>3900</v>
      </c>
      <c r="B529" s="52" t="s">
        <v>1298</v>
      </c>
      <c r="C529" s="8" t="s">
        <v>58</v>
      </c>
      <c r="D529" s="8" t="s">
        <v>3892</v>
      </c>
      <c r="E529" s="20" t="s">
        <v>3901</v>
      </c>
      <c r="F529" s="11" t="s">
        <v>3902</v>
      </c>
      <c r="G529" s="8" t="s">
        <v>83</v>
      </c>
      <c r="H529" s="8" t="s">
        <v>2394</v>
      </c>
      <c r="I529" s="8" t="s">
        <v>3903</v>
      </c>
      <c r="J529" s="8">
        <v>9.0</v>
      </c>
      <c r="K529" s="14">
        <v>46083.0</v>
      </c>
      <c r="L529" s="69" t="s">
        <v>3564</v>
      </c>
      <c r="M529" s="69" t="s">
        <v>3564</v>
      </c>
      <c r="N529" s="14">
        <v>46084.0</v>
      </c>
      <c r="O529" s="14">
        <v>46084.0</v>
      </c>
      <c r="P529" s="8" t="s">
        <v>48</v>
      </c>
      <c r="Q529" s="8">
        <v>600.0</v>
      </c>
      <c r="R529" s="16" t="s">
        <v>3896</v>
      </c>
      <c r="S529" s="38" t="s">
        <v>3904</v>
      </c>
      <c r="T529" s="16" t="s">
        <v>107</v>
      </c>
      <c r="U529" s="17" t="s">
        <v>3898</v>
      </c>
      <c r="V529" s="8" t="s">
        <v>220</v>
      </c>
      <c r="W529" s="8"/>
      <c r="AA529" s="53" t="s">
        <v>3905</v>
      </c>
      <c r="AB529" s="18">
        <v>264.0</v>
      </c>
      <c r="AC529" s="18">
        <v>124.0</v>
      </c>
      <c r="AD529" s="18">
        <v>7.0</v>
      </c>
      <c r="AE529" s="18">
        <v>81.0</v>
      </c>
      <c r="AF529" s="18">
        <v>20.0</v>
      </c>
      <c r="AG529" s="18">
        <v>28.0</v>
      </c>
      <c r="AH529" s="18">
        <v>0.0</v>
      </c>
      <c r="AI529" s="18">
        <v>25.0</v>
      </c>
      <c r="AJ529" s="18" t="s">
        <v>54</v>
      </c>
      <c r="AK529" s="18" t="s">
        <v>54</v>
      </c>
      <c r="AL529" s="54" t="s">
        <v>1464</v>
      </c>
      <c r="AM529" s="18" t="s">
        <v>54</v>
      </c>
      <c r="AN529" s="19">
        <v>0.9282</v>
      </c>
      <c r="AO529" s="19" t="s">
        <v>54</v>
      </c>
    </row>
    <row r="530">
      <c r="A530" s="8" t="s">
        <v>3906</v>
      </c>
      <c r="B530" s="52" t="s">
        <v>1883</v>
      </c>
      <c r="C530" s="8" t="s">
        <v>58</v>
      </c>
      <c r="D530" s="8" t="s">
        <v>3892</v>
      </c>
      <c r="E530" s="20" t="s">
        <v>3907</v>
      </c>
      <c r="F530" s="11" t="s">
        <v>3908</v>
      </c>
      <c r="G530" s="8" t="s">
        <v>83</v>
      </c>
      <c r="H530" s="8" t="s">
        <v>2402</v>
      </c>
      <c r="I530" s="8" t="s">
        <v>3909</v>
      </c>
      <c r="J530" s="8">
        <v>9.0</v>
      </c>
      <c r="K530" s="14">
        <v>46083.0</v>
      </c>
      <c r="L530" s="69" t="s">
        <v>3564</v>
      </c>
      <c r="M530" s="69" t="s">
        <v>3564</v>
      </c>
      <c r="N530" s="14">
        <v>46084.0</v>
      </c>
      <c r="O530" s="14">
        <v>46084.0</v>
      </c>
      <c r="P530" s="8" t="s">
        <v>48</v>
      </c>
      <c r="Q530" s="8">
        <v>765.0</v>
      </c>
      <c r="R530" s="16" t="s">
        <v>3896</v>
      </c>
      <c r="S530" s="38" t="s">
        <v>3910</v>
      </c>
      <c r="T530" s="16" t="s">
        <v>3911</v>
      </c>
      <c r="U530" s="17" t="s">
        <v>3898</v>
      </c>
      <c r="V530" s="8" t="s">
        <v>220</v>
      </c>
      <c r="W530" s="8"/>
      <c r="AA530" s="53" t="s">
        <v>3912</v>
      </c>
      <c r="AB530" s="18">
        <v>503.0</v>
      </c>
      <c r="AC530" s="18">
        <v>151.0</v>
      </c>
      <c r="AD530" s="18">
        <v>43.0</v>
      </c>
      <c r="AE530" s="18">
        <v>93.0</v>
      </c>
      <c r="AF530" s="18">
        <v>35.0</v>
      </c>
      <c r="AG530" s="18">
        <v>156.0</v>
      </c>
      <c r="AH530" s="18">
        <v>13.0</v>
      </c>
      <c r="AI530" s="18">
        <v>17.0</v>
      </c>
      <c r="AJ530" s="18" t="s">
        <v>54</v>
      </c>
      <c r="AK530" s="18" t="s">
        <v>54</v>
      </c>
      <c r="AL530" s="54" t="s">
        <v>1997</v>
      </c>
      <c r="AM530" s="18" t="s">
        <v>54</v>
      </c>
      <c r="AN530" s="19">
        <v>0.9282</v>
      </c>
      <c r="AO530" s="19" t="s">
        <v>146</v>
      </c>
    </row>
    <row r="531">
      <c r="A531" s="8" t="s">
        <v>3913</v>
      </c>
      <c r="B531" s="52" t="s">
        <v>42</v>
      </c>
      <c r="C531" s="8" t="s">
        <v>58</v>
      </c>
      <c r="D531" s="8" t="s">
        <v>3892</v>
      </c>
      <c r="E531" s="20" t="s">
        <v>3914</v>
      </c>
      <c r="F531" s="11" t="s">
        <v>3915</v>
      </c>
      <c r="G531" s="8" t="s">
        <v>83</v>
      </c>
      <c r="H531" s="8"/>
      <c r="I531" s="8" t="s">
        <v>3916</v>
      </c>
      <c r="J531" s="8">
        <v>9.0</v>
      </c>
      <c r="K531" s="14">
        <v>46083.0</v>
      </c>
      <c r="L531" s="69" t="s">
        <v>3564</v>
      </c>
      <c r="M531" s="69" t="s">
        <v>3564</v>
      </c>
      <c r="N531" s="14">
        <v>46084.0</v>
      </c>
      <c r="O531" s="14">
        <v>46084.0</v>
      </c>
      <c r="P531" s="8" t="s">
        <v>48</v>
      </c>
      <c r="Q531" s="8">
        <v>721.0</v>
      </c>
      <c r="R531" s="16" t="s">
        <v>3896</v>
      </c>
      <c r="S531" s="38" t="s">
        <v>3917</v>
      </c>
      <c r="T531" s="16" t="s">
        <v>3918</v>
      </c>
      <c r="U531" s="17" t="s">
        <v>3898</v>
      </c>
      <c r="V531" s="8" t="s">
        <v>220</v>
      </c>
      <c r="W531" s="8"/>
      <c r="AA531" s="18" t="s">
        <v>54</v>
      </c>
      <c r="AB531" s="18">
        <v>323.0</v>
      </c>
      <c r="AC531" s="18">
        <v>135.0</v>
      </c>
      <c r="AD531" s="18">
        <v>30.0</v>
      </c>
      <c r="AE531" s="18">
        <v>127.0</v>
      </c>
      <c r="AF531" s="18">
        <v>0.0</v>
      </c>
      <c r="AG531" s="18">
        <v>0.0</v>
      </c>
      <c r="AH531" s="18">
        <v>0.0</v>
      </c>
      <c r="AI531" s="18">
        <v>5.0</v>
      </c>
      <c r="AJ531" s="18" t="s">
        <v>54</v>
      </c>
      <c r="AK531" s="18" t="s">
        <v>54</v>
      </c>
      <c r="AL531" s="18" t="s">
        <v>54</v>
      </c>
      <c r="AM531" s="18" t="s">
        <v>54</v>
      </c>
      <c r="AN531" s="19">
        <v>0.9282</v>
      </c>
      <c r="AO531" s="19" t="s">
        <v>54</v>
      </c>
    </row>
    <row r="532">
      <c r="A532" s="8" t="s">
        <v>3919</v>
      </c>
      <c r="B532" s="52" t="s">
        <v>57</v>
      </c>
      <c r="C532" s="8" t="s">
        <v>58</v>
      </c>
      <c r="D532" s="8" t="s">
        <v>3892</v>
      </c>
      <c r="E532" s="20" t="s">
        <v>3920</v>
      </c>
      <c r="F532" s="11" t="s">
        <v>3921</v>
      </c>
      <c r="G532" s="8" t="s">
        <v>83</v>
      </c>
      <c r="H532" s="8"/>
      <c r="I532" s="8" t="s">
        <v>3922</v>
      </c>
      <c r="J532" s="8">
        <v>9.0</v>
      </c>
      <c r="K532" s="14">
        <v>46083.0</v>
      </c>
      <c r="L532" s="69" t="s">
        <v>3564</v>
      </c>
      <c r="M532" s="69" t="s">
        <v>3564</v>
      </c>
      <c r="N532" s="14">
        <v>46084.0</v>
      </c>
      <c r="O532" s="14">
        <v>46084.0</v>
      </c>
      <c r="P532" s="8" t="s">
        <v>48</v>
      </c>
      <c r="Q532" s="8">
        <v>486.0</v>
      </c>
      <c r="R532" s="16" t="s">
        <v>3923</v>
      </c>
      <c r="S532" s="38" t="s">
        <v>3924</v>
      </c>
      <c r="T532" s="16" t="s">
        <v>3925</v>
      </c>
      <c r="U532" s="17" t="s">
        <v>3898</v>
      </c>
      <c r="V532" s="8" t="s">
        <v>220</v>
      </c>
      <c r="W532" s="8"/>
      <c r="AA532" s="18" t="s">
        <v>54</v>
      </c>
      <c r="AB532" s="18" t="s">
        <v>54</v>
      </c>
      <c r="AC532" s="18" t="s">
        <v>54</v>
      </c>
      <c r="AD532" s="18" t="s">
        <v>54</v>
      </c>
      <c r="AE532" s="18" t="s">
        <v>54</v>
      </c>
      <c r="AF532" s="18" t="s">
        <v>54</v>
      </c>
      <c r="AG532" s="18" t="s">
        <v>54</v>
      </c>
      <c r="AH532" s="18" t="s">
        <v>54</v>
      </c>
      <c r="AI532" s="18" t="s">
        <v>54</v>
      </c>
      <c r="AJ532" s="18" t="s">
        <v>54</v>
      </c>
      <c r="AK532" s="18" t="s">
        <v>54</v>
      </c>
      <c r="AL532" s="18" t="s">
        <v>54</v>
      </c>
      <c r="AM532" s="18" t="s">
        <v>54</v>
      </c>
      <c r="AN532" s="19">
        <v>0.9282</v>
      </c>
      <c r="AO532" s="19" t="s">
        <v>54</v>
      </c>
    </row>
    <row r="533">
      <c r="A533" s="8" t="s">
        <v>3926</v>
      </c>
      <c r="B533" s="52" t="s">
        <v>1287</v>
      </c>
      <c r="C533" s="8" t="s">
        <v>43</v>
      </c>
      <c r="E533" s="20" t="s">
        <v>3927</v>
      </c>
      <c r="F533" s="11" t="s">
        <v>3928</v>
      </c>
      <c r="G533" s="8" t="s">
        <v>46</v>
      </c>
      <c r="H533" s="8" t="s">
        <v>1520</v>
      </c>
      <c r="I533" s="8" t="s">
        <v>3929</v>
      </c>
      <c r="J533" s="8">
        <v>9.0</v>
      </c>
      <c r="K533" s="14">
        <v>46083.0</v>
      </c>
      <c r="L533" s="69" t="s">
        <v>3564</v>
      </c>
      <c r="M533" s="69" t="s">
        <v>3564</v>
      </c>
      <c r="N533" s="14">
        <v>46084.0</v>
      </c>
      <c r="O533" s="14">
        <v>46084.0</v>
      </c>
      <c r="P533" s="8" t="s">
        <v>48</v>
      </c>
      <c r="Q533" s="8">
        <v>749.0</v>
      </c>
      <c r="R533" s="16" t="s">
        <v>3930</v>
      </c>
      <c r="S533" s="16" t="s">
        <v>3931</v>
      </c>
      <c r="T533" s="16" t="s">
        <v>3932</v>
      </c>
      <c r="U533" s="17" t="s">
        <v>3933</v>
      </c>
      <c r="V533" s="8" t="s">
        <v>72</v>
      </c>
      <c r="W533" s="8"/>
      <c r="AA533" s="53" t="s">
        <v>3934</v>
      </c>
      <c r="AB533" s="18">
        <v>129.0</v>
      </c>
      <c r="AC533" s="18">
        <v>19.0</v>
      </c>
      <c r="AD533" s="18">
        <v>14.0</v>
      </c>
      <c r="AE533" s="18">
        <v>42.0</v>
      </c>
      <c r="AF533" s="18">
        <v>126.0</v>
      </c>
      <c r="AG533" s="18">
        <v>4.0</v>
      </c>
      <c r="AH533" s="18">
        <v>40.0</v>
      </c>
      <c r="AI533" s="18">
        <v>7.0</v>
      </c>
      <c r="AJ533" s="18" t="s">
        <v>3926</v>
      </c>
      <c r="AK533" s="18">
        <v>535.0</v>
      </c>
      <c r="AL533" s="54" t="s">
        <v>1755</v>
      </c>
      <c r="AM533" s="54" t="s">
        <v>1422</v>
      </c>
      <c r="AN533" s="19">
        <v>0.9381</v>
      </c>
      <c r="AO533" s="19" t="s">
        <v>329</v>
      </c>
    </row>
    <row r="534">
      <c r="A534" s="8" t="s">
        <v>3935</v>
      </c>
      <c r="B534" s="52" t="s">
        <v>1298</v>
      </c>
      <c r="C534" s="8" t="s">
        <v>58</v>
      </c>
      <c r="D534" s="8" t="s">
        <v>3926</v>
      </c>
      <c r="E534" s="20" t="s">
        <v>3936</v>
      </c>
      <c r="F534" s="11" t="s">
        <v>3937</v>
      </c>
      <c r="G534" s="8" t="s">
        <v>46</v>
      </c>
      <c r="H534" s="8" t="s">
        <v>2394</v>
      </c>
      <c r="I534" s="8" t="s">
        <v>3938</v>
      </c>
      <c r="J534" s="8">
        <v>9.0</v>
      </c>
      <c r="K534" s="14">
        <v>46083.0</v>
      </c>
      <c r="L534" s="69" t="s">
        <v>3564</v>
      </c>
      <c r="M534" s="69" t="s">
        <v>3564</v>
      </c>
      <c r="N534" s="14">
        <v>46084.0</v>
      </c>
      <c r="O534" s="14">
        <v>46084.0</v>
      </c>
      <c r="P534" s="8" t="s">
        <v>48</v>
      </c>
      <c r="Q534" s="8">
        <v>780.0</v>
      </c>
      <c r="R534" s="16" t="s">
        <v>3930</v>
      </c>
      <c r="S534" s="16" t="s">
        <v>3939</v>
      </c>
      <c r="T534" s="16" t="s">
        <v>70</v>
      </c>
      <c r="U534" s="17" t="s">
        <v>3933</v>
      </c>
      <c r="V534" s="8" t="s">
        <v>72</v>
      </c>
      <c r="W534" s="8"/>
      <c r="AA534" s="53" t="s">
        <v>3940</v>
      </c>
      <c r="AB534" s="18">
        <v>104.0</v>
      </c>
      <c r="AC534" s="18">
        <v>20.0</v>
      </c>
      <c r="AD534" s="18">
        <v>22.0</v>
      </c>
      <c r="AE534" s="18">
        <v>37.0</v>
      </c>
      <c r="AF534" s="18">
        <v>13.0</v>
      </c>
      <c r="AG534" s="18">
        <v>13.0</v>
      </c>
      <c r="AH534" s="18">
        <v>0.0</v>
      </c>
      <c r="AI534" s="18">
        <v>12.0</v>
      </c>
      <c r="AJ534" s="18" t="s">
        <v>54</v>
      </c>
      <c r="AK534" s="18" t="s">
        <v>54</v>
      </c>
      <c r="AL534" s="54" t="s">
        <v>1339</v>
      </c>
      <c r="AM534" s="18" t="s">
        <v>54</v>
      </c>
      <c r="AN534" s="19">
        <v>0.9381</v>
      </c>
      <c r="AO534" s="19" t="s">
        <v>329</v>
      </c>
    </row>
    <row r="535">
      <c r="A535" s="8" t="s">
        <v>3941</v>
      </c>
      <c r="B535" s="52" t="s">
        <v>1883</v>
      </c>
      <c r="C535" s="8" t="s">
        <v>58</v>
      </c>
      <c r="D535" s="8" t="s">
        <v>3926</v>
      </c>
      <c r="E535" s="20" t="s">
        <v>3942</v>
      </c>
      <c r="F535" s="11" t="s">
        <v>3943</v>
      </c>
      <c r="G535" s="8" t="s">
        <v>46</v>
      </c>
      <c r="H535" s="8" t="s">
        <v>1520</v>
      </c>
      <c r="I535" s="8" t="s">
        <v>3944</v>
      </c>
      <c r="J535" s="8">
        <v>9.0</v>
      </c>
      <c r="K535" s="14">
        <v>46083.0</v>
      </c>
      <c r="L535" s="69" t="s">
        <v>3564</v>
      </c>
      <c r="M535" s="69" t="s">
        <v>3564</v>
      </c>
      <c r="N535" s="14">
        <v>46084.0</v>
      </c>
      <c r="O535" s="14">
        <v>46084.0</v>
      </c>
      <c r="P535" s="8" t="s">
        <v>48</v>
      </c>
      <c r="Q535" s="8">
        <v>750.0</v>
      </c>
      <c r="R535" s="16" t="s">
        <v>3930</v>
      </c>
      <c r="S535" s="16" t="s">
        <v>3945</v>
      </c>
      <c r="T535" s="16" t="s">
        <v>70</v>
      </c>
      <c r="U535" s="17" t="s">
        <v>3933</v>
      </c>
      <c r="V535" s="8" t="s">
        <v>72</v>
      </c>
      <c r="W535" s="8"/>
      <c r="AA535" s="53" t="s">
        <v>3946</v>
      </c>
      <c r="AB535" s="18">
        <v>110.0</v>
      </c>
      <c r="AC535" s="18">
        <v>24.0</v>
      </c>
      <c r="AD535" s="18">
        <v>18.0</v>
      </c>
      <c r="AE535" s="18">
        <v>46.0</v>
      </c>
      <c r="AF535" s="18">
        <v>34.0</v>
      </c>
      <c r="AG535" s="18">
        <v>7.0</v>
      </c>
      <c r="AH535" s="18">
        <v>7.0</v>
      </c>
      <c r="AI535" s="18">
        <v>3.0</v>
      </c>
      <c r="AJ535" s="18" t="s">
        <v>54</v>
      </c>
      <c r="AK535" s="18" t="s">
        <v>54</v>
      </c>
      <c r="AL535" s="54" t="s">
        <v>1331</v>
      </c>
      <c r="AM535" s="18" t="s">
        <v>54</v>
      </c>
      <c r="AN535" s="19">
        <v>0.9381</v>
      </c>
      <c r="AO535" s="19" t="s">
        <v>329</v>
      </c>
    </row>
    <row r="536">
      <c r="A536" s="8" t="s">
        <v>3947</v>
      </c>
      <c r="B536" s="52" t="s">
        <v>42</v>
      </c>
      <c r="C536" s="8" t="s">
        <v>58</v>
      </c>
      <c r="D536" s="8" t="s">
        <v>3926</v>
      </c>
      <c r="E536" s="20" t="s">
        <v>3948</v>
      </c>
      <c r="F536" s="11" t="s">
        <v>3949</v>
      </c>
      <c r="G536" s="8" t="s">
        <v>46</v>
      </c>
      <c r="H536" s="8" t="s">
        <v>2394</v>
      </c>
      <c r="I536" s="8" t="s">
        <v>3950</v>
      </c>
      <c r="J536" s="8">
        <v>9.0</v>
      </c>
      <c r="K536" s="14">
        <v>46083.0</v>
      </c>
      <c r="L536" s="69" t="s">
        <v>3564</v>
      </c>
      <c r="M536" s="69" t="s">
        <v>3564</v>
      </c>
      <c r="N536" s="14">
        <v>46084.0</v>
      </c>
      <c r="O536" s="14">
        <v>46084.0</v>
      </c>
      <c r="P536" s="8" t="s">
        <v>48</v>
      </c>
      <c r="Q536" s="8">
        <v>668.0</v>
      </c>
      <c r="R536" s="16" t="s">
        <v>3951</v>
      </c>
      <c r="S536" s="16" t="s">
        <v>3952</v>
      </c>
      <c r="T536" s="16" t="s">
        <v>3953</v>
      </c>
      <c r="U536" s="17" t="s">
        <v>3933</v>
      </c>
      <c r="V536" s="8" t="s">
        <v>72</v>
      </c>
      <c r="W536" s="8"/>
      <c r="AA536" s="18" t="s">
        <v>54</v>
      </c>
      <c r="AB536" s="18">
        <v>192.0</v>
      </c>
      <c r="AC536" s="18">
        <v>21.0</v>
      </c>
      <c r="AD536" s="18">
        <v>9.0</v>
      </c>
      <c r="AE536" s="18">
        <v>136.0</v>
      </c>
      <c r="AF536" s="18">
        <v>0.0</v>
      </c>
      <c r="AG536" s="18">
        <v>0.0</v>
      </c>
      <c r="AH536" s="18">
        <v>0.0</v>
      </c>
      <c r="AI536" s="18">
        <v>1.0</v>
      </c>
      <c r="AJ536" s="18" t="s">
        <v>54</v>
      </c>
      <c r="AK536" s="18" t="s">
        <v>54</v>
      </c>
      <c r="AL536" s="18" t="s">
        <v>54</v>
      </c>
      <c r="AM536" s="18" t="s">
        <v>54</v>
      </c>
      <c r="AN536" s="19">
        <v>0.9381</v>
      </c>
      <c r="AO536" s="19" t="s">
        <v>329</v>
      </c>
    </row>
    <row r="537">
      <c r="A537" s="8" t="s">
        <v>3954</v>
      </c>
      <c r="B537" s="52" t="s">
        <v>57</v>
      </c>
      <c r="C537" s="8" t="s">
        <v>58</v>
      </c>
      <c r="D537" s="8" t="s">
        <v>3926</v>
      </c>
      <c r="E537" s="20" t="s">
        <v>3955</v>
      </c>
      <c r="F537" s="11" t="s">
        <v>3956</v>
      </c>
      <c r="G537" s="8" t="s">
        <v>46</v>
      </c>
      <c r="H537" s="8" t="s">
        <v>2402</v>
      </c>
      <c r="I537" s="8" t="s">
        <v>3957</v>
      </c>
      <c r="J537" s="8">
        <v>9.0</v>
      </c>
      <c r="K537" s="14">
        <v>46083.0</v>
      </c>
      <c r="L537" s="69" t="s">
        <v>3564</v>
      </c>
      <c r="M537" s="69" t="s">
        <v>3564</v>
      </c>
      <c r="N537" s="14">
        <v>46084.0</v>
      </c>
      <c r="O537" s="14">
        <v>46084.0</v>
      </c>
      <c r="P537" s="8" t="s">
        <v>48</v>
      </c>
      <c r="Q537" s="8">
        <v>772.0</v>
      </c>
      <c r="R537" s="16" t="s">
        <v>3958</v>
      </c>
      <c r="S537" s="16" t="s">
        <v>3959</v>
      </c>
      <c r="T537" s="16" t="s">
        <v>188</v>
      </c>
      <c r="U537" s="17" t="s">
        <v>3933</v>
      </c>
      <c r="V537" s="8" t="s">
        <v>72</v>
      </c>
      <c r="W537" s="8"/>
      <c r="AA537" s="18" t="s">
        <v>54</v>
      </c>
      <c r="AB537" s="18" t="s">
        <v>54</v>
      </c>
      <c r="AC537" s="18" t="s">
        <v>54</v>
      </c>
      <c r="AD537" s="18" t="s">
        <v>54</v>
      </c>
      <c r="AE537" s="18" t="s">
        <v>54</v>
      </c>
      <c r="AF537" s="18" t="s">
        <v>54</v>
      </c>
      <c r="AG537" s="18" t="s">
        <v>54</v>
      </c>
      <c r="AH537" s="18" t="s">
        <v>54</v>
      </c>
      <c r="AI537" s="18" t="s">
        <v>54</v>
      </c>
      <c r="AJ537" s="18" t="s">
        <v>54</v>
      </c>
      <c r="AK537" s="18" t="s">
        <v>54</v>
      </c>
      <c r="AL537" s="18" t="s">
        <v>54</v>
      </c>
      <c r="AM537" s="18" t="s">
        <v>54</v>
      </c>
      <c r="AN537" s="19" t="s">
        <v>54</v>
      </c>
      <c r="AO537" s="19" t="s">
        <v>54</v>
      </c>
    </row>
    <row r="538">
      <c r="A538" s="8" t="s">
        <v>3960</v>
      </c>
      <c r="B538" s="52" t="s">
        <v>1287</v>
      </c>
      <c r="C538" s="8" t="s">
        <v>43</v>
      </c>
      <c r="E538" s="20" t="s">
        <v>3961</v>
      </c>
      <c r="F538" s="11" t="s">
        <v>3962</v>
      </c>
      <c r="G538" s="8" t="s">
        <v>183</v>
      </c>
      <c r="H538" s="8"/>
      <c r="I538" s="8" t="s">
        <v>3963</v>
      </c>
      <c r="J538" s="8">
        <v>9.0</v>
      </c>
      <c r="K538" s="14">
        <v>46083.0</v>
      </c>
      <c r="L538" s="69" t="s">
        <v>3564</v>
      </c>
      <c r="M538" s="69" t="s">
        <v>3564</v>
      </c>
      <c r="N538" s="14">
        <v>46084.0</v>
      </c>
      <c r="O538" s="14">
        <v>46084.0</v>
      </c>
      <c r="P538" s="8" t="s">
        <v>185</v>
      </c>
      <c r="Q538" s="15">
        <v>1769.0</v>
      </c>
      <c r="R538" s="8" t="s">
        <v>3964</v>
      </c>
      <c r="S538" s="16" t="s">
        <v>3965</v>
      </c>
      <c r="T538" s="28"/>
      <c r="U538" s="17" t="s">
        <v>3966</v>
      </c>
      <c r="V538" s="8" t="s">
        <v>190</v>
      </c>
      <c r="W538" s="8"/>
      <c r="AA538" s="53" t="s">
        <v>3967</v>
      </c>
      <c r="AB538" s="18">
        <v>139.0</v>
      </c>
      <c r="AC538" s="18">
        <v>16.0</v>
      </c>
      <c r="AD538" s="18">
        <v>17.0</v>
      </c>
      <c r="AE538" s="18">
        <v>58.0</v>
      </c>
      <c r="AF538" s="18">
        <v>71.0</v>
      </c>
      <c r="AG538" s="18">
        <v>25.0</v>
      </c>
      <c r="AH538" s="18">
        <v>1.0</v>
      </c>
      <c r="AI538" s="18">
        <v>6.0</v>
      </c>
      <c r="AJ538" s="18" t="s">
        <v>3960</v>
      </c>
      <c r="AK538" s="18">
        <v>324.0</v>
      </c>
      <c r="AL538" s="54" t="s">
        <v>1572</v>
      </c>
      <c r="AM538" s="54" t="s">
        <v>1422</v>
      </c>
      <c r="AN538" s="19">
        <v>0.8591</v>
      </c>
      <c r="AO538" s="19" t="s">
        <v>978</v>
      </c>
    </row>
    <row r="539">
      <c r="A539" s="8" t="s">
        <v>3968</v>
      </c>
      <c r="B539" s="52" t="s">
        <v>1298</v>
      </c>
      <c r="C539" s="8" t="s">
        <v>58</v>
      </c>
      <c r="D539" s="8" t="s">
        <v>3960</v>
      </c>
      <c r="E539" s="20" t="s">
        <v>3969</v>
      </c>
      <c r="F539" s="26" t="s">
        <v>3970</v>
      </c>
      <c r="G539" s="8" t="s">
        <v>183</v>
      </c>
      <c r="H539" s="8"/>
      <c r="I539" s="8" t="s">
        <v>3971</v>
      </c>
      <c r="J539" s="8">
        <v>9.0</v>
      </c>
      <c r="K539" s="14">
        <v>46083.0</v>
      </c>
      <c r="L539" s="69" t="s">
        <v>3564</v>
      </c>
      <c r="M539" s="69" t="s">
        <v>3564</v>
      </c>
      <c r="N539" s="14">
        <v>46084.0</v>
      </c>
      <c r="O539" s="14">
        <v>46084.0</v>
      </c>
      <c r="P539" s="8" t="s">
        <v>185</v>
      </c>
      <c r="Q539" s="15">
        <v>1907.0</v>
      </c>
      <c r="R539" s="8" t="s">
        <v>3972</v>
      </c>
      <c r="S539" s="8" t="s">
        <v>3973</v>
      </c>
      <c r="T539" s="28"/>
      <c r="U539" s="17" t="s">
        <v>3966</v>
      </c>
      <c r="V539" s="8" t="s">
        <v>190</v>
      </c>
      <c r="W539" s="8"/>
      <c r="AA539" s="53" t="s">
        <v>3974</v>
      </c>
      <c r="AB539" s="18">
        <v>185.0</v>
      </c>
      <c r="AC539" s="18">
        <v>22.0</v>
      </c>
      <c r="AD539" s="18">
        <v>21.0</v>
      </c>
      <c r="AE539" s="18">
        <v>68.0</v>
      </c>
      <c r="AF539" s="18">
        <v>13.0</v>
      </c>
      <c r="AG539" s="18">
        <v>31.0</v>
      </c>
      <c r="AH539" s="18">
        <v>49.0</v>
      </c>
      <c r="AI539" s="18">
        <v>23.0</v>
      </c>
      <c r="AJ539" s="18" t="s">
        <v>54</v>
      </c>
      <c r="AK539" s="18" t="s">
        <v>54</v>
      </c>
      <c r="AL539" s="54" t="s">
        <v>1422</v>
      </c>
      <c r="AM539" s="18" t="s">
        <v>54</v>
      </c>
      <c r="AN539" s="19">
        <v>0.8591</v>
      </c>
      <c r="AO539" s="19" t="s">
        <v>191</v>
      </c>
    </row>
    <row r="540">
      <c r="A540" s="8" t="s">
        <v>3975</v>
      </c>
      <c r="B540" s="52" t="s">
        <v>2931</v>
      </c>
      <c r="C540" s="8" t="s">
        <v>43</v>
      </c>
      <c r="E540" s="20" t="s">
        <v>3976</v>
      </c>
      <c r="F540" s="11" t="s">
        <v>3977</v>
      </c>
      <c r="G540" s="8" t="s">
        <v>83</v>
      </c>
      <c r="H540" s="8"/>
      <c r="I540" s="8" t="s">
        <v>3978</v>
      </c>
      <c r="J540" s="8">
        <v>9.0</v>
      </c>
      <c r="K540" s="14">
        <v>46083.0</v>
      </c>
      <c r="L540" s="69" t="s">
        <v>3564</v>
      </c>
      <c r="M540" s="69" t="s">
        <v>3564</v>
      </c>
      <c r="N540" s="14">
        <v>46084.0</v>
      </c>
      <c r="O540" s="14">
        <v>46084.0</v>
      </c>
      <c r="P540" s="8" t="s">
        <v>48</v>
      </c>
      <c r="Q540" s="8">
        <v>591.0</v>
      </c>
      <c r="R540" s="16" t="s">
        <v>3979</v>
      </c>
      <c r="S540" s="16" t="s">
        <v>3980</v>
      </c>
      <c r="T540" s="16" t="s">
        <v>70</v>
      </c>
      <c r="U540" s="17" t="s">
        <v>3981</v>
      </c>
      <c r="V540" s="8" t="s">
        <v>220</v>
      </c>
      <c r="W540" s="8"/>
      <c r="AA540" s="18" t="s">
        <v>54</v>
      </c>
      <c r="AB540" s="18">
        <v>161.0</v>
      </c>
      <c r="AC540" s="18">
        <v>29.0</v>
      </c>
      <c r="AD540" s="18">
        <v>10.0</v>
      </c>
      <c r="AE540" s="18">
        <v>99.0</v>
      </c>
      <c r="AF540" s="18">
        <v>0.0</v>
      </c>
      <c r="AG540" s="18">
        <v>0.0</v>
      </c>
      <c r="AH540" s="18">
        <v>0.0</v>
      </c>
      <c r="AI540" s="18">
        <v>0.0</v>
      </c>
      <c r="AJ540" s="18" t="s">
        <v>3975</v>
      </c>
      <c r="AK540" s="18">
        <v>724.0</v>
      </c>
      <c r="AL540" s="18" t="s">
        <v>54</v>
      </c>
      <c r="AM540" s="54" t="s">
        <v>2087</v>
      </c>
      <c r="AN540" s="19">
        <v>0.9144</v>
      </c>
      <c r="AO540" s="19" t="s">
        <v>161</v>
      </c>
    </row>
    <row r="541">
      <c r="A541" s="8" t="s">
        <v>3982</v>
      </c>
      <c r="B541" s="52" t="s">
        <v>1287</v>
      </c>
      <c r="C541" s="8" t="s">
        <v>58</v>
      </c>
      <c r="D541" s="8" t="s">
        <v>3975</v>
      </c>
      <c r="E541" s="20" t="s">
        <v>3983</v>
      </c>
      <c r="F541" s="11" t="s">
        <v>3984</v>
      </c>
      <c r="G541" s="8" t="s">
        <v>83</v>
      </c>
      <c r="H541" s="8" t="s">
        <v>1520</v>
      </c>
      <c r="I541" s="8" t="s">
        <v>3985</v>
      </c>
      <c r="J541" s="8">
        <v>9.0</v>
      </c>
      <c r="K541" s="14">
        <v>46083.0</v>
      </c>
      <c r="L541" s="69" t="s">
        <v>3564</v>
      </c>
      <c r="M541" s="69" t="s">
        <v>3564</v>
      </c>
      <c r="N541" s="14">
        <v>46084.0</v>
      </c>
      <c r="O541" s="14">
        <v>46084.0</v>
      </c>
      <c r="P541" s="8" t="s">
        <v>48</v>
      </c>
      <c r="Q541" s="8">
        <v>699.0</v>
      </c>
      <c r="R541" s="16" t="s">
        <v>3986</v>
      </c>
      <c r="S541" s="16" t="s">
        <v>3987</v>
      </c>
      <c r="T541" s="16" t="s">
        <v>70</v>
      </c>
      <c r="U541" s="17" t="s">
        <v>3981</v>
      </c>
      <c r="V541" s="8" t="s">
        <v>220</v>
      </c>
      <c r="W541" s="8"/>
      <c r="AA541" s="53" t="s">
        <v>3988</v>
      </c>
      <c r="AB541" s="18">
        <v>243.0</v>
      </c>
      <c r="AC541" s="18">
        <v>40.0</v>
      </c>
      <c r="AD541" s="18">
        <v>21.0</v>
      </c>
      <c r="AE541" s="18">
        <v>71.0</v>
      </c>
      <c r="AF541" s="18">
        <v>19.0</v>
      </c>
      <c r="AG541" s="18">
        <v>41.0</v>
      </c>
      <c r="AH541" s="18">
        <v>1.0</v>
      </c>
      <c r="AI541" s="18">
        <v>20.0</v>
      </c>
      <c r="AJ541" s="18" t="s">
        <v>54</v>
      </c>
      <c r="AK541" s="18" t="s">
        <v>54</v>
      </c>
      <c r="AL541" s="54" t="s">
        <v>2398</v>
      </c>
      <c r="AM541" s="18" t="s">
        <v>54</v>
      </c>
      <c r="AN541" s="19">
        <v>0.9144</v>
      </c>
      <c r="AO541" s="19" t="s">
        <v>161</v>
      </c>
    </row>
    <row r="542">
      <c r="A542" s="8" t="s">
        <v>3989</v>
      </c>
      <c r="B542" s="52" t="s">
        <v>1298</v>
      </c>
      <c r="C542" s="8" t="s">
        <v>58</v>
      </c>
      <c r="D542" s="8" t="s">
        <v>3975</v>
      </c>
      <c r="E542" s="20" t="s">
        <v>3990</v>
      </c>
      <c r="F542" s="11" t="s">
        <v>3991</v>
      </c>
      <c r="G542" s="8" t="s">
        <v>83</v>
      </c>
      <c r="H542" s="8" t="s">
        <v>2402</v>
      </c>
      <c r="I542" s="8" t="s">
        <v>3992</v>
      </c>
      <c r="J542" s="8">
        <v>9.0</v>
      </c>
      <c r="K542" s="14">
        <v>46083.0</v>
      </c>
      <c r="L542" s="69" t="s">
        <v>3564</v>
      </c>
      <c r="M542" s="69" t="s">
        <v>3564</v>
      </c>
      <c r="N542" s="14">
        <v>46084.0</v>
      </c>
      <c r="O542" s="14">
        <v>46084.0</v>
      </c>
      <c r="P542" s="8" t="s">
        <v>48</v>
      </c>
      <c r="Q542" s="8">
        <v>756.0</v>
      </c>
      <c r="R542" s="16" t="s">
        <v>3986</v>
      </c>
      <c r="S542" s="16" t="s">
        <v>3993</v>
      </c>
      <c r="T542" s="16" t="s">
        <v>3994</v>
      </c>
      <c r="U542" s="17" t="s">
        <v>3981</v>
      </c>
      <c r="V542" s="8" t="s">
        <v>220</v>
      </c>
      <c r="W542" s="8"/>
      <c r="AA542" s="53" t="s">
        <v>3995</v>
      </c>
      <c r="AB542" s="18">
        <v>172.0</v>
      </c>
      <c r="AC542" s="18">
        <v>27.0</v>
      </c>
      <c r="AD542" s="18">
        <v>15.0</v>
      </c>
      <c r="AE542" s="18">
        <v>50.0</v>
      </c>
      <c r="AF542" s="18">
        <v>14.0</v>
      </c>
      <c r="AG542" s="18">
        <v>54.0</v>
      </c>
      <c r="AH542" s="18">
        <v>6.0</v>
      </c>
      <c r="AI542" s="18">
        <v>16.0</v>
      </c>
      <c r="AJ542" s="18" t="s">
        <v>54</v>
      </c>
      <c r="AK542" s="18" t="s">
        <v>54</v>
      </c>
      <c r="AL542" s="54" t="s">
        <v>1422</v>
      </c>
      <c r="AM542" s="18" t="s">
        <v>54</v>
      </c>
      <c r="AN542" s="19">
        <v>0.9144</v>
      </c>
      <c r="AO542" s="19" t="s">
        <v>161</v>
      </c>
    </row>
    <row r="543">
      <c r="A543" s="8" t="s">
        <v>3996</v>
      </c>
      <c r="B543" s="52" t="s">
        <v>1883</v>
      </c>
      <c r="C543" s="8" t="s">
        <v>58</v>
      </c>
      <c r="D543" s="8" t="s">
        <v>3975</v>
      </c>
      <c r="E543" s="20" t="s">
        <v>3997</v>
      </c>
      <c r="F543" s="11" t="s">
        <v>3998</v>
      </c>
      <c r="G543" s="8" t="s">
        <v>83</v>
      </c>
      <c r="H543" s="8" t="s">
        <v>2394</v>
      </c>
      <c r="I543" s="8" t="s">
        <v>3999</v>
      </c>
      <c r="J543" s="8">
        <v>9.0</v>
      </c>
      <c r="K543" s="14">
        <v>46083.0</v>
      </c>
      <c r="L543" s="69" t="s">
        <v>3564</v>
      </c>
      <c r="M543" s="69" t="s">
        <v>3564</v>
      </c>
      <c r="N543" s="14">
        <v>46084.0</v>
      </c>
      <c r="O543" s="14">
        <v>46084.0</v>
      </c>
      <c r="P543" s="8" t="s">
        <v>48</v>
      </c>
      <c r="Q543" s="8">
        <v>618.0</v>
      </c>
      <c r="R543" s="16" t="s">
        <v>3986</v>
      </c>
      <c r="S543" s="16" t="s">
        <v>4000</v>
      </c>
      <c r="T543" s="16" t="s">
        <v>107</v>
      </c>
      <c r="U543" s="17" t="s">
        <v>3981</v>
      </c>
      <c r="V543" s="8" t="s">
        <v>220</v>
      </c>
      <c r="W543" s="8"/>
      <c r="AA543" s="53" t="s">
        <v>4001</v>
      </c>
      <c r="AB543" s="18">
        <v>148.0</v>
      </c>
      <c r="AC543" s="18">
        <v>25.0</v>
      </c>
      <c r="AD543" s="18">
        <v>32.0</v>
      </c>
      <c r="AE543" s="18">
        <v>65.0</v>
      </c>
      <c r="AF543" s="18">
        <v>38.0</v>
      </c>
      <c r="AG543" s="18">
        <v>10.0</v>
      </c>
      <c r="AH543" s="18">
        <v>5.0</v>
      </c>
      <c r="AI543" s="18">
        <v>13.0</v>
      </c>
      <c r="AJ543" s="18" t="s">
        <v>54</v>
      </c>
      <c r="AK543" s="18" t="s">
        <v>54</v>
      </c>
      <c r="AL543" s="54" t="s">
        <v>1755</v>
      </c>
      <c r="AM543" s="18" t="s">
        <v>54</v>
      </c>
      <c r="AN543" s="19">
        <v>0.9144</v>
      </c>
      <c r="AO543" s="19" t="s">
        <v>161</v>
      </c>
    </row>
    <row r="544">
      <c r="A544" s="8" t="s">
        <v>4002</v>
      </c>
      <c r="B544" s="52" t="s">
        <v>1287</v>
      </c>
      <c r="C544" s="8" t="s">
        <v>43</v>
      </c>
      <c r="E544" s="20" t="s">
        <v>4003</v>
      </c>
      <c r="F544" s="11" t="s">
        <v>4004</v>
      </c>
      <c r="G544" s="8" t="s">
        <v>46</v>
      </c>
      <c r="H544" s="8" t="s">
        <v>2402</v>
      </c>
      <c r="I544" s="8" t="s">
        <v>4005</v>
      </c>
      <c r="J544" s="8">
        <v>9.0</v>
      </c>
      <c r="K544" s="14">
        <v>46083.0</v>
      </c>
      <c r="L544" s="69" t="s">
        <v>3564</v>
      </c>
      <c r="M544" s="69" t="s">
        <v>3564</v>
      </c>
      <c r="N544" s="14">
        <v>46084.0</v>
      </c>
      <c r="O544" s="14">
        <v>46084.0</v>
      </c>
      <c r="P544" s="8" t="s">
        <v>48</v>
      </c>
      <c r="Q544" s="8">
        <v>717.0</v>
      </c>
      <c r="R544" s="16" t="s">
        <v>4006</v>
      </c>
      <c r="S544" s="16" t="s">
        <v>4007</v>
      </c>
      <c r="T544" s="16" t="s">
        <v>3480</v>
      </c>
      <c r="U544" s="17" t="s">
        <v>4008</v>
      </c>
      <c r="V544" s="8" t="s">
        <v>72</v>
      </c>
      <c r="W544" s="8"/>
      <c r="AA544" s="53" t="s">
        <v>4009</v>
      </c>
      <c r="AB544" s="18">
        <v>597.0</v>
      </c>
      <c r="AC544" s="18">
        <v>30.0</v>
      </c>
      <c r="AD544" s="18">
        <v>167.0</v>
      </c>
      <c r="AE544" s="18">
        <v>148.0</v>
      </c>
      <c r="AF544" s="18">
        <v>801.0</v>
      </c>
      <c r="AG544" s="18">
        <v>188.0</v>
      </c>
      <c r="AH544" s="18">
        <v>0.0</v>
      </c>
      <c r="AI544" s="18">
        <v>7.0</v>
      </c>
      <c r="AJ544" s="18" t="s">
        <v>4002</v>
      </c>
      <c r="AK544" s="18">
        <v>1095.0</v>
      </c>
      <c r="AL544" s="54" t="s">
        <v>2362</v>
      </c>
      <c r="AM544" s="54" t="s">
        <v>2182</v>
      </c>
      <c r="AN544" s="19">
        <v>0.9443</v>
      </c>
      <c r="AO544" s="19" t="s">
        <v>992</v>
      </c>
    </row>
    <row r="545">
      <c r="A545" s="8" t="s">
        <v>4010</v>
      </c>
      <c r="B545" s="52" t="s">
        <v>1298</v>
      </c>
      <c r="C545" s="8" t="s">
        <v>58</v>
      </c>
      <c r="D545" s="8" t="s">
        <v>4002</v>
      </c>
      <c r="E545" s="20" t="s">
        <v>4011</v>
      </c>
      <c r="F545" s="11" t="s">
        <v>4012</v>
      </c>
      <c r="G545" s="8" t="s">
        <v>46</v>
      </c>
      <c r="H545" s="8" t="s">
        <v>1520</v>
      </c>
      <c r="I545" s="8" t="s">
        <v>4013</v>
      </c>
      <c r="J545" s="8">
        <v>9.0</v>
      </c>
      <c r="K545" s="14">
        <v>46083.0</v>
      </c>
      <c r="L545" s="69" t="s">
        <v>3564</v>
      </c>
      <c r="M545" s="69" t="s">
        <v>3564</v>
      </c>
      <c r="N545" s="14">
        <v>46084.0</v>
      </c>
      <c r="O545" s="14">
        <v>46084.0</v>
      </c>
      <c r="P545" s="8" t="s">
        <v>48</v>
      </c>
      <c r="Q545" s="8">
        <v>663.0</v>
      </c>
      <c r="R545" s="16" t="s">
        <v>4006</v>
      </c>
      <c r="S545" s="16" t="s">
        <v>4014</v>
      </c>
      <c r="T545" s="16" t="s">
        <v>3480</v>
      </c>
      <c r="U545" s="17" t="s">
        <v>4008</v>
      </c>
      <c r="V545" s="8" t="s">
        <v>72</v>
      </c>
      <c r="W545" s="8"/>
      <c r="AA545" s="53" t="s">
        <v>4015</v>
      </c>
      <c r="AB545" s="18">
        <v>167.0</v>
      </c>
      <c r="AC545" s="18">
        <v>28.0</v>
      </c>
      <c r="AD545" s="18">
        <v>12.0</v>
      </c>
      <c r="AE545" s="18">
        <v>64.0</v>
      </c>
      <c r="AF545" s="18">
        <v>27.0</v>
      </c>
      <c r="AG545" s="18">
        <v>19.0</v>
      </c>
      <c r="AH545" s="18">
        <v>38.0</v>
      </c>
      <c r="AI545" s="18">
        <v>4.0</v>
      </c>
      <c r="AJ545" s="18" t="s">
        <v>54</v>
      </c>
      <c r="AK545" s="18" t="s">
        <v>54</v>
      </c>
      <c r="AL545" s="54" t="s">
        <v>1572</v>
      </c>
      <c r="AM545" s="18" t="s">
        <v>54</v>
      </c>
      <c r="AN545" s="19">
        <v>0.9443</v>
      </c>
      <c r="AO545" s="19" t="s">
        <v>992</v>
      </c>
    </row>
    <row r="546">
      <c r="A546" s="8" t="s">
        <v>4016</v>
      </c>
      <c r="B546" s="52" t="s">
        <v>1883</v>
      </c>
      <c r="C546" s="8" t="s">
        <v>58</v>
      </c>
      <c r="D546" s="8" t="s">
        <v>4002</v>
      </c>
      <c r="E546" s="20" t="s">
        <v>4017</v>
      </c>
      <c r="F546" s="11" t="s">
        <v>4018</v>
      </c>
      <c r="G546" s="8" t="s">
        <v>46</v>
      </c>
      <c r="H546" s="8" t="s">
        <v>2394</v>
      </c>
      <c r="I546" s="8" t="s">
        <v>4019</v>
      </c>
      <c r="J546" s="8">
        <v>9.0</v>
      </c>
      <c r="K546" s="14">
        <v>46083.0</v>
      </c>
      <c r="L546" s="69" t="s">
        <v>3564</v>
      </c>
      <c r="M546" s="69" t="s">
        <v>3564</v>
      </c>
      <c r="N546" s="14">
        <v>46084.0</v>
      </c>
      <c r="O546" s="14">
        <v>46084.0</v>
      </c>
      <c r="P546" s="8" t="s">
        <v>48</v>
      </c>
      <c r="Q546" s="8">
        <v>736.0</v>
      </c>
      <c r="R546" s="16" t="s">
        <v>4006</v>
      </c>
      <c r="S546" s="16" t="s">
        <v>4020</v>
      </c>
      <c r="T546" s="16" t="s">
        <v>188</v>
      </c>
      <c r="U546" s="17" t="s">
        <v>4008</v>
      </c>
      <c r="V546" s="8" t="s">
        <v>72</v>
      </c>
      <c r="W546" s="8"/>
      <c r="AA546" s="53" t="s">
        <v>4021</v>
      </c>
      <c r="AB546" s="18">
        <v>197.0</v>
      </c>
      <c r="AC546" s="18">
        <v>36.0</v>
      </c>
      <c r="AD546" s="18">
        <v>17.0</v>
      </c>
      <c r="AE546" s="18">
        <v>54.0</v>
      </c>
      <c r="AF546" s="18">
        <v>43.0</v>
      </c>
      <c r="AG546" s="18">
        <v>68.0</v>
      </c>
      <c r="AH546" s="18">
        <v>6.0</v>
      </c>
      <c r="AI546" s="18">
        <v>4.0</v>
      </c>
      <c r="AJ546" s="18" t="s">
        <v>54</v>
      </c>
      <c r="AK546" s="18" t="s">
        <v>54</v>
      </c>
      <c r="AL546" s="54" t="s">
        <v>2455</v>
      </c>
      <c r="AM546" s="18" t="s">
        <v>54</v>
      </c>
      <c r="AN546" s="19">
        <v>0.9443</v>
      </c>
      <c r="AO546" s="19" t="s">
        <v>992</v>
      </c>
    </row>
    <row r="547">
      <c r="A547" s="8" t="s">
        <v>4022</v>
      </c>
      <c r="B547" s="52" t="s">
        <v>2482</v>
      </c>
      <c r="C547" s="8" t="s">
        <v>58</v>
      </c>
      <c r="D547" s="8" t="s">
        <v>4002</v>
      </c>
      <c r="E547" s="20" t="s">
        <v>4023</v>
      </c>
      <c r="F547" s="11" t="s">
        <v>4024</v>
      </c>
      <c r="G547" s="8" t="s">
        <v>46</v>
      </c>
      <c r="H547" s="8" t="s">
        <v>1520</v>
      </c>
      <c r="I547" s="8" t="s">
        <v>4025</v>
      </c>
      <c r="J547" s="8">
        <v>9.0</v>
      </c>
      <c r="K547" s="14">
        <v>46083.0</v>
      </c>
      <c r="L547" s="69" t="s">
        <v>3564</v>
      </c>
      <c r="M547" s="69" t="s">
        <v>3564</v>
      </c>
      <c r="N547" s="14">
        <v>46084.0</v>
      </c>
      <c r="O547" s="14">
        <v>46084.0</v>
      </c>
      <c r="P547" s="8" t="s">
        <v>48</v>
      </c>
      <c r="Q547" s="8">
        <v>514.0</v>
      </c>
      <c r="R547" s="16" t="s">
        <v>3123</v>
      </c>
      <c r="S547" s="16" t="s">
        <v>4026</v>
      </c>
      <c r="T547" s="16" t="s">
        <v>188</v>
      </c>
      <c r="U547" s="17" t="s">
        <v>4008</v>
      </c>
      <c r="V547" s="8" t="s">
        <v>72</v>
      </c>
      <c r="W547" s="8"/>
      <c r="AA547" s="18" t="s">
        <v>54</v>
      </c>
      <c r="AB547" s="18">
        <v>134.0</v>
      </c>
      <c r="AC547" s="18">
        <v>20.0</v>
      </c>
      <c r="AD547" s="18">
        <v>2.0</v>
      </c>
      <c r="AE547" s="18">
        <v>83.0</v>
      </c>
      <c r="AF547" s="18">
        <v>0.0</v>
      </c>
      <c r="AG547" s="18">
        <v>0.0</v>
      </c>
      <c r="AH547" s="18">
        <v>0.0</v>
      </c>
      <c r="AI547" s="18">
        <v>2.0</v>
      </c>
      <c r="AJ547" s="18" t="s">
        <v>54</v>
      </c>
      <c r="AK547" s="18" t="s">
        <v>54</v>
      </c>
      <c r="AL547" s="18" t="s">
        <v>54</v>
      </c>
      <c r="AM547" s="18" t="s">
        <v>54</v>
      </c>
      <c r="AN547" s="19">
        <v>0.9443</v>
      </c>
      <c r="AO547" s="19" t="s">
        <v>992</v>
      </c>
    </row>
    <row r="548">
      <c r="A548" s="8" t="s">
        <v>4027</v>
      </c>
      <c r="B548" s="52" t="s">
        <v>2931</v>
      </c>
      <c r="C548" s="8" t="s">
        <v>43</v>
      </c>
      <c r="E548" s="20" t="s">
        <v>4028</v>
      </c>
      <c r="F548" s="11" t="s">
        <v>4029</v>
      </c>
      <c r="G548" s="8" t="s">
        <v>83</v>
      </c>
      <c r="H548" s="8"/>
      <c r="I548" s="8" t="s">
        <v>4030</v>
      </c>
      <c r="J548" s="8">
        <v>9.0</v>
      </c>
      <c r="K548" s="14">
        <v>46083.0</v>
      </c>
      <c r="L548" s="69" t="s">
        <v>3564</v>
      </c>
      <c r="M548" s="69" t="s">
        <v>3564</v>
      </c>
      <c r="N548" s="14">
        <v>46084.0</v>
      </c>
      <c r="O548" s="14">
        <v>46084.0</v>
      </c>
      <c r="P548" s="8" t="s">
        <v>48</v>
      </c>
      <c r="R548" s="16" t="s">
        <v>4031</v>
      </c>
      <c r="S548" s="16" t="s">
        <v>4032</v>
      </c>
      <c r="T548" s="16" t="s">
        <v>70</v>
      </c>
      <c r="U548" s="17" t="s">
        <v>4033</v>
      </c>
      <c r="V548" s="8" t="s">
        <v>220</v>
      </c>
      <c r="W548" s="8"/>
      <c r="AA548" s="18" t="s">
        <v>54</v>
      </c>
      <c r="AB548" s="18">
        <v>220.0</v>
      </c>
      <c r="AC548" s="18">
        <v>40.0</v>
      </c>
      <c r="AD548" s="18">
        <v>19.0</v>
      </c>
      <c r="AE548" s="18">
        <v>145.0</v>
      </c>
      <c r="AF548" s="18">
        <v>0.0</v>
      </c>
      <c r="AG548" s="18">
        <v>0.0</v>
      </c>
      <c r="AH548" s="18">
        <v>0.0</v>
      </c>
      <c r="AI548" s="18">
        <v>0.0</v>
      </c>
      <c r="AJ548" s="18" t="s">
        <v>4027</v>
      </c>
      <c r="AK548" s="18">
        <v>2413.0</v>
      </c>
      <c r="AL548" s="18" t="s">
        <v>54</v>
      </c>
      <c r="AM548" s="54" t="s">
        <v>3527</v>
      </c>
      <c r="AN548" s="19">
        <v>0.9095</v>
      </c>
      <c r="AO548" s="19" t="s">
        <v>161</v>
      </c>
    </row>
    <row r="549">
      <c r="A549" s="8" t="s">
        <v>4034</v>
      </c>
      <c r="B549" s="52" t="s">
        <v>1287</v>
      </c>
      <c r="C549" s="8" t="s">
        <v>58</v>
      </c>
      <c r="D549" s="8" t="s">
        <v>4027</v>
      </c>
      <c r="E549" s="20" t="s">
        <v>4035</v>
      </c>
      <c r="F549" s="11" t="s">
        <v>4036</v>
      </c>
      <c r="G549" s="8" t="s">
        <v>83</v>
      </c>
      <c r="H549" s="8" t="s">
        <v>2394</v>
      </c>
      <c r="I549" s="59" t="s">
        <v>4037</v>
      </c>
      <c r="J549" s="8">
        <v>9.0</v>
      </c>
      <c r="K549" s="14">
        <v>46083.0</v>
      </c>
      <c r="L549" s="69" t="s">
        <v>3564</v>
      </c>
      <c r="M549" s="69" t="s">
        <v>3564</v>
      </c>
      <c r="N549" s="14">
        <v>46084.0</v>
      </c>
      <c r="O549" s="14">
        <v>46084.0</v>
      </c>
      <c r="P549" s="8" t="s">
        <v>48</v>
      </c>
      <c r="Q549" s="8">
        <v>674.0</v>
      </c>
      <c r="R549" s="16" t="s">
        <v>4038</v>
      </c>
      <c r="S549" s="38" t="s">
        <v>4039</v>
      </c>
      <c r="T549" s="16" t="s">
        <v>4040</v>
      </c>
      <c r="U549" s="17" t="s">
        <v>4033</v>
      </c>
      <c r="V549" s="8" t="s">
        <v>220</v>
      </c>
      <c r="W549" s="8"/>
      <c r="AA549" s="53" t="s">
        <v>4041</v>
      </c>
      <c r="AB549" s="18">
        <v>159.0</v>
      </c>
      <c r="AC549" s="18">
        <v>17.0</v>
      </c>
      <c r="AD549" s="18">
        <v>27.0</v>
      </c>
      <c r="AE549" s="18">
        <v>86.0</v>
      </c>
      <c r="AF549" s="18">
        <v>446.0</v>
      </c>
      <c r="AG549" s="18">
        <v>6.0</v>
      </c>
      <c r="AH549" s="18">
        <v>0.0</v>
      </c>
      <c r="AI549" s="18">
        <v>2.0</v>
      </c>
      <c r="AJ549" s="18" t="s">
        <v>54</v>
      </c>
      <c r="AK549" s="18" t="s">
        <v>54</v>
      </c>
      <c r="AL549" s="54" t="s">
        <v>1422</v>
      </c>
      <c r="AM549" s="18" t="s">
        <v>54</v>
      </c>
      <c r="AN549" s="19">
        <v>0.9095</v>
      </c>
      <c r="AO549" s="19" t="s">
        <v>4042</v>
      </c>
    </row>
    <row r="550">
      <c r="A550" s="8" t="s">
        <v>4043</v>
      </c>
      <c r="B550" s="52" t="s">
        <v>1298</v>
      </c>
      <c r="C550" s="8" t="s">
        <v>58</v>
      </c>
      <c r="D550" s="8" t="s">
        <v>4027</v>
      </c>
      <c r="E550" s="20" t="s">
        <v>4044</v>
      </c>
      <c r="F550" s="11" t="s">
        <v>4045</v>
      </c>
      <c r="G550" s="8" t="s">
        <v>83</v>
      </c>
      <c r="H550" s="8" t="s">
        <v>1520</v>
      </c>
      <c r="I550" s="59" t="s">
        <v>4046</v>
      </c>
      <c r="J550" s="8">
        <v>9.0</v>
      </c>
      <c r="K550" s="14">
        <v>46083.0</v>
      </c>
      <c r="L550" s="69" t="s">
        <v>3564</v>
      </c>
      <c r="M550" s="69" t="s">
        <v>3564</v>
      </c>
      <c r="N550" s="14">
        <v>46084.0</v>
      </c>
      <c r="O550" s="14">
        <v>46084.0</v>
      </c>
      <c r="P550" s="8" t="s">
        <v>48</v>
      </c>
      <c r="Q550" s="8">
        <v>611.0</v>
      </c>
      <c r="R550" s="16" t="s">
        <v>4038</v>
      </c>
      <c r="S550" s="38" t="s">
        <v>4047</v>
      </c>
      <c r="T550" s="16" t="s">
        <v>4048</v>
      </c>
      <c r="U550" s="17" t="s">
        <v>4033</v>
      </c>
      <c r="V550" s="8" t="s">
        <v>220</v>
      </c>
      <c r="W550" s="8"/>
      <c r="AA550" s="53" t="s">
        <v>4049</v>
      </c>
      <c r="AB550" s="18">
        <v>1876.0</v>
      </c>
      <c r="AC550" s="18">
        <v>37.0</v>
      </c>
      <c r="AD550" s="18">
        <v>27.0</v>
      </c>
      <c r="AE550" s="18">
        <v>203.0</v>
      </c>
      <c r="AF550" s="18">
        <v>39.0</v>
      </c>
      <c r="AG550" s="18">
        <v>1517.0</v>
      </c>
      <c r="AH550" s="18">
        <v>0.0</v>
      </c>
      <c r="AI550" s="18">
        <v>20.0</v>
      </c>
      <c r="AJ550" s="18" t="s">
        <v>54</v>
      </c>
      <c r="AK550" s="18" t="s">
        <v>54</v>
      </c>
      <c r="AL550" s="55" t="s">
        <v>2466</v>
      </c>
      <c r="AM550" s="18" t="s">
        <v>54</v>
      </c>
      <c r="AN550" s="19">
        <v>0.9095</v>
      </c>
      <c r="AO550" s="19" t="s">
        <v>161</v>
      </c>
    </row>
    <row r="551">
      <c r="A551" s="8" t="s">
        <v>4050</v>
      </c>
      <c r="B551" s="52" t="s">
        <v>1883</v>
      </c>
      <c r="C551" s="8" t="s">
        <v>58</v>
      </c>
      <c r="D551" s="8" t="s">
        <v>4027</v>
      </c>
      <c r="E551" s="20" t="s">
        <v>4051</v>
      </c>
      <c r="F551" s="11" t="s">
        <v>4052</v>
      </c>
      <c r="G551" s="8" t="s">
        <v>83</v>
      </c>
      <c r="H551" s="8" t="s">
        <v>2402</v>
      </c>
      <c r="I551" s="59" t="s">
        <v>4053</v>
      </c>
      <c r="J551" s="8">
        <v>9.0</v>
      </c>
      <c r="K551" s="14">
        <v>46083.0</v>
      </c>
      <c r="L551" s="69" t="s">
        <v>3564</v>
      </c>
      <c r="M551" s="69" t="s">
        <v>3564</v>
      </c>
      <c r="N551" s="14">
        <v>46084.0</v>
      </c>
      <c r="O551" s="14">
        <v>46084.0</v>
      </c>
      <c r="P551" s="8" t="s">
        <v>48</v>
      </c>
      <c r="Q551" s="8">
        <v>678.0</v>
      </c>
      <c r="R551" s="16" t="s">
        <v>4038</v>
      </c>
      <c r="S551" s="38" t="s">
        <v>4054</v>
      </c>
      <c r="T551" s="16" t="s">
        <v>107</v>
      </c>
      <c r="U551" s="17" t="s">
        <v>4033</v>
      </c>
      <c r="V551" s="8" t="s">
        <v>220</v>
      </c>
      <c r="W551" s="8"/>
      <c r="AA551" s="53" t="s">
        <v>4055</v>
      </c>
      <c r="AB551" s="18">
        <v>158.0</v>
      </c>
      <c r="AC551" s="18">
        <v>26.0</v>
      </c>
      <c r="AD551" s="18">
        <v>22.0</v>
      </c>
      <c r="AE551" s="18">
        <v>82.0</v>
      </c>
      <c r="AF551" s="18">
        <v>44.0</v>
      </c>
      <c r="AG551" s="18">
        <v>10.0</v>
      </c>
      <c r="AH551" s="18">
        <v>0.0</v>
      </c>
      <c r="AI551" s="18">
        <v>18.0</v>
      </c>
      <c r="AJ551" s="18" t="s">
        <v>54</v>
      </c>
      <c r="AK551" s="18" t="s">
        <v>54</v>
      </c>
      <c r="AL551" s="54" t="s">
        <v>1755</v>
      </c>
      <c r="AM551" s="18" t="s">
        <v>54</v>
      </c>
      <c r="AN551" s="19">
        <v>0.9095</v>
      </c>
      <c r="AO551" s="19" t="s">
        <v>4056</v>
      </c>
    </row>
    <row r="552">
      <c r="A552" s="8" t="s">
        <v>4057</v>
      </c>
      <c r="B552" s="52" t="s">
        <v>1287</v>
      </c>
      <c r="C552" s="8" t="s">
        <v>43</v>
      </c>
      <c r="E552" s="20" t="s">
        <v>4058</v>
      </c>
      <c r="F552" s="11" t="s">
        <v>4059</v>
      </c>
      <c r="G552" s="8" t="s">
        <v>83</v>
      </c>
      <c r="H552" s="8" t="s">
        <v>1520</v>
      </c>
      <c r="I552" s="8" t="s">
        <v>4060</v>
      </c>
      <c r="J552" s="8">
        <v>9.0</v>
      </c>
      <c r="K552" s="14">
        <v>46083.0</v>
      </c>
      <c r="L552" s="69" t="s">
        <v>3564</v>
      </c>
      <c r="M552" s="69" t="s">
        <v>3564</v>
      </c>
      <c r="N552" s="14">
        <v>46085.0</v>
      </c>
      <c r="O552" s="14">
        <v>46085.0</v>
      </c>
      <c r="P552" s="8" t="s">
        <v>48</v>
      </c>
      <c r="Q552" s="8">
        <v>763.0</v>
      </c>
      <c r="R552" s="16" t="s">
        <v>4061</v>
      </c>
      <c r="S552" s="16" t="s">
        <v>4062</v>
      </c>
      <c r="T552" s="16" t="s">
        <v>70</v>
      </c>
      <c r="U552" s="17" t="s">
        <v>4063</v>
      </c>
      <c r="V552" s="8" t="s">
        <v>53</v>
      </c>
      <c r="W552" s="8"/>
      <c r="AA552" s="53" t="s">
        <v>4064</v>
      </c>
      <c r="AB552" s="18">
        <v>233.0</v>
      </c>
      <c r="AC552" s="18">
        <v>83.0</v>
      </c>
      <c r="AD552" s="18">
        <v>19.0</v>
      </c>
      <c r="AE552" s="18">
        <v>79.0</v>
      </c>
      <c r="AF552" s="18">
        <v>101.0</v>
      </c>
      <c r="AG552" s="18">
        <v>30.0</v>
      </c>
      <c r="AH552" s="18">
        <v>7.0</v>
      </c>
      <c r="AI552" s="18">
        <v>3.0</v>
      </c>
      <c r="AJ552" s="18" t="s">
        <v>4057</v>
      </c>
      <c r="AK552" s="18">
        <v>14356.0</v>
      </c>
      <c r="AL552" s="54" t="s">
        <v>1464</v>
      </c>
      <c r="AM552" s="55" t="s">
        <v>2519</v>
      </c>
      <c r="AN552" s="19"/>
      <c r="AO552" s="19" t="s">
        <v>54</v>
      </c>
    </row>
    <row r="553">
      <c r="A553" s="8" t="s">
        <v>4065</v>
      </c>
      <c r="B553" s="52" t="s">
        <v>1298</v>
      </c>
      <c r="C553" s="8" t="s">
        <v>58</v>
      </c>
      <c r="D553" s="8" t="s">
        <v>4057</v>
      </c>
      <c r="E553" s="20" t="s">
        <v>4066</v>
      </c>
      <c r="F553" s="11" t="s">
        <v>4067</v>
      </c>
      <c r="G553" s="8" t="s">
        <v>83</v>
      </c>
      <c r="H553" s="8" t="s">
        <v>2394</v>
      </c>
      <c r="I553" s="8" t="s">
        <v>4068</v>
      </c>
      <c r="J553" s="8">
        <v>9.0</v>
      </c>
      <c r="K553" s="14">
        <v>46083.0</v>
      </c>
      <c r="L553" s="69" t="s">
        <v>3564</v>
      </c>
      <c r="M553" s="69" t="s">
        <v>3564</v>
      </c>
      <c r="N553" s="14">
        <v>46085.0</v>
      </c>
      <c r="O553" s="14">
        <v>46085.0</v>
      </c>
      <c r="P553" s="8" t="s">
        <v>48</v>
      </c>
      <c r="Q553" s="8">
        <v>883.0</v>
      </c>
      <c r="R553" s="16" t="s">
        <v>4061</v>
      </c>
      <c r="S553" s="16" t="s">
        <v>4069</v>
      </c>
      <c r="T553" s="16" t="s">
        <v>4070</v>
      </c>
      <c r="U553" s="17" t="s">
        <v>4063</v>
      </c>
      <c r="V553" s="8" t="s">
        <v>53</v>
      </c>
      <c r="W553" s="8"/>
      <c r="AA553" s="53" t="s">
        <v>4071</v>
      </c>
      <c r="AB553" s="18">
        <v>13356.0</v>
      </c>
      <c r="AC553" s="18">
        <v>40.0</v>
      </c>
      <c r="AD553" s="18">
        <v>28.0</v>
      </c>
      <c r="AE553" s="18">
        <v>155.0</v>
      </c>
      <c r="AF553" s="18">
        <v>12.0</v>
      </c>
      <c r="AG553" s="18">
        <v>13161.0</v>
      </c>
      <c r="AH553" s="18">
        <v>12.0</v>
      </c>
      <c r="AI553" s="18">
        <v>82.0</v>
      </c>
      <c r="AJ553" s="18" t="s">
        <v>54</v>
      </c>
      <c r="AK553" s="18" t="s">
        <v>54</v>
      </c>
      <c r="AL553" s="55" t="s">
        <v>4072</v>
      </c>
      <c r="AM553" s="18" t="s">
        <v>54</v>
      </c>
      <c r="AN553" s="19"/>
      <c r="AO553" s="19" t="s">
        <v>54</v>
      </c>
    </row>
    <row r="554">
      <c r="A554" s="8" t="s">
        <v>4073</v>
      </c>
      <c r="B554" s="52" t="s">
        <v>1883</v>
      </c>
      <c r="C554" s="8" t="s">
        <v>58</v>
      </c>
      <c r="D554" s="8" t="s">
        <v>4057</v>
      </c>
      <c r="E554" s="20" t="s">
        <v>4074</v>
      </c>
      <c r="F554" s="11" t="s">
        <v>4075</v>
      </c>
      <c r="G554" s="8" t="s">
        <v>83</v>
      </c>
      <c r="H554" s="8" t="s">
        <v>2402</v>
      </c>
      <c r="I554" s="8" t="s">
        <v>4076</v>
      </c>
      <c r="J554" s="8">
        <v>9.0</v>
      </c>
      <c r="K554" s="14">
        <v>46083.0</v>
      </c>
      <c r="L554" s="69" t="s">
        <v>3564</v>
      </c>
      <c r="M554" s="69" t="s">
        <v>3564</v>
      </c>
      <c r="N554" s="14">
        <v>46085.0</v>
      </c>
      <c r="O554" s="14">
        <v>46085.0</v>
      </c>
      <c r="P554" s="8" t="s">
        <v>48</v>
      </c>
      <c r="Q554" s="8">
        <v>926.0</v>
      </c>
      <c r="R554" s="16" t="s">
        <v>4061</v>
      </c>
      <c r="S554" s="16" t="s">
        <v>4077</v>
      </c>
      <c r="T554" s="16" t="s">
        <v>4078</v>
      </c>
      <c r="U554" s="17" t="s">
        <v>4063</v>
      </c>
      <c r="V554" s="8" t="s">
        <v>53</v>
      </c>
      <c r="W554" s="8"/>
      <c r="AA554" s="53" t="s">
        <v>4079</v>
      </c>
      <c r="AB554" s="18">
        <v>646.0</v>
      </c>
      <c r="AC554" s="18">
        <v>20.0</v>
      </c>
      <c r="AD554" s="18">
        <v>277.0</v>
      </c>
      <c r="AE554" s="18">
        <v>336.0</v>
      </c>
      <c r="AF554" s="18">
        <v>0.0</v>
      </c>
      <c r="AG554" s="18">
        <v>0.0</v>
      </c>
      <c r="AH554" s="18">
        <v>0.0</v>
      </c>
      <c r="AI554" s="18">
        <v>3.0</v>
      </c>
      <c r="AJ554" s="18" t="s">
        <v>54</v>
      </c>
      <c r="AK554" s="18" t="s">
        <v>54</v>
      </c>
      <c r="AL554" s="54" t="s">
        <v>1541</v>
      </c>
      <c r="AM554" s="18" t="s">
        <v>54</v>
      </c>
      <c r="AN554" s="19"/>
      <c r="AO554" s="19" t="s">
        <v>54</v>
      </c>
    </row>
    <row r="555">
      <c r="A555" s="8" t="s">
        <v>4080</v>
      </c>
      <c r="B555" s="52" t="s">
        <v>2482</v>
      </c>
      <c r="C555" s="8" t="s">
        <v>58</v>
      </c>
      <c r="D555" s="8" t="s">
        <v>4057</v>
      </c>
      <c r="E555" s="20" t="s">
        <v>4081</v>
      </c>
      <c r="F555" s="11" t="s">
        <v>4082</v>
      </c>
      <c r="G555" s="8" t="s">
        <v>83</v>
      </c>
      <c r="H555" s="8"/>
      <c r="I555" s="8" t="s">
        <v>4083</v>
      </c>
      <c r="J555" s="8">
        <v>9.0</v>
      </c>
      <c r="K555" s="14">
        <v>46083.0</v>
      </c>
      <c r="L555" s="69" t="s">
        <v>3564</v>
      </c>
      <c r="M555" s="69" t="s">
        <v>3564</v>
      </c>
      <c r="N555" s="14">
        <v>46085.0</v>
      </c>
      <c r="O555" s="14">
        <v>46085.0</v>
      </c>
      <c r="P555" s="8" t="s">
        <v>48</v>
      </c>
      <c r="Q555" s="8">
        <v>858.0</v>
      </c>
      <c r="R555" s="16" t="s">
        <v>4084</v>
      </c>
      <c r="S555" s="16" t="s">
        <v>4085</v>
      </c>
      <c r="T555" s="16" t="s">
        <v>4086</v>
      </c>
      <c r="U555" s="17" t="s">
        <v>4063</v>
      </c>
      <c r="V555" s="8" t="s">
        <v>53</v>
      </c>
      <c r="W555" s="8"/>
      <c r="AA555" s="18" t="s">
        <v>54</v>
      </c>
      <c r="AB555" s="18">
        <v>121.0</v>
      </c>
      <c r="AC555" s="18">
        <v>19.0</v>
      </c>
      <c r="AD555" s="18">
        <v>4.0</v>
      </c>
      <c r="AE555" s="18">
        <v>26.0</v>
      </c>
      <c r="AF555" s="18">
        <v>0.0</v>
      </c>
      <c r="AG555" s="18">
        <v>0.0</v>
      </c>
      <c r="AH555" s="18">
        <v>0.0</v>
      </c>
      <c r="AI555" s="18">
        <v>0.0</v>
      </c>
      <c r="AJ555" s="18" t="s">
        <v>54</v>
      </c>
      <c r="AK555" s="18" t="s">
        <v>54</v>
      </c>
      <c r="AL555" s="18" t="s">
        <v>54</v>
      </c>
      <c r="AM555" s="18" t="s">
        <v>54</v>
      </c>
      <c r="AN555" s="19"/>
      <c r="AO555" s="19" t="s">
        <v>73</v>
      </c>
    </row>
    <row r="556">
      <c r="A556" s="8" t="s">
        <v>4087</v>
      </c>
      <c r="B556" s="52" t="s">
        <v>1287</v>
      </c>
      <c r="C556" s="8" t="s">
        <v>43</v>
      </c>
      <c r="E556" s="20" t="s">
        <v>4088</v>
      </c>
      <c r="F556" s="11" t="s">
        <v>4089</v>
      </c>
      <c r="G556" s="8" t="s">
        <v>83</v>
      </c>
      <c r="H556" s="8" t="s">
        <v>2402</v>
      </c>
      <c r="I556" s="8" t="s">
        <v>4090</v>
      </c>
      <c r="J556" s="8">
        <v>9.0</v>
      </c>
      <c r="K556" s="14">
        <v>46083.0</v>
      </c>
      <c r="L556" s="69" t="s">
        <v>3564</v>
      </c>
      <c r="M556" s="69" t="s">
        <v>3564</v>
      </c>
      <c r="N556" s="14">
        <v>46085.0</v>
      </c>
      <c r="O556" s="14">
        <v>46085.0</v>
      </c>
      <c r="P556" s="8" t="s">
        <v>48</v>
      </c>
      <c r="Q556" s="8">
        <v>953.0</v>
      </c>
      <c r="R556" s="16" t="s">
        <v>4091</v>
      </c>
      <c r="S556" s="16" t="s">
        <v>4092</v>
      </c>
      <c r="T556" s="28"/>
      <c r="U556" s="17" t="s">
        <v>4093</v>
      </c>
      <c r="V556" s="8" t="s">
        <v>220</v>
      </c>
      <c r="W556" s="8"/>
      <c r="AA556" s="53" t="s">
        <v>4094</v>
      </c>
      <c r="AB556" s="18">
        <v>2888.0</v>
      </c>
      <c r="AC556" s="18">
        <v>2060.0</v>
      </c>
      <c r="AD556" s="18">
        <v>28.0</v>
      </c>
      <c r="AE556" s="18">
        <v>407.0</v>
      </c>
      <c r="AF556" s="18">
        <v>540.0</v>
      </c>
      <c r="AG556" s="18">
        <v>89.0</v>
      </c>
      <c r="AH556" s="18">
        <v>4.0</v>
      </c>
      <c r="AI556" s="18">
        <v>22.0</v>
      </c>
      <c r="AJ556" s="18" t="s">
        <v>4087</v>
      </c>
      <c r="AK556" s="18">
        <v>7487.0</v>
      </c>
      <c r="AL556" s="55" t="s">
        <v>4095</v>
      </c>
      <c r="AM556" s="55" t="s">
        <v>4096</v>
      </c>
      <c r="AN556" s="19">
        <v>0.8984</v>
      </c>
      <c r="AO556" s="19" t="s">
        <v>54</v>
      </c>
    </row>
    <row r="557">
      <c r="A557" s="8" t="s">
        <v>4097</v>
      </c>
      <c r="B557" s="52" t="s">
        <v>1298</v>
      </c>
      <c r="C557" s="8" t="s">
        <v>58</v>
      </c>
      <c r="D557" s="8" t="s">
        <v>4087</v>
      </c>
      <c r="E557" s="20" t="s">
        <v>4098</v>
      </c>
      <c r="F557" s="11" t="s">
        <v>4099</v>
      </c>
      <c r="G557" s="8" t="s">
        <v>83</v>
      </c>
      <c r="H557" s="8" t="s">
        <v>1520</v>
      </c>
      <c r="I557" s="8" t="s">
        <v>4100</v>
      </c>
      <c r="J557" s="8">
        <v>9.0</v>
      </c>
      <c r="K557" s="14">
        <v>46083.0</v>
      </c>
      <c r="L557" s="69" t="s">
        <v>3564</v>
      </c>
      <c r="M557" s="69" t="s">
        <v>3564</v>
      </c>
      <c r="N557" s="14">
        <v>46085.0</v>
      </c>
      <c r="O557" s="14">
        <v>46085.0</v>
      </c>
      <c r="P557" s="8" t="s">
        <v>48</v>
      </c>
      <c r="Q557" s="8">
        <v>982.0</v>
      </c>
      <c r="R557" s="16" t="s">
        <v>4101</v>
      </c>
      <c r="S557" s="16" t="s">
        <v>4102</v>
      </c>
      <c r="T557" s="28"/>
      <c r="U557" s="17" t="s">
        <v>4093</v>
      </c>
      <c r="V557" s="8" t="s">
        <v>220</v>
      </c>
      <c r="W557" s="8"/>
      <c r="AA557" s="53" t="s">
        <v>4103</v>
      </c>
      <c r="AB557" s="18">
        <v>2881.0</v>
      </c>
      <c r="AC557" s="18">
        <v>89.0</v>
      </c>
      <c r="AD557" s="18">
        <v>12.0</v>
      </c>
      <c r="AE557" s="18">
        <v>134.0</v>
      </c>
      <c r="AF557" s="18">
        <v>141.0</v>
      </c>
      <c r="AG557" s="18">
        <v>2601.0</v>
      </c>
      <c r="AH557" s="18">
        <v>13.0</v>
      </c>
      <c r="AI557" s="18">
        <v>59.0</v>
      </c>
      <c r="AJ557" s="18" t="s">
        <v>54</v>
      </c>
      <c r="AK557" s="18" t="s">
        <v>54</v>
      </c>
      <c r="AL557" s="55" t="s">
        <v>4104</v>
      </c>
      <c r="AM557" s="18" t="s">
        <v>54</v>
      </c>
      <c r="AN557" s="19">
        <v>0.8984</v>
      </c>
      <c r="AO557" s="19" t="s">
        <v>54</v>
      </c>
    </row>
    <row r="558">
      <c r="A558" s="8" t="s">
        <v>4105</v>
      </c>
      <c r="B558" s="52" t="s">
        <v>1883</v>
      </c>
      <c r="C558" s="8" t="s">
        <v>58</v>
      </c>
      <c r="D558" s="8" t="s">
        <v>4087</v>
      </c>
      <c r="E558" s="20" t="s">
        <v>4106</v>
      </c>
      <c r="F558" s="11" t="s">
        <v>4107</v>
      </c>
      <c r="G558" s="8" t="s">
        <v>83</v>
      </c>
      <c r="H558" s="8" t="s">
        <v>2394</v>
      </c>
      <c r="I558" s="8" t="s">
        <v>4108</v>
      </c>
      <c r="J558" s="8">
        <v>9.0</v>
      </c>
      <c r="K558" s="14">
        <v>46083.0</v>
      </c>
      <c r="L558" s="69" t="s">
        <v>3564</v>
      </c>
      <c r="M558" s="69" t="s">
        <v>3564</v>
      </c>
      <c r="N558" s="14">
        <v>46085.0</v>
      </c>
      <c r="O558" s="14">
        <v>46085.0</v>
      </c>
      <c r="P558" s="8" t="s">
        <v>48</v>
      </c>
      <c r="Q558" s="15">
        <v>1078.0</v>
      </c>
      <c r="R558" s="16" t="s">
        <v>4109</v>
      </c>
      <c r="S558" s="16" t="s">
        <v>4110</v>
      </c>
      <c r="T558" s="28"/>
      <c r="U558" s="17" t="s">
        <v>4093</v>
      </c>
      <c r="V558" s="8" t="s">
        <v>220</v>
      </c>
      <c r="W558" s="8"/>
      <c r="AA558" s="53" t="s">
        <v>4111</v>
      </c>
      <c r="AB558" s="18">
        <v>426.0</v>
      </c>
      <c r="AC558" s="18">
        <v>107.0</v>
      </c>
      <c r="AD558" s="18">
        <v>11.0</v>
      </c>
      <c r="AE558" s="18">
        <v>127.0</v>
      </c>
      <c r="AF558" s="18">
        <v>34.0</v>
      </c>
      <c r="AG558" s="18">
        <v>162.0</v>
      </c>
      <c r="AH558" s="18">
        <v>0.0</v>
      </c>
      <c r="AI558" s="18">
        <v>1.0</v>
      </c>
      <c r="AJ558" s="18" t="s">
        <v>54</v>
      </c>
      <c r="AK558" s="18" t="s">
        <v>54</v>
      </c>
      <c r="AL558" s="54" t="s">
        <v>1637</v>
      </c>
      <c r="AM558" s="18" t="s">
        <v>54</v>
      </c>
      <c r="AN558" s="19">
        <v>0.8984</v>
      </c>
      <c r="AO558" s="19" t="s">
        <v>54</v>
      </c>
    </row>
    <row r="559">
      <c r="A559" s="8" t="s">
        <v>4112</v>
      </c>
      <c r="B559" s="52" t="s">
        <v>2482</v>
      </c>
      <c r="C559" s="8" t="s">
        <v>58</v>
      </c>
      <c r="D559" s="8" t="s">
        <v>4087</v>
      </c>
      <c r="E559" s="20" t="s">
        <v>4113</v>
      </c>
      <c r="F559" s="11" t="s">
        <v>4114</v>
      </c>
      <c r="G559" s="8" t="s">
        <v>83</v>
      </c>
      <c r="H559" s="8"/>
      <c r="I559" s="8" t="s">
        <v>4115</v>
      </c>
      <c r="J559" s="8">
        <v>9.0</v>
      </c>
      <c r="K559" s="14">
        <v>46083.0</v>
      </c>
      <c r="L559" s="69" t="s">
        <v>3564</v>
      </c>
      <c r="M559" s="69" t="s">
        <v>3564</v>
      </c>
      <c r="N559" s="14">
        <v>46085.0</v>
      </c>
      <c r="O559" s="14">
        <v>46085.0</v>
      </c>
      <c r="P559" s="8" t="s">
        <v>48</v>
      </c>
      <c r="Q559" s="15">
        <v>1192.0</v>
      </c>
      <c r="R559" s="16" t="s">
        <v>4116</v>
      </c>
      <c r="S559" s="16" t="s">
        <v>4117</v>
      </c>
      <c r="T559" s="28"/>
      <c r="U559" s="17" t="s">
        <v>4093</v>
      </c>
      <c r="V559" s="8" t="s">
        <v>220</v>
      </c>
      <c r="W559" s="8"/>
      <c r="AA559" s="18" t="s">
        <v>54</v>
      </c>
      <c r="AB559" s="18">
        <v>1292.0</v>
      </c>
      <c r="AC559" s="18">
        <v>1011.0</v>
      </c>
      <c r="AD559" s="18">
        <v>57.0</v>
      </c>
      <c r="AE559" s="18">
        <v>217.0</v>
      </c>
      <c r="AF559" s="18">
        <v>0.0</v>
      </c>
      <c r="AG559" s="18">
        <v>0.0</v>
      </c>
      <c r="AH559" s="18">
        <v>0.0</v>
      </c>
      <c r="AI559" s="18">
        <v>5.0</v>
      </c>
      <c r="AJ559" s="18" t="s">
        <v>54</v>
      </c>
      <c r="AK559" s="18" t="s">
        <v>54</v>
      </c>
      <c r="AL559" s="18" t="s">
        <v>54</v>
      </c>
      <c r="AM559" s="18" t="s">
        <v>54</v>
      </c>
      <c r="AN559" s="19" t="s">
        <v>54</v>
      </c>
      <c r="AO559" s="19" t="s">
        <v>54</v>
      </c>
    </row>
    <row r="560" ht="16.5" customHeight="1">
      <c r="A560" s="8" t="s">
        <v>4118</v>
      </c>
      <c r="B560" s="52" t="s">
        <v>1883</v>
      </c>
      <c r="C560" s="8" t="s">
        <v>43</v>
      </c>
      <c r="E560" s="16" t="s">
        <v>4119</v>
      </c>
      <c r="F560" s="11" t="s">
        <v>4120</v>
      </c>
      <c r="G560" s="8" t="s">
        <v>3873</v>
      </c>
      <c r="H560" s="8" t="s">
        <v>3874</v>
      </c>
      <c r="I560" s="8" t="s">
        <v>4121</v>
      </c>
      <c r="J560" s="8">
        <v>9.0</v>
      </c>
      <c r="K560" s="14">
        <v>46083.0</v>
      </c>
      <c r="L560" s="69" t="s">
        <v>3564</v>
      </c>
      <c r="M560" s="8" t="s">
        <v>3564</v>
      </c>
      <c r="N560" s="14">
        <v>46085.0</v>
      </c>
      <c r="O560" s="14">
        <v>46085.0</v>
      </c>
      <c r="P560" s="8" t="s">
        <v>3876</v>
      </c>
      <c r="Q560" s="8">
        <v>1219.0</v>
      </c>
      <c r="R560" s="16" t="s">
        <v>4122</v>
      </c>
      <c r="S560" s="16" t="s">
        <v>4123</v>
      </c>
      <c r="T560" s="16" t="s">
        <v>4124</v>
      </c>
      <c r="U560" s="17" t="s">
        <v>4125</v>
      </c>
      <c r="V560" s="8" t="s">
        <v>190</v>
      </c>
      <c r="W560" s="8"/>
      <c r="AA560" s="53" t="s">
        <v>4126</v>
      </c>
      <c r="AB560" s="18">
        <v>571.0</v>
      </c>
      <c r="AC560" s="18">
        <v>28.0</v>
      </c>
      <c r="AD560" s="18">
        <v>20.0</v>
      </c>
      <c r="AE560" s="18">
        <v>123.0</v>
      </c>
      <c r="AF560" s="18">
        <v>20.0</v>
      </c>
      <c r="AG560" s="18">
        <v>359.0</v>
      </c>
      <c r="AH560" s="18">
        <v>0.0</v>
      </c>
      <c r="AI560" s="18">
        <v>17.0</v>
      </c>
      <c r="AJ560" s="18" t="s">
        <v>4118</v>
      </c>
      <c r="AK560" s="18">
        <v>1013.0</v>
      </c>
      <c r="AL560" s="54" t="s">
        <v>2593</v>
      </c>
      <c r="AM560" s="54" t="s">
        <v>1997</v>
      </c>
      <c r="AN560" s="19">
        <v>0.9352</v>
      </c>
      <c r="AO560" s="19" t="s">
        <v>4127</v>
      </c>
    </row>
    <row r="561" ht="16.5" customHeight="1">
      <c r="A561" s="8" t="s">
        <v>4128</v>
      </c>
      <c r="B561" s="52" t="s">
        <v>3883</v>
      </c>
      <c r="C561" s="8" t="s">
        <v>58</v>
      </c>
      <c r="D561" s="8" t="s">
        <v>4118</v>
      </c>
      <c r="E561" s="16" t="s">
        <v>4129</v>
      </c>
      <c r="F561" s="11" t="s">
        <v>4130</v>
      </c>
      <c r="G561" s="8" t="s">
        <v>3873</v>
      </c>
      <c r="H561" s="8" t="s">
        <v>3874</v>
      </c>
      <c r="I561" s="8" t="s">
        <v>4131</v>
      </c>
      <c r="J561" s="8">
        <v>9.0</v>
      </c>
      <c r="K561" s="14">
        <v>46083.0</v>
      </c>
      <c r="L561" s="69" t="s">
        <v>3564</v>
      </c>
      <c r="M561" s="8" t="s">
        <v>3564</v>
      </c>
      <c r="N561" s="14">
        <v>46085.0</v>
      </c>
      <c r="O561" s="14">
        <v>46085.0</v>
      </c>
      <c r="P561" s="8" t="s">
        <v>3876</v>
      </c>
      <c r="Q561" s="8">
        <v>1260.0</v>
      </c>
      <c r="R561" s="16" t="s">
        <v>4122</v>
      </c>
      <c r="S561" s="16" t="s">
        <v>4132</v>
      </c>
      <c r="T561" s="16" t="s">
        <v>4124</v>
      </c>
      <c r="U561" s="8" t="s">
        <v>4133</v>
      </c>
      <c r="V561" s="8" t="s">
        <v>190</v>
      </c>
      <c r="W561" s="8"/>
      <c r="AA561" s="53" t="s">
        <v>4134</v>
      </c>
      <c r="AB561" s="18">
        <v>442.0</v>
      </c>
      <c r="AC561" s="18">
        <v>41.0</v>
      </c>
      <c r="AD561" s="18">
        <v>29.0</v>
      </c>
      <c r="AE561" s="18">
        <v>138.0</v>
      </c>
      <c r="AF561" s="18">
        <v>56.0</v>
      </c>
      <c r="AG561" s="18">
        <v>190.0</v>
      </c>
      <c r="AH561" s="18">
        <v>0.0</v>
      </c>
      <c r="AI561" s="18">
        <v>42.0</v>
      </c>
      <c r="AJ561" s="18" t="s">
        <v>54</v>
      </c>
      <c r="AK561" s="18" t="s">
        <v>54</v>
      </c>
      <c r="AL561" s="54" t="s">
        <v>1400</v>
      </c>
      <c r="AM561" s="18" t="s">
        <v>54</v>
      </c>
      <c r="AN561" s="19">
        <v>0.9352</v>
      </c>
      <c r="AO561" s="19" t="s">
        <v>4127</v>
      </c>
    </row>
    <row r="562">
      <c r="A562" s="8" t="s">
        <v>4135</v>
      </c>
      <c r="B562" s="52" t="s">
        <v>1287</v>
      </c>
      <c r="C562" s="8" t="s">
        <v>43</v>
      </c>
      <c r="E562" s="20" t="s">
        <v>4136</v>
      </c>
      <c r="F562" s="11" t="s">
        <v>4137</v>
      </c>
      <c r="G562" s="8" t="s">
        <v>46</v>
      </c>
      <c r="H562" s="8" t="s">
        <v>1520</v>
      </c>
      <c r="I562" s="8" t="s">
        <v>4138</v>
      </c>
      <c r="J562" s="8">
        <v>9.0</v>
      </c>
      <c r="K562" s="14">
        <v>46083.0</v>
      </c>
      <c r="L562" s="69" t="s">
        <v>3564</v>
      </c>
      <c r="M562" s="69" t="s">
        <v>3564</v>
      </c>
      <c r="N562" s="14">
        <v>46085.0</v>
      </c>
      <c r="O562" s="14">
        <v>46085.0</v>
      </c>
      <c r="P562" s="8" t="s">
        <v>48</v>
      </c>
      <c r="Q562" s="8">
        <v>923.0</v>
      </c>
      <c r="R562" s="16" t="s">
        <v>4139</v>
      </c>
      <c r="S562" s="16" t="s">
        <v>4140</v>
      </c>
      <c r="T562" s="16" t="s">
        <v>70</v>
      </c>
      <c r="U562" s="17" t="s">
        <v>4141</v>
      </c>
      <c r="V562" s="8" t="s">
        <v>72</v>
      </c>
      <c r="W562" s="8"/>
      <c r="AA562" s="53" t="s">
        <v>4142</v>
      </c>
      <c r="AB562" s="18">
        <v>401.0</v>
      </c>
      <c r="AC562" s="18">
        <v>143.0</v>
      </c>
      <c r="AD562" s="18">
        <v>76.0</v>
      </c>
      <c r="AE562" s="18">
        <v>98.0</v>
      </c>
      <c r="AF562" s="18">
        <v>1504.0</v>
      </c>
      <c r="AG562" s="18">
        <v>13.0</v>
      </c>
      <c r="AH562" s="18">
        <v>0.0</v>
      </c>
      <c r="AI562" s="18">
        <v>1.0</v>
      </c>
      <c r="AJ562" s="18" t="s">
        <v>4135</v>
      </c>
      <c r="AK562" s="18">
        <v>2211.0</v>
      </c>
      <c r="AL562" s="54" t="s">
        <v>2015</v>
      </c>
      <c r="AM562" s="54" t="s">
        <v>1477</v>
      </c>
      <c r="AN562" s="19">
        <v>0.9102</v>
      </c>
      <c r="AO562" s="19" t="s">
        <v>371</v>
      </c>
    </row>
    <row r="563">
      <c r="A563" s="8" t="s">
        <v>4143</v>
      </c>
      <c r="B563" s="52" t="s">
        <v>1298</v>
      </c>
      <c r="C563" s="8" t="s">
        <v>58</v>
      </c>
      <c r="D563" s="8" t="s">
        <v>4135</v>
      </c>
      <c r="E563" s="20" t="s">
        <v>4144</v>
      </c>
      <c r="F563" s="11" t="s">
        <v>4145</v>
      </c>
      <c r="G563" s="8" t="s">
        <v>46</v>
      </c>
      <c r="H563" s="8" t="s">
        <v>2394</v>
      </c>
      <c r="I563" s="8" t="s">
        <v>4146</v>
      </c>
      <c r="J563" s="8">
        <v>9.0</v>
      </c>
      <c r="K563" s="14">
        <v>46083.0</v>
      </c>
      <c r="L563" s="69" t="s">
        <v>3564</v>
      </c>
      <c r="M563" s="69" t="s">
        <v>3564</v>
      </c>
      <c r="N563" s="14">
        <v>46085.0</v>
      </c>
      <c r="O563" s="14">
        <v>46085.0</v>
      </c>
      <c r="P563" s="8" t="s">
        <v>48</v>
      </c>
      <c r="Q563" s="8">
        <v>814.0</v>
      </c>
      <c r="R563" s="16" t="s">
        <v>4139</v>
      </c>
      <c r="S563" s="16" t="s">
        <v>4147</v>
      </c>
      <c r="T563" s="16" t="s">
        <v>188</v>
      </c>
      <c r="U563" s="17" t="s">
        <v>4141</v>
      </c>
      <c r="V563" s="8" t="s">
        <v>72</v>
      </c>
      <c r="W563" s="8"/>
      <c r="AA563" s="53" t="s">
        <v>4148</v>
      </c>
      <c r="AB563" s="18">
        <v>197.0</v>
      </c>
      <c r="AC563" s="18">
        <v>64.0</v>
      </c>
      <c r="AD563" s="18">
        <v>16.0</v>
      </c>
      <c r="AE563" s="18">
        <v>64.0</v>
      </c>
      <c r="AF563" s="18">
        <v>12.0</v>
      </c>
      <c r="AG563" s="18">
        <v>35.0</v>
      </c>
      <c r="AH563" s="18">
        <v>0.0</v>
      </c>
      <c r="AI563" s="18">
        <v>13.0</v>
      </c>
      <c r="AJ563" s="18" t="s">
        <v>54</v>
      </c>
      <c r="AK563" s="18" t="s">
        <v>54</v>
      </c>
      <c r="AL563" s="54" t="s">
        <v>2455</v>
      </c>
      <c r="AM563" s="18" t="s">
        <v>54</v>
      </c>
      <c r="AN563" s="19">
        <v>0.9102</v>
      </c>
      <c r="AO563" s="19" t="s">
        <v>329</v>
      </c>
    </row>
    <row r="564">
      <c r="A564" s="8" t="s">
        <v>4149</v>
      </c>
      <c r="B564" s="52" t="s">
        <v>1883</v>
      </c>
      <c r="C564" s="8" t="s">
        <v>58</v>
      </c>
      <c r="D564" s="8" t="s">
        <v>4135</v>
      </c>
      <c r="E564" s="20" t="s">
        <v>4150</v>
      </c>
      <c r="F564" s="11" t="s">
        <v>4151</v>
      </c>
      <c r="G564" s="8" t="s">
        <v>46</v>
      </c>
      <c r="H564" s="8" t="s">
        <v>2394</v>
      </c>
      <c r="I564" s="8" t="s">
        <v>4152</v>
      </c>
      <c r="J564" s="8">
        <v>9.0</v>
      </c>
      <c r="K564" s="14">
        <v>46083.0</v>
      </c>
      <c r="L564" s="69" t="s">
        <v>3564</v>
      </c>
      <c r="M564" s="69" t="s">
        <v>3564</v>
      </c>
      <c r="N564" s="14">
        <v>46085.0</v>
      </c>
      <c r="O564" s="14">
        <v>46085.0</v>
      </c>
      <c r="P564" s="8" t="s">
        <v>48</v>
      </c>
      <c r="Q564" s="8">
        <v>940.0</v>
      </c>
      <c r="R564" s="16" t="s">
        <v>4139</v>
      </c>
      <c r="S564" s="16" t="s">
        <v>4153</v>
      </c>
      <c r="T564" s="16" t="s">
        <v>4154</v>
      </c>
      <c r="U564" s="17" t="s">
        <v>4141</v>
      </c>
      <c r="V564" s="8" t="s">
        <v>72</v>
      </c>
      <c r="W564" s="8"/>
      <c r="AA564" s="53" t="s">
        <v>4155</v>
      </c>
      <c r="AB564" s="18">
        <v>762.0</v>
      </c>
      <c r="AC564" s="18">
        <v>346.0</v>
      </c>
      <c r="AD564" s="18">
        <v>23.0</v>
      </c>
      <c r="AE564" s="18">
        <v>95.0</v>
      </c>
      <c r="AF564" s="18">
        <v>11.0</v>
      </c>
      <c r="AG564" s="18">
        <v>33.0</v>
      </c>
      <c r="AH564" s="18">
        <v>0.0</v>
      </c>
      <c r="AI564" s="18">
        <v>5.0</v>
      </c>
      <c r="AJ564" s="18" t="s">
        <v>54</v>
      </c>
      <c r="AK564" s="18" t="s">
        <v>54</v>
      </c>
      <c r="AL564" s="54" t="s">
        <v>1295</v>
      </c>
      <c r="AM564" s="18" t="s">
        <v>54</v>
      </c>
      <c r="AN564" s="19">
        <v>0.9102</v>
      </c>
      <c r="AO564" s="19" t="s">
        <v>329</v>
      </c>
    </row>
    <row r="565">
      <c r="A565" s="8" t="s">
        <v>4156</v>
      </c>
      <c r="B565" s="52" t="s">
        <v>42</v>
      </c>
      <c r="C565" s="8" t="s">
        <v>58</v>
      </c>
      <c r="D565" s="8" t="s">
        <v>4135</v>
      </c>
      <c r="E565" s="20" t="s">
        <v>4157</v>
      </c>
      <c r="F565" s="11" t="s">
        <v>4158</v>
      </c>
      <c r="G565" s="8" t="s">
        <v>46</v>
      </c>
      <c r="H565" s="8" t="s">
        <v>1520</v>
      </c>
      <c r="I565" s="8" t="s">
        <v>4159</v>
      </c>
      <c r="J565" s="8">
        <v>9.0</v>
      </c>
      <c r="K565" s="14">
        <v>46083.0</v>
      </c>
      <c r="L565" s="69" t="s">
        <v>3564</v>
      </c>
      <c r="M565" s="69" t="s">
        <v>3564</v>
      </c>
      <c r="N565" s="14">
        <v>46085.0</v>
      </c>
      <c r="O565" s="14">
        <v>46085.0</v>
      </c>
      <c r="P565" s="8" t="s">
        <v>48</v>
      </c>
      <c r="Q565" s="8">
        <v>787.0</v>
      </c>
      <c r="R565" s="16" t="s">
        <v>4160</v>
      </c>
      <c r="S565" s="16" t="s">
        <v>4161</v>
      </c>
      <c r="T565" s="16" t="s">
        <v>4154</v>
      </c>
      <c r="U565" s="17" t="s">
        <v>4141</v>
      </c>
      <c r="V565" s="8" t="s">
        <v>72</v>
      </c>
      <c r="W565" s="8"/>
      <c r="AA565" s="18" t="s">
        <v>54</v>
      </c>
      <c r="AB565" s="18">
        <v>851.0</v>
      </c>
      <c r="AC565" s="18">
        <v>128.0</v>
      </c>
      <c r="AD565" s="18">
        <v>21.0</v>
      </c>
      <c r="AE565" s="18">
        <v>682.0</v>
      </c>
      <c r="AF565" s="18">
        <v>0.0</v>
      </c>
      <c r="AG565" s="18">
        <v>0.0</v>
      </c>
      <c r="AH565" s="18">
        <v>0.0</v>
      </c>
      <c r="AI565" s="18">
        <v>3.0</v>
      </c>
      <c r="AJ565" s="18" t="s">
        <v>54</v>
      </c>
      <c r="AK565" s="18" t="s">
        <v>54</v>
      </c>
      <c r="AL565" s="18" t="s">
        <v>54</v>
      </c>
      <c r="AM565" s="18" t="s">
        <v>54</v>
      </c>
      <c r="AN565" s="19">
        <v>0.9102</v>
      </c>
      <c r="AO565" s="19" t="s">
        <v>371</v>
      </c>
    </row>
    <row r="566">
      <c r="A566" s="8" t="s">
        <v>4162</v>
      </c>
      <c r="B566" s="52" t="s">
        <v>57</v>
      </c>
      <c r="C566" s="8" t="s">
        <v>58</v>
      </c>
      <c r="D566" s="8" t="s">
        <v>4135</v>
      </c>
      <c r="E566" s="20" t="s">
        <v>4163</v>
      </c>
      <c r="F566" s="11" t="s">
        <v>4164</v>
      </c>
      <c r="G566" s="8" t="s">
        <v>46</v>
      </c>
      <c r="H566" s="8" t="s">
        <v>2402</v>
      </c>
      <c r="I566" s="8" t="s">
        <v>4138</v>
      </c>
      <c r="J566" s="8">
        <v>9.0</v>
      </c>
      <c r="K566" s="14">
        <v>46083.0</v>
      </c>
      <c r="L566" s="69" t="s">
        <v>3564</v>
      </c>
      <c r="M566" s="69" t="s">
        <v>3564</v>
      </c>
      <c r="N566" s="14">
        <v>46085.0</v>
      </c>
      <c r="O566" s="14">
        <v>46085.0</v>
      </c>
      <c r="P566" s="8" t="s">
        <v>48</v>
      </c>
      <c r="Q566" s="8">
        <v>892.0</v>
      </c>
      <c r="R566" s="16" t="s">
        <v>4160</v>
      </c>
      <c r="S566" s="16" t="s">
        <v>4165</v>
      </c>
      <c r="T566" s="16" t="s">
        <v>70</v>
      </c>
      <c r="U566" s="17" t="s">
        <v>4141</v>
      </c>
      <c r="V566" s="8" t="s">
        <v>72</v>
      </c>
      <c r="W566" s="8"/>
      <c r="AA566" s="18" t="s">
        <v>54</v>
      </c>
      <c r="AB566" s="18" t="s">
        <v>54</v>
      </c>
      <c r="AC566" s="18" t="s">
        <v>54</v>
      </c>
      <c r="AD566" s="18" t="s">
        <v>54</v>
      </c>
      <c r="AE566" s="18" t="s">
        <v>54</v>
      </c>
      <c r="AF566" s="18" t="s">
        <v>54</v>
      </c>
      <c r="AG566" s="18" t="s">
        <v>54</v>
      </c>
      <c r="AH566" s="18" t="s">
        <v>54</v>
      </c>
      <c r="AI566" s="18" t="s">
        <v>54</v>
      </c>
      <c r="AJ566" s="18" t="s">
        <v>54</v>
      </c>
      <c r="AK566" s="18" t="s">
        <v>54</v>
      </c>
      <c r="AL566" s="18" t="s">
        <v>54</v>
      </c>
      <c r="AM566" s="18" t="s">
        <v>54</v>
      </c>
      <c r="AN566" s="19" t="s">
        <v>54</v>
      </c>
      <c r="AO566" s="19" t="s">
        <v>54</v>
      </c>
    </row>
    <row r="567">
      <c r="A567" s="8" t="s">
        <v>4166</v>
      </c>
      <c r="B567" s="52" t="s">
        <v>1287</v>
      </c>
      <c r="C567" s="8" t="s">
        <v>43</v>
      </c>
      <c r="E567" s="10" t="s">
        <v>4167</v>
      </c>
      <c r="F567" s="11" t="s">
        <v>4168</v>
      </c>
      <c r="G567" s="8" t="s">
        <v>165</v>
      </c>
      <c r="H567" s="8"/>
      <c r="I567" s="8" t="s">
        <v>4169</v>
      </c>
      <c r="J567" s="8">
        <v>9.0</v>
      </c>
      <c r="K567" s="14">
        <v>46083.0</v>
      </c>
      <c r="L567" s="69" t="s">
        <v>3564</v>
      </c>
      <c r="M567" s="69" t="s">
        <v>3564</v>
      </c>
      <c r="N567" s="14">
        <v>46084.0</v>
      </c>
      <c r="O567" s="14">
        <v>46085.0</v>
      </c>
      <c r="P567" s="8" t="s">
        <v>167</v>
      </c>
      <c r="Q567" s="8">
        <v>1184.0</v>
      </c>
      <c r="R567" s="16" t="s">
        <v>4170</v>
      </c>
      <c r="S567" s="16" t="s">
        <v>4171</v>
      </c>
      <c r="T567" s="16" t="s">
        <v>4172</v>
      </c>
      <c r="U567" s="17" t="s">
        <v>4173</v>
      </c>
      <c r="V567" s="8" t="s">
        <v>172</v>
      </c>
      <c r="W567" s="8"/>
      <c r="AA567" s="53" t="s">
        <v>4174</v>
      </c>
      <c r="AB567" s="18">
        <v>510.0</v>
      </c>
      <c r="AC567" s="18">
        <v>256.0</v>
      </c>
      <c r="AD567" s="18">
        <v>17.0</v>
      </c>
      <c r="AE567" s="18">
        <v>106.0</v>
      </c>
      <c r="AF567" s="18">
        <v>102.0</v>
      </c>
      <c r="AG567" s="18">
        <v>64.0</v>
      </c>
      <c r="AH567" s="18">
        <v>1.0</v>
      </c>
      <c r="AI567" s="18">
        <v>5.0</v>
      </c>
      <c r="AJ567" s="18" t="s">
        <v>4166</v>
      </c>
      <c r="AK567" s="18">
        <v>767.0</v>
      </c>
      <c r="AL567" s="54" t="s">
        <v>2110</v>
      </c>
      <c r="AM567" s="54" t="s">
        <v>1637</v>
      </c>
      <c r="AN567" s="19">
        <v>0.9585</v>
      </c>
      <c r="AO567" s="19" t="s">
        <v>706</v>
      </c>
    </row>
    <row r="568">
      <c r="A568" s="8" t="s">
        <v>4175</v>
      </c>
      <c r="B568" s="52" t="s">
        <v>1298</v>
      </c>
      <c r="C568" s="8" t="s">
        <v>58</v>
      </c>
      <c r="D568" s="8" t="s">
        <v>4166</v>
      </c>
      <c r="E568" s="10" t="s">
        <v>4176</v>
      </c>
      <c r="F568" s="11" t="s">
        <v>4177</v>
      </c>
      <c r="G568" s="8" t="s">
        <v>165</v>
      </c>
      <c r="H568" s="8"/>
      <c r="I568" s="8" t="s">
        <v>4178</v>
      </c>
      <c r="J568" s="8">
        <v>9.0</v>
      </c>
      <c r="K568" s="14">
        <v>46083.0</v>
      </c>
      <c r="L568" s="69" t="s">
        <v>3564</v>
      </c>
      <c r="M568" s="69" t="s">
        <v>3564</v>
      </c>
      <c r="N568" s="14">
        <v>46084.0</v>
      </c>
      <c r="O568" s="14">
        <v>46084.0</v>
      </c>
      <c r="P568" s="8" t="s">
        <v>167</v>
      </c>
      <c r="Q568" s="8">
        <v>1045.0</v>
      </c>
      <c r="R568" s="16" t="s">
        <v>4179</v>
      </c>
      <c r="S568" s="16" t="s">
        <v>4180</v>
      </c>
      <c r="T568" s="16" t="s">
        <v>70</v>
      </c>
      <c r="U568" s="17" t="s">
        <v>4173</v>
      </c>
      <c r="V568" s="8" t="s">
        <v>172</v>
      </c>
      <c r="W568" s="8"/>
      <c r="AA568" s="53" t="s">
        <v>4181</v>
      </c>
      <c r="AB568" s="18">
        <v>257.0</v>
      </c>
      <c r="AC568" s="18">
        <v>37.0</v>
      </c>
      <c r="AD568" s="18">
        <v>38.0</v>
      </c>
      <c r="AE568" s="18">
        <v>78.0</v>
      </c>
      <c r="AF568" s="18">
        <v>29.0</v>
      </c>
      <c r="AG568" s="18">
        <v>55.0</v>
      </c>
      <c r="AH568" s="18">
        <v>0.0</v>
      </c>
      <c r="AI568" s="18">
        <v>42.0</v>
      </c>
      <c r="AJ568" s="18" t="s">
        <v>54</v>
      </c>
      <c r="AK568" s="18" t="s">
        <v>54</v>
      </c>
      <c r="AL568" s="54" t="s">
        <v>1464</v>
      </c>
      <c r="AM568" s="18" t="s">
        <v>54</v>
      </c>
      <c r="AN568" s="19">
        <v>0.9585</v>
      </c>
      <c r="AO568" s="19" t="s">
        <v>706</v>
      </c>
    </row>
    <row r="569">
      <c r="A569" s="8" t="s">
        <v>4182</v>
      </c>
      <c r="B569" s="52" t="s">
        <v>1287</v>
      </c>
      <c r="C569" s="8" t="s">
        <v>43</v>
      </c>
      <c r="E569" s="20" t="s">
        <v>4183</v>
      </c>
      <c r="F569" s="11" t="s">
        <v>4184</v>
      </c>
      <c r="G569" s="8" t="s">
        <v>165</v>
      </c>
      <c r="H569" s="8"/>
      <c r="I569" s="8" t="s">
        <v>4185</v>
      </c>
      <c r="J569" s="8">
        <v>9.0</v>
      </c>
      <c r="K569" s="14">
        <v>46083.0</v>
      </c>
      <c r="L569" s="69" t="s">
        <v>3564</v>
      </c>
      <c r="M569" s="69" t="s">
        <v>3564</v>
      </c>
      <c r="N569" s="14">
        <v>46086.0</v>
      </c>
      <c r="O569" s="14">
        <v>46086.0</v>
      </c>
      <c r="P569" s="8" t="s">
        <v>167</v>
      </c>
      <c r="Q569" s="8">
        <v>1023.0</v>
      </c>
      <c r="R569" s="16" t="s">
        <v>4186</v>
      </c>
      <c r="S569" s="16" t="s">
        <v>4187</v>
      </c>
      <c r="T569" s="16" t="s">
        <v>4188</v>
      </c>
      <c r="U569" s="17" t="s">
        <v>4189</v>
      </c>
      <c r="V569" s="8" t="s">
        <v>172</v>
      </c>
      <c r="W569" s="8"/>
      <c r="AA569" s="53" t="s">
        <v>4190</v>
      </c>
      <c r="AB569" s="18">
        <v>425.0</v>
      </c>
      <c r="AC569" s="18">
        <v>195.0</v>
      </c>
      <c r="AD569" s="18">
        <v>31.0</v>
      </c>
      <c r="AE569" s="18">
        <v>104.0</v>
      </c>
      <c r="AF569" s="18">
        <v>192.0</v>
      </c>
      <c r="AG569" s="18">
        <v>23.0</v>
      </c>
      <c r="AH569" s="18">
        <v>63.0</v>
      </c>
      <c r="AI569" s="18">
        <v>49.0</v>
      </c>
      <c r="AJ569" s="18" t="s">
        <v>4182</v>
      </c>
      <c r="AK569" s="18">
        <v>425.0</v>
      </c>
      <c r="AL569" s="54" t="s">
        <v>1997</v>
      </c>
      <c r="AM569" s="54" t="s">
        <v>1997</v>
      </c>
      <c r="AN569" s="19"/>
      <c r="AO569" s="19" t="s">
        <v>262</v>
      </c>
    </row>
    <row r="570">
      <c r="A570" s="8" t="s">
        <v>4191</v>
      </c>
      <c r="B570" s="52" t="s">
        <v>1298</v>
      </c>
      <c r="C570" s="8" t="s">
        <v>58</v>
      </c>
      <c r="D570" s="8" t="s">
        <v>4192</v>
      </c>
      <c r="E570" s="20" t="s">
        <v>4193</v>
      </c>
      <c r="F570" s="11" t="s">
        <v>4194</v>
      </c>
      <c r="G570" s="8" t="s">
        <v>165</v>
      </c>
      <c r="H570" s="8"/>
      <c r="I570" s="8" t="s">
        <v>4195</v>
      </c>
      <c r="J570" s="8">
        <v>9.0</v>
      </c>
      <c r="K570" s="14">
        <v>46083.0</v>
      </c>
      <c r="L570" s="69" t="s">
        <v>3564</v>
      </c>
      <c r="M570" s="69" t="s">
        <v>3564</v>
      </c>
      <c r="N570" s="14">
        <v>46086.0</v>
      </c>
      <c r="O570" s="14">
        <v>46086.0</v>
      </c>
      <c r="P570" s="8" t="s">
        <v>167</v>
      </c>
      <c r="Q570" s="8">
        <v>1001.0</v>
      </c>
      <c r="R570" s="16" t="s">
        <v>4196</v>
      </c>
      <c r="S570" s="16" t="s">
        <v>4197</v>
      </c>
      <c r="T570" s="16" t="s">
        <v>70</v>
      </c>
      <c r="U570" s="17" t="s">
        <v>4189</v>
      </c>
      <c r="V570" s="8" t="s">
        <v>172</v>
      </c>
      <c r="W570" s="8"/>
      <c r="AA570" s="53" t="s">
        <v>4198</v>
      </c>
      <c r="AB570" s="18">
        <v>146.0</v>
      </c>
      <c r="AC570" s="18">
        <v>23.0</v>
      </c>
      <c r="AD570" s="18">
        <v>6.0</v>
      </c>
      <c r="AE570" s="18">
        <v>46.0</v>
      </c>
      <c r="AF570" s="18">
        <v>9.0</v>
      </c>
      <c r="AG570" s="18">
        <v>52.0</v>
      </c>
      <c r="AH570" s="18">
        <v>1.0</v>
      </c>
      <c r="AI570" s="18">
        <v>18.0</v>
      </c>
      <c r="AJ570" s="18" t="s">
        <v>54</v>
      </c>
      <c r="AK570" s="18" t="s">
        <v>54</v>
      </c>
      <c r="AL570" s="54" t="s">
        <v>1755</v>
      </c>
      <c r="AM570" s="18" t="s">
        <v>54</v>
      </c>
      <c r="AN570" s="19"/>
      <c r="AO570" s="19" t="s">
        <v>262</v>
      </c>
    </row>
    <row r="571">
      <c r="A571" s="8" t="s">
        <v>4199</v>
      </c>
      <c r="B571" s="52" t="s">
        <v>2482</v>
      </c>
      <c r="C571" s="8" t="s">
        <v>43</v>
      </c>
      <c r="E571" s="20" t="s">
        <v>4200</v>
      </c>
      <c r="F571" s="11" t="s">
        <v>4201</v>
      </c>
      <c r="G571" s="8" t="s">
        <v>83</v>
      </c>
      <c r="H571" s="8"/>
      <c r="I571" s="8" t="s">
        <v>4202</v>
      </c>
      <c r="J571" s="8">
        <v>9.0</v>
      </c>
      <c r="K571" s="14">
        <v>46083.0</v>
      </c>
      <c r="L571" s="69" t="s">
        <v>3564</v>
      </c>
      <c r="M571" s="69" t="s">
        <v>3564</v>
      </c>
      <c r="N571" s="14">
        <v>46085.0</v>
      </c>
      <c r="O571" s="14">
        <v>46085.0</v>
      </c>
      <c r="P571" s="8" t="s">
        <v>48</v>
      </c>
      <c r="Q571" s="15">
        <v>1366.0</v>
      </c>
      <c r="R571" s="16" t="s">
        <v>4203</v>
      </c>
      <c r="S571" s="16" t="s">
        <v>4204</v>
      </c>
      <c r="T571" s="16" t="s">
        <v>4205</v>
      </c>
      <c r="U571" s="17" t="s">
        <v>4206</v>
      </c>
      <c r="V571" s="8" t="s">
        <v>220</v>
      </c>
      <c r="W571" s="8"/>
      <c r="AA571" s="18" t="s">
        <v>54</v>
      </c>
      <c r="AB571" s="18">
        <v>66.0</v>
      </c>
      <c r="AC571" s="18">
        <v>29.0</v>
      </c>
      <c r="AD571" s="18">
        <v>4.0</v>
      </c>
      <c r="AE571" s="18">
        <v>21.0</v>
      </c>
      <c r="AF571" s="18">
        <v>0.0</v>
      </c>
      <c r="AG571" s="18">
        <v>0.0</v>
      </c>
      <c r="AH571" s="18">
        <v>0.0</v>
      </c>
      <c r="AI571" s="18">
        <v>0.0</v>
      </c>
      <c r="AJ571" s="18" t="s">
        <v>4199</v>
      </c>
      <c r="AK571" s="18">
        <v>29267.0</v>
      </c>
      <c r="AL571" s="18" t="s">
        <v>54</v>
      </c>
      <c r="AM571" s="55" t="s">
        <v>4207</v>
      </c>
      <c r="AN571" s="19" t="s">
        <v>54</v>
      </c>
      <c r="AO571" s="19" t="s">
        <v>54</v>
      </c>
    </row>
    <row r="572">
      <c r="A572" s="8" t="s">
        <v>4208</v>
      </c>
      <c r="B572" s="52" t="s">
        <v>1287</v>
      </c>
      <c r="C572" s="8" t="s">
        <v>58</v>
      </c>
      <c r="D572" s="8" t="s">
        <v>4199</v>
      </c>
      <c r="E572" s="20" t="s">
        <v>4209</v>
      </c>
      <c r="F572" s="11" t="s">
        <v>4210</v>
      </c>
      <c r="G572" s="8" t="s">
        <v>83</v>
      </c>
      <c r="H572" s="8" t="s">
        <v>2394</v>
      </c>
      <c r="I572" s="8" t="s">
        <v>4211</v>
      </c>
      <c r="J572" s="8">
        <v>9.0</v>
      </c>
      <c r="K572" s="14">
        <v>46083.0</v>
      </c>
      <c r="L572" s="69" t="s">
        <v>3564</v>
      </c>
      <c r="M572" s="69" t="s">
        <v>3564</v>
      </c>
      <c r="N572" s="14">
        <v>46085.0</v>
      </c>
      <c r="O572" s="14">
        <v>46085.0</v>
      </c>
      <c r="P572" s="8" t="s">
        <v>48</v>
      </c>
      <c r="Q572" s="15">
        <v>1054.0</v>
      </c>
      <c r="R572" s="16" t="s">
        <v>4203</v>
      </c>
      <c r="S572" s="16" t="s">
        <v>4212</v>
      </c>
      <c r="T572" s="16" t="s">
        <v>107</v>
      </c>
      <c r="U572" s="17" t="s">
        <v>4206</v>
      </c>
      <c r="V572" s="8" t="s">
        <v>220</v>
      </c>
      <c r="W572" s="8"/>
      <c r="AA572" s="53" t="s">
        <v>4213</v>
      </c>
      <c r="AB572" s="18">
        <v>12838.0</v>
      </c>
      <c r="AC572" s="18">
        <v>119.0</v>
      </c>
      <c r="AD572" s="18">
        <v>106.0</v>
      </c>
      <c r="AE572" s="18">
        <v>318.0</v>
      </c>
      <c r="AF572" s="18">
        <v>662.0</v>
      </c>
      <c r="AG572" s="18">
        <v>11575.0</v>
      </c>
      <c r="AH572" s="18">
        <v>1.0</v>
      </c>
      <c r="AI572" s="18">
        <v>119.0</v>
      </c>
      <c r="AJ572" s="18" t="s">
        <v>54</v>
      </c>
      <c r="AK572" s="18" t="s">
        <v>54</v>
      </c>
      <c r="AL572" s="55" t="s">
        <v>4214</v>
      </c>
      <c r="AM572" s="18" t="s">
        <v>54</v>
      </c>
      <c r="AN572" s="19">
        <v>0.8184</v>
      </c>
      <c r="AO572" s="19" t="s">
        <v>73</v>
      </c>
    </row>
    <row r="573">
      <c r="A573" s="8" t="s">
        <v>4215</v>
      </c>
      <c r="B573" s="52" t="s">
        <v>1298</v>
      </c>
      <c r="C573" s="8" t="s">
        <v>58</v>
      </c>
      <c r="D573" s="8" t="s">
        <v>4199</v>
      </c>
      <c r="E573" s="20" t="s">
        <v>4216</v>
      </c>
      <c r="F573" s="11" t="s">
        <v>4217</v>
      </c>
      <c r="G573" s="8" t="s">
        <v>83</v>
      </c>
      <c r="H573" s="8" t="s">
        <v>2402</v>
      </c>
      <c r="I573" s="8" t="s">
        <v>4218</v>
      </c>
      <c r="J573" s="8">
        <v>9.0</v>
      </c>
      <c r="K573" s="14">
        <v>46083.0</v>
      </c>
      <c r="L573" s="69" t="s">
        <v>3564</v>
      </c>
      <c r="M573" s="69" t="s">
        <v>3564</v>
      </c>
      <c r="N573" s="14">
        <v>46085.0</v>
      </c>
      <c r="O573" s="14">
        <v>46085.0</v>
      </c>
      <c r="P573" s="8" t="s">
        <v>48</v>
      </c>
      <c r="Q573" s="15">
        <v>1231.0</v>
      </c>
      <c r="R573" s="16" t="s">
        <v>4203</v>
      </c>
      <c r="S573" s="16" t="s">
        <v>4219</v>
      </c>
      <c r="T573" s="16" t="s">
        <v>1735</v>
      </c>
      <c r="U573" s="17" t="s">
        <v>4206</v>
      </c>
      <c r="V573" s="8" t="s">
        <v>220</v>
      </c>
      <c r="W573" s="8"/>
      <c r="AA573" s="53" t="s">
        <v>4220</v>
      </c>
      <c r="AB573" s="18">
        <v>16139.0</v>
      </c>
      <c r="AC573" s="18">
        <v>79.0</v>
      </c>
      <c r="AD573" s="18">
        <v>11297.0</v>
      </c>
      <c r="AE573" s="18">
        <v>2369.0</v>
      </c>
      <c r="AF573" s="18">
        <v>4574.0</v>
      </c>
      <c r="AG573" s="18">
        <v>2167.0</v>
      </c>
      <c r="AH573" s="18">
        <v>11.0</v>
      </c>
      <c r="AI573" s="18">
        <v>127.0</v>
      </c>
      <c r="AJ573" s="18" t="s">
        <v>54</v>
      </c>
      <c r="AK573" s="18" t="s">
        <v>54</v>
      </c>
      <c r="AL573" s="55" t="s">
        <v>4221</v>
      </c>
      <c r="AM573" s="18" t="s">
        <v>54</v>
      </c>
      <c r="AN573" s="19">
        <v>0.8184</v>
      </c>
      <c r="AO573" s="19" t="s">
        <v>73</v>
      </c>
    </row>
    <row r="574">
      <c r="A574" s="8" t="s">
        <v>4222</v>
      </c>
      <c r="B574" s="52" t="s">
        <v>1883</v>
      </c>
      <c r="C574" s="8" t="s">
        <v>58</v>
      </c>
      <c r="D574" s="8" t="s">
        <v>4199</v>
      </c>
      <c r="E574" s="20" t="s">
        <v>4223</v>
      </c>
      <c r="F574" s="11" t="s">
        <v>4224</v>
      </c>
      <c r="G574" s="8" t="s">
        <v>83</v>
      </c>
      <c r="H574" s="8" t="s">
        <v>1520</v>
      </c>
      <c r="I574" s="8" t="s">
        <v>4225</v>
      </c>
      <c r="J574" s="8">
        <v>9.0</v>
      </c>
      <c r="K574" s="14">
        <v>46083.0</v>
      </c>
      <c r="L574" s="69" t="s">
        <v>3564</v>
      </c>
      <c r="M574" s="69" t="s">
        <v>3564</v>
      </c>
      <c r="N574" s="14">
        <v>46085.0</v>
      </c>
      <c r="O574" s="14">
        <v>46085.0</v>
      </c>
      <c r="P574" s="8" t="s">
        <v>48</v>
      </c>
      <c r="Q574" s="15">
        <v>1157.0</v>
      </c>
      <c r="R574" s="16" t="s">
        <v>4203</v>
      </c>
      <c r="S574" s="16" t="s">
        <v>4226</v>
      </c>
      <c r="T574" s="16" t="s">
        <v>70</v>
      </c>
      <c r="U574" s="17" t="s">
        <v>4206</v>
      </c>
      <c r="V574" s="8" t="s">
        <v>220</v>
      </c>
      <c r="W574" s="8"/>
      <c r="AA574" s="53" t="s">
        <v>4227</v>
      </c>
      <c r="AB574" s="18">
        <v>224.0</v>
      </c>
      <c r="AC574" s="18">
        <v>49.0</v>
      </c>
      <c r="AD574" s="18">
        <v>10.0</v>
      </c>
      <c r="AE574" s="18">
        <v>82.0</v>
      </c>
      <c r="AF574" s="18">
        <v>42.0</v>
      </c>
      <c r="AG574" s="18">
        <v>59.0</v>
      </c>
      <c r="AH574" s="18">
        <v>4.0</v>
      </c>
      <c r="AI574" s="18">
        <v>3.0</v>
      </c>
      <c r="AJ574" s="18" t="s">
        <v>54</v>
      </c>
      <c r="AK574" s="18" t="s">
        <v>54</v>
      </c>
      <c r="AL574" s="54" t="s">
        <v>2242</v>
      </c>
      <c r="AM574" s="18" t="s">
        <v>54</v>
      </c>
      <c r="AN574" s="19">
        <v>0.8184</v>
      </c>
      <c r="AO574" s="19" t="s">
        <v>73</v>
      </c>
    </row>
    <row r="575">
      <c r="A575" s="8" t="s">
        <v>4228</v>
      </c>
      <c r="B575" s="52" t="s">
        <v>1287</v>
      </c>
      <c r="C575" s="8" t="s">
        <v>43</v>
      </c>
      <c r="E575" s="20" t="s">
        <v>4229</v>
      </c>
      <c r="F575" s="11" t="s">
        <v>4230</v>
      </c>
      <c r="G575" s="8" t="s">
        <v>46</v>
      </c>
      <c r="H575" s="8" t="s">
        <v>2394</v>
      </c>
      <c r="I575" s="8" t="s">
        <v>4231</v>
      </c>
      <c r="J575" s="8">
        <v>9.0</v>
      </c>
      <c r="K575" s="14">
        <v>46083.0</v>
      </c>
      <c r="L575" s="69" t="s">
        <v>3564</v>
      </c>
      <c r="M575" s="69" t="s">
        <v>3564</v>
      </c>
      <c r="N575" s="14">
        <v>46085.0</v>
      </c>
      <c r="O575" s="14">
        <v>46085.0</v>
      </c>
      <c r="P575" s="8" t="s">
        <v>48</v>
      </c>
      <c r="Q575" s="8">
        <v>597.0</v>
      </c>
      <c r="R575" s="16" t="s">
        <v>4232</v>
      </c>
      <c r="S575" s="16" t="s">
        <v>4233</v>
      </c>
      <c r="T575" s="16" t="s">
        <v>70</v>
      </c>
      <c r="U575" s="17" t="s">
        <v>4234</v>
      </c>
      <c r="V575" s="8" t="s">
        <v>72</v>
      </c>
      <c r="W575" s="8"/>
      <c r="AA575" s="53" t="s">
        <v>4235</v>
      </c>
      <c r="AB575" s="18">
        <v>103.0</v>
      </c>
      <c r="AC575" s="18">
        <v>6.0</v>
      </c>
      <c r="AD575" s="18">
        <v>29.0</v>
      </c>
      <c r="AE575" s="18">
        <v>55.0</v>
      </c>
      <c r="AF575" s="18">
        <v>18.0</v>
      </c>
      <c r="AG575" s="18">
        <v>7.0</v>
      </c>
      <c r="AH575" s="18">
        <v>0.0</v>
      </c>
      <c r="AI575" s="18">
        <v>1.0</v>
      </c>
      <c r="AJ575" s="18" t="s">
        <v>4228</v>
      </c>
      <c r="AK575" s="18">
        <v>3980.0</v>
      </c>
      <c r="AL575" s="54" t="s">
        <v>1331</v>
      </c>
      <c r="AM575" s="54" t="s">
        <v>1824</v>
      </c>
      <c r="AN575" s="19">
        <v>0.9658</v>
      </c>
      <c r="AO575" s="19" t="s">
        <v>371</v>
      </c>
    </row>
    <row r="576">
      <c r="A576" s="8" t="s">
        <v>4236</v>
      </c>
      <c r="B576" s="52" t="s">
        <v>1298</v>
      </c>
      <c r="C576" s="8" t="s">
        <v>58</v>
      </c>
      <c r="D576" s="8" t="s">
        <v>4228</v>
      </c>
      <c r="E576" s="20" t="s">
        <v>4237</v>
      </c>
      <c r="F576" s="11" t="s">
        <v>4238</v>
      </c>
      <c r="G576" s="8" t="s">
        <v>46</v>
      </c>
      <c r="H576" s="8" t="s">
        <v>1520</v>
      </c>
      <c r="I576" s="8" t="s">
        <v>4239</v>
      </c>
      <c r="J576" s="8">
        <v>9.0</v>
      </c>
      <c r="K576" s="14">
        <v>46083.0</v>
      </c>
      <c r="L576" s="69" t="s">
        <v>3564</v>
      </c>
      <c r="M576" s="69" t="s">
        <v>3564</v>
      </c>
      <c r="N576" s="14">
        <v>46085.0</v>
      </c>
      <c r="O576" s="14">
        <v>46085.0</v>
      </c>
      <c r="P576" s="8" t="s">
        <v>48</v>
      </c>
      <c r="Q576" s="8">
        <v>586.0</v>
      </c>
      <c r="R576" s="16" t="s">
        <v>4232</v>
      </c>
      <c r="S576" s="16" t="s">
        <v>4240</v>
      </c>
      <c r="T576" s="16" t="s">
        <v>3003</v>
      </c>
      <c r="U576" s="17" t="s">
        <v>4234</v>
      </c>
      <c r="V576" s="8" t="s">
        <v>72</v>
      </c>
      <c r="W576" s="8"/>
      <c r="AA576" s="53" t="s">
        <v>4241</v>
      </c>
      <c r="AB576" s="18">
        <v>364.0</v>
      </c>
      <c r="AC576" s="18">
        <v>98.0</v>
      </c>
      <c r="AD576" s="18">
        <v>16.0</v>
      </c>
      <c r="AE576" s="18">
        <v>91.0</v>
      </c>
      <c r="AF576" s="18">
        <v>11.0</v>
      </c>
      <c r="AG576" s="18">
        <v>7.0</v>
      </c>
      <c r="AH576" s="18">
        <v>98.0</v>
      </c>
      <c r="AI576" s="18">
        <v>17.0</v>
      </c>
      <c r="AJ576" s="18" t="s">
        <v>54</v>
      </c>
      <c r="AK576" s="18" t="s">
        <v>54</v>
      </c>
      <c r="AL576" s="54" t="s">
        <v>2803</v>
      </c>
      <c r="AM576" s="18" t="s">
        <v>54</v>
      </c>
      <c r="AN576" s="19">
        <v>0.9658</v>
      </c>
      <c r="AO576" s="19" t="s">
        <v>1176</v>
      </c>
    </row>
    <row r="577">
      <c r="A577" s="8" t="s">
        <v>4242</v>
      </c>
      <c r="B577" s="52" t="s">
        <v>1883</v>
      </c>
      <c r="C577" s="8" t="s">
        <v>58</v>
      </c>
      <c r="D577" s="8" t="s">
        <v>4228</v>
      </c>
      <c r="E577" s="20" t="s">
        <v>4243</v>
      </c>
      <c r="F577" s="11" t="s">
        <v>4244</v>
      </c>
      <c r="G577" s="8" t="s">
        <v>46</v>
      </c>
      <c r="H577" s="8" t="s">
        <v>2402</v>
      </c>
      <c r="I577" s="8" t="s">
        <v>4245</v>
      </c>
      <c r="J577" s="8">
        <v>9.0</v>
      </c>
      <c r="K577" s="14">
        <v>46083.0</v>
      </c>
      <c r="L577" s="69" t="s">
        <v>3564</v>
      </c>
      <c r="M577" s="69" t="s">
        <v>3564</v>
      </c>
      <c r="N577" s="14">
        <v>46085.0</v>
      </c>
      <c r="O577" s="14">
        <v>46085.0</v>
      </c>
      <c r="P577" s="8" t="s">
        <v>48</v>
      </c>
      <c r="Q577" s="8">
        <v>590.0</v>
      </c>
      <c r="R577" s="16" t="s">
        <v>4232</v>
      </c>
      <c r="S577" s="16" t="s">
        <v>4246</v>
      </c>
      <c r="T577" s="16" t="s">
        <v>70</v>
      </c>
      <c r="U577" s="17" t="s">
        <v>4234</v>
      </c>
      <c r="V577" s="8" t="s">
        <v>72</v>
      </c>
      <c r="W577" s="8"/>
      <c r="AA577" s="53" t="s">
        <v>4247</v>
      </c>
      <c r="AB577" s="18">
        <v>3513.0</v>
      </c>
      <c r="AC577" s="18">
        <v>1565.0</v>
      </c>
      <c r="AD577" s="18">
        <v>32.0</v>
      </c>
      <c r="AE577" s="18">
        <v>365.0</v>
      </c>
      <c r="AF577" s="18">
        <v>7.0</v>
      </c>
      <c r="AG577" s="18">
        <v>3.0</v>
      </c>
      <c r="AH577" s="18">
        <v>54.0</v>
      </c>
      <c r="AI577" s="18">
        <v>10.0</v>
      </c>
      <c r="AJ577" s="18" t="s">
        <v>54</v>
      </c>
      <c r="AK577" s="18" t="s">
        <v>54</v>
      </c>
      <c r="AL577" s="55" t="s">
        <v>3103</v>
      </c>
      <c r="AM577" s="18" t="s">
        <v>54</v>
      </c>
      <c r="AN577" s="19">
        <v>0.9658</v>
      </c>
      <c r="AO577" s="19" t="s">
        <v>371</v>
      </c>
    </row>
    <row r="578">
      <c r="A578" s="8" t="s">
        <v>4248</v>
      </c>
      <c r="B578" s="52" t="s">
        <v>1287</v>
      </c>
      <c r="C578" s="8" t="s">
        <v>43</v>
      </c>
      <c r="E578" s="20" t="s">
        <v>4249</v>
      </c>
      <c r="F578" s="11" t="s">
        <v>4250</v>
      </c>
      <c r="G578" s="8" t="s">
        <v>46</v>
      </c>
      <c r="H578" s="8" t="s">
        <v>2402</v>
      </c>
      <c r="I578" s="8" t="s">
        <v>4251</v>
      </c>
      <c r="J578" s="8">
        <v>9.0</v>
      </c>
      <c r="K578" s="14">
        <v>46083.0</v>
      </c>
      <c r="L578" s="69" t="s">
        <v>3564</v>
      </c>
      <c r="M578" s="69" t="s">
        <v>3564</v>
      </c>
      <c r="N578" s="14">
        <v>46085.0</v>
      </c>
      <c r="O578" s="14">
        <v>46085.0</v>
      </c>
      <c r="P578" s="8" t="s">
        <v>48</v>
      </c>
      <c r="Q578" s="8">
        <v>583.0</v>
      </c>
      <c r="R578" s="16" t="s">
        <v>4252</v>
      </c>
      <c r="S578" s="16" t="s">
        <v>4253</v>
      </c>
      <c r="T578" s="16" t="s">
        <v>70</v>
      </c>
      <c r="U578" s="17" t="s">
        <v>4254</v>
      </c>
      <c r="V578" s="8" t="s">
        <v>72</v>
      </c>
      <c r="W578" s="8"/>
      <c r="AA578" s="53" t="s">
        <v>4255</v>
      </c>
      <c r="AB578" s="18">
        <v>144.0</v>
      </c>
      <c r="AC578" s="18">
        <v>35.0</v>
      </c>
      <c r="AD578" s="18">
        <v>15.0</v>
      </c>
      <c r="AE578" s="18">
        <v>47.0</v>
      </c>
      <c r="AF578" s="18">
        <v>79.0</v>
      </c>
      <c r="AG578" s="18">
        <v>27.0</v>
      </c>
      <c r="AH578" s="18">
        <v>5.0</v>
      </c>
      <c r="AI578" s="18">
        <v>5.0</v>
      </c>
      <c r="AJ578" s="18" t="s">
        <v>4248</v>
      </c>
      <c r="AK578" s="18">
        <v>576.0</v>
      </c>
      <c r="AL578" s="54" t="s">
        <v>1572</v>
      </c>
      <c r="AM578" s="54" t="s">
        <v>2455</v>
      </c>
      <c r="AN578" s="19">
        <v>0.8843</v>
      </c>
      <c r="AO578" s="19" t="s">
        <v>541</v>
      </c>
    </row>
    <row r="579">
      <c r="A579" s="8" t="s">
        <v>4256</v>
      </c>
      <c r="B579" s="52" t="s">
        <v>1298</v>
      </c>
      <c r="C579" s="8" t="s">
        <v>58</v>
      </c>
      <c r="D579" s="8" t="s">
        <v>4248</v>
      </c>
      <c r="E579" s="20" t="s">
        <v>4257</v>
      </c>
      <c r="F579" s="11" t="s">
        <v>4258</v>
      </c>
      <c r="G579" s="8" t="s">
        <v>46</v>
      </c>
      <c r="H579" s="8" t="s">
        <v>1520</v>
      </c>
      <c r="I579" s="8" t="s">
        <v>4259</v>
      </c>
      <c r="J579" s="8">
        <v>9.0</v>
      </c>
      <c r="K579" s="14">
        <v>46083.0</v>
      </c>
      <c r="L579" s="69" t="s">
        <v>3564</v>
      </c>
      <c r="M579" s="69" t="s">
        <v>3564</v>
      </c>
      <c r="N579" s="14">
        <v>46085.0</v>
      </c>
      <c r="O579" s="14">
        <v>46085.0</v>
      </c>
      <c r="P579" s="8" t="s">
        <v>48</v>
      </c>
      <c r="Q579" s="8">
        <v>473.0</v>
      </c>
      <c r="R579" s="16" t="s">
        <v>4252</v>
      </c>
      <c r="S579" s="16" t="s">
        <v>4260</v>
      </c>
      <c r="T579" s="16" t="s">
        <v>4261</v>
      </c>
      <c r="U579" s="17" t="s">
        <v>4254</v>
      </c>
      <c r="V579" s="8" t="s">
        <v>72</v>
      </c>
      <c r="W579" s="8"/>
      <c r="AA579" s="53" t="s">
        <v>4262</v>
      </c>
      <c r="AB579" s="18">
        <v>255.0</v>
      </c>
      <c r="AC579" s="18">
        <v>37.0</v>
      </c>
      <c r="AD579" s="18">
        <v>21.0</v>
      </c>
      <c r="AE579" s="18">
        <v>75.0</v>
      </c>
      <c r="AF579" s="18">
        <v>23.0</v>
      </c>
      <c r="AG579" s="18">
        <v>109.0</v>
      </c>
      <c r="AH579" s="18">
        <v>4.0</v>
      </c>
      <c r="AI579" s="18">
        <v>26.0</v>
      </c>
      <c r="AJ579" s="18" t="s">
        <v>54</v>
      </c>
      <c r="AK579" s="18" t="s">
        <v>54</v>
      </c>
      <c r="AL579" s="54" t="s">
        <v>1464</v>
      </c>
      <c r="AM579" s="18" t="s">
        <v>54</v>
      </c>
      <c r="AN579" s="19">
        <v>0.8843</v>
      </c>
      <c r="AO579" s="19" t="s">
        <v>541</v>
      </c>
    </row>
    <row r="580">
      <c r="A580" s="8" t="s">
        <v>4263</v>
      </c>
      <c r="B580" s="52" t="s">
        <v>1883</v>
      </c>
      <c r="C580" s="8" t="s">
        <v>58</v>
      </c>
      <c r="D580" s="8" t="s">
        <v>4248</v>
      </c>
      <c r="E580" s="20" t="s">
        <v>4264</v>
      </c>
      <c r="F580" s="11" t="s">
        <v>4265</v>
      </c>
      <c r="G580" s="8" t="s">
        <v>46</v>
      </c>
      <c r="H580" s="8" t="s">
        <v>2394</v>
      </c>
      <c r="I580" s="8" t="s">
        <v>4266</v>
      </c>
      <c r="J580" s="8">
        <v>9.0</v>
      </c>
      <c r="K580" s="14">
        <v>46083.0</v>
      </c>
      <c r="L580" s="69" t="s">
        <v>3564</v>
      </c>
      <c r="M580" s="69" t="s">
        <v>3564</v>
      </c>
      <c r="N580" s="14">
        <v>46085.0</v>
      </c>
      <c r="O580" s="14">
        <v>46085.0</v>
      </c>
      <c r="P580" s="8" t="s">
        <v>48</v>
      </c>
      <c r="Q580" s="8">
        <v>469.0</v>
      </c>
      <c r="R580" s="16" t="s">
        <v>4252</v>
      </c>
      <c r="S580" s="16" t="s">
        <v>4267</v>
      </c>
      <c r="T580" s="16" t="s">
        <v>4261</v>
      </c>
      <c r="U580" s="17" t="s">
        <v>4254</v>
      </c>
      <c r="V580" s="8" t="s">
        <v>72</v>
      </c>
      <c r="W580" s="8"/>
      <c r="AA580" s="53" t="s">
        <v>4268</v>
      </c>
      <c r="AB580" s="18">
        <v>177.0</v>
      </c>
      <c r="AC580" s="18">
        <v>33.0</v>
      </c>
      <c r="AD580" s="18">
        <v>28.0</v>
      </c>
      <c r="AE580" s="18">
        <v>69.0</v>
      </c>
      <c r="AF580" s="18">
        <v>23.0</v>
      </c>
      <c r="AG580" s="18">
        <v>27.0</v>
      </c>
      <c r="AH580" s="18">
        <v>2.0</v>
      </c>
      <c r="AI580" s="18">
        <v>16.0</v>
      </c>
      <c r="AJ580" s="18" t="s">
        <v>54</v>
      </c>
      <c r="AK580" s="18" t="s">
        <v>54</v>
      </c>
      <c r="AL580" s="54" t="s">
        <v>1572</v>
      </c>
      <c r="AM580" s="18" t="s">
        <v>54</v>
      </c>
      <c r="AN580" s="19">
        <v>0.8843</v>
      </c>
      <c r="AO580" s="19" t="s">
        <v>541</v>
      </c>
    </row>
    <row r="581">
      <c r="A581" s="8" t="s">
        <v>4269</v>
      </c>
      <c r="B581" s="52" t="s">
        <v>42</v>
      </c>
      <c r="C581" s="8" t="s">
        <v>43</v>
      </c>
      <c r="E581" s="20" t="s">
        <v>4270</v>
      </c>
      <c r="F581" s="11" t="s">
        <v>4271</v>
      </c>
      <c r="G581" s="8" t="s">
        <v>83</v>
      </c>
      <c r="H581" s="8"/>
      <c r="I581" s="8" t="s">
        <v>4272</v>
      </c>
      <c r="J581" s="8">
        <v>9.0</v>
      </c>
      <c r="K581" s="14">
        <v>46083.0</v>
      </c>
      <c r="L581" s="69" t="s">
        <v>3564</v>
      </c>
      <c r="M581" s="69" t="s">
        <v>3564</v>
      </c>
      <c r="N581" s="14">
        <v>46085.0</v>
      </c>
      <c r="O581" s="14">
        <v>46085.0</v>
      </c>
      <c r="P581" s="8" t="s">
        <v>48</v>
      </c>
      <c r="Q581" s="8">
        <v>788.0</v>
      </c>
      <c r="R581" s="16" t="s">
        <v>4273</v>
      </c>
      <c r="S581" s="16" t="s">
        <v>4274</v>
      </c>
      <c r="T581" s="16" t="s">
        <v>4275</v>
      </c>
      <c r="U581" s="17" t="s">
        <v>4276</v>
      </c>
      <c r="V581" s="8" t="s">
        <v>220</v>
      </c>
      <c r="W581" s="8"/>
      <c r="AA581" s="18" t="s">
        <v>54</v>
      </c>
      <c r="AB581" s="18">
        <v>391.0</v>
      </c>
      <c r="AC581" s="18">
        <v>58.0</v>
      </c>
      <c r="AD581" s="18">
        <v>20.0</v>
      </c>
      <c r="AE581" s="18">
        <v>274.0</v>
      </c>
      <c r="AF581" s="18">
        <v>0.0</v>
      </c>
      <c r="AG581" s="18">
        <v>0.0</v>
      </c>
      <c r="AH581" s="18">
        <v>0.0</v>
      </c>
      <c r="AI581" s="18">
        <v>3.0</v>
      </c>
      <c r="AJ581" s="18" t="s">
        <v>4269</v>
      </c>
      <c r="AK581" s="18">
        <v>111695.0</v>
      </c>
      <c r="AL581" s="18" t="s">
        <v>54</v>
      </c>
      <c r="AM581" s="55" t="s">
        <v>4277</v>
      </c>
      <c r="AN581" s="19">
        <v>0.887</v>
      </c>
      <c r="AO581" s="19" t="s">
        <v>262</v>
      </c>
    </row>
    <row r="582">
      <c r="A582" s="8" t="s">
        <v>4278</v>
      </c>
      <c r="B582" s="52" t="s">
        <v>57</v>
      </c>
      <c r="C582" s="8" t="s">
        <v>58</v>
      </c>
      <c r="D582" s="8" t="s">
        <v>4269</v>
      </c>
      <c r="E582" s="20" t="s">
        <v>4279</v>
      </c>
      <c r="F582" s="11" t="s">
        <v>4280</v>
      </c>
      <c r="G582" s="8" t="s">
        <v>83</v>
      </c>
      <c r="H582" s="8"/>
      <c r="I582" s="8" t="s">
        <v>4281</v>
      </c>
      <c r="J582" s="8">
        <v>9.0</v>
      </c>
      <c r="K582" s="14">
        <v>46083.0</v>
      </c>
      <c r="L582" s="69" t="s">
        <v>3564</v>
      </c>
      <c r="M582" s="69" t="s">
        <v>3564</v>
      </c>
      <c r="N582" s="14">
        <v>46085.0</v>
      </c>
      <c r="O582" s="14">
        <v>46085.0</v>
      </c>
      <c r="P582" s="8" t="s">
        <v>48</v>
      </c>
      <c r="Q582" s="8">
        <v>719.0</v>
      </c>
      <c r="R582" s="16" t="s">
        <v>4282</v>
      </c>
      <c r="S582" s="16" t="s">
        <v>4283</v>
      </c>
      <c r="T582" s="16" t="s">
        <v>4284</v>
      </c>
      <c r="U582" s="17" t="s">
        <v>4276</v>
      </c>
      <c r="V582" s="8" t="s">
        <v>220</v>
      </c>
      <c r="W582" s="8"/>
      <c r="AA582" s="18" t="s">
        <v>54</v>
      </c>
      <c r="AB582" s="18" t="s">
        <v>54</v>
      </c>
      <c r="AC582" s="18" t="s">
        <v>54</v>
      </c>
      <c r="AD582" s="18" t="s">
        <v>54</v>
      </c>
      <c r="AE582" s="18" t="s">
        <v>54</v>
      </c>
      <c r="AF582" s="18" t="s">
        <v>54</v>
      </c>
      <c r="AG582" s="18" t="s">
        <v>54</v>
      </c>
      <c r="AH582" s="18" t="s">
        <v>54</v>
      </c>
      <c r="AI582" s="18" t="s">
        <v>54</v>
      </c>
      <c r="AJ582" s="18" t="s">
        <v>54</v>
      </c>
      <c r="AK582" s="18" t="s">
        <v>54</v>
      </c>
      <c r="AL582" s="18" t="s">
        <v>54</v>
      </c>
      <c r="AM582" s="18" t="s">
        <v>54</v>
      </c>
      <c r="AN582" s="19" t="s">
        <v>54</v>
      </c>
      <c r="AO582" s="19" t="s">
        <v>54</v>
      </c>
    </row>
    <row r="583">
      <c r="A583" s="8" t="s">
        <v>4285</v>
      </c>
      <c r="B583" s="52" t="s">
        <v>1287</v>
      </c>
      <c r="C583" s="8" t="s">
        <v>58</v>
      </c>
      <c r="D583" s="8" t="s">
        <v>4269</v>
      </c>
      <c r="E583" s="20" t="s">
        <v>4286</v>
      </c>
      <c r="F583" s="11" t="s">
        <v>4287</v>
      </c>
      <c r="G583" s="8" t="s">
        <v>83</v>
      </c>
      <c r="H583" s="8" t="s">
        <v>1520</v>
      </c>
      <c r="I583" s="8" t="s">
        <v>4288</v>
      </c>
      <c r="J583" s="8">
        <v>9.0</v>
      </c>
      <c r="K583" s="14">
        <v>46083.0</v>
      </c>
      <c r="L583" s="69" t="s">
        <v>3564</v>
      </c>
      <c r="M583" s="69" t="s">
        <v>3564</v>
      </c>
      <c r="N583" s="14">
        <v>46085.0</v>
      </c>
      <c r="O583" s="14">
        <v>46085.0</v>
      </c>
      <c r="P583" s="8" t="s">
        <v>48</v>
      </c>
      <c r="Q583" s="8">
        <v>722.0</v>
      </c>
      <c r="R583" s="16" t="s">
        <v>4282</v>
      </c>
      <c r="S583" s="16" t="s">
        <v>4289</v>
      </c>
      <c r="T583" s="16" t="s">
        <v>70</v>
      </c>
      <c r="U583" s="17" t="s">
        <v>4276</v>
      </c>
      <c r="V583" s="8" t="s">
        <v>220</v>
      </c>
      <c r="W583" s="8"/>
      <c r="AA583" s="53" t="s">
        <v>4290</v>
      </c>
      <c r="AB583" s="18">
        <v>510.0</v>
      </c>
      <c r="AC583" s="18">
        <v>82.0</v>
      </c>
      <c r="AD583" s="18">
        <v>48.0</v>
      </c>
      <c r="AE583" s="18">
        <v>261.0</v>
      </c>
      <c r="AF583" s="18">
        <v>260.0</v>
      </c>
      <c r="AG583" s="18">
        <v>6.0</v>
      </c>
      <c r="AH583" s="18">
        <v>26.0</v>
      </c>
      <c r="AI583" s="18">
        <v>117.0</v>
      </c>
      <c r="AJ583" s="18" t="s">
        <v>54</v>
      </c>
      <c r="AK583" s="18" t="s">
        <v>54</v>
      </c>
      <c r="AL583" s="54" t="s">
        <v>2110</v>
      </c>
      <c r="AM583" s="18" t="s">
        <v>54</v>
      </c>
      <c r="AN583" s="19">
        <v>0.887</v>
      </c>
      <c r="AO583" s="19" t="s">
        <v>262</v>
      </c>
    </row>
    <row r="584">
      <c r="A584" s="8" t="s">
        <v>4291</v>
      </c>
      <c r="B584" s="52" t="s">
        <v>1298</v>
      </c>
      <c r="C584" s="8" t="s">
        <v>58</v>
      </c>
      <c r="D584" s="8" t="s">
        <v>4269</v>
      </c>
      <c r="E584" s="20" t="s">
        <v>4292</v>
      </c>
      <c r="F584" s="11" t="s">
        <v>4293</v>
      </c>
      <c r="G584" s="8" t="s">
        <v>83</v>
      </c>
      <c r="H584" s="8" t="s">
        <v>2402</v>
      </c>
      <c r="I584" s="8" t="s">
        <v>4294</v>
      </c>
      <c r="J584" s="8">
        <v>9.0</v>
      </c>
      <c r="K584" s="14">
        <v>46083.0</v>
      </c>
      <c r="L584" s="69" t="s">
        <v>3564</v>
      </c>
      <c r="M584" s="69" t="s">
        <v>3564</v>
      </c>
      <c r="N584" s="14">
        <v>46085.0</v>
      </c>
      <c r="O584" s="14">
        <v>46085.0</v>
      </c>
      <c r="P584" s="8" t="s">
        <v>48</v>
      </c>
      <c r="Q584" s="8">
        <v>850.0</v>
      </c>
      <c r="R584" s="16" t="s">
        <v>4282</v>
      </c>
      <c r="S584" s="16" t="s">
        <v>4295</v>
      </c>
      <c r="T584" s="16" t="s">
        <v>4284</v>
      </c>
      <c r="U584" s="17" t="s">
        <v>4276</v>
      </c>
      <c r="V584" s="8" t="s">
        <v>220</v>
      </c>
      <c r="W584" s="8"/>
      <c r="AA584" s="53" t="s">
        <v>4296</v>
      </c>
      <c r="AB584" s="18">
        <v>372.0</v>
      </c>
      <c r="AC584" s="18">
        <v>53.0</v>
      </c>
      <c r="AD584" s="18">
        <v>50.0</v>
      </c>
      <c r="AE584" s="18">
        <v>186.0</v>
      </c>
      <c r="AF584" s="18">
        <v>198.0</v>
      </c>
      <c r="AG584" s="18">
        <v>27.0</v>
      </c>
      <c r="AH584" s="18">
        <v>2.0</v>
      </c>
      <c r="AI584" s="18">
        <v>90.0</v>
      </c>
      <c r="AJ584" s="18" t="s">
        <v>54</v>
      </c>
      <c r="AK584" s="18" t="s">
        <v>54</v>
      </c>
      <c r="AL584" s="54" t="s">
        <v>2182</v>
      </c>
      <c r="AM584" s="18" t="s">
        <v>54</v>
      </c>
      <c r="AN584" s="19">
        <v>0.887</v>
      </c>
      <c r="AO584" s="19" t="s">
        <v>262</v>
      </c>
    </row>
    <row r="585">
      <c r="A585" s="8" t="s">
        <v>4297</v>
      </c>
      <c r="B585" s="52" t="s">
        <v>1883</v>
      </c>
      <c r="C585" s="8" t="s">
        <v>58</v>
      </c>
      <c r="D585" s="8" t="s">
        <v>4269</v>
      </c>
      <c r="E585" s="20" t="s">
        <v>4298</v>
      </c>
      <c r="F585" s="11" t="s">
        <v>4299</v>
      </c>
      <c r="G585" s="8" t="s">
        <v>83</v>
      </c>
      <c r="H585" s="8" t="s">
        <v>2394</v>
      </c>
      <c r="I585" s="8" t="s">
        <v>4300</v>
      </c>
      <c r="J585" s="8">
        <v>9.0</v>
      </c>
      <c r="K585" s="14">
        <v>46083.0</v>
      </c>
      <c r="L585" s="69" t="s">
        <v>3564</v>
      </c>
      <c r="M585" s="69" t="s">
        <v>3564</v>
      </c>
      <c r="N585" s="14">
        <v>46085.0</v>
      </c>
      <c r="O585" s="14">
        <v>46085.0</v>
      </c>
      <c r="P585" s="8" t="s">
        <v>48</v>
      </c>
      <c r="Q585" s="8">
        <v>652.0</v>
      </c>
      <c r="R585" s="16" t="s">
        <v>4282</v>
      </c>
      <c r="S585" s="16" t="s">
        <v>4301</v>
      </c>
      <c r="T585" s="16" t="s">
        <v>107</v>
      </c>
      <c r="U585" s="17" t="s">
        <v>4276</v>
      </c>
      <c r="V585" s="8" t="s">
        <v>220</v>
      </c>
      <c r="W585" s="8"/>
      <c r="AA585" s="53" t="s">
        <v>4302</v>
      </c>
      <c r="AB585" s="18">
        <v>110422.0</v>
      </c>
      <c r="AC585" s="18">
        <v>135.0</v>
      </c>
      <c r="AD585" s="18">
        <v>48397.0</v>
      </c>
      <c r="AE585" s="18">
        <v>30172.0</v>
      </c>
      <c r="AF585" s="18">
        <v>94.0</v>
      </c>
      <c r="AG585" s="18">
        <v>31671.0</v>
      </c>
      <c r="AH585" s="18">
        <v>0.0</v>
      </c>
      <c r="AI585" s="18">
        <v>339.0</v>
      </c>
      <c r="AJ585" s="18" t="s">
        <v>54</v>
      </c>
      <c r="AK585" s="18" t="s">
        <v>54</v>
      </c>
      <c r="AL585" s="55" t="s">
        <v>4303</v>
      </c>
      <c r="AM585" s="18" t="s">
        <v>54</v>
      </c>
      <c r="AN585" s="19">
        <v>0.887</v>
      </c>
      <c r="AO585" s="19" t="s">
        <v>262</v>
      </c>
    </row>
    <row r="586">
      <c r="A586" s="8" t="s">
        <v>4304</v>
      </c>
      <c r="B586" s="52" t="s">
        <v>2482</v>
      </c>
      <c r="C586" s="8" t="s">
        <v>43</v>
      </c>
      <c r="E586" s="20" t="s">
        <v>4305</v>
      </c>
      <c r="F586" s="11" t="s">
        <v>4306</v>
      </c>
      <c r="G586" s="8" t="s">
        <v>83</v>
      </c>
      <c r="H586" s="8"/>
      <c r="I586" s="8" t="s">
        <v>4307</v>
      </c>
      <c r="J586" s="8">
        <v>9.0</v>
      </c>
      <c r="K586" s="14">
        <v>46083.0</v>
      </c>
      <c r="L586" s="69" t="s">
        <v>3564</v>
      </c>
      <c r="M586" s="69" t="s">
        <v>3564</v>
      </c>
      <c r="N586" s="14">
        <v>46086.0</v>
      </c>
      <c r="O586" s="14">
        <v>46086.0</v>
      </c>
      <c r="P586" s="8" t="s">
        <v>48</v>
      </c>
      <c r="Q586" s="8">
        <v>853.0</v>
      </c>
      <c r="R586" s="16" t="s">
        <v>4308</v>
      </c>
      <c r="S586" s="16" t="s">
        <v>4309</v>
      </c>
      <c r="T586" s="16" t="s">
        <v>70</v>
      </c>
      <c r="U586" s="17" t="s">
        <v>4310</v>
      </c>
      <c r="V586" s="8" t="s">
        <v>220</v>
      </c>
      <c r="W586" s="8"/>
      <c r="AA586" s="18" t="s">
        <v>54</v>
      </c>
      <c r="AB586" s="18">
        <v>585.0</v>
      </c>
      <c r="AC586" s="18">
        <v>162.0</v>
      </c>
      <c r="AD586" s="18">
        <v>10.0</v>
      </c>
      <c r="AE586" s="18">
        <v>359.0</v>
      </c>
      <c r="AF586" s="18">
        <v>0.0</v>
      </c>
      <c r="AG586" s="18">
        <v>0.0</v>
      </c>
      <c r="AH586" s="18">
        <v>0.0</v>
      </c>
      <c r="AI586" s="18">
        <v>2.0</v>
      </c>
      <c r="AJ586" s="18" t="s">
        <v>4304</v>
      </c>
      <c r="AK586" s="18">
        <v>46237.0</v>
      </c>
      <c r="AL586" s="18" t="s">
        <v>54</v>
      </c>
      <c r="AM586" s="55" t="s">
        <v>4311</v>
      </c>
      <c r="AN586" s="19">
        <v>0.9242</v>
      </c>
      <c r="AO586" s="19" t="s">
        <v>73</v>
      </c>
    </row>
    <row r="587">
      <c r="A587" s="8" t="s">
        <v>4312</v>
      </c>
      <c r="B587" s="52" t="s">
        <v>1287</v>
      </c>
      <c r="C587" s="8" t="s">
        <v>58</v>
      </c>
      <c r="D587" s="8" t="s">
        <v>4304</v>
      </c>
      <c r="E587" s="20" t="s">
        <v>4313</v>
      </c>
      <c r="F587" s="11" t="s">
        <v>4314</v>
      </c>
      <c r="G587" s="8" t="s">
        <v>83</v>
      </c>
      <c r="H587" s="8" t="s">
        <v>2394</v>
      </c>
      <c r="I587" s="8" t="s">
        <v>4315</v>
      </c>
      <c r="J587" s="8">
        <v>9.0</v>
      </c>
      <c r="K587" s="14">
        <v>46083.0</v>
      </c>
      <c r="L587" s="69" t="s">
        <v>3564</v>
      </c>
      <c r="M587" s="69" t="s">
        <v>3564</v>
      </c>
      <c r="N587" s="14">
        <v>46086.0</v>
      </c>
      <c r="O587" s="14">
        <v>46086.0</v>
      </c>
      <c r="P587" s="8" t="s">
        <v>48</v>
      </c>
      <c r="Q587" s="8">
        <v>990.0</v>
      </c>
      <c r="R587" s="16" t="s">
        <v>4316</v>
      </c>
      <c r="S587" s="16" t="s">
        <v>4317</v>
      </c>
      <c r="T587" s="16" t="s">
        <v>4318</v>
      </c>
      <c r="U587" s="17" t="s">
        <v>4310</v>
      </c>
      <c r="V587" s="8" t="s">
        <v>220</v>
      </c>
      <c r="W587" s="8"/>
      <c r="AA587" s="53" t="s">
        <v>4319</v>
      </c>
      <c r="AB587" s="18">
        <v>44464.0</v>
      </c>
      <c r="AC587" s="18">
        <v>40164.0</v>
      </c>
      <c r="AD587" s="18">
        <v>243.0</v>
      </c>
      <c r="AE587" s="18">
        <v>1993.0</v>
      </c>
      <c r="AF587" s="18">
        <v>518.0</v>
      </c>
      <c r="AG587" s="18">
        <v>146.0</v>
      </c>
      <c r="AH587" s="18">
        <v>0.0</v>
      </c>
      <c r="AI587" s="18">
        <v>152.0</v>
      </c>
      <c r="AJ587" s="18" t="s">
        <v>54</v>
      </c>
      <c r="AK587" s="18" t="s">
        <v>54</v>
      </c>
      <c r="AL587" s="55" t="s">
        <v>4320</v>
      </c>
      <c r="AM587" s="18" t="s">
        <v>54</v>
      </c>
      <c r="AN587" s="19">
        <v>0.9242</v>
      </c>
      <c r="AO587" s="19" t="s">
        <v>54</v>
      </c>
    </row>
    <row r="588">
      <c r="A588" s="8" t="s">
        <v>4321</v>
      </c>
      <c r="B588" s="52" t="s">
        <v>1298</v>
      </c>
      <c r="C588" s="8" t="s">
        <v>58</v>
      </c>
      <c r="D588" s="8" t="s">
        <v>4304</v>
      </c>
      <c r="E588" s="20" t="s">
        <v>4322</v>
      </c>
      <c r="F588" s="11" t="s">
        <v>4323</v>
      </c>
      <c r="G588" s="8" t="s">
        <v>83</v>
      </c>
      <c r="H588" s="8" t="s">
        <v>2402</v>
      </c>
      <c r="I588" s="8" t="s">
        <v>4324</v>
      </c>
      <c r="J588" s="8">
        <v>9.0</v>
      </c>
      <c r="K588" s="14">
        <v>46083.0</v>
      </c>
      <c r="L588" s="69" t="s">
        <v>3564</v>
      </c>
      <c r="M588" s="69" t="s">
        <v>3564</v>
      </c>
      <c r="N588" s="14">
        <v>46086.0</v>
      </c>
      <c r="O588" s="14">
        <v>46086.0</v>
      </c>
      <c r="P588" s="8" t="s">
        <v>48</v>
      </c>
      <c r="Q588" s="8">
        <v>659.0</v>
      </c>
      <c r="R588" s="16" t="s">
        <v>4325</v>
      </c>
      <c r="S588" s="16" t="s">
        <v>4326</v>
      </c>
      <c r="T588" s="16" t="s">
        <v>4327</v>
      </c>
      <c r="U588" s="17" t="s">
        <v>4310</v>
      </c>
      <c r="V588" s="8" t="s">
        <v>220</v>
      </c>
      <c r="W588" s="8"/>
      <c r="AA588" s="53" t="s">
        <v>4328</v>
      </c>
      <c r="AB588" s="18">
        <v>224.0</v>
      </c>
      <c r="AC588" s="18">
        <v>26.0</v>
      </c>
      <c r="AD588" s="18">
        <v>14.0</v>
      </c>
      <c r="AE588" s="18">
        <v>58.0</v>
      </c>
      <c r="AF588" s="18">
        <v>67.0</v>
      </c>
      <c r="AG588" s="18">
        <v>106.0</v>
      </c>
      <c r="AH588" s="18">
        <v>1.0</v>
      </c>
      <c r="AI588" s="18">
        <v>31.0</v>
      </c>
      <c r="AJ588" s="18" t="s">
        <v>54</v>
      </c>
      <c r="AK588" s="18" t="s">
        <v>54</v>
      </c>
      <c r="AL588" s="54" t="s">
        <v>1590</v>
      </c>
      <c r="AM588" s="18" t="s">
        <v>54</v>
      </c>
      <c r="AN588" s="19">
        <v>0.9242</v>
      </c>
      <c r="AO588" s="19" t="s">
        <v>54</v>
      </c>
    </row>
    <row r="589">
      <c r="A589" s="8" t="s">
        <v>4329</v>
      </c>
      <c r="B589" s="52" t="s">
        <v>1883</v>
      </c>
      <c r="C589" s="8" t="s">
        <v>58</v>
      </c>
      <c r="D589" s="8" t="s">
        <v>4304</v>
      </c>
      <c r="E589" s="20" t="s">
        <v>4330</v>
      </c>
      <c r="F589" s="11" t="s">
        <v>4331</v>
      </c>
      <c r="G589" s="8" t="s">
        <v>83</v>
      </c>
      <c r="H589" s="8" t="s">
        <v>1520</v>
      </c>
      <c r="I589" s="8" t="s">
        <v>4332</v>
      </c>
      <c r="J589" s="8">
        <v>9.0</v>
      </c>
      <c r="K589" s="14">
        <v>46083.0</v>
      </c>
      <c r="L589" s="69" t="s">
        <v>3564</v>
      </c>
      <c r="M589" s="69" t="s">
        <v>3564</v>
      </c>
      <c r="N589" s="14">
        <v>46086.0</v>
      </c>
      <c r="O589" s="14">
        <v>46086.0</v>
      </c>
      <c r="P589" s="8" t="s">
        <v>48</v>
      </c>
      <c r="Q589" s="8">
        <v>649.0</v>
      </c>
      <c r="R589" s="16" t="s">
        <v>4333</v>
      </c>
      <c r="S589" s="16" t="s">
        <v>4334</v>
      </c>
      <c r="T589" s="16" t="s">
        <v>107</v>
      </c>
      <c r="U589" s="17" t="s">
        <v>4310</v>
      </c>
      <c r="V589" s="8" t="s">
        <v>220</v>
      </c>
      <c r="W589" s="8"/>
      <c r="AA589" s="53" t="s">
        <v>4335</v>
      </c>
      <c r="AB589" s="18">
        <v>964.0</v>
      </c>
      <c r="AC589" s="18">
        <v>111.0</v>
      </c>
      <c r="AD589" s="18">
        <v>313.0</v>
      </c>
      <c r="AE589" s="18">
        <v>391.0</v>
      </c>
      <c r="AF589" s="18">
        <v>62.0</v>
      </c>
      <c r="AG589" s="18">
        <v>114.0</v>
      </c>
      <c r="AH589" s="18">
        <v>8.0</v>
      </c>
      <c r="AI589" s="18">
        <v>17.0</v>
      </c>
      <c r="AJ589" s="18" t="s">
        <v>54</v>
      </c>
      <c r="AK589" s="18" t="s">
        <v>54</v>
      </c>
      <c r="AL589" s="54" t="s">
        <v>4336</v>
      </c>
      <c r="AM589" s="18" t="s">
        <v>54</v>
      </c>
      <c r="AN589" s="19">
        <v>0.9242</v>
      </c>
      <c r="AO589" s="19" t="s">
        <v>54</v>
      </c>
    </row>
    <row r="590">
      <c r="A590" s="8" t="s">
        <v>4337</v>
      </c>
      <c r="B590" s="52" t="s">
        <v>1287</v>
      </c>
      <c r="C590" s="8" t="s">
        <v>43</v>
      </c>
      <c r="E590" s="20" t="s">
        <v>4338</v>
      </c>
      <c r="F590" s="11" t="s">
        <v>4339</v>
      </c>
      <c r="G590" s="8" t="s">
        <v>46</v>
      </c>
      <c r="H590" s="8" t="s">
        <v>2394</v>
      </c>
      <c r="I590" s="8" t="s">
        <v>4340</v>
      </c>
      <c r="J590" s="8">
        <v>9.0</v>
      </c>
      <c r="K590" s="14">
        <v>46083.0</v>
      </c>
      <c r="L590" s="69" t="s">
        <v>3564</v>
      </c>
      <c r="M590" s="69" t="s">
        <v>3564</v>
      </c>
      <c r="N590" s="14">
        <v>46086.0</v>
      </c>
      <c r="O590" s="14">
        <v>46086.0</v>
      </c>
      <c r="P590" s="8" t="s">
        <v>48</v>
      </c>
      <c r="Q590" s="15">
        <v>2347.0</v>
      </c>
      <c r="R590" s="16" t="s">
        <v>4341</v>
      </c>
      <c r="S590" s="16" t="s">
        <v>4342</v>
      </c>
      <c r="T590" s="16" t="s">
        <v>188</v>
      </c>
      <c r="U590" s="17" t="s">
        <v>4343</v>
      </c>
      <c r="V590" s="8" t="s">
        <v>72</v>
      </c>
      <c r="W590" s="8"/>
      <c r="AA590" s="53" t="s">
        <v>4344</v>
      </c>
      <c r="AB590" s="18">
        <v>318.0</v>
      </c>
      <c r="AC590" s="18">
        <v>25.0</v>
      </c>
      <c r="AD590" s="18">
        <v>143.0</v>
      </c>
      <c r="AE590" s="18">
        <v>129.0</v>
      </c>
      <c r="AF590" s="18">
        <v>15.0</v>
      </c>
      <c r="AG590" s="18">
        <v>7.0</v>
      </c>
      <c r="AH590" s="18">
        <v>0.0</v>
      </c>
      <c r="AI590" s="18">
        <v>1.0</v>
      </c>
      <c r="AJ590" s="18" t="s">
        <v>4337</v>
      </c>
      <c r="AK590" s="18">
        <v>1329.0</v>
      </c>
      <c r="AL590" s="54" t="s">
        <v>2803</v>
      </c>
      <c r="AM590" s="54" t="s">
        <v>2015</v>
      </c>
      <c r="AN590" s="19">
        <v>0.9284</v>
      </c>
      <c r="AO590" s="19" t="s">
        <v>371</v>
      </c>
    </row>
    <row r="591">
      <c r="A591" s="8" t="s">
        <v>4345</v>
      </c>
      <c r="B591" s="52" t="s">
        <v>1298</v>
      </c>
      <c r="C591" s="8" t="s">
        <v>58</v>
      </c>
      <c r="D591" s="8" t="s">
        <v>4337</v>
      </c>
      <c r="E591" s="20" t="s">
        <v>4346</v>
      </c>
      <c r="F591" s="11" t="s">
        <v>4347</v>
      </c>
      <c r="G591" s="8" t="s">
        <v>46</v>
      </c>
      <c r="H591" s="8" t="s">
        <v>2394</v>
      </c>
      <c r="I591" s="8" t="s">
        <v>4348</v>
      </c>
      <c r="J591" s="8">
        <v>9.0</v>
      </c>
      <c r="K591" s="14">
        <v>46083.0</v>
      </c>
      <c r="L591" s="69" t="s">
        <v>3564</v>
      </c>
      <c r="M591" s="69" t="s">
        <v>3564</v>
      </c>
      <c r="N591" s="14">
        <v>46086.0</v>
      </c>
      <c r="O591" s="14">
        <v>46086.0</v>
      </c>
      <c r="P591" s="8" t="s">
        <v>48</v>
      </c>
      <c r="Q591" s="15">
        <v>3129.0</v>
      </c>
      <c r="R591" s="16" t="s">
        <v>4341</v>
      </c>
      <c r="S591" s="16" t="s">
        <v>4349</v>
      </c>
      <c r="T591" s="16" t="s">
        <v>70</v>
      </c>
      <c r="U591" s="17" t="s">
        <v>4343</v>
      </c>
      <c r="V591" s="8" t="s">
        <v>72</v>
      </c>
      <c r="W591" s="8"/>
      <c r="AA591" s="53" t="s">
        <v>4350</v>
      </c>
      <c r="AB591" s="18">
        <v>221.0</v>
      </c>
      <c r="AC591" s="18">
        <v>67.0</v>
      </c>
      <c r="AD591" s="18">
        <v>22.0</v>
      </c>
      <c r="AE591" s="18">
        <v>84.0</v>
      </c>
      <c r="AF591" s="18">
        <v>9.0</v>
      </c>
      <c r="AG591" s="18">
        <v>4.0</v>
      </c>
      <c r="AH591" s="18">
        <v>0.0</v>
      </c>
      <c r="AI591" s="18">
        <v>12.0</v>
      </c>
      <c r="AJ591" s="18" t="s">
        <v>54</v>
      </c>
      <c r="AK591" s="18" t="s">
        <v>54</v>
      </c>
      <c r="AL591" s="54" t="s">
        <v>1590</v>
      </c>
      <c r="AM591" s="18" t="s">
        <v>54</v>
      </c>
      <c r="AN591" s="19">
        <v>0.9284</v>
      </c>
      <c r="AO591" s="19" t="s">
        <v>329</v>
      </c>
    </row>
    <row r="592">
      <c r="A592" s="8" t="s">
        <v>4351</v>
      </c>
      <c r="B592" s="52" t="s">
        <v>1883</v>
      </c>
      <c r="C592" s="8" t="s">
        <v>58</v>
      </c>
      <c r="D592" s="8" t="s">
        <v>4337</v>
      </c>
      <c r="E592" s="20" t="s">
        <v>4352</v>
      </c>
      <c r="F592" s="11" t="s">
        <v>4353</v>
      </c>
      <c r="G592" s="8" t="s">
        <v>46</v>
      </c>
      <c r="H592" s="8" t="s">
        <v>1520</v>
      </c>
      <c r="I592" s="8" t="s">
        <v>4354</v>
      </c>
      <c r="J592" s="8">
        <v>9.0</v>
      </c>
      <c r="K592" s="14">
        <v>46083.0</v>
      </c>
      <c r="L592" s="69" t="s">
        <v>3564</v>
      </c>
      <c r="M592" s="69" t="s">
        <v>3564</v>
      </c>
      <c r="N592" s="14">
        <v>46086.0</v>
      </c>
      <c r="O592" s="14">
        <v>46086.0</v>
      </c>
      <c r="P592" s="8" t="s">
        <v>48</v>
      </c>
      <c r="Q592" s="15">
        <v>2551.0</v>
      </c>
      <c r="R592" s="16" t="s">
        <v>4341</v>
      </c>
      <c r="S592" s="16" t="s">
        <v>4355</v>
      </c>
      <c r="T592" s="16" t="s">
        <v>70</v>
      </c>
      <c r="U592" s="17" t="s">
        <v>4343</v>
      </c>
      <c r="V592" s="8" t="s">
        <v>72</v>
      </c>
      <c r="W592" s="8"/>
      <c r="AA592" s="53" t="s">
        <v>4356</v>
      </c>
      <c r="AB592" s="18">
        <v>222.0</v>
      </c>
      <c r="AC592" s="18">
        <v>78.0</v>
      </c>
      <c r="AD592" s="18">
        <v>21.0</v>
      </c>
      <c r="AE592" s="18">
        <v>58.0</v>
      </c>
      <c r="AF592" s="18">
        <v>14.0</v>
      </c>
      <c r="AG592" s="18">
        <v>6.0</v>
      </c>
      <c r="AH592" s="18">
        <v>13.0</v>
      </c>
      <c r="AI592" s="18">
        <v>6.0</v>
      </c>
      <c r="AJ592" s="18" t="s">
        <v>54</v>
      </c>
      <c r="AK592" s="18" t="s">
        <v>54</v>
      </c>
      <c r="AL592" s="54" t="s">
        <v>2242</v>
      </c>
      <c r="AM592" s="18" t="s">
        <v>54</v>
      </c>
      <c r="AN592" s="19">
        <v>0.9284</v>
      </c>
      <c r="AO592" s="19" t="s">
        <v>371</v>
      </c>
    </row>
    <row r="593">
      <c r="A593" s="8" t="s">
        <v>4357</v>
      </c>
      <c r="B593" s="52" t="s">
        <v>42</v>
      </c>
      <c r="C593" s="8" t="s">
        <v>58</v>
      </c>
      <c r="D593" s="8" t="s">
        <v>4337</v>
      </c>
      <c r="E593" s="20" t="s">
        <v>4358</v>
      </c>
      <c r="F593" s="11" t="s">
        <v>4359</v>
      </c>
      <c r="G593" s="8" t="s">
        <v>46</v>
      </c>
      <c r="H593" s="8" t="s">
        <v>2402</v>
      </c>
      <c r="I593" s="8" t="s">
        <v>4360</v>
      </c>
      <c r="J593" s="8">
        <v>9.0</v>
      </c>
      <c r="K593" s="14">
        <v>46083.0</v>
      </c>
      <c r="L593" s="69" t="s">
        <v>3564</v>
      </c>
      <c r="M593" s="69" t="s">
        <v>3564</v>
      </c>
      <c r="N593" s="14">
        <v>46086.0</v>
      </c>
      <c r="O593" s="14">
        <v>46086.0</v>
      </c>
      <c r="P593" s="8" t="s">
        <v>48</v>
      </c>
      <c r="Q593" s="15">
        <v>1947.0</v>
      </c>
      <c r="R593" s="16" t="s">
        <v>4361</v>
      </c>
      <c r="S593" s="16" t="s">
        <v>4362</v>
      </c>
      <c r="T593" s="16" t="s">
        <v>188</v>
      </c>
      <c r="U593" s="17" t="s">
        <v>4343</v>
      </c>
      <c r="V593" s="8" t="s">
        <v>72</v>
      </c>
      <c r="W593" s="8"/>
      <c r="AA593" s="18" t="s">
        <v>54</v>
      </c>
      <c r="AB593" s="18">
        <v>568.0</v>
      </c>
      <c r="AC593" s="18">
        <v>147.0</v>
      </c>
      <c r="AD593" s="18">
        <v>16.0</v>
      </c>
      <c r="AE593" s="18">
        <v>388.0</v>
      </c>
      <c r="AF593" s="18">
        <v>0.0</v>
      </c>
      <c r="AG593" s="18">
        <v>0.0</v>
      </c>
      <c r="AH593" s="18">
        <v>0.0</v>
      </c>
      <c r="AI593" s="18">
        <v>1.0</v>
      </c>
      <c r="AJ593" s="18" t="s">
        <v>54</v>
      </c>
      <c r="AK593" s="18" t="s">
        <v>54</v>
      </c>
      <c r="AL593" s="18" t="s">
        <v>54</v>
      </c>
      <c r="AM593" s="18" t="s">
        <v>54</v>
      </c>
      <c r="AN593" s="19">
        <v>0.9284</v>
      </c>
      <c r="AO593" s="19" t="s">
        <v>371</v>
      </c>
    </row>
    <row r="594">
      <c r="A594" s="8" t="s">
        <v>4363</v>
      </c>
      <c r="B594" s="52" t="s">
        <v>57</v>
      </c>
      <c r="C594" s="8" t="s">
        <v>58</v>
      </c>
      <c r="D594" s="8" t="s">
        <v>4337</v>
      </c>
      <c r="E594" s="20" t="s">
        <v>4358</v>
      </c>
      <c r="F594" s="11" t="s">
        <v>4364</v>
      </c>
      <c r="G594" s="8" t="s">
        <v>46</v>
      </c>
      <c r="H594" s="8" t="s">
        <v>1520</v>
      </c>
      <c r="I594" s="8" t="s">
        <v>4365</v>
      </c>
      <c r="J594" s="8">
        <v>9.0</v>
      </c>
      <c r="K594" s="14">
        <v>46083.0</v>
      </c>
      <c r="L594" s="69" t="s">
        <v>3564</v>
      </c>
      <c r="M594" s="69" t="s">
        <v>3564</v>
      </c>
      <c r="N594" s="14">
        <v>46086.0</v>
      </c>
      <c r="O594" s="14">
        <v>46086.0</v>
      </c>
      <c r="P594" s="8" t="s">
        <v>48</v>
      </c>
      <c r="Q594" s="15">
        <v>3057.0</v>
      </c>
      <c r="R594" s="16" t="s">
        <v>4361</v>
      </c>
      <c r="S594" s="16" t="s">
        <v>4366</v>
      </c>
      <c r="T594" s="16" t="s">
        <v>4367</v>
      </c>
      <c r="U594" s="17" t="s">
        <v>4343</v>
      </c>
      <c r="V594" s="8" t="s">
        <v>72</v>
      </c>
      <c r="W594" s="8"/>
      <c r="AA594" s="18" t="s">
        <v>54</v>
      </c>
      <c r="AB594" s="18" t="s">
        <v>54</v>
      </c>
      <c r="AC594" s="18" t="s">
        <v>54</v>
      </c>
      <c r="AD594" s="18" t="s">
        <v>54</v>
      </c>
      <c r="AE594" s="18" t="s">
        <v>54</v>
      </c>
      <c r="AF594" s="18" t="s">
        <v>54</v>
      </c>
      <c r="AG594" s="18" t="s">
        <v>54</v>
      </c>
      <c r="AH594" s="18" t="s">
        <v>54</v>
      </c>
      <c r="AI594" s="18" t="s">
        <v>54</v>
      </c>
      <c r="AJ594" s="18" t="s">
        <v>54</v>
      </c>
      <c r="AK594" s="18" t="s">
        <v>54</v>
      </c>
      <c r="AL594" s="18" t="s">
        <v>54</v>
      </c>
      <c r="AM594" s="18" t="s">
        <v>54</v>
      </c>
      <c r="AN594" s="19" t="s">
        <v>54</v>
      </c>
      <c r="AO594" s="19" t="s">
        <v>54</v>
      </c>
    </row>
    <row r="595">
      <c r="A595" s="8" t="s">
        <v>4368</v>
      </c>
      <c r="B595" s="52" t="s">
        <v>1287</v>
      </c>
      <c r="C595" s="8" t="s">
        <v>43</v>
      </c>
      <c r="E595" s="20" t="s">
        <v>4369</v>
      </c>
      <c r="F595" s="11" t="s">
        <v>4370</v>
      </c>
      <c r="G595" s="8" t="s">
        <v>83</v>
      </c>
      <c r="H595" s="8" t="s">
        <v>1520</v>
      </c>
      <c r="I595" s="8" t="s">
        <v>4371</v>
      </c>
      <c r="J595" s="8">
        <v>9.0</v>
      </c>
      <c r="K595" s="14">
        <v>46083.0</v>
      </c>
      <c r="L595" s="69" t="s">
        <v>3564</v>
      </c>
      <c r="M595" s="69" t="s">
        <v>3564</v>
      </c>
      <c r="N595" s="14">
        <v>46086.0</v>
      </c>
      <c r="O595" s="14">
        <v>46086.0</v>
      </c>
      <c r="P595" s="8" t="s">
        <v>48</v>
      </c>
      <c r="Q595" s="8">
        <v>922.0</v>
      </c>
      <c r="R595" s="38" t="s">
        <v>4372</v>
      </c>
      <c r="S595" s="38" t="s">
        <v>4373</v>
      </c>
      <c r="T595" s="16" t="s">
        <v>70</v>
      </c>
      <c r="U595" s="17" t="s">
        <v>4374</v>
      </c>
      <c r="V595" s="8" t="s">
        <v>220</v>
      </c>
      <c r="W595" s="8"/>
      <c r="AA595" s="53" t="s">
        <v>4375</v>
      </c>
      <c r="AB595" s="18">
        <v>162.0</v>
      </c>
      <c r="AC595" s="18">
        <v>61.0</v>
      </c>
      <c r="AD595" s="18">
        <v>12.0</v>
      </c>
      <c r="AE595" s="18">
        <v>65.0</v>
      </c>
      <c r="AF595" s="18">
        <v>14.0</v>
      </c>
      <c r="AG595" s="18">
        <v>4.0</v>
      </c>
      <c r="AH595" s="18">
        <v>0.0</v>
      </c>
      <c r="AI595" s="18">
        <v>1.0</v>
      </c>
      <c r="AJ595" s="18" t="s">
        <v>4368</v>
      </c>
      <c r="AK595" s="18">
        <v>515.0</v>
      </c>
      <c r="AL595" s="54" t="s">
        <v>1422</v>
      </c>
      <c r="AM595" s="54" t="s">
        <v>1422</v>
      </c>
      <c r="AN595" s="19">
        <v>0.9466</v>
      </c>
      <c r="AO595" s="19" t="s">
        <v>3447</v>
      </c>
    </row>
    <row r="596">
      <c r="A596" s="8" t="s">
        <v>4376</v>
      </c>
      <c r="B596" s="52" t="s">
        <v>1298</v>
      </c>
      <c r="C596" s="8" t="s">
        <v>58</v>
      </c>
      <c r="D596" s="8" t="s">
        <v>4368</v>
      </c>
      <c r="E596" s="20" t="s">
        <v>4377</v>
      </c>
      <c r="F596" s="11" t="s">
        <v>4378</v>
      </c>
      <c r="G596" s="8" t="s">
        <v>83</v>
      </c>
      <c r="H596" s="8" t="s">
        <v>2402</v>
      </c>
      <c r="I596" s="8" t="s">
        <v>4379</v>
      </c>
      <c r="J596" s="8">
        <v>9.0</v>
      </c>
      <c r="K596" s="14">
        <v>46083.0</v>
      </c>
      <c r="L596" s="69" t="s">
        <v>3564</v>
      </c>
      <c r="M596" s="69" t="s">
        <v>3564</v>
      </c>
      <c r="N596" s="14">
        <v>46086.0</v>
      </c>
      <c r="O596" s="14">
        <v>46086.0</v>
      </c>
      <c r="P596" s="8" t="s">
        <v>48</v>
      </c>
      <c r="Q596" s="8">
        <v>884.0</v>
      </c>
      <c r="R596" s="38" t="s">
        <v>4372</v>
      </c>
      <c r="S596" s="38" t="s">
        <v>4380</v>
      </c>
      <c r="T596" s="16" t="s">
        <v>4381</v>
      </c>
      <c r="U596" s="17" t="s">
        <v>4374</v>
      </c>
      <c r="V596" s="8" t="s">
        <v>220</v>
      </c>
      <c r="W596" s="8"/>
      <c r="AA596" s="53" t="s">
        <v>4382</v>
      </c>
      <c r="AB596" s="18">
        <v>158.0</v>
      </c>
      <c r="AC596" s="18">
        <v>60.0</v>
      </c>
      <c r="AD596" s="18">
        <v>8.0</v>
      </c>
      <c r="AE596" s="18">
        <v>64.0</v>
      </c>
      <c r="AF596" s="18">
        <v>9.0</v>
      </c>
      <c r="AG596" s="18">
        <v>6.0</v>
      </c>
      <c r="AH596" s="18">
        <v>0.0</v>
      </c>
      <c r="AI596" s="18">
        <v>11.0</v>
      </c>
      <c r="AJ596" s="18" t="s">
        <v>54</v>
      </c>
      <c r="AK596" s="18" t="s">
        <v>54</v>
      </c>
      <c r="AL596" s="54" t="s">
        <v>1572</v>
      </c>
      <c r="AM596" s="18" t="s">
        <v>54</v>
      </c>
      <c r="AN596" s="19">
        <v>0.9466</v>
      </c>
      <c r="AO596" s="19" t="s">
        <v>3447</v>
      </c>
    </row>
    <row r="597">
      <c r="A597" s="8" t="s">
        <v>4383</v>
      </c>
      <c r="B597" s="52" t="s">
        <v>1883</v>
      </c>
      <c r="C597" s="8" t="s">
        <v>58</v>
      </c>
      <c r="D597" s="8" t="s">
        <v>4368</v>
      </c>
      <c r="E597" s="20" t="s">
        <v>4384</v>
      </c>
      <c r="F597" s="11" t="s">
        <v>4385</v>
      </c>
      <c r="G597" s="8" t="s">
        <v>83</v>
      </c>
      <c r="H597" s="8" t="s">
        <v>2394</v>
      </c>
      <c r="I597" s="8" t="s">
        <v>4386</v>
      </c>
      <c r="J597" s="8">
        <v>9.0</v>
      </c>
      <c r="K597" s="14">
        <v>46083.0</v>
      </c>
      <c r="L597" s="69" t="s">
        <v>3564</v>
      </c>
      <c r="M597" s="69" t="s">
        <v>3564</v>
      </c>
      <c r="N597" s="14">
        <v>46086.0</v>
      </c>
      <c r="O597" s="14">
        <v>46086.0</v>
      </c>
      <c r="P597" s="8" t="s">
        <v>48</v>
      </c>
      <c r="Q597" s="8">
        <v>900.0</v>
      </c>
      <c r="R597" s="38" t="s">
        <v>4372</v>
      </c>
      <c r="S597" s="38" t="s">
        <v>4387</v>
      </c>
      <c r="T597" s="16" t="s">
        <v>4388</v>
      </c>
      <c r="U597" s="17" t="s">
        <v>4374</v>
      </c>
      <c r="V597" s="8" t="s">
        <v>220</v>
      </c>
      <c r="W597" s="8"/>
      <c r="AA597" s="53" t="s">
        <v>4389</v>
      </c>
      <c r="AB597" s="18">
        <v>195.0</v>
      </c>
      <c r="AC597" s="18">
        <v>61.0</v>
      </c>
      <c r="AD597" s="18">
        <v>15.0</v>
      </c>
      <c r="AE597" s="18">
        <v>84.0</v>
      </c>
      <c r="AF597" s="18">
        <v>2.0</v>
      </c>
      <c r="AG597" s="18">
        <v>1.0</v>
      </c>
      <c r="AH597" s="18">
        <v>0.0</v>
      </c>
      <c r="AI597" s="18">
        <v>4.0</v>
      </c>
      <c r="AJ597" s="18" t="s">
        <v>54</v>
      </c>
      <c r="AK597" s="18" t="s">
        <v>54</v>
      </c>
      <c r="AL597" s="54" t="s">
        <v>2455</v>
      </c>
      <c r="AM597" s="18" t="s">
        <v>54</v>
      </c>
      <c r="AN597" s="19">
        <v>0.9466</v>
      </c>
      <c r="AO597" s="19" t="s">
        <v>3447</v>
      </c>
    </row>
    <row r="598">
      <c r="A598" s="8" t="s">
        <v>4390</v>
      </c>
      <c r="B598" s="52" t="s">
        <v>1287</v>
      </c>
      <c r="C598" s="8" t="s">
        <v>43</v>
      </c>
      <c r="E598" s="20" t="s">
        <v>4391</v>
      </c>
      <c r="F598" s="11" t="s">
        <v>4392</v>
      </c>
      <c r="G598" s="8" t="s">
        <v>46</v>
      </c>
      <c r="H598" s="8" t="s">
        <v>1520</v>
      </c>
      <c r="I598" s="8" t="s">
        <v>4393</v>
      </c>
      <c r="J598" s="8">
        <v>9.0</v>
      </c>
      <c r="K598" s="14">
        <v>46083.0</v>
      </c>
      <c r="L598" s="69" t="s">
        <v>3564</v>
      </c>
      <c r="M598" s="69" t="s">
        <v>3564</v>
      </c>
      <c r="N598" s="14">
        <v>46086.0</v>
      </c>
      <c r="O598" s="14">
        <v>46086.0</v>
      </c>
      <c r="P598" s="8" t="s">
        <v>48</v>
      </c>
      <c r="Q598" s="8">
        <v>650.0</v>
      </c>
      <c r="R598" s="16" t="s">
        <v>4394</v>
      </c>
      <c r="S598" s="16" t="s">
        <v>4395</v>
      </c>
      <c r="T598" s="16" t="s">
        <v>70</v>
      </c>
      <c r="U598" s="17" t="s">
        <v>4396</v>
      </c>
      <c r="V598" s="8" t="s">
        <v>72</v>
      </c>
      <c r="W598" s="8"/>
      <c r="AA598" s="53" t="s">
        <v>4397</v>
      </c>
      <c r="AB598" s="18">
        <v>352.0</v>
      </c>
      <c r="AC598" s="18">
        <v>80.0</v>
      </c>
      <c r="AD598" s="18">
        <v>8.0</v>
      </c>
      <c r="AE598" s="18">
        <v>105.0</v>
      </c>
      <c r="AF598" s="18">
        <v>74.0</v>
      </c>
      <c r="AG598" s="18">
        <v>19.0</v>
      </c>
      <c r="AH598" s="18">
        <v>157.0</v>
      </c>
      <c r="AI598" s="18">
        <v>4.0</v>
      </c>
      <c r="AJ598" s="18" t="s">
        <v>4390</v>
      </c>
      <c r="AK598" s="18">
        <v>959.0</v>
      </c>
      <c r="AL598" s="54" t="s">
        <v>1637</v>
      </c>
      <c r="AM598" s="54" t="s">
        <v>1773</v>
      </c>
      <c r="AN598" s="19">
        <v>0.9523</v>
      </c>
      <c r="AO598" s="19" t="s">
        <v>371</v>
      </c>
    </row>
    <row r="599">
      <c r="A599" s="8" t="s">
        <v>4398</v>
      </c>
      <c r="B599" s="52" t="s">
        <v>1298</v>
      </c>
      <c r="C599" s="8" t="s">
        <v>58</v>
      </c>
      <c r="D599" s="8" t="s">
        <v>4390</v>
      </c>
      <c r="E599" s="20" t="s">
        <v>4399</v>
      </c>
      <c r="F599" s="11" t="s">
        <v>4400</v>
      </c>
      <c r="G599" s="8" t="s">
        <v>46</v>
      </c>
      <c r="H599" s="8" t="s">
        <v>2394</v>
      </c>
      <c r="I599" s="8" t="s">
        <v>4401</v>
      </c>
      <c r="J599" s="8">
        <v>9.0</v>
      </c>
      <c r="K599" s="14">
        <v>46083.0</v>
      </c>
      <c r="L599" s="69" t="s">
        <v>3564</v>
      </c>
      <c r="M599" s="69" t="s">
        <v>3564</v>
      </c>
      <c r="N599" s="14">
        <v>46086.0</v>
      </c>
      <c r="O599" s="14">
        <v>46086.0</v>
      </c>
      <c r="P599" s="8" t="s">
        <v>48</v>
      </c>
      <c r="Q599" s="8">
        <v>848.0</v>
      </c>
      <c r="R599" s="16" t="s">
        <v>4394</v>
      </c>
      <c r="S599" s="16" t="s">
        <v>4402</v>
      </c>
      <c r="T599" s="16" t="s">
        <v>188</v>
      </c>
      <c r="U599" s="17" t="s">
        <v>4396</v>
      </c>
      <c r="V599" s="8" t="s">
        <v>72</v>
      </c>
      <c r="W599" s="8"/>
      <c r="AA599" s="53" t="s">
        <v>4403</v>
      </c>
      <c r="AB599" s="18">
        <v>289.0</v>
      </c>
      <c r="AC599" s="18">
        <v>60.0</v>
      </c>
      <c r="AD599" s="18">
        <v>13.0</v>
      </c>
      <c r="AE599" s="18">
        <v>51.0</v>
      </c>
      <c r="AF599" s="18">
        <v>11.0</v>
      </c>
      <c r="AG599" s="18">
        <v>18.0</v>
      </c>
      <c r="AH599" s="18">
        <v>146.0</v>
      </c>
      <c r="AI599" s="18">
        <v>9.0</v>
      </c>
      <c r="AJ599" s="18" t="s">
        <v>54</v>
      </c>
      <c r="AK599" s="18" t="s">
        <v>54</v>
      </c>
      <c r="AL599" s="54" t="s">
        <v>1789</v>
      </c>
      <c r="AM599" s="18" t="s">
        <v>54</v>
      </c>
      <c r="AN599" s="19">
        <v>0.9523</v>
      </c>
      <c r="AO599" s="19" t="s">
        <v>371</v>
      </c>
    </row>
    <row r="600">
      <c r="A600" s="8" t="s">
        <v>4404</v>
      </c>
      <c r="B600" s="52" t="s">
        <v>1883</v>
      </c>
      <c r="C600" s="8" t="s">
        <v>58</v>
      </c>
      <c r="D600" s="8" t="s">
        <v>4390</v>
      </c>
      <c r="E600" s="20" t="s">
        <v>4405</v>
      </c>
      <c r="F600" s="11" t="s">
        <v>4406</v>
      </c>
      <c r="G600" s="8" t="s">
        <v>46</v>
      </c>
      <c r="H600" s="8" t="s">
        <v>2402</v>
      </c>
      <c r="I600" s="8" t="s">
        <v>4407</v>
      </c>
      <c r="J600" s="8">
        <v>9.0</v>
      </c>
      <c r="K600" s="14">
        <v>46083.0</v>
      </c>
      <c r="L600" s="69" t="s">
        <v>3564</v>
      </c>
      <c r="M600" s="69" t="s">
        <v>3564</v>
      </c>
      <c r="N600" s="14">
        <v>46086.0</v>
      </c>
      <c r="O600" s="14">
        <v>46086.0</v>
      </c>
      <c r="P600" s="8" t="s">
        <v>48</v>
      </c>
      <c r="Q600" s="8">
        <v>814.0</v>
      </c>
      <c r="R600" s="16" t="s">
        <v>4394</v>
      </c>
      <c r="S600" s="16" t="s">
        <v>4408</v>
      </c>
      <c r="T600" s="16" t="s">
        <v>4409</v>
      </c>
      <c r="U600" s="17" t="s">
        <v>4396</v>
      </c>
      <c r="V600" s="8" t="s">
        <v>72</v>
      </c>
      <c r="W600" s="8"/>
      <c r="AA600" s="53" t="s">
        <v>4410</v>
      </c>
      <c r="AB600" s="18">
        <v>318.0</v>
      </c>
      <c r="AC600" s="18">
        <v>135.0</v>
      </c>
      <c r="AD600" s="18">
        <v>13.0</v>
      </c>
      <c r="AE600" s="18">
        <v>112.0</v>
      </c>
      <c r="AF600" s="18">
        <v>11.0</v>
      </c>
      <c r="AG600" s="18">
        <v>16.0</v>
      </c>
      <c r="AH600" s="18">
        <v>2.0</v>
      </c>
      <c r="AI600" s="18">
        <v>7.0</v>
      </c>
      <c r="AJ600" s="18" t="s">
        <v>54</v>
      </c>
      <c r="AK600" s="18" t="s">
        <v>54</v>
      </c>
      <c r="AL600" s="54" t="s">
        <v>1772</v>
      </c>
      <c r="AM600" s="18" t="s">
        <v>54</v>
      </c>
      <c r="AN600" s="19">
        <v>0.9523</v>
      </c>
      <c r="AO600" s="19" t="s">
        <v>371</v>
      </c>
    </row>
    <row r="601">
      <c r="A601" s="8" t="s">
        <v>4411</v>
      </c>
      <c r="B601" s="52" t="s">
        <v>1287</v>
      </c>
      <c r="C601" s="8" t="s">
        <v>43</v>
      </c>
      <c r="E601" s="20" t="s">
        <v>4412</v>
      </c>
      <c r="F601" s="11" t="s">
        <v>4413</v>
      </c>
      <c r="G601" s="8" t="s">
        <v>46</v>
      </c>
      <c r="H601" s="8" t="s">
        <v>1520</v>
      </c>
      <c r="I601" s="8" t="s">
        <v>4414</v>
      </c>
      <c r="J601" s="8">
        <v>9.0</v>
      </c>
      <c r="K601" s="14">
        <v>46083.0</v>
      </c>
      <c r="L601" s="69" t="s">
        <v>3564</v>
      </c>
      <c r="M601" s="69" t="s">
        <v>3564</v>
      </c>
      <c r="N601" s="14">
        <v>46086.0</v>
      </c>
      <c r="O601" s="14">
        <v>46086.0</v>
      </c>
      <c r="P601" s="8" t="s">
        <v>48</v>
      </c>
      <c r="Q601" s="8">
        <v>744.0</v>
      </c>
      <c r="R601" s="16" t="s">
        <v>4415</v>
      </c>
      <c r="S601" s="16" t="s">
        <v>4416</v>
      </c>
      <c r="T601" s="16" t="s">
        <v>70</v>
      </c>
      <c r="U601" s="17" t="s">
        <v>4417</v>
      </c>
      <c r="V601" s="8" t="s">
        <v>72</v>
      </c>
      <c r="W601" s="8"/>
      <c r="AA601" s="53" t="s">
        <v>4418</v>
      </c>
      <c r="AB601" s="18">
        <v>142.0</v>
      </c>
      <c r="AC601" s="18">
        <v>31.0</v>
      </c>
      <c r="AD601" s="18">
        <v>15.0</v>
      </c>
      <c r="AE601" s="18">
        <v>56.0</v>
      </c>
      <c r="AF601" s="18">
        <v>234.0</v>
      </c>
      <c r="AG601" s="18">
        <v>32.0</v>
      </c>
      <c r="AH601" s="18">
        <v>1.0</v>
      </c>
      <c r="AI601" s="18">
        <v>2.0</v>
      </c>
      <c r="AJ601" s="18" t="s">
        <v>4411</v>
      </c>
      <c r="AK601" s="18">
        <v>537.0</v>
      </c>
      <c r="AL601" s="54" t="s">
        <v>1572</v>
      </c>
      <c r="AM601" s="54" t="s">
        <v>1422</v>
      </c>
      <c r="AN601" s="19">
        <v>0.9276</v>
      </c>
      <c r="AO601" s="19" t="s">
        <v>992</v>
      </c>
    </row>
    <row r="602">
      <c r="A602" s="8" t="s">
        <v>4419</v>
      </c>
      <c r="B602" s="52" t="s">
        <v>1298</v>
      </c>
      <c r="C602" s="8" t="s">
        <v>58</v>
      </c>
      <c r="D602" s="8" t="s">
        <v>4411</v>
      </c>
      <c r="E602" s="20" t="s">
        <v>4420</v>
      </c>
      <c r="F602" s="11" t="s">
        <v>4421</v>
      </c>
      <c r="G602" s="8" t="s">
        <v>46</v>
      </c>
      <c r="H602" s="8" t="s">
        <v>1520</v>
      </c>
      <c r="I602" s="8" t="s">
        <v>4422</v>
      </c>
      <c r="J602" s="8">
        <v>9.0</v>
      </c>
      <c r="K602" s="14">
        <v>46083.0</v>
      </c>
      <c r="L602" s="69" t="s">
        <v>3564</v>
      </c>
      <c r="M602" s="69" t="s">
        <v>3564</v>
      </c>
      <c r="N602" s="14">
        <v>46086.0</v>
      </c>
      <c r="O602" s="14">
        <v>46086.0</v>
      </c>
      <c r="P602" s="8" t="s">
        <v>48</v>
      </c>
      <c r="Q602" s="8">
        <v>732.0</v>
      </c>
      <c r="R602" s="16" t="s">
        <v>4415</v>
      </c>
      <c r="S602" s="16" t="s">
        <v>4423</v>
      </c>
      <c r="T602" s="16" t="s">
        <v>188</v>
      </c>
      <c r="U602" s="17" t="s">
        <v>4417</v>
      </c>
      <c r="V602" s="8" t="s">
        <v>72</v>
      </c>
      <c r="W602" s="8"/>
      <c r="AA602" s="53" t="s">
        <v>4424</v>
      </c>
      <c r="AB602" s="18">
        <v>78.0</v>
      </c>
      <c r="AC602" s="18">
        <v>11.0</v>
      </c>
      <c r="AD602" s="18">
        <v>5.0</v>
      </c>
      <c r="AE602" s="18">
        <v>44.0</v>
      </c>
      <c r="AF602" s="18">
        <v>29.0</v>
      </c>
      <c r="AG602" s="18">
        <v>5.0</v>
      </c>
      <c r="AH602" s="18">
        <v>0.0</v>
      </c>
      <c r="AI602" s="18">
        <v>5.0</v>
      </c>
      <c r="AJ602" s="18" t="s">
        <v>54</v>
      </c>
      <c r="AK602" s="18" t="s">
        <v>54</v>
      </c>
      <c r="AL602" s="54" t="s">
        <v>1700</v>
      </c>
      <c r="AM602" s="18" t="s">
        <v>54</v>
      </c>
      <c r="AN602" s="19">
        <v>0.9276</v>
      </c>
      <c r="AO602" s="19" t="s">
        <v>992</v>
      </c>
    </row>
    <row r="603">
      <c r="A603" s="8" t="s">
        <v>4425</v>
      </c>
      <c r="B603" s="52" t="s">
        <v>1883</v>
      </c>
      <c r="C603" s="8" t="s">
        <v>58</v>
      </c>
      <c r="D603" s="8" t="s">
        <v>4411</v>
      </c>
      <c r="E603" s="20" t="s">
        <v>4426</v>
      </c>
      <c r="F603" s="11" t="s">
        <v>4427</v>
      </c>
      <c r="G603" s="8" t="s">
        <v>46</v>
      </c>
      <c r="H603" s="8" t="s">
        <v>2402</v>
      </c>
      <c r="I603" s="8" t="s">
        <v>4428</v>
      </c>
      <c r="J603" s="8">
        <v>9.0</v>
      </c>
      <c r="K603" s="14">
        <v>46083.0</v>
      </c>
      <c r="L603" s="69" t="s">
        <v>3564</v>
      </c>
      <c r="M603" s="69" t="s">
        <v>3564</v>
      </c>
      <c r="N603" s="14">
        <v>46086.0</v>
      </c>
      <c r="O603" s="14">
        <v>46086.0</v>
      </c>
      <c r="P603" s="8" t="s">
        <v>48</v>
      </c>
      <c r="Q603" s="8">
        <v>812.0</v>
      </c>
      <c r="R603" s="16" t="s">
        <v>4415</v>
      </c>
      <c r="S603" s="16" t="s">
        <v>4429</v>
      </c>
      <c r="T603" s="16" t="s">
        <v>188</v>
      </c>
      <c r="U603" s="17" t="s">
        <v>4417</v>
      </c>
      <c r="V603" s="8" t="s">
        <v>72</v>
      </c>
      <c r="W603" s="8"/>
      <c r="AA603" s="53" t="s">
        <v>4430</v>
      </c>
      <c r="AB603" s="18">
        <v>282.0</v>
      </c>
      <c r="AC603" s="18">
        <v>19.0</v>
      </c>
      <c r="AD603" s="18">
        <v>126.0</v>
      </c>
      <c r="AE603" s="18">
        <v>103.0</v>
      </c>
      <c r="AF603" s="18">
        <v>8.0</v>
      </c>
      <c r="AG603" s="18">
        <v>29.0</v>
      </c>
      <c r="AH603" s="18">
        <v>0.0</v>
      </c>
      <c r="AI603" s="18">
        <v>3.0</v>
      </c>
      <c r="AJ603" s="18" t="s">
        <v>54</v>
      </c>
      <c r="AK603" s="18" t="s">
        <v>54</v>
      </c>
      <c r="AL603" s="54" t="s">
        <v>2398</v>
      </c>
      <c r="AM603" s="18" t="s">
        <v>54</v>
      </c>
      <c r="AN603" s="19">
        <v>0.9276</v>
      </c>
      <c r="AO603" s="19" t="s">
        <v>992</v>
      </c>
    </row>
    <row r="604">
      <c r="A604" s="8" t="s">
        <v>4431</v>
      </c>
      <c r="B604" s="52" t="s">
        <v>2482</v>
      </c>
      <c r="C604" s="8" t="s">
        <v>58</v>
      </c>
      <c r="D604" s="8" t="s">
        <v>4411</v>
      </c>
      <c r="E604" s="20" t="s">
        <v>4432</v>
      </c>
      <c r="F604" s="11" t="s">
        <v>4433</v>
      </c>
      <c r="G604" s="8" t="s">
        <v>46</v>
      </c>
      <c r="H604" s="8" t="s">
        <v>2394</v>
      </c>
      <c r="I604" s="8" t="s">
        <v>4434</v>
      </c>
      <c r="J604" s="8">
        <v>9.0</v>
      </c>
      <c r="K604" s="14">
        <v>46083.0</v>
      </c>
      <c r="L604" s="69" t="s">
        <v>3564</v>
      </c>
      <c r="M604" s="69" t="s">
        <v>3564</v>
      </c>
      <c r="N604" s="14">
        <v>46086.0</v>
      </c>
      <c r="O604" s="14">
        <v>46086.0</v>
      </c>
      <c r="P604" s="8" t="s">
        <v>48</v>
      </c>
      <c r="Q604" s="8">
        <v>838.0</v>
      </c>
      <c r="R604" s="16" t="s">
        <v>4435</v>
      </c>
      <c r="S604" s="16" t="s">
        <v>4436</v>
      </c>
      <c r="T604" s="16" t="s">
        <v>3480</v>
      </c>
      <c r="U604" s="17" t="s">
        <v>4417</v>
      </c>
      <c r="V604" s="8" t="s">
        <v>72</v>
      </c>
      <c r="W604" s="8"/>
      <c r="AA604" s="18" t="s">
        <v>54</v>
      </c>
      <c r="AB604" s="18">
        <v>35.0</v>
      </c>
      <c r="AC604" s="18">
        <v>11.0</v>
      </c>
      <c r="AD604" s="18">
        <v>1.0</v>
      </c>
      <c r="AE604" s="18">
        <v>11.0</v>
      </c>
      <c r="AF604" s="18">
        <v>0.0</v>
      </c>
      <c r="AG604" s="18">
        <v>0.0</v>
      </c>
      <c r="AH604" s="18">
        <v>0.0</v>
      </c>
      <c r="AI604" s="18">
        <v>0.0</v>
      </c>
      <c r="AJ604" s="18" t="s">
        <v>54</v>
      </c>
      <c r="AK604" s="18" t="s">
        <v>54</v>
      </c>
      <c r="AL604" s="18" t="s">
        <v>54</v>
      </c>
      <c r="AM604" s="18" t="s">
        <v>54</v>
      </c>
      <c r="AN604" s="19">
        <v>0.9276</v>
      </c>
      <c r="AO604" s="19" t="s">
        <v>992</v>
      </c>
    </row>
    <row r="605" ht="18.0" customHeight="1">
      <c r="A605" s="8" t="s">
        <v>4437</v>
      </c>
      <c r="B605" s="52" t="s">
        <v>1298</v>
      </c>
      <c r="C605" s="8" t="s">
        <v>43</v>
      </c>
      <c r="E605" s="16" t="s">
        <v>4438</v>
      </c>
      <c r="F605" s="11" t="s">
        <v>4439</v>
      </c>
      <c r="G605" s="8" t="s">
        <v>3873</v>
      </c>
      <c r="H605" s="8" t="s">
        <v>3874</v>
      </c>
      <c r="I605" s="8" t="s">
        <v>4440</v>
      </c>
      <c r="J605" s="8">
        <v>9.0</v>
      </c>
      <c r="K605" s="14">
        <v>46083.0</v>
      </c>
      <c r="L605" s="8" t="s">
        <v>3564</v>
      </c>
      <c r="M605" s="8" t="s">
        <v>3564</v>
      </c>
      <c r="N605" s="41">
        <v>46086.0</v>
      </c>
      <c r="O605" s="14">
        <v>46086.0</v>
      </c>
      <c r="P605" s="8" t="s">
        <v>3876</v>
      </c>
      <c r="Q605" s="8">
        <v>1208.0</v>
      </c>
      <c r="R605" s="16" t="s">
        <v>4441</v>
      </c>
      <c r="S605" s="16" t="s">
        <v>4442</v>
      </c>
      <c r="T605" s="16" t="s">
        <v>4124</v>
      </c>
      <c r="U605" s="17" t="s">
        <v>4443</v>
      </c>
      <c r="V605" s="8" t="s">
        <v>172</v>
      </c>
      <c r="W605" s="8"/>
      <c r="AA605" s="53" t="s">
        <v>4444</v>
      </c>
      <c r="AB605" s="18">
        <v>263.0</v>
      </c>
      <c r="AC605" s="18">
        <v>41.0</v>
      </c>
      <c r="AD605" s="18">
        <v>14.0</v>
      </c>
      <c r="AE605" s="18">
        <v>139.0</v>
      </c>
      <c r="AF605" s="18">
        <v>41.0</v>
      </c>
      <c r="AG605" s="18">
        <v>7.0</v>
      </c>
      <c r="AH605" s="18">
        <v>0.0</v>
      </c>
      <c r="AI605" s="18">
        <v>23.0</v>
      </c>
      <c r="AJ605" s="18" t="s">
        <v>4437</v>
      </c>
      <c r="AK605" s="18">
        <v>1095.0</v>
      </c>
      <c r="AL605" s="54" t="s">
        <v>1464</v>
      </c>
      <c r="AM605" s="54" t="s">
        <v>2110</v>
      </c>
      <c r="AN605" s="19">
        <v>0.8998</v>
      </c>
      <c r="AO605" s="19" t="s">
        <v>262</v>
      </c>
    </row>
    <row r="606" ht="18.0" customHeight="1">
      <c r="A606" s="8" t="s">
        <v>4445</v>
      </c>
      <c r="B606" s="52" t="s">
        <v>1287</v>
      </c>
      <c r="C606" s="8" t="s">
        <v>58</v>
      </c>
      <c r="D606" s="8" t="s">
        <v>4437</v>
      </c>
      <c r="E606" s="20" t="s">
        <v>4446</v>
      </c>
      <c r="F606" s="11" t="s">
        <v>4447</v>
      </c>
      <c r="G606" s="8" t="s">
        <v>3873</v>
      </c>
      <c r="H606" s="8"/>
      <c r="I606" s="8" t="s">
        <v>4448</v>
      </c>
      <c r="J606" s="8">
        <v>9.0</v>
      </c>
      <c r="K606" s="14">
        <v>46083.0</v>
      </c>
      <c r="L606" s="8" t="s">
        <v>3564</v>
      </c>
      <c r="M606" s="8" t="s">
        <v>3564</v>
      </c>
      <c r="N606" s="41">
        <v>46086.0</v>
      </c>
      <c r="O606" s="14">
        <v>46086.0</v>
      </c>
      <c r="P606" s="8" t="s">
        <v>3876</v>
      </c>
      <c r="Q606" s="8">
        <v>1501.0</v>
      </c>
      <c r="R606" s="16" t="s">
        <v>4441</v>
      </c>
      <c r="S606" s="16" t="s">
        <v>4442</v>
      </c>
      <c r="T606" s="16" t="s">
        <v>1142</v>
      </c>
      <c r="U606" s="8" t="s">
        <v>4449</v>
      </c>
      <c r="V606" s="8" t="s">
        <v>172</v>
      </c>
      <c r="W606" s="8"/>
      <c r="AA606" s="53" t="s">
        <v>4450</v>
      </c>
      <c r="AB606" s="18">
        <v>832.0</v>
      </c>
      <c r="AC606" s="18">
        <v>25.0</v>
      </c>
      <c r="AD606" s="18">
        <v>8.0</v>
      </c>
      <c r="AE606" s="18">
        <v>500.0</v>
      </c>
      <c r="AF606" s="18">
        <v>24.0</v>
      </c>
      <c r="AG606" s="18">
        <v>1.0</v>
      </c>
      <c r="AH606" s="18">
        <v>0.0</v>
      </c>
      <c r="AI606" s="18">
        <v>21.0</v>
      </c>
      <c r="AJ606" s="18" t="s">
        <v>54</v>
      </c>
      <c r="AK606" s="18" t="s">
        <v>54</v>
      </c>
      <c r="AL606" s="54" t="s">
        <v>4451</v>
      </c>
      <c r="AM606" s="18" t="s">
        <v>54</v>
      </c>
      <c r="AN606" s="19">
        <v>0.8998</v>
      </c>
      <c r="AO606" s="19" t="s">
        <v>262</v>
      </c>
    </row>
    <row r="607">
      <c r="A607" s="8" t="s">
        <v>4452</v>
      </c>
      <c r="B607" s="52" t="s">
        <v>42</v>
      </c>
      <c r="C607" s="8" t="s">
        <v>43</v>
      </c>
      <c r="E607" s="20" t="s">
        <v>4453</v>
      </c>
      <c r="F607" s="11" t="s">
        <v>4454</v>
      </c>
      <c r="G607" s="8" t="s">
        <v>83</v>
      </c>
      <c r="H607" s="8"/>
      <c r="I607" s="8" t="s">
        <v>4455</v>
      </c>
      <c r="J607" s="8">
        <v>9.0</v>
      </c>
      <c r="K607" s="14">
        <v>46083.0</v>
      </c>
      <c r="L607" s="69" t="s">
        <v>3564</v>
      </c>
      <c r="M607" s="69" t="s">
        <v>3564</v>
      </c>
      <c r="N607" s="14">
        <v>46086.0</v>
      </c>
      <c r="O607" s="14">
        <v>46086.0</v>
      </c>
      <c r="P607" s="8" t="s">
        <v>48</v>
      </c>
      <c r="Q607" s="15">
        <v>1629.0</v>
      </c>
      <c r="R607" s="16" t="s">
        <v>4456</v>
      </c>
      <c r="S607" s="16" t="s">
        <v>4457</v>
      </c>
      <c r="T607" s="16" t="s">
        <v>4261</v>
      </c>
      <c r="U607" s="17" t="s">
        <v>4458</v>
      </c>
      <c r="V607" s="8" t="s">
        <v>220</v>
      </c>
      <c r="W607" s="8"/>
      <c r="AA607" s="18" t="s">
        <v>54</v>
      </c>
      <c r="AB607" s="18">
        <v>355.0</v>
      </c>
      <c r="AC607" s="18">
        <v>119.0</v>
      </c>
      <c r="AD607" s="18">
        <v>17.0</v>
      </c>
      <c r="AE607" s="18">
        <v>190.0</v>
      </c>
      <c r="AF607" s="18">
        <v>0.0</v>
      </c>
      <c r="AG607" s="18">
        <v>0.0</v>
      </c>
      <c r="AH607" s="18">
        <v>0.0</v>
      </c>
      <c r="AI607" s="18">
        <v>0.0</v>
      </c>
      <c r="AJ607" s="18" t="s">
        <v>4452</v>
      </c>
      <c r="AK607" s="18">
        <v>1054.0</v>
      </c>
      <c r="AL607" s="18" t="s">
        <v>54</v>
      </c>
      <c r="AM607" s="54" t="s">
        <v>2803</v>
      </c>
      <c r="AN607" s="19">
        <v>0.925</v>
      </c>
      <c r="AO607" s="19" t="s">
        <v>4459</v>
      </c>
    </row>
    <row r="608">
      <c r="A608" s="8" t="s">
        <v>4460</v>
      </c>
      <c r="B608" s="52" t="s">
        <v>57</v>
      </c>
      <c r="C608" s="8" t="s">
        <v>58</v>
      </c>
      <c r="D608" s="8" t="s">
        <v>4452</v>
      </c>
      <c r="E608" s="20" t="s">
        <v>4461</v>
      </c>
      <c r="F608" s="11" t="s">
        <v>4462</v>
      </c>
      <c r="G608" s="8" t="s">
        <v>83</v>
      </c>
      <c r="H608" s="8"/>
      <c r="I608" s="8" t="s">
        <v>4463</v>
      </c>
      <c r="J608" s="8">
        <v>9.0</v>
      </c>
      <c r="K608" s="14">
        <v>46083.0</v>
      </c>
      <c r="L608" s="69" t="s">
        <v>3564</v>
      </c>
      <c r="M608" s="69" t="s">
        <v>3564</v>
      </c>
      <c r="N608" s="14">
        <v>46086.0</v>
      </c>
      <c r="O608" s="14">
        <v>46086.0</v>
      </c>
      <c r="P608" s="8" t="s">
        <v>48</v>
      </c>
      <c r="Q608" s="15">
        <v>1330.0</v>
      </c>
      <c r="R608" s="16" t="s">
        <v>4464</v>
      </c>
      <c r="S608" s="16" t="s">
        <v>4465</v>
      </c>
      <c r="T608" s="16" t="s">
        <v>107</v>
      </c>
      <c r="U608" s="17" t="s">
        <v>4458</v>
      </c>
      <c r="V608" s="8" t="s">
        <v>220</v>
      </c>
      <c r="W608" s="8"/>
      <c r="AA608" s="18" t="s">
        <v>54</v>
      </c>
      <c r="AB608" s="18" t="s">
        <v>54</v>
      </c>
      <c r="AC608" s="18" t="s">
        <v>54</v>
      </c>
      <c r="AD608" s="18" t="s">
        <v>54</v>
      </c>
      <c r="AE608" s="18" t="s">
        <v>54</v>
      </c>
      <c r="AF608" s="18" t="s">
        <v>54</v>
      </c>
      <c r="AG608" s="18" t="s">
        <v>54</v>
      </c>
      <c r="AH608" s="18" t="s">
        <v>54</v>
      </c>
      <c r="AI608" s="18" t="s">
        <v>54</v>
      </c>
      <c r="AJ608" s="18" t="s">
        <v>54</v>
      </c>
      <c r="AK608" s="18" t="s">
        <v>54</v>
      </c>
      <c r="AL608" s="18" t="s">
        <v>54</v>
      </c>
      <c r="AM608" s="18" t="s">
        <v>54</v>
      </c>
      <c r="AN608" s="19" t="s">
        <v>54</v>
      </c>
      <c r="AO608" s="19" t="s">
        <v>54</v>
      </c>
    </row>
    <row r="609">
      <c r="A609" s="8" t="s">
        <v>4466</v>
      </c>
      <c r="B609" s="52" t="s">
        <v>1287</v>
      </c>
      <c r="C609" s="8" t="s">
        <v>58</v>
      </c>
      <c r="D609" s="8" t="s">
        <v>4452</v>
      </c>
      <c r="E609" s="20" t="s">
        <v>4467</v>
      </c>
      <c r="F609" s="11" t="s">
        <v>4468</v>
      </c>
      <c r="G609" s="8" t="s">
        <v>83</v>
      </c>
      <c r="H609" s="8" t="s">
        <v>1520</v>
      </c>
      <c r="I609" s="8" t="s">
        <v>4469</v>
      </c>
      <c r="J609" s="8">
        <v>9.0</v>
      </c>
      <c r="K609" s="14">
        <v>46083.0</v>
      </c>
      <c r="L609" s="69" t="s">
        <v>3564</v>
      </c>
      <c r="M609" s="69" t="s">
        <v>3564</v>
      </c>
      <c r="N609" s="14">
        <v>46086.0</v>
      </c>
      <c r="O609" s="14">
        <v>46086.0</v>
      </c>
      <c r="P609" s="8" t="s">
        <v>48</v>
      </c>
      <c r="Q609" s="15">
        <v>1734.0</v>
      </c>
      <c r="R609" s="38" t="s">
        <v>4464</v>
      </c>
      <c r="S609" s="38" t="s">
        <v>4470</v>
      </c>
      <c r="T609" s="16" t="s">
        <v>70</v>
      </c>
      <c r="U609" s="17" t="s">
        <v>4458</v>
      </c>
      <c r="V609" s="8" t="s">
        <v>220</v>
      </c>
      <c r="W609" s="8"/>
      <c r="AA609" s="53" t="s">
        <v>4471</v>
      </c>
      <c r="AB609" s="18">
        <v>223.0</v>
      </c>
      <c r="AC609" s="18">
        <v>81.0</v>
      </c>
      <c r="AD609" s="18">
        <v>16.0</v>
      </c>
      <c r="AE609" s="18">
        <v>74.0</v>
      </c>
      <c r="AF609" s="18">
        <v>86.0</v>
      </c>
      <c r="AG609" s="18">
        <v>15.0</v>
      </c>
      <c r="AH609" s="18">
        <v>0.0</v>
      </c>
      <c r="AI609" s="18">
        <v>3.0</v>
      </c>
      <c r="AJ609" s="18" t="s">
        <v>54</v>
      </c>
      <c r="AK609" s="18" t="s">
        <v>54</v>
      </c>
      <c r="AL609" s="54" t="s">
        <v>1464</v>
      </c>
      <c r="AM609" s="18" t="s">
        <v>54</v>
      </c>
      <c r="AN609" s="19">
        <v>0.925</v>
      </c>
      <c r="AO609" s="19" t="s">
        <v>4459</v>
      </c>
    </row>
    <row r="610">
      <c r="A610" s="8" t="s">
        <v>4472</v>
      </c>
      <c r="B610" s="52" t="s">
        <v>1298</v>
      </c>
      <c r="C610" s="8" t="s">
        <v>58</v>
      </c>
      <c r="D610" s="8" t="s">
        <v>4452</v>
      </c>
      <c r="E610" s="20" t="s">
        <v>4473</v>
      </c>
      <c r="F610" s="11" t="s">
        <v>4474</v>
      </c>
      <c r="G610" s="8" t="s">
        <v>83</v>
      </c>
      <c r="H610" s="8" t="s">
        <v>2402</v>
      </c>
      <c r="I610" s="8" t="s">
        <v>4475</v>
      </c>
      <c r="J610" s="8">
        <v>9.0</v>
      </c>
      <c r="K610" s="14">
        <v>46083.0</v>
      </c>
      <c r="L610" s="69" t="s">
        <v>3564</v>
      </c>
      <c r="M610" s="69" t="s">
        <v>3564</v>
      </c>
      <c r="N610" s="14">
        <v>46086.0</v>
      </c>
      <c r="O610" s="14">
        <v>46086.0</v>
      </c>
      <c r="P610" s="8" t="s">
        <v>48</v>
      </c>
      <c r="Q610" s="8">
        <v>1.662</v>
      </c>
      <c r="R610" s="38" t="s">
        <v>4464</v>
      </c>
      <c r="S610" s="38" t="s">
        <v>4476</v>
      </c>
      <c r="T610" s="16" t="s">
        <v>4261</v>
      </c>
      <c r="U610" s="17" t="s">
        <v>4458</v>
      </c>
      <c r="V610" s="8" t="s">
        <v>220</v>
      </c>
      <c r="W610" s="8"/>
      <c r="AA610" s="53" t="s">
        <v>4477</v>
      </c>
      <c r="AB610" s="18">
        <v>313.0</v>
      </c>
      <c r="AC610" s="18">
        <v>93.0</v>
      </c>
      <c r="AD610" s="18">
        <v>29.0</v>
      </c>
      <c r="AE610" s="18">
        <v>67.0</v>
      </c>
      <c r="AF610" s="18">
        <v>59.0</v>
      </c>
      <c r="AG610" s="18">
        <v>35.0</v>
      </c>
      <c r="AH610" s="18">
        <v>0.0</v>
      </c>
      <c r="AI610" s="18">
        <v>19.0</v>
      </c>
      <c r="AJ610" s="18" t="s">
        <v>54</v>
      </c>
      <c r="AK610" s="18" t="s">
        <v>54</v>
      </c>
      <c r="AL610" s="54" t="s">
        <v>1772</v>
      </c>
      <c r="AM610" s="18" t="s">
        <v>54</v>
      </c>
      <c r="AN610" s="19">
        <v>0.925</v>
      </c>
      <c r="AO610" s="19" t="s">
        <v>4459</v>
      </c>
    </row>
    <row r="611">
      <c r="A611" s="8" t="s">
        <v>4478</v>
      </c>
      <c r="B611" s="52" t="s">
        <v>1883</v>
      </c>
      <c r="C611" s="8" t="s">
        <v>58</v>
      </c>
      <c r="D611" s="8" t="s">
        <v>4452</v>
      </c>
      <c r="E611" s="20" t="s">
        <v>4479</v>
      </c>
      <c r="F611" s="11" t="s">
        <v>4480</v>
      </c>
      <c r="G611" s="8" t="s">
        <v>83</v>
      </c>
      <c r="H611" s="8" t="s">
        <v>2394</v>
      </c>
      <c r="I611" s="8" t="s">
        <v>4481</v>
      </c>
      <c r="J611" s="8">
        <v>9.0</v>
      </c>
      <c r="K611" s="14">
        <v>46083.0</v>
      </c>
      <c r="L611" s="69" t="s">
        <v>3564</v>
      </c>
      <c r="M611" s="69" t="s">
        <v>3564</v>
      </c>
      <c r="N611" s="14">
        <v>46086.0</v>
      </c>
      <c r="O611" s="14">
        <v>46086.0</v>
      </c>
      <c r="P611" s="8" t="s">
        <v>48</v>
      </c>
      <c r="Q611" s="15">
        <v>1342.0</v>
      </c>
      <c r="R611" s="38" t="s">
        <v>4464</v>
      </c>
      <c r="S611" s="38" t="s">
        <v>4482</v>
      </c>
      <c r="T611" s="16" t="s">
        <v>107</v>
      </c>
      <c r="U611" s="17" t="s">
        <v>4458</v>
      </c>
      <c r="V611" s="8" t="s">
        <v>220</v>
      </c>
      <c r="W611" s="8"/>
      <c r="AA611" s="53" t="s">
        <v>4483</v>
      </c>
      <c r="AB611" s="18">
        <v>163.0</v>
      </c>
      <c r="AC611" s="18">
        <v>46.0</v>
      </c>
      <c r="AD611" s="18">
        <v>12.0</v>
      </c>
      <c r="AE611" s="18">
        <v>46.0</v>
      </c>
      <c r="AF611" s="18">
        <v>28.0</v>
      </c>
      <c r="AG611" s="18">
        <v>38.0</v>
      </c>
      <c r="AH611" s="18">
        <v>0.0</v>
      </c>
      <c r="AI611" s="18">
        <v>3.0</v>
      </c>
      <c r="AJ611" s="18" t="s">
        <v>54</v>
      </c>
      <c r="AK611" s="18" t="s">
        <v>54</v>
      </c>
      <c r="AL611" s="54" t="s">
        <v>1572</v>
      </c>
      <c r="AM611" s="18" t="s">
        <v>54</v>
      </c>
      <c r="AN611" s="19">
        <v>0.925</v>
      </c>
      <c r="AO611" s="19" t="s">
        <v>4459</v>
      </c>
    </row>
    <row r="612">
      <c r="A612" s="8" t="s">
        <v>4484</v>
      </c>
      <c r="B612" s="52" t="s">
        <v>1287</v>
      </c>
      <c r="C612" s="8" t="s">
        <v>43</v>
      </c>
      <c r="E612" s="20" t="s">
        <v>4485</v>
      </c>
      <c r="F612" s="11" t="s">
        <v>4486</v>
      </c>
      <c r="G612" s="8" t="s">
        <v>46</v>
      </c>
      <c r="H612" s="8" t="s">
        <v>1520</v>
      </c>
      <c r="I612" s="8" t="s">
        <v>4487</v>
      </c>
      <c r="J612" s="8">
        <v>9.0</v>
      </c>
      <c r="K612" s="14">
        <v>46083.0</v>
      </c>
      <c r="L612" s="69" t="s">
        <v>3564</v>
      </c>
      <c r="M612" s="69" t="s">
        <v>3564</v>
      </c>
      <c r="N612" s="14">
        <v>46086.0</v>
      </c>
      <c r="O612" s="14">
        <v>46086.0</v>
      </c>
      <c r="P612" s="8" t="s">
        <v>48</v>
      </c>
      <c r="Q612" s="8">
        <v>506.0</v>
      </c>
      <c r="R612" s="16" t="s">
        <v>4488</v>
      </c>
      <c r="S612" s="16" t="s">
        <v>4489</v>
      </c>
      <c r="T612" s="16" t="s">
        <v>4490</v>
      </c>
      <c r="U612" s="17" t="s">
        <v>4491</v>
      </c>
      <c r="V612" s="8" t="s">
        <v>72</v>
      </c>
      <c r="W612" s="8"/>
      <c r="AA612" s="53" t="s">
        <v>4492</v>
      </c>
      <c r="AB612" s="18">
        <v>83.0</v>
      </c>
      <c r="AC612" s="18">
        <v>8.0</v>
      </c>
      <c r="AD612" s="18">
        <v>10.0</v>
      </c>
      <c r="AE612" s="18">
        <v>38.0</v>
      </c>
      <c r="AF612" s="18">
        <v>47.0</v>
      </c>
      <c r="AG612" s="18">
        <v>19.0</v>
      </c>
      <c r="AH612" s="18">
        <v>0.0</v>
      </c>
      <c r="AI612" s="18">
        <v>2.0</v>
      </c>
      <c r="AJ612" s="18" t="s">
        <v>4484</v>
      </c>
      <c r="AK612" s="18">
        <v>339.0</v>
      </c>
      <c r="AL612" s="54" t="s">
        <v>1339</v>
      </c>
      <c r="AM612" s="54" t="s">
        <v>1331</v>
      </c>
      <c r="AN612" s="19">
        <v>0.9696</v>
      </c>
      <c r="AO612" s="19" t="s">
        <v>329</v>
      </c>
    </row>
    <row r="613">
      <c r="A613" s="8" t="s">
        <v>4493</v>
      </c>
      <c r="B613" s="52" t="s">
        <v>1298</v>
      </c>
      <c r="C613" s="8" t="s">
        <v>58</v>
      </c>
      <c r="D613" s="8" t="s">
        <v>4484</v>
      </c>
      <c r="E613" s="20" t="s">
        <v>4494</v>
      </c>
      <c r="F613" s="11" t="s">
        <v>4495</v>
      </c>
      <c r="G613" s="8" t="s">
        <v>46</v>
      </c>
      <c r="H613" s="8" t="s">
        <v>2394</v>
      </c>
      <c r="I613" s="8" t="s">
        <v>4496</v>
      </c>
      <c r="J613" s="8">
        <v>9.0</v>
      </c>
      <c r="K613" s="14">
        <v>46083.0</v>
      </c>
      <c r="L613" s="69" t="s">
        <v>3564</v>
      </c>
      <c r="M613" s="69" t="s">
        <v>3564</v>
      </c>
      <c r="N613" s="14">
        <v>46086.0</v>
      </c>
      <c r="O613" s="14">
        <v>46086.0</v>
      </c>
      <c r="P613" s="8" t="s">
        <v>48</v>
      </c>
      <c r="Q613" s="8">
        <v>754.0</v>
      </c>
      <c r="R613" s="16" t="s">
        <v>4488</v>
      </c>
      <c r="S613" s="16" t="s">
        <v>4497</v>
      </c>
      <c r="T613" s="16" t="s">
        <v>188</v>
      </c>
      <c r="U613" s="17" t="s">
        <v>4491</v>
      </c>
      <c r="V613" s="8" t="s">
        <v>72</v>
      </c>
      <c r="W613" s="8"/>
      <c r="AA613" s="53" t="s">
        <v>4498</v>
      </c>
      <c r="AB613" s="18">
        <v>117.0</v>
      </c>
      <c r="AC613" s="18">
        <v>22.0</v>
      </c>
      <c r="AD613" s="18">
        <v>15.0</v>
      </c>
      <c r="AE613" s="18">
        <v>52.0</v>
      </c>
      <c r="AF613" s="18">
        <v>35.0</v>
      </c>
      <c r="AG613" s="18">
        <v>16.0</v>
      </c>
      <c r="AH613" s="18">
        <v>1.0</v>
      </c>
      <c r="AI613" s="18">
        <v>30.0</v>
      </c>
      <c r="AJ613" s="18" t="s">
        <v>54</v>
      </c>
      <c r="AK613" s="18" t="s">
        <v>54</v>
      </c>
      <c r="AL613" s="54" t="s">
        <v>1331</v>
      </c>
      <c r="AM613" s="18" t="s">
        <v>54</v>
      </c>
      <c r="AN613" s="19">
        <v>0.9696</v>
      </c>
      <c r="AO613" s="19" t="s">
        <v>329</v>
      </c>
    </row>
    <row r="614">
      <c r="A614" s="8" t="s">
        <v>4499</v>
      </c>
      <c r="B614" s="52" t="s">
        <v>1883</v>
      </c>
      <c r="C614" s="8" t="s">
        <v>58</v>
      </c>
      <c r="D614" s="8" t="s">
        <v>4484</v>
      </c>
      <c r="E614" s="20" t="s">
        <v>4500</v>
      </c>
      <c r="F614" s="11" t="s">
        <v>4501</v>
      </c>
      <c r="G614" s="8" t="s">
        <v>46</v>
      </c>
      <c r="H614" s="8" t="s">
        <v>2402</v>
      </c>
      <c r="I614" s="8" t="s">
        <v>4502</v>
      </c>
      <c r="J614" s="8">
        <v>9.0</v>
      </c>
      <c r="K614" s="14">
        <v>46083.0</v>
      </c>
      <c r="L614" s="69" t="s">
        <v>3564</v>
      </c>
      <c r="M614" s="69" t="s">
        <v>3564</v>
      </c>
      <c r="N614" s="14">
        <v>46086.0</v>
      </c>
      <c r="O614" s="14">
        <v>46086.0</v>
      </c>
      <c r="P614" s="8" t="s">
        <v>48</v>
      </c>
      <c r="Q614" s="8">
        <v>980.0</v>
      </c>
      <c r="R614" s="16" t="s">
        <v>4488</v>
      </c>
      <c r="S614" s="16" t="s">
        <v>4503</v>
      </c>
      <c r="T614" s="16" t="s">
        <v>4490</v>
      </c>
      <c r="U614" s="17" t="s">
        <v>4491</v>
      </c>
      <c r="V614" s="8" t="s">
        <v>72</v>
      </c>
      <c r="W614" s="8"/>
      <c r="AA614" s="53" t="s">
        <v>4504</v>
      </c>
      <c r="AB614" s="18">
        <v>139.0</v>
      </c>
      <c r="AC614" s="18">
        <v>25.0</v>
      </c>
      <c r="AD614" s="18">
        <v>16.0</v>
      </c>
      <c r="AE614" s="18">
        <v>55.0</v>
      </c>
      <c r="AF614" s="18">
        <v>50.0</v>
      </c>
      <c r="AG614" s="18">
        <v>24.0</v>
      </c>
      <c r="AH614" s="18">
        <v>0.0</v>
      </c>
      <c r="AI614" s="18">
        <v>10.0</v>
      </c>
      <c r="AJ614" s="18" t="s">
        <v>54</v>
      </c>
      <c r="AK614" s="18" t="s">
        <v>54</v>
      </c>
      <c r="AL614" s="54" t="s">
        <v>1483</v>
      </c>
      <c r="AM614" s="18" t="s">
        <v>54</v>
      </c>
      <c r="AN614" s="19">
        <v>0.9696</v>
      </c>
      <c r="AO614" s="19" t="s">
        <v>329</v>
      </c>
    </row>
    <row r="615">
      <c r="A615" s="8" t="s">
        <v>4505</v>
      </c>
      <c r="B615" s="52" t="s">
        <v>1287</v>
      </c>
      <c r="C615" s="8" t="s">
        <v>43</v>
      </c>
      <c r="E615" s="20" t="s">
        <v>4506</v>
      </c>
      <c r="F615" s="11" t="s">
        <v>4507</v>
      </c>
      <c r="G615" s="8" t="s">
        <v>46</v>
      </c>
      <c r="H615" s="8" t="s">
        <v>2394</v>
      </c>
      <c r="I615" s="8" t="s">
        <v>4508</v>
      </c>
      <c r="J615" s="8">
        <v>9.0</v>
      </c>
      <c r="K615" s="14">
        <v>46083.0</v>
      </c>
      <c r="L615" s="69" t="s">
        <v>3564</v>
      </c>
      <c r="M615" s="69" t="s">
        <v>3564</v>
      </c>
      <c r="N615" s="14">
        <v>46087.0</v>
      </c>
      <c r="O615" s="14">
        <v>46087.0</v>
      </c>
      <c r="P615" s="8" t="s">
        <v>48</v>
      </c>
      <c r="Q615" s="8">
        <v>599.0</v>
      </c>
      <c r="R615" s="16" t="s">
        <v>4509</v>
      </c>
      <c r="S615" s="16" t="s">
        <v>4510</v>
      </c>
      <c r="T615" s="16" t="s">
        <v>70</v>
      </c>
      <c r="U615" s="17" t="s">
        <v>4511</v>
      </c>
      <c r="V615" s="8" t="s">
        <v>72</v>
      </c>
      <c r="W615" s="8"/>
      <c r="AA615" s="53" t="s">
        <v>4512</v>
      </c>
      <c r="AB615" s="18">
        <v>3787.0</v>
      </c>
      <c r="AC615" s="18">
        <v>1843.0</v>
      </c>
      <c r="AD615" s="18">
        <v>12.0</v>
      </c>
      <c r="AE615" s="18">
        <v>415.0</v>
      </c>
      <c r="AF615" s="18">
        <v>801.0</v>
      </c>
      <c r="AG615" s="18">
        <v>18.0</v>
      </c>
      <c r="AH615" s="18">
        <v>0.0</v>
      </c>
      <c r="AI615" s="18">
        <v>13.0</v>
      </c>
      <c r="AJ615" s="18" t="s">
        <v>4505</v>
      </c>
      <c r="AK615" s="18">
        <v>4424.0</v>
      </c>
      <c r="AL615" s="55" t="s">
        <v>4513</v>
      </c>
      <c r="AM615" s="54" t="s">
        <v>2149</v>
      </c>
      <c r="AN615" s="19">
        <v>0.9253</v>
      </c>
      <c r="AO615" s="19" t="s">
        <v>329</v>
      </c>
    </row>
    <row r="616">
      <c r="A616" s="8" t="s">
        <v>4514</v>
      </c>
      <c r="B616" s="52" t="s">
        <v>1298</v>
      </c>
      <c r="C616" s="8" t="s">
        <v>58</v>
      </c>
      <c r="D616" s="8" t="s">
        <v>4505</v>
      </c>
      <c r="E616" s="20" t="s">
        <v>4515</v>
      </c>
      <c r="F616" s="11" t="s">
        <v>4516</v>
      </c>
      <c r="G616" s="8" t="s">
        <v>46</v>
      </c>
      <c r="H616" s="8" t="s">
        <v>2402</v>
      </c>
      <c r="I616" s="8" t="s">
        <v>4508</v>
      </c>
      <c r="J616" s="8">
        <v>9.0</v>
      </c>
      <c r="K616" s="14">
        <v>46083.0</v>
      </c>
      <c r="L616" s="69" t="s">
        <v>3564</v>
      </c>
      <c r="M616" s="69" t="s">
        <v>3564</v>
      </c>
      <c r="N616" s="14">
        <v>46087.0</v>
      </c>
      <c r="O616" s="14">
        <v>46087.0</v>
      </c>
      <c r="P616" s="8" t="s">
        <v>48</v>
      </c>
      <c r="Q616" s="8">
        <v>609.0</v>
      </c>
      <c r="R616" s="16" t="s">
        <v>4509</v>
      </c>
      <c r="S616" s="16" t="s">
        <v>4517</v>
      </c>
      <c r="T616" s="16" t="s">
        <v>70</v>
      </c>
      <c r="U616" s="17" t="s">
        <v>4511</v>
      </c>
      <c r="V616" s="8" t="s">
        <v>72</v>
      </c>
      <c r="W616" s="8"/>
      <c r="AA616" s="53" t="s">
        <v>4518</v>
      </c>
      <c r="AB616" s="18">
        <v>349.0</v>
      </c>
      <c r="AC616" s="18">
        <v>167.0</v>
      </c>
      <c r="AD616" s="18">
        <v>17.0</v>
      </c>
      <c r="AE616" s="18">
        <v>82.0</v>
      </c>
      <c r="AF616" s="18">
        <v>16.0</v>
      </c>
      <c r="AG616" s="18">
        <v>13.0</v>
      </c>
      <c r="AH616" s="18">
        <v>0.0</v>
      </c>
      <c r="AI616" s="18">
        <v>16.0</v>
      </c>
      <c r="AJ616" s="18" t="s">
        <v>54</v>
      </c>
      <c r="AK616" s="18" t="s">
        <v>54</v>
      </c>
      <c r="AL616" s="54" t="s">
        <v>1305</v>
      </c>
      <c r="AM616" s="18" t="s">
        <v>54</v>
      </c>
      <c r="AN616" s="19">
        <v>0.9253</v>
      </c>
      <c r="AO616" s="19" t="s">
        <v>329</v>
      </c>
    </row>
    <row r="617">
      <c r="A617" s="8" t="s">
        <v>4519</v>
      </c>
      <c r="B617" s="52" t="s">
        <v>1883</v>
      </c>
      <c r="C617" s="8" t="s">
        <v>58</v>
      </c>
      <c r="D617" s="8" t="s">
        <v>4505</v>
      </c>
      <c r="E617" s="20" t="s">
        <v>4520</v>
      </c>
      <c r="F617" s="11" t="s">
        <v>4521</v>
      </c>
      <c r="G617" s="8" t="s">
        <v>46</v>
      </c>
      <c r="H617" s="8" t="s">
        <v>1520</v>
      </c>
      <c r="I617" s="8" t="s">
        <v>4522</v>
      </c>
      <c r="J617" s="8">
        <v>9.0</v>
      </c>
      <c r="K617" s="14">
        <v>46083.0</v>
      </c>
      <c r="L617" s="69" t="s">
        <v>3564</v>
      </c>
      <c r="M617" s="69" t="s">
        <v>3564</v>
      </c>
      <c r="N617" s="14">
        <v>46087.0</v>
      </c>
      <c r="O617" s="14">
        <v>46087.0</v>
      </c>
      <c r="P617" s="8" t="s">
        <v>48</v>
      </c>
      <c r="Q617" s="8">
        <v>654.0</v>
      </c>
      <c r="R617" s="16" t="s">
        <v>4509</v>
      </c>
      <c r="S617" s="16" t="s">
        <v>4523</v>
      </c>
      <c r="T617" s="16" t="s">
        <v>4524</v>
      </c>
      <c r="U617" s="17" t="s">
        <v>4511</v>
      </c>
      <c r="V617" s="8" t="s">
        <v>72</v>
      </c>
      <c r="W617" s="8"/>
      <c r="AA617" s="53" t="s">
        <v>4525</v>
      </c>
      <c r="AB617" s="18">
        <v>288.0</v>
      </c>
      <c r="AC617" s="18">
        <v>100.0</v>
      </c>
      <c r="AD617" s="18">
        <v>17.0</v>
      </c>
      <c r="AE617" s="18">
        <v>77.0</v>
      </c>
      <c r="AF617" s="18">
        <v>8.0</v>
      </c>
      <c r="AG617" s="18">
        <v>33.0</v>
      </c>
      <c r="AH617" s="18">
        <v>13.0</v>
      </c>
      <c r="AI617" s="18">
        <v>9.0</v>
      </c>
      <c r="AJ617" s="18" t="s">
        <v>54</v>
      </c>
      <c r="AK617" s="18" t="s">
        <v>54</v>
      </c>
      <c r="AL617" s="54" t="s">
        <v>2398</v>
      </c>
      <c r="AM617" s="18" t="s">
        <v>54</v>
      </c>
      <c r="AN617" s="19">
        <v>0.9253</v>
      </c>
      <c r="AO617" s="19" t="s">
        <v>329</v>
      </c>
    </row>
    <row r="618">
      <c r="A618" s="8" t="s">
        <v>4526</v>
      </c>
      <c r="B618" s="52" t="s">
        <v>57</v>
      </c>
      <c r="C618" s="8" t="s">
        <v>43</v>
      </c>
      <c r="E618" s="20" t="s">
        <v>4527</v>
      </c>
      <c r="F618" s="11" t="s">
        <v>4528</v>
      </c>
      <c r="G618" s="8" t="s">
        <v>83</v>
      </c>
      <c r="H618" s="8"/>
      <c r="I618" s="8" t="s">
        <v>4529</v>
      </c>
      <c r="J618" s="8">
        <v>9.0</v>
      </c>
      <c r="K618" s="14">
        <v>46083.0</v>
      </c>
      <c r="L618" s="69" t="s">
        <v>3564</v>
      </c>
      <c r="M618" s="69" t="s">
        <v>3564</v>
      </c>
      <c r="N618" s="14">
        <v>46087.0</v>
      </c>
      <c r="O618" s="14">
        <v>46087.0</v>
      </c>
      <c r="P618" s="8" t="s">
        <v>48</v>
      </c>
      <c r="Q618" s="8">
        <v>785.0</v>
      </c>
      <c r="R618" s="38" t="s">
        <v>4530</v>
      </c>
      <c r="S618" s="38" t="s">
        <v>4531</v>
      </c>
      <c r="T618" s="16" t="s">
        <v>4532</v>
      </c>
      <c r="U618" s="17" t="s">
        <v>4533</v>
      </c>
      <c r="V618" s="8" t="s">
        <v>220</v>
      </c>
      <c r="W618" s="8"/>
      <c r="AA618" s="18" t="s">
        <v>54</v>
      </c>
      <c r="AB618" s="18" t="s">
        <v>54</v>
      </c>
      <c r="AC618" s="18" t="s">
        <v>54</v>
      </c>
      <c r="AD618" s="18" t="s">
        <v>54</v>
      </c>
      <c r="AE618" s="18" t="s">
        <v>54</v>
      </c>
      <c r="AF618" s="18" t="s">
        <v>54</v>
      </c>
      <c r="AG618" s="18" t="s">
        <v>54</v>
      </c>
      <c r="AH618" s="18" t="s">
        <v>54</v>
      </c>
      <c r="AI618" s="18" t="s">
        <v>54</v>
      </c>
      <c r="AJ618" s="18" t="s">
        <v>4526</v>
      </c>
      <c r="AK618" s="18">
        <v>11640.0</v>
      </c>
      <c r="AL618" s="18" t="s">
        <v>54</v>
      </c>
      <c r="AM618" s="55" t="s">
        <v>4534</v>
      </c>
      <c r="AN618" s="19" t="s">
        <v>54</v>
      </c>
      <c r="AO618" s="19" t="s">
        <v>54</v>
      </c>
    </row>
    <row r="619">
      <c r="A619" s="8" t="s">
        <v>4535</v>
      </c>
      <c r="B619" s="52" t="s">
        <v>42</v>
      </c>
      <c r="C619" s="8" t="s">
        <v>58</v>
      </c>
      <c r="D619" s="8" t="s">
        <v>4526</v>
      </c>
      <c r="E619" s="20" t="s">
        <v>4536</v>
      </c>
      <c r="F619" s="11" t="s">
        <v>4537</v>
      </c>
      <c r="G619" s="8" t="s">
        <v>83</v>
      </c>
      <c r="H619" s="8"/>
      <c r="I619" s="8" t="s">
        <v>4538</v>
      </c>
      <c r="J619" s="8">
        <v>9.0</v>
      </c>
      <c r="K619" s="14">
        <v>46083.0</v>
      </c>
      <c r="L619" s="69" t="s">
        <v>3564</v>
      </c>
      <c r="M619" s="69" t="s">
        <v>3564</v>
      </c>
      <c r="N619" s="14">
        <v>46087.0</v>
      </c>
      <c r="O619" s="14">
        <v>46087.0</v>
      </c>
      <c r="P619" s="8" t="s">
        <v>48</v>
      </c>
      <c r="Q619" s="8">
        <v>782.0</v>
      </c>
      <c r="R619" s="16" t="s">
        <v>4539</v>
      </c>
      <c r="S619" s="38" t="s">
        <v>4540</v>
      </c>
      <c r="T619" s="16" t="s">
        <v>4541</v>
      </c>
      <c r="U619" s="17" t="s">
        <v>4533</v>
      </c>
      <c r="V619" s="8" t="s">
        <v>220</v>
      </c>
      <c r="W619" s="8"/>
      <c r="AA619" s="18" t="s">
        <v>54</v>
      </c>
      <c r="AB619" s="18">
        <v>449.0</v>
      </c>
      <c r="AC619" s="18">
        <v>71.0</v>
      </c>
      <c r="AD619" s="18">
        <v>42.0</v>
      </c>
      <c r="AE619" s="18">
        <v>313.0</v>
      </c>
      <c r="AF619" s="18">
        <v>0.0</v>
      </c>
      <c r="AG619" s="18">
        <v>0.0</v>
      </c>
      <c r="AH619" s="18">
        <v>0.0</v>
      </c>
      <c r="AI619" s="18">
        <v>0.0</v>
      </c>
      <c r="AJ619" s="18" t="s">
        <v>54</v>
      </c>
      <c r="AK619" s="18" t="s">
        <v>54</v>
      </c>
      <c r="AL619" s="18" t="s">
        <v>54</v>
      </c>
      <c r="AM619" s="18" t="s">
        <v>54</v>
      </c>
      <c r="AN619" s="19">
        <v>0.9023</v>
      </c>
      <c r="AO619" s="19" t="s">
        <v>356</v>
      </c>
    </row>
    <row r="620">
      <c r="A620" s="8" t="s">
        <v>4542</v>
      </c>
      <c r="B620" s="52" t="s">
        <v>1287</v>
      </c>
      <c r="C620" s="8" t="s">
        <v>58</v>
      </c>
      <c r="D620" s="8" t="s">
        <v>4526</v>
      </c>
      <c r="E620" s="20" t="s">
        <v>4543</v>
      </c>
      <c r="F620" s="11" t="s">
        <v>4544</v>
      </c>
      <c r="G620" s="8" t="s">
        <v>83</v>
      </c>
      <c r="H620" s="8" t="s">
        <v>1520</v>
      </c>
      <c r="I620" s="8" t="s">
        <v>4545</v>
      </c>
      <c r="J620" s="8">
        <v>9.0</v>
      </c>
      <c r="K620" s="14">
        <v>46083.0</v>
      </c>
      <c r="L620" s="69" t="s">
        <v>3564</v>
      </c>
      <c r="M620" s="69" t="s">
        <v>3564</v>
      </c>
      <c r="N620" s="14">
        <v>46087.0</v>
      </c>
      <c r="O620" s="14">
        <v>46087.0</v>
      </c>
      <c r="P620" s="8" t="s">
        <v>48</v>
      </c>
      <c r="Q620" s="8">
        <v>822.0</v>
      </c>
      <c r="R620" s="38" t="s">
        <v>4530</v>
      </c>
      <c r="S620" s="38" t="s">
        <v>4546</v>
      </c>
      <c r="T620" s="16" t="s">
        <v>70</v>
      </c>
      <c r="U620" s="17" t="s">
        <v>4533</v>
      </c>
      <c r="V620" s="8" t="s">
        <v>220</v>
      </c>
      <c r="W620" s="8"/>
      <c r="AA620" s="53" t="s">
        <v>4547</v>
      </c>
      <c r="AB620" s="18">
        <v>3345.0</v>
      </c>
      <c r="AC620" s="18">
        <v>26.0</v>
      </c>
      <c r="AD620" s="18">
        <v>18.0</v>
      </c>
      <c r="AE620" s="18">
        <v>32.0</v>
      </c>
      <c r="AF620" s="18">
        <v>40.0</v>
      </c>
      <c r="AG620" s="18">
        <v>3264.0</v>
      </c>
      <c r="AH620" s="18">
        <v>0.0</v>
      </c>
      <c r="AI620" s="18">
        <v>12.0</v>
      </c>
      <c r="AJ620" s="18" t="s">
        <v>54</v>
      </c>
      <c r="AK620" s="18" t="s">
        <v>54</v>
      </c>
      <c r="AL620" s="55" t="s">
        <v>4548</v>
      </c>
      <c r="AM620" s="18" t="s">
        <v>54</v>
      </c>
      <c r="AN620" s="19">
        <v>0.9023</v>
      </c>
      <c r="AO620" s="19" t="s">
        <v>356</v>
      </c>
    </row>
    <row r="621">
      <c r="A621" s="8" t="s">
        <v>4549</v>
      </c>
      <c r="B621" s="52" t="s">
        <v>1298</v>
      </c>
      <c r="C621" s="8" t="s">
        <v>58</v>
      </c>
      <c r="D621" s="8" t="s">
        <v>4526</v>
      </c>
      <c r="E621" s="20" t="s">
        <v>4550</v>
      </c>
      <c r="F621" s="11" t="s">
        <v>4551</v>
      </c>
      <c r="G621" s="8" t="s">
        <v>83</v>
      </c>
      <c r="H621" s="8" t="s">
        <v>2402</v>
      </c>
      <c r="I621" s="8" t="s">
        <v>4552</v>
      </c>
      <c r="J621" s="8">
        <v>9.0</v>
      </c>
      <c r="K621" s="14">
        <v>46083.0</v>
      </c>
      <c r="L621" s="69" t="s">
        <v>3564</v>
      </c>
      <c r="M621" s="69" t="s">
        <v>3564</v>
      </c>
      <c r="N621" s="14">
        <v>46087.0</v>
      </c>
      <c r="O621" s="14">
        <v>46087.0</v>
      </c>
      <c r="P621" s="8" t="s">
        <v>48</v>
      </c>
      <c r="Q621" s="8">
        <v>714.0</v>
      </c>
      <c r="R621" s="38" t="s">
        <v>4530</v>
      </c>
      <c r="S621" s="38" t="s">
        <v>4553</v>
      </c>
      <c r="T621" s="16" t="s">
        <v>4554</v>
      </c>
      <c r="U621" s="17" t="s">
        <v>4533</v>
      </c>
      <c r="V621" s="8" t="s">
        <v>220</v>
      </c>
      <c r="W621" s="8"/>
      <c r="AA621" s="53" t="s">
        <v>4555</v>
      </c>
      <c r="AB621" s="18">
        <v>7654.0</v>
      </c>
      <c r="AC621" s="18">
        <v>33.0</v>
      </c>
      <c r="AD621" s="18">
        <v>191.0</v>
      </c>
      <c r="AE621" s="18">
        <v>996.0</v>
      </c>
      <c r="AF621" s="18">
        <v>42.0</v>
      </c>
      <c r="AG621" s="18">
        <v>186.0</v>
      </c>
      <c r="AH621" s="18">
        <v>1.0</v>
      </c>
      <c r="AI621" s="18">
        <v>144.0</v>
      </c>
      <c r="AJ621" s="18" t="s">
        <v>54</v>
      </c>
      <c r="AK621" s="18" t="s">
        <v>54</v>
      </c>
      <c r="AL621" s="55" t="s">
        <v>4556</v>
      </c>
      <c r="AM621" s="18" t="s">
        <v>54</v>
      </c>
      <c r="AN621" s="19">
        <v>0.9023</v>
      </c>
      <c r="AO621" s="19" t="s">
        <v>356</v>
      </c>
    </row>
    <row r="622">
      <c r="A622" s="8" t="s">
        <v>4557</v>
      </c>
      <c r="B622" s="52" t="s">
        <v>1883</v>
      </c>
      <c r="C622" s="8" t="s">
        <v>58</v>
      </c>
      <c r="D622" s="8" t="s">
        <v>4526</v>
      </c>
      <c r="E622" s="20" t="s">
        <v>4558</v>
      </c>
      <c r="F622" s="11" t="s">
        <v>4559</v>
      </c>
      <c r="G622" s="8" t="s">
        <v>83</v>
      </c>
      <c r="H622" s="8" t="s">
        <v>2394</v>
      </c>
      <c r="I622" s="8" t="s">
        <v>4560</v>
      </c>
      <c r="J622" s="8">
        <v>9.0</v>
      </c>
      <c r="K622" s="14">
        <v>46083.0</v>
      </c>
      <c r="L622" s="69" t="s">
        <v>3564</v>
      </c>
      <c r="M622" s="69" t="s">
        <v>3564</v>
      </c>
      <c r="N622" s="14">
        <v>46087.0</v>
      </c>
      <c r="O622" s="14">
        <v>46087.0</v>
      </c>
      <c r="P622" s="8" t="s">
        <v>48</v>
      </c>
      <c r="Q622" s="8">
        <v>722.0</v>
      </c>
      <c r="R622" s="38" t="s">
        <v>4530</v>
      </c>
      <c r="S622" s="38" t="s">
        <v>4561</v>
      </c>
      <c r="T622" s="16" t="s">
        <v>4541</v>
      </c>
      <c r="U622" s="17" t="s">
        <v>4533</v>
      </c>
      <c r="V622" s="8" t="s">
        <v>220</v>
      </c>
      <c r="W622" s="8"/>
      <c r="AA622" s="53" t="s">
        <v>4562</v>
      </c>
      <c r="AB622" s="18">
        <v>192.0</v>
      </c>
      <c r="AC622" s="18">
        <v>24.0</v>
      </c>
      <c r="AD622" s="18">
        <v>19.0</v>
      </c>
      <c r="AE622" s="18">
        <v>31.0</v>
      </c>
      <c r="AF622" s="18">
        <v>17.0</v>
      </c>
      <c r="AG622" s="18">
        <v>99.0</v>
      </c>
      <c r="AH622" s="18">
        <v>0.0</v>
      </c>
      <c r="AI622" s="18">
        <v>11.0</v>
      </c>
      <c r="AJ622" s="18" t="s">
        <v>54</v>
      </c>
      <c r="AK622" s="18" t="s">
        <v>54</v>
      </c>
      <c r="AL622" s="54" t="s">
        <v>1422</v>
      </c>
      <c r="AM622" s="18" t="s">
        <v>54</v>
      </c>
      <c r="AN622" s="19">
        <v>0.9023</v>
      </c>
      <c r="AO622" s="19" t="s">
        <v>356</v>
      </c>
    </row>
    <row r="623">
      <c r="A623" s="8" t="s">
        <v>4563</v>
      </c>
      <c r="B623" s="52" t="s">
        <v>1287</v>
      </c>
      <c r="C623" s="8" t="s">
        <v>43</v>
      </c>
      <c r="E623" s="20" t="s">
        <v>4564</v>
      </c>
      <c r="F623" s="11" t="s">
        <v>4565</v>
      </c>
      <c r="G623" s="8" t="s">
        <v>83</v>
      </c>
      <c r="H623" s="8" t="s">
        <v>1520</v>
      </c>
      <c r="I623" s="8" t="s">
        <v>4566</v>
      </c>
      <c r="J623" s="8">
        <v>9.0</v>
      </c>
      <c r="K623" s="14">
        <v>46083.0</v>
      </c>
      <c r="L623" s="69" t="s">
        <v>3564</v>
      </c>
      <c r="M623" s="69" t="s">
        <v>3564</v>
      </c>
      <c r="N623" s="14">
        <v>46087.0</v>
      </c>
      <c r="O623" s="14">
        <v>46087.0</v>
      </c>
      <c r="P623" s="8" t="s">
        <v>48</v>
      </c>
      <c r="Q623" s="8">
        <v>979.0</v>
      </c>
      <c r="R623" s="16" t="s">
        <v>4567</v>
      </c>
      <c r="S623" s="16" t="s">
        <v>4568</v>
      </c>
      <c r="T623" s="16" t="s">
        <v>70</v>
      </c>
      <c r="U623" s="17" t="s">
        <v>4569</v>
      </c>
      <c r="V623" s="8" t="s">
        <v>220</v>
      </c>
      <c r="W623" s="8"/>
      <c r="AA623" s="53" t="s">
        <v>4570</v>
      </c>
      <c r="AB623" s="18">
        <v>363.0</v>
      </c>
      <c r="AC623" s="18">
        <v>37.0</v>
      </c>
      <c r="AD623" s="18">
        <v>5.0</v>
      </c>
      <c r="AE623" s="18">
        <v>149.0</v>
      </c>
      <c r="AF623" s="18">
        <v>98.0</v>
      </c>
      <c r="AG623" s="18">
        <v>81.0</v>
      </c>
      <c r="AH623" s="18">
        <v>166.0</v>
      </c>
      <c r="AI623" s="18">
        <v>3.0</v>
      </c>
      <c r="AJ623" s="18" t="s">
        <v>4563</v>
      </c>
      <c r="AK623" s="18">
        <v>3429.0</v>
      </c>
      <c r="AL623" s="54" t="s">
        <v>1637</v>
      </c>
      <c r="AM623" s="54" t="s">
        <v>4571</v>
      </c>
      <c r="AN623" s="19">
        <v>0.9156</v>
      </c>
      <c r="AO623" s="19" t="s">
        <v>414</v>
      </c>
    </row>
    <row r="624">
      <c r="A624" s="8" t="s">
        <v>4572</v>
      </c>
      <c r="B624" s="52" t="s">
        <v>1298</v>
      </c>
      <c r="C624" s="8" t="s">
        <v>58</v>
      </c>
      <c r="D624" s="8" t="s">
        <v>4563</v>
      </c>
      <c r="E624" s="20" t="s">
        <v>4573</v>
      </c>
      <c r="F624" s="11" t="s">
        <v>4574</v>
      </c>
      <c r="G624" s="8" t="s">
        <v>83</v>
      </c>
      <c r="H624" s="8" t="s">
        <v>2402</v>
      </c>
      <c r="I624" s="8" t="s">
        <v>4575</v>
      </c>
      <c r="J624" s="8">
        <v>9.0</v>
      </c>
      <c r="K624" s="14">
        <v>46083.0</v>
      </c>
      <c r="L624" s="69" t="s">
        <v>3564</v>
      </c>
      <c r="M624" s="69" t="s">
        <v>3564</v>
      </c>
      <c r="N624" s="14">
        <v>46087.0</v>
      </c>
      <c r="O624" s="14">
        <v>46087.0</v>
      </c>
      <c r="P624" s="8" t="s">
        <v>48</v>
      </c>
      <c r="Q624" s="15">
        <v>1158.0</v>
      </c>
      <c r="R624" s="16" t="s">
        <v>4567</v>
      </c>
      <c r="S624" s="16" t="s">
        <v>4576</v>
      </c>
      <c r="T624" s="16" t="s">
        <v>4577</v>
      </c>
      <c r="U624" s="17" t="s">
        <v>4569</v>
      </c>
      <c r="V624" s="8" t="s">
        <v>220</v>
      </c>
      <c r="W624" s="8"/>
      <c r="AA624" s="53" t="s">
        <v>4578</v>
      </c>
      <c r="AB624" s="18">
        <v>2968.0</v>
      </c>
      <c r="AC624" s="18">
        <v>43.0</v>
      </c>
      <c r="AD624" s="18">
        <v>18.0</v>
      </c>
      <c r="AE624" s="18">
        <v>774.0</v>
      </c>
      <c r="AF624" s="18">
        <v>13.0</v>
      </c>
      <c r="AG624" s="18">
        <v>416.0</v>
      </c>
      <c r="AH624" s="18">
        <v>2420.0</v>
      </c>
      <c r="AI624" s="18">
        <v>13.0</v>
      </c>
      <c r="AJ624" s="18" t="s">
        <v>54</v>
      </c>
      <c r="AK624" s="18" t="s">
        <v>54</v>
      </c>
      <c r="AL624" s="55" t="s">
        <v>1678</v>
      </c>
      <c r="AM624" s="18" t="s">
        <v>54</v>
      </c>
      <c r="AN624" s="19">
        <v>0.9156</v>
      </c>
      <c r="AO624" s="19" t="s">
        <v>4579</v>
      </c>
    </row>
    <row r="625">
      <c r="A625" s="8" t="s">
        <v>4580</v>
      </c>
      <c r="B625" s="52" t="s">
        <v>1883</v>
      </c>
      <c r="C625" s="8" t="s">
        <v>58</v>
      </c>
      <c r="D625" s="8" t="s">
        <v>4563</v>
      </c>
      <c r="E625" s="20" t="s">
        <v>4581</v>
      </c>
      <c r="F625" s="11" t="s">
        <v>4582</v>
      </c>
      <c r="G625" s="8" t="s">
        <v>83</v>
      </c>
      <c r="H625" s="8" t="s">
        <v>2394</v>
      </c>
      <c r="I625" s="8" t="s">
        <v>4583</v>
      </c>
      <c r="J625" s="8">
        <v>9.0</v>
      </c>
      <c r="K625" s="14">
        <v>46083.0</v>
      </c>
      <c r="L625" s="69" t="s">
        <v>3564</v>
      </c>
      <c r="M625" s="69" t="s">
        <v>3564</v>
      </c>
      <c r="N625" s="14">
        <v>46087.0</v>
      </c>
      <c r="O625" s="14">
        <v>46087.0</v>
      </c>
      <c r="P625" s="8" t="s">
        <v>48</v>
      </c>
      <c r="Q625" s="15">
        <v>1126.0</v>
      </c>
      <c r="R625" s="16" t="s">
        <v>4567</v>
      </c>
      <c r="S625" s="16" t="s">
        <v>4584</v>
      </c>
      <c r="T625" s="16" t="s">
        <v>4585</v>
      </c>
      <c r="U625" s="17" t="s">
        <v>4569</v>
      </c>
      <c r="V625" s="8" t="s">
        <v>220</v>
      </c>
      <c r="W625" s="8"/>
      <c r="AA625" s="53" t="s">
        <v>4586</v>
      </c>
      <c r="AB625" s="18">
        <v>98.0</v>
      </c>
      <c r="AC625" s="18">
        <v>4.0</v>
      </c>
      <c r="AD625" s="18">
        <v>27.0</v>
      </c>
      <c r="AE625" s="18">
        <v>42.0</v>
      </c>
      <c r="AF625" s="18">
        <v>12.0</v>
      </c>
      <c r="AG625" s="18">
        <v>19.0</v>
      </c>
      <c r="AH625" s="18">
        <v>0.0</v>
      </c>
      <c r="AI625" s="18">
        <v>9.0</v>
      </c>
      <c r="AJ625" s="18" t="s">
        <v>54</v>
      </c>
      <c r="AK625" s="18" t="s">
        <v>54</v>
      </c>
      <c r="AL625" s="54" t="s">
        <v>1339</v>
      </c>
      <c r="AM625" s="18" t="s">
        <v>54</v>
      </c>
      <c r="AN625" s="19">
        <v>0.9156</v>
      </c>
      <c r="AO625" s="19" t="s">
        <v>414</v>
      </c>
    </row>
    <row r="626">
      <c r="A626" s="8" t="s">
        <v>4587</v>
      </c>
      <c r="B626" s="52" t="s">
        <v>1287</v>
      </c>
      <c r="C626" s="8" t="s">
        <v>43</v>
      </c>
      <c r="E626" s="20" t="s">
        <v>4588</v>
      </c>
      <c r="F626" s="11" t="s">
        <v>4589</v>
      </c>
      <c r="G626" s="8" t="s">
        <v>46</v>
      </c>
      <c r="H626" s="8" t="s">
        <v>2402</v>
      </c>
      <c r="I626" s="8" t="s">
        <v>4590</v>
      </c>
      <c r="J626" s="8">
        <v>9.0</v>
      </c>
      <c r="K626" s="14">
        <v>46083.0</v>
      </c>
      <c r="L626" s="69" t="s">
        <v>3564</v>
      </c>
      <c r="M626" s="69" t="s">
        <v>3564</v>
      </c>
      <c r="N626" s="14">
        <v>46087.0</v>
      </c>
      <c r="O626" s="14">
        <v>46087.0</v>
      </c>
      <c r="P626" s="8" t="s">
        <v>48</v>
      </c>
      <c r="Q626" s="8">
        <v>405.0</v>
      </c>
      <c r="R626" s="16" t="s">
        <v>4591</v>
      </c>
      <c r="S626" s="16" t="s">
        <v>4592</v>
      </c>
      <c r="T626" s="16" t="s">
        <v>70</v>
      </c>
      <c r="U626" s="17" t="s">
        <v>4593</v>
      </c>
      <c r="V626" s="8" t="s">
        <v>72</v>
      </c>
      <c r="W626" s="8"/>
      <c r="AA626" s="53" t="s">
        <v>4594</v>
      </c>
      <c r="AB626" s="18">
        <v>216.0</v>
      </c>
      <c r="AC626" s="18">
        <v>56.0</v>
      </c>
      <c r="AD626" s="18">
        <v>19.0</v>
      </c>
      <c r="AE626" s="18">
        <v>46.0</v>
      </c>
      <c r="AF626" s="18">
        <v>12.0</v>
      </c>
      <c r="AG626" s="18">
        <v>54.0</v>
      </c>
      <c r="AH626" s="18">
        <v>0.0</v>
      </c>
      <c r="AI626" s="18">
        <v>14.0</v>
      </c>
      <c r="AJ626" s="18" t="s">
        <v>4587</v>
      </c>
      <c r="AK626" s="18">
        <v>4391.0</v>
      </c>
      <c r="AL626" s="54" t="s">
        <v>2087</v>
      </c>
      <c r="AM626" s="54" t="s">
        <v>2794</v>
      </c>
      <c r="AN626" s="19">
        <v>0.9699</v>
      </c>
      <c r="AO626" s="19" t="s">
        <v>54</v>
      </c>
    </row>
    <row r="627">
      <c r="A627" s="8" t="s">
        <v>4595</v>
      </c>
      <c r="B627" s="52" t="s">
        <v>1298</v>
      </c>
      <c r="C627" s="8" t="s">
        <v>58</v>
      </c>
      <c r="D627" s="8" t="s">
        <v>4587</v>
      </c>
      <c r="E627" s="20" t="s">
        <v>4596</v>
      </c>
      <c r="F627" s="11" t="s">
        <v>4597</v>
      </c>
      <c r="G627" s="8" t="s">
        <v>46</v>
      </c>
      <c r="H627" s="8" t="s">
        <v>1520</v>
      </c>
      <c r="I627" s="8" t="s">
        <v>4598</v>
      </c>
      <c r="J627" s="8">
        <v>9.0</v>
      </c>
      <c r="K627" s="14">
        <v>46083.0</v>
      </c>
      <c r="L627" s="69" t="s">
        <v>3564</v>
      </c>
      <c r="M627" s="69" t="s">
        <v>3564</v>
      </c>
      <c r="N627" s="14">
        <v>46087.0</v>
      </c>
      <c r="O627" s="14">
        <v>46087.0</v>
      </c>
      <c r="P627" s="8" t="s">
        <v>48</v>
      </c>
      <c r="Q627" s="8">
        <v>485.0</v>
      </c>
      <c r="R627" s="16" t="s">
        <v>4591</v>
      </c>
      <c r="S627" s="16" t="s">
        <v>4599</v>
      </c>
      <c r="T627" s="16" t="s">
        <v>188</v>
      </c>
      <c r="U627" s="17" t="s">
        <v>4593</v>
      </c>
      <c r="V627" s="8" t="s">
        <v>72</v>
      </c>
      <c r="W627" s="8"/>
      <c r="AA627" s="53" t="s">
        <v>4600</v>
      </c>
      <c r="AB627" s="18">
        <v>883.0</v>
      </c>
      <c r="AC627" s="18">
        <v>69.0</v>
      </c>
      <c r="AD627" s="18">
        <v>210.0</v>
      </c>
      <c r="AE627" s="18">
        <v>162.0</v>
      </c>
      <c r="AF627" s="18">
        <v>46.0</v>
      </c>
      <c r="AG627" s="18">
        <v>328.0</v>
      </c>
      <c r="AH627" s="18">
        <v>0.0</v>
      </c>
      <c r="AI627" s="18">
        <v>53.0</v>
      </c>
      <c r="AJ627" s="18" t="s">
        <v>54</v>
      </c>
      <c r="AK627" s="18" t="s">
        <v>54</v>
      </c>
      <c r="AL627" s="54" t="s">
        <v>3369</v>
      </c>
      <c r="AM627" s="18" t="s">
        <v>54</v>
      </c>
      <c r="AN627" s="19">
        <v>0.9699</v>
      </c>
      <c r="AO627" s="19" t="s">
        <v>54</v>
      </c>
    </row>
    <row r="628">
      <c r="A628" s="8" t="s">
        <v>4601</v>
      </c>
      <c r="B628" s="52" t="s">
        <v>1883</v>
      </c>
      <c r="C628" s="8" t="s">
        <v>58</v>
      </c>
      <c r="D628" s="8" t="s">
        <v>4587</v>
      </c>
      <c r="E628" s="20" t="s">
        <v>4602</v>
      </c>
      <c r="F628" s="11" t="s">
        <v>4603</v>
      </c>
      <c r="G628" s="8" t="s">
        <v>46</v>
      </c>
      <c r="H628" s="8" t="s">
        <v>2394</v>
      </c>
      <c r="I628" s="8" t="s">
        <v>4604</v>
      </c>
      <c r="J628" s="8">
        <v>9.0</v>
      </c>
      <c r="K628" s="14">
        <v>46083.0</v>
      </c>
      <c r="L628" s="69" t="s">
        <v>3564</v>
      </c>
      <c r="M628" s="69" t="s">
        <v>3564</v>
      </c>
      <c r="N628" s="14">
        <v>46087.0</v>
      </c>
      <c r="O628" s="14">
        <v>46087.0</v>
      </c>
      <c r="P628" s="8" t="s">
        <v>48</v>
      </c>
      <c r="Q628" s="8">
        <v>495.0</v>
      </c>
      <c r="R628" s="16" t="s">
        <v>4591</v>
      </c>
      <c r="S628" s="16" t="s">
        <v>4605</v>
      </c>
      <c r="T628" s="16" t="s">
        <v>70</v>
      </c>
      <c r="U628" s="17" t="s">
        <v>4593</v>
      </c>
      <c r="V628" s="8" t="s">
        <v>72</v>
      </c>
      <c r="W628" s="8"/>
      <c r="AA628" s="53" t="s">
        <v>4606</v>
      </c>
      <c r="AB628" s="18">
        <v>2454.0</v>
      </c>
      <c r="AC628" s="18">
        <v>32.0</v>
      </c>
      <c r="AD628" s="18">
        <v>43.0</v>
      </c>
      <c r="AE628" s="18">
        <v>103.0</v>
      </c>
      <c r="AF628" s="18">
        <v>52.0</v>
      </c>
      <c r="AG628" s="18">
        <v>2053.0</v>
      </c>
      <c r="AH628" s="18">
        <v>0.0</v>
      </c>
      <c r="AI628" s="18">
        <v>43.0</v>
      </c>
      <c r="AJ628" s="18" t="s">
        <v>54</v>
      </c>
      <c r="AK628" s="18" t="s">
        <v>54</v>
      </c>
      <c r="AL628" s="55" t="s">
        <v>4607</v>
      </c>
      <c r="AM628" s="18" t="s">
        <v>54</v>
      </c>
      <c r="AN628" s="19">
        <v>0.9699</v>
      </c>
      <c r="AO628" s="19" t="s">
        <v>54</v>
      </c>
    </row>
    <row r="629">
      <c r="A629" s="8" t="s">
        <v>4608</v>
      </c>
      <c r="B629" s="52" t="s">
        <v>42</v>
      </c>
      <c r="C629" s="8" t="s">
        <v>58</v>
      </c>
      <c r="D629" s="8" t="s">
        <v>4587</v>
      </c>
      <c r="E629" s="20" t="s">
        <v>4609</v>
      </c>
      <c r="F629" s="11" t="s">
        <v>4610</v>
      </c>
      <c r="G629" s="8" t="s">
        <v>46</v>
      </c>
      <c r="H629" s="8" t="s">
        <v>1520</v>
      </c>
      <c r="I629" s="8" t="s">
        <v>4611</v>
      </c>
      <c r="J629" s="8">
        <v>9.0</v>
      </c>
      <c r="K629" s="14">
        <v>46083.0</v>
      </c>
      <c r="L629" s="69" t="s">
        <v>3564</v>
      </c>
      <c r="M629" s="69" t="s">
        <v>3564</v>
      </c>
      <c r="N629" s="14">
        <v>46087.0</v>
      </c>
      <c r="O629" s="14">
        <v>46087.0</v>
      </c>
      <c r="P629" s="8" t="s">
        <v>48</v>
      </c>
      <c r="Q629" s="8">
        <v>491.0</v>
      </c>
      <c r="R629" s="16" t="s">
        <v>4612</v>
      </c>
      <c r="S629" s="16" t="s">
        <v>4613</v>
      </c>
      <c r="T629" s="16" t="s">
        <v>599</v>
      </c>
      <c r="U629" s="17" t="s">
        <v>4593</v>
      </c>
      <c r="V629" s="8" t="s">
        <v>72</v>
      </c>
      <c r="W629" s="8"/>
      <c r="AA629" s="18" t="s">
        <v>54</v>
      </c>
      <c r="AB629" s="18">
        <v>838.0</v>
      </c>
      <c r="AC629" s="18">
        <v>122.0</v>
      </c>
      <c r="AD629" s="18">
        <v>12.0</v>
      </c>
      <c r="AE629" s="18">
        <v>668.0</v>
      </c>
      <c r="AF629" s="18">
        <v>0.0</v>
      </c>
      <c r="AG629" s="18">
        <v>0.0</v>
      </c>
      <c r="AH629" s="18">
        <v>0.0</v>
      </c>
      <c r="AI629" s="18">
        <v>7.0</v>
      </c>
      <c r="AJ629" s="18" t="s">
        <v>54</v>
      </c>
      <c r="AK629" s="18" t="s">
        <v>54</v>
      </c>
      <c r="AL629" s="18" t="s">
        <v>54</v>
      </c>
      <c r="AM629" s="18" t="s">
        <v>54</v>
      </c>
      <c r="AN629" s="19">
        <v>0.9699</v>
      </c>
      <c r="AO629" s="19" t="s">
        <v>54</v>
      </c>
    </row>
    <row r="630">
      <c r="A630" s="8" t="s">
        <v>4614</v>
      </c>
      <c r="B630" s="52" t="s">
        <v>57</v>
      </c>
      <c r="C630" s="8" t="s">
        <v>58</v>
      </c>
      <c r="D630" s="8" t="s">
        <v>4587</v>
      </c>
      <c r="E630" s="20" t="s">
        <v>4615</v>
      </c>
      <c r="F630" s="11" t="s">
        <v>4616</v>
      </c>
      <c r="G630" s="8" t="s">
        <v>46</v>
      </c>
      <c r="H630" s="8" t="s">
        <v>2402</v>
      </c>
      <c r="I630" s="8" t="s">
        <v>4598</v>
      </c>
      <c r="J630" s="8">
        <v>9.0</v>
      </c>
      <c r="K630" s="14">
        <v>46083.0</v>
      </c>
      <c r="L630" s="69" t="s">
        <v>3564</v>
      </c>
      <c r="M630" s="69" t="s">
        <v>3564</v>
      </c>
      <c r="N630" s="14">
        <v>46087.0</v>
      </c>
      <c r="O630" s="14">
        <v>46087.0</v>
      </c>
      <c r="P630" s="8" t="s">
        <v>48</v>
      </c>
      <c r="Q630" s="8">
        <v>427.0</v>
      </c>
      <c r="R630" s="16" t="s">
        <v>4612</v>
      </c>
      <c r="S630" s="16" t="s">
        <v>4617</v>
      </c>
      <c r="T630" s="16" t="s">
        <v>188</v>
      </c>
      <c r="U630" s="17" t="s">
        <v>4593</v>
      </c>
      <c r="V630" s="8" t="s">
        <v>72</v>
      </c>
      <c r="W630" s="8"/>
      <c r="AA630" s="18" t="s">
        <v>54</v>
      </c>
      <c r="AB630" s="18" t="s">
        <v>54</v>
      </c>
      <c r="AC630" s="18" t="s">
        <v>54</v>
      </c>
      <c r="AD630" s="18" t="s">
        <v>54</v>
      </c>
      <c r="AE630" s="18" t="s">
        <v>54</v>
      </c>
      <c r="AF630" s="18" t="s">
        <v>54</v>
      </c>
      <c r="AG630" s="18" t="s">
        <v>54</v>
      </c>
      <c r="AH630" s="18" t="s">
        <v>54</v>
      </c>
      <c r="AI630" s="18" t="s">
        <v>54</v>
      </c>
      <c r="AJ630" s="18" t="s">
        <v>54</v>
      </c>
      <c r="AK630" s="18" t="s">
        <v>54</v>
      </c>
      <c r="AL630" s="18" t="s">
        <v>54</v>
      </c>
      <c r="AM630" s="18" t="s">
        <v>54</v>
      </c>
      <c r="AN630" s="19" t="s">
        <v>54</v>
      </c>
      <c r="AO630" s="19" t="s">
        <v>54</v>
      </c>
    </row>
    <row r="631">
      <c r="A631" s="8" t="s">
        <v>4618</v>
      </c>
      <c r="B631" s="52" t="s">
        <v>1287</v>
      </c>
      <c r="C631" s="8" t="s">
        <v>43</v>
      </c>
      <c r="E631" s="20" t="s">
        <v>4619</v>
      </c>
      <c r="F631" s="11" t="s">
        <v>4620</v>
      </c>
      <c r="G631" s="8" t="s">
        <v>83</v>
      </c>
      <c r="H631" s="8" t="s">
        <v>1520</v>
      </c>
      <c r="I631" s="8" t="s">
        <v>4621</v>
      </c>
      <c r="J631" s="8">
        <v>9.0</v>
      </c>
      <c r="K631" s="14">
        <v>46083.0</v>
      </c>
      <c r="L631" s="69" t="s">
        <v>3564</v>
      </c>
      <c r="M631" s="69" t="s">
        <v>3564</v>
      </c>
      <c r="N631" s="14">
        <v>46087.0</v>
      </c>
      <c r="O631" s="14">
        <v>46087.0</v>
      </c>
      <c r="P631" s="8" t="s">
        <v>48</v>
      </c>
      <c r="Q631" s="8">
        <v>763.0</v>
      </c>
      <c r="R631" s="16" t="s">
        <v>4622</v>
      </c>
      <c r="S631" s="16" t="s">
        <v>4623</v>
      </c>
      <c r="T631" s="16" t="s">
        <v>70</v>
      </c>
      <c r="U631" s="17" t="s">
        <v>4624</v>
      </c>
      <c r="V631" s="8" t="s">
        <v>220</v>
      </c>
      <c r="W631" s="8"/>
      <c r="AA631" s="53" t="s">
        <v>4625</v>
      </c>
      <c r="AB631" s="18">
        <v>495.0</v>
      </c>
      <c r="AC631" s="18">
        <v>147.0</v>
      </c>
      <c r="AD631" s="18">
        <v>10.0</v>
      </c>
      <c r="AE631" s="18">
        <v>88.0</v>
      </c>
      <c r="AF631" s="18">
        <v>34.0</v>
      </c>
      <c r="AG631" s="18">
        <v>87.0</v>
      </c>
      <c r="AH631" s="18">
        <v>23.0</v>
      </c>
      <c r="AI631" s="18">
        <v>5.0</v>
      </c>
      <c r="AJ631" s="18" t="s">
        <v>4618</v>
      </c>
      <c r="AK631" s="18">
        <v>2211.0</v>
      </c>
      <c r="AL631" s="54" t="s">
        <v>2441</v>
      </c>
      <c r="AM631" s="54" t="s">
        <v>1477</v>
      </c>
      <c r="AN631" s="19">
        <v>0.9404</v>
      </c>
      <c r="AO631" s="19" t="s">
        <v>246</v>
      </c>
    </row>
    <row r="632">
      <c r="A632" s="8" t="s">
        <v>4626</v>
      </c>
      <c r="B632" s="52" t="s">
        <v>1298</v>
      </c>
      <c r="C632" s="8" t="s">
        <v>58</v>
      </c>
      <c r="D632" s="8" t="s">
        <v>4618</v>
      </c>
      <c r="E632" s="20" t="s">
        <v>4627</v>
      </c>
      <c r="F632" s="11" t="s">
        <v>4628</v>
      </c>
      <c r="G632" s="8" t="s">
        <v>83</v>
      </c>
      <c r="H632" s="8" t="s">
        <v>2402</v>
      </c>
      <c r="I632" s="8" t="s">
        <v>4629</v>
      </c>
      <c r="J632" s="8">
        <v>9.0</v>
      </c>
      <c r="K632" s="14">
        <v>46083.0</v>
      </c>
      <c r="L632" s="69" t="s">
        <v>3564</v>
      </c>
      <c r="M632" s="69" t="s">
        <v>3564</v>
      </c>
      <c r="N632" s="14">
        <v>46087.0</v>
      </c>
      <c r="O632" s="14">
        <v>46087.0</v>
      </c>
      <c r="P632" s="8" t="s">
        <v>48</v>
      </c>
      <c r="Q632" s="8">
        <v>655.0</v>
      </c>
      <c r="R632" s="16" t="s">
        <v>4622</v>
      </c>
      <c r="S632" s="16" t="s">
        <v>4630</v>
      </c>
      <c r="T632" s="16" t="s">
        <v>4631</v>
      </c>
      <c r="U632" s="17" t="s">
        <v>4624</v>
      </c>
      <c r="V632" s="8" t="s">
        <v>220</v>
      </c>
      <c r="W632" s="8"/>
      <c r="AA632" s="53" t="s">
        <v>4632</v>
      </c>
      <c r="AB632" s="18">
        <v>841.0</v>
      </c>
      <c r="AC632" s="18">
        <v>325.0</v>
      </c>
      <c r="AD632" s="18">
        <v>27.0</v>
      </c>
      <c r="AE632" s="18">
        <v>135.0</v>
      </c>
      <c r="AF632" s="18">
        <v>10.0</v>
      </c>
      <c r="AG632" s="18">
        <v>11.0</v>
      </c>
      <c r="AH632" s="18">
        <v>0.0</v>
      </c>
      <c r="AI632" s="18">
        <v>14.0</v>
      </c>
      <c r="AJ632" s="18" t="s">
        <v>54</v>
      </c>
      <c r="AK632" s="18" t="s">
        <v>54</v>
      </c>
      <c r="AL632" s="54" t="s">
        <v>3527</v>
      </c>
      <c r="AM632" s="18" t="s">
        <v>54</v>
      </c>
      <c r="AN632" s="19">
        <v>0.9404</v>
      </c>
      <c r="AO632" s="19" t="s">
        <v>371</v>
      </c>
    </row>
    <row r="633">
      <c r="A633" s="8" t="s">
        <v>4633</v>
      </c>
      <c r="B633" s="52" t="s">
        <v>1883</v>
      </c>
      <c r="C633" s="8" t="s">
        <v>58</v>
      </c>
      <c r="D633" s="8" t="s">
        <v>4618</v>
      </c>
      <c r="E633" s="20" t="s">
        <v>4634</v>
      </c>
      <c r="F633" s="11" t="s">
        <v>4635</v>
      </c>
      <c r="G633" s="8" t="s">
        <v>83</v>
      </c>
      <c r="H633" s="8" t="s">
        <v>2394</v>
      </c>
      <c r="I633" s="8" t="s">
        <v>4636</v>
      </c>
      <c r="J633" s="8">
        <v>9.0</v>
      </c>
      <c r="K633" s="14">
        <v>46083.0</v>
      </c>
      <c r="L633" s="69" t="s">
        <v>3564</v>
      </c>
      <c r="M633" s="69" t="s">
        <v>3564</v>
      </c>
      <c r="N633" s="14">
        <v>46087.0</v>
      </c>
      <c r="O633" s="14">
        <v>46087.0</v>
      </c>
      <c r="P633" s="8" t="s">
        <v>48</v>
      </c>
      <c r="Q633" s="8">
        <v>766.0</v>
      </c>
      <c r="R633" s="16" t="s">
        <v>4622</v>
      </c>
      <c r="S633" s="16" t="s">
        <v>4637</v>
      </c>
      <c r="T633" s="16" t="s">
        <v>4638</v>
      </c>
      <c r="U633" s="17" t="s">
        <v>4624</v>
      </c>
      <c r="V633" s="8" t="s">
        <v>220</v>
      </c>
      <c r="W633" s="8"/>
      <c r="AA633" s="53" t="s">
        <v>4639</v>
      </c>
      <c r="AB633" s="18">
        <v>875.0</v>
      </c>
      <c r="AC633" s="18">
        <v>298.0</v>
      </c>
      <c r="AD633" s="18">
        <v>18.0</v>
      </c>
      <c r="AE633" s="18">
        <v>114.0</v>
      </c>
      <c r="AF633" s="18">
        <v>22.0</v>
      </c>
      <c r="AG633" s="18">
        <v>138.0</v>
      </c>
      <c r="AH633" s="18">
        <v>0.0</v>
      </c>
      <c r="AI633" s="18">
        <v>6.0</v>
      </c>
      <c r="AJ633" s="18" t="s">
        <v>54</v>
      </c>
      <c r="AK633" s="18" t="s">
        <v>54</v>
      </c>
      <c r="AL633" s="54" t="s">
        <v>3199</v>
      </c>
      <c r="AM633" s="18" t="s">
        <v>54</v>
      </c>
      <c r="AN633" s="19">
        <v>0.9404</v>
      </c>
      <c r="AO633" s="19" t="s">
        <v>371</v>
      </c>
    </row>
    <row r="634">
      <c r="A634" s="8" t="s">
        <v>4640</v>
      </c>
      <c r="B634" s="52" t="s">
        <v>1287</v>
      </c>
      <c r="C634" s="8" t="s">
        <v>43</v>
      </c>
      <c r="E634" s="20" t="s">
        <v>4641</v>
      </c>
      <c r="F634" s="11" t="s">
        <v>4642</v>
      </c>
      <c r="G634" s="8" t="s">
        <v>46</v>
      </c>
      <c r="H634" s="8" t="s">
        <v>2402</v>
      </c>
      <c r="I634" s="8" t="s">
        <v>4643</v>
      </c>
      <c r="J634" s="8">
        <v>9.0</v>
      </c>
      <c r="K634" s="14">
        <v>46083.0</v>
      </c>
      <c r="L634" s="69" t="s">
        <v>3564</v>
      </c>
      <c r="M634" s="69" t="s">
        <v>3564</v>
      </c>
      <c r="N634" s="14">
        <v>46087.0</v>
      </c>
      <c r="O634" s="14">
        <v>46087.0</v>
      </c>
      <c r="P634" s="8" t="s">
        <v>48</v>
      </c>
      <c r="Q634" s="8">
        <v>747.0</v>
      </c>
      <c r="R634" s="16" t="s">
        <v>4644</v>
      </c>
      <c r="S634" s="16" t="s">
        <v>4645</v>
      </c>
      <c r="T634" s="16" t="s">
        <v>188</v>
      </c>
      <c r="U634" s="17" t="s">
        <v>4646</v>
      </c>
      <c r="V634" s="8" t="s">
        <v>72</v>
      </c>
      <c r="W634" s="8"/>
      <c r="AA634" s="53" t="s">
        <v>4647</v>
      </c>
      <c r="AB634" s="18">
        <v>2335.0</v>
      </c>
      <c r="AC634" s="18">
        <v>1827.0</v>
      </c>
      <c r="AD634" s="18">
        <v>46.0</v>
      </c>
      <c r="AE634" s="18">
        <v>306.0</v>
      </c>
      <c r="AF634" s="18">
        <v>41.0</v>
      </c>
      <c r="AG634" s="18">
        <v>13.0</v>
      </c>
      <c r="AH634" s="18">
        <v>0.0</v>
      </c>
      <c r="AI634" s="18">
        <v>7.0</v>
      </c>
      <c r="AJ634" s="18" t="s">
        <v>4640</v>
      </c>
      <c r="AK634" s="18">
        <v>4128.0</v>
      </c>
      <c r="AL634" s="55" t="s">
        <v>1738</v>
      </c>
      <c r="AM634" s="54" t="s">
        <v>4648</v>
      </c>
      <c r="AN634" s="19">
        <v>0.9631</v>
      </c>
      <c r="AO634" s="19" t="s">
        <v>1176</v>
      </c>
    </row>
    <row r="635">
      <c r="A635" s="8" t="s">
        <v>4649</v>
      </c>
      <c r="B635" s="52" t="s">
        <v>1298</v>
      </c>
      <c r="C635" s="8" t="s">
        <v>58</v>
      </c>
      <c r="D635" s="8" t="s">
        <v>4640</v>
      </c>
      <c r="E635" s="20" t="s">
        <v>4650</v>
      </c>
      <c r="F635" s="11" t="s">
        <v>4651</v>
      </c>
      <c r="G635" s="8" t="s">
        <v>46</v>
      </c>
      <c r="H635" s="8" t="s">
        <v>1520</v>
      </c>
      <c r="I635" s="8" t="s">
        <v>4652</v>
      </c>
      <c r="J635" s="8">
        <v>9.0</v>
      </c>
      <c r="K635" s="14">
        <v>46083.0</v>
      </c>
      <c r="L635" s="69" t="s">
        <v>3564</v>
      </c>
      <c r="M635" s="69" t="s">
        <v>3564</v>
      </c>
      <c r="N635" s="14">
        <v>46087.0</v>
      </c>
      <c r="O635" s="14">
        <v>46087.0</v>
      </c>
      <c r="P635" s="8" t="s">
        <v>48</v>
      </c>
      <c r="Q635" s="8">
        <v>691.0</v>
      </c>
      <c r="R635" s="16" t="s">
        <v>4644</v>
      </c>
      <c r="S635" s="16" t="s">
        <v>4653</v>
      </c>
      <c r="T635" s="16" t="s">
        <v>188</v>
      </c>
      <c r="U635" s="17" t="s">
        <v>4646</v>
      </c>
      <c r="V635" s="8" t="s">
        <v>72</v>
      </c>
      <c r="W635" s="8"/>
      <c r="AA635" s="53" t="s">
        <v>4654</v>
      </c>
      <c r="AB635" s="18">
        <v>211.0</v>
      </c>
      <c r="AC635" s="18">
        <v>79.0</v>
      </c>
      <c r="AD635" s="18">
        <v>10.0</v>
      </c>
      <c r="AE635" s="18">
        <v>74.0</v>
      </c>
      <c r="AF635" s="18">
        <v>11.0</v>
      </c>
      <c r="AG635" s="18">
        <v>18.0</v>
      </c>
      <c r="AH635" s="18">
        <v>1.0</v>
      </c>
      <c r="AI635" s="18">
        <v>17.0</v>
      </c>
      <c r="AJ635" s="18" t="s">
        <v>54</v>
      </c>
      <c r="AK635" s="18" t="s">
        <v>54</v>
      </c>
      <c r="AL635" s="54" t="s">
        <v>2242</v>
      </c>
      <c r="AM635" s="18" t="s">
        <v>54</v>
      </c>
      <c r="AN635" s="19">
        <v>0.9631</v>
      </c>
      <c r="AO635" s="19" t="s">
        <v>1176</v>
      </c>
    </row>
    <row r="636">
      <c r="A636" s="8" t="s">
        <v>4655</v>
      </c>
      <c r="B636" s="52" t="s">
        <v>1883</v>
      </c>
      <c r="C636" s="8" t="s">
        <v>58</v>
      </c>
      <c r="D636" s="8" t="s">
        <v>4640</v>
      </c>
      <c r="E636" s="20" t="s">
        <v>4656</v>
      </c>
      <c r="F636" s="11" t="s">
        <v>4657</v>
      </c>
      <c r="G636" s="8" t="s">
        <v>46</v>
      </c>
      <c r="H636" s="8" t="s">
        <v>2394</v>
      </c>
      <c r="I636" s="8" t="s">
        <v>4658</v>
      </c>
      <c r="J636" s="8">
        <v>9.0</v>
      </c>
      <c r="K636" s="14">
        <v>46083.0</v>
      </c>
      <c r="L636" s="69" t="s">
        <v>3564</v>
      </c>
      <c r="M636" s="69" t="s">
        <v>3564</v>
      </c>
      <c r="N636" s="14">
        <v>46087.0</v>
      </c>
      <c r="O636" s="14">
        <v>46087.0</v>
      </c>
      <c r="P636" s="8" t="s">
        <v>48</v>
      </c>
      <c r="Q636" s="8">
        <v>798.0</v>
      </c>
      <c r="R636" s="16" t="s">
        <v>4644</v>
      </c>
      <c r="S636" s="16" t="s">
        <v>4659</v>
      </c>
      <c r="T636" s="16" t="s">
        <v>4660</v>
      </c>
      <c r="U636" s="17" t="s">
        <v>4646</v>
      </c>
      <c r="V636" s="8" t="s">
        <v>72</v>
      </c>
      <c r="W636" s="8"/>
      <c r="AA636" s="53" t="s">
        <v>4661</v>
      </c>
      <c r="AB636" s="18">
        <v>1582.0</v>
      </c>
      <c r="AC636" s="18">
        <v>695.0</v>
      </c>
      <c r="AD636" s="18">
        <v>21.0</v>
      </c>
      <c r="AE636" s="18">
        <v>479.0</v>
      </c>
      <c r="AF636" s="18">
        <v>21.0</v>
      </c>
      <c r="AG636" s="18">
        <v>10.0</v>
      </c>
      <c r="AH636" s="18">
        <v>425.0</v>
      </c>
      <c r="AI636" s="18">
        <v>15.0</v>
      </c>
      <c r="AJ636" s="18" t="s">
        <v>54</v>
      </c>
      <c r="AK636" s="18" t="s">
        <v>54</v>
      </c>
      <c r="AL636" s="54" t="s">
        <v>4662</v>
      </c>
      <c r="AM636" s="18" t="s">
        <v>54</v>
      </c>
      <c r="AN636" s="19">
        <v>0.9631</v>
      </c>
      <c r="AO636" s="19" t="s">
        <v>1176</v>
      </c>
    </row>
    <row r="637">
      <c r="A637" s="8" t="s">
        <v>4663</v>
      </c>
      <c r="B637" s="52" t="s">
        <v>1287</v>
      </c>
      <c r="C637" s="8" t="s">
        <v>43</v>
      </c>
      <c r="E637" s="20" t="s">
        <v>4664</v>
      </c>
      <c r="F637" s="11" t="s">
        <v>4665</v>
      </c>
      <c r="G637" s="8" t="s">
        <v>83</v>
      </c>
      <c r="H637" s="8" t="s">
        <v>1520</v>
      </c>
      <c r="I637" s="8" t="s">
        <v>4666</v>
      </c>
      <c r="J637" s="8">
        <v>9.0</v>
      </c>
      <c r="K637" s="14">
        <v>46083.0</v>
      </c>
      <c r="L637" s="69" t="s">
        <v>3564</v>
      </c>
      <c r="M637" s="69" t="s">
        <v>3564</v>
      </c>
      <c r="N637" s="14">
        <v>46087.0</v>
      </c>
      <c r="O637" s="14">
        <v>46087.0</v>
      </c>
      <c r="P637" s="8" t="s">
        <v>48</v>
      </c>
      <c r="Q637" s="8">
        <v>654.0</v>
      </c>
      <c r="R637" s="16" t="s">
        <v>4667</v>
      </c>
      <c r="S637" s="16" t="s">
        <v>4668</v>
      </c>
      <c r="T637" s="16" t="s">
        <v>70</v>
      </c>
      <c r="U637" s="17" t="s">
        <v>4669</v>
      </c>
      <c r="V637" s="8" t="s">
        <v>220</v>
      </c>
      <c r="W637" s="8"/>
      <c r="AA637" s="53" t="s">
        <v>4670</v>
      </c>
      <c r="AB637" s="18">
        <v>855.0</v>
      </c>
      <c r="AC637" s="18">
        <v>26.0</v>
      </c>
      <c r="AD637" s="18">
        <v>6.0</v>
      </c>
      <c r="AE637" s="18">
        <v>47.0</v>
      </c>
      <c r="AF637" s="18">
        <v>52.0</v>
      </c>
      <c r="AG637" s="18">
        <v>748.0</v>
      </c>
      <c r="AH637" s="18">
        <v>0.0</v>
      </c>
      <c r="AI637" s="18">
        <v>8.0</v>
      </c>
      <c r="AJ637" s="18" t="s">
        <v>4663</v>
      </c>
      <c r="AK637" s="18">
        <v>1430.0</v>
      </c>
      <c r="AL637" s="54" t="s">
        <v>1677</v>
      </c>
      <c r="AM637" s="54" t="s">
        <v>1997</v>
      </c>
      <c r="AN637" s="19">
        <v>0.9001</v>
      </c>
      <c r="AO637" s="19" t="s">
        <v>132</v>
      </c>
    </row>
    <row r="638">
      <c r="A638" s="8" t="s">
        <v>4671</v>
      </c>
      <c r="B638" s="52" t="s">
        <v>1298</v>
      </c>
      <c r="C638" s="8" t="s">
        <v>58</v>
      </c>
      <c r="D638" s="8" t="s">
        <v>4663</v>
      </c>
      <c r="E638" s="20" t="s">
        <v>4672</v>
      </c>
      <c r="F638" s="11" t="s">
        <v>4673</v>
      </c>
      <c r="G638" s="8" t="s">
        <v>83</v>
      </c>
      <c r="H638" s="8" t="s">
        <v>2402</v>
      </c>
      <c r="I638" s="8" t="s">
        <v>4674</v>
      </c>
      <c r="J638" s="8">
        <v>9.0</v>
      </c>
      <c r="K638" s="14">
        <v>46083.0</v>
      </c>
      <c r="L638" s="69" t="s">
        <v>3564</v>
      </c>
      <c r="M638" s="69" t="s">
        <v>3564</v>
      </c>
      <c r="N638" s="14">
        <v>46087.0</v>
      </c>
      <c r="O638" s="14">
        <v>46087.0</v>
      </c>
      <c r="P638" s="8" t="s">
        <v>48</v>
      </c>
      <c r="Q638" s="8">
        <v>705.0</v>
      </c>
      <c r="R638" s="16" t="s">
        <v>4667</v>
      </c>
      <c r="S638" s="16" t="s">
        <v>4675</v>
      </c>
      <c r="T638" s="16" t="s">
        <v>4676</v>
      </c>
      <c r="U638" s="17" t="s">
        <v>4669</v>
      </c>
      <c r="V638" s="8" t="s">
        <v>220</v>
      </c>
      <c r="W638" s="8"/>
      <c r="AA638" s="53" t="s">
        <v>4677</v>
      </c>
      <c r="AB638" s="18">
        <v>265.0</v>
      </c>
      <c r="AC638" s="18">
        <v>108.0</v>
      </c>
      <c r="AD638" s="18">
        <v>12.0</v>
      </c>
      <c r="AE638" s="18">
        <v>86.0</v>
      </c>
      <c r="AF638" s="18">
        <v>14.0</v>
      </c>
      <c r="AG638" s="18">
        <v>0.0</v>
      </c>
      <c r="AH638" s="18">
        <v>17.0</v>
      </c>
      <c r="AI638" s="18">
        <v>21.0</v>
      </c>
      <c r="AJ638" s="18" t="s">
        <v>54</v>
      </c>
      <c r="AK638" s="18" t="s">
        <v>54</v>
      </c>
      <c r="AL638" s="54" t="s">
        <v>1464</v>
      </c>
      <c r="AM638" s="18" t="s">
        <v>54</v>
      </c>
      <c r="AN638" s="19">
        <v>0.9001</v>
      </c>
      <c r="AO638" s="19" t="s">
        <v>132</v>
      </c>
    </row>
    <row r="639">
      <c r="A639" s="8" t="s">
        <v>4678</v>
      </c>
      <c r="B639" s="52" t="s">
        <v>1883</v>
      </c>
      <c r="C639" s="8" t="s">
        <v>58</v>
      </c>
      <c r="D639" s="8" t="s">
        <v>4663</v>
      </c>
      <c r="E639" s="20" t="s">
        <v>4679</v>
      </c>
      <c r="F639" s="11" t="s">
        <v>4680</v>
      </c>
      <c r="G639" s="8" t="s">
        <v>83</v>
      </c>
      <c r="H639" s="8" t="s">
        <v>2394</v>
      </c>
      <c r="I639" s="8" t="s">
        <v>4681</v>
      </c>
      <c r="J639" s="8">
        <v>9.0</v>
      </c>
      <c r="K639" s="14">
        <v>46083.0</v>
      </c>
      <c r="L639" s="69" t="s">
        <v>3564</v>
      </c>
      <c r="M639" s="69" t="s">
        <v>3564</v>
      </c>
      <c r="N639" s="14">
        <v>46087.0</v>
      </c>
      <c r="O639" s="14">
        <v>46087.0</v>
      </c>
      <c r="P639" s="8" t="s">
        <v>48</v>
      </c>
      <c r="Q639" s="8">
        <v>937.0</v>
      </c>
      <c r="R639" s="16" t="s">
        <v>4667</v>
      </c>
      <c r="S639" s="16" t="s">
        <v>4682</v>
      </c>
      <c r="T639" s="16" t="s">
        <v>362</v>
      </c>
      <c r="U639" s="17" t="s">
        <v>4669</v>
      </c>
      <c r="V639" s="8" t="s">
        <v>220</v>
      </c>
      <c r="W639" s="8"/>
      <c r="AA639" s="53" t="s">
        <v>4683</v>
      </c>
      <c r="AB639" s="18">
        <v>310.0</v>
      </c>
      <c r="AC639" s="18">
        <v>116.0</v>
      </c>
      <c r="AD639" s="18">
        <v>52.0</v>
      </c>
      <c r="AE639" s="18">
        <v>91.0</v>
      </c>
      <c r="AF639" s="18">
        <v>45.0</v>
      </c>
      <c r="AG639" s="18">
        <v>9.0</v>
      </c>
      <c r="AH639" s="18">
        <v>0.0</v>
      </c>
      <c r="AI639" s="18">
        <v>25.0</v>
      </c>
      <c r="AJ639" s="18" t="s">
        <v>54</v>
      </c>
      <c r="AK639" s="18" t="s">
        <v>54</v>
      </c>
      <c r="AL639" s="54" t="s">
        <v>1789</v>
      </c>
      <c r="AM639" s="18" t="s">
        <v>54</v>
      </c>
      <c r="AN639" s="19">
        <v>0.9001</v>
      </c>
      <c r="AO639" s="19" t="s">
        <v>356</v>
      </c>
    </row>
    <row r="640">
      <c r="A640" s="8" t="s">
        <v>4684</v>
      </c>
      <c r="B640" s="52" t="s">
        <v>1287</v>
      </c>
      <c r="C640" s="8" t="s">
        <v>43</v>
      </c>
      <c r="E640" s="20" t="s">
        <v>4685</v>
      </c>
      <c r="F640" s="11" t="s">
        <v>4686</v>
      </c>
      <c r="G640" s="8" t="s">
        <v>165</v>
      </c>
      <c r="H640" s="8"/>
      <c r="I640" s="8" t="s">
        <v>4687</v>
      </c>
      <c r="J640" s="8">
        <v>9.0</v>
      </c>
      <c r="K640" s="14">
        <v>46083.0</v>
      </c>
      <c r="L640" s="69" t="s">
        <v>3564</v>
      </c>
      <c r="M640" s="69" t="s">
        <v>3564</v>
      </c>
      <c r="N640" s="14">
        <v>46087.0</v>
      </c>
      <c r="O640" s="14">
        <v>46087.0</v>
      </c>
      <c r="P640" s="8" t="s">
        <v>167</v>
      </c>
      <c r="Q640" s="15">
        <v>1011.0</v>
      </c>
      <c r="R640" s="8" t="s">
        <v>4688</v>
      </c>
      <c r="S640" s="8" t="s">
        <v>4689</v>
      </c>
      <c r="T640" s="16" t="s">
        <v>4690</v>
      </c>
      <c r="U640" s="17" t="s">
        <v>4691</v>
      </c>
      <c r="V640" s="24"/>
      <c r="W640" s="8"/>
      <c r="AA640" s="53" t="s">
        <v>4692</v>
      </c>
      <c r="AB640" s="18">
        <v>239.0</v>
      </c>
      <c r="AC640" s="18">
        <v>77.0</v>
      </c>
      <c r="AD640" s="18">
        <v>24.0</v>
      </c>
      <c r="AE640" s="18">
        <v>89.0</v>
      </c>
      <c r="AF640" s="18">
        <v>87.0</v>
      </c>
      <c r="AG640" s="18">
        <v>15.0</v>
      </c>
      <c r="AH640" s="18">
        <v>1.0</v>
      </c>
      <c r="AI640" s="18">
        <v>38.0</v>
      </c>
      <c r="AJ640" s="18" t="s">
        <v>4684</v>
      </c>
      <c r="AK640" s="18">
        <v>451.0</v>
      </c>
      <c r="AL640" s="54" t="s">
        <v>2398</v>
      </c>
      <c r="AM640" s="54" t="s">
        <v>2087</v>
      </c>
      <c r="AN640" s="19"/>
      <c r="AO640" s="19" t="s">
        <v>262</v>
      </c>
    </row>
    <row r="641">
      <c r="A641" s="8" t="s">
        <v>4693</v>
      </c>
      <c r="B641" s="52" t="s">
        <v>1298</v>
      </c>
      <c r="C641" s="8" t="s">
        <v>58</v>
      </c>
      <c r="D641" s="8" t="s">
        <v>4684</v>
      </c>
      <c r="E641" s="20" t="s">
        <v>4694</v>
      </c>
      <c r="F641" s="11" t="s">
        <v>4695</v>
      </c>
      <c r="G641" s="8" t="s">
        <v>165</v>
      </c>
      <c r="H641" s="8"/>
      <c r="I641" s="8" t="s">
        <v>4696</v>
      </c>
      <c r="J641" s="8">
        <v>9.0</v>
      </c>
      <c r="K641" s="14">
        <v>46083.0</v>
      </c>
      <c r="L641" s="69" t="s">
        <v>3564</v>
      </c>
      <c r="M641" s="69" t="s">
        <v>3564</v>
      </c>
      <c r="N641" s="14">
        <v>46087.0</v>
      </c>
      <c r="O641" s="14">
        <v>46087.0</v>
      </c>
      <c r="P641" s="8" t="s">
        <v>167</v>
      </c>
      <c r="Q641" s="15">
        <v>1063.0</v>
      </c>
      <c r="R641" s="8" t="s">
        <v>4697</v>
      </c>
      <c r="S641" s="8" t="s">
        <v>4698</v>
      </c>
      <c r="T641" s="16" t="s">
        <v>4699</v>
      </c>
      <c r="U641" s="17" t="s">
        <v>4691</v>
      </c>
      <c r="V641" s="24"/>
      <c r="W641" s="8"/>
      <c r="AA641" s="53" t="s">
        <v>4700</v>
      </c>
      <c r="AB641" s="18">
        <v>212.0</v>
      </c>
      <c r="AC641" s="18">
        <v>29.0</v>
      </c>
      <c r="AD641" s="18">
        <v>22.0</v>
      </c>
      <c r="AE641" s="18">
        <v>68.0</v>
      </c>
      <c r="AF641" s="18">
        <v>5.0</v>
      </c>
      <c r="AG641" s="18">
        <v>70.0</v>
      </c>
      <c r="AH641" s="18">
        <v>4.0</v>
      </c>
      <c r="AI641" s="18">
        <v>5.0</v>
      </c>
      <c r="AJ641" s="18" t="s">
        <v>54</v>
      </c>
      <c r="AK641" s="18" t="s">
        <v>54</v>
      </c>
      <c r="AL641" s="54" t="s">
        <v>2242</v>
      </c>
      <c r="AM641" s="18" t="s">
        <v>54</v>
      </c>
      <c r="AN641" s="19"/>
      <c r="AO641" s="19" t="s">
        <v>54</v>
      </c>
    </row>
    <row r="642">
      <c r="A642" s="8" t="s">
        <v>4701</v>
      </c>
      <c r="B642" s="52" t="s">
        <v>1287</v>
      </c>
      <c r="C642" s="8" t="s">
        <v>43</v>
      </c>
      <c r="E642" s="20" t="s">
        <v>4702</v>
      </c>
      <c r="F642" s="11" t="s">
        <v>4703</v>
      </c>
      <c r="G642" s="8" t="s">
        <v>46</v>
      </c>
      <c r="H642" s="8" t="s">
        <v>1520</v>
      </c>
      <c r="I642" s="8" t="s">
        <v>4704</v>
      </c>
      <c r="J642" s="8">
        <v>9.0</v>
      </c>
      <c r="K642" s="14">
        <v>46083.0</v>
      </c>
      <c r="L642" s="69" t="s">
        <v>3564</v>
      </c>
      <c r="M642" s="69" t="s">
        <v>3564</v>
      </c>
      <c r="N642" s="14">
        <v>46087.0</v>
      </c>
      <c r="O642" s="14">
        <v>46087.0</v>
      </c>
      <c r="P642" s="8" t="s">
        <v>48</v>
      </c>
      <c r="Q642" s="8">
        <v>946.0</v>
      </c>
      <c r="R642" s="16" t="s">
        <v>4705</v>
      </c>
      <c r="S642" s="16" t="s">
        <v>4706</v>
      </c>
      <c r="T642" s="16" t="s">
        <v>3480</v>
      </c>
      <c r="U642" s="17" t="s">
        <v>4707</v>
      </c>
      <c r="V642" s="8" t="s">
        <v>72</v>
      </c>
      <c r="W642" s="8"/>
      <c r="AA642" s="53" t="s">
        <v>4708</v>
      </c>
      <c r="AB642" s="18">
        <v>575.0</v>
      </c>
      <c r="AC642" s="18">
        <v>49.0</v>
      </c>
      <c r="AD642" s="18">
        <v>244.0</v>
      </c>
      <c r="AE642" s="18">
        <v>260.0</v>
      </c>
      <c r="AF642" s="18">
        <v>96.0</v>
      </c>
      <c r="AG642" s="18">
        <v>12.0</v>
      </c>
      <c r="AH642" s="18">
        <v>2.0</v>
      </c>
      <c r="AI642" s="18">
        <v>2.0</v>
      </c>
      <c r="AJ642" s="18" t="s">
        <v>4701</v>
      </c>
      <c r="AK642" s="18">
        <v>1347.0</v>
      </c>
      <c r="AL642" s="54" t="s">
        <v>3844</v>
      </c>
      <c r="AM642" s="54" t="s">
        <v>2015</v>
      </c>
      <c r="AN642" s="19">
        <v>0.9628</v>
      </c>
      <c r="AO642" s="19" t="s">
        <v>992</v>
      </c>
    </row>
    <row r="643">
      <c r="A643" s="8" t="s">
        <v>4709</v>
      </c>
      <c r="B643" s="52" t="s">
        <v>1298</v>
      </c>
      <c r="C643" s="8" t="s">
        <v>58</v>
      </c>
      <c r="D643" s="8" t="s">
        <v>4701</v>
      </c>
      <c r="E643" s="20" t="s">
        <v>4710</v>
      </c>
      <c r="F643" s="11" t="s">
        <v>4711</v>
      </c>
      <c r="G643" s="8" t="s">
        <v>46</v>
      </c>
      <c r="H643" s="8" t="s">
        <v>2394</v>
      </c>
      <c r="I643" s="8" t="s">
        <v>4712</v>
      </c>
      <c r="J643" s="8">
        <v>9.0</v>
      </c>
      <c r="K643" s="14">
        <v>46083.0</v>
      </c>
      <c r="L643" s="69" t="s">
        <v>3564</v>
      </c>
      <c r="M643" s="69" t="s">
        <v>3564</v>
      </c>
      <c r="N643" s="14">
        <v>46087.0</v>
      </c>
      <c r="O643" s="14">
        <v>46087.0</v>
      </c>
      <c r="P643" s="8" t="s">
        <v>48</v>
      </c>
      <c r="Q643" s="8">
        <v>788.0</v>
      </c>
      <c r="R643" s="16" t="s">
        <v>4705</v>
      </c>
      <c r="S643" s="16" t="s">
        <v>4713</v>
      </c>
      <c r="T643" s="16" t="s">
        <v>4714</v>
      </c>
      <c r="U643" s="17" t="s">
        <v>4707</v>
      </c>
      <c r="V643" s="8" t="s">
        <v>72</v>
      </c>
      <c r="W643" s="8"/>
      <c r="AA643" s="53" t="s">
        <v>4715</v>
      </c>
      <c r="AB643" s="18">
        <v>122.0</v>
      </c>
      <c r="AC643" s="18">
        <v>10.0</v>
      </c>
      <c r="AD643" s="18">
        <v>7.0</v>
      </c>
      <c r="AE643" s="18">
        <v>25.0</v>
      </c>
      <c r="AF643" s="18">
        <v>23.0</v>
      </c>
      <c r="AG643" s="18">
        <v>76.0</v>
      </c>
      <c r="AH643" s="18">
        <v>1.0</v>
      </c>
      <c r="AI643" s="18">
        <v>5.0</v>
      </c>
      <c r="AJ643" s="18" t="s">
        <v>54</v>
      </c>
      <c r="AK643" s="18" t="s">
        <v>54</v>
      </c>
      <c r="AL643" s="54" t="s">
        <v>1331</v>
      </c>
      <c r="AM643" s="18" t="s">
        <v>54</v>
      </c>
      <c r="AN643" s="19">
        <v>0.9628</v>
      </c>
      <c r="AO643" s="19" t="s">
        <v>992</v>
      </c>
    </row>
    <row r="644">
      <c r="A644" s="8" t="s">
        <v>4716</v>
      </c>
      <c r="B644" s="52" t="s">
        <v>1883</v>
      </c>
      <c r="C644" s="8" t="s">
        <v>58</v>
      </c>
      <c r="D644" s="8" t="s">
        <v>4701</v>
      </c>
      <c r="E644" s="20" t="s">
        <v>4717</v>
      </c>
      <c r="F644" s="11" t="s">
        <v>4718</v>
      </c>
      <c r="G644" s="8" t="s">
        <v>46</v>
      </c>
      <c r="H644" s="8" t="s">
        <v>2402</v>
      </c>
      <c r="I644" s="8" t="s">
        <v>4719</v>
      </c>
      <c r="J644" s="8">
        <v>9.0</v>
      </c>
      <c r="K644" s="14">
        <v>46083.0</v>
      </c>
      <c r="L644" s="69" t="s">
        <v>3564</v>
      </c>
      <c r="M644" s="69" t="s">
        <v>3564</v>
      </c>
      <c r="N644" s="14">
        <v>46087.0</v>
      </c>
      <c r="O644" s="14">
        <v>46087.0</v>
      </c>
      <c r="P644" s="8" t="s">
        <v>48</v>
      </c>
      <c r="Q644" s="8">
        <v>812.0</v>
      </c>
      <c r="R644" s="16" t="s">
        <v>4705</v>
      </c>
      <c r="S644" s="16" t="s">
        <v>4720</v>
      </c>
      <c r="T644" s="16" t="s">
        <v>188</v>
      </c>
      <c r="U644" s="17" t="s">
        <v>4707</v>
      </c>
      <c r="V644" s="8" t="s">
        <v>72</v>
      </c>
      <c r="W644" s="8"/>
      <c r="AA644" s="53" t="s">
        <v>4721</v>
      </c>
      <c r="AB644" s="18">
        <v>603.0</v>
      </c>
      <c r="AC644" s="18">
        <v>22.0</v>
      </c>
      <c r="AD644" s="18">
        <v>234.0</v>
      </c>
      <c r="AE644" s="18">
        <v>267.0</v>
      </c>
      <c r="AF644" s="18">
        <v>58.0</v>
      </c>
      <c r="AG644" s="18">
        <v>43.0</v>
      </c>
      <c r="AH644" s="18">
        <v>18.0</v>
      </c>
      <c r="AI644" s="18">
        <v>6.0</v>
      </c>
      <c r="AJ644" s="18" t="s">
        <v>54</v>
      </c>
      <c r="AK644" s="18" t="s">
        <v>54</v>
      </c>
      <c r="AL644" s="54" t="s">
        <v>2110</v>
      </c>
      <c r="AM644" s="18" t="s">
        <v>54</v>
      </c>
      <c r="AN644" s="19">
        <v>0.9628</v>
      </c>
      <c r="AO644" s="19" t="s">
        <v>992</v>
      </c>
    </row>
    <row r="645">
      <c r="A645" s="8" t="s">
        <v>4722</v>
      </c>
      <c r="B645" s="52" t="s">
        <v>2482</v>
      </c>
      <c r="C645" s="8" t="s">
        <v>58</v>
      </c>
      <c r="D645" s="8" t="s">
        <v>4701</v>
      </c>
      <c r="E645" s="20" t="s">
        <v>4723</v>
      </c>
      <c r="F645" s="11" t="s">
        <v>4724</v>
      </c>
      <c r="G645" s="8" t="s">
        <v>46</v>
      </c>
      <c r="H645" s="8" t="s">
        <v>1520</v>
      </c>
      <c r="I645" s="8" t="s">
        <v>4704</v>
      </c>
      <c r="J645" s="8">
        <v>9.0</v>
      </c>
      <c r="K645" s="14">
        <v>46083.0</v>
      </c>
      <c r="L645" s="69" t="s">
        <v>3564</v>
      </c>
      <c r="M645" s="69" t="s">
        <v>3564</v>
      </c>
      <c r="N645" s="14">
        <v>46087.0</v>
      </c>
      <c r="O645" s="14">
        <v>46087.0</v>
      </c>
      <c r="P645" s="8" t="s">
        <v>48</v>
      </c>
      <c r="Q645" s="8">
        <v>710.0</v>
      </c>
      <c r="R645" s="16" t="s">
        <v>4725</v>
      </c>
      <c r="S645" s="16" t="s">
        <v>4726</v>
      </c>
      <c r="T645" s="16" t="s">
        <v>70</v>
      </c>
      <c r="U645" s="17" t="s">
        <v>4707</v>
      </c>
      <c r="V645" s="8" t="s">
        <v>72</v>
      </c>
      <c r="W645" s="8"/>
      <c r="AA645" s="18" t="s">
        <v>54</v>
      </c>
      <c r="AB645" s="18">
        <v>47.0</v>
      </c>
      <c r="AC645" s="18">
        <v>5.0</v>
      </c>
      <c r="AD645" s="18">
        <v>1.0</v>
      </c>
      <c r="AE645" s="18">
        <v>14.0</v>
      </c>
      <c r="AF645" s="18">
        <v>0.0</v>
      </c>
      <c r="AG645" s="18">
        <v>0.0</v>
      </c>
      <c r="AH645" s="18">
        <v>0.0</v>
      </c>
      <c r="AI645" s="18">
        <v>0.0</v>
      </c>
      <c r="AJ645" s="18" t="s">
        <v>54</v>
      </c>
      <c r="AK645" s="18" t="s">
        <v>54</v>
      </c>
      <c r="AL645" s="18" t="s">
        <v>54</v>
      </c>
      <c r="AM645" s="18" t="s">
        <v>54</v>
      </c>
      <c r="AN645" s="19">
        <v>0.9628</v>
      </c>
      <c r="AO645" s="19" t="s">
        <v>992</v>
      </c>
    </row>
    <row r="646">
      <c r="A646" s="8" t="s">
        <v>4727</v>
      </c>
      <c r="B646" s="52" t="s">
        <v>1287</v>
      </c>
      <c r="C646" s="8" t="s">
        <v>43</v>
      </c>
      <c r="E646" s="20" t="s">
        <v>4728</v>
      </c>
      <c r="F646" s="11" t="s">
        <v>4729</v>
      </c>
      <c r="G646" s="8" t="s">
        <v>83</v>
      </c>
      <c r="H646" s="8" t="s">
        <v>1520</v>
      </c>
      <c r="I646" s="8" t="s">
        <v>4730</v>
      </c>
      <c r="J646" s="8">
        <v>9.0</v>
      </c>
      <c r="K646" s="14">
        <v>46083.0</v>
      </c>
      <c r="L646" s="69" t="s">
        <v>3564</v>
      </c>
      <c r="M646" s="69" t="s">
        <v>3564</v>
      </c>
      <c r="N646" s="14">
        <v>46087.0</v>
      </c>
      <c r="O646" s="14">
        <v>46087.0</v>
      </c>
      <c r="P646" s="8" t="s">
        <v>48</v>
      </c>
      <c r="Q646" s="8">
        <v>993.0</v>
      </c>
      <c r="R646" s="16" t="s">
        <v>4731</v>
      </c>
      <c r="S646" s="16" t="s">
        <v>4732</v>
      </c>
      <c r="T646" s="16" t="s">
        <v>70</v>
      </c>
      <c r="U646" s="17" t="s">
        <v>4733</v>
      </c>
      <c r="V646" s="8" t="s">
        <v>220</v>
      </c>
      <c r="W646" s="8"/>
      <c r="AA646" s="53" t="s">
        <v>4734</v>
      </c>
      <c r="AB646" s="18">
        <v>3016.0</v>
      </c>
      <c r="AC646" s="18">
        <v>50.0</v>
      </c>
      <c r="AD646" s="18">
        <v>2191.0</v>
      </c>
      <c r="AE646" s="18">
        <v>685.0</v>
      </c>
      <c r="AF646" s="18">
        <v>381.0</v>
      </c>
      <c r="AG646" s="18">
        <v>49.0</v>
      </c>
      <c r="AH646" s="18">
        <v>7.0</v>
      </c>
      <c r="AI646" s="18">
        <v>16.0</v>
      </c>
      <c r="AJ646" s="18" t="s">
        <v>4727</v>
      </c>
      <c r="AK646" s="18">
        <v>8121.0</v>
      </c>
      <c r="AL646" s="55" t="s">
        <v>4735</v>
      </c>
      <c r="AM646" s="55" t="s">
        <v>4736</v>
      </c>
      <c r="AN646" s="19">
        <v>0.9257</v>
      </c>
      <c r="AO646" s="19" t="s">
        <v>992</v>
      </c>
    </row>
    <row r="647">
      <c r="A647" s="8" t="s">
        <v>4737</v>
      </c>
      <c r="B647" s="52" t="s">
        <v>1298</v>
      </c>
      <c r="C647" s="8" t="s">
        <v>58</v>
      </c>
      <c r="D647" s="8" t="s">
        <v>4727</v>
      </c>
      <c r="E647" s="20" t="s">
        <v>4738</v>
      </c>
      <c r="F647" s="11" t="s">
        <v>4739</v>
      </c>
      <c r="G647" s="8" t="s">
        <v>83</v>
      </c>
      <c r="H647" s="8" t="s">
        <v>2402</v>
      </c>
      <c r="I647" s="8" t="s">
        <v>4740</v>
      </c>
      <c r="J647" s="8">
        <v>9.0</v>
      </c>
      <c r="K647" s="14">
        <v>46083.0</v>
      </c>
      <c r="L647" s="69" t="s">
        <v>3564</v>
      </c>
      <c r="M647" s="69" t="s">
        <v>3564</v>
      </c>
      <c r="N647" s="14">
        <v>46087.0</v>
      </c>
      <c r="O647" s="14">
        <v>46087.0</v>
      </c>
      <c r="P647" s="8" t="s">
        <v>48</v>
      </c>
      <c r="Q647" s="8">
        <v>904.0</v>
      </c>
      <c r="R647" s="16" t="s">
        <v>4731</v>
      </c>
      <c r="S647" s="16" t="s">
        <v>4741</v>
      </c>
      <c r="T647" s="16" t="s">
        <v>107</v>
      </c>
      <c r="U647" s="17" t="s">
        <v>4733</v>
      </c>
      <c r="V647" s="8" t="s">
        <v>220</v>
      </c>
      <c r="W647" s="8"/>
      <c r="AA647" s="53" t="s">
        <v>4742</v>
      </c>
      <c r="AB647" s="18">
        <v>360.0</v>
      </c>
      <c r="AC647" s="18">
        <v>16.0</v>
      </c>
      <c r="AD647" s="18">
        <v>30.0</v>
      </c>
      <c r="AE647" s="18">
        <v>65.0</v>
      </c>
      <c r="AF647" s="18">
        <v>37.0</v>
      </c>
      <c r="AG647" s="18">
        <v>216.0</v>
      </c>
      <c r="AH647" s="18">
        <v>4.0</v>
      </c>
      <c r="AI647" s="18">
        <v>31.0</v>
      </c>
      <c r="AJ647" s="18" t="s">
        <v>54</v>
      </c>
      <c r="AK647" s="18" t="s">
        <v>54</v>
      </c>
      <c r="AL647" s="54" t="s">
        <v>2803</v>
      </c>
      <c r="AM647" s="18" t="s">
        <v>54</v>
      </c>
      <c r="AN647" s="19">
        <v>0.9257</v>
      </c>
      <c r="AO647" s="19" t="s">
        <v>992</v>
      </c>
    </row>
    <row r="648">
      <c r="A648" s="8" t="s">
        <v>4743</v>
      </c>
      <c r="B648" s="52" t="s">
        <v>1883</v>
      </c>
      <c r="C648" s="8" t="s">
        <v>58</v>
      </c>
      <c r="D648" s="8" t="s">
        <v>4727</v>
      </c>
      <c r="E648" s="20" t="s">
        <v>4744</v>
      </c>
      <c r="F648" s="11" t="s">
        <v>4745</v>
      </c>
      <c r="G648" s="8" t="s">
        <v>83</v>
      </c>
      <c r="H648" s="8" t="s">
        <v>2394</v>
      </c>
      <c r="I648" s="8" t="s">
        <v>4746</v>
      </c>
      <c r="J648" s="8">
        <v>9.0</v>
      </c>
      <c r="K648" s="14">
        <v>46083.0</v>
      </c>
      <c r="L648" s="69" t="s">
        <v>3564</v>
      </c>
      <c r="M648" s="69" t="s">
        <v>3564</v>
      </c>
      <c r="N648" s="14">
        <v>46087.0</v>
      </c>
      <c r="O648" s="14">
        <v>46087.0</v>
      </c>
      <c r="P648" s="8" t="s">
        <v>48</v>
      </c>
      <c r="Q648" s="15">
        <v>1085.0</v>
      </c>
      <c r="R648" s="16" t="s">
        <v>4731</v>
      </c>
      <c r="S648" s="16" t="s">
        <v>4747</v>
      </c>
      <c r="T648" s="16" t="s">
        <v>3480</v>
      </c>
      <c r="U648" s="17" t="s">
        <v>4733</v>
      </c>
      <c r="V648" s="8" t="s">
        <v>220</v>
      </c>
      <c r="W648" s="8"/>
      <c r="AA648" s="53" t="s">
        <v>4748</v>
      </c>
      <c r="AB648" s="18">
        <v>4263.0</v>
      </c>
      <c r="AC648" s="18">
        <v>38.0</v>
      </c>
      <c r="AD648" s="18">
        <v>3225.0</v>
      </c>
      <c r="AE648" s="18">
        <v>794.0</v>
      </c>
      <c r="AF648" s="18">
        <v>226.0</v>
      </c>
      <c r="AG648" s="18">
        <v>161.0</v>
      </c>
      <c r="AH648" s="18">
        <v>1.0</v>
      </c>
      <c r="AI648" s="18">
        <v>23.0</v>
      </c>
      <c r="AJ648" s="18" t="s">
        <v>54</v>
      </c>
      <c r="AK648" s="18" t="s">
        <v>54</v>
      </c>
      <c r="AL648" s="55" t="s">
        <v>2347</v>
      </c>
      <c r="AM648" s="18" t="s">
        <v>54</v>
      </c>
      <c r="AN648" s="19">
        <v>0.9257</v>
      </c>
      <c r="AO648" s="19" t="s">
        <v>992</v>
      </c>
    </row>
    <row r="649">
      <c r="A649" s="18" t="s">
        <v>4749</v>
      </c>
      <c r="B649" s="52" t="s">
        <v>2931</v>
      </c>
      <c r="C649" s="8" t="s">
        <v>58</v>
      </c>
      <c r="D649" s="8" t="s">
        <v>4727</v>
      </c>
      <c r="E649" s="20" t="s">
        <v>4750</v>
      </c>
      <c r="F649" s="11" t="s">
        <v>4751</v>
      </c>
      <c r="G649" s="8" t="s">
        <v>83</v>
      </c>
      <c r="H649" s="24"/>
      <c r="I649" s="8" t="s">
        <v>4752</v>
      </c>
      <c r="J649" s="8">
        <v>11.0</v>
      </c>
      <c r="K649" s="14">
        <v>46097.0</v>
      </c>
      <c r="L649" s="8" t="s">
        <v>3564</v>
      </c>
      <c r="M649" s="8" t="s">
        <v>3564</v>
      </c>
      <c r="N649" s="14">
        <v>46097.0</v>
      </c>
      <c r="O649" s="14">
        <v>46097.0</v>
      </c>
      <c r="P649" s="8" t="s">
        <v>48</v>
      </c>
      <c r="Q649" s="15">
        <v>1003.0</v>
      </c>
      <c r="R649" s="16" t="s">
        <v>3154</v>
      </c>
      <c r="S649" s="16" t="s">
        <v>4753</v>
      </c>
      <c r="T649" s="16"/>
      <c r="U649" s="17" t="s">
        <v>4733</v>
      </c>
      <c r="V649" s="8" t="s">
        <v>220</v>
      </c>
      <c r="W649" s="8"/>
      <c r="AA649" s="18" t="s">
        <v>54</v>
      </c>
      <c r="AB649" s="18">
        <v>482.0</v>
      </c>
      <c r="AC649" s="18">
        <v>41.0</v>
      </c>
      <c r="AD649" s="18">
        <v>42.0</v>
      </c>
      <c r="AE649" s="18">
        <v>333.0</v>
      </c>
      <c r="AF649" s="18">
        <v>0.0</v>
      </c>
      <c r="AG649" s="18">
        <v>0.0</v>
      </c>
      <c r="AH649" s="18">
        <v>0.0</v>
      </c>
      <c r="AI649" s="18">
        <v>1.0</v>
      </c>
      <c r="AJ649" s="18" t="s">
        <v>54</v>
      </c>
      <c r="AK649" s="18" t="s">
        <v>54</v>
      </c>
      <c r="AL649" s="18" t="s">
        <v>54</v>
      </c>
      <c r="AM649" s="18" t="s">
        <v>54</v>
      </c>
      <c r="AN649" s="19">
        <v>0.9257</v>
      </c>
      <c r="AO649" s="19" t="s">
        <v>992</v>
      </c>
    </row>
    <row r="650">
      <c r="A650" s="8" t="s">
        <v>4754</v>
      </c>
      <c r="B650" s="52" t="s">
        <v>1287</v>
      </c>
      <c r="C650" s="8" t="s">
        <v>43</v>
      </c>
      <c r="E650" s="20" t="s">
        <v>4755</v>
      </c>
      <c r="F650" s="11" t="s">
        <v>4756</v>
      </c>
      <c r="G650" s="8" t="s">
        <v>46</v>
      </c>
      <c r="H650" s="8" t="s">
        <v>2394</v>
      </c>
      <c r="I650" s="8" t="s">
        <v>4757</v>
      </c>
      <c r="J650" s="8">
        <v>10.0</v>
      </c>
      <c r="K650" s="14">
        <v>46090.0</v>
      </c>
      <c r="L650" s="69" t="s">
        <v>3564</v>
      </c>
      <c r="M650" s="69" t="s">
        <v>3564</v>
      </c>
      <c r="N650" s="14">
        <v>46090.0</v>
      </c>
      <c r="O650" s="14">
        <v>46090.0</v>
      </c>
      <c r="P650" s="8" t="s">
        <v>48</v>
      </c>
      <c r="Q650" s="8">
        <v>606.0</v>
      </c>
      <c r="R650" s="16" t="s">
        <v>4758</v>
      </c>
      <c r="S650" s="16" t="s">
        <v>4759</v>
      </c>
      <c r="T650" s="16" t="s">
        <v>70</v>
      </c>
      <c r="U650" s="17" t="s">
        <v>4760</v>
      </c>
      <c r="V650" s="8" t="s">
        <v>72</v>
      </c>
      <c r="AA650" s="53" t="s">
        <v>4761</v>
      </c>
      <c r="AB650" s="18">
        <v>434.0</v>
      </c>
      <c r="AC650" s="18">
        <v>129.0</v>
      </c>
      <c r="AD650" s="18">
        <v>18.0</v>
      </c>
      <c r="AE650" s="18">
        <v>99.0</v>
      </c>
      <c r="AF650" s="18">
        <v>76.0</v>
      </c>
      <c r="AG650" s="18">
        <v>101.0</v>
      </c>
      <c r="AH650" s="18">
        <v>0.0</v>
      </c>
      <c r="AI650" s="18">
        <v>12.0</v>
      </c>
      <c r="AJ650" s="18" t="s">
        <v>4754</v>
      </c>
      <c r="AK650" s="18">
        <v>2611.0</v>
      </c>
      <c r="AL650" s="54" t="s">
        <v>1997</v>
      </c>
      <c r="AM650" s="54" t="s">
        <v>1940</v>
      </c>
      <c r="AN650" s="19">
        <v>0.9408</v>
      </c>
      <c r="AO650" s="19" t="s">
        <v>132</v>
      </c>
    </row>
    <row r="651">
      <c r="A651" s="8" t="s">
        <v>4762</v>
      </c>
      <c r="B651" s="52" t="s">
        <v>1298</v>
      </c>
      <c r="C651" s="8" t="s">
        <v>58</v>
      </c>
      <c r="D651" s="8" t="s">
        <v>4754</v>
      </c>
      <c r="E651" s="20" t="s">
        <v>4763</v>
      </c>
      <c r="F651" s="11" t="s">
        <v>4764</v>
      </c>
      <c r="G651" s="8" t="s">
        <v>46</v>
      </c>
      <c r="H651" s="8" t="s">
        <v>2402</v>
      </c>
      <c r="I651" s="8" t="s">
        <v>4765</v>
      </c>
      <c r="J651" s="8">
        <v>10.0</v>
      </c>
      <c r="K651" s="14">
        <v>46090.0</v>
      </c>
      <c r="L651" s="69" t="s">
        <v>3564</v>
      </c>
      <c r="M651" s="69" t="s">
        <v>3564</v>
      </c>
      <c r="N651" s="14">
        <v>46090.0</v>
      </c>
      <c r="O651" s="14">
        <v>46090.0</v>
      </c>
      <c r="P651" s="8" t="s">
        <v>48</v>
      </c>
      <c r="Q651" s="8">
        <v>468.0</v>
      </c>
      <c r="R651" s="16" t="s">
        <v>4758</v>
      </c>
      <c r="S651" s="16" t="s">
        <v>4766</v>
      </c>
      <c r="T651" s="16" t="s">
        <v>4767</v>
      </c>
      <c r="U651" s="17" t="s">
        <v>4760</v>
      </c>
      <c r="V651" s="8" t="s">
        <v>72</v>
      </c>
      <c r="AA651" s="53" t="s">
        <v>4768</v>
      </c>
      <c r="AB651" s="18">
        <v>876.0</v>
      </c>
      <c r="AC651" s="18">
        <v>137.0</v>
      </c>
      <c r="AD651" s="18">
        <v>73.0</v>
      </c>
      <c r="AE651" s="18">
        <v>257.0</v>
      </c>
      <c r="AF651" s="18">
        <v>22.0</v>
      </c>
      <c r="AG651" s="18">
        <v>185.0</v>
      </c>
      <c r="AH651" s="18">
        <v>76.0</v>
      </c>
      <c r="AI651" s="18">
        <v>141.0</v>
      </c>
      <c r="AJ651" s="18" t="s">
        <v>54</v>
      </c>
      <c r="AK651" s="18" t="s">
        <v>54</v>
      </c>
      <c r="AL651" s="54" t="s">
        <v>3369</v>
      </c>
      <c r="AM651" s="18" t="s">
        <v>54</v>
      </c>
      <c r="AN651" s="19">
        <v>0.9408</v>
      </c>
      <c r="AO651" s="19" t="s">
        <v>161</v>
      </c>
    </row>
    <row r="652">
      <c r="A652" s="8" t="s">
        <v>4769</v>
      </c>
      <c r="B652" s="52" t="s">
        <v>1883</v>
      </c>
      <c r="C652" s="8" t="s">
        <v>58</v>
      </c>
      <c r="D652" s="8" t="s">
        <v>4754</v>
      </c>
      <c r="E652" s="20" t="s">
        <v>4770</v>
      </c>
      <c r="F652" s="11" t="s">
        <v>4771</v>
      </c>
      <c r="G652" s="8" t="s">
        <v>46</v>
      </c>
      <c r="H652" s="8" t="s">
        <v>1520</v>
      </c>
      <c r="I652" s="8" t="s">
        <v>4772</v>
      </c>
      <c r="J652" s="8">
        <v>10.0</v>
      </c>
      <c r="K652" s="14">
        <v>46090.0</v>
      </c>
      <c r="L652" s="69" t="s">
        <v>3564</v>
      </c>
      <c r="M652" s="69" t="s">
        <v>3564</v>
      </c>
      <c r="N652" s="14">
        <v>46090.0</v>
      </c>
      <c r="O652" s="14">
        <v>46090.0</v>
      </c>
      <c r="P652" s="8" t="s">
        <v>48</v>
      </c>
      <c r="Q652" s="8">
        <v>573.0</v>
      </c>
      <c r="R652" s="16" t="s">
        <v>4758</v>
      </c>
      <c r="S652" s="16" t="s">
        <v>4773</v>
      </c>
      <c r="T652" s="16" t="s">
        <v>70</v>
      </c>
      <c r="U652" s="17" t="s">
        <v>4760</v>
      </c>
      <c r="V652" s="8" t="s">
        <v>72</v>
      </c>
      <c r="W652" s="8"/>
      <c r="AA652" s="53" t="s">
        <v>4774</v>
      </c>
      <c r="AB652" s="18">
        <v>1301.0</v>
      </c>
      <c r="AC652" s="18">
        <v>49.0</v>
      </c>
      <c r="AD652" s="18">
        <v>104.0</v>
      </c>
      <c r="AE652" s="18">
        <v>76.0</v>
      </c>
      <c r="AF652" s="18">
        <v>35.0</v>
      </c>
      <c r="AG652" s="18">
        <v>1038.0</v>
      </c>
      <c r="AH652" s="18">
        <v>0.0</v>
      </c>
      <c r="AI652" s="18">
        <v>28.0</v>
      </c>
      <c r="AJ652" s="18" t="s">
        <v>54</v>
      </c>
      <c r="AK652" s="18" t="s">
        <v>54</v>
      </c>
      <c r="AL652" s="54" t="s">
        <v>1465</v>
      </c>
      <c r="AM652" s="18" t="s">
        <v>54</v>
      </c>
      <c r="AN652" s="19">
        <v>0.9408</v>
      </c>
      <c r="AO652" s="19" t="s">
        <v>161</v>
      </c>
    </row>
    <row r="653">
      <c r="A653" s="8" t="s">
        <v>4775</v>
      </c>
      <c r="B653" s="52" t="s">
        <v>1287</v>
      </c>
      <c r="C653" s="8" t="s">
        <v>43</v>
      </c>
      <c r="E653" s="20" t="s">
        <v>4776</v>
      </c>
      <c r="F653" s="11" t="s">
        <v>4777</v>
      </c>
      <c r="G653" s="8" t="s">
        <v>83</v>
      </c>
      <c r="H653" s="8" t="s">
        <v>1520</v>
      </c>
      <c r="I653" s="8" t="s">
        <v>4778</v>
      </c>
      <c r="J653" s="8">
        <v>10.0</v>
      </c>
      <c r="K653" s="14">
        <v>46090.0</v>
      </c>
      <c r="L653" s="69" t="s">
        <v>3564</v>
      </c>
      <c r="M653" s="69" t="s">
        <v>3564</v>
      </c>
      <c r="N653" s="14">
        <v>46090.0</v>
      </c>
      <c r="O653" s="14">
        <v>46090.0</v>
      </c>
      <c r="P653" s="8" t="s">
        <v>48</v>
      </c>
      <c r="Q653" s="8">
        <v>779.0</v>
      </c>
      <c r="R653" s="16" t="s">
        <v>4779</v>
      </c>
      <c r="S653" s="16" t="s">
        <v>4780</v>
      </c>
      <c r="T653" s="16" t="s">
        <v>70</v>
      </c>
      <c r="U653" s="17" t="s">
        <v>4781</v>
      </c>
      <c r="V653" s="8" t="s">
        <v>220</v>
      </c>
      <c r="W653" s="8"/>
      <c r="AA653" s="53" t="s">
        <v>4782</v>
      </c>
      <c r="AB653" s="18">
        <v>481.0</v>
      </c>
      <c r="AC653" s="18">
        <v>100.0</v>
      </c>
      <c r="AD653" s="18">
        <v>5.0</v>
      </c>
      <c r="AE653" s="18">
        <v>237.0</v>
      </c>
      <c r="AF653" s="18">
        <v>15.0</v>
      </c>
      <c r="AG653" s="18">
        <v>10.0</v>
      </c>
      <c r="AH653" s="18">
        <v>29.0</v>
      </c>
      <c r="AI653" s="18">
        <v>2.0</v>
      </c>
      <c r="AJ653" s="18" t="s">
        <v>4775</v>
      </c>
      <c r="AK653" s="18">
        <v>1511.0</v>
      </c>
      <c r="AL653" s="54" t="s">
        <v>2593</v>
      </c>
      <c r="AM653" s="54" t="s">
        <v>1296</v>
      </c>
      <c r="AN653" s="19">
        <v>0.9136</v>
      </c>
      <c r="AO653" s="19" t="s">
        <v>329</v>
      </c>
    </row>
    <row r="654">
      <c r="A654" s="8" t="s">
        <v>4783</v>
      </c>
      <c r="B654" s="52" t="s">
        <v>1298</v>
      </c>
      <c r="C654" s="8" t="s">
        <v>58</v>
      </c>
      <c r="D654" s="8" t="s">
        <v>4775</v>
      </c>
      <c r="E654" s="20" t="s">
        <v>4784</v>
      </c>
      <c r="F654" s="11" t="s">
        <v>4785</v>
      </c>
      <c r="G654" s="8" t="s">
        <v>83</v>
      </c>
      <c r="H654" s="8" t="s">
        <v>2402</v>
      </c>
      <c r="I654" s="8" t="s">
        <v>4786</v>
      </c>
      <c r="J654" s="8">
        <v>10.0</v>
      </c>
      <c r="K654" s="14">
        <v>46090.0</v>
      </c>
      <c r="L654" s="69" t="s">
        <v>3564</v>
      </c>
      <c r="M654" s="69" t="s">
        <v>3564</v>
      </c>
      <c r="N654" s="14">
        <v>46090.0</v>
      </c>
      <c r="O654" s="14">
        <v>46090.0</v>
      </c>
      <c r="P654" s="8" t="s">
        <v>48</v>
      </c>
      <c r="Q654" s="8">
        <v>873.0</v>
      </c>
      <c r="R654" s="16" t="s">
        <v>4779</v>
      </c>
      <c r="S654" s="16" t="s">
        <v>4787</v>
      </c>
      <c r="T654" s="16" t="s">
        <v>4788</v>
      </c>
      <c r="U654" s="17" t="s">
        <v>4781</v>
      </c>
      <c r="V654" s="8" t="s">
        <v>220</v>
      </c>
      <c r="W654" s="8"/>
      <c r="AA654" s="53" t="s">
        <v>4789</v>
      </c>
      <c r="AB654" s="18">
        <v>493.0</v>
      </c>
      <c r="AC654" s="18">
        <v>186.0</v>
      </c>
      <c r="AD654" s="18">
        <v>10.0</v>
      </c>
      <c r="AE654" s="18">
        <v>98.0</v>
      </c>
      <c r="AF654" s="18">
        <v>11.0</v>
      </c>
      <c r="AG654" s="18">
        <v>32.0</v>
      </c>
      <c r="AH654" s="18">
        <v>1.0</v>
      </c>
      <c r="AI654" s="18">
        <v>3.0</v>
      </c>
      <c r="AJ654" s="18" t="s">
        <v>54</v>
      </c>
      <c r="AK654" s="18" t="s">
        <v>54</v>
      </c>
      <c r="AL654" s="54" t="s">
        <v>1997</v>
      </c>
      <c r="AM654" s="18" t="s">
        <v>54</v>
      </c>
      <c r="AN654" s="19">
        <v>0.9136</v>
      </c>
      <c r="AO654" s="19" t="s">
        <v>329</v>
      </c>
    </row>
    <row r="655">
      <c r="A655" s="8" t="s">
        <v>4790</v>
      </c>
      <c r="B655" s="52" t="s">
        <v>1883</v>
      </c>
      <c r="C655" s="8" t="s">
        <v>58</v>
      </c>
      <c r="D655" s="8" t="s">
        <v>4775</v>
      </c>
      <c r="E655" s="20" t="s">
        <v>4791</v>
      </c>
      <c r="F655" s="11" t="s">
        <v>4792</v>
      </c>
      <c r="G655" s="8" t="s">
        <v>83</v>
      </c>
      <c r="H655" s="8" t="s">
        <v>2394</v>
      </c>
      <c r="I655" s="8" t="s">
        <v>4793</v>
      </c>
      <c r="J655" s="8">
        <v>10.0</v>
      </c>
      <c r="K655" s="14">
        <v>46090.0</v>
      </c>
      <c r="L655" s="69" t="s">
        <v>3564</v>
      </c>
      <c r="M655" s="69" t="s">
        <v>3564</v>
      </c>
      <c r="N655" s="14">
        <v>46090.0</v>
      </c>
      <c r="O655" s="14">
        <v>46090.0</v>
      </c>
      <c r="P655" s="8" t="s">
        <v>48</v>
      </c>
      <c r="Q655" s="8">
        <v>760.0</v>
      </c>
      <c r="R655" s="16" t="s">
        <v>4779</v>
      </c>
      <c r="S655" s="16" t="s">
        <v>4794</v>
      </c>
      <c r="T655" s="16" t="s">
        <v>107</v>
      </c>
      <c r="U655" s="17" t="s">
        <v>4781</v>
      </c>
      <c r="V655" s="8" t="s">
        <v>220</v>
      </c>
      <c r="W655" s="8"/>
      <c r="AA655" s="53" t="s">
        <v>4795</v>
      </c>
      <c r="AB655" s="18">
        <v>253.0</v>
      </c>
      <c r="AC655" s="18">
        <v>41.0</v>
      </c>
      <c r="AD655" s="18">
        <v>12.0</v>
      </c>
      <c r="AE655" s="18">
        <v>118.0</v>
      </c>
      <c r="AF655" s="18">
        <v>3.0</v>
      </c>
      <c r="AG655" s="18">
        <v>6.0</v>
      </c>
      <c r="AH655" s="18">
        <v>35.0</v>
      </c>
      <c r="AI655" s="18">
        <v>2.0</v>
      </c>
      <c r="AJ655" s="18" t="s">
        <v>54</v>
      </c>
      <c r="AK655" s="18" t="s">
        <v>54</v>
      </c>
      <c r="AL655" s="54" t="s">
        <v>2087</v>
      </c>
      <c r="AM655" s="18" t="s">
        <v>54</v>
      </c>
      <c r="AN655" s="19">
        <v>0.9136</v>
      </c>
      <c r="AO655" s="19" t="s">
        <v>329</v>
      </c>
    </row>
    <row r="656">
      <c r="A656" s="8" t="s">
        <v>4796</v>
      </c>
      <c r="B656" s="52" t="s">
        <v>42</v>
      </c>
      <c r="C656" s="8" t="s">
        <v>58</v>
      </c>
      <c r="D656" s="8" t="s">
        <v>4775</v>
      </c>
      <c r="E656" s="20" t="s">
        <v>4797</v>
      </c>
      <c r="F656" s="11" t="s">
        <v>4798</v>
      </c>
      <c r="G656" s="8" t="s">
        <v>83</v>
      </c>
      <c r="H656" s="8"/>
      <c r="I656" s="8" t="s">
        <v>4799</v>
      </c>
      <c r="J656" s="8">
        <v>10.0</v>
      </c>
      <c r="K656" s="14">
        <v>46090.0</v>
      </c>
      <c r="L656" s="69" t="s">
        <v>3564</v>
      </c>
      <c r="M656" s="69" t="s">
        <v>3564</v>
      </c>
      <c r="N656" s="14">
        <v>46090.0</v>
      </c>
      <c r="O656" s="14">
        <v>46090.0</v>
      </c>
      <c r="P656" s="8" t="s">
        <v>48</v>
      </c>
      <c r="Q656" s="8">
        <v>780.0</v>
      </c>
      <c r="R656" s="16" t="s">
        <v>4800</v>
      </c>
      <c r="S656" s="16" t="s">
        <v>4801</v>
      </c>
      <c r="T656" s="16" t="s">
        <v>4788</v>
      </c>
      <c r="U656" s="17" t="s">
        <v>4781</v>
      </c>
      <c r="V656" s="8" t="s">
        <v>220</v>
      </c>
      <c r="W656" s="8"/>
      <c r="AA656" s="18" t="s">
        <v>54</v>
      </c>
      <c r="AB656" s="18">
        <v>284.0</v>
      </c>
      <c r="AC656" s="18">
        <v>58.0</v>
      </c>
      <c r="AD656" s="18">
        <v>8.0</v>
      </c>
      <c r="AE656" s="18">
        <v>210.0</v>
      </c>
      <c r="AF656" s="18">
        <v>0.0</v>
      </c>
      <c r="AG656" s="18">
        <v>0.0</v>
      </c>
      <c r="AH656" s="18">
        <v>0.0</v>
      </c>
      <c r="AI656" s="18">
        <v>0.0</v>
      </c>
      <c r="AJ656" s="18" t="s">
        <v>54</v>
      </c>
      <c r="AK656" s="18" t="s">
        <v>54</v>
      </c>
      <c r="AL656" s="18" t="s">
        <v>54</v>
      </c>
      <c r="AM656" s="18" t="s">
        <v>54</v>
      </c>
      <c r="AN656" s="19">
        <v>0.9136</v>
      </c>
      <c r="AO656" s="19" t="s">
        <v>329</v>
      </c>
    </row>
    <row r="657">
      <c r="A657" s="8" t="s">
        <v>4802</v>
      </c>
      <c r="B657" s="52" t="s">
        <v>57</v>
      </c>
      <c r="C657" s="8" t="s">
        <v>58</v>
      </c>
      <c r="D657" s="8" t="s">
        <v>4775</v>
      </c>
      <c r="E657" s="20" t="s">
        <v>4803</v>
      </c>
      <c r="F657" s="11" t="s">
        <v>4804</v>
      </c>
      <c r="G657" s="8" t="s">
        <v>83</v>
      </c>
      <c r="H657" s="8"/>
      <c r="I657" s="8" t="s">
        <v>4805</v>
      </c>
      <c r="J657" s="8">
        <v>10.0</v>
      </c>
      <c r="K657" s="14">
        <v>46090.0</v>
      </c>
      <c r="L657" s="69" t="s">
        <v>3564</v>
      </c>
      <c r="M657" s="69" t="s">
        <v>3564</v>
      </c>
      <c r="N657" s="14">
        <v>46090.0</v>
      </c>
      <c r="O657" s="14">
        <v>46090.0</v>
      </c>
      <c r="P657" s="8" t="s">
        <v>48</v>
      </c>
      <c r="Q657" s="8">
        <v>993.0</v>
      </c>
      <c r="R657" s="16" t="s">
        <v>4779</v>
      </c>
      <c r="S657" s="16" t="s">
        <v>4806</v>
      </c>
      <c r="T657" s="16" t="s">
        <v>4807</v>
      </c>
      <c r="U657" s="17" t="s">
        <v>4781</v>
      </c>
      <c r="V657" s="8" t="s">
        <v>220</v>
      </c>
      <c r="W657" s="8"/>
      <c r="AA657" s="18" t="s">
        <v>54</v>
      </c>
      <c r="AB657" s="18" t="s">
        <v>54</v>
      </c>
      <c r="AC657" s="18" t="s">
        <v>54</v>
      </c>
      <c r="AD657" s="18" t="s">
        <v>54</v>
      </c>
      <c r="AE657" s="18" t="s">
        <v>54</v>
      </c>
      <c r="AF657" s="18" t="s">
        <v>54</v>
      </c>
      <c r="AG657" s="18" t="s">
        <v>54</v>
      </c>
      <c r="AH657" s="18" t="s">
        <v>54</v>
      </c>
      <c r="AI657" s="18" t="s">
        <v>54</v>
      </c>
      <c r="AJ657" s="18" t="s">
        <v>54</v>
      </c>
      <c r="AK657" s="18" t="s">
        <v>54</v>
      </c>
      <c r="AL657" s="18" t="s">
        <v>54</v>
      </c>
      <c r="AM657" s="18" t="s">
        <v>54</v>
      </c>
      <c r="AN657" s="19" t="s">
        <v>54</v>
      </c>
      <c r="AO657" s="19" t="s">
        <v>54</v>
      </c>
    </row>
    <row r="658">
      <c r="A658" s="8" t="s">
        <v>4808</v>
      </c>
      <c r="B658" s="52" t="s">
        <v>1287</v>
      </c>
      <c r="C658" s="8" t="s">
        <v>43</v>
      </c>
      <c r="E658" s="20" t="s">
        <v>4809</v>
      </c>
      <c r="F658" s="11" t="s">
        <v>4810</v>
      </c>
      <c r="G658" s="8" t="s">
        <v>183</v>
      </c>
      <c r="H658" s="8"/>
      <c r="I658" s="8" t="s">
        <v>4811</v>
      </c>
      <c r="J658" s="8">
        <v>10.0</v>
      </c>
      <c r="K658" s="14">
        <v>46090.0</v>
      </c>
      <c r="L658" s="69" t="s">
        <v>3564</v>
      </c>
      <c r="M658" s="69" t="s">
        <v>3564</v>
      </c>
      <c r="N658" s="14">
        <v>46090.0</v>
      </c>
      <c r="O658" s="14">
        <v>46090.0</v>
      </c>
      <c r="P658" s="8" t="s">
        <v>185</v>
      </c>
      <c r="Q658" s="15">
        <v>1015.0</v>
      </c>
      <c r="R658" s="16" t="s">
        <v>4812</v>
      </c>
      <c r="S658" s="8" t="s">
        <v>4813</v>
      </c>
      <c r="T658" s="16" t="s">
        <v>188</v>
      </c>
      <c r="U658" s="25" t="s">
        <v>4814</v>
      </c>
      <c r="V658" s="8" t="s">
        <v>172</v>
      </c>
      <c r="W658" s="8"/>
      <c r="AA658" s="53" t="s">
        <v>4815</v>
      </c>
      <c r="AB658" s="18">
        <v>127.0</v>
      </c>
      <c r="AC658" s="18">
        <v>23.0</v>
      </c>
      <c r="AD658" s="18">
        <v>6.0</v>
      </c>
      <c r="AE658" s="18">
        <v>65.0</v>
      </c>
      <c r="AF658" s="18">
        <v>112.0</v>
      </c>
      <c r="AG658" s="18">
        <v>20.0</v>
      </c>
      <c r="AH658" s="18">
        <v>0.0</v>
      </c>
      <c r="AI658" s="18">
        <v>16.0</v>
      </c>
      <c r="AJ658" s="18" t="s">
        <v>4808</v>
      </c>
      <c r="AK658" s="18">
        <v>258.0</v>
      </c>
      <c r="AL658" s="54" t="s">
        <v>1755</v>
      </c>
      <c r="AM658" s="54" t="s">
        <v>1483</v>
      </c>
      <c r="AN658" s="19"/>
      <c r="AO658" s="19" t="s">
        <v>191</v>
      </c>
    </row>
    <row r="659">
      <c r="A659" s="8" t="s">
        <v>4816</v>
      </c>
      <c r="B659" s="52" t="s">
        <v>1298</v>
      </c>
      <c r="C659" s="8" t="s">
        <v>58</v>
      </c>
      <c r="D659" s="8" t="s">
        <v>4808</v>
      </c>
      <c r="E659" s="10" t="s">
        <v>4817</v>
      </c>
      <c r="F659" s="26" t="s">
        <v>4818</v>
      </c>
      <c r="G659" s="8" t="s">
        <v>183</v>
      </c>
      <c r="H659" s="8"/>
      <c r="I659" s="8" t="s">
        <v>4819</v>
      </c>
      <c r="J659" s="8">
        <v>10.0</v>
      </c>
      <c r="K659" s="14">
        <v>46090.0</v>
      </c>
      <c r="L659" s="69" t="s">
        <v>3564</v>
      </c>
      <c r="M659" s="69" t="s">
        <v>3564</v>
      </c>
      <c r="N659" s="14">
        <v>46090.0</v>
      </c>
      <c r="O659" s="14">
        <v>46090.0</v>
      </c>
      <c r="P659" s="8" t="s">
        <v>185</v>
      </c>
      <c r="Q659" s="15">
        <v>1289.0</v>
      </c>
      <c r="R659" s="16" t="s">
        <v>4812</v>
      </c>
      <c r="S659" s="8" t="s">
        <v>4820</v>
      </c>
      <c r="T659" s="16" t="s">
        <v>70</v>
      </c>
      <c r="U659" s="17" t="s">
        <v>4821</v>
      </c>
      <c r="V659" s="8" t="s">
        <v>172</v>
      </c>
      <c r="W659" s="8"/>
      <c r="AA659" s="53" t="s">
        <v>4822</v>
      </c>
      <c r="AB659" s="18">
        <v>131.0</v>
      </c>
      <c r="AC659" s="18">
        <v>5.0</v>
      </c>
      <c r="AD659" s="18">
        <v>40.0</v>
      </c>
      <c r="AE659" s="18">
        <v>58.0</v>
      </c>
      <c r="AF659" s="18">
        <v>13.0</v>
      </c>
      <c r="AG659" s="18">
        <v>15.0</v>
      </c>
      <c r="AH659" s="18">
        <v>0.0</v>
      </c>
      <c r="AI659" s="18">
        <v>6.0</v>
      </c>
      <c r="AJ659" s="18" t="s">
        <v>54</v>
      </c>
      <c r="AK659" s="18" t="s">
        <v>54</v>
      </c>
      <c r="AL659" s="54" t="s">
        <v>1483</v>
      </c>
      <c r="AM659" s="18" t="s">
        <v>54</v>
      </c>
      <c r="AN659" s="19"/>
      <c r="AO659" s="19" t="s">
        <v>54</v>
      </c>
    </row>
    <row r="660">
      <c r="A660" s="8" t="s">
        <v>4823</v>
      </c>
      <c r="B660" s="52" t="s">
        <v>1287</v>
      </c>
      <c r="C660" s="8" t="s">
        <v>43</v>
      </c>
      <c r="E660" s="20" t="s">
        <v>4824</v>
      </c>
      <c r="F660" s="11" t="s">
        <v>4825</v>
      </c>
      <c r="G660" s="8" t="s">
        <v>46</v>
      </c>
      <c r="H660" s="8" t="s">
        <v>2394</v>
      </c>
      <c r="I660" s="8" t="s">
        <v>4826</v>
      </c>
      <c r="J660" s="8">
        <v>10.0</v>
      </c>
      <c r="K660" s="14">
        <v>46090.0</v>
      </c>
      <c r="L660" s="69" t="s">
        <v>3564</v>
      </c>
      <c r="M660" s="69" t="s">
        <v>3564</v>
      </c>
      <c r="N660" s="14">
        <v>46090.0</v>
      </c>
      <c r="O660" s="14">
        <v>46090.0</v>
      </c>
      <c r="P660" s="8" t="s">
        <v>48</v>
      </c>
      <c r="Q660" s="8">
        <v>796.0</v>
      </c>
      <c r="R660" s="16" t="s">
        <v>4827</v>
      </c>
      <c r="S660" s="16" t="s">
        <v>4828</v>
      </c>
      <c r="T660" s="16" t="s">
        <v>70</v>
      </c>
      <c r="U660" s="17" t="s">
        <v>4829</v>
      </c>
      <c r="V660" s="8" t="s">
        <v>72</v>
      </c>
      <c r="W660" s="8"/>
      <c r="AA660" s="53" t="s">
        <v>4830</v>
      </c>
      <c r="AB660" s="18">
        <v>379.0</v>
      </c>
      <c r="AC660" s="18">
        <v>160.0</v>
      </c>
      <c r="AD660" s="18">
        <v>13.0</v>
      </c>
      <c r="AE660" s="18">
        <v>110.0</v>
      </c>
      <c r="AF660" s="18">
        <v>37.0</v>
      </c>
      <c r="AG660" s="18">
        <v>14.0</v>
      </c>
      <c r="AH660" s="18">
        <v>10.0</v>
      </c>
      <c r="AI660" s="18">
        <v>7.0</v>
      </c>
      <c r="AJ660" s="18" t="s">
        <v>4823</v>
      </c>
      <c r="AK660" s="18">
        <v>2585.0</v>
      </c>
      <c r="AL660" s="54" t="s">
        <v>1400</v>
      </c>
      <c r="AM660" s="54" t="s">
        <v>3369</v>
      </c>
      <c r="AN660" s="19">
        <v>0.9395</v>
      </c>
      <c r="AO660" s="19" t="s">
        <v>55</v>
      </c>
    </row>
    <row r="661">
      <c r="A661" s="8" t="s">
        <v>4831</v>
      </c>
      <c r="B661" s="52" t="s">
        <v>1298</v>
      </c>
      <c r="C661" s="8" t="s">
        <v>58</v>
      </c>
      <c r="D661" s="8" t="s">
        <v>4823</v>
      </c>
      <c r="E661" s="20" t="s">
        <v>4824</v>
      </c>
      <c r="F661" s="11" t="s">
        <v>4832</v>
      </c>
      <c r="G661" s="8" t="s">
        <v>46</v>
      </c>
      <c r="H661" s="8" t="s">
        <v>2394</v>
      </c>
      <c r="I661" s="8" t="s">
        <v>4833</v>
      </c>
      <c r="J661" s="8">
        <v>10.0</v>
      </c>
      <c r="K661" s="14">
        <v>46090.0</v>
      </c>
      <c r="L661" s="69" t="s">
        <v>3564</v>
      </c>
      <c r="M661" s="69" t="s">
        <v>3564</v>
      </c>
      <c r="N661" s="14">
        <v>46090.0</v>
      </c>
      <c r="O661" s="14">
        <v>46090.0</v>
      </c>
      <c r="P661" s="8" t="s">
        <v>48</v>
      </c>
      <c r="Q661" s="8">
        <v>581.0</v>
      </c>
      <c r="R661" s="16" t="s">
        <v>4827</v>
      </c>
      <c r="S661" s="16" t="s">
        <v>4834</v>
      </c>
      <c r="T661" s="16" t="s">
        <v>4835</v>
      </c>
      <c r="U661" s="17" t="s">
        <v>4829</v>
      </c>
      <c r="V661" s="8" t="s">
        <v>72</v>
      </c>
      <c r="W661" s="8"/>
      <c r="AA661" s="53" t="s">
        <v>4836</v>
      </c>
      <c r="AB661" s="18">
        <v>398.0</v>
      </c>
      <c r="AC661" s="18">
        <v>98.0</v>
      </c>
      <c r="AD661" s="18">
        <v>91.0</v>
      </c>
      <c r="AE661" s="18">
        <v>123.0</v>
      </c>
      <c r="AF661" s="18">
        <v>8.0</v>
      </c>
      <c r="AG661" s="18">
        <v>24.0</v>
      </c>
      <c r="AH661" s="18">
        <v>0.0</v>
      </c>
      <c r="AI661" s="18">
        <v>25.0</v>
      </c>
      <c r="AJ661" s="18" t="s">
        <v>54</v>
      </c>
      <c r="AK661" s="18" t="s">
        <v>54</v>
      </c>
      <c r="AL661" s="54" t="s">
        <v>1601</v>
      </c>
      <c r="AM661" s="18" t="s">
        <v>54</v>
      </c>
      <c r="AN661" s="19">
        <v>0.9395</v>
      </c>
      <c r="AO661" s="19" t="s">
        <v>55</v>
      </c>
    </row>
    <row r="662">
      <c r="A662" s="8" t="s">
        <v>4837</v>
      </c>
      <c r="B662" s="52" t="s">
        <v>1883</v>
      </c>
      <c r="C662" s="8" t="s">
        <v>58</v>
      </c>
      <c r="D662" s="8" t="s">
        <v>4823</v>
      </c>
      <c r="E662" s="20" t="s">
        <v>4838</v>
      </c>
      <c r="F662" s="11" t="s">
        <v>4839</v>
      </c>
      <c r="G662" s="8" t="s">
        <v>46</v>
      </c>
      <c r="H662" s="8" t="s">
        <v>2402</v>
      </c>
      <c r="I662" s="8" t="s">
        <v>4840</v>
      </c>
      <c r="J662" s="8">
        <v>10.0</v>
      </c>
      <c r="K662" s="14">
        <v>46090.0</v>
      </c>
      <c r="L662" s="69" t="s">
        <v>3564</v>
      </c>
      <c r="M662" s="69" t="s">
        <v>3564</v>
      </c>
      <c r="N662" s="14">
        <v>46090.0</v>
      </c>
      <c r="O662" s="14">
        <v>46090.0</v>
      </c>
      <c r="P662" s="8" t="s">
        <v>48</v>
      </c>
      <c r="Q662" s="8">
        <v>481.0</v>
      </c>
      <c r="R662" s="16" t="s">
        <v>4827</v>
      </c>
      <c r="S662" s="16" t="s">
        <v>4841</v>
      </c>
      <c r="T662" s="16" t="s">
        <v>188</v>
      </c>
      <c r="U662" s="17" t="s">
        <v>4829</v>
      </c>
      <c r="V662" s="8" t="s">
        <v>72</v>
      </c>
      <c r="W662" s="8"/>
      <c r="AA662" s="53" t="s">
        <v>4842</v>
      </c>
      <c r="AB662" s="18">
        <v>1449.0</v>
      </c>
      <c r="AC662" s="18">
        <v>612.0</v>
      </c>
      <c r="AD662" s="18">
        <v>9.0</v>
      </c>
      <c r="AE662" s="18">
        <v>190.0</v>
      </c>
      <c r="AF662" s="18">
        <v>11.0</v>
      </c>
      <c r="AG662" s="18">
        <v>10.0</v>
      </c>
      <c r="AH662" s="18">
        <v>72.0</v>
      </c>
      <c r="AI662" s="18">
        <v>10.0</v>
      </c>
      <c r="AJ662" s="18" t="s">
        <v>54</v>
      </c>
      <c r="AK662" s="18" t="s">
        <v>54</v>
      </c>
      <c r="AL662" s="54" t="s">
        <v>2103</v>
      </c>
      <c r="AM662" s="18" t="s">
        <v>54</v>
      </c>
      <c r="AN662" s="19">
        <v>0.9395</v>
      </c>
      <c r="AO662" s="19" t="s">
        <v>55</v>
      </c>
    </row>
    <row r="663">
      <c r="A663" s="8" t="s">
        <v>4843</v>
      </c>
      <c r="B663" s="52" t="s">
        <v>42</v>
      </c>
      <c r="C663" s="8" t="s">
        <v>58</v>
      </c>
      <c r="D663" s="8" t="s">
        <v>4823</v>
      </c>
      <c r="E663" s="20" t="s">
        <v>4844</v>
      </c>
      <c r="F663" s="11" t="s">
        <v>4845</v>
      </c>
      <c r="G663" s="8" t="s">
        <v>46</v>
      </c>
      <c r="H663" s="8" t="s">
        <v>1520</v>
      </c>
      <c r="I663" s="8" t="s">
        <v>4846</v>
      </c>
      <c r="J663" s="8">
        <v>10.0</v>
      </c>
      <c r="K663" s="14">
        <v>46090.0</v>
      </c>
      <c r="L663" s="69" t="s">
        <v>3564</v>
      </c>
      <c r="M663" s="69" t="s">
        <v>3564</v>
      </c>
      <c r="N663" s="14">
        <v>46090.0</v>
      </c>
      <c r="O663" s="14">
        <v>46090.0</v>
      </c>
      <c r="P663" s="8" t="s">
        <v>48</v>
      </c>
      <c r="Q663" s="8">
        <v>427.0</v>
      </c>
      <c r="R663" s="16" t="s">
        <v>4847</v>
      </c>
      <c r="S663" s="16" t="s">
        <v>4848</v>
      </c>
      <c r="T663" s="16" t="s">
        <v>4835</v>
      </c>
      <c r="U663" s="17" t="s">
        <v>4829</v>
      </c>
      <c r="V663" s="8" t="s">
        <v>72</v>
      </c>
      <c r="W663" s="8"/>
      <c r="AA663" s="18" t="s">
        <v>54</v>
      </c>
      <c r="AB663" s="18">
        <v>359.0</v>
      </c>
      <c r="AC663" s="18">
        <v>117.0</v>
      </c>
      <c r="AD663" s="18">
        <v>11.0</v>
      </c>
      <c r="AE663" s="18">
        <v>218.0</v>
      </c>
      <c r="AF663" s="18">
        <v>0.0</v>
      </c>
      <c r="AG663" s="18">
        <v>0.0</v>
      </c>
      <c r="AH663" s="18">
        <v>0.0</v>
      </c>
      <c r="AI663" s="18">
        <v>0.0</v>
      </c>
      <c r="AJ663" s="18" t="s">
        <v>54</v>
      </c>
      <c r="AK663" s="18" t="s">
        <v>54</v>
      </c>
      <c r="AL663" s="18" t="s">
        <v>54</v>
      </c>
      <c r="AM663" s="18" t="s">
        <v>54</v>
      </c>
      <c r="AN663" s="19">
        <v>0.9395</v>
      </c>
      <c r="AO663" s="19" t="s">
        <v>55</v>
      </c>
    </row>
    <row r="664">
      <c r="A664" s="8" t="s">
        <v>4849</v>
      </c>
      <c r="B664" s="52" t="s">
        <v>57</v>
      </c>
      <c r="C664" s="8" t="s">
        <v>58</v>
      </c>
      <c r="D664" s="8" t="s">
        <v>4823</v>
      </c>
      <c r="E664" s="20" t="s">
        <v>4850</v>
      </c>
      <c r="F664" s="11" t="s">
        <v>4851</v>
      </c>
      <c r="G664" s="8" t="s">
        <v>46</v>
      </c>
      <c r="H664" s="8" t="s">
        <v>1520</v>
      </c>
      <c r="I664" s="8" t="s">
        <v>4852</v>
      </c>
      <c r="J664" s="8">
        <v>10.0</v>
      </c>
      <c r="K664" s="14">
        <v>46090.0</v>
      </c>
      <c r="L664" s="69" t="s">
        <v>3564</v>
      </c>
      <c r="M664" s="69" t="s">
        <v>3564</v>
      </c>
      <c r="N664" s="14">
        <v>46090.0</v>
      </c>
      <c r="O664" s="14">
        <v>46090.0</v>
      </c>
      <c r="P664" s="8" t="s">
        <v>48</v>
      </c>
      <c r="Q664" s="8">
        <v>713.0</v>
      </c>
      <c r="R664" s="16" t="s">
        <v>4847</v>
      </c>
      <c r="S664" s="40" t="s">
        <v>4853</v>
      </c>
      <c r="T664" s="16" t="s">
        <v>4854</v>
      </c>
      <c r="U664" s="17" t="s">
        <v>4829</v>
      </c>
      <c r="V664" s="8" t="s">
        <v>72</v>
      </c>
      <c r="W664" s="8"/>
      <c r="AA664" s="18" t="s">
        <v>54</v>
      </c>
      <c r="AB664" s="18" t="s">
        <v>54</v>
      </c>
      <c r="AC664" s="18" t="s">
        <v>54</v>
      </c>
      <c r="AD664" s="18" t="s">
        <v>54</v>
      </c>
      <c r="AE664" s="18" t="s">
        <v>54</v>
      </c>
      <c r="AF664" s="18" t="s">
        <v>54</v>
      </c>
      <c r="AG664" s="18" t="s">
        <v>54</v>
      </c>
      <c r="AH664" s="18" t="s">
        <v>54</v>
      </c>
      <c r="AI664" s="18" t="s">
        <v>54</v>
      </c>
      <c r="AJ664" s="18" t="s">
        <v>54</v>
      </c>
      <c r="AK664" s="18" t="s">
        <v>54</v>
      </c>
      <c r="AL664" s="18" t="s">
        <v>54</v>
      </c>
      <c r="AM664" s="18" t="s">
        <v>54</v>
      </c>
      <c r="AN664" s="19" t="s">
        <v>54</v>
      </c>
      <c r="AO664" s="19" t="s">
        <v>54</v>
      </c>
    </row>
    <row r="665">
      <c r="A665" s="8" t="s">
        <v>4855</v>
      </c>
      <c r="B665" s="52" t="s">
        <v>1287</v>
      </c>
      <c r="C665" s="8" t="s">
        <v>43</v>
      </c>
      <c r="E665" s="20" t="s">
        <v>4856</v>
      </c>
      <c r="F665" s="11" t="s">
        <v>4857</v>
      </c>
      <c r="G665" s="8" t="s">
        <v>83</v>
      </c>
      <c r="H665" s="8" t="s">
        <v>1520</v>
      </c>
      <c r="I665" s="8" t="s">
        <v>4858</v>
      </c>
      <c r="J665" s="8">
        <v>10.0</v>
      </c>
      <c r="K665" s="14">
        <v>46090.0</v>
      </c>
      <c r="L665" s="69" t="s">
        <v>3564</v>
      </c>
      <c r="M665" s="69" t="s">
        <v>3564</v>
      </c>
      <c r="N665" s="14">
        <v>46090.0</v>
      </c>
      <c r="O665" s="14">
        <v>46090.0</v>
      </c>
      <c r="P665" s="8" t="s">
        <v>48</v>
      </c>
      <c r="Q665" s="8">
        <v>716.0</v>
      </c>
      <c r="R665" s="16" t="s">
        <v>4859</v>
      </c>
      <c r="S665" s="16" t="s">
        <v>4860</v>
      </c>
      <c r="T665" s="16" t="s">
        <v>70</v>
      </c>
      <c r="U665" s="17" t="s">
        <v>4861</v>
      </c>
      <c r="V665" s="8" t="s">
        <v>220</v>
      </c>
      <c r="W665" s="8"/>
      <c r="AA665" s="53" t="s">
        <v>4862</v>
      </c>
      <c r="AB665" s="18">
        <v>4766.0</v>
      </c>
      <c r="AC665" s="18">
        <v>209.0</v>
      </c>
      <c r="AD665" s="18">
        <v>497.0</v>
      </c>
      <c r="AE665" s="18">
        <v>2683.0</v>
      </c>
      <c r="AF665" s="18">
        <v>219.0</v>
      </c>
      <c r="AG665" s="18">
        <v>79.0</v>
      </c>
      <c r="AH665" s="18">
        <v>213.0</v>
      </c>
      <c r="AI665" s="18">
        <v>177.0</v>
      </c>
      <c r="AJ665" s="18" t="s">
        <v>4855</v>
      </c>
      <c r="AK665" s="18">
        <v>80034.0</v>
      </c>
      <c r="AL665" s="55" t="s">
        <v>4863</v>
      </c>
      <c r="AM665" s="55" t="s">
        <v>4864</v>
      </c>
      <c r="AN665" s="19">
        <v>0.9673</v>
      </c>
      <c r="AO665" s="19" t="s">
        <v>262</v>
      </c>
    </row>
    <row r="666">
      <c r="A666" s="8" t="s">
        <v>4865</v>
      </c>
      <c r="B666" s="52" t="s">
        <v>1298</v>
      </c>
      <c r="C666" s="8" t="s">
        <v>58</v>
      </c>
      <c r="D666" s="8" t="s">
        <v>4855</v>
      </c>
      <c r="E666" s="20" t="s">
        <v>4866</v>
      </c>
      <c r="F666" s="11" t="s">
        <v>4867</v>
      </c>
      <c r="G666" s="8" t="s">
        <v>83</v>
      </c>
      <c r="H666" s="8" t="s">
        <v>2402</v>
      </c>
      <c r="I666" s="8" t="s">
        <v>4868</v>
      </c>
      <c r="J666" s="8">
        <v>10.0</v>
      </c>
      <c r="K666" s="14">
        <v>46090.0</v>
      </c>
      <c r="L666" s="69" t="s">
        <v>3564</v>
      </c>
      <c r="M666" s="69" t="s">
        <v>3564</v>
      </c>
      <c r="N666" s="14">
        <v>46090.0</v>
      </c>
      <c r="O666" s="14">
        <v>46090.0</v>
      </c>
      <c r="P666" s="8" t="s">
        <v>48</v>
      </c>
      <c r="Q666" s="8">
        <v>691.0</v>
      </c>
      <c r="R666" s="16" t="s">
        <v>4859</v>
      </c>
      <c r="S666" s="16" t="s">
        <v>4869</v>
      </c>
      <c r="T666" s="16" t="s">
        <v>4870</v>
      </c>
      <c r="U666" s="17" t="s">
        <v>4861</v>
      </c>
      <c r="V666" s="8" t="s">
        <v>220</v>
      </c>
      <c r="W666" s="8"/>
      <c r="AA666" s="53" t="s">
        <v>4871</v>
      </c>
      <c r="AB666" s="18">
        <v>40961.0</v>
      </c>
      <c r="AC666" s="18">
        <v>2843.0</v>
      </c>
      <c r="AD666" s="18">
        <v>4237.0</v>
      </c>
      <c r="AE666" s="18">
        <v>2758.0</v>
      </c>
      <c r="AF666" s="18">
        <v>165.0</v>
      </c>
      <c r="AG666" s="18">
        <v>23306.0</v>
      </c>
      <c r="AH666" s="18">
        <v>32.0</v>
      </c>
      <c r="AI666" s="18">
        <v>895.0</v>
      </c>
      <c r="AJ666" s="18" t="s">
        <v>54</v>
      </c>
      <c r="AK666" s="18" t="s">
        <v>54</v>
      </c>
      <c r="AL666" s="55" t="s">
        <v>4872</v>
      </c>
      <c r="AM666" s="18" t="s">
        <v>54</v>
      </c>
      <c r="AN666" s="19">
        <v>0.9673</v>
      </c>
      <c r="AO666" s="19" t="s">
        <v>262</v>
      </c>
    </row>
    <row r="667">
      <c r="A667" s="8" t="s">
        <v>4873</v>
      </c>
      <c r="B667" s="52" t="s">
        <v>1883</v>
      </c>
      <c r="C667" s="8" t="s">
        <v>58</v>
      </c>
      <c r="D667" s="8" t="s">
        <v>4855</v>
      </c>
      <c r="E667" s="20" t="s">
        <v>4874</v>
      </c>
      <c r="F667" s="11" t="s">
        <v>4875</v>
      </c>
      <c r="G667" s="8" t="s">
        <v>83</v>
      </c>
      <c r="H667" s="8" t="s">
        <v>2394</v>
      </c>
      <c r="I667" s="8" t="s">
        <v>4876</v>
      </c>
      <c r="J667" s="8">
        <v>10.0</v>
      </c>
      <c r="K667" s="14">
        <v>46090.0</v>
      </c>
      <c r="L667" s="69" t="s">
        <v>3564</v>
      </c>
      <c r="M667" s="69" t="s">
        <v>3564</v>
      </c>
      <c r="N667" s="14">
        <v>46090.0</v>
      </c>
      <c r="O667" s="14">
        <v>46090.0</v>
      </c>
      <c r="P667" s="8" t="s">
        <v>48</v>
      </c>
      <c r="Q667" s="8">
        <v>638.0</v>
      </c>
      <c r="R667" s="16" t="s">
        <v>4859</v>
      </c>
      <c r="S667" s="16" t="s">
        <v>4877</v>
      </c>
      <c r="T667" s="16" t="s">
        <v>107</v>
      </c>
      <c r="U667" s="17" t="s">
        <v>4861</v>
      </c>
      <c r="V667" s="8" t="s">
        <v>220</v>
      </c>
      <c r="W667" s="8"/>
      <c r="AA667" s="53" t="s">
        <v>4878</v>
      </c>
      <c r="AB667" s="18">
        <v>34307.0</v>
      </c>
      <c r="AC667" s="18">
        <v>189.0</v>
      </c>
      <c r="AD667" s="18">
        <v>27892.0</v>
      </c>
      <c r="AE667" s="18">
        <v>5609.0</v>
      </c>
      <c r="AF667" s="18">
        <v>58.0</v>
      </c>
      <c r="AG667" s="18">
        <v>314.0</v>
      </c>
      <c r="AH667" s="18">
        <v>22.0</v>
      </c>
      <c r="AI667" s="18">
        <v>263.0</v>
      </c>
      <c r="AJ667" s="18" t="s">
        <v>54</v>
      </c>
      <c r="AK667" s="18" t="s">
        <v>54</v>
      </c>
      <c r="AL667" s="55" t="s">
        <v>4879</v>
      </c>
      <c r="AM667" s="18" t="s">
        <v>54</v>
      </c>
      <c r="AN667" s="19">
        <v>0.9673</v>
      </c>
      <c r="AO667" s="19" t="s">
        <v>262</v>
      </c>
    </row>
    <row r="668">
      <c r="A668" s="8" t="s">
        <v>4880</v>
      </c>
      <c r="B668" s="52" t="s">
        <v>1287</v>
      </c>
      <c r="C668" s="8" t="s">
        <v>43</v>
      </c>
      <c r="E668" s="20" t="s">
        <v>4881</v>
      </c>
      <c r="F668" s="11" t="s">
        <v>4882</v>
      </c>
      <c r="G668" s="8" t="s">
        <v>183</v>
      </c>
      <c r="H668" s="8"/>
      <c r="I668" s="8" t="s">
        <v>4883</v>
      </c>
      <c r="J668" s="8">
        <v>10.0</v>
      </c>
      <c r="K668" s="14">
        <v>46090.0</v>
      </c>
      <c r="L668" s="69" t="s">
        <v>3564</v>
      </c>
      <c r="M668" s="69" t="s">
        <v>3564</v>
      </c>
      <c r="N668" s="14">
        <v>46090.0</v>
      </c>
      <c r="O668" s="14">
        <v>46090.0</v>
      </c>
      <c r="P668" s="8" t="s">
        <v>185</v>
      </c>
      <c r="Q668" s="15">
        <v>1132.0</v>
      </c>
      <c r="R668" s="16" t="s">
        <v>4884</v>
      </c>
      <c r="S668" s="8" t="s">
        <v>4885</v>
      </c>
      <c r="T668" s="16" t="s">
        <v>70</v>
      </c>
      <c r="U668" s="17" t="s">
        <v>4886</v>
      </c>
      <c r="V668" s="8" t="s">
        <v>190</v>
      </c>
      <c r="W668" s="8"/>
      <c r="AA668" s="53" t="s">
        <v>4887</v>
      </c>
      <c r="AB668" s="18">
        <v>131.0</v>
      </c>
      <c r="AC668" s="18">
        <v>8.0</v>
      </c>
      <c r="AD668" s="18">
        <v>8.0</v>
      </c>
      <c r="AE668" s="18">
        <v>60.0</v>
      </c>
      <c r="AF668" s="18">
        <v>21.0</v>
      </c>
      <c r="AG668" s="18">
        <v>33.0</v>
      </c>
      <c r="AH668" s="18">
        <v>1.0</v>
      </c>
      <c r="AI668" s="18">
        <v>2.0</v>
      </c>
      <c r="AJ668" s="18" t="s">
        <v>4880</v>
      </c>
      <c r="AK668" s="18">
        <v>202.0</v>
      </c>
      <c r="AL668" s="54" t="s">
        <v>1755</v>
      </c>
      <c r="AM668" s="54" t="s">
        <v>1331</v>
      </c>
      <c r="AN668" s="19">
        <v>0.9401</v>
      </c>
      <c r="AO668" s="19" t="s">
        <v>356</v>
      </c>
    </row>
    <row r="669">
      <c r="A669" s="8" t="s">
        <v>4888</v>
      </c>
      <c r="B669" s="52" t="s">
        <v>1298</v>
      </c>
      <c r="C669" s="8" t="s">
        <v>58</v>
      </c>
      <c r="D669" s="8" t="s">
        <v>4880</v>
      </c>
      <c r="E669" s="10" t="s">
        <v>4889</v>
      </c>
      <c r="F669" s="26" t="s">
        <v>4890</v>
      </c>
      <c r="G669" s="8" t="s">
        <v>183</v>
      </c>
      <c r="H669" s="8"/>
      <c r="I669" s="8" t="s">
        <v>4891</v>
      </c>
      <c r="J669" s="8">
        <v>10.0</v>
      </c>
      <c r="K669" s="14">
        <v>46090.0</v>
      </c>
      <c r="L669" s="69" t="s">
        <v>3564</v>
      </c>
      <c r="M669" s="69" t="s">
        <v>3564</v>
      </c>
      <c r="N669" s="14">
        <v>46090.0</v>
      </c>
      <c r="O669" s="14">
        <v>46090.0</v>
      </c>
      <c r="P669" s="8" t="s">
        <v>185</v>
      </c>
      <c r="Q669" s="15">
        <v>1217.0</v>
      </c>
      <c r="R669" s="16" t="s">
        <v>4884</v>
      </c>
      <c r="S669" s="8" t="s">
        <v>4892</v>
      </c>
      <c r="T669" s="48" t="s">
        <v>4893</v>
      </c>
      <c r="U669" s="46" t="s">
        <v>4894</v>
      </c>
      <c r="V669" s="8" t="s">
        <v>190</v>
      </c>
      <c r="W669" s="8"/>
      <c r="AA669" s="53" t="s">
        <v>4895</v>
      </c>
      <c r="AB669" s="18">
        <v>71.0</v>
      </c>
      <c r="AC669" s="18">
        <v>1.0</v>
      </c>
      <c r="AD669" s="18">
        <v>16.0</v>
      </c>
      <c r="AE669" s="18">
        <v>27.0</v>
      </c>
      <c r="AF669" s="18">
        <v>2.0</v>
      </c>
      <c r="AG669" s="18">
        <v>16.0</v>
      </c>
      <c r="AH669" s="18">
        <v>0.0</v>
      </c>
      <c r="AI669" s="18">
        <v>0.0</v>
      </c>
      <c r="AJ669" s="18" t="s">
        <v>54</v>
      </c>
      <c r="AK669" s="18" t="s">
        <v>54</v>
      </c>
      <c r="AL669" s="54" t="s">
        <v>1763</v>
      </c>
      <c r="AM669" s="18" t="s">
        <v>54</v>
      </c>
      <c r="AN669" s="19">
        <v>0.9401</v>
      </c>
      <c r="AO669" s="19" t="s">
        <v>356</v>
      </c>
    </row>
    <row r="670">
      <c r="A670" s="8" t="s">
        <v>4896</v>
      </c>
      <c r="B670" s="52" t="s">
        <v>1287</v>
      </c>
      <c r="C670" s="8" t="s">
        <v>43</v>
      </c>
      <c r="E670" s="20" t="s">
        <v>4897</v>
      </c>
      <c r="F670" s="11" t="s">
        <v>4898</v>
      </c>
      <c r="G670" s="51" t="s">
        <v>46</v>
      </c>
      <c r="H670" s="8" t="s">
        <v>2394</v>
      </c>
      <c r="I670" s="8" t="s">
        <v>4899</v>
      </c>
      <c r="J670" s="8">
        <v>10.0</v>
      </c>
      <c r="K670" s="14">
        <v>46090.0</v>
      </c>
      <c r="L670" s="69" t="s">
        <v>3564</v>
      </c>
      <c r="M670" s="69" t="s">
        <v>3564</v>
      </c>
      <c r="N670" s="14">
        <v>46090.0</v>
      </c>
      <c r="O670" s="14">
        <v>46090.0</v>
      </c>
      <c r="P670" s="8" t="s">
        <v>48</v>
      </c>
      <c r="Q670" s="8">
        <v>770.0</v>
      </c>
      <c r="R670" s="16" t="s">
        <v>4900</v>
      </c>
      <c r="S670" s="16" t="s">
        <v>4901</v>
      </c>
      <c r="T670" s="16" t="s">
        <v>4902</v>
      </c>
      <c r="U670" s="17" t="s">
        <v>4903</v>
      </c>
      <c r="V670" s="8" t="s">
        <v>72</v>
      </c>
      <c r="W670" s="51"/>
      <c r="AA670" s="53" t="s">
        <v>4904</v>
      </c>
      <c r="AB670" s="18">
        <v>401.0</v>
      </c>
      <c r="AC670" s="18">
        <v>47.0</v>
      </c>
      <c r="AD670" s="18">
        <v>120.0</v>
      </c>
      <c r="AE670" s="18">
        <v>137.0</v>
      </c>
      <c r="AF670" s="18">
        <v>32.0</v>
      </c>
      <c r="AG670" s="18">
        <v>74.0</v>
      </c>
      <c r="AH670" s="18">
        <v>0.0</v>
      </c>
      <c r="AI670" s="18">
        <v>3.0</v>
      </c>
      <c r="AJ670" s="18" t="s">
        <v>4896</v>
      </c>
      <c r="AK670" s="18">
        <v>1984.0</v>
      </c>
      <c r="AL670" s="54" t="s">
        <v>2015</v>
      </c>
      <c r="AM670" s="54" t="s">
        <v>2362</v>
      </c>
      <c r="AN670" s="19">
        <v>0.8666</v>
      </c>
      <c r="AO670" s="19" t="s">
        <v>54</v>
      </c>
    </row>
    <row r="671">
      <c r="A671" s="8" t="s">
        <v>4905</v>
      </c>
      <c r="B671" s="52" t="s">
        <v>1298</v>
      </c>
      <c r="C671" s="8" t="s">
        <v>58</v>
      </c>
      <c r="D671" s="8" t="s">
        <v>4896</v>
      </c>
      <c r="E671" s="20" t="s">
        <v>4906</v>
      </c>
      <c r="F671" s="11" t="s">
        <v>4907</v>
      </c>
      <c r="G671" s="51" t="s">
        <v>46</v>
      </c>
      <c r="H671" s="8" t="s">
        <v>1520</v>
      </c>
      <c r="I671" s="8" t="s">
        <v>4908</v>
      </c>
      <c r="J671" s="8">
        <v>10.0</v>
      </c>
      <c r="K671" s="14">
        <v>46090.0</v>
      </c>
      <c r="L671" s="69" t="s">
        <v>3564</v>
      </c>
      <c r="M671" s="69" t="s">
        <v>3564</v>
      </c>
      <c r="N671" s="14">
        <v>46090.0</v>
      </c>
      <c r="O671" s="14">
        <v>46090.0</v>
      </c>
      <c r="P671" s="8" t="s">
        <v>48</v>
      </c>
      <c r="Q671" s="8">
        <v>973.0</v>
      </c>
      <c r="R671" s="16" t="s">
        <v>4900</v>
      </c>
      <c r="S671" s="16" t="s">
        <v>4909</v>
      </c>
      <c r="T671" s="16" t="s">
        <v>188</v>
      </c>
      <c r="U671" s="17" t="s">
        <v>4903</v>
      </c>
      <c r="V671" s="8" t="s">
        <v>72</v>
      </c>
      <c r="W671" s="51"/>
      <c r="AA671" s="53" t="s">
        <v>4910</v>
      </c>
      <c r="AB671" s="18">
        <v>759.0</v>
      </c>
      <c r="AC671" s="18">
        <v>29.0</v>
      </c>
      <c r="AD671" s="18">
        <v>22.0</v>
      </c>
      <c r="AE671" s="18">
        <v>92.0</v>
      </c>
      <c r="AF671" s="18">
        <v>12.0</v>
      </c>
      <c r="AG671" s="18">
        <v>594.0</v>
      </c>
      <c r="AH671" s="18">
        <v>0.0</v>
      </c>
      <c r="AI671" s="18">
        <v>30.0</v>
      </c>
      <c r="AJ671" s="18" t="s">
        <v>54</v>
      </c>
      <c r="AK671" s="18" t="s">
        <v>54</v>
      </c>
      <c r="AL671" s="54" t="s">
        <v>2064</v>
      </c>
      <c r="AM671" s="18" t="s">
        <v>54</v>
      </c>
      <c r="AN671" s="19">
        <v>0.8666</v>
      </c>
      <c r="AO671" s="19" t="s">
        <v>992</v>
      </c>
    </row>
    <row r="672">
      <c r="A672" s="8" t="s">
        <v>4911</v>
      </c>
      <c r="B672" s="52" t="s">
        <v>1883</v>
      </c>
      <c r="C672" s="8" t="s">
        <v>58</v>
      </c>
      <c r="D672" s="8" t="s">
        <v>4896</v>
      </c>
      <c r="E672" s="20" t="s">
        <v>4912</v>
      </c>
      <c r="F672" s="11" t="s">
        <v>4913</v>
      </c>
      <c r="G672" s="51" t="s">
        <v>46</v>
      </c>
      <c r="H672" s="8" t="s">
        <v>2402</v>
      </c>
      <c r="I672" s="8" t="s">
        <v>4914</v>
      </c>
      <c r="J672" s="8">
        <v>10.0</v>
      </c>
      <c r="K672" s="14">
        <v>46090.0</v>
      </c>
      <c r="L672" s="69" t="s">
        <v>3564</v>
      </c>
      <c r="M672" s="69" t="s">
        <v>3564</v>
      </c>
      <c r="N672" s="14">
        <v>46090.0</v>
      </c>
      <c r="O672" s="14">
        <v>46090.0</v>
      </c>
      <c r="P672" s="8" t="s">
        <v>48</v>
      </c>
      <c r="Q672" s="8">
        <v>755.0</v>
      </c>
      <c r="R672" s="16" t="s">
        <v>4900</v>
      </c>
      <c r="S672" s="16" t="s">
        <v>4915</v>
      </c>
      <c r="T672" s="16" t="s">
        <v>4902</v>
      </c>
      <c r="U672" s="17" t="s">
        <v>4903</v>
      </c>
      <c r="V672" s="8" t="s">
        <v>72</v>
      </c>
      <c r="W672" s="51"/>
      <c r="AA672" s="53" t="s">
        <v>4916</v>
      </c>
      <c r="AB672" s="18">
        <v>388.0</v>
      </c>
      <c r="AC672" s="18">
        <v>32.0</v>
      </c>
      <c r="AD672" s="18">
        <v>155.0</v>
      </c>
      <c r="AE672" s="18">
        <v>130.0</v>
      </c>
      <c r="AF672" s="18">
        <v>30.0</v>
      </c>
      <c r="AG672" s="18">
        <v>57.0</v>
      </c>
      <c r="AH672" s="18">
        <v>0.0</v>
      </c>
      <c r="AI672" s="18">
        <v>6.0</v>
      </c>
      <c r="AJ672" s="18" t="s">
        <v>54</v>
      </c>
      <c r="AK672" s="18" t="s">
        <v>54</v>
      </c>
      <c r="AL672" s="54" t="s">
        <v>2182</v>
      </c>
      <c r="AM672" s="18" t="s">
        <v>54</v>
      </c>
      <c r="AN672" s="19">
        <v>0.8666</v>
      </c>
      <c r="AO672" s="19" t="s">
        <v>54</v>
      </c>
    </row>
    <row r="673">
      <c r="A673" s="8" t="s">
        <v>4917</v>
      </c>
      <c r="B673" s="52" t="s">
        <v>2482</v>
      </c>
      <c r="C673" s="8" t="s">
        <v>58</v>
      </c>
      <c r="D673" s="8" t="s">
        <v>4896</v>
      </c>
      <c r="E673" s="20" t="s">
        <v>4918</v>
      </c>
      <c r="F673" s="11" t="s">
        <v>4919</v>
      </c>
      <c r="G673" s="51" t="s">
        <v>46</v>
      </c>
      <c r="H673" s="8" t="s">
        <v>1520</v>
      </c>
      <c r="I673" s="8" t="s">
        <v>4908</v>
      </c>
      <c r="J673" s="8">
        <v>10.0</v>
      </c>
      <c r="K673" s="14">
        <v>46090.0</v>
      </c>
      <c r="L673" s="69" t="s">
        <v>3564</v>
      </c>
      <c r="M673" s="69" t="s">
        <v>3564</v>
      </c>
      <c r="N673" s="14">
        <v>46090.0</v>
      </c>
      <c r="O673" s="14">
        <v>46090.0</v>
      </c>
      <c r="P673" s="8" t="s">
        <v>48</v>
      </c>
      <c r="Q673" s="8">
        <v>668.0</v>
      </c>
      <c r="R673" s="16" t="s">
        <v>4920</v>
      </c>
      <c r="S673" s="16" t="s">
        <v>4921</v>
      </c>
      <c r="T673" s="16" t="s">
        <v>3480</v>
      </c>
      <c r="U673" s="17" t="s">
        <v>4903</v>
      </c>
      <c r="V673" s="8" t="s">
        <v>72</v>
      </c>
      <c r="W673" s="51"/>
      <c r="AA673" s="18" t="s">
        <v>54</v>
      </c>
      <c r="AB673" s="18">
        <v>436.0</v>
      </c>
      <c r="AC673" s="18">
        <v>54.0</v>
      </c>
      <c r="AD673" s="18">
        <v>2.0</v>
      </c>
      <c r="AE673" s="18">
        <v>314.0</v>
      </c>
      <c r="AF673" s="18">
        <v>0.0</v>
      </c>
      <c r="AG673" s="18">
        <v>0.0</v>
      </c>
      <c r="AH673" s="18">
        <v>0.0</v>
      </c>
      <c r="AI673" s="18">
        <v>1.0</v>
      </c>
      <c r="AJ673" s="18" t="s">
        <v>54</v>
      </c>
      <c r="AK673" s="18" t="s">
        <v>54</v>
      </c>
      <c r="AL673" s="18" t="s">
        <v>54</v>
      </c>
      <c r="AM673" s="18" t="s">
        <v>54</v>
      </c>
      <c r="AN673" s="19">
        <v>0.8666</v>
      </c>
      <c r="AO673" s="19" t="s">
        <v>992</v>
      </c>
    </row>
    <row r="674">
      <c r="A674" s="8" t="s">
        <v>4922</v>
      </c>
      <c r="B674" s="52" t="s">
        <v>1287</v>
      </c>
      <c r="C674" s="8" t="s">
        <v>43</v>
      </c>
      <c r="E674" s="20" t="s">
        <v>4923</v>
      </c>
      <c r="F674" s="11" t="s">
        <v>4924</v>
      </c>
      <c r="G674" s="8" t="s">
        <v>83</v>
      </c>
      <c r="H674" s="8" t="s">
        <v>1520</v>
      </c>
      <c r="I674" s="8" t="s">
        <v>4925</v>
      </c>
      <c r="J674" s="8">
        <v>10.0</v>
      </c>
      <c r="K674" s="14">
        <v>46090.0</v>
      </c>
      <c r="L674" s="69" t="s">
        <v>3564</v>
      </c>
      <c r="M674" s="69" t="s">
        <v>3564</v>
      </c>
      <c r="N674" s="14">
        <v>46090.0</v>
      </c>
      <c r="O674" s="14">
        <v>46090.0</v>
      </c>
      <c r="P674" s="8" t="s">
        <v>48</v>
      </c>
      <c r="Q674" s="8">
        <v>812.0</v>
      </c>
      <c r="R674" s="16" t="s">
        <v>4926</v>
      </c>
      <c r="S674" s="16" t="s">
        <v>4927</v>
      </c>
      <c r="T674" s="16" t="s">
        <v>70</v>
      </c>
      <c r="U674" s="17" t="s">
        <v>4928</v>
      </c>
      <c r="V674" s="8" t="s">
        <v>220</v>
      </c>
      <c r="W674" s="8"/>
      <c r="AA674" s="53" t="s">
        <v>4929</v>
      </c>
      <c r="AB674" s="18">
        <v>2104.0</v>
      </c>
      <c r="AC674" s="18">
        <v>85.0</v>
      </c>
      <c r="AD674" s="18">
        <v>103.0</v>
      </c>
      <c r="AE674" s="18">
        <v>207.0</v>
      </c>
      <c r="AF674" s="18">
        <v>1025.0</v>
      </c>
      <c r="AG674" s="18">
        <v>1575.0</v>
      </c>
      <c r="AH674" s="18">
        <v>0.0</v>
      </c>
      <c r="AI674" s="18">
        <v>106.0</v>
      </c>
      <c r="AJ674" s="18" t="s">
        <v>4922</v>
      </c>
      <c r="AK674" s="18">
        <v>3211.0</v>
      </c>
      <c r="AL674" s="55" t="s">
        <v>1564</v>
      </c>
      <c r="AM674" s="54" t="s">
        <v>2840</v>
      </c>
      <c r="AN674" s="19"/>
      <c r="AO674" s="19" t="s">
        <v>54</v>
      </c>
    </row>
    <row r="675">
      <c r="A675" s="8" t="s">
        <v>4930</v>
      </c>
      <c r="B675" s="52" t="s">
        <v>1298</v>
      </c>
      <c r="C675" s="8" t="s">
        <v>58</v>
      </c>
      <c r="D675" s="8" t="s">
        <v>4922</v>
      </c>
      <c r="E675" s="20" t="s">
        <v>4931</v>
      </c>
      <c r="F675" s="11" t="s">
        <v>4932</v>
      </c>
      <c r="G675" s="8" t="s">
        <v>83</v>
      </c>
      <c r="H675" s="8" t="s">
        <v>2402</v>
      </c>
      <c r="I675" s="8" t="s">
        <v>4933</v>
      </c>
      <c r="J675" s="8">
        <v>10.0</v>
      </c>
      <c r="K675" s="14">
        <v>46090.0</v>
      </c>
      <c r="L675" s="69" t="s">
        <v>3564</v>
      </c>
      <c r="M675" s="69" t="s">
        <v>3564</v>
      </c>
      <c r="N675" s="14">
        <v>46090.0</v>
      </c>
      <c r="O675" s="14">
        <v>46090.0</v>
      </c>
      <c r="P675" s="8" t="s">
        <v>48</v>
      </c>
      <c r="Q675" s="8">
        <v>713.0</v>
      </c>
      <c r="R675" s="16" t="s">
        <v>4926</v>
      </c>
      <c r="S675" s="16" t="s">
        <v>4934</v>
      </c>
      <c r="T675" s="16" t="s">
        <v>4935</v>
      </c>
      <c r="U675" s="17" t="s">
        <v>4928</v>
      </c>
      <c r="V675" s="8" t="s">
        <v>220</v>
      </c>
      <c r="W675" s="8"/>
      <c r="AA675" s="53" t="s">
        <v>4936</v>
      </c>
      <c r="AB675" s="18">
        <v>426.0</v>
      </c>
      <c r="AC675" s="18">
        <v>28.0</v>
      </c>
      <c r="AD675" s="18">
        <v>83.0</v>
      </c>
      <c r="AE675" s="18">
        <v>79.0</v>
      </c>
      <c r="AF675" s="18">
        <v>49.0</v>
      </c>
      <c r="AG675" s="18">
        <v>100.0</v>
      </c>
      <c r="AH675" s="18">
        <v>0.0</v>
      </c>
      <c r="AI675" s="18">
        <v>39.0</v>
      </c>
      <c r="AJ675" s="18" t="s">
        <v>54</v>
      </c>
      <c r="AK675" s="18" t="s">
        <v>54</v>
      </c>
      <c r="AL675" s="54" t="s">
        <v>1478</v>
      </c>
      <c r="AM675" s="18" t="s">
        <v>54</v>
      </c>
      <c r="AN675" s="19"/>
      <c r="AO675" s="19" t="s">
        <v>54</v>
      </c>
    </row>
    <row r="676">
      <c r="A676" s="8" t="s">
        <v>4937</v>
      </c>
      <c r="B676" s="52" t="s">
        <v>1883</v>
      </c>
      <c r="C676" s="8" t="s">
        <v>58</v>
      </c>
      <c r="D676" s="8" t="s">
        <v>4922</v>
      </c>
      <c r="E676" s="20" t="s">
        <v>4938</v>
      </c>
      <c r="F676" s="11" t="s">
        <v>4939</v>
      </c>
      <c r="G676" s="8" t="s">
        <v>83</v>
      </c>
      <c r="H676" s="8" t="s">
        <v>2394</v>
      </c>
      <c r="I676" s="8" t="s">
        <v>4940</v>
      </c>
      <c r="J676" s="8">
        <v>10.0</v>
      </c>
      <c r="K676" s="14">
        <v>46090.0</v>
      </c>
      <c r="L676" s="69" t="s">
        <v>3564</v>
      </c>
      <c r="M676" s="69" t="s">
        <v>3564</v>
      </c>
      <c r="N676" s="14">
        <v>46090.0</v>
      </c>
      <c r="O676" s="14">
        <v>46090.0</v>
      </c>
      <c r="P676" s="8" t="s">
        <v>48</v>
      </c>
      <c r="Q676" s="8">
        <v>770.0</v>
      </c>
      <c r="R676" s="16" t="s">
        <v>4926</v>
      </c>
      <c r="S676" s="16" t="s">
        <v>4941</v>
      </c>
      <c r="T676" s="16" t="s">
        <v>4942</v>
      </c>
      <c r="U676" s="17" t="s">
        <v>4928</v>
      </c>
      <c r="V676" s="8" t="s">
        <v>220</v>
      </c>
      <c r="W676" s="8"/>
      <c r="AA676" s="53" t="s">
        <v>4943</v>
      </c>
      <c r="AB676" s="18">
        <v>681.0</v>
      </c>
      <c r="AC676" s="18">
        <v>117.0</v>
      </c>
      <c r="AD676" s="18">
        <v>36.0</v>
      </c>
      <c r="AE676" s="18">
        <v>62.0</v>
      </c>
      <c r="AF676" s="18">
        <v>146.0</v>
      </c>
      <c r="AG676" s="18">
        <v>429.0</v>
      </c>
      <c r="AH676" s="18">
        <v>15.0</v>
      </c>
      <c r="AI676" s="18">
        <v>7.0</v>
      </c>
      <c r="AJ676" s="18" t="s">
        <v>54</v>
      </c>
      <c r="AK676" s="18" t="s">
        <v>54</v>
      </c>
      <c r="AL676" s="54" t="s">
        <v>3844</v>
      </c>
      <c r="AM676" s="18" t="s">
        <v>54</v>
      </c>
      <c r="AN676" s="19"/>
      <c r="AO676" s="19" t="s">
        <v>206</v>
      </c>
    </row>
    <row r="677">
      <c r="A677" s="8" t="s">
        <v>4944</v>
      </c>
      <c r="B677" s="52" t="s">
        <v>1287</v>
      </c>
      <c r="C677" s="8" t="s">
        <v>43</v>
      </c>
      <c r="E677" s="20" t="s">
        <v>4945</v>
      </c>
      <c r="F677" s="11" t="s">
        <v>4946</v>
      </c>
      <c r="G677" s="8" t="s">
        <v>165</v>
      </c>
      <c r="H677" s="8"/>
      <c r="I677" s="8" t="s">
        <v>4947</v>
      </c>
      <c r="J677" s="8">
        <v>10.0</v>
      </c>
      <c r="K677" s="14">
        <v>46090.0</v>
      </c>
      <c r="L677" s="69" t="s">
        <v>3564</v>
      </c>
      <c r="M677" s="69" t="s">
        <v>3564</v>
      </c>
      <c r="N677" s="14">
        <v>46090.0</v>
      </c>
      <c r="O677" s="14">
        <v>46090.0</v>
      </c>
      <c r="P677" s="8" t="s">
        <v>167</v>
      </c>
      <c r="Q677" s="8">
        <v>915.0</v>
      </c>
      <c r="R677" s="16" t="s">
        <v>4948</v>
      </c>
      <c r="S677" s="16" t="s">
        <v>4949</v>
      </c>
      <c r="T677" s="16" t="s">
        <v>70</v>
      </c>
      <c r="U677" s="17" t="s">
        <v>4821</v>
      </c>
      <c r="V677" s="8" t="s">
        <v>172</v>
      </c>
      <c r="W677" s="8"/>
      <c r="AA677" s="53" t="s">
        <v>4950</v>
      </c>
      <c r="AB677" s="18">
        <v>310.0</v>
      </c>
      <c r="AC677" s="18">
        <v>98.0</v>
      </c>
      <c r="AD677" s="18">
        <v>25.0</v>
      </c>
      <c r="AE677" s="18">
        <v>122.0</v>
      </c>
      <c r="AF677" s="18">
        <v>74.0</v>
      </c>
      <c r="AG677" s="18">
        <v>13.0</v>
      </c>
      <c r="AH677" s="18">
        <v>0.0</v>
      </c>
      <c r="AI677" s="18">
        <v>16.0</v>
      </c>
      <c r="AJ677" s="18" t="s">
        <v>4944</v>
      </c>
      <c r="AK677" s="18">
        <v>441.0</v>
      </c>
      <c r="AL677" s="54" t="s">
        <v>2803</v>
      </c>
      <c r="AM677" s="54" t="s">
        <v>1590</v>
      </c>
      <c r="AN677" s="19"/>
      <c r="AO677" s="19" t="s">
        <v>54</v>
      </c>
    </row>
    <row r="678">
      <c r="A678" s="8" t="s">
        <v>4951</v>
      </c>
      <c r="B678" s="52" t="s">
        <v>1298</v>
      </c>
      <c r="C678" s="8" t="s">
        <v>58</v>
      </c>
      <c r="D678" s="8" t="s">
        <v>4944</v>
      </c>
      <c r="E678" s="20" t="s">
        <v>4952</v>
      </c>
      <c r="F678" s="11" t="s">
        <v>4953</v>
      </c>
      <c r="G678" s="8" t="s">
        <v>165</v>
      </c>
      <c r="H678" s="8"/>
      <c r="I678" s="8" t="s">
        <v>4954</v>
      </c>
      <c r="J678" s="8">
        <v>10.0</v>
      </c>
      <c r="K678" s="14">
        <v>46090.0</v>
      </c>
      <c r="L678" s="69" t="s">
        <v>3564</v>
      </c>
      <c r="M678" s="69" t="s">
        <v>3564</v>
      </c>
      <c r="N678" s="14">
        <v>46090.0</v>
      </c>
      <c r="O678" s="14">
        <v>46090.0</v>
      </c>
      <c r="P678" s="8" t="s">
        <v>167</v>
      </c>
      <c r="Q678" s="15">
        <v>1164.0</v>
      </c>
      <c r="R678" s="8" t="s">
        <v>4955</v>
      </c>
      <c r="S678" s="8" t="s">
        <v>4956</v>
      </c>
      <c r="T678" s="48" t="s">
        <v>4957</v>
      </c>
      <c r="U678" s="17" t="s">
        <v>4821</v>
      </c>
      <c r="V678" s="8" t="s">
        <v>172</v>
      </c>
      <c r="W678" s="8"/>
      <c r="AA678" s="53" t="s">
        <v>4958</v>
      </c>
      <c r="AB678" s="18">
        <v>131.0</v>
      </c>
      <c r="AC678" s="18">
        <v>24.0</v>
      </c>
      <c r="AD678" s="18">
        <v>14.0</v>
      </c>
      <c r="AE678" s="18">
        <v>41.0</v>
      </c>
      <c r="AF678" s="18">
        <v>11.0</v>
      </c>
      <c r="AG678" s="18">
        <v>17.0</v>
      </c>
      <c r="AH678" s="18">
        <v>0.0</v>
      </c>
      <c r="AI678" s="18">
        <v>2.0</v>
      </c>
      <c r="AJ678" s="18" t="s">
        <v>54</v>
      </c>
      <c r="AK678" s="18" t="s">
        <v>54</v>
      </c>
      <c r="AL678" s="54" t="s">
        <v>1483</v>
      </c>
      <c r="AM678" s="18" t="s">
        <v>54</v>
      </c>
      <c r="AN678" s="19"/>
      <c r="AO678" s="19" t="s">
        <v>684</v>
      </c>
    </row>
    <row r="679">
      <c r="A679" s="8" t="s">
        <v>4959</v>
      </c>
      <c r="B679" s="52" t="s">
        <v>1287</v>
      </c>
      <c r="C679" s="8" t="s">
        <v>43</v>
      </c>
      <c r="E679" s="20" t="s">
        <v>4960</v>
      </c>
      <c r="F679" s="11" t="s">
        <v>4961</v>
      </c>
      <c r="G679" s="8" t="s">
        <v>83</v>
      </c>
      <c r="H679" s="8" t="s">
        <v>2394</v>
      </c>
      <c r="I679" s="8" t="s">
        <v>4962</v>
      </c>
      <c r="J679" s="8">
        <v>10.0</v>
      </c>
      <c r="K679" s="14">
        <v>46090.0</v>
      </c>
      <c r="L679" s="69" t="s">
        <v>3564</v>
      </c>
      <c r="M679" s="69" t="s">
        <v>3564</v>
      </c>
      <c r="N679" s="14">
        <v>46090.0</v>
      </c>
      <c r="O679" s="14">
        <v>46090.0</v>
      </c>
      <c r="P679" s="8" t="s">
        <v>48</v>
      </c>
      <c r="Q679" s="15">
        <v>1049.0</v>
      </c>
      <c r="R679" s="16" t="s">
        <v>4963</v>
      </c>
      <c r="S679" s="16" t="s">
        <v>4964</v>
      </c>
      <c r="T679" s="16" t="s">
        <v>4965</v>
      </c>
      <c r="U679" s="17" t="s">
        <v>4966</v>
      </c>
      <c r="V679" s="8" t="s">
        <v>220</v>
      </c>
      <c r="W679" s="8"/>
      <c r="AA679" s="53" t="s">
        <v>4967</v>
      </c>
      <c r="AB679" s="18">
        <v>20506.0</v>
      </c>
      <c r="AC679" s="18">
        <v>18698.0</v>
      </c>
      <c r="AD679" s="18">
        <v>42.0</v>
      </c>
      <c r="AE679" s="18">
        <v>1209.0</v>
      </c>
      <c r="AF679" s="18">
        <v>1547.0</v>
      </c>
      <c r="AG679" s="18">
        <v>92.0</v>
      </c>
      <c r="AH679" s="18">
        <v>0.0</v>
      </c>
      <c r="AI679" s="18">
        <v>46.0</v>
      </c>
      <c r="AJ679" s="18" t="s">
        <v>4959</v>
      </c>
      <c r="AK679" s="18">
        <v>21329.0</v>
      </c>
      <c r="AL679" s="55" t="s">
        <v>4968</v>
      </c>
      <c r="AM679" s="55" t="s">
        <v>4969</v>
      </c>
      <c r="AN679" s="19">
        <v>0.9091</v>
      </c>
      <c r="AO679" s="19" t="s">
        <v>54</v>
      </c>
    </row>
    <row r="680">
      <c r="A680" s="8" t="s">
        <v>4970</v>
      </c>
      <c r="B680" s="52" t="s">
        <v>1298</v>
      </c>
      <c r="C680" s="8" t="s">
        <v>58</v>
      </c>
      <c r="D680" s="8" t="s">
        <v>4959</v>
      </c>
      <c r="E680" s="20" t="s">
        <v>4971</v>
      </c>
      <c r="F680" s="11" t="s">
        <v>4972</v>
      </c>
      <c r="G680" s="8" t="s">
        <v>83</v>
      </c>
      <c r="H680" s="8" t="s">
        <v>2402</v>
      </c>
      <c r="I680" s="8" t="s">
        <v>4973</v>
      </c>
      <c r="J680" s="8">
        <v>10.0</v>
      </c>
      <c r="K680" s="14">
        <v>46090.0</v>
      </c>
      <c r="L680" s="69" t="s">
        <v>3564</v>
      </c>
      <c r="M680" s="69" t="s">
        <v>3564</v>
      </c>
      <c r="N680" s="14">
        <v>46090.0</v>
      </c>
      <c r="O680" s="14">
        <v>46090.0</v>
      </c>
      <c r="P680" s="8" t="s">
        <v>48</v>
      </c>
      <c r="Q680" s="8">
        <v>824.0</v>
      </c>
      <c r="R680" s="16" t="s">
        <v>4963</v>
      </c>
      <c r="S680" s="16" t="s">
        <v>4974</v>
      </c>
      <c r="T680" s="16" t="s">
        <v>4975</v>
      </c>
      <c r="U680" s="17" t="s">
        <v>4966</v>
      </c>
      <c r="V680" s="8" t="s">
        <v>220</v>
      </c>
      <c r="W680" s="8"/>
      <c r="AA680" s="53" t="s">
        <v>4976</v>
      </c>
      <c r="AB680" s="18">
        <v>206.0</v>
      </c>
      <c r="AC680" s="18">
        <v>28.0</v>
      </c>
      <c r="AD680" s="18">
        <v>14.0</v>
      </c>
      <c r="AE680" s="18">
        <v>41.0</v>
      </c>
      <c r="AF680" s="18">
        <v>104.0</v>
      </c>
      <c r="AG680" s="18">
        <v>99.0</v>
      </c>
      <c r="AH680" s="18">
        <v>0.0</v>
      </c>
      <c r="AI680" s="18">
        <v>8.0</v>
      </c>
      <c r="AJ680" s="18" t="s">
        <v>54</v>
      </c>
      <c r="AK680" s="18" t="s">
        <v>54</v>
      </c>
      <c r="AL680" s="54" t="s">
        <v>2242</v>
      </c>
      <c r="AM680" s="18" t="s">
        <v>54</v>
      </c>
      <c r="AN680" s="19">
        <v>0.9091</v>
      </c>
      <c r="AO680" s="19" t="s">
        <v>54</v>
      </c>
    </row>
    <row r="681">
      <c r="A681" s="8" t="s">
        <v>4977</v>
      </c>
      <c r="B681" s="52" t="s">
        <v>1883</v>
      </c>
      <c r="C681" s="8" t="s">
        <v>58</v>
      </c>
      <c r="D681" s="8" t="s">
        <v>4959</v>
      </c>
      <c r="E681" s="20" t="s">
        <v>4978</v>
      </c>
      <c r="F681" s="11" t="s">
        <v>4979</v>
      </c>
      <c r="G681" s="8" t="s">
        <v>83</v>
      </c>
      <c r="H681" s="8" t="s">
        <v>1520</v>
      </c>
      <c r="I681" s="8" t="s">
        <v>4980</v>
      </c>
      <c r="J681" s="8">
        <v>10.0</v>
      </c>
      <c r="K681" s="14">
        <v>46090.0</v>
      </c>
      <c r="L681" s="69" t="s">
        <v>3564</v>
      </c>
      <c r="M681" s="69" t="s">
        <v>3564</v>
      </c>
      <c r="N681" s="14">
        <v>46090.0</v>
      </c>
      <c r="O681" s="14">
        <v>46090.0</v>
      </c>
      <c r="P681" s="8" t="s">
        <v>48</v>
      </c>
      <c r="Q681" s="8">
        <v>824.0</v>
      </c>
      <c r="R681" s="16" t="s">
        <v>4963</v>
      </c>
      <c r="S681" s="16" t="s">
        <v>4981</v>
      </c>
      <c r="T681" s="16" t="s">
        <v>70</v>
      </c>
      <c r="U681" s="17" t="s">
        <v>4966</v>
      </c>
      <c r="V681" s="8" t="s">
        <v>220</v>
      </c>
      <c r="W681" s="8"/>
      <c r="AA681" s="53" t="s">
        <v>4982</v>
      </c>
      <c r="AB681" s="18">
        <v>617.0</v>
      </c>
      <c r="AC681" s="18">
        <v>38.0</v>
      </c>
      <c r="AD681" s="18">
        <v>17.0</v>
      </c>
      <c r="AE681" s="18">
        <v>76.0</v>
      </c>
      <c r="AF681" s="18">
        <v>41.0</v>
      </c>
      <c r="AG681" s="18">
        <v>457.0</v>
      </c>
      <c r="AH681" s="18">
        <v>24.0</v>
      </c>
      <c r="AI681" s="18">
        <v>8.0</v>
      </c>
      <c r="AJ681" s="18" t="s">
        <v>54</v>
      </c>
      <c r="AK681" s="18" t="s">
        <v>54</v>
      </c>
      <c r="AL681" s="54" t="s">
        <v>1656</v>
      </c>
      <c r="AM681" s="18" t="s">
        <v>54</v>
      </c>
      <c r="AN681" s="19">
        <v>0.9091</v>
      </c>
      <c r="AO681" s="19" t="s">
        <v>992</v>
      </c>
    </row>
    <row r="682">
      <c r="A682" s="8" t="s">
        <v>4983</v>
      </c>
      <c r="B682" s="52" t="s">
        <v>1287</v>
      </c>
      <c r="C682" s="8" t="s">
        <v>43</v>
      </c>
      <c r="E682" s="20" t="s">
        <v>4984</v>
      </c>
      <c r="F682" s="11" t="s">
        <v>4985</v>
      </c>
      <c r="G682" s="51" t="s">
        <v>46</v>
      </c>
      <c r="H682" s="8" t="s">
        <v>1520</v>
      </c>
      <c r="I682" s="8" t="s">
        <v>4986</v>
      </c>
      <c r="J682" s="8">
        <v>10.0</v>
      </c>
      <c r="K682" s="14">
        <v>46090.0</v>
      </c>
      <c r="L682" s="69" t="s">
        <v>3564</v>
      </c>
      <c r="M682" s="69" t="s">
        <v>3564</v>
      </c>
      <c r="N682" s="14">
        <v>46090.0</v>
      </c>
      <c r="O682" s="14">
        <v>46090.0</v>
      </c>
      <c r="P682" s="8" t="s">
        <v>48</v>
      </c>
      <c r="Q682" s="8">
        <v>623.0</v>
      </c>
      <c r="R682" s="16" t="s">
        <v>4987</v>
      </c>
      <c r="S682" s="16" t="s">
        <v>4988</v>
      </c>
      <c r="T682" s="16" t="s">
        <v>70</v>
      </c>
      <c r="U682" s="17" t="s">
        <v>4989</v>
      </c>
      <c r="V682" s="8" t="s">
        <v>72</v>
      </c>
      <c r="W682" s="51"/>
      <c r="AA682" s="53" t="s">
        <v>4990</v>
      </c>
      <c r="AB682" s="18">
        <v>3132.0</v>
      </c>
      <c r="AC682" s="18">
        <v>1901.0</v>
      </c>
      <c r="AD682" s="18">
        <v>26.0</v>
      </c>
      <c r="AE682" s="18">
        <v>806.0</v>
      </c>
      <c r="AF682" s="18">
        <v>52.0</v>
      </c>
      <c r="AG682" s="18">
        <v>27.0</v>
      </c>
      <c r="AH682" s="18">
        <v>0.0</v>
      </c>
      <c r="AI682" s="18">
        <v>9.0</v>
      </c>
      <c r="AJ682" s="18" t="s">
        <v>4983</v>
      </c>
      <c r="AK682" s="18">
        <v>6994.0</v>
      </c>
      <c r="AL682" s="55" t="s">
        <v>4991</v>
      </c>
      <c r="AM682" s="55" t="s">
        <v>4992</v>
      </c>
      <c r="AN682" s="19">
        <v>0.963</v>
      </c>
      <c r="AO682" s="19" t="s">
        <v>4993</v>
      </c>
    </row>
    <row r="683">
      <c r="A683" s="8" t="s">
        <v>4994</v>
      </c>
      <c r="B683" s="52" t="s">
        <v>1298</v>
      </c>
      <c r="C683" s="8" t="s">
        <v>58</v>
      </c>
      <c r="D683" s="8" t="s">
        <v>4983</v>
      </c>
      <c r="E683" s="20" t="s">
        <v>4995</v>
      </c>
      <c r="F683" s="11" t="s">
        <v>4996</v>
      </c>
      <c r="G683" s="51" t="s">
        <v>46</v>
      </c>
      <c r="H683" s="8" t="s">
        <v>2402</v>
      </c>
      <c r="I683" s="8" t="s">
        <v>4997</v>
      </c>
      <c r="J683" s="8">
        <v>10.0</v>
      </c>
      <c r="K683" s="14">
        <v>46090.0</v>
      </c>
      <c r="L683" s="69" t="s">
        <v>3564</v>
      </c>
      <c r="M683" s="69" t="s">
        <v>3564</v>
      </c>
      <c r="N683" s="14">
        <v>46090.0</v>
      </c>
      <c r="O683" s="14">
        <v>46090.0</v>
      </c>
      <c r="P683" s="8" t="s">
        <v>48</v>
      </c>
      <c r="Q683" s="8">
        <v>804.0</v>
      </c>
      <c r="R683" s="16" t="s">
        <v>4987</v>
      </c>
      <c r="S683" s="16" t="s">
        <v>4998</v>
      </c>
      <c r="T683" s="16" t="s">
        <v>188</v>
      </c>
      <c r="U683" s="17" t="s">
        <v>4989</v>
      </c>
      <c r="V683" s="8" t="s">
        <v>72</v>
      </c>
      <c r="W683" s="51"/>
      <c r="AA683" s="53" t="s">
        <v>4999</v>
      </c>
      <c r="AB683" s="18">
        <v>2625.0</v>
      </c>
      <c r="AC683" s="18">
        <v>1520.0</v>
      </c>
      <c r="AD683" s="18">
        <v>33.0</v>
      </c>
      <c r="AE683" s="18">
        <v>531.0</v>
      </c>
      <c r="AF683" s="18">
        <v>10.0</v>
      </c>
      <c r="AG683" s="18">
        <v>16.0</v>
      </c>
      <c r="AH683" s="18">
        <v>1.0</v>
      </c>
      <c r="AI683" s="18">
        <v>23.0</v>
      </c>
      <c r="AJ683" s="18" t="s">
        <v>54</v>
      </c>
      <c r="AK683" s="18" t="s">
        <v>54</v>
      </c>
      <c r="AL683" s="55" t="s">
        <v>5000</v>
      </c>
      <c r="AM683" s="18" t="s">
        <v>54</v>
      </c>
      <c r="AN683" s="19">
        <v>0.963</v>
      </c>
      <c r="AO683" s="19" t="s">
        <v>4993</v>
      </c>
    </row>
    <row r="684">
      <c r="A684" s="8" t="s">
        <v>5001</v>
      </c>
      <c r="B684" s="52" t="s">
        <v>1883</v>
      </c>
      <c r="C684" s="8" t="s">
        <v>58</v>
      </c>
      <c r="D684" s="8" t="s">
        <v>4983</v>
      </c>
      <c r="E684" s="20" t="s">
        <v>5002</v>
      </c>
      <c r="F684" s="11" t="s">
        <v>5003</v>
      </c>
      <c r="G684" s="51" t="s">
        <v>46</v>
      </c>
      <c r="H684" s="8" t="s">
        <v>2394</v>
      </c>
      <c r="I684" s="8" t="s">
        <v>5004</v>
      </c>
      <c r="J684" s="8">
        <v>10.0</v>
      </c>
      <c r="K684" s="14">
        <v>46090.0</v>
      </c>
      <c r="L684" s="69" t="s">
        <v>3564</v>
      </c>
      <c r="M684" s="69" t="s">
        <v>3564</v>
      </c>
      <c r="N684" s="14">
        <v>46090.0</v>
      </c>
      <c r="O684" s="14">
        <v>46090.0</v>
      </c>
      <c r="P684" s="8" t="s">
        <v>48</v>
      </c>
      <c r="Q684" s="8">
        <v>767.0</v>
      </c>
      <c r="R684" s="16" t="s">
        <v>4987</v>
      </c>
      <c r="S684" s="16" t="s">
        <v>5005</v>
      </c>
      <c r="T684" s="16" t="s">
        <v>70</v>
      </c>
      <c r="U684" s="17" t="s">
        <v>4989</v>
      </c>
      <c r="V684" s="8" t="s">
        <v>72</v>
      </c>
      <c r="W684" s="51"/>
      <c r="AA684" s="53" t="s">
        <v>5006</v>
      </c>
      <c r="AB684" s="18">
        <v>1237.0</v>
      </c>
      <c r="AC684" s="18">
        <v>683.0</v>
      </c>
      <c r="AD684" s="18">
        <v>62.0</v>
      </c>
      <c r="AE684" s="18">
        <v>259.0</v>
      </c>
      <c r="AF684" s="18">
        <v>19.0</v>
      </c>
      <c r="AG684" s="18">
        <v>18.0</v>
      </c>
      <c r="AH684" s="18">
        <v>0.0</v>
      </c>
      <c r="AI684" s="18">
        <v>9.0</v>
      </c>
      <c r="AJ684" s="18" t="s">
        <v>54</v>
      </c>
      <c r="AK684" s="18" t="s">
        <v>54</v>
      </c>
      <c r="AL684" s="54" t="s">
        <v>2005</v>
      </c>
      <c r="AM684" s="18" t="s">
        <v>54</v>
      </c>
      <c r="AN684" s="19">
        <v>0.963</v>
      </c>
      <c r="AO684" s="19" t="s">
        <v>4993</v>
      </c>
    </row>
    <row r="685">
      <c r="A685" s="8" t="s">
        <v>5007</v>
      </c>
      <c r="B685" s="52" t="s">
        <v>1287</v>
      </c>
      <c r="C685" s="8" t="s">
        <v>43</v>
      </c>
      <c r="E685" s="20" t="s">
        <v>5008</v>
      </c>
      <c r="F685" s="11" t="s">
        <v>5009</v>
      </c>
      <c r="G685" s="8" t="s">
        <v>83</v>
      </c>
      <c r="H685" s="8" t="s">
        <v>1520</v>
      </c>
      <c r="I685" s="8" t="s">
        <v>5010</v>
      </c>
      <c r="J685" s="8">
        <v>10.0</v>
      </c>
      <c r="K685" s="14">
        <v>46090.0</v>
      </c>
      <c r="L685" s="69" t="s">
        <v>3564</v>
      </c>
      <c r="M685" s="69" t="s">
        <v>3564</v>
      </c>
      <c r="N685" s="14">
        <v>46091.0</v>
      </c>
      <c r="O685" s="14">
        <v>46091.0</v>
      </c>
      <c r="P685" s="8" t="s">
        <v>48</v>
      </c>
      <c r="Q685" s="8">
        <v>813.0</v>
      </c>
      <c r="R685" s="16" t="s">
        <v>5011</v>
      </c>
      <c r="S685" s="16" t="s">
        <v>5012</v>
      </c>
      <c r="T685" s="16" t="s">
        <v>70</v>
      </c>
      <c r="U685" s="17" t="s">
        <v>5013</v>
      </c>
      <c r="V685" s="8" t="s">
        <v>220</v>
      </c>
      <c r="W685" s="8"/>
      <c r="AA685" s="53" t="s">
        <v>5014</v>
      </c>
      <c r="AB685" s="18">
        <v>189.0</v>
      </c>
      <c r="AC685" s="18">
        <v>26.0</v>
      </c>
      <c r="AD685" s="18">
        <v>13.0</v>
      </c>
      <c r="AE685" s="18">
        <v>72.0</v>
      </c>
      <c r="AF685" s="18">
        <v>18.0</v>
      </c>
      <c r="AG685" s="18">
        <v>39.0</v>
      </c>
      <c r="AH685" s="18">
        <v>0.0</v>
      </c>
      <c r="AI685" s="18">
        <v>4.0</v>
      </c>
      <c r="AJ685" s="18" t="s">
        <v>5007</v>
      </c>
      <c r="AK685" s="18">
        <v>13418.0</v>
      </c>
      <c r="AL685" s="54" t="s">
        <v>2242</v>
      </c>
      <c r="AM685" s="55" t="s">
        <v>5015</v>
      </c>
      <c r="AN685" s="19">
        <v>0.9107</v>
      </c>
      <c r="AO685" s="19" t="s">
        <v>54</v>
      </c>
    </row>
    <row r="686">
      <c r="A686" s="8" t="s">
        <v>5016</v>
      </c>
      <c r="B686" s="52" t="s">
        <v>1298</v>
      </c>
      <c r="C686" s="8" t="s">
        <v>58</v>
      </c>
      <c r="D686" s="8" t="s">
        <v>5007</v>
      </c>
      <c r="E686" s="20" t="s">
        <v>5017</v>
      </c>
      <c r="F686" s="11" t="s">
        <v>5018</v>
      </c>
      <c r="G686" s="8" t="s">
        <v>83</v>
      </c>
      <c r="H686" s="8" t="s">
        <v>2402</v>
      </c>
      <c r="I686" s="8" t="s">
        <v>5019</v>
      </c>
      <c r="J686" s="8">
        <v>10.0</v>
      </c>
      <c r="K686" s="14">
        <v>46090.0</v>
      </c>
      <c r="L686" s="69" t="s">
        <v>3564</v>
      </c>
      <c r="M686" s="69" t="s">
        <v>3564</v>
      </c>
      <c r="N686" s="14">
        <v>46091.0</v>
      </c>
      <c r="O686" s="14">
        <v>46091.0</v>
      </c>
      <c r="P686" s="8" t="s">
        <v>48</v>
      </c>
      <c r="Q686" s="8">
        <v>941.0</v>
      </c>
      <c r="R686" s="16" t="s">
        <v>5011</v>
      </c>
      <c r="S686" s="16" t="s">
        <v>5020</v>
      </c>
      <c r="T686" s="16" t="s">
        <v>5021</v>
      </c>
      <c r="U686" s="17" t="s">
        <v>5013</v>
      </c>
      <c r="V686" s="8" t="s">
        <v>220</v>
      </c>
      <c r="W686" s="8"/>
      <c r="AA686" s="53" t="s">
        <v>5022</v>
      </c>
      <c r="AB686" s="18">
        <v>1447.0</v>
      </c>
      <c r="AC686" s="18">
        <v>27.0</v>
      </c>
      <c r="AD686" s="18">
        <v>15.0</v>
      </c>
      <c r="AE686" s="18">
        <v>102.0</v>
      </c>
      <c r="AF686" s="18">
        <v>25.0</v>
      </c>
      <c r="AG686" s="18">
        <v>1245.0</v>
      </c>
      <c r="AH686" s="18">
        <v>0.0</v>
      </c>
      <c r="AI686" s="18">
        <v>33.0</v>
      </c>
      <c r="AJ686" s="18" t="s">
        <v>54</v>
      </c>
      <c r="AK686" s="18" t="s">
        <v>54</v>
      </c>
      <c r="AL686" s="54" t="s">
        <v>5023</v>
      </c>
      <c r="AM686" s="18" t="s">
        <v>54</v>
      </c>
      <c r="AN686" s="19">
        <v>0.9107</v>
      </c>
      <c r="AO686" s="19" t="s">
        <v>54</v>
      </c>
    </row>
    <row r="687">
      <c r="A687" s="8" t="s">
        <v>5024</v>
      </c>
      <c r="B687" s="52" t="s">
        <v>1883</v>
      </c>
      <c r="C687" s="8" t="s">
        <v>58</v>
      </c>
      <c r="D687" s="8" t="s">
        <v>5007</v>
      </c>
      <c r="E687" s="20" t="s">
        <v>5025</v>
      </c>
      <c r="F687" s="11" t="s">
        <v>5026</v>
      </c>
      <c r="G687" s="8" t="s">
        <v>83</v>
      </c>
      <c r="H687" s="8" t="s">
        <v>2394</v>
      </c>
      <c r="I687" s="8" t="s">
        <v>5027</v>
      </c>
      <c r="J687" s="8">
        <v>10.0</v>
      </c>
      <c r="K687" s="14">
        <v>46090.0</v>
      </c>
      <c r="L687" s="69" t="s">
        <v>3564</v>
      </c>
      <c r="M687" s="69" t="s">
        <v>3564</v>
      </c>
      <c r="N687" s="14">
        <v>46091.0</v>
      </c>
      <c r="O687" s="14">
        <v>46091.0</v>
      </c>
      <c r="P687" s="8" t="s">
        <v>48</v>
      </c>
      <c r="Q687" s="8">
        <v>799.0</v>
      </c>
      <c r="R687" s="16" t="s">
        <v>5011</v>
      </c>
      <c r="S687" s="16" t="s">
        <v>5028</v>
      </c>
      <c r="T687" s="16" t="s">
        <v>107</v>
      </c>
      <c r="U687" s="17" t="s">
        <v>5013</v>
      </c>
      <c r="V687" s="8" t="s">
        <v>220</v>
      </c>
      <c r="W687" s="8"/>
      <c r="AA687" s="53" t="s">
        <v>5029</v>
      </c>
      <c r="AB687" s="18">
        <v>11782.0</v>
      </c>
      <c r="AC687" s="18">
        <v>59.0</v>
      </c>
      <c r="AD687" s="18">
        <v>37.0</v>
      </c>
      <c r="AE687" s="18">
        <v>244.0</v>
      </c>
      <c r="AF687" s="18">
        <v>38.0</v>
      </c>
      <c r="AG687" s="18">
        <v>10207.0</v>
      </c>
      <c r="AH687" s="18">
        <v>2.0</v>
      </c>
      <c r="AI687" s="18">
        <v>116.0</v>
      </c>
      <c r="AJ687" s="18" t="s">
        <v>54</v>
      </c>
      <c r="AK687" s="18" t="s">
        <v>54</v>
      </c>
      <c r="AL687" s="55" t="s">
        <v>5030</v>
      </c>
      <c r="AM687" s="18" t="s">
        <v>54</v>
      </c>
      <c r="AN687" s="19">
        <v>0.9107</v>
      </c>
      <c r="AO687" s="19" t="s">
        <v>54</v>
      </c>
    </row>
    <row r="688">
      <c r="A688" s="8" t="s">
        <v>5031</v>
      </c>
      <c r="B688" s="52" t="s">
        <v>1287</v>
      </c>
      <c r="C688" s="8" t="s">
        <v>43</v>
      </c>
      <c r="E688" s="20" t="s">
        <v>5032</v>
      </c>
      <c r="F688" s="11" t="s">
        <v>5033</v>
      </c>
      <c r="G688" s="51" t="s">
        <v>46</v>
      </c>
      <c r="H688" s="8" t="s">
        <v>2402</v>
      </c>
      <c r="I688" s="8" t="s">
        <v>5034</v>
      </c>
      <c r="J688" s="8">
        <v>10.0</v>
      </c>
      <c r="K688" s="14">
        <v>46090.0</v>
      </c>
      <c r="L688" s="69" t="s">
        <v>3564</v>
      </c>
      <c r="M688" s="69" t="s">
        <v>3564</v>
      </c>
      <c r="N688" s="14">
        <v>46091.0</v>
      </c>
      <c r="O688" s="14">
        <v>46091.0</v>
      </c>
      <c r="P688" s="8" t="s">
        <v>48</v>
      </c>
      <c r="Q688" s="8">
        <v>579.0</v>
      </c>
      <c r="R688" s="16" t="s">
        <v>5035</v>
      </c>
      <c r="S688" s="16" t="s">
        <v>5036</v>
      </c>
      <c r="T688" s="16" t="s">
        <v>70</v>
      </c>
      <c r="U688" s="17" t="s">
        <v>5037</v>
      </c>
      <c r="V688" s="8" t="s">
        <v>72</v>
      </c>
      <c r="W688" s="51"/>
      <c r="AA688" s="53" t="s">
        <v>5038</v>
      </c>
      <c r="AB688" s="18">
        <v>231.0</v>
      </c>
      <c r="AC688" s="18">
        <v>119.0</v>
      </c>
      <c r="AD688" s="18">
        <v>9.0</v>
      </c>
      <c r="AE688" s="18">
        <v>81.0</v>
      </c>
      <c r="AF688" s="18">
        <v>17.0</v>
      </c>
      <c r="AG688" s="18">
        <v>2.0</v>
      </c>
      <c r="AH688" s="18">
        <v>5.0</v>
      </c>
      <c r="AI688" s="18">
        <v>0.0</v>
      </c>
      <c r="AJ688" s="18" t="s">
        <v>5031</v>
      </c>
      <c r="AK688" s="18">
        <v>852.0</v>
      </c>
      <c r="AL688" s="54" t="s">
        <v>1464</v>
      </c>
      <c r="AM688" s="54" t="s">
        <v>1789</v>
      </c>
      <c r="AN688" s="19">
        <v>0.9328</v>
      </c>
      <c r="AO688" s="19" t="s">
        <v>371</v>
      </c>
    </row>
    <row r="689">
      <c r="A689" s="8" t="s">
        <v>5039</v>
      </c>
      <c r="B689" s="52" t="s">
        <v>1298</v>
      </c>
      <c r="C689" s="8" t="s">
        <v>58</v>
      </c>
      <c r="D689" s="8" t="s">
        <v>5031</v>
      </c>
      <c r="E689" s="20" t="s">
        <v>5040</v>
      </c>
      <c r="F689" s="11" t="s">
        <v>5041</v>
      </c>
      <c r="G689" s="51" t="s">
        <v>46</v>
      </c>
      <c r="H689" s="8" t="s">
        <v>1520</v>
      </c>
      <c r="I689" s="8" t="s">
        <v>5042</v>
      </c>
      <c r="J689" s="8">
        <v>10.0</v>
      </c>
      <c r="K689" s="14">
        <v>46090.0</v>
      </c>
      <c r="L689" s="69" t="s">
        <v>3564</v>
      </c>
      <c r="M689" s="69" t="s">
        <v>3564</v>
      </c>
      <c r="N689" s="14">
        <v>46091.0</v>
      </c>
      <c r="O689" s="14">
        <v>46091.0</v>
      </c>
      <c r="P689" s="8" t="s">
        <v>48</v>
      </c>
      <c r="Q689" s="8">
        <v>764.0</v>
      </c>
      <c r="R689" s="16" t="s">
        <v>5035</v>
      </c>
      <c r="S689" s="16" t="s">
        <v>5043</v>
      </c>
      <c r="T689" s="16" t="s">
        <v>5044</v>
      </c>
      <c r="U689" s="17" t="s">
        <v>5037</v>
      </c>
      <c r="V689" s="8" t="s">
        <v>72</v>
      </c>
      <c r="W689" s="51"/>
      <c r="AA689" s="53" t="s">
        <v>5045</v>
      </c>
      <c r="AB689" s="18">
        <v>323.0</v>
      </c>
      <c r="AC689" s="18">
        <v>69.0</v>
      </c>
      <c r="AD689" s="18">
        <v>95.0</v>
      </c>
      <c r="AE689" s="18">
        <v>139.0</v>
      </c>
      <c r="AF689" s="18">
        <v>5.0</v>
      </c>
      <c r="AG689" s="18">
        <v>4.0</v>
      </c>
      <c r="AH689" s="18">
        <v>9.0</v>
      </c>
      <c r="AI689" s="18">
        <v>2.0</v>
      </c>
      <c r="AJ689" s="18" t="s">
        <v>54</v>
      </c>
      <c r="AK689" s="18" t="s">
        <v>54</v>
      </c>
      <c r="AL689" s="54" t="s">
        <v>1773</v>
      </c>
      <c r="AM689" s="18" t="s">
        <v>54</v>
      </c>
      <c r="AN689" s="19">
        <v>0.9328</v>
      </c>
      <c r="AO689" s="19" t="s">
        <v>371</v>
      </c>
    </row>
    <row r="690">
      <c r="A690" s="8" t="s">
        <v>5046</v>
      </c>
      <c r="B690" s="52" t="s">
        <v>1883</v>
      </c>
      <c r="C690" s="8" t="s">
        <v>58</v>
      </c>
      <c r="D690" s="8" t="s">
        <v>5031</v>
      </c>
      <c r="E690" s="20" t="s">
        <v>5047</v>
      </c>
      <c r="F690" s="11" t="s">
        <v>5048</v>
      </c>
      <c r="G690" s="51" t="s">
        <v>46</v>
      </c>
      <c r="H690" s="8" t="s">
        <v>2394</v>
      </c>
      <c r="I690" s="8" t="s">
        <v>5049</v>
      </c>
      <c r="J690" s="8">
        <v>10.0</v>
      </c>
      <c r="K690" s="14">
        <v>46090.0</v>
      </c>
      <c r="L690" s="69" t="s">
        <v>3564</v>
      </c>
      <c r="M690" s="69" t="s">
        <v>3564</v>
      </c>
      <c r="N690" s="14">
        <v>46091.0</v>
      </c>
      <c r="O690" s="14">
        <v>46091.0</v>
      </c>
      <c r="P690" s="8" t="s">
        <v>48</v>
      </c>
      <c r="Q690" s="8">
        <v>687.0</v>
      </c>
      <c r="R690" s="16" t="s">
        <v>5035</v>
      </c>
      <c r="S690" s="16" t="s">
        <v>5050</v>
      </c>
      <c r="T690" s="16" t="s">
        <v>5051</v>
      </c>
      <c r="U690" s="17" t="s">
        <v>5037</v>
      </c>
      <c r="V690" s="8" t="s">
        <v>72</v>
      </c>
      <c r="W690" s="51"/>
      <c r="AA690" s="53" t="s">
        <v>5052</v>
      </c>
      <c r="AB690" s="18">
        <v>298.0</v>
      </c>
      <c r="AC690" s="18">
        <v>107.0</v>
      </c>
      <c r="AD690" s="18">
        <v>11.0</v>
      </c>
      <c r="AE690" s="18">
        <v>116.0</v>
      </c>
      <c r="AF690" s="18">
        <v>4.0</v>
      </c>
      <c r="AG690" s="18">
        <v>8.0</v>
      </c>
      <c r="AH690" s="18">
        <v>49.0</v>
      </c>
      <c r="AI690" s="18">
        <v>1.0</v>
      </c>
      <c r="AJ690" s="18" t="s">
        <v>54</v>
      </c>
      <c r="AK690" s="18" t="s">
        <v>54</v>
      </c>
      <c r="AL690" s="54" t="s">
        <v>1789</v>
      </c>
      <c r="AM690" s="18" t="s">
        <v>54</v>
      </c>
      <c r="AN690" s="19">
        <v>0.9328</v>
      </c>
      <c r="AO690" s="19" t="s">
        <v>371</v>
      </c>
    </row>
    <row r="691">
      <c r="A691" s="8" t="s">
        <v>5053</v>
      </c>
      <c r="B691" s="52" t="s">
        <v>1287</v>
      </c>
      <c r="C691" s="8" t="s">
        <v>43</v>
      </c>
      <c r="E691" s="20" t="s">
        <v>5054</v>
      </c>
      <c r="F691" s="11" t="s">
        <v>5055</v>
      </c>
      <c r="G691" s="51" t="s">
        <v>46</v>
      </c>
      <c r="H691" s="8" t="s">
        <v>2402</v>
      </c>
      <c r="I691" s="8" t="s">
        <v>5056</v>
      </c>
      <c r="J691" s="8">
        <v>10.0</v>
      </c>
      <c r="K691" s="14">
        <v>46090.0</v>
      </c>
      <c r="L691" s="69" t="s">
        <v>3564</v>
      </c>
      <c r="M691" s="69" t="s">
        <v>3564</v>
      </c>
      <c r="N691" s="14">
        <v>46091.0</v>
      </c>
      <c r="O691" s="14">
        <v>46091.0</v>
      </c>
      <c r="P691" s="8" t="s">
        <v>48</v>
      </c>
      <c r="Q691" s="8">
        <v>842.0</v>
      </c>
      <c r="R691" s="16" t="s">
        <v>5057</v>
      </c>
      <c r="S691" s="16" t="s">
        <v>5058</v>
      </c>
      <c r="T691" s="16" t="s">
        <v>2422</v>
      </c>
      <c r="U691" s="17" t="s">
        <v>5059</v>
      </c>
      <c r="V691" s="8" t="s">
        <v>72</v>
      </c>
      <c r="W691" s="51"/>
      <c r="AA691" s="53" t="s">
        <v>5060</v>
      </c>
      <c r="AB691" s="18">
        <v>289.0</v>
      </c>
      <c r="AC691" s="18">
        <v>20.0</v>
      </c>
      <c r="AD691" s="18">
        <v>10.0</v>
      </c>
      <c r="AE691" s="18">
        <v>71.0</v>
      </c>
      <c r="AF691" s="18">
        <v>45.0</v>
      </c>
      <c r="AG691" s="18">
        <v>34.0</v>
      </c>
      <c r="AH691" s="18">
        <v>11.0</v>
      </c>
      <c r="AI691" s="18">
        <v>2.0</v>
      </c>
      <c r="AJ691" s="18" t="s">
        <v>5053</v>
      </c>
      <c r="AK691" s="18">
        <v>10328.0</v>
      </c>
      <c r="AL691" s="54" t="s">
        <v>1773</v>
      </c>
      <c r="AM691" s="55" t="s">
        <v>2586</v>
      </c>
      <c r="AN691" s="19">
        <v>0.9385</v>
      </c>
      <c r="AO691" s="19" t="s">
        <v>992</v>
      </c>
    </row>
    <row r="692">
      <c r="A692" s="8" t="s">
        <v>5061</v>
      </c>
      <c r="B692" s="52" t="s">
        <v>1298</v>
      </c>
      <c r="C692" s="8" t="s">
        <v>58</v>
      </c>
      <c r="D692" s="8" t="s">
        <v>5053</v>
      </c>
      <c r="E692" s="20" t="s">
        <v>5062</v>
      </c>
      <c r="F692" s="11" t="s">
        <v>5063</v>
      </c>
      <c r="G692" s="51" t="s">
        <v>46</v>
      </c>
      <c r="H692" s="8" t="s">
        <v>2394</v>
      </c>
      <c r="I692" s="8" t="s">
        <v>5064</v>
      </c>
      <c r="J692" s="8">
        <v>10.0</v>
      </c>
      <c r="K692" s="14">
        <v>46090.0</v>
      </c>
      <c r="L692" s="69" t="s">
        <v>3564</v>
      </c>
      <c r="M692" s="69" t="s">
        <v>3564</v>
      </c>
      <c r="N692" s="14">
        <v>46091.0</v>
      </c>
      <c r="O692" s="14">
        <v>46091.0</v>
      </c>
      <c r="P692" s="8" t="s">
        <v>48</v>
      </c>
      <c r="Q692" s="8">
        <v>903.0</v>
      </c>
      <c r="R692" s="16" t="s">
        <v>5057</v>
      </c>
      <c r="S692" s="16" t="s">
        <v>5065</v>
      </c>
      <c r="T692" s="16" t="s">
        <v>107</v>
      </c>
      <c r="U692" s="17" t="s">
        <v>5059</v>
      </c>
      <c r="V692" s="8" t="s">
        <v>72</v>
      </c>
      <c r="W692" s="51"/>
      <c r="AA692" s="53" t="s">
        <v>5066</v>
      </c>
      <c r="AB692" s="18">
        <v>1484.0</v>
      </c>
      <c r="AC692" s="18">
        <v>12.0</v>
      </c>
      <c r="AD692" s="18">
        <v>7.0</v>
      </c>
      <c r="AE692" s="18">
        <v>33.0</v>
      </c>
      <c r="AF692" s="18">
        <v>17.0</v>
      </c>
      <c r="AG692" s="18">
        <v>1421.0</v>
      </c>
      <c r="AH692" s="18">
        <v>5.0</v>
      </c>
      <c r="AI692" s="18">
        <v>15.0</v>
      </c>
      <c r="AJ692" s="18" t="s">
        <v>54</v>
      </c>
      <c r="AK692" s="18" t="s">
        <v>54</v>
      </c>
      <c r="AL692" s="54" t="s">
        <v>2572</v>
      </c>
      <c r="AM692" s="18" t="s">
        <v>54</v>
      </c>
      <c r="AN692" s="19">
        <v>0.9385</v>
      </c>
      <c r="AO692" s="19" t="s">
        <v>54</v>
      </c>
    </row>
    <row r="693">
      <c r="A693" s="8" t="s">
        <v>5067</v>
      </c>
      <c r="B693" s="52" t="s">
        <v>1883</v>
      </c>
      <c r="C693" s="8" t="s">
        <v>58</v>
      </c>
      <c r="D693" s="8" t="s">
        <v>5053</v>
      </c>
      <c r="E693" s="20" t="s">
        <v>5068</v>
      </c>
      <c r="F693" s="11" t="s">
        <v>5069</v>
      </c>
      <c r="G693" s="51" t="s">
        <v>46</v>
      </c>
      <c r="H693" s="8" t="s">
        <v>1520</v>
      </c>
      <c r="I693" s="8" t="s">
        <v>5070</v>
      </c>
      <c r="J693" s="8">
        <v>10.0</v>
      </c>
      <c r="K693" s="14">
        <v>46090.0</v>
      </c>
      <c r="L693" s="69" t="s">
        <v>3564</v>
      </c>
      <c r="M693" s="69" t="s">
        <v>3564</v>
      </c>
      <c r="N693" s="14">
        <v>46091.0</v>
      </c>
      <c r="O693" s="14">
        <v>46091.0</v>
      </c>
      <c r="P693" s="8" t="s">
        <v>48</v>
      </c>
      <c r="Q693" s="8">
        <v>661.0</v>
      </c>
      <c r="R693" s="16" t="s">
        <v>5057</v>
      </c>
      <c r="S693" s="16" t="s">
        <v>5071</v>
      </c>
      <c r="T693" s="16" t="s">
        <v>5072</v>
      </c>
      <c r="U693" s="17" t="s">
        <v>5059</v>
      </c>
      <c r="V693" s="8" t="s">
        <v>72</v>
      </c>
      <c r="W693" s="51"/>
      <c r="AA693" s="53" t="s">
        <v>5073</v>
      </c>
      <c r="AB693" s="18">
        <v>8404.0</v>
      </c>
      <c r="AC693" s="18">
        <v>6247.0</v>
      </c>
      <c r="AD693" s="18">
        <v>13.0</v>
      </c>
      <c r="AE693" s="18">
        <v>2012.0</v>
      </c>
      <c r="AF693" s="18">
        <v>98.0</v>
      </c>
      <c r="AG693" s="18">
        <v>75.0</v>
      </c>
      <c r="AH693" s="18">
        <v>2.0</v>
      </c>
      <c r="AI693" s="18">
        <v>13.0</v>
      </c>
      <c r="AJ693" s="18" t="s">
        <v>54</v>
      </c>
      <c r="AK693" s="18" t="s">
        <v>54</v>
      </c>
      <c r="AL693" s="55" t="s">
        <v>5074</v>
      </c>
      <c r="AM693" s="18" t="s">
        <v>54</v>
      </c>
      <c r="AN693" s="19">
        <v>0.9385</v>
      </c>
      <c r="AO693" s="19" t="s">
        <v>992</v>
      </c>
    </row>
    <row r="694">
      <c r="A694" s="8" t="s">
        <v>5075</v>
      </c>
      <c r="B694" s="52" t="s">
        <v>2482</v>
      </c>
      <c r="C694" s="8" t="s">
        <v>58</v>
      </c>
      <c r="D694" s="8" t="s">
        <v>5053</v>
      </c>
      <c r="E694" s="20" t="s">
        <v>5076</v>
      </c>
      <c r="F694" s="11" t="s">
        <v>5077</v>
      </c>
      <c r="G694" s="51" t="s">
        <v>46</v>
      </c>
      <c r="H694" s="8" t="s">
        <v>1520</v>
      </c>
      <c r="I694" s="8" t="s">
        <v>5078</v>
      </c>
      <c r="J694" s="8">
        <v>10.0</v>
      </c>
      <c r="K694" s="14">
        <v>46090.0</v>
      </c>
      <c r="L694" s="69" t="s">
        <v>3564</v>
      </c>
      <c r="M694" s="69" t="s">
        <v>3564</v>
      </c>
      <c r="N694" s="14">
        <v>46091.0</v>
      </c>
      <c r="O694" s="14">
        <v>46091.0</v>
      </c>
      <c r="P694" s="8" t="s">
        <v>48</v>
      </c>
      <c r="Q694" s="8">
        <v>772.0</v>
      </c>
      <c r="R694" s="16" t="s">
        <v>5079</v>
      </c>
      <c r="S694" s="16" t="s">
        <v>5080</v>
      </c>
      <c r="T694" s="16" t="s">
        <v>107</v>
      </c>
      <c r="U694" s="17" t="s">
        <v>5059</v>
      </c>
      <c r="V694" s="8" t="s">
        <v>72</v>
      </c>
      <c r="W694" s="51"/>
      <c r="AA694" s="18" t="s">
        <v>54</v>
      </c>
      <c r="AB694" s="18">
        <v>151.0</v>
      </c>
      <c r="AC694" s="18">
        <v>31.0</v>
      </c>
      <c r="AD694" s="18">
        <v>1.0</v>
      </c>
      <c r="AE694" s="18">
        <v>109.0</v>
      </c>
      <c r="AF694" s="18">
        <v>0.0</v>
      </c>
      <c r="AG694" s="18">
        <v>0.0</v>
      </c>
      <c r="AH694" s="18">
        <v>0.0</v>
      </c>
      <c r="AI694" s="18">
        <v>0.0</v>
      </c>
      <c r="AJ694" s="18" t="s">
        <v>54</v>
      </c>
      <c r="AK694" s="18" t="s">
        <v>54</v>
      </c>
      <c r="AL694" s="18" t="s">
        <v>54</v>
      </c>
      <c r="AM694" s="18" t="s">
        <v>54</v>
      </c>
      <c r="AN694" s="19">
        <v>0.9385</v>
      </c>
      <c r="AO694" s="19" t="s">
        <v>992</v>
      </c>
    </row>
    <row r="695">
      <c r="A695" s="8" t="s">
        <v>5081</v>
      </c>
      <c r="B695" s="52" t="s">
        <v>1287</v>
      </c>
      <c r="C695" s="8" t="s">
        <v>43</v>
      </c>
      <c r="E695" s="20" t="s">
        <v>5082</v>
      </c>
      <c r="F695" s="11" t="s">
        <v>5083</v>
      </c>
      <c r="G695" s="8" t="s">
        <v>83</v>
      </c>
      <c r="H695" s="8" t="s">
        <v>1520</v>
      </c>
      <c r="I695" s="8" t="s">
        <v>5084</v>
      </c>
      <c r="J695" s="8">
        <v>10.0</v>
      </c>
      <c r="K695" s="14">
        <v>46090.0</v>
      </c>
      <c r="L695" s="69" t="s">
        <v>3564</v>
      </c>
      <c r="M695" s="69" t="s">
        <v>3564</v>
      </c>
      <c r="N695" s="14">
        <v>46091.0</v>
      </c>
      <c r="O695" s="14">
        <v>46091.0</v>
      </c>
      <c r="P695" s="8" t="s">
        <v>48</v>
      </c>
      <c r="Q695" s="8">
        <v>693.0</v>
      </c>
      <c r="R695" s="16" t="s">
        <v>5085</v>
      </c>
      <c r="S695" s="16" t="s">
        <v>5086</v>
      </c>
      <c r="T695" s="16" t="s">
        <v>70</v>
      </c>
      <c r="U695" s="17" t="s">
        <v>5087</v>
      </c>
      <c r="V695" s="8" t="s">
        <v>220</v>
      </c>
      <c r="W695" s="8"/>
      <c r="AA695" s="53" t="s">
        <v>5088</v>
      </c>
      <c r="AB695" s="18">
        <v>173.0</v>
      </c>
      <c r="AC695" s="18">
        <v>19.0</v>
      </c>
      <c r="AD695" s="18">
        <v>8.0</v>
      </c>
      <c r="AE695" s="18">
        <v>45.0</v>
      </c>
      <c r="AF695" s="18">
        <v>37.0</v>
      </c>
      <c r="AG695" s="18">
        <v>40.0</v>
      </c>
      <c r="AH695" s="18">
        <v>50.0</v>
      </c>
      <c r="AI695" s="18">
        <v>0.0</v>
      </c>
      <c r="AJ695" s="18" t="s">
        <v>5081</v>
      </c>
      <c r="AK695" s="18">
        <v>1097.0</v>
      </c>
      <c r="AL695" s="54" t="s">
        <v>2455</v>
      </c>
      <c r="AM695" s="54" t="s">
        <v>2182</v>
      </c>
      <c r="AN695" s="19">
        <v>0.8758</v>
      </c>
      <c r="AO695" s="19" t="s">
        <v>706</v>
      </c>
    </row>
    <row r="696">
      <c r="A696" s="8" t="s">
        <v>5089</v>
      </c>
      <c r="B696" s="52" t="s">
        <v>1298</v>
      </c>
      <c r="C696" s="8" t="s">
        <v>58</v>
      </c>
      <c r="D696" s="8" t="s">
        <v>5081</v>
      </c>
      <c r="E696" s="20" t="s">
        <v>5090</v>
      </c>
      <c r="F696" s="11" t="s">
        <v>5091</v>
      </c>
      <c r="G696" s="8" t="s">
        <v>83</v>
      </c>
      <c r="H696" s="8" t="s">
        <v>2402</v>
      </c>
      <c r="I696" s="8" t="s">
        <v>5092</v>
      </c>
      <c r="J696" s="8">
        <v>10.0</v>
      </c>
      <c r="K696" s="14">
        <v>46090.0</v>
      </c>
      <c r="L696" s="69" t="s">
        <v>3564</v>
      </c>
      <c r="M696" s="69" t="s">
        <v>3564</v>
      </c>
      <c r="N696" s="14">
        <v>46091.0</v>
      </c>
      <c r="O696" s="14">
        <v>46091.0</v>
      </c>
      <c r="P696" s="8" t="s">
        <v>48</v>
      </c>
      <c r="Q696" s="8">
        <v>747.0</v>
      </c>
      <c r="R696" s="16" t="s">
        <v>5093</v>
      </c>
      <c r="S696" s="16" t="s">
        <v>5094</v>
      </c>
      <c r="T696" s="16" t="s">
        <v>5095</v>
      </c>
      <c r="U696" s="17" t="s">
        <v>5087</v>
      </c>
      <c r="V696" s="8" t="s">
        <v>220</v>
      </c>
      <c r="W696" s="8"/>
      <c r="AA696" s="53" t="s">
        <v>5096</v>
      </c>
      <c r="AB696" s="18">
        <v>121.0</v>
      </c>
      <c r="AC696" s="18">
        <v>17.0</v>
      </c>
      <c r="AD696" s="18">
        <v>10.0</v>
      </c>
      <c r="AE696" s="18">
        <v>30.0</v>
      </c>
      <c r="AF696" s="18">
        <v>8.0</v>
      </c>
      <c r="AG696" s="18">
        <v>35.0</v>
      </c>
      <c r="AH696" s="18">
        <v>20.0</v>
      </c>
      <c r="AI696" s="18">
        <v>11.0</v>
      </c>
      <c r="AJ696" s="18" t="s">
        <v>54</v>
      </c>
      <c r="AK696" s="18" t="s">
        <v>54</v>
      </c>
      <c r="AL696" s="54" t="s">
        <v>1331</v>
      </c>
      <c r="AM696" s="18" t="s">
        <v>54</v>
      </c>
      <c r="AN696" s="19">
        <v>0.8758</v>
      </c>
      <c r="AO696" s="19" t="s">
        <v>706</v>
      </c>
    </row>
    <row r="697">
      <c r="A697" s="8" t="s">
        <v>5097</v>
      </c>
      <c r="B697" s="52" t="s">
        <v>1883</v>
      </c>
      <c r="C697" s="8" t="s">
        <v>58</v>
      </c>
      <c r="D697" s="8" t="s">
        <v>5081</v>
      </c>
      <c r="E697" s="20" t="s">
        <v>5098</v>
      </c>
      <c r="F697" s="11" t="s">
        <v>5099</v>
      </c>
      <c r="G697" s="8" t="s">
        <v>83</v>
      </c>
      <c r="H697" s="8" t="s">
        <v>2394</v>
      </c>
      <c r="I697" s="8" t="s">
        <v>5100</v>
      </c>
      <c r="J697" s="8">
        <v>10.0</v>
      </c>
      <c r="K697" s="14">
        <v>46090.0</v>
      </c>
      <c r="L697" s="69" t="s">
        <v>3564</v>
      </c>
      <c r="M697" s="69" t="s">
        <v>3564</v>
      </c>
      <c r="N697" s="14">
        <v>46091.0</v>
      </c>
      <c r="O697" s="14">
        <v>46091.0</v>
      </c>
      <c r="P697" s="8" t="s">
        <v>48</v>
      </c>
      <c r="Q697" s="8">
        <v>607.0</v>
      </c>
      <c r="R697" s="16" t="s">
        <v>5085</v>
      </c>
      <c r="S697" s="16" t="s">
        <v>5101</v>
      </c>
      <c r="T697" s="16" t="s">
        <v>5102</v>
      </c>
      <c r="U697" s="17" t="s">
        <v>5087</v>
      </c>
      <c r="V697" s="8" t="s">
        <v>220</v>
      </c>
      <c r="W697" s="8"/>
      <c r="AA697" s="53" t="s">
        <v>5103</v>
      </c>
      <c r="AB697" s="18">
        <v>803.0</v>
      </c>
      <c r="AC697" s="18">
        <v>395.0</v>
      </c>
      <c r="AD697" s="18">
        <v>14.0</v>
      </c>
      <c r="AE697" s="18">
        <v>194.0</v>
      </c>
      <c r="AF697" s="18">
        <v>15.0</v>
      </c>
      <c r="AG697" s="18">
        <v>69.0</v>
      </c>
      <c r="AH697" s="18">
        <v>0.0</v>
      </c>
      <c r="AI697" s="18">
        <v>2.0</v>
      </c>
      <c r="AJ697" s="18" t="s">
        <v>54</v>
      </c>
      <c r="AK697" s="18" t="s">
        <v>54</v>
      </c>
      <c r="AL697" s="54" t="s">
        <v>2250</v>
      </c>
      <c r="AM697" s="18" t="s">
        <v>54</v>
      </c>
      <c r="AN697" s="19">
        <v>0.8758</v>
      </c>
      <c r="AO697" s="19" t="s">
        <v>706</v>
      </c>
    </row>
    <row r="698">
      <c r="A698" s="8" t="s">
        <v>5104</v>
      </c>
      <c r="B698" s="52" t="s">
        <v>1287</v>
      </c>
      <c r="C698" s="8" t="s">
        <v>43</v>
      </c>
      <c r="E698" s="20" t="s">
        <v>5105</v>
      </c>
      <c r="F698" s="11" t="s">
        <v>5106</v>
      </c>
      <c r="G698" s="8" t="s">
        <v>165</v>
      </c>
      <c r="H698" s="8"/>
      <c r="I698" s="8" t="s">
        <v>5107</v>
      </c>
      <c r="J698" s="8">
        <v>10.0</v>
      </c>
      <c r="K698" s="14">
        <v>46090.0</v>
      </c>
      <c r="L698" s="69" t="s">
        <v>3564</v>
      </c>
      <c r="M698" s="69" t="s">
        <v>3564</v>
      </c>
      <c r="N698" s="14">
        <v>46091.0</v>
      </c>
      <c r="O698" s="14">
        <v>46091.0</v>
      </c>
      <c r="P698" s="8" t="s">
        <v>167</v>
      </c>
      <c r="Q698" s="15">
        <v>1185.0</v>
      </c>
      <c r="R698" s="8" t="s">
        <v>5108</v>
      </c>
      <c r="S698" s="8" t="s">
        <v>5109</v>
      </c>
      <c r="T698" s="16" t="s">
        <v>5110</v>
      </c>
      <c r="U698" s="17" t="s">
        <v>5111</v>
      </c>
      <c r="V698" s="8" t="s">
        <v>172</v>
      </c>
      <c r="W698" s="8"/>
      <c r="AA698" s="53" t="s">
        <v>5112</v>
      </c>
      <c r="AB698" s="18">
        <v>126.0</v>
      </c>
      <c r="AC698" s="18">
        <v>17.0</v>
      </c>
      <c r="AD698" s="18">
        <v>11.0</v>
      </c>
      <c r="AE698" s="18">
        <v>78.0</v>
      </c>
      <c r="AF698" s="18">
        <v>55.0</v>
      </c>
      <c r="AG698" s="18">
        <v>4.0</v>
      </c>
      <c r="AH698" s="18">
        <v>0.0</v>
      </c>
      <c r="AI698" s="18">
        <v>4.0</v>
      </c>
      <c r="AJ698" s="18" t="s">
        <v>5104</v>
      </c>
      <c r="AK698" s="18">
        <v>187.0</v>
      </c>
      <c r="AL698" s="54" t="s">
        <v>1755</v>
      </c>
      <c r="AM698" s="54" t="s">
        <v>1339</v>
      </c>
      <c r="AN698" s="19">
        <v>0.9589</v>
      </c>
      <c r="AO698" s="19" t="s">
        <v>54</v>
      </c>
    </row>
    <row r="699">
      <c r="A699" s="8" t="s">
        <v>5113</v>
      </c>
      <c r="B699" s="52" t="s">
        <v>1298</v>
      </c>
      <c r="C699" s="8" t="s">
        <v>58</v>
      </c>
      <c r="D699" s="8" t="s">
        <v>5104</v>
      </c>
      <c r="E699" s="10" t="s">
        <v>5114</v>
      </c>
      <c r="F699" s="11" t="s">
        <v>5115</v>
      </c>
      <c r="G699" s="8" t="s">
        <v>165</v>
      </c>
      <c r="H699" s="8"/>
      <c r="I699" s="8" t="s">
        <v>5116</v>
      </c>
      <c r="J699" s="8">
        <v>10.0</v>
      </c>
      <c r="K699" s="14">
        <v>46090.0</v>
      </c>
      <c r="L699" s="69" t="s">
        <v>3564</v>
      </c>
      <c r="M699" s="69" t="s">
        <v>3564</v>
      </c>
      <c r="N699" s="14">
        <v>46091.0</v>
      </c>
      <c r="O699" s="14">
        <v>46091.0</v>
      </c>
      <c r="P699" s="8" t="s">
        <v>167</v>
      </c>
      <c r="Q699" s="15">
        <v>1072.0</v>
      </c>
      <c r="R699" s="8" t="s">
        <v>5117</v>
      </c>
      <c r="S699" s="8" t="s">
        <v>5118</v>
      </c>
      <c r="T699" s="16" t="s">
        <v>70</v>
      </c>
      <c r="U699" s="17" t="s">
        <v>5111</v>
      </c>
      <c r="V699" s="8" t="s">
        <v>172</v>
      </c>
      <c r="W699" s="8"/>
      <c r="AA699" s="53" t="s">
        <v>5119</v>
      </c>
      <c r="AB699" s="18">
        <v>61.0</v>
      </c>
      <c r="AC699" s="18">
        <v>11.0</v>
      </c>
      <c r="AD699" s="18">
        <v>7.0</v>
      </c>
      <c r="AE699" s="18">
        <v>35.0</v>
      </c>
      <c r="AF699" s="18">
        <v>9.0</v>
      </c>
      <c r="AG699" s="18">
        <v>4.0</v>
      </c>
      <c r="AH699" s="18">
        <v>0.0</v>
      </c>
      <c r="AI699" s="18">
        <v>5.0</v>
      </c>
      <c r="AJ699" s="18" t="s">
        <v>54</v>
      </c>
      <c r="AK699" s="18" t="s">
        <v>54</v>
      </c>
      <c r="AL699" s="54" t="s">
        <v>1763</v>
      </c>
      <c r="AM699" s="18" t="s">
        <v>54</v>
      </c>
      <c r="AN699" s="19">
        <v>0.9589</v>
      </c>
      <c r="AO699" s="19" t="s">
        <v>54</v>
      </c>
    </row>
    <row r="700">
      <c r="A700" s="8" t="s">
        <v>5120</v>
      </c>
      <c r="B700" s="52" t="s">
        <v>1287</v>
      </c>
      <c r="C700" s="8" t="s">
        <v>43</v>
      </c>
      <c r="E700" s="20" t="s">
        <v>5121</v>
      </c>
      <c r="F700" s="11" t="s">
        <v>5122</v>
      </c>
      <c r="G700" s="8" t="s">
        <v>83</v>
      </c>
      <c r="H700" s="8" t="s">
        <v>1520</v>
      </c>
      <c r="I700" s="8" t="s">
        <v>5123</v>
      </c>
      <c r="J700" s="8">
        <v>10.0</v>
      </c>
      <c r="K700" s="14">
        <v>46090.0</v>
      </c>
      <c r="L700" s="69" t="s">
        <v>3564</v>
      </c>
      <c r="M700" s="69" t="s">
        <v>3564</v>
      </c>
      <c r="N700" s="14">
        <v>46091.0</v>
      </c>
      <c r="O700" s="14">
        <v>46091.0</v>
      </c>
      <c r="P700" s="8" t="s">
        <v>48</v>
      </c>
      <c r="Q700" s="8">
        <v>824.0</v>
      </c>
      <c r="R700" s="16" t="s">
        <v>5124</v>
      </c>
      <c r="S700" s="16" t="s">
        <v>5125</v>
      </c>
      <c r="T700" s="16" t="s">
        <v>70</v>
      </c>
      <c r="U700" s="17" t="s">
        <v>5126</v>
      </c>
      <c r="V700" s="8" t="s">
        <v>220</v>
      </c>
      <c r="W700" s="8"/>
      <c r="AA700" s="53" t="s">
        <v>5127</v>
      </c>
      <c r="AB700" s="18">
        <v>52849.0</v>
      </c>
      <c r="AC700" s="18">
        <v>88.0</v>
      </c>
      <c r="AD700" s="18">
        <v>41.0</v>
      </c>
      <c r="AE700" s="18">
        <v>31747.0</v>
      </c>
      <c r="AF700" s="18">
        <v>58.0</v>
      </c>
      <c r="AG700" s="18">
        <v>2582.0</v>
      </c>
      <c r="AH700" s="18">
        <v>49611.0</v>
      </c>
      <c r="AI700" s="18">
        <v>196.0</v>
      </c>
      <c r="AJ700" s="18" t="s">
        <v>5120</v>
      </c>
      <c r="AK700" s="18">
        <v>53143.0</v>
      </c>
      <c r="AL700" s="55" t="s">
        <v>5128</v>
      </c>
      <c r="AM700" s="55" t="s">
        <v>5129</v>
      </c>
      <c r="AN700" s="19">
        <v>0.954</v>
      </c>
      <c r="AO700" s="19" t="s">
        <v>329</v>
      </c>
    </row>
    <row r="701">
      <c r="A701" s="8" t="s">
        <v>5130</v>
      </c>
      <c r="B701" s="52" t="s">
        <v>1298</v>
      </c>
      <c r="C701" s="8" t="s">
        <v>58</v>
      </c>
      <c r="D701" s="8" t="s">
        <v>5120</v>
      </c>
      <c r="E701" s="20" t="s">
        <v>5131</v>
      </c>
      <c r="F701" s="11" t="s">
        <v>5132</v>
      </c>
      <c r="G701" s="8" t="s">
        <v>83</v>
      </c>
      <c r="H701" s="8" t="s">
        <v>2402</v>
      </c>
      <c r="I701" s="8" t="s">
        <v>5133</v>
      </c>
      <c r="J701" s="8">
        <v>10.0</v>
      </c>
      <c r="K701" s="14">
        <v>46090.0</v>
      </c>
      <c r="L701" s="69" t="s">
        <v>3564</v>
      </c>
      <c r="M701" s="69" t="s">
        <v>3564</v>
      </c>
      <c r="N701" s="14">
        <v>46091.0</v>
      </c>
      <c r="O701" s="14">
        <v>46091.0</v>
      </c>
      <c r="P701" s="8" t="s">
        <v>48</v>
      </c>
      <c r="Q701" s="8">
        <v>850.0</v>
      </c>
      <c r="R701" s="16" t="s">
        <v>5124</v>
      </c>
      <c r="S701" s="16" t="s">
        <v>5134</v>
      </c>
      <c r="T701" s="16" t="s">
        <v>5135</v>
      </c>
      <c r="U701" s="17" t="s">
        <v>5126</v>
      </c>
      <c r="V701" s="8" t="s">
        <v>220</v>
      </c>
      <c r="W701" s="8"/>
      <c r="AA701" s="53" t="s">
        <v>5136</v>
      </c>
      <c r="AB701" s="18">
        <v>114.0</v>
      </c>
      <c r="AC701" s="18">
        <v>27.0</v>
      </c>
      <c r="AD701" s="18">
        <v>15.0</v>
      </c>
      <c r="AE701" s="18">
        <v>35.0</v>
      </c>
      <c r="AF701" s="18">
        <v>6.0</v>
      </c>
      <c r="AG701" s="18">
        <v>28.0</v>
      </c>
      <c r="AH701" s="18">
        <v>0.0</v>
      </c>
      <c r="AI701" s="18">
        <v>5.0</v>
      </c>
      <c r="AJ701" s="18" t="s">
        <v>54</v>
      </c>
      <c r="AK701" s="18" t="s">
        <v>54</v>
      </c>
      <c r="AL701" s="54" t="s">
        <v>1331</v>
      </c>
      <c r="AM701" s="18" t="s">
        <v>54</v>
      </c>
      <c r="AN701" s="19">
        <v>0.954</v>
      </c>
      <c r="AO701" s="19" t="s">
        <v>329</v>
      </c>
    </row>
    <row r="702">
      <c r="A702" s="8" t="s">
        <v>5137</v>
      </c>
      <c r="B702" s="52" t="s">
        <v>1883</v>
      </c>
      <c r="C702" s="8" t="s">
        <v>58</v>
      </c>
      <c r="D702" s="8" t="s">
        <v>5120</v>
      </c>
      <c r="E702" s="20" t="s">
        <v>5138</v>
      </c>
      <c r="F702" s="11" t="s">
        <v>5139</v>
      </c>
      <c r="G702" s="8" t="s">
        <v>83</v>
      </c>
      <c r="H702" s="8" t="s">
        <v>2394</v>
      </c>
      <c r="I702" s="8" t="s">
        <v>5140</v>
      </c>
      <c r="J702" s="8">
        <v>10.0</v>
      </c>
      <c r="K702" s="14">
        <v>46090.0</v>
      </c>
      <c r="L702" s="69" t="s">
        <v>3564</v>
      </c>
      <c r="M702" s="69" t="s">
        <v>3564</v>
      </c>
      <c r="N702" s="14">
        <v>46091.0</v>
      </c>
      <c r="O702" s="14">
        <v>46091.0</v>
      </c>
      <c r="P702" s="8" t="s">
        <v>48</v>
      </c>
      <c r="Q702" s="15">
        <v>1056.0</v>
      </c>
      <c r="R702" s="16" t="s">
        <v>5124</v>
      </c>
      <c r="S702" s="16" t="s">
        <v>5141</v>
      </c>
      <c r="T702" s="16" t="s">
        <v>5142</v>
      </c>
      <c r="U702" s="17" t="s">
        <v>5126</v>
      </c>
      <c r="V702" s="8" t="s">
        <v>220</v>
      </c>
      <c r="W702" s="8"/>
      <c r="AA702" s="53" t="s">
        <v>5143</v>
      </c>
      <c r="AB702" s="18">
        <v>180.0</v>
      </c>
      <c r="AC702" s="18">
        <v>44.0</v>
      </c>
      <c r="AD702" s="18">
        <v>35.0</v>
      </c>
      <c r="AE702" s="18">
        <v>59.0</v>
      </c>
      <c r="AF702" s="18">
        <v>21.0</v>
      </c>
      <c r="AG702" s="18">
        <v>32.0</v>
      </c>
      <c r="AH702" s="18">
        <v>1.0</v>
      </c>
      <c r="AI702" s="18">
        <v>10.0</v>
      </c>
      <c r="AJ702" s="18" t="s">
        <v>54</v>
      </c>
      <c r="AK702" s="18" t="s">
        <v>54</v>
      </c>
      <c r="AL702" s="54" t="s">
        <v>1422</v>
      </c>
      <c r="AM702" s="18" t="s">
        <v>54</v>
      </c>
      <c r="AN702" s="19">
        <v>0.954</v>
      </c>
      <c r="AO702" s="19" t="s">
        <v>329</v>
      </c>
    </row>
    <row r="703">
      <c r="A703" s="8" t="s">
        <v>5144</v>
      </c>
      <c r="B703" s="52" t="s">
        <v>3883</v>
      </c>
      <c r="C703" s="8" t="s">
        <v>43</v>
      </c>
      <c r="E703" s="20" t="s">
        <v>5145</v>
      </c>
      <c r="F703" s="11" t="s">
        <v>5146</v>
      </c>
      <c r="G703" s="8" t="s">
        <v>3873</v>
      </c>
      <c r="H703" s="8"/>
      <c r="I703" s="8" t="s">
        <v>5147</v>
      </c>
      <c r="J703" s="8">
        <v>9.0</v>
      </c>
      <c r="K703" s="14">
        <v>46083.0</v>
      </c>
      <c r="L703" s="8" t="s">
        <v>3564</v>
      </c>
      <c r="M703" s="8" t="s">
        <v>3564</v>
      </c>
      <c r="N703" s="14">
        <v>46087.0</v>
      </c>
      <c r="O703" s="14">
        <v>46087.0</v>
      </c>
      <c r="P703" s="8" t="s">
        <v>3876</v>
      </c>
      <c r="Q703" s="8">
        <v>1814.0</v>
      </c>
      <c r="R703" s="16" t="s">
        <v>5148</v>
      </c>
      <c r="S703" s="16" t="s">
        <v>5149</v>
      </c>
      <c r="T703" s="16" t="s">
        <v>5150</v>
      </c>
      <c r="U703" s="17" t="s">
        <v>5151</v>
      </c>
      <c r="V703" s="8" t="s">
        <v>190</v>
      </c>
      <c r="W703" s="8"/>
      <c r="AA703" s="53" t="s">
        <v>5152</v>
      </c>
      <c r="AB703" s="18">
        <v>243.0</v>
      </c>
      <c r="AC703" s="18">
        <v>45.0</v>
      </c>
      <c r="AD703" s="18">
        <v>18.0</v>
      </c>
      <c r="AE703" s="18">
        <v>132.0</v>
      </c>
      <c r="AF703" s="18">
        <v>108.0</v>
      </c>
      <c r="AG703" s="18">
        <v>17.0</v>
      </c>
      <c r="AH703" s="18">
        <v>0.0</v>
      </c>
      <c r="AI703" s="18">
        <v>19.0</v>
      </c>
      <c r="AJ703" s="18" t="s">
        <v>5144</v>
      </c>
      <c r="AK703" s="18">
        <v>722.0</v>
      </c>
      <c r="AL703" s="54" t="s">
        <v>2087</v>
      </c>
      <c r="AM703" s="54" t="s">
        <v>1601</v>
      </c>
      <c r="AN703" s="19">
        <v>0.9412</v>
      </c>
      <c r="AO703" s="19" t="s">
        <v>978</v>
      </c>
    </row>
    <row r="704">
      <c r="A704" s="8" t="s">
        <v>5153</v>
      </c>
      <c r="B704" s="52" t="s">
        <v>1287</v>
      </c>
      <c r="C704" s="8" t="s">
        <v>58</v>
      </c>
      <c r="D704" s="8" t="s">
        <v>5144</v>
      </c>
      <c r="E704" s="20" t="s">
        <v>5154</v>
      </c>
      <c r="F704" s="11" t="s">
        <v>5154</v>
      </c>
      <c r="G704" s="52" t="s">
        <v>3873</v>
      </c>
      <c r="H704" s="71"/>
      <c r="I704" s="8" t="s">
        <v>5155</v>
      </c>
      <c r="J704" s="72">
        <v>9.0</v>
      </c>
      <c r="K704" s="73">
        <v>46083.0</v>
      </c>
      <c r="L704" s="69" t="s">
        <v>3564</v>
      </c>
      <c r="M704" s="69" t="s">
        <v>3564</v>
      </c>
      <c r="N704" s="73">
        <v>46087.0</v>
      </c>
      <c r="O704" s="73">
        <v>46087.0</v>
      </c>
      <c r="P704" s="52" t="s">
        <v>3876</v>
      </c>
      <c r="Q704" s="52">
        <v>1485.0</v>
      </c>
      <c r="R704" s="16" t="s">
        <v>5156</v>
      </c>
      <c r="S704" s="16" t="s">
        <v>5157</v>
      </c>
      <c r="T704" s="74" t="s">
        <v>4124</v>
      </c>
      <c r="U704" s="75" t="s">
        <v>5158</v>
      </c>
      <c r="V704" s="52" t="s">
        <v>190</v>
      </c>
      <c r="W704" s="52"/>
      <c r="AA704" s="53" t="s">
        <v>5159</v>
      </c>
      <c r="AB704" s="76">
        <v>479.0</v>
      </c>
      <c r="AC704" s="76">
        <v>53.0</v>
      </c>
      <c r="AD704" s="76">
        <v>17.0</v>
      </c>
      <c r="AE704" s="76">
        <v>149.0</v>
      </c>
      <c r="AF704" s="76">
        <v>490.0</v>
      </c>
      <c r="AG704" s="76">
        <v>150.0</v>
      </c>
      <c r="AH704" s="76">
        <v>0.0</v>
      </c>
      <c r="AI704" s="76">
        <v>23.0</v>
      </c>
      <c r="AJ704" s="18" t="s">
        <v>54</v>
      </c>
      <c r="AK704" s="18" t="s">
        <v>54</v>
      </c>
      <c r="AL704" s="54" t="s">
        <v>2593</v>
      </c>
      <c r="AM704" s="18" t="s">
        <v>54</v>
      </c>
      <c r="AN704" s="19">
        <v>0.9412</v>
      </c>
      <c r="AO704" s="19" t="s">
        <v>978</v>
      </c>
    </row>
    <row r="705">
      <c r="A705" s="8" t="s">
        <v>5160</v>
      </c>
      <c r="B705" s="52" t="s">
        <v>5161</v>
      </c>
      <c r="C705" s="8" t="s">
        <v>43</v>
      </c>
      <c r="E705" s="20" t="s">
        <v>5162</v>
      </c>
      <c r="F705" s="11" t="s">
        <v>5163</v>
      </c>
      <c r="G705" s="8" t="s">
        <v>3873</v>
      </c>
      <c r="H705" s="8"/>
      <c r="I705" s="8" t="s">
        <v>5164</v>
      </c>
      <c r="J705" s="8">
        <v>10.0</v>
      </c>
      <c r="K705" s="14">
        <v>46090.0</v>
      </c>
      <c r="L705" s="8" t="s">
        <v>3564</v>
      </c>
      <c r="M705" s="8" t="s">
        <v>3564</v>
      </c>
      <c r="N705" s="14">
        <v>46090.0</v>
      </c>
      <c r="O705" s="14">
        <v>46090.0</v>
      </c>
      <c r="P705" s="8" t="s">
        <v>3876</v>
      </c>
      <c r="Q705" s="8">
        <v>1693.0</v>
      </c>
      <c r="R705" s="16" t="s">
        <v>5165</v>
      </c>
      <c r="S705" s="16" t="s">
        <v>5166</v>
      </c>
      <c r="T705" s="16" t="s">
        <v>4124</v>
      </c>
      <c r="U705" s="17" t="s">
        <v>5167</v>
      </c>
      <c r="V705" s="8" t="s">
        <v>172</v>
      </c>
      <c r="W705" s="8"/>
      <c r="AA705" s="53" t="s">
        <v>5168</v>
      </c>
      <c r="AB705" s="18">
        <v>453.0</v>
      </c>
      <c r="AC705" s="18">
        <v>108.0</v>
      </c>
      <c r="AD705" s="18">
        <v>22.0</v>
      </c>
      <c r="AE705" s="18">
        <v>233.0</v>
      </c>
      <c r="AF705" s="18">
        <v>166.0</v>
      </c>
      <c r="AG705" s="18">
        <v>3.0</v>
      </c>
      <c r="AH705" s="18">
        <v>1.0</v>
      </c>
      <c r="AI705" s="18">
        <v>19.0</v>
      </c>
      <c r="AJ705" s="18" t="s">
        <v>5160</v>
      </c>
      <c r="AK705" s="18">
        <v>1305.0</v>
      </c>
      <c r="AL705" s="54" t="s">
        <v>1637</v>
      </c>
      <c r="AM705" s="54" t="s">
        <v>1989</v>
      </c>
      <c r="AN705" s="19"/>
      <c r="AO705" s="19" t="s">
        <v>54</v>
      </c>
    </row>
    <row r="706">
      <c r="A706" s="8" t="s">
        <v>5169</v>
      </c>
      <c r="B706" s="52" t="s">
        <v>5170</v>
      </c>
      <c r="C706" s="8" t="s">
        <v>58</v>
      </c>
      <c r="D706" s="8" t="s">
        <v>5160</v>
      </c>
      <c r="E706" s="20" t="s">
        <v>5171</v>
      </c>
      <c r="F706" s="11" t="s">
        <v>5172</v>
      </c>
      <c r="G706" s="8" t="s">
        <v>3873</v>
      </c>
      <c r="H706" s="8"/>
      <c r="I706" s="8" t="s">
        <v>5173</v>
      </c>
      <c r="J706" s="8">
        <v>10.0</v>
      </c>
      <c r="K706" s="14">
        <v>46090.0</v>
      </c>
      <c r="L706" s="8" t="s">
        <v>3564</v>
      </c>
      <c r="M706" s="8" t="s">
        <v>3564</v>
      </c>
      <c r="N706" s="14">
        <v>46090.0</v>
      </c>
      <c r="O706" s="14">
        <v>46090.0</v>
      </c>
      <c r="P706" s="8" t="s">
        <v>3876</v>
      </c>
      <c r="Q706" s="8">
        <v>945.0</v>
      </c>
      <c r="R706" s="16" t="s">
        <v>5174</v>
      </c>
      <c r="S706" s="16" t="s">
        <v>5175</v>
      </c>
      <c r="T706" s="16" t="s">
        <v>5176</v>
      </c>
      <c r="U706" s="8" t="s">
        <v>5177</v>
      </c>
      <c r="V706" s="8" t="s">
        <v>172</v>
      </c>
      <c r="W706" s="8"/>
      <c r="AA706" s="53" t="s">
        <v>5178</v>
      </c>
      <c r="AB706" s="18">
        <v>852.0</v>
      </c>
      <c r="AC706" s="18">
        <v>43.0</v>
      </c>
      <c r="AD706" s="18">
        <v>33.0</v>
      </c>
      <c r="AE706" s="18">
        <v>517.0</v>
      </c>
      <c r="AF706" s="18">
        <v>44.0</v>
      </c>
      <c r="AG706" s="18">
        <v>26.0</v>
      </c>
      <c r="AH706" s="18">
        <v>0.0</v>
      </c>
      <c r="AI706" s="18">
        <v>19.0</v>
      </c>
      <c r="AJ706" s="18" t="s">
        <v>54</v>
      </c>
      <c r="AK706" s="18" t="s">
        <v>54</v>
      </c>
      <c r="AL706" s="54" t="s">
        <v>2005</v>
      </c>
      <c r="AM706" s="18" t="s">
        <v>54</v>
      </c>
      <c r="AN706" s="19"/>
      <c r="AO706" s="19" t="s">
        <v>356</v>
      </c>
    </row>
    <row r="707">
      <c r="A707" s="8" t="s">
        <v>5179</v>
      </c>
      <c r="B707" s="52" t="s">
        <v>1287</v>
      </c>
      <c r="C707" s="8" t="s">
        <v>43</v>
      </c>
      <c r="E707" s="20" t="s">
        <v>5180</v>
      </c>
      <c r="F707" s="11" t="s">
        <v>5181</v>
      </c>
      <c r="G707" s="51" t="s">
        <v>46</v>
      </c>
      <c r="H707" s="8" t="s">
        <v>1520</v>
      </c>
      <c r="I707" s="8" t="s">
        <v>5182</v>
      </c>
      <c r="J707" s="8">
        <v>10.0</v>
      </c>
      <c r="K707" s="14">
        <v>46090.0</v>
      </c>
      <c r="L707" s="8" t="s">
        <v>3564</v>
      </c>
      <c r="M707" s="8" t="s">
        <v>3564</v>
      </c>
      <c r="N707" s="14">
        <v>46090.0</v>
      </c>
      <c r="O707" s="14">
        <v>46090.0</v>
      </c>
      <c r="P707" s="8" t="s">
        <v>48</v>
      </c>
      <c r="Q707" s="8">
        <v>669.0</v>
      </c>
      <c r="R707" s="8" t="s">
        <v>5183</v>
      </c>
      <c r="S707" s="8" t="s">
        <v>5184</v>
      </c>
      <c r="T707" s="16" t="s">
        <v>188</v>
      </c>
      <c r="U707" s="17" t="s">
        <v>5185</v>
      </c>
      <c r="V707" s="8" t="s">
        <v>72</v>
      </c>
      <c r="W707" s="51"/>
      <c r="AA707" s="53" t="s">
        <v>5186</v>
      </c>
      <c r="AB707" s="18">
        <v>772.0</v>
      </c>
      <c r="AC707" s="18">
        <v>312.0</v>
      </c>
      <c r="AD707" s="18">
        <v>31.0</v>
      </c>
      <c r="AE707" s="18">
        <v>120.0</v>
      </c>
      <c r="AF707" s="18">
        <v>144.0</v>
      </c>
      <c r="AG707" s="18">
        <v>215.0</v>
      </c>
      <c r="AH707" s="18">
        <v>5.0</v>
      </c>
      <c r="AI707" s="18">
        <v>9.0</v>
      </c>
      <c r="AJ707" s="18" t="s">
        <v>5179</v>
      </c>
      <c r="AK707" s="18">
        <v>1644.0</v>
      </c>
      <c r="AL707" s="54" t="s">
        <v>3369</v>
      </c>
      <c r="AM707" s="54" t="s">
        <v>2441</v>
      </c>
      <c r="AN707" s="19">
        <v>0.8906</v>
      </c>
      <c r="AO707" s="19" t="s">
        <v>5187</v>
      </c>
    </row>
    <row r="708">
      <c r="A708" s="8" t="s">
        <v>5188</v>
      </c>
      <c r="B708" s="52" t="s">
        <v>1298</v>
      </c>
      <c r="C708" s="8" t="s">
        <v>58</v>
      </c>
      <c r="D708" s="8" t="s">
        <v>5179</v>
      </c>
      <c r="E708" s="20" t="s">
        <v>5189</v>
      </c>
      <c r="F708" s="11" t="s">
        <v>5190</v>
      </c>
      <c r="G708" s="51" t="s">
        <v>46</v>
      </c>
      <c r="H708" s="8" t="s">
        <v>2394</v>
      </c>
      <c r="I708" s="8" t="s">
        <v>5191</v>
      </c>
      <c r="J708" s="8">
        <v>10.0</v>
      </c>
      <c r="K708" s="14">
        <v>46090.0</v>
      </c>
      <c r="L708" s="8" t="s">
        <v>3564</v>
      </c>
      <c r="M708" s="8" t="s">
        <v>3564</v>
      </c>
      <c r="N708" s="14">
        <v>46090.0</v>
      </c>
      <c r="O708" s="14">
        <v>46090.0</v>
      </c>
      <c r="P708" s="8" t="s">
        <v>48</v>
      </c>
      <c r="Q708" s="8">
        <v>557.0</v>
      </c>
      <c r="R708" s="8" t="s">
        <v>5183</v>
      </c>
      <c r="S708" s="8" t="s">
        <v>5192</v>
      </c>
      <c r="T708" s="16" t="s">
        <v>188</v>
      </c>
      <c r="U708" s="17" t="s">
        <v>5185</v>
      </c>
      <c r="V708" s="8" t="s">
        <v>72</v>
      </c>
      <c r="W708" s="51"/>
      <c r="AA708" s="53" t="s">
        <v>5193</v>
      </c>
      <c r="AB708" s="18">
        <v>294.0</v>
      </c>
      <c r="AC708" s="18">
        <v>115.0</v>
      </c>
      <c r="AD708" s="18">
        <v>27.0</v>
      </c>
      <c r="AE708" s="18">
        <v>79.0</v>
      </c>
      <c r="AF708" s="18">
        <v>8.0</v>
      </c>
      <c r="AG708" s="18">
        <v>7.0</v>
      </c>
      <c r="AH708" s="18">
        <v>3.0</v>
      </c>
      <c r="AI708" s="18">
        <v>6.0</v>
      </c>
      <c r="AJ708" s="18" t="s">
        <v>54</v>
      </c>
      <c r="AK708" s="18" t="s">
        <v>54</v>
      </c>
      <c r="AL708" s="54" t="s">
        <v>1789</v>
      </c>
      <c r="AM708" s="18" t="s">
        <v>54</v>
      </c>
      <c r="AN708" s="19">
        <v>0.8906</v>
      </c>
      <c r="AO708" s="19" t="s">
        <v>371</v>
      </c>
    </row>
    <row r="709">
      <c r="A709" s="8" t="s">
        <v>5194</v>
      </c>
      <c r="B709" s="52" t="s">
        <v>1883</v>
      </c>
      <c r="C709" s="8" t="s">
        <v>58</v>
      </c>
      <c r="D709" s="8" t="s">
        <v>5179</v>
      </c>
      <c r="E709" s="20" t="s">
        <v>5195</v>
      </c>
      <c r="F709" s="11" t="s">
        <v>5196</v>
      </c>
      <c r="G709" s="51" t="s">
        <v>46</v>
      </c>
      <c r="H709" s="8" t="s">
        <v>2402</v>
      </c>
      <c r="I709" s="8" t="s">
        <v>5197</v>
      </c>
      <c r="J709" s="8">
        <v>10.0</v>
      </c>
      <c r="K709" s="14">
        <v>46090.0</v>
      </c>
      <c r="L709" s="8" t="s">
        <v>3564</v>
      </c>
      <c r="M709" s="8" t="s">
        <v>3564</v>
      </c>
      <c r="N709" s="14">
        <v>46090.0</v>
      </c>
      <c r="O709" s="14">
        <v>46090.0</v>
      </c>
      <c r="P709" s="8" t="s">
        <v>48</v>
      </c>
      <c r="Q709" s="8">
        <v>572.0</v>
      </c>
      <c r="R709" s="8" t="s">
        <v>5183</v>
      </c>
      <c r="S709" s="8" t="s">
        <v>5198</v>
      </c>
      <c r="T709" s="16" t="s">
        <v>188</v>
      </c>
      <c r="U709" s="17" t="s">
        <v>5185</v>
      </c>
      <c r="V709" s="8" t="s">
        <v>72</v>
      </c>
      <c r="W709" s="51"/>
      <c r="AA709" s="53" t="s">
        <v>5199</v>
      </c>
      <c r="AB709" s="18">
        <v>412.0</v>
      </c>
      <c r="AC709" s="18">
        <v>199.0</v>
      </c>
      <c r="AD709" s="18">
        <v>14.0</v>
      </c>
      <c r="AE709" s="18">
        <v>141.0</v>
      </c>
      <c r="AF709" s="18">
        <v>0.0</v>
      </c>
      <c r="AG709" s="18">
        <v>0.0</v>
      </c>
      <c r="AH709" s="18">
        <v>0.0</v>
      </c>
      <c r="AI709" s="18">
        <v>7.0</v>
      </c>
      <c r="AJ709" s="18" t="s">
        <v>54</v>
      </c>
      <c r="AK709" s="18" t="s">
        <v>54</v>
      </c>
      <c r="AL709" s="54" t="s">
        <v>1601</v>
      </c>
      <c r="AM709" s="18" t="s">
        <v>54</v>
      </c>
      <c r="AN709" s="19">
        <v>0.8906</v>
      </c>
      <c r="AO709" s="19" t="s">
        <v>371</v>
      </c>
    </row>
    <row r="710">
      <c r="A710" s="8" t="s">
        <v>5200</v>
      </c>
      <c r="B710" s="52" t="s">
        <v>42</v>
      </c>
      <c r="C710" s="8" t="s">
        <v>58</v>
      </c>
      <c r="D710" s="8" t="s">
        <v>5179</v>
      </c>
      <c r="E710" s="20" t="s">
        <v>5201</v>
      </c>
      <c r="F710" s="11" t="s">
        <v>5202</v>
      </c>
      <c r="G710" s="51" t="s">
        <v>46</v>
      </c>
      <c r="H710" s="8" t="s">
        <v>2402</v>
      </c>
      <c r="I710" s="8" t="s">
        <v>5203</v>
      </c>
      <c r="J710" s="8">
        <v>10.0</v>
      </c>
      <c r="K710" s="14">
        <v>46090.0</v>
      </c>
      <c r="L710" s="8" t="s">
        <v>3564</v>
      </c>
      <c r="M710" s="8" t="s">
        <v>3564</v>
      </c>
      <c r="N710" s="14">
        <v>46090.0</v>
      </c>
      <c r="O710" s="14">
        <v>46090.0</v>
      </c>
      <c r="P710" s="8" t="s">
        <v>48</v>
      </c>
      <c r="Q710" s="8">
        <v>515.0</v>
      </c>
      <c r="R710" s="8" t="s">
        <v>5204</v>
      </c>
      <c r="S710" s="16" t="s">
        <v>5205</v>
      </c>
      <c r="T710" s="16" t="s">
        <v>1597</v>
      </c>
      <c r="U710" s="17" t="s">
        <v>5185</v>
      </c>
      <c r="V710" s="8" t="s">
        <v>72</v>
      </c>
      <c r="W710" s="51"/>
      <c r="AA710" s="18" t="s">
        <v>54</v>
      </c>
      <c r="AB710" s="18">
        <v>166.0</v>
      </c>
      <c r="AC710" s="18">
        <v>42.0</v>
      </c>
      <c r="AD710" s="18">
        <v>7.0</v>
      </c>
      <c r="AE710" s="18">
        <v>87.0</v>
      </c>
      <c r="AF710" s="18">
        <v>0.0</v>
      </c>
      <c r="AG710" s="18">
        <v>0.0</v>
      </c>
      <c r="AH710" s="18">
        <v>0.0</v>
      </c>
      <c r="AI710" s="18">
        <v>1.0</v>
      </c>
      <c r="AJ710" s="18" t="s">
        <v>54</v>
      </c>
      <c r="AK710" s="18" t="s">
        <v>54</v>
      </c>
      <c r="AL710" s="18" t="s">
        <v>54</v>
      </c>
      <c r="AM710" s="18" t="s">
        <v>54</v>
      </c>
      <c r="AN710" s="19">
        <v>0.8906</v>
      </c>
      <c r="AO710" s="19" t="s">
        <v>371</v>
      </c>
    </row>
    <row r="711">
      <c r="A711" s="8" t="s">
        <v>5206</v>
      </c>
      <c r="B711" s="52" t="s">
        <v>57</v>
      </c>
      <c r="C711" s="8" t="s">
        <v>58</v>
      </c>
      <c r="D711" s="8" t="s">
        <v>5179</v>
      </c>
      <c r="E711" s="20" t="s">
        <v>5207</v>
      </c>
      <c r="F711" s="11" t="s">
        <v>5208</v>
      </c>
      <c r="G711" s="51" t="s">
        <v>46</v>
      </c>
      <c r="H711" s="8" t="s">
        <v>1520</v>
      </c>
      <c r="I711" s="8" t="s">
        <v>5209</v>
      </c>
      <c r="J711" s="8">
        <v>10.0</v>
      </c>
      <c r="K711" s="14">
        <v>46090.0</v>
      </c>
      <c r="L711" s="8" t="s">
        <v>3564</v>
      </c>
      <c r="M711" s="8" t="s">
        <v>3564</v>
      </c>
      <c r="N711" s="14">
        <v>46090.0</v>
      </c>
      <c r="O711" s="14">
        <v>46090.0</v>
      </c>
      <c r="P711" s="8" t="s">
        <v>48</v>
      </c>
      <c r="Q711" s="8">
        <v>478.0</v>
      </c>
      <c r="R711" s="16" t="s">
        <v>5204</v>
      </c>
      <c r="S711" s="16" t="s">
        <v>5205</v>
      </c>
      <c r="T711" s="16" t="s">
        <v>1597</v>
      </c>
      <c r="U711" s="17" t="s">
        <v>5185</v>
      </c>
      <c r="V711" s="8" t="s">
        <v>72</v>
      </c>
      <c r="W711" s="51"/>
      <c r="AA711" s="18" t="s">
        <v>54</v>
      </c>
      <c r="AB711" s="18" t="s">
        <v>54</v>
      </c>
      <c r="AC711" s="18" t="s">
        <v>54</v>
      </c>
      <c r="AD711" s="18" t="s">
        <v>54</v>
      </c>
      <c r="AE711" s="18" t="s">
        <v>54</v>
      </c>
      <c r="AF711" s="18" t="s">
        <v>54</v>
      </c>
      <c r="AG711" s="18" t="s">
        <v>54</v>
      </c>
      <c r="AH711" s="18" t="s">
        <v>54</v>
      </c>
      <c r="AI711" s="18" t="s">
        <v>54</v>
      </c>
      <c r="AJ711" s="18" t="s">
        <v>54</v>
      </c>
      <c r="AK711" s="18" t="s">
        <v>54</v>
      </c>
      <c r="AL711" s="18" t="s">
        <v>54</v>
      </c>
      <c r="AM711" s="18" t="s">
        <v>54</v>
      </c>
      <c r="AN711" s="19" t="s">
        <v>54</v>
      </c>
      <c r="AO711" s="19" t="s">
        <v>54</v>
      </c>
    </row>
    <row r="712">
      <c r="A712" s="8" t="s">
        <v>5210</v>
      </c>
      <c r="B712" s="52" t="s">
        <v>1287</v>
      </c>
      <c r="C712" s="8" t="s">
        <v>43</v>
      </c>
      <c r="E712" s="16" t="s">
        <v>5211</v>
      </c>
      <c r="F712" s="11" t="s">
        <v>5212</v>
      </c>
      <c r="G712" s="8" t="s">
        <v>83</v>
      </c>
      <c r="H712" s="8" t="s">
        <v>1520</v>
      </c>
      <c r="I712" s="8" t="s">
        <v>5213</v>
      </c>
      <c r="J712" s="8">
        <v>10.0</v>
      </c>
      <c r="K712" s="14">
        <v>46090.0</v>
      </c>
      <c r="L712" s="69" t="s">
        <v>3564</v>
      </c>
      <c r="M712" s="69" t="s">
        <v>3564</v>
      </c>
      <c r="N712" s="14">
        <v>46091.0</v>
      </c>
      <c r="O712" s="14">
        <v>46091.0</v>
      </c>
      <c r="P712" s="8" t="s">
        <v>48</v>
      </c>
      <c r="Q712" s="8">
        <v>860.0</v>
      </c>
      <c r="R712" s="8" t="s">
        <v>5214</v>
      </c>
      <c r="S712" s="8" t="s">
        <v>5215</v>
      </c>
      <c r="T712" s="16" t="s">
        <v>70</v>
      </c>
      <c r="U712" s="17" t="s">
        <v>5216</v>
      </c>
      <c r="V712" s="8" t="s">
        <v>220</v>
      </c>
      <c r="W712" s="8"/>
      <c r="AA712" s="53" t="s">
        <v>5217</v>
      </c>
      <c r="AB712" s="18">
        <v>176.0</v>
      </c>
      <c r="AC712" s="18">
        <v>60.0</v>
      </c>
      <c r="AD712" s="18">
        <v>15.0</v>
      </c>
      <c r="AE712" s="18">
        <v>35.0</v>
      </c>
      <c r="AF712" s="18">
        <v>36.0</v>
      </c>
      <c r="AG712" s="18">
        <v>30.0</v>
      </c>
      <c r="AH712" s="18">
        <v>0.0</v>
      </c>
      <c r="AI712" s="18">
        <v>1.0</v>
      </c>
      <c r="AJ712" s="18" t="s">
        <v>5210</v>
      </c>
      <c r="AK712" s="18">
        <v>482.0</v>
      </c>
      <c r="AL712" s="54" t="s">
        <v>2455</v>
      </c>
      <c r="AM712" s="54" t="s">
        <v>1572</v>
      </c>
      <c r="AN712" s="19">
        <v>0.9376</v>
      </c>
      <c r="AO712" s="19" t="s">
        <v>371</v>
      </c>
    </row>
    <row r="713">
      <c r="A713" s="8" t="s">
        <v>5218</v>
      </c>
      <c r="B713" s="52" t="s">
        <v>1298</v>
      </c>
      <c r="C713" s="8" t="s">
        <v>58</v>
      </c>
      <c r="D713" s="8" t="s">
        <v>5210</v>
      </c>
      <c r="E713" s="16" t="s">
        <v>5219</v>
      </c>
      <c r="F713" s="11" t="s">
        <v>5220</v>
      </c>
      <c r="G713" s="8" t="s">
        <v>83</v>
      </c>
      <c r="H713" s="8" t="s">
        <v>2402</v>
      </c>
      <c r="I713" s="8" t="s">
        <v>5221</v>
      </c>
      <c r="J713" s="8">
        <v>10.0</v>
      </c>
      <c r="K713" s="14">
        <v>46090.0</v>
      </c>
      <c r="L713" s="69" t="s">
        <v>3564</v>
      </c>
      <c r="M713" s="69" t="s">
        <v>3564</v>
      </c>
      <c r="N713" s="14">
        <v>46091.0</v>
      </c>
      <c r="O713" s="14">
        <v>46091.0</v>
      </c>
      <c r="P713" s="8" t="s">
        <v>48</v>
      </c>
      <c r="Q713" s="8">
        <v>859.0</v>
      </c>
      <c r="R713" s="8" t="s">
        <v>5214</v>
      </c>
      <c r="S713" s="8" t="s">
        <v>5222</v>
      </c>
      <c r="T713" s="16" t="s">
        <v>5223</v>
      </c>
      <c r="U713" s="17" t="s">
        <v>5216</v>
      </c>
      <c r="V713" s="8" t="s">
        <v>220</v>
      </c>
      <c r="W713" s="8"/>
      <c r="AA713" s="53" t="s">
        <v>5224</v>
      </c>
      <c r="AB713" s="18">
        <v>106.0</v>
      </c>
      <c r="AC713" s="18">
        <v>17.0</v>
      </c>
      <c r="AD713" s="18">
        <v>9.0</v>
      </c>
      <c r="AE713" s="18">
        <v>33.0</v>
      </c>
      <c r="AF713" s="18">
        <v>10.0</v>
      </c>
      <c r="AG713" s="18">
        <v>42.0</v>
      </c>
      <c r="AH713" s="18">
        <v>2.0</v>
      </c>
      <c r="AI713" s="18">
        <v>3.0</v>
      </c>
      <c r="AJ713" s="18" t="s">
        <v>54</v>
      </c>
      <c r="AK713" s="18" t="s">
        <v>54</v>
      </c>
      <c r="AL713" s="54" t="s">
        <v>1339</v>
      </c>
      <c r="AM713" s="18" t="s">
        <v>54</v>
      </c>
      <c r="AN713" s="19">
        <v>0.9376</v>
      </c>
      <c r="AO713" s="19" t="s">
        <v>371</v>
      </c>
    </row>
    <row r="714">
      <c r="A714" s="8" t="s">
        <v>5225</v>
      </c>
      <c r="B714" s="52" t="s">
        <v>1883</v>
      </c>
      <c r="C714" s="8" t="s">
        <v>58</v>
      </c>
      <c r="D714" s="8" t="s">
        <v>5210</v>
      </c>
      <c r="E714" s="16" t="s">
        <v>5226</v>
      </c>
      <c r="F714" s="11" t="s">
        <v>5227</v>
      </c>
      <c r="G714" s="8" t="s">
        <v>83</v>
      </c>
      <c r="H714" s="8" t="s">
        <v>2394</v>
      </c>
      <c r="I714" s="8" t="s">
        <v>5228</v>
      </c>
      <c r="J714" s="8">
        <v>10.0</v>
      </c>
      <c r="K714" s="14">
        <v>46090.0</v>
      </c>
      <c r="L714" s="69" t="s">
        <v>3564</v>
      </c>
      <c r="M714" s="69" t="s">
        <v>3564</v>
      </c>
      <c r="N714" s="14">
        <v>46091.0</v>
      </c>
      <c r="O714" s="14">
        <v>46091.0</v>
      </c>
      <c r="P714" s="8" t="s">
        <v>48</v>
      </c>
      <c r="Q714" s="8">
        <v>760.0</v>
      </c>
      <c r="R714" s="8" t="s">
        <v>5214</v>
      </c>
      <c r="S714" s="8" t="s">
        <v>5229</v>
      </c>
      <c r="T714" s="16" t="s">
        <v>5230</v>
      </c>
      <c r="U714" s="17" t="s">
        <v>5216</v>
      </c>
      <c r="V714" s="8" t="s">
        <v>220</v>
      </c>
      <c r="W714" s="8"/>
      <c r="AA714" s="53" t="s">
        <v>5231</v>
      </c>
      <c r="AB714" s="18">
        <v>114.0</v>
      </c>
      <c r="AC714" s="18">
        <v>20.0</v>
      </c>
      <c r="AD714" s="18">
        <v>17.0</v>
      </c>
      <c r="AE714" s="18">
        <v>58.0</v>
      </c>
      <c r="AF714" s="18">
        <v>0.0</v>
      </c>
      <c r="AG714" s="18">
        <v>0.0</v>
      </c>
      <c r="AH714" s="18">
        <v>0.0</v>
      </c>
      <c r="AI714" s="18">
        <v>1.0</v>
      </c>
      <c r="AJ714" s="18" t="s">
        <v>54</v>
      </c>
      <c r="AK714" s="18" t="s">
        <v>54</v>
      </c>
      <c r="AL714" s="54" t="s">
        <v>1331</v>
      </c>
      <c r="AM714" s="18" t="s">
        <v>54</v>
      </c>
      <c r="AN714" s="19">
        <v>0.9376</v>
      </c>
      <c r="AO714" s="19" t="s">
        <v>1176</v>
      </c>
    </row>
    <row r="715">
      <c r="A715" s="8" t="s">
        <v>5232</v>
      </c>
      <c r="B715" s="52" t="s">
        <v>57</v>
      </c>
      <c r="C715" s="8" t="s">
        <v>58</v>
      </c>
      <c r="D715" s="8" t="s">
        <v>5210</v>
      </c>
      <c r="E715" s="20" t="s">
        <v>5233</v>
      </c>
      <c r="F715" s="11" t="s">
        <v>5234</v>
      </c>
      <c r="G715" s="8" t="s">
        <v>83</v>
      </c>
      <c r="H715" s="8"/>
      <c r="I715" s="8" t="s">
        <v>5235</v>
      </c>
      <c r="J715" s="8">
        <v>10.0</v>
      </c>
      <c r="K715" s="14">
        <v>46090.0</v>
      </c>
      <c r="L715" s="69" t="s">
        <v>3564</v>
      </c>
      <c r="M715" s="69" t="s">
        <v>3564</v>
      </c>
      <c r="N715" s="14">
        <v>46091.0</v>
      </c>
      <c r="O715" s="14">
        <v>46091.0</v>
      </c>
      <c r="P715" s="8" t="s">
        <v>48</v>
      </c>
      <c r="Q715" s="8">
        <v>727.0</v>
      </c>
      <c r="R715" s="8" t="s">
        <v>5214</v>
      </c>
      <c r="S715" s="8" t="s">
        <v>5236</v>
      </c>
      <c r="T715" s="16" t="s">
        <v>153</v>
      </c>
      <c r="U715" s="17" t="s">
        <v>5216</v>
      </c>
      <c r="V715" s="8" t="s">
        <v>220</v>
      </c>
      <c r="W715" s="8"/>
      <c r="AA715" s="18" t="s">
        <v>54</v>
      </c>
      <c r="AB715" s="18" t="s">
        <v>54</v>
      </c>
      <c r="AC715" s="18" t="s">
        <v>54</v>
      </c>
      <c r="AD715" s="18" t="s">
        <v>54</v>
      </c>
      <c r="AE715" s="18" t="s">
        <v>54</v>
      </c>
      <c r="AF715" s="18" t="s">
        <v>54</v>
      </c>
      <c r="AG715" s="18" t="s">
        <v>54</v>
      </c>
      <c r="AH715" s="18" t="s">
        <v>54</v>
      </c>
      <c r="AI715" s="18" t="s">
        <v>54</v>
      </c>
      <c r="AJ715" s="18" t="s">
        <v>54</v>
      </c>
      <c r="AK715" s="18" t="s">
        <v>54</v>
      </c>
      <c r="AL715" s="18" t="s">
        <v>54</v>
      </c>
      <c r="AM715" s="18" t="s">
        <v>54</v>
      </c>
      <c r="AN715" s="19" t="s">
        <v>54</v>
      </c>
      <c r="AO715" s="19" t="s">
        <v>54</v>
      </c>
    </row>
    <row r="716">
      <c r="A716" s="8" t="s">
        <v>5237</v>
      </c>
      <c r="B716" s="52" t="s">
        <v>42</v>
      </c>
      <c r="C716" s="8" t="s">
        <v>58</v>
      </c>
      <c r="D716" s="8" t="s">
        <v>5210</v>
      </c>
      <c r="E716" s="20" t="s">
        <v>5238</v>
      </c>
      <c r="F716" s="11" t="s">
        <v>5239</v>
      </c>
      <c r="G716" s="8" t="s">
        <v>83</v>
      </c>
      <c r="H716" s="8"/>
      <c r="I716" s="8" t="s">
        <v>5240</v>
      </c>
      <c r="J716" s="8">
        <v>10.0</v>
      </c>
      <c r="K716" s="14">
        <v>46090.0</v>
      </c>
      <c r="L716" s="69" t="s">
        <v>3564</v>
      </c>
      <c r="M716" s="69" t="s">
        <v>3564</v>
      </c>
      <c r="N716" s="14">
        <v>46091.0</v>
      </c>
      <c r="O716" s="14">
        <v>46091.0</v>
      </c>
      <c r="P716" s="8" t="s">
        <v>48</v>
      </c>
      <c r="Q716" s="8">
        <v>733.0</v>
      </c>
      <c r="R716" s="8" t="s">
        <v>5241</v>
      </c>
      <c r="S716" s="8" t="s">
        <v>5242</v>
      </c>
      <c r="T716" s="16" t="s">
        <v>5223</v>
      </c>
      <c r="U716" s="17" t="s">
        <v>5216</v>
      </c>
      <c r="V716" s="8" t="s">
        <v>220</v>
      </c>
      <c r="W716" s="8"/>
      <c r="AA716" s="18" t="s">
        <v>54</v>
      </c>
      <c r="AB716" s="18">
        <v>86.0</v>
      </c>
      <c r="AC716" s="18">
        <v>11.0</v>
      </c>
      <c r="AD716" s="18">
        <v>11.0</v>
      </c>
      <c r="AE716" s="18">
        <v>54.0</v>
      </c>
      <c r="AF716" s="18">
        <v>0.0</v>
      </c>
      <c r="AG716" s="18">
        <v>0.0</v>
      </c>
      <c r="AH716" s="18">
        <v>0.0</v>
      </c>
      <c r="AI716" s="18">
        <v>1.0</v>
      </c>
      <c r="AJ716" s="18" t="s">
        <v>54</v>
      </c>
      <c r="AK716" s="18" t="s">
        <v>54</v>
      </c>
      <c r="AL716" s="18" t="s">
        <v>54</v>
      </c>
      <c r="AM716" s="18" t="s">
        <v>54</v>
      </c>
      <c r="AN716" s="19">
        <v>0.9376</v>
      </c>
      <c r="AO716" s="19" t="s">
        <v>329</v>
      </c>
    </row>
    <row r="717">
      <c r="A717" s="8" t="s">
        <v>5243</v>
      </c>
      <c r="B717" s="52" t="s">
        <v>1298</v>
      </c>
      <c r="C717" s="8" t="s">
        <v>43</v>
      </c>
      <c r="E717" s="16" t="s">
        <v>5244</v>
      </c>
      <c r="F717" s="11" t="s">
        <v>5245</v>
      </c>
      <c r="G717" s="8" t="s">
        <v>3873</v>
      </c>
      <c r="H717" s="8"/>
      <c r="I717" s="8" t="s">
        <v>5246</v>
      </c>
      <c r="J717" s="8">
        <v>10.0</v>
      </c>
      <c r="K717" s="14">
        <v>46090.0</v>
      </c>
      <c r="L717" s="8" t="s">
        <v>3564</v>
      </c>
      <c r="M717" s="8" t="s">
        <v>3564</v>
      </c>
      <c r="N717" s="41">
        <v>46091.0</v>
      </c>
      <c r="O717" s="41">
        <v>46091.0</v>
      </c>
      <c r="P717" s="8" t="s">
        <v>3876</v>
      </c>
      <c r="Q717" s="8">
        <v>1072.0</v>
      </c>
      <c r="R717" s="16" t="s">
        <v>5247</v>
      </c>
      <c r="S717" s="16" t="s">
        <v>5248</v>
      </c>
      <c r="T717" s="16" t="s">
        <v>4124</v>
      </c>
      <c r="U717" s="17" t="s">
        <v>5249</v>
      </c>
      <c r="V717" s="8" t="s">
        <v>190</v>
      </c>
      <c r="W717" s="8"/>
      <c r="AA717" s="53" t="s">
        <v>5250</v>
      </c>
      <c r="AB717" s="18">
        <v>298.0</v>
      </c>
      <c r="AC717" s="18">
        <v>14.0</v>
      </c>
      <c r="AD717" s="18">
        <v>29.0</v>
      </c>
      <c r="AE717" s="18">
        <v>91.0</v>
      </c>
      <c r="AF717" s="18">
        <v>14.0</v>
      </c>
      <c r="AG717" s="18">
        <v>0.0</v>
      </c>
      <c r="AH717" s="18">
        <v>0.0</v>
      </c>
      <c r="AI717" s="18">
        <v>45.0</v>
      </c>
      <c r="AJ717" s="18" t="s">
        <v>5243</v>
      </c>
      <c r="AK717" s="18">
        <v>536.0</v>
      </c>
      <c r="AL717" s="54" t="s">
        <v>1789</v>
      </c>
      <c r="AM717" s="54" t="s">
        <v>1464</v>
      </c>
      <c r="AN717" s="19"/>
      <c r="AO717" s="19" t="s">
        <v>54</v>
      </c>
    </row>
    <row r="718">
      <c r="A718" s="8" t="s">
        <v>5251</v>
      </c>
      <c r="B718" s="52" t="s">
        <v>3883</v>
      </c>
      <c r="C718" s="8" t="s">
        <v>58</v>
      </c>
      <c r="D718" s="8" t="s">
        <v>5243</v>
      </c>
      <c r="E718" s="16" t="s">
        <v>5252</v>
      </c>
      <c r="F718" s="11" t="s">
        <v>5253</v>
      </c>
      <c r="G718" s="8" t="s">
        <v>3873</v>
      </c>
      <c r="H718" s="8"/>
      <c r="I718" s="8" t="s">
        <v>5254</v>
      </c>
      <c r="J718" s="8">
        <v>10.0</v>
      </c>
      <c r="K718" s="41">
        <v>46090.0</v>
      </c>
      <c r="L718" s="8" t="s">
        <v>3564</v>
      </c>
      <c r="M718" s="8" t="s">
        <v>3564</v>
      </c>
      <c r="N718" s="41">
        <v>46091.0</v>
      </c>
      <c r="O718" s="41">
        <v>46091.0</v>
      </c>
      <c r="P718" s="8" t="s">
        <v>3876</v>
      </c>
      <c r="Q718" s="8">
        <v>1276.0</v>
      </c>
      <c r="R718" s="16" t="s">
        <v>5255</v>
      </c>
      <c r="S718" s="16" t="s">
        <v>5256</v>
      </c>
      <c r="T718" s="16" t="s">
        <v>5257</v>
      </c>
      <c r="U718" s="17" t="s">
        <v>5249</v>
      </c>
      <c r="V718" s="8" t="s">
        <v>190</v>
      </c>
      <c r="W718" s="8"/>
      <c r="AA718" s="53" t="s">
        <v>5258</v>
      </c>
      <c r="AB718" s="18">
        <v>238.0</v>
      </c>
      <c r="AC718" s="18">
        <v>19.0</v>
      </c>
      <c r="AD718" s="18">
        <v>29.0</v>
      </c>
      <c r="AE718" s="18">
        <v>120.0</v>
      </c>
      <c r="AF718" s="18">
        <v>26.0</v>
      </c>
      <c r="AG718" s="18">
        <v>39.0</v>
      </c>
      <c r="AH718" s="18">
        <v>0.0</v>
      </c>
      <c r="AI718" s="18">
        <v>26.0</v>
      </c>
      <c r="AJ718" s="18" t="s">
        <v>54</v>
      </c>
      <c r="AK718" s="18" t="s">
        <v>54</v>
      </c>
      <c r="AL718" s="54" t="s">
        <v>1590</v>
      </c>
      <c r="AM718" s="18" t="s">
        <v>54</v>
      </c>
      <c r="AN718" s="19"/>
      <c r="AO718" s="19" t="s">
        <v>54</v>
      </c>
    </row>
    <row r="719">
      <c r="A719" s="8" t="s">
        <v>5259</v>
      </c>
      <c r="B719" s="52" t="s">
        <v>1287</v>
      </c>
      <c r="C719" s="8" t="s">
        <v>43</v>
      </c>
      <c r="E719" s="20" t="s">
        <v>5260</v>
      </c>
      <c r="F719" s="11" t="s">
        <v>5261</v>
      </c>
      <c r="G719" s="51" t="s">
        <v>46</v>
      </c>
      <c r="H719" s="8" t="s">
        <v>1520</v>
      </c>
      <c r="I719" s="8" t="s">
        <v>5262</v>
      </c>
      <c r="J719" s="8">
        <v>10.0</v>
      </c>
      <c r="K719" s="14">
        <v>46090.0</v>
      </c>
      <c r="L719" s="8" t="s">
        <v>3564</v>
      </c>
      <c r="M719" s="8" t="s">
        <v>3564</v>
      </c>
      <c r="N719" s="14">
        <v>46091.0</v>
      </c>
      <c r="O719" s="14">
        <v>46091.0</v>
      </c>
      <c r="P719" s="8" t="s">
        <v>48</v>
      </c>
      <c r="Q719" s="8">
        <v>628.0</v>
      </c>
      <c r="R719" s="8" t="s">
        <v>5263</v>
      </c>
      <c r="S719" s="8" t="s">
        <v>5264</v>
      </c>
      <c r="T719" s="16" t="s">
        <v>5265</v>
      </c>
      <c r="U719" s="17" t="s">
        <v>5266</v>
      </c>
      <c r="V719" s="8" t="s">
        <v>72</v>
      </c>
      <c r="W719" s="51"/>
      <c r="AA719" s="53" t="s">
        <v>5267</v>
      </c>
      <c r="AB719" s="18">
        <v>2106.0</v>
      </c>
      <c r="AC719" s="18">
        <v>789.0</v>
      </c>
      <c r="AD719" s="18">
        <v>41.0</v>
      </c>
      <c r="AE719" s="18">
        <v>253.0</v>
      </c>
      <c r="AF719" s="18">
        <v>66.0</v>
      </c>
      <c r="AG719" s="18">
        <v>578.0</v>
      </c>
      <c r="AH719" s="18">
        <v>5.0</v>
      </c>
      <c r="AI719" s="18">
        <v>13.0</v>
      </c>
      <c r="AJ719" s="18" t="s">
        <v>5259</v>
      </c>
      <c r="AK719" s="18">
        <v>9684.0</v>
      </c>
      <c r="AL719" s="55" t="s">
        <v>1564</v>
      </c>
      <c r="AM719" s="55" t="s">
        <v>5268</v>
      </c>
      <c r="AN719" s="19">
        <v>0.8593</v>
      </c>
      <c r="AO719" s="19" t="s">
        <v>371</v>
      </c>
    </row>
    <row r="720">
      <c r="A720" s="8" t="s">
        <v>5269</v>
      </c>
      <c r="B720" s="52" t="s">
        <v>1298</v>
      </c>
      <c r="C720" s="8" t="s">
        <v>58</v>
      </c>
      <c r="D720" s="8" t="s">
        <v>5259</v>
      </c>
      <c r="E720" s="20" t="s">
        <v>5270</v>
      </c>
      <c r="F720" s="11" t="s">
        <v>5271</v>
      </c>
      <c r="G720" s="51" t="s">
        <v>46</v>
      </c>
      <c r="H720" s="8" t="s">
        <v>2402</v>
      </c>
      <c r="I720" s="8" t="s">
        <v>5272</v>
      </c>
      <c r="J720" s="8">
        <v>10.0</v>
      </c>
      <c r="K720" s="14">
        <v>46090.0</v>
      </c>
      <c r="L720" s="8" t="s">
        <v>3564</v>
      </c>
      <c r="M720" s="8" t="s">
        <v>3564</v>
      </c>
      <c r="N720" s="14">
        <v>46091.0</v>
      </c>
      <c r="O720" s="14">
        <v>46091.0</v>
      </c>
      <c r="P720" s="8" t="s">
        <v>48</v>
      </c>
      <c r="Q720" s="8">
        <v>611.0</v>
      </c>
      <c r="R720" s="8" t="s">
        <v>5263</v>
      </c>
      <c r="S720" s="8" t="s">
        <v>5273</v>
      </c>
      <c r="T720" s="16" t="s">
        <v>5274</v>
      </c>
      <c r="U720" s="17" t="s">
        <v>5266</v>
      </c>
      <c r="V720" s="8" t="s">
        <v>72</v>
      </c>
      <c r="W720" s="51"/>
      <c r="AA720" s="53" t="s">
        <v>5275</v>
      </c>
      <c r="AB720" s="18">
        <v>1376.0</v>
      </c>
      <c r="AC720" s="18">
        <v>651.0</v>
      </c>
      <c r="AD720" s="18">
        <v>19.0</v>
      </c>
      <c r="AE720" s="18">
        <v>252.0</v>
      </c>
      <c r="AF720" s="18">
        <v>20.0</v>
      </c>
      <c r="AG720" s="18">
        <v>71.0</v>
      </c>
      <c r="AH720" s="18">
        <v>0.0</v>
      </c>
      <c r="AI720" s="18">
        <v>33.0</v>
      </c>
      <c r="AJ720" s="18" t="s">
        <v>54</v>
      </c>
      <c r="AK720" s="18" t="s">
        <v>54</v>
      </c>
      <c r="AL720" s="54" t="s">
        <v>1824</v>
      </c>
      <c r="AM720" s="18" t="s">
        <v>54</v>
      </c>
      <c r="AN720" s="19">
        <v>0.8593</v>
      </c>
      <c r="AO720" s="19" t="s">
        <v>329</v>
      </c>
    </row>
    <row r="721">
      <c r="A721" s="8" t="s">
        <v>5276</v>
      </c>
      <c r="B721" s="52" t="s">
        <v>1883</v>
      </c>
      <c r="C721" s="8" t="s">
        <v>58</v>
      </c>
      <c r="D721" s="8" t="s">
        <v>5259</v>
      </c>
      <c r="E721" s="20" t="s">
        <v>5277</v>
      </c>
      <c r="F721" s="11" t="s">
        <v>5278</v>
      </c>
      <c r="G721" s="51" t="s">
        <v>46</v>
      </c>
      <c r="H721" s="8" t="s">
        <v>2394</v>
      </c>
      <c r="I721" s="8" t="s">
        <v>5279</v>
      </c>
      <c r="J721" s="8">
        <v>10.0</v>
      </c>
      <c r="K721" s="14">
        <v>46090.0</v>
      </c>
      <c r="L721" s="8" t="s">
        <v>3564</v>
      </c>
      <c r="M721" s="8" t="s">
        <v>3564</v>
      </c>
      <c r="N721" s="14">
        <v>46091.0</v>
      </c>
      <c r="O721" s="14">
        <v>46091.0</v>
      </c>
      <c r="P721" s="8" t="s">
        <v>48</v>
      </c>
      <c r="Q721" s="8">
        <v>682.0</v>
      </c>
      <c r="R721" s="8" t="s">
        <v>5263</v>
      </c>
      <c r="S721" s="8" t="s">
        <v>5280</v>
      </c>
      <c r="T721" s="16" t="s">
        <v>5281</v>
      </c>
      <c r="U721" s="17" t="s">
        <v>5266</v>
      </c>
      <c r="V721" s="8" t="s">
        <v>72</v>
      </c>
      <c r="W721" s="51"/>
      <c r="AA721" s="53" t="s">
        <v>5282</v>
      </c>
      <c r="AB721" s="18">
        <v>4301.0</v>
      </c>
      <c r="AC721" s="18">
        <v>258.0</v>
      </c>
      <c r="AD721" s="18">
        <v>2083.0</v>
      </c>
      <c r="AE721" s="18">
        <v>1794.0</v>
      </c>
      <c r="AF721" s="18">
        <v>58.0</v>
      </c>
      <c r="AG721" s="18">
        <v>38.0</v>
      </c>
      <c r="AH721" s="18">
        <v>0.0</v>
      </c>
      <c r="AI721" s="18">
        <v>23.0</v>
      </c>
      <c r="AJ721" s="18" t="s">
        <v>54</v>
      </c>
      <c r="AK721" s="18" t="s">
        <v>54</v>
      </c>
      <c r="AL721" s="55" t="s">
        <v>2142</v>
      </c>
      <c r="AM721" s="18" t="s">
        <v>54</v>
      </c>
      <c r="AN721" s="19">
        <v>0.8593</v>
      </c>
      <c r="AO721" s="19" t="s">
        <v>371</v>
      </c>
    </row>
    <row r="722">
      <c r="A722" s="8" t="s">
        <v>5283</v>
      </c>
      <c r="B722" s="52" t="s">
        <v>2482</v>
      </c>
      <c r="C722" s="8" t="s">
        <v>58</v>
      </c>
      <c r="D722" s="8" t="s">
        <v>5259</v>
      </c>
      <c r="E722" s="20" t="s">
        <v>5284</v>
      </c>
      <c r="F722" s="11" t="s">
        <v>5285</v>
      </c>
      <c r="G722" s="51" t="s">
        <v>46</v>
      </c>
      <c r="H722" s="8" t="s">
        <v>1520</v>
      </c>
      <c r="I722" s="8" t="s">
        <v>5286</v>
      </c>
      <c r="J722" s="8">
        <v>10.0</v>
      </c>
      <c r="K722" s="14">
        <v>46090.0</v>
      </c>
      <c r="L722" s="8" t="s">
        <v>3564</v>
      </c>
      <c r="M722" s="8" t="s">
        <v>3564</v>
      </c>
      <c r="N722" s="14">
        <v>46091.0</v>
      </c>
      <c r="O722" s="14">
        <v>46091.0</v>
      </c>
      <c r="P722" s="8" t="s">
        <v>48</v>
      </c>
      <c r="Q722" s="8">
        <v>707.0</v>
      </c>
      <c r="R722" s="16" t="s">
        <v>5287</v>
      </c>
      <c r="S722" s="16" t="s">
        <v>5288</v>
      </c>
      <c r="T722" s="16" t="s">
        <v>5274</v>
      </c>
      <c r="U722" s="17" t="s">
        <v>5266</v>
      </c>
      <c r="V722" s="8" t="s">
        <v>72</v>
      </c>
      <c r="W722" s="51"/>
      <c r="AA722" s="18" t="s">
        <v>54</v>
      </c>
      <c r="AB722" s="18">
        <v>1901.0</v>
      </c>
      <c r="AC722" s="18">
        <v>1606.0</v>
      </c>
      <c r="AD722" s="18">
        <v>32.0</v>
      </c>
      <c r="AE722" s="18">
        <v>224.0</v>
      </c>
      <c r="AF722" s="18">
        <v>0.0</v>
      </c>
      <c r="AG722" s="18">
        <v>0.0</v>
      </c>
      <c r="AH722" s="18">
        <v>0.0</v>
      </c>
      <c r="AI722" s="18">
        <v>3.0</v>
      </c>
      <c r="AJ722" s="18" t="s">
        <v>54</v>
      </c>
      <c r="AK722" s="18" t="s">
        <v>54</v>
      </c>
      <c r="AL722" s="18" t="s">
        <v>54</v>
      </c>
      <c r="AM722" s="18" t="s">
        <v>54</v>
      </c>
      <c r="AN722" s="19">
        <v>0.8593</v>
      </c>
      <c r="AO722" s="19" t="s">
        <v>329</v>
      </c>
    </row>
    <row r="723">
      <c r="A723" s="8" t="s">
        <v>5289</v>
      </c>
      <c r="B723" s="52" t="s">
        <v>1287</v>
      </c>
      <c r="C723" s="8" t="s">
        <v>43</v>
      </c>
      <c r="E723" s="20" t="s">
        <v>5290</v>
      </c>
      <c r="F723" s="11" t="s">
        <v>5291</v>
      </c>
      <c r="G723" s="8" t="s">
        <v>83</v>
      </c>
      <c r="H723" s="8" t="s">
        <v>1520</v>
      </c>
      <c r="I723" s="8" t="s">
        <v>5292</v>
      </c>
      <c r="J723" s="8">
        <v>10.0</v>
      </c>
      <c r="K723" s="14">
        <v>46090.0</v>
      </c>
      <c r="L723" s="8" t="s">
        <v>3564</v>
      </c>
      <c r="M723" s="8" t="s">
        <v>3564</v>
      </c>
      <c r="N723" s="14">
        <v>46092.0</v>
      </c>
      <c r="O723" s="14">
        <v>46092.0</v>
      </c>
      <c r="P723" s="8" t="s">
        <v>48</v>
      </c>
      <c r="Q723" s="8">
        <v>649.0</v>
      </c>
      <c r="R723" s="8" t="s">
        <v>5293</v>
      </c>
      <c r="S723" s="8" t="s">
        <v>5294</v>
      </c>
      <c r="T723" s="16" t="s">
        <v>70</v>
      </c>
      <c r="U723" s="17" t="s">
        <v>5295</v>
      </c>
      <c r="V723" s="8" t="s">
        <v>220</v>
      </c>
      <c r="W723" s="8"/>
      <c r="AA723" s="53" t="s">
        <v>5296</v>
      </c>
      <c r="AB723" s="18">
        <v>1630.0</v>
      </c>
      <c r="AC723" s="18">
        <v>26.0</v>
      </c>
      <c r="AD723" s="18">
        <v>8.0</v>
      </c>
      <c r="AE723" s="18">
        <v>605.0</v>
      </c>
      <c r="AF723" s="18">
        <v>33.0</v>
      </c>
      <c r="AG723" s="18">
        <v>17.0</v>
      </c>
      <c r="AH723" s="18">
        <v>1488.0</v>
      </c>
      <c r="AI723" s="18">
        <v>21.0</v>
      </c>
      <c r="AJ723" s="18" t="s">
        <v>5289</v>
      </c>
      <c r="AK723" s="18">
        <v>2052.0</v>
      </c>
      <c r="AL723" s="55" t="s">
        <v>2320</v>
      </c>
      <c r="AM723" s="54" t="s">
        <v>2616</v>
      </c>
      <c r="AN723" s="19">
        <v>0.8982</v>
      </c>
      <c r="AO723" s="19" t="s">
        <v>329</v>
      </c>
    </row>
    <row r="724">
      <c r="A724" s="8" t="s">
        <v>5297</v>
      </c>
      <c r="B724" s="52" t="s">
        <v>1298</v>
      </c>
      <c r="C724" s="8" t="s">
        <v>58</v>
      </c>
      <c r="D724" s="8" t="s">
        <v>5289</v>
      </c>
      <c r="E724" s="20" t="s">
        <v>5298</v>
      </c>
      <c r="F724" s="11" t="s">
        <v>5299</v>
      </c>
      <c r="G724" s="8" t="s">
        <v>83</v>
      </c>
      <c r="H724" s="8" t="s">
        <v>2402</v>
      </c>
      <c r="I724" s="8" t="s">
        <v>5300</v>
      </c>
      <c r="J724" s="8">
        <v>10.0</v>
      </c>
      <c r="K724" s="14">
        <v>46090.0</v>
      </c>
      <c r="L724" s="8" t="s">
        <v>3564</v>
      </c>
      <c r="M724" s="8" t="s">
        <v>3564</v>
      </c>
      <c r="N724" s="14">
        <v>46092.0</v>
      </c>
      <c r="O724" s="14">
        <v>46092.0</v>
      </c>
      <c r="P724" s="8" t="s">
        <v>48</v>
      </c>
      <c r="Q724" s="8">
        <v>537.0</v>
      </c>
      <c r="R724" s="8" t="s">
        <v>5293</v>
      </c>
      <c r="S724" s="8" t="s">
        <v>5301</v>
      </c>
      <c r="T724" s="16" t="s">
        <v>5302</v>
      </c>
      <c r="U724" s="17" t="s">
        <v>5295</v>
      </c>
      <c r="V724" s="8" t="s">
        <v>220</v>
      </c>
      <c r="W724" s="8"/>
      <c r="AA724" s="53" t="s">
        <v>5303</v>
      </c>
      <c r="AB724" s="18">
        <v>248.0</v>
      </c>
      <c r="AC724" s="18">
        <v>21.0</v>
      </c>
      <c r="AD724" s="18">
        <v>7.0</v>
      </c>
      <c r="AE724" s="18">
        <v>107.0</v>
      </c>
      <c r="AF724" s="18">
        <v>8.0</v>
      </c>
      <c r="AG724" s="18">
        <v>20.0</v>
      </c>
      <c r="AH724" s="18">
        <v>129.0</v>
      </c>
      <c r="AI724" s="18">
        <v>10.0</v>
      </c>
      <c r="AJ724" s="18" t="s">
        <v>54</v>
      </c>
      <c r="AK724" s="18" t="s">
        <v>54</v>
      </c>
      <c r="AL724" s="54" t="s">
        <v>2087</v>
      </c>
      <c r="AM724" s="18" t="s">
        <v>54</v>
      </c>
      <c r="AN724" s="19">
        <v>0.8982</v>
      </c>
      <c r="AO724" s="19" t="s">
        <v>329</v>
      </c>
    </row>
    <row r="725">
      <c r="A725" s="8" t="s">
        <v>5304</v>
      </c>
      <c r="B725" s="57" t="s">
        <v>1883</v>
      </c>
      <c r="C725" s="8" t="s">
        <v>58</v>
      </c>
      <c r="D725" s="8" t="s">
        <v>5289</v>
      </c>
      <c r="E725" s="20" t="s">
        <v>5305</v>
      </c>
      <c r="F725" s="11" t="s">
        <v>5306</v>
      </c>
      <c r="G725" s="8" t="s">
        <v>83</v>
      </c>
      <c r="H725" s="8" t="s">
        <v>2394</v>
      </c>
      <c r="I725" s="8" t="s">
        <v>5307</v>
      </c>
      <c r="J725" s="8">
        <v>10.0</v>
      </c>
      <c r="K725" s="14">
        <v>46090.0</v>
      </c>
      <c r="L725" s="8" t="s">
        <v>3564</v>
      </c>
      <c r="M725" s="8" t="s">
        <v>3564</v>
      </c>
      <c r="N725" s="14">
        <v>46092.0</v>
      </c>
      <c r="O725" s="14">
        <v>46092.0</v>
      </c>
      <c r="P725" s="8" t="s">
        <v>48</v>
      </c>
      <c r="Q725" s="8">
        <v>581.0</v>
      </c>
      <c r="R725" s="8" t="s">
        <v>5293</v>
      </c>
      <c r="S725" s="8" t="s">
        <v>5308</v>
      </c>
      <c r="T725" s="16" t="s">
        <v>5302</v>
      </c>
      <c r="U725" s="17" t="s">
        <v>5295</v>
      </c>
      <c r="V725" s="8" t="s">
        <v>220</v>
      </c>
      <c r="W725" s="8"/>
      <c r="AA725" s="53" t="s">
        <v>5309</v>
      </c>
      <c r="AB725" s="18">
        <v>174.0</v>
      </c>
      <c r="AC725" s="18">
        <v>19.0</v>
      </c>
      <c r="AD725" s="18">
        <v>6.0</v>
      </c>
      <c r="AE725" s="18">
        <v>75.0</v>
      </c>
      <c r="AF725" s="18">
        <v>15.0</v>
      </c>
      <c r="AG725" s="18">
        <v>10.0</v>
      </c>
      <c r="AH725" s="18">
        <v>94.0</v>
      </c>
      <c r="AI725" s="18">
        <v>2.0</v>
      </c>
      <c r="AJ725" s="18" t="s">
        <v>54</v>
      </c>
      <c r="AK725" s="18" t="s">
        <v>54</v>
      </c>
      <c r="AL725" s="54" t="s">
        <v>1572</v>
      </c>
      <c r="AM725" s="18" t="s">
        <v>54</v>
      </c>
      <c r="AN725" s="19">
        <v>0.8982</v>
      </c>
      <c r="AO725" s="19" t="s">
        <v>146</v>
      </c>
    </row>
    <row r="726">
      <c r="A726" s="8" t="s">
        <v>5310</v>
      </c>
      <c r="B726" s="52" t="s">
        <v>57</v>
      </c>
      <c r="C726" s="8" t="s">
        <v>58</v>
      </c>
      <c r="D726" s="8" t="s">
        <v>5289</v>
      </c>
      <c r="E726" s="20" t="s">
        <v>5311</v>
      </c>
      <c r="F726" s="11" t="s">
        <v>5312</v>
      </c>
      <c r="G726" s="8" t="s">
        <v>83</v>
      </c>
      <c r="H726" s="8"/>
      <c r="I726" s="8" t="s">
        <v>5313</v>
      </c>
      <c r="J726" s="8">
        <v>10.0</v>
      </c>
      <c r="K726" s="14">
        <v>46090.0</v>
      </c>
      <c r="L726" s="8" t="s">
        <v>3564</v>
      </c>
      <c r="M726" s="8" t="s">
        <v>3564</v>
      </c>
      <c r="N726" s="14">
        <v>46092.0</v>
      </c>
      <c r="O726" s="14">
        <v>46092.0</v>
      </c>
      <c r="P726" s="8" t="s">
        <v>48</v>
      </c>
      <c r="Q726" s="8">
        <v>671.0</v>
      </c>
      <c r="R726" s="8" t="s">
        <v>5293</v>
      </c>
      <c r="S726" s="16" t="s">
        <v>5314</v>
      </c>
      <c r="T726" s="16" t="s">
        <v>5302</v>
      </c>
      <c r="U726" s="17" t="s">
        <v>5295</v>
      </c>
      <c r="V726" s="8" t="s">
        <v>220</v>
      </c>
      <c r="W726" s="8"/>
      <c r="AA726" s="18" t="s">
        <v>54</v>
      </c>
      <c r="AB726" s="18" t="s">
        <v>54</v>
      </c>
      <c r="AC726" s="18" t="s">
        <v>54</v>
      </c>
      <c r="AD726" s="18" t="s">
        <v>54</v>
      </c>
      <c r="AE726" s="18" t="s">
        <v>54</v>
      </c>
      <c r="AF726" s="18" t="s">
        <v>54</v>
      </c>
      <c r="AG726" s="18" t="s">
        <v>54</v>
      </c>
      <c r="AH726" s="18" t="s">
        <v>54</v>
      </c>
      <c r="AI726" s="18" t="s">
        <v>54</v>
      </c>
      <c r="AJ726" s="18" t="s">
        <v>54</v>
      </c>
      <c r="AK726" s="18" t="s">
        <v>54</v>
      </c>
      <c r="AL726" s="18" t="s">
        <v>54</v>
      </c>
      <c r="AM726" s="18" t="s">
        <v>54</v>
      </c>
      <c r="AN726" s="19" t="s">
        <v>54</v>
      </c>
      <c r="AO726" s="19" t="s">
        <v>54</v>
      </c>
    </row>
    <row r="727">
      <c r="A727" s="8" t="s">
        <v>5315</v>
      </c>
      <c r="B727" s="52" t="s">
        <v>1287</v>
      </c>
      <c r="C727" s="8" t="s">
        <v>43</v>
      </c>
      <c r="E727" s="20" t="s">
        <v>5316</v>
      </c>
      <c r="F727" s="11" t="s">
        <v>5317</v>
      </c>
      <c r="G727" s="51" t="s">
        <v>46</v>
      </c>
      <c r="H727" s="8" t="s">
        <v>1520</v>
      </c>
      <c r="I727" s="8" t="s">
        <v>5318</v>
      </c>
      <c r="J727" s="8">
        <v>10.0</v>
      </c>
      <c r="K727" s="14">
        <v>46090.0</v>
      </c>
      <c r="L727" s="8" t="s">
        <v>3564</v>
      </c>
      <c r="M727" s="8" t="s">
        <v>3564</v>
      </c>
      <c r="N727" s="14">
        <v>46092.0</v>
      </c>
      <c r="O727" s="14">
        <v>46092.0</v>
      </c>
      <c r="P727" s="8" t="s">
        <v>48</v>
      </c>
      <c r="Q727" s="8">
        <v>684.0</v>
      </c>
      <c r="R727" s="8" t="s">
        <v>5319</v>
      </c>
      <c r="S727" s="8" t="s">
        <v>5320</v>
      </c>
      <c r="T727" s="16" t="s">
        <v>70</v>
      </c>
      <c r="U727" s="17" t="s">
        <v>5321</v>
      </c>
      <c r="V727" s="8" t="s">
        <v>72</v>
      </c>
      <c r="W727" s="51"/>
      <c r="AA727" s="53" t="s">
        <v>5322</v>
      </c>
      <c r="AB727" s="18">
        <v>560.0</v>
      </c>
      <c r="AC727" s="18">
        <v>229.0</v>
      </c>
      <c r="AD727" s="18">
        <v>20.0</v>
      </c>
      <c r="AE727" s="18">
        <v>162.0</v>
      </c>
      <c r="AF727" s="18">
        <v>4521.0</v>
      </c>
      <c r="AG727" s="18">
        <v>44.0</v>
      </c>
      <c r="AH727" s="18">
        <v>2.0</v>
      </c>
      <c r="AI727" s="18">
        <v>18.0</v>
      </c>
      <c r="AJ727" s="18" t="s">
        <v>5315</v>
      </c>
      <c r="AK727" s="18">
        <v>4227.0</v>
      </c>
      <c r="AL727" s="54" t="s">
        <v>2192</v>
      </c>
      <c r="AM727" s="54" t="s">
        <v>5323</v>
      </c>
      <c r="AN727" s="19">
        <v>0.9674</v>
      </c>
      <c r="AO727" s="19" t="s">
        <v>992</v>
      </c>
    </row>
    <row r="728">
      <c r="A728" s="8" t="s">
        <v>5324</v>
      </c>
      <c r="B728" s="52" t="s">
        <v>1298</v>
      </c>
      <c r="C728" s="8" t="s">
        <v>58</v>
      </c>
      <c r="D728" s="8" t="s">
        <v>5315</v>
      </c>
      <c r="E728" s="20" t="s">
        <v>5325</v>
      </c>
      <c r="F728" s="11" t="s">
        <v>5326</v>
      </c>
      <c r="G728" s="51" t="s">
        <v>46</v>
      </c>
      <c r="H728" s="8" t="s">
        <v>2394</v>
      </c>
      <c r="I728" s="8" t="s">
        <v>5327</v>
      </c>
      <c r="J728" s="8">
        <v>10.0</v>
      </c>
      <c r="K728" s="14">
        <v>46090.0</v>
      </c>
      <c r="L728" s="8" t="s">
        <v>3564</v>
      </c>
      <c r="M728" s="8" t="s">
        <v>3564</v>
      </c>
      <c r="N728" s="14">
        <v>46092.0</v>
      </c>
      <c r="O728" s="14">
        <v>46092.0</v>
      </c>
      <c r="P728" s="8" t="s">
        <v>48</v>
      </c>
      <c r="Q728" s="8">
        <v>801.0</v>
      </c>
      <c r="R728" s="8" t="s">
        <v>5319</v>
      </c>
      <c r="S728" s="8" t="s">
        <v>5328</v>
      </c>
      <c r="T728" s="16" t="s">
        <v>70</v>
      </c>
      <c r="U728" s="17" t="s">
        <v>5321</v>
      </c>
      <c r="V728" s="8" t="s">
        <v>72</v>
      </c>
      <c r="W728" s="51"/>
      <c r="AA728" s="53" t="s">
        <v>5329</v>
      </c>
      <c r="AB728" s="18">
        <v>1138.0</v>
      </c>
      <c r="AC728" s="18">
        <v>514.0</v>
      </c>
      <c r="AD728" s="18">
        <v>83.0</v>
      </c>
      <c r="AE728" s="18">
        <v>335.0</v>
      </c>
      <c r="AF728" s="18">
        <v>141.0</v>
      </c>
      <c r="AG728" s="18">
        <v>22.0</v>
      </c>
      <c r="AH728" s="18">
        <v>3.0</v>
      </c>
      <c r="AI728" s="18">
        <v>150.0</v>
      </c>
      <c r="AJ728" s="18" t="s">
        <v>54</v>
      </c>
      <c r="AK728" s="18" t="s">
        <v>54</v>
      </c>
      <c r="AL728" s="54" t="s">
        <v>1955</v>
      </c>
      <c r="AM728" s="18" t="s">
        <v>54</v>
      </c>
      <c r="AN728" s="19">
        <v>0.9674</v>
      </c>
      <c r="AO728" s="19" t="s">
        <v>73</v>
      </c>
    </row>
    <row r="729">
      <c r="A729" s="8" t="s">
        <v>5330</v>
      </c>
      <c r="B729" s="52" t="s">
        <v>1883</v>
      </c>
      <c r="C729" s="8" t="s">
        <v>58</v>
      </c>
      <c r="D729" s="8" t="s">
        <v>5315</v>
      </c>
      <c r="E729" s="20" t="s">
        <v>5331</v>
      </c>
      <c r="F729" s="11" t="s">
        <v>5332</v>
      </c>
      <c r="G729" s="51" t="s">
        <v>46</v>
      </c>
      <c r="H729" s="8" t="s">
        <v>2402</v>
      </c>
      <c r="I729" s="8" t="s">
        <v>5318</v>
      </c>
      <c r="J729" s="8">
        <v>10.0</v>
      </c>
      <c r="K729" s="14">
        <v>46090.0</v>
      </c>
      <c r="L729" s="8" t="s">
        <v>3564</v>
      </c>
      <c r="M729" s="8" t="s">
        <v>3564</v>
      </c>
      <c r="N729" s="14">
        <v>46092.0</v>
      </c>
      <c r="O729" s="14">
        <v>46092.0</v>
      </c>
      <c r="P729" s="8" t="s">
        <v>48</v>
      </c>
      <c r="Q729" s="8">
        <v>755.0</v>
      </c>
      <c r="R729" s="8" t="s">
        <v>5319</v>
      </c>
      <c r="S729" s="8" t="s">
        <v>5333</v>
      </c>
      <c r="T729" s="16" t="s">
        <v>188</v>
      </c>
      <c r="U729" s="17" t="s">
        <v>5321</v>
      </c>
      <c r="V729" s="8" t="s">
        <v>72</v>
      </c>
      <c r="W729" s="51"/>
      <c r="AA729" s="53" t="s">
        <v>5334</v>
      </c>
      <c r="AB729" s="18">
        <v>1855.0</v>
      </c>
      <c r="AC729" s="18">
        <v>853.0</v>
      </c>
      <c r="AD729" s="18">
        <v>320.0</v>
      </c>
      <c r="AE729" s="18">
        <v>377.0</v>
      </c>
      <c r="AF729" s="18">
        <v>0.0</v>
      </c>
      <c r="AG729" s="18">
        <v>0.0</v>
      </c>
      <c r="AH729" s="18">
        <v>0.0</v>
      </c>
      <c r="AI729" s="18">
        <v>8.0</v>
      </c>
      <c r="AJ729" s="18" t="s">
        <v>54</v>
      </c>
      <c r="AK729" s="18" t="s">
        <v>54</v>
      </c>
      <c r="AL729" s="55" t="s">
        <v>1898</v>
      </c>
      <c r="AM729" s="18" t="s">
        <v>54</v>
      </c>
      <c r="AN729" s="19">
        <v>0.9674</v>
      </c>
      <c r="AO729" s="19" t="s">
        <v>73</v>
      </c>
    </row>
    <row r="730">
      <c r="A730" s="8" t="s">
        <v>5335</v>
      </c>
      <c r="B730" s="52" t="s">
        <v>2482</v>
      </c>
      <c r="C730" s="8" t="s">
        <v>58</v>
      </c>
      <c r="D730" s="8" t="s">
        <v>5315</v>
      </c>
      <c r="E730" s="20" t="s">
        <v>5336</v>
      </c>
      <c r="F730" s="11" t="s">
        <v>5337</v>
      </c>
      <c r="G730" s="51" t="s">
        <v>46</v>
      </c>
      <c r="H730" s="8" t="s">
        <v>1520</v>
      </c>
      <c r="I730" s="8" t="s">
        <v>5338</v>
      </c>
      <c r="J730" s="8">
        <v>10.0</v>
      </c>
      <c r="K730" s="14">
        <v>46090.0</v>
      </c>
      <c r="L730" s="8" t="s">
        <v>3564</v>
      </c>
      <c r="M730" s="8" t="s">
        <v>3564</v>
      </c>
      <c r="N730" s="14">
        <v>46092.0</v>
      </c>
      <c r="O730" s="14">
        <v>46092.0</v>
      </c>
      <c r="P730" s="8" t="s">
        <v>48</v>
      </c>
      <c r="Q730" s="8">
        <v>746.0</v>
      </c>
      <c r="R730" s="16" t="s">
        <v>5339</v>
      </c>
      <c r="S730" s="16" t="s">
        <v>5340</v>
      </c>
      <c r="T730" s="16" t="s">
        <v>188</v>
      </c>
      <c r="U730" s="17" t="s">
        <v>5321</v>
      </c>
      <c r="V730" s="8" t="s">
        <v>72</v>
      </c>
      <c r="W730" s="51"/>
      <c r="AA730" s="18" t="s">
        <v>54</v>
      </c>
      <c r="AB730" s="18">
        <v>674.0</v>
      </c>
      <c r="AC730" s="18">
        <v>427.0</v>
      </c>
      <c r="AD730" s="18">
        <v>36.0</v>
      </c>
      <c r="AE730" s="18">
        <v>196.0</v>
      </c>
      <c r="AF730" s="18">
        <v>0.0</v>
      </c>
      <c r="AG730" s="18">
        <v>0.0</v>
      </c>
      <c r="AH730" s="18">
        <v>0.0</v>
      </c>
      <c r="AI730" s="18">
        <v>2.0</v>
      </c>
      <c r="AJ730" s="18" t="s">
        <v>54</v>
      </c>
      <c r="AK730" s="18" t="s">
        <v>54</v>
      </c>
      <c r="AL730" s="18" t="s">
        <v>54</v>
      </c>
      <c r="AM730" s="18" t="s">
        <v>54</v>
      </c>
      <c r="AN730" s="19">
        <v>0.9674</v>
      </c>
      <c r="AO730" s="19" t="s">
        <v>992</v>
      </c>
    </row>
    <row r="731">
      <c r="A731" s="8" t="s">
        <v>5341</v>
      </c>
      <c r="B731" s="52" t="s">
        <v>2931</v>
      </c>
      <c r="C731" s="8" t="s">
        <v>43</v>
      </c>
      <c r="E731" s="20" t="s">
        <v>5342</v>
      </c>
      <c r="F731" s="11" t="s">
        <v>5343</v>
      </c>
      <c r="G731" s="8" t="s">
        <v>83</v>
      </c>
      <c r="H731" s="8"/>
      <c r="I731" s="8" t="s">
        <v>5344</v>
      </c>
      <c r="J731" s="8">
        <v>10.0</v>
      </c>
      <c r="K731" s="14">
        <v>46090.0</v>
      </c>
      <c r="L731" s="8" t="s">
        <v>3564</v>
      </c>
      <c r="M731" s="8" t="s">
        <v>3564</v>
      </c>
      <c r="N731" s="14">
        <v>46092.0</v>
      </c>
      <c r="O731" s="14">
        <v>46092.0</v>
      </c>
      <c r="P731" s="8" t="s">
        <v>48</v>
      </c>
      <c r="Q731" s="8">
        <v>548.0</v>
      </c>
      <c r="R731" s="16" t="s">
        <v>5345</v>
      </c>
      <c r="S731" s="16" t="s">
        <v>5346</v>
      </c>
      <c r="T731" s="16" t="s">
        <v>5347</v>
      </c>
      <c r="U731" s="17" t="s">
        <v>5348</v>
      </c>
      <c r="V731" s="8" t="s">
        <v>220</v>
      </c>
      <c r="W731" s="8"/>
      <c r="AA731" s="18" t="s">
        <v>54</v>
      </c>
      <c r="AB731" s="18">
        <v>79.0</v>
      </c>
      <c r="AC731" s="18">
        <v>35.0</v>
      </c>
      <c r="AD731" s="18">
        <v>0.0</v>
      </c>
      <c r="AE731" s="18">
        <v>36.0</v>
      </c>
      <c r="AF731" s="18">
        <v>0.0</v>
      </c>
      <c r="AG731" s="18">
        <v>0.0</v>
      </c>
      <c r="AH731" s="18">
        <v>0.0</v>
      </c>
      <c r="AI731" s="18">
        <v>1.0</v>
      </c>
      <c r="AJ731" s="18" t="s">
        <v>5341</v>
      </c>
      <c r="AK731" s="18">
        <v>4745.0</v>
      </c>
      <c r="AL731" s="18" t="s">
        <v>54</v>
      </c>
      <c r="AM731" s="54" t="s">
        <v>1939</v>
      </c>
      <c r="AN731" s="19">
        <v>0.8584</v>
      </c>
      <c r="AO731" s="19" t="s">
        <v>54</v>
      </c>
    </row>
    <row r="732">
      <c r="A732" s="8" t="s">
        <v>5349</v>
      </c>
      <c r="B732" s="52" t="s">
        <v>1287</v>
      </c>
      <c r="C732" s="8" t="s">
        <v>58</v>
      </c>
      <c r="D732" s="8" t="s">
        <v>5341</v>
      </c>
      <c r="E732" s="16" t="s">
        <v>5350</v>
      </c>
      <c r="F732" s="11" t="s">
        <v>5351</v>
      </c>
      <c r="G732" s="8" t="s">
        <v>83</v>
      </c>
      <c r="H732" s="8" t="s">
        <v>2394</v>
      </c>
      <c r="I732" s="8" t="s">
        <v>5352</v>
      </c>
      <c r="J732" s="8">
        <v>10.0</v>
      </c>
      <c r="K732" s="14">
        <v>46090.0</v>
      </c>
      <c r="L732" s="8" t="s">
        <v>3564</v>
      </c>
      <c r="M732" s="8" t="s">
        <v>3564</v>
      </c>
      <c r="N732" s="14">
        <v>46092.0</v>
      </c>
      <c r="O732" s="14">
        <v>46092.0</v>
      </c>
      <c r="P732" s="8" t="s">
        <v>48</v>
      </c>
      <c r="Q732" s="8">
        <v>635.0</v>
      </c>
      <c r="R732" s="8" t="s">
        <v>5353</v>
      </c>
      <c r="S732" s="8" t="s">
        <v>5354</v>
      </c>
      <c r="T732" s="16" t="s">
        <v>5355</v>
      </c>
      <c r="U732" s="17" t="s">
        <v>5348</v>
      </c>
      <c r="V732" s="8" t="s">
        <v>220</v>
      </c>
      <c r="W732" s="8"/>
      <c r="AA732" s="53" t="s">
        <v>5356</v>
      </c>
      <c r="AB732" s="18">
        <v>214.0</v>
      </c>
      <c r="AC732" s="18">
        <v>89.0</v>
      </c>
      <c r="AD732" s="18">
        <v>7.0</v>
      </c>
      <c r="AE732" s="18">
        <v>52.0</v>
      </c>
      <c r="AF732" s="18">
        <v>15.0</v>
      </c>
      <c r="AG732" s="18">
        <v>33.0</v>
      </c>
      <c r="AH732" s="18">
        <v>0.0</v>
      </c>
      <c r="AI732" s="18">
        <v>3.0</v>
      </c>
      <c r="AJ732" s="18" t="s">
        <v>54</v>
      </c>
      <c r="AK732" s="18" t="s">
        <v>54</v>
      </c>
      <c r="AL732" s="54" t="s">
        <v>2087</v>
      </c>
      <c r="AM732" s="18" t="s">
        <v>54</v>
      </c>
      <c r="AN732" s="19">
        <v>0.8584</v>
      </c>
      <c r="AO732" s="19" t="s">
        <v>3496</v>
      </c>
    </row>
    <row r="733">
      <c r="A733" s="8" t="s">
        <v>5357</v>
      </c>
      <c r="B733" s="52" t="s">
        <v>1298</v>
      </c>
      <c r="C733" s="8" t="s">
        <v>58</v>
      </c>
      <c r="D733" s="8" t="s">
        <v>5341</v>
      </c>
      <c r="E733" s="16" t="s">
        <v>5358</v>
      </c>
      <c r="F733" s="11" t="s">
        <v>5359</v>
      </c>
      <c r="G733" s="8" t="s">
        <v>83</v>
      </c>
      <c r="H733" s="8" t="s">
        <v>2402</v>
      </c>
      <c r="I733" s="8" t="s">
        <v>5360</v>
      </c>
      <c r="J733" s="8">
        <v>10.0</v>
      </c>
      <c r="K733" s="14">
        <v>46090.0</v>
      </c>
      <c r="L733" s="8" t="s">
        <v>3564</v>
      </c>
      <c r="M733" s="8" t="s">
        <v>3564</v>
      </c>
      <c r="N733" s="14">
        <v>46092.0</v>
      </c>
      <c r="O733" s="14">
        <v>46092.0</v>
      </c>
      <c r="P733" s="8" t="s">
        <v>48</v>
      </c>
      <c r="Q733" s="8">
        <v>648.0</v>
      </c>
      <c r="R733" s="8" t="s">
        <v>5353</v>
      </c>
      <c r="S733" s="8" t="s">
        <v>5361</v>
      </c>
      <c r="T733" s="16" t="s">
        <v>5362</v>
      </c>
      <c r="U733" s="17" t="s">
        <v>5348</v>
      </c>
      <c r="V733" s="8" t="s">
        <v>220</v>
      </c>
      <c r="W733" s="8"/>
      <c r="AA733" s="53" t="s">
        <v>5363</v>
      </c>
      <c r="AB733" s="18">
        <v>191.0</v>
      </c>
      <c r="AC733" s="18">
        <v>53.0</v>
      </c>
      <c r="AD733" s="18">
        <v>30.0</v>
      </c>
      <c r="AE733" s="18">
        <v>59.0</v>
      </c>
      <c r="AF733" s="18">
        <v>32.0</v>
      </c>
      <c r="AG733" s="18">
        <v>21.0</v>
      </c>
      <c r="AH733" s="18">
        <v>0.0</v>
      </c>
      <c r="AI733" s="18">
        <v>23.0</v>
      </c>
      <c r="AJ733" s="18" t="s">
        <v>54</v>
      </c>
      <c r="AK733" s="18" t="s">
        <v>54</v>
      </c>
      <c r="AL733" s="54" t="s">
        <v>2455</v>
      </c>
      <c r="AM733" s="18" t="s">
        <v>54</v>
      </c>
      <c r="AN733" s="19">
        <v>0.8584</v>
      </c>
      <c r="AO733" s="19" t="s">
        <v>54</v>
      </c>
    </row>
    <row r="734">
      <c r="A734" s="8" t="s">
        <v>5364</v>
      </c>
      <c r="B734" s="52" t="s">
        <v>1883</v>
      </c>
      <c r="C734" s="8" t="s">
        <v>58</v>
      </c>
      <c r="D734" s="8" t="s">
        <v>5341</v>
      </c>
      <c r="E734" s="16" t="s">
        <v>5365</v>
      </c>
      <c r="F734" s="11" t="s">
        <v>5366</v>
      </c>
      <c r="G734" s="8" t="s">
        <v>83</v>
      </c>
      <c r="H734" s="8" t="s">
        <v>1520</v>
      </c>
      <c r="I734" s="8" t="s">
        <v>5367</v>
      </c>
      <c r="J734" s="8">
        <v>10.0</v>
      </c>
      <c r="K734" s="14">
        <v>46090.0</v>
      </c>
      <c r="L734" s="8" t="s">
        <v>3564</v>
      </c>
      <c r="M734" s="8" t="s">
        <v>3564</v>
      </c>
      <c r="N734" s="14">
        <v>46092.0</v>
      </c>
      <c r="O734" s="14">
        <v>46092.0</v>
      </c>
      <c r="P734" s="8" t="s">
        <v>48</v>
      </c>
      <c r="Q734" s="8">
        <v>599.0</v>
      </c>
      <c r="R734" s="8" t="s">
        <v>5353</v>
      </c>
      <c r="S734" s="8" t="s">
        <v>5368</v>
      </c>
      <c r="T734" s="16" t="s">
        <v>70</v>
      </c>
      <c r="U734" s="17" t="s">
        <v>5348</v>
      </c>
      <c r="V734" s="8" t="s">
        <v>220</v>
      </c>
      <c r="W734" s="8"/>
      <c r="AA734" s="53" t="s">
        <v>5369</v>
      </c>
      <c r="AB734" s="18">
        <v>250.0</v>
      </c>
      <c r="AC734" s="18">
        <v>45.0</v>
      </c>
      <c r="AD734" s="18">
        <v>22.0</v>
      </c>
      <c r="AE734" s="18">
        <v>119.0</v>
      </c>
      <c r="AF734" s="18">
        <v>0.0</v>
      </c>
      <c r="AG734" s="18">
        <v>0.0</v>
      </c>
      <c r="AH734" s="18">
        <v>0.0</v>
      </c>
      <c r="AI734" s="18">
        <v>12.0</v>
      </c>
      <c r="AJ734" s="18" t="s">
        <v>54</v>
      </c>
      <c r="AK734" s="18" t="s">
        <v>54</v>
      </c>
      <c r="AL734" s="54" t="s">
        <v>2087</v>
      </c>
      <c r="AM734" s="18" t="s">
        <v>54</v>
      </c>
      <c r="AN734" s="19">
        <v>0.8584</v>
      </c>
      <c r="AO734" s="19" t="s">
        <v>54</v>
      </c>
    </row>
    <row r="735">
      <c r="A735" s="8" t="s">
        <v>5370</v>
      </c>
      <c r="B735" s="52" t="s">
        <v>5170</v>
      </c>
      <c r="C735" s="8" t="s">
        <v>58</v>
      </c>
      <c r="D735" s="8" t="s">
        <v>5341</v>
      </c>
      <c r="E735" s="16" t="s">
        <v>5371</v>
      </c>
      <c r="F735" s="11" t="s">
        <v>5372</v>
      </c>
      <c r="G735" s="8" t="s">
        <v>83</v>
      </c>
      <c r="H735" s="8" t="s">
        <v>1520</v>
      </c>
      <c r="I735" s="8" t="s">
        <v>5373</v>
      </c>
      <c r="J735" s="8">
        <v>10.0</v>
      </c>
      <c r="K735" s="14">
        <v>46090.0</v>
      </c>
      <c r="L735" s="8" t="s">
        <v>3564</v>
      </c>
      <c r="M735" s="8" t="s">
        <v>3564</v>
      </c>
      <c r="N735" s="14">
        <v>46092.0</v>
      </c>
      <c r="O735" s="14">
        <v>46092.0</v>
      </c>
      <c r="P735" s="8" t="s">
        <v>48</v>
      </c>
      <c r="Q735" s="8">
        <v>675.0</v>
      </c>
      <c r="R735" s="8" t="s">
        <v>5353</v>
      </c>
      <c r="S735" s="8" t="s">
        <v>5374</v>
      </c>
      <c r="T735" s="16" t="s">
        <v>107</v>
      </c>
      <c r="U735" s="17" t="s">
        <v>5348</v>
      </c>
      <c r="V735" s="8" t="s">
        <v>220</v>
      </c>
      <c r="W735" s="8"/>
      <c r="AA735" s="53" t="s">
        <v>5375</v>
      </c>
      <c r="AB735" s="18">
        <v>4011.0</v>
      </c>
      <c r="AC735" s="18">
        <v>30.0</v>
      </c>
      <c r="AD735" s="18">
        <v>1789.0</v>
      </c>
      <c r="AE735" s="18">
        <v>2146.0</v>
      </c>
      <c r="AF735" s="18">
        <v>16.0</v>
      </c>
      <c r="AG735" s="18">
        <v>10.0</v>
      </c>
      <c r="AH735" s="18">
        <v>0.0</v>
      </c>
      <c r="AI735" s="18">
        <v>31.0</v>
      </c>
      <c r="AJ735" s="18" t="s">
        <v>54</v>
      </c>
      <c r="AK735" s="18" t="s">
        <v>54</v>
      </c>
      <c r="AL735" s="55" t="s">
        <v>5376</v>
      </c>
      <c r="AM735" s="18" t="s">
        <v>54</v>
      </c>
      <c r="AN735" s="19">
        <v>0.8584</v>
      </c>
      <c r="AO735" s="19" t="s">
        <v>3496</v>
      </c>
    </row>
    <row r="736">
      <c r="A736" s="8" t="s">
        <v>5377</v>
      </c>
      <c r="B736" s="52" t="s">
        <v>1287</v>
      </c>
      <c r="C736" s="8" t="s">
        <v>43</v>
      </c>
      <c r="E736" s="20" t="s">
        <v>5378</v>
      </c>
      <c r="F736" s="11" t="s">
        <v>5379</v>
      </c>
      <c r="G736" s="51" t="s">
        <v>46</v>
      </c>
      <c r="H736" s="8" t="s">
        <v>1520</v>
      </c>
      <c r="I736" s="8" t="s">
        <v>5380</v>
      </c>
      <c r="J736" s="8">
        <v>10.0</v>
      </c>
      <c r="K736" s="14">
        <v>46090.0</v>
      </c>
      <c r="L736" s="8" t="s">
        <v>3564</v>
      </c>
      <c r="M736" s="8" t="s">
        <v>3564</v>
      </c>
      <c r="N736" s="14">
        <v>46092.0</v>
      </c>
      <c r="O736" s="14">
        <v>46092.0</v>
      </c>
      <c r="P736" s="8" t="s">
        <v>48</v>
      </c>
      <c r="Q736" s="8">
        <v>548.0</v>
      </c>
      <c r="R736" s="8" t="s">
        <v>5381</v>
      </c>
      <c r="S736" s="8" t="s">
        <v>5382</v>
      </c>
      <c r="T736" s="16" t="s">
        <v>70</v>
      </c>
      <c r="U736" s="17" t="s">
        <v>5383</v>
      </c>
      <c r="V736" s="8" t="s">
        <v>72</v>
      </c>
      <c r="W736" s="51"/>
      <c r="AA736" s="53" t="s">
        <v>5384</v>
      </c>
      <c r="AB736" s="18">
        <v>846.0</v>
      </c>
      <c r="AC736" s="18">
        <v>463.0</v>
      </c>
      <c r="AD736" s="18">
        <v>9.0</v>
      </c>
      <c r="AE736" s="18">
        <v>202.0</v>
      </c>
      <c r="AF736" s="18">
        <v>16.0</v>
      </c>
      <c r="AG736" s="18">
        <v>59.0</v>
      </c>
      <c r="AH736" s="18">
        <v>0.0</v>
      </c>
      <c r="AI736" s="18">
        <v>5.0</v>
      </c>
      <c r="AJ736" s="18" t="s">
        <v>5377</v>
      </c>
      <c r="AK736" s="18">
        <v>2587.0</v>
      </c>
      <c r="AL736" s="54" t="s">
        <v>1515</v>
      </c>
      <c r="AM736" s="54" t="s">
        <v>3369</v>
      </c>
      <c r="AN736" s="19">
        <v>0.9522</v>
      </c>
      <c r="AO736" s="19" t="s">
        <v>161</v>
      </c>
    </row>
    <row r="737">
      <c r="A737" s="8" t="s">
        <v>5385</v>
      </c>
      <c r="B737" s="52" t="s">
        <v>1298</v>
      </c>
      <c r="C737" s="8" t="s">
        <v>58</v>
      </c>
      <c r="D737" s="8" t="s">
        <v>5377</v>
      </c>
      <c r="E737" s="20" t="s">
        <v>5386</v>
      </c>
      <c r="F737" s="11" t="s">
        <v>5387</v>
      </c>
      <c r="G737" s="51" t="s">
        <v>46</v>
      </c>
      <c r="H737" s="8" t="s">
        <v>2394</v>
      </c>
      <c r="I737" s="8" t="s">
        <v>5388</v>
      </c>
      <c r="J737" s="8">
        <v>10.0</v>
      </c>
      <c r="K737" s="14">
        <v>46090.0</v>
      </c>
      <c r="L737" s="8" t="s">
        <v>3564</v>
      </c>
      <c r="M737" s="8" t="s">
        <v>3564</v>
      </c>
      <c r="N737" s="14">
        <v>46092.0</v>
      </c>
      <c r="O737" s="14">
        <v>46092.0</v>
      </c>
      <c r="P737" s="8" t="s">
        <v>48</v>
      </c>
      <c r="Q737" s="8">
        <v>732.0</v>
      </c>
      <c r="R737" s="8" t="s">
        <v>5381</v>
      </c>
      <c r="S737" s="8" t="s">
        <v>5389</v>
      </c>
      <c r="T737" s="16" t="s">
        <v>188</v>
      </c>
      <c r="U737" s="17" t="s">
        <v>5383</v>
      </c>
      <c r="V737" s="8" t="s">
        <v>72</v>
      </c>
      <c r="W737" s="51"/>
      <c r="AA737" s="53" t="s">
        <v>5390</v>
      </c>
      <c r="AB737" s="18">
        <v>650.0</v>
      </c>
      <c r="AC737" s="18">
        <v>95.0</v>
      </c>
      <c r="AD737" s="18">
        <v>47.0</v>
      </c>
      <c r="AE737" s="18">
        <v>89.0</v>
      </c>
      <c r="AF737" s="18">
        <v>97.0</v>
      </c>
      <c r="AG737" s="18">
        <v>387.0</v>
      </c>
      <c r="AH737" s="18">
        <v>1.0</v>
      </c>
      <c r="AI737" s="18">
        <v>37.0</v>
      </c>
      <c r="AJ737" s="18" t="s">
        <v>54</v>
      </c>
      <c r="AK737" s="18" t="s">
        <v>54</v>
      </c>
      <c r="AL737" s="54" t="s">
        <v>3844</v>
      </c>
      <c r="AM737" s="18" t="s">
        <v>54</v>
      </c>
      <c r="AN737" s="19">
        <v>0.9522</v>
      </c>
      <c r="AO737" s="19" t="s">
        <v>161</v>
      </c>
    </row>
    <row r="738">
      <c r="A738" s="8" t="s">
        <v>5391</v>
      </c>
      <c r="B738" s="52" t="s">
        <v>1883</v>
      </c>
      <c r="C738" s="8" t="s">
        <v>58</v>
      </c>
      <c r="D738" s="8" t="s">
        <v>5377</v>
      </c>
      <c r="E738" s="20" t="s">
        <v>5392</v>
      </c>
      <c r="F738" s="11" t="s">
        <v>5393</v>
      </c>
      <c r="G738" s="51" t="s">
        <v>46</v>
      </c>
      <c r="H738" s="8" t="s">
        <v>2402</v>
      </c>
      <c r="I738" s="8" t="s">
        <v>5394</v>
      </c>
      <c r="J738" s="8">
        <v>10.0</v>
      </c>
      <c r="K738" s="14">
        <v>46090.0</v>
      </c>
      <c r="L738" s="8" t="s">
        <v>3564</v>
      </c>
      <c r="M738" s="8" t="s">
        <v>3564</v>
      </c>
      <c r="N738" s="14">
        <v>46092.0</v>
      </c>
      <c r="O738" s="14">
        <v>46092.0</v>
      </c>
      <c r="P738" s="8" t="s">
        <v>48</v>
      </c>
      <c r="Q738" s="8">
        <v>761.0</v>
      </c>
      <c r="R738" s="8" t="s">
        <v>5381</v>
      </c>
      <c r="S738" s="8" t="s">
        <v>5395</v>
      </c>
      <c r="T738" s="16" t="s">
        <v>70</v>
      </c>
      <c r="U738" s="17" t="s">
        <v>5383</v>
      </c>
      <c r="V738" s="8" t="s">
        <v>72</v>
      </c>
      <c r="W738" s="51"/>
      <c r="AA738" s="53" t="s">
        <v>5396</v>
      </c>
      <c r="AB738" s="18">
        <v>534.0</v>
      </c>
      <c r="AC738" s="18">
        <v>312.0</v>
      </c>
      <c r="AD738" s="18">
        <v>11.0</v>
      </c>
      <c r="AE738" s="18">
        <v>122.0</v>
      </c>
      <c r="AF738" s="18">
        <v>0.0</v>
      </c>
      <c r="AG738" s="18">
        <v>0.0</v>
      </c>
      <c r="AH738" s="18">
        <v>0.0</v>
      </c>
      <c r="AI738" s="18">
        <v>2.0</v>
      </c>
      <c r="AJ738" s="18" t="s">
        <v>54</v>
      </c>
      <c r="AK738" s="18" t="s">
        <v>54</v>
      </c>
      <c r="AL738" s="54" t="s">
        <v>1296</v>
      </c>
      <c r="AM738" s="18" t="s">
        <v>54</v>
      </c>
      <c r="AN738" s="19">
        <v>0.9522</v>
      </c>
      <c r="AO738" s="19" t="s">
        <v>161</v>
      </c>
    </row>
    <row r="739">
      <c r="A739" s="8" t="s">
        <v>5397</v>
      </c>
      <c r="B739" s="52" t="s">
        <v>2931</v>
      </c>
      <c r="C739" s="8" t="s">
        <v>58</v>
      </c>
      <c r="D739" s="8" t="s">
        <v>5377</v>
      </c>
      <c r="E739" s="20" t="s">
        <v>5398</v>
      </c>
      <c r="F739" s="11" t="s">
        <v>5399</v>
      </c>
      <c r="G739" s="51" t="s">
        <v>46</v>
      </c>
      <c r="H739" s="8" t="s">
        <v>2402</v>
      </c>
      <c r="I739" s="8" t="s">
        <v>5400</v>
      </c>
      <c r="J739" s="8">
        <v>10.0</v>
      </c>
      <c r="K739" s="14">
        <v>46090.0</v>
      </c>
      <c r="L739" s="8" t="s">
        <v>3564</v>
      </c>
      <c r="M739" s="8" t="s">
        <v>3564</v>
      </c>
      <c r="N739" s="14">
        <v>46092.0</v>
      </c>
      <c r="O739" s="14">
        <v>46092.0</v>
      </c>
      <c r="P739" s="8" t="s">
        <v>48</v>
      </c>
      <c r="Q739" s="8">
        <v>524.0</v>
      </c>
      <c r="R739" s="16" t="s">
        <v>5401</v>
      </c>
      <c r="S739" s="16" t="s">
        <v>5402</v>
      </c>
      <c r="T739" s="16" t="s">
        <v>188</v>
      </c>
      <c r="U739" s="17" t="s">
        <v>5383</v>
      </c>
      <c r="V739" s="8" t="s">
        <v>72</v>
      </c>
      <c r="W739" s="51"/>
      <c r="AA739" s="18" t="s">
        <v>54</v>
      </c>
      <c r="AB739" s="18">
        <v>557.0</v>
      </c>
      <c r="AC739" s="18">
        <v>426.0</v>
      </c>
      <c r="AD739" s="18">
        <v>2.0</v>
      </c>
      <c r="AE739" s="18">
        <v>120.0</v>
      </c>
      <c r="AF739" s="18">
        <v>0.0</v>
      </c>
      <c r="AG739" s="18">
        <v>0.0</v>
      </c>
      <c r="AH739" s="18">
        <v>0.0</v>
      </c>
      <c r="AI739" s="18">
        <v>4.0</v>
      </c>
      <c r="AJ739" s="18" t="s">
        <v>54</v>
      </c>
      <c r="AK739" s="18" t="s">
        <v>54</v>
      </c>
      <c r="AL739" s="18" t="s">
        <v>54</v>
      </c>
      <c r="AM739" s="18" t="s">
        <v>54</v>
      </c>
      <c r="AN739" s="19">
        <v>0.9522</v>
      </c>
      <c r="AO739" s="19" t="s">
        <v>161</v>
      </c>
    </row>
    <row r="740">
      <c r="A740" s="8" t="s">
        <v>5403</v>
      </c>
      <c r="B740" s="52" t="s">
        <v>2931</v>
      </c>
      <c r="C740" s="8" t="s">
        <v>43</v>
      </c>
      <c r="E740" s="20" t="s">
        <v>5404</v>
      </c>
      <c r="F740" s="11" t="s">
        <v>5405</v>
      </c>
      <c r="G740" s="8" t="s">
        <v>83</v>
      </c>
      <c r="H740" s="8"/>
      <c r="I740" s="8" t="s">
        <v>5406</v>
      </c>
      <c r="J740" s="8">
        <v>10.0</v>
      </c>
      <c r="K740" s="14">
        <v>46090.0</v>
      </c>
      <c r="L740" s="8" t="s">
        <v>3564</v>
      </c>
      <c r="M740" s="8" t="s">
        <v>3564</v>
      </c>
      <c r="N740" s="14">
        <v>46092.0</v>
      </c>
      <c r="O740" s="14">
        <v>46092.0</v>
      </c>
      <c r="P740" s="8" t="s">
        <v>48</v>
      </c>
      <c r="Q740" s="8">
        <v>961.0</v>
      </c>
      <c r="R740" s="59" t="s">
        <v>5407</v>
      </c>
      <c r="S740" s="59" t="s">
        <v>5408</v>
      </c>
      <c r="T740" s="16" t="s">
        <v>5409</v>
      </c>
      <c r="U740" s="17" t="s">
        <v>5410</v>
      </c>
      <c r="V740" s="8" t="s">
        <v>220</v>
      </c>
      <c r="W740" s="8"/>
      <c r="AA740" s="18" t="s">
        <v>54</v>
      </c>
      <c r="AB740" s="18">
        <v>396.0</v>
      </c>
      <c r="AC740" s="18">
        <v>229.0</v>
      </c>
      <c r="AD740" s="18">
        <v>36.0</v>
      </c>
      <c r="AE740" s="18">
        <v>97.0</v>
      </c>
      <c r="AF740" s="18">
        <v>0.0</v>
      </c>
      <c r="AG740" s="18">
        <v>0.0</v>
      </c>
      <c r="AH740" s="18">
        <v>0.0</v>
      </c>
      <c r="AI740" s="18">
        <v>0.0</v>
      </c>
      <c r="AJ740" s="18" t="s">
        <v>5403</v>
      </c>
      <c r="AK740" s="18">
        <v>2498.0</v>
      </c>
      <c r="AL740" s="18" t="s">
        <v>54</v>
      </c>
      <c r="AM740" s="54" t="s">
        <v>5411</v>
      </c>
      <c r="AN740" s="19">
        <v>0.9046</v>
      </c>
      <c r="AO740" s="19" t="s">
        <v>5412</v>
      </c>
    </row>
    <row r="741">
      <c r="A741" s="8" t="s">
        <v>5413</v>
      </c>
      <c r="B741" s="52" t="s">
        <v>1287</v>
      </c>
      <c r="C741" s="8" t="s">
        <v>58</v>
      </c>
      <c r="D741" s="8" t="s">
        <v>5403</v>
      </c>
      <c r="E741" s="20" t="s">
        <v>5414</v>
      </c>
      <c r="F741" s="11" t="s">
        <v>5415</v>
      </c>
      <c r="G741" s="8" t="s">
        <v>83</v>
      </c>
      <c r="H741" s="8" t="s">
        <v>2402</v>
      </c>
      <c r="I741" s="8" t="s">
        <v>5416</v>
      </c>
      <c r="J741" s="8">
        <v>10.0</v>
      </c>
      <c r="K741" s="14">
        <v>46090.0</v>
      </c>
      <c r="L741" s="8" t="s">
        <v>3564</v>
      </c>
      <c r="M741" s="8" t="s">
        <v>3564</v>
      </c>
      <c r="N741" s="14">
        <v>46092.0</v>
      </c>
      <c r="O741" s="14">
        <v>46092.0</v>
      </c>
      <c r="P741" s="8" t="s">
        <v>48</v>
      </c>
      <c r="Q741" s="15">
        <v>1052.0</v>
      </c>
      <c r="R741" s="8" t="s">
        <v>5417</v>
      </c>
      <c r="S741" s="8" t="s">
        <v>5418</v>
      </c>
      <c r="T741" s="16" t="s">
        <v>5419</v>
      </c>
      <c r="U741" s="17" t="s">
        <v>5410</v>
      </c>
      <c r="V741" s="8" t="s">
        <v>220</v>
      </c>
      <c r="W741" s="8"/>
      <c r="AA741" s="53" t="s">
        <v>5420</v>
      </c>
      <c r="AB741" s="18">
        <v>1830.0</v>
      </c>
      <c r="AC741" s="18">
        <v>1040.0</v>
      </c>
      <c r="AD741" s="18">
        <v>29.0</v>
      </c>
      <c r="AE741" s="18">
        <v>482.0</v>
      </c>
      <c r="AF741" s="18">
        <v>45.0</v>
      </c>
      <c r="AG741" s="18">
        <v>195.0</v>
      </c>
      <c r="AH741" s="18">
        <v>1.0</v>
      </c>
      <c r="AI741" s="18">
        <v>11.0</v>
      </c>
      <c r="AJ741" s="18" t="s">
        <v>54</v>
      </c>
      <c r="AK741" s="18" t="s">
        <v>54</v>
      </c>
      <c r="AL741" s="55" t="s">
        <v>5421</v>
      </c>
      <c r="AM741" s="18" t="s">
        <v>54</v>
      </c>
      <c r="AN741" s="19">
        <v>0.9046</v>
      </c>
      <c r="AO741" s="19" t="s">
        <v>5412</v>
      </c>
    </row>
    <row r="742">
      <c r="A742" s="8" t="s">
        <v>5422</v>
      </c>
      <c r="B742" s="52" t="s">
        <v>1298</v>
      </c>
      <c r="C742" s="8" t="s">
        <v>58</v>
      </c>
      <c r="D742" s="8" t="s">
        <v>5403</v>
      </c>
      <c r="E742" s="20" t="s">
        <v>5423</v>
      </c>
      <c r="F742" s="11" t="s">
        <v>5424</v>
      </c>
      <c r="G742" s="8" t="s">
        <v>83</v>
      </c>
      <c r="H742" s="8" t="s">
        <v>1520</v>
      </c>
      <c r="I742" s="8" t="s">
        <v>5425</v>
      </c>
      <c r="J742" s="8">
        <v>10.0</v>
      </c>
      <c r="K742" s="14">
        <v>46090.0</v>
      </c>
      <c r="L742" s="8" t="s">
        <v>3564</v>
      </c>
      <c r="M742" s="8" t="s">
        <v>3564</v>
      </c>
      <c r="N742" s="14">
        <v>46092.0</v>
      </c>
      <c r="O742" s="14">
        <v>46092.0</v>
      </c>
      <c r="P742" s="8" t="s">
        <v>48</v>
      </c>
      <c r="Q742" s="8">
        <v>990.0</v>
      </c>
      <c r="R742" s="8" t="s">
        <v>5417</v>
      </c>
      <c r="S742" s="8" t="s">
        <v>5426</v>
      </c>
      <c r="T742" s="16" t="s">
        <v>70</v>
      </c>
      <c r="U742" s="17" t="s">
        <v>5410</v>
      </c>
      <c r="V742" s="8" t="s">
        <v>220</v>
      </c>
      <c r="W742" s="8"/>
      <c r="AA742" s="53" t="s">
        <v>5427</v>
      </c>
      <c r="AB742" s="18">
        <v>125.0</v>
      </c>
      <c r="AC742" s="18">
        <v>30.0</v>
      </c>
      <c r="AD742" s="18">
        <v>11.0</v>
      </c>
      <c r="AE742" s="18">
        <v>31.0</v>
      </c>
      <c r="AF742" s="18">
        <v>13.0</v>
      </c>
      <c r="AG742" s="18">
        <v>32.0</v>
      </c>
      <c r="AH742" s="18">
        <v>1.0</v>
      </c>
      <c r="AI742" s="18">
        <v>7.0</v>
      </c>
      <c r="AJ742" s="18" t="s">
        <v>54</v>
      </c>
      <c r="AK742" s="18" t="s">
        <v>54</v>
      </c>
      <c r="AL742" s="54" t="s">
        <v>1483</v>
      </c>
      <c r="AM742" s="18" t="s">
        <v>54</v>
      </c>
      <c r="AN742" s="19">
        <v>0.9046</v>
      </c>
      <c r="AO742" s="19" t="s">
        <v>5412</v>
      </c>
    </row>
    <row r="743">
      <c r="A743" s="8" t="s">
        <v>5428</v>
      </c>
      <c r="B743" s="52" t="s">
        <v>1883</v>
      </c>
      <c r="C743" s="8" t="s">
        <v>58</v>
      </c>
      <c r="D743" s="8" t="s">
        <v>5403</v>
      </c>
      <c r="E743" s="20" t="s">
        <v>5429</v>
      </c>
      <c r="F743" s="11" t="s">
        <v>5430</v>
      </c>
      <c r="G743" s="8" t="s">
        <v>83</v>
      </c>
      <c r="H743" s="8" t="s">
        <v>2394</v>
      </c>
      <c r="I743" s="8" t="s">
        <v>5431</v>
      </c>
      <c r="J743" s="8">
        <v>10.0</v>
      </c>
      <c r="K743" s="14">
        <v>46090.0</v>
      </c>
      <c r="L743" s="8" t="s">
        <v>3564</v>
      </c>
      <c r="M743" s="8" t="s">
        <v>3564</v>
      </c>
      <c r="N743" s="14">
        <v>46092.0</v>
      </c>
      <c r="O743" s="14">
        <v>46092.0</v>
      </c>
      <c r="P743" s="8" t="s">
        <v>48</v>
      </c>
      <c r="Q743" s="8">
        <v>909.0</v>
      </c>
      <c r="R743" s="8" t="s">
        <v>5417</v>
      </c>
      <c r="S743" s="8" t="s">
        <v>5432</v>
      </c>
      <c r="T743" s="16" t="s">
        <v>107</v>
      </c>
      <c r="U743" s="17" t="s">
        <v>5410</v>
      </c>
      <c r="V743" s="8" t="s">
        <v>220</v>
      </c>
      <c r="W743" s="8"/>
      <c r="AA743" s="53" t="s">
        <v>5433</v>
      </c>
      <c r="AB743" s="18">
        <v>147.0</v>
      </c>
      <c r="AC743" s="18">
        <v>34.0</v>
      </c>
      <c r="AD743" s="18">
        <v>21.0</v>
      </c>
      <c r="AE743" s="18">
        <v>55.0</v>
      </c>
      <c r="AF743" s="18">
        <v>0.0</v>
      </c>
      <c r="AG743" s="18">
        <v>0.0</v>
      </c>
      <c r="AH743" s="18">
        <v>0.0</v>
      </c>
      <c r="AI743" s="18">
        <v>1.0</v>
      </c>
      <c r="AJ743" s="18" t="s">
        <v>54</v>
      </c>
      <c r="AK743" s="18" t="s">
        <v>54</v>
      </c>
      <c r="AL743" s="54" t="s">
        <v>1755</v>
      </c>
      <c r="AM743" s="18" t="s">
        <v>54</v>
      </c>
      <c r="AN743" s="19">
        <v>0.9046</v>
      </c>
      <c r="AO743" s="19" t="s">
        <v>5412</v>
      </c>
    </row>
    <row r="744">
      <c r="A744" s="8" t="s">
        <v>5434</v>
      </c>
      <c r="B744" s="52" t="s">
        <v>1287</v>
      </c>
      <c r="C744" s="8" t="s">
        <v>43</v>
      </c>
      <c r="E744" s="20" t="s">
        <v>5435</v>
      </c>
      <c r="F744" s="11" t="s">
        <v>5436</v>
      </c>
      <c r="G744" s="51" t="s">
        <v>46</v>
      </c>
      <c r="H744" s="8" t="s">
        <v>2402</v>
      </c>
      <c r="I744" s="8" t="s">
        <v>5437</v>
      </c>
      <c r="J744" s="8">
        <v>10.0</v>
      </c>
      <c r="K744" s="14">
        <v>46090.0</v>
      </c>
      <c r="L744" s="8" t="s">
        <v>3564</v>
      </c>
      <c r="M744" s="8" t="s">
        <v>3564</v>
      </c>
      <c r="N744" s="14">
        <v>46092.0</v>
      </c>
      <c r="O744" s="14">
        <v>46092.0</v>
      </c>
      <c r="P744" s="8" t="s">
        <v>48</v>
      </c>
      <c r="Q744" s="8">
        <v>674.0</v>
      </c>
      <c r="R744" s="8" t="s">
        <v>5438</v>
      </c>
      <c r="S744" s="8" t="s">
        <v>5439</v>
      </c>
      <c r="T744" s="16" t="s">
        <v>70</v>
      </c>
      <c r="U744" s="17" t="s">
        <v>5440</v>
      </c>
      <c r="V744" s="8" t="s">
        <v>72</v>
      </c>
      <c r="W744" s="51"/>
      <c r="AA744" s="53" t="s">
        <v>5441</v>
      </c>
      <c r="AB744" s="18">
        <v>648.0</v>
      </c>
      <c r="AC744" s="18">
        <v>228.0</v>
      </c>
      <c r="AD744" s="18">
        <v>14.0</v>
      </c>
      <c r="AE744" s="18">
        <v>161.0</v>
      </c>
      <c r="AF744" s="18">
        <v>355.0</v>
      </c>
      <c r="AG744" s="18">
        <v>22.0</v>
      </c>
      <c r="AH744" s="18">
        <v>237.0</v>
      </c>
      <c r="AI744" s="18">
        <v>8.0</v>
      </c>
      <c r="AJ744" s="18" t="s">
        <v>5434</v>
      </c>
      <c r="AK744" s="18">
        <v>3432.0</v>
      </c>
      <c r="AL744" s="54" t="s">
        <v>1295</v>
      </c>
      <c r="AM744" s="54" t="s">
        <v>4451</v>
      </c>
      <c r="AN744" s="19">
        <v>0.873</v>
      </c>
      <c r="AO744" s="19" t="s">
        <v>329</v>
      </c>
    </row>
    <row r="745">
      <c r="A745" s="8" t="s">
        <v>5442</v>
      </c>
      <c r="B745" s="52" t="s">
        <v>1298</v>
      </c>
      <c r="C745" s="8" t="s">
        <v>58</v>
      </c>
      <c r="D745" s="8" t="s">
        <v>5434</v>
      </c>
      <c r="E745" s="20" t="s">
        <v>5443</v>
      </c>
      <c r="F745" s="11" t="s">
        <v>5444</v>
      </c>
      <c r="G745" s="51" t="s">
        <v>46</v>
      </c>
      <c r="H745" s="8" t="s">
        <v>2394</v>
      </c>
      <c r="I745" s="8" t="s">
        <v>5445</v>
      </c>
      <c r="J745" s="8">
        <v>10.0</v>
      </c>
      <c r="K745" s="14">
        <v>46090.0</v>
      </c>
      <c r="L745" s="8" t="s">
        <v>3564</v>
      </c>
      <c r="M745" s="8" t="s">
        <v>3564</v>
      </c>
      <c r="N745" s="14">
        <v>46092.0</v>
      </c>
      <c r="O745" s="14">
        <v>46092.0</v>
      </c>
      <c r="P745" s="8" t="s">
        <v>48</v>
      </c>
      <c r="Q745" s="8">
        <v>554.0</v>
      </c>
      <c r="R745" s="8" t="s">
        <v>5438</v>
      </c>
      <c r="S745" s="8" t="s">
        <v>5446</v>
      </c>
      <c r="T745" s="16" t="s">
        <v>107</v>
      </c>
      <c r="U745" s="17" t="s">
        <v>5440</v>
      </c>
      <c r="V745" s="8" t="s">
        <v>72</v>
      </c>
      <c r="W745" s="51"/>
      <c r="AA745" s="53" t="s">
        <v>5447</v>
      </c>
      <c r="AB745" s="18">
        <v>373.0</v>
      </c>
      <c r="AC745" s="18">
        <v>55.0</v>
      </c>
      <c r="AD745" s="18">
        <v>48.0</v>
      </c>
      <c r="AE745" s="18">
        <v>187.0</v>
      </c>
      <c r="AF745" s="18">
        <v>85.0</v>
      </c>
      <c r="AG745" s="18">
        <v>30.0</v>
      </c>
      <c r="AH745" s="18">
        <v>130.0</v>
      </c>
      <c r="AI745" s="18">
        <v>39.0</v>
      </c>
      <c r="AJ745" s="18" t="s">
        <v>54</v>
      </c>
      <c r="AK745" s="18" t="s">
        <v>54</v>
      </c>
      <c r="AL745" s="54" t="s">
        <v>2182</v>
      </c>
      <c r="AM745" s="18" t="s">
        <v>54</v>
      </c>
      <c r="AN745" s="19">
        <v>0.873</v>
      </c>
      <c r="AO745" s="19" t="s">
        <v>329</v>
      </c>
    </row>
    <row r="746">
      <c r="A746" s="8" t="s">
        <v>5448</v>
      </c>
      <c r="B746" s="52" t="s">
        <v>1883</v>
      </c>
      <c r="C746" s="8" t="s">
        <v>58</v>
      </c>
      <c r="D746" s="8" t="s">
        <v>5434</v>
      </c>
      <c r="E746" s="20" t="s">
        <v>5449</v>
      </c>
      <c r="F746" s="11" t="s">
        <v>5450</v>
      </c>
      <c r="G746" s="51" t="s">
        <v>46</v>
      </c>
      <c r="H746" s="8" t="s">
        <v>1520</v>
      </c>
      <c r="I746" s="8" t="s">
        <v>5451</v>
      </c>
      <c r="J746" s="8">
        <v>10.0</v>
      </c>
      <c r="K746" s="14">
        <v>46090.0</v>
      </c>
      <c r="L746" s="8" t="s">
        <v>3564</v>
      </c>
      <c r="M746" s="8" t="s">
        <v>3564</v>
      </c>
      <c r="N746" s="14">
        <v>46092.0</v>
      </c>
      <c r="O746" s="14">
        <v>46092.0</v>
      </c>
      <c r="P746" s="8" t="s">
        <v>48</v>
      </c>
      <c r="Q746" s="8">
        <v>500.0</v>
      </c>
      <c r="R746" s="8" t="s">
        <v>5438</v>
      </c>
      <c r="S746" s="8" t="s">
        <v>5452</v>
      </c>
      <c r="T746" s="16" t="s">
        <v>107</v>
      </c>
      <c r="U746" s="17" t="s">
        <v>5440</v>
      </c>
      <c r="V746" s="8" t="s">
        <v>72</v>
      </c>
      <c r="W746" s="51"/>
      <c r="AA746" s="53" t="s">
        <v>5453</v>
      </c>
      <c r="AB746" s="18">
        <v>268.0</v>
      </c>
      <c r="AC746" s="18">
        <v>112.0</v>
      </c>
      <c r="AD746" s="18">
        <v>56.0</v>
      </c>
      <c r="AE746" s="18">
        <v>88.0</v>
      </c>
      <c r="AF746" s="18">
        <v>0.0</v>
      </c>
      <c r="AG746" s="18">
        <v>0.0</v>
      </c>
      <c r="AH746" s="18">
        <v>0.0</v>
      </c>
      <c r="AI746" s="18">
        <v>12.0</v>
      </c>
      <c r="AJ746" s="18" t="s">
        <v>54</v>
      </c>
      <c r="AK746" s="18" t="s">
        <v>54</v>
      </c>
      <c r="AL746" s="54" t="s">
        <v>1464</v>
      </c>
      <c r="AM746" s="18" t="s">
        <v>54</v>
      </c>
      <c r="AN746" s="19">
        <v>0.873</v>
      </c>
      <c r="AO746" s="19" t="s">
        <v>329</v>
      </c>
    </row>
    <row r="747">
      <c r="A747" s="8" t="s">
        <v>5454</v>
      </c>
      <c r="B747" s="52" t="s">
        <v>5170</v>
      </c>
      <c r="C747" s="8" t="s">
        <v>58</v>
      </c>
      <c r="D747" s="8" t="s">
        <v>5434</v>
      </c>
      <c r="E747" s="20" t="s">
        <v>5455</v>
      </c>
      <c r="F747" s="11" t="s">
        <v>5456</v>
      </c>
      <c r="G747" s="51" t="s">
        <v>46</v>
      </c>
      <c r="H747" s="8" t="s">
        <v>1520</v>
      </c>
      <c r="I747" s="8" t="s">
        <v>5457</v>
      </c>
      <c r="J747" s="8">
        <v>10.0</v>
      </c>
      <c r="K747" s="14">
        <v>46090.0</v>
      </c>
      <c r="L747" s="8" t="s">
        <v>3564</v>
      </c>
      <c r="M747" s="8" t="s">
        <v>3564</v>
      </c>
      <c r="N747" s="14">
        <v>46092.0</v>
      </c>
      <c r="O747" s="14">
        <v>46092.0</v>
      </c>
      <c r="P747" s="8" t="s">
        <v>48</v>
      </c>
      <c r="Q747" s="8">
        <v>597.0</v>
      </c>
      <c r="R747" s="8" t="s">
        <v>5438</v>
      </c>
      <c r="S747" s="8" t="s">
        <v>5458</v>
      </c>
      <c r="T747" s="16" t="s">
        <v>5459</v>
      </c>
      <c r="U747" s="17" t="s">
        <v>5440</v>
      </c>
      <c r="V747" s="8" t="s">
        <v>72</v>
      </c>
      <c r="W747" s="51"/>
      <c r="AA747" s="53" t="s">
        <v>5460</v>
      </c>
      <c r="AB747" s="18">
        <v>2143.0</v>
      </c>
      <c r="AC747" s="18">
        <v>1497.0</v>
      </c>
      <c r="AD747" s="18">
        <v>52.0</v>
      </c>
      <c r="AE747" s="18">
        <v>312.0</v>
      </c>
      <c r="AF747" s="18">
        <v>59.0</v>
      </c>
      <c r="AG747" s="18">
        <v>17.0</v>
      </c>
      <c r="AH747" s="18">
        <v>220.0</v>
      </c>
      <c r="AI747" s="18">
        <v>20.0</v>
      </c>
      <c r="AJ747" s="18" t="s">
        <v>54</v>
      </c>
      <c r="AK747" s="18" t="s">
        <v>54</v>
      </c>
      <c r="AL747" s="55" t="s">
        <v>5461</v>
      </c>
      <c r="AM747" s="18" t="s">
        <v>54</v>
      </c>
      <c r="AN747" s="19">
        <v>0.873</v>
      </c>
      <c r="AO747" s="19" t="s">
        <v>329</v>
      </c>
    </row>
    <row r="748">
      <c r="A748" s="8" t="s">
        <v>5462</v>
      </c>
      <c r="B748" s="52" t="s">
        <v>57</v>
      </c>
      <c r="C748" s="8" t="s">
        <v>58</v>
      </c>
      <c r="D748" s="8" t="s">
        <v>5434</v>
      </c>
      <c r="E748" s="20" t="s">
        <v>5463</v>
      </c>
      <c r="F748" s="11" t="s">
        <v>5464</v>
      </c>
      <c r="G748" s="51" t="s">
        <v>46</v>
      </c>
      <c r="H748" s="8" t="s">
        <v>2402</v>
      </c>
      <c r="I748" s="8" t="s">
        <v>5465</v>
      </c>
      <c r="J748" s="8">
        <v>10.0</v>
      </c>
      <c r="K748" s="14">
        <v>46090.0</v>
      </c>
      <c r="L748" s="8" t="s">
        <v>3564</v>
      </c>
      <c r="M748" s="8" t="s">
        <v>3564</v>
      </c>
      <c r="N748" s="14">
        <v>46092.0</v>
      </c>
      <c r="O748" s="14">
        <v>46092.0</v>
      </c>
      <c r="P748" s="8" t="s">
        <v>48</v>
      </c>
      <c r="Q748" s="8">
        <v>777.0</v>
      </c>
      <c r="R748" s="8" t="s">
        <v>5466</v>
      </c>
      <c r="S748" s="16" t="s">
        <v>5467</v>
      </c>
      <c r="T748" s="16" t="s">
        <v>5459</v>
      </c>
      <c r="U748" s="17" t="s">
        <v>5440</v>
      </c>
      <c r="V748" s="8" t="s">
        <v>72</v>
      </c>
      <c r="W748" s="51"/>
      <c r="AA748" s="18" t="s">
        <v>54</v>
      </c>
      <c r="AB748" s="18" t="s">
        <v>54</v>
      </c>
      <c r="AC748" s="18" t="s">
        <v>54</v>
      </c>
      <c r="AD748" s="18" t="s">
        <v>54</v>
      </c>
      <c r="AE748" s="18" t="s">
        <v>54</v>
      </c>
      <c r="AF748" s="18" t="s">
        <v>54</v>
      </c>
      <c r="AG748" s="18" t="s">
        <v>54</v>
      </c>
      <c r="AH748" s="18" t="s">
        <v>54</v>
      </c>
      <c r="AI748" s="18" t="s">
        <v>54</v>
      </c>
      <c r="AJ748" s="18" t="s">
        <v>54</v>
      </c>
      <c r="AK748" s="18" t="s">
        <v>54</v>
      </c>
      <c r="AL748" s="18" t="s">
        <v>54</v>
      </c>
      <c r="AM748" s="18" t="s">
        <v>54</v>
      </c>
      <c r="AN748" s="19" t="s">
        <v>54</v>
      </c>
      <c r="AO748" s="19" t="s">
        <v>54</v>
      </c>
    </row>
    <row r="749">
      <c r="A749" s="8" t="s">
        <v>5468</v>
      </c>
      <c r="B749" s="52" t="s">
        <v>1287</v>
      </c>
      <c r="C749" s="8" t="s">
        <v>43</v>
      </c>
      <c r="E749" s="20" t="s">
        <v>5469</v>
      </c>
      <c r="F749" s="11" t="s">
        <v>5470</v>
      </c>
      <c r="G749" s="51" t="s">
        <v>46</v>
      </c>
      <c r="H749" s="8" t="s">
        <v>1520</v>
      </c>
      <c r="I749" s="8" t="s">
        <v>5471</v>
      </c>
      <c r="J749" s="8">
        <v>10.0</v>
      </c>
      <c r="K749" s="14">
        <v>46090.0</v>
      </c>
      <c r="L749" s="8" t="s">
        <v>3564</v>
      </c>
      <c r="M749" s="8" t="s">
        <v>3564</v>
      </c>
      <c r="N749" s="14">
        <v>46092.0</v>
      </c>
      <c r="O749" s="14">
        <v>46092.0</v>
      </c>
      <c r="P749" s="8" t="s">
        <v>48</v>
      </c>
      <c r="Q749" s="8">
        <v>629.0</v>
      </c>
      <c r="R749" s="8" t="s">
        <v>5472</v>
      </c>
      <c r="S749" s="8" t="s">
        <v>5473</v>
      </c>
      <c r="T749" s="16" t="s">
        <v>5474</v>
      </c>
      <c r="U749" s="17" t="s">
        <v>5475</v>
      </c>
      <c r="V749" s="8" t="s">
        <v>72</v>
      </c>
      <c r="W749" s="51"/>
      <c r="AA749" s="53" t="s">
        <v>5476</v>
      </c>
      <c r="AB749" s="18">
        <v>363.0</v>
      </c>
      <c r="AC749" s="18">
        <v>118.0</v>
      </c>
      <c r="AD749" s="18">
        <v>7.0</v>
      </c>
      <c r="AE749" s="18">
        <v>63.0</v>
      </c>
      <c r="AF749" s="18">
        <v>171.0</v>
      </c>
      <c r="AG749" s="18">
        <v>32.0</v>
      </c>
      <c r="AH749" s="18">
        <v>0.0</v>
      </c>
      <c r="AI749" s="18">
        <v>2.0</v>
      </c>
      <c r="AJ749" s="18" t="s">
        <v>5468</v>
      </c>
      <c r="AK749" s="18">
        <v>1517.0</v>
      </c>
      <c r="AL749" s="54" t="s">
        <v>1637</v>
      </c>
      <c r="AM749" s="54" t="s">
        <v>1296</v>
      </c>
      <c r="AN749" s="19">
        <v>0.9081</v>
      </c>
      <c r="AO749" s="19" t="s">
        <v>55</v>
      </c>
    </row>
    <row r="750">
      <c r="A750" s="8" t="s">
        <v>5477</v>
      </c>
      <c r="B750" s="52" t="s">
        <v>1298</v>
      </c>
      <c r="C750" s="8" t="s">
        <v>58</v>
      </c>
      <c r="D750" s="8" t="s">
        <v>5468</v>
      </c>
      <c r="E750" s="20" t="s">
        <v>5478</v>
      </c>
      <c r="F750" s="11" t="s">
        <v>5479</v>
      </c>
      <c r="G750" s="51" t="s">
        <v>46</v>
      </c>
      <c r="H750" s="8" t="s">
        <v>2394</v>
      </c>
      <c r="I750" s="8" t="s">
        <v>5480</v>
      </c>
      <c r="J750" s="8">
        <v>10.0</v>
      </c>
      <c r="K750" s="14">
        <v>46090.0</v>
      </c>
      <c r="L750" s="8" t="s">
        <v>3564</v>
      </c>
      <c r="M750" s="8" t="s">
        <v>3564</v>
      </c>
      <c r="N750" s="14">
        <v>46092.0</v>
      </c>
      <c r="O750" s="14">
        <v>46092.0</v>
      </c>
      <c r="P750" s="8" t="s">
        <v>48</v>
      </c>
      <c r="Q750" s="8">
        <v>811.0</v>
      </c>
      <c r="R750" s="8" t="s">
        <v>5472</v>
      </c>
      <c r="S750" s="8" t="s">
        <v>5481</v>
      </c>
      <c r="T750" s="16" t="s">
        <v>5482</v>
      </c>
      <c r="U750" s="17" t="s">
        <v>5475</v>
      </c>
      <c r="V750" s="8" t="s">
        <v>72</v>
      </c>
      <c r="W750" s="51"/>
      <c r="AA750" s="53" t="s">
        <v>5483</v>
      </c>
      <c r="AB750" s="18">
        <v>667.0</v>
      </c>
      <c r="AC750" s="18">
        <v>150.0</v>
      </c>
      <c r="AD750" s="18">
        <v>84.0</v>
      </c>
      <c r="AE750" s="18">
        <v>137.0</v>
      </c>
      <c r="AF750" s="18">
        <v>15.0</v>
      </c>
      <c r="AG750" s="18">
        <v>101.0</v>
      </c>
      <c r="AH750" s="18">
        <v>0.0</v>
      </c>
      <c r="AI750" s="18">
        <v>19.0</v>
      </c>
      <c r="AJ750" s="18" t="s">
        <v>54</v>
      </c>
      <c r="AK750" s="18" t="s">
        <v>54</v>
      </c>
      <c r="AL750" s="54" t="s">
        <v>1600</v>
      </c>
      <c r="AM750" s="18" t="s">
        <v>54</v>
      </c>
      <c r="AN750" s="19">
        <v>0.9081</v>
      </c>
      <c r="AO750" s="19" t="s">
        <v>55</v>
      </c>
    </row>
    <row r="751">
      <c r="A751" s="8" t="s">
        <v>5484</v>
      </c>
      <c r="B751" s="52" t="s">
        <v>1883</v>
      </c>
      <c r="C751" s="8" t="s">
        <v>58</v>
      </c>
      <c r="D751" s="8" t="s">
        <v>5468</v>
      </c>
      <c r="E751" s="20" t="s">
        <v>5485</v>
      </c>
      <c r="F751" s="11" t="s">
        <v>5486</v>
      </c>
      <c r="G751" s="51" t="s">
        <v>46</v>
      </c>
      <c r="H751" s="8" t="s">
        <v>2402</v>
      </c>
      <c r="I751" s="8" t="s">
        <v>5487</v>
      </c>
      <c r="J751" s="8">
        <v>10.0</v>
      </c>
      <c r="K751" s="14">
        <v>46090.0</v>
      </c>
      <c r="L751" s="8" t="s">
        <v>3564</v>
      </c>
      <c r="M751" s="8" t="s">
        <v>3564</v>
      </c>
      <c r="N751" s="14">
        <v>46092.0</v>
      </c>
      <c r="O751" s="14">
        <v>46092.0</v>
      </c>
      <c r="P751" s="8" t="s">
        <v>48</v>
      </c>
      <c r="Q751" s="8">
        <v>629.0</v>
      </c>
      <c r="R751" s="8" t="s">
        <v>5472</v>
      </c>
      <c r="S751" s="8" t="s">
        <v>5488</v>
      </c>
      <c r="T751" s="16" t="s">
        <v>188</v>
      </c>
      <c r="U751" s="17" t="s">
        <v>5475</v>
      </c>
      <c r="V751" s="8" t="s">
        <v>72</v>
      </c>
      <c r="W751" s="51"/>
      <c r="AA751" s="53" t="s">
        <v>5489</v>
      </c>
      <c r="AB751" s="18">
        <v>260.0</v>
      </c>
      <c r="AC751" s="18">
        <v>116.0</v>
      </c>
      <c r="AD751" s="18">
        <v>25.0</v>
      </c>
      <c r="AE751" s="18">
        <v>58.0</v>
      </c>
      <c r="AF751" s="18">
        <v>0.0</v>
      </c>
      <c r="AG751" s="18">
        <v>0.0</v>
      </c>
      <c r="AH751" s="18">
        <v>0.0</v>
      </c>
      <c r="AI751" s="18">
        <v>3.0</v>
      </c>
      <c r="AJ751" s="18" t="s">
        <v>54</v>
      </c>
      <c r="AK751" s="18" t="s">
        <v>54</v>
      </c>
      <c r="AL751" s="54" t="s">
        <v>2087</v>
      </c>
      <c r="AM751" s="18" t="s">
        <v>54</v>
      </c>
      <c r="AN751" s="19">
        <v>0.9081</v>
      </c>
      <c r="AO751" s="19" t="s">
        <v>55</v>
      </c>
    </row>
    <row r="752">
      <c r="A752" s="8" t="s">
        <v>5490</v>
      </c>
      <c r="B752" s="52" t="s">
        <v>42</v>
      </c>
      <c r="C752" s="8" t="s">
        <v>58</v>
      </c>
      <c r="D752" s="8" t="s">
        <v>5468</v>
      </c>
      <c r="E752" s="20" t="s">
        <v>5491</v>
      </c>
      <c r="F752" s="11" t="s">
        <v>5492</v>
      </c>
      <c r="G752" s="51" t="s">
        <v>46</v>
      </c>
      <c r="H752" s="8" t="s">
        <v>1520</v>
      </c>
      <c r="I752" s="8" t="s">
        <v>5493</v>
      </c>
      <c r="J752" s="8">
        <v>10.0</v>
      </c>
      <c r="K752" s="14">
        <v>46090.0</v>
      </c>
      <c r="L752" s="8" t="s">
        <v>3564</v>
      </c>
      <c r="M752" s="8" t="s">
        <v>3564</v>
      </c>
      <c r="N752" s="14">
        <v>46092.0</v>
      </c>
      <c r="O752" s="14">
        <v>46092.0</v>
      </c>
      <c r="P752" s="8" t="s">
        <v>48</v>
      </c>
      <c r="Q752" s="8">
        <v>753.0</v>
      </c>
      <c r="R752" s="16" t="s">
        <v>5494</v>
      </c>
      <c r="S752" s="16" t="s">
        <v>5495</v>
      </c>
      <c r="T752" s="16" t="s">
        <v>5482</v>
      </c>
      <c r="U752" s="17" t="s">
        <v>5475</v>
      </c>
      <c r="V752" s="8" t="s">
        <v>72</v>
      </c>
      <c r="W752" s="51"/>
      <c r="AA752" s="18" t="s">
        <v>54</v>
      </c>
      <c r="AB752" s="18">
        <v>227.0</v>
      </c>
      <c r="AC752" s="18">
        <v>51.0</v>
      </c>
      <c r="AD752" s="18">
        <v>19.0</v>
      </c>
      <c r="AE752" s="18">
        <v>136.0</v>
      </c>
      <c r="AF752" s="18">
        <v>0.0</v>
      </c>
      <c r="AG752" s="18">
        <v>0.0</v>
      </c>
      <c r="AH752" s="18">
        <v>0.0</v>
      </c>
      <c r="AI752" s="18">
        <v>0.0</v>
      </c>
      <c r="AJ752" s="18" t="s">
        <v>54</v>
      </c>
      <c r="AK752" s="18" t="s">
        <v>54</v>
      </c>
      <c r="AL752" s="18" t="s">
        <v>54</v>
      </c>
      <c r="AM752" s="18" t="s">
        <v>54</v>
      </c>
      <c r="AN752" s="19">
        <v>0.9081</v>
      </c>
      <c r="AO752" s="19" t="s">
        <v>55</v>
      </c>
    </row>
    <row r="753">
      <c r="A753" s="8" t="s">
        <v>5496</v>
      </c>
      <c r="B753" s="52" t="s">
        <v>1287</v>
      </c>
      <c r="C753" s="8" t="s">
        <v>43</v>
      </c>
      <c r="E753" s="20" t="s">
        <v>5497</v>
      </c>
      <c r="F753" s="11" t="s">
        <v>5498</v>
      </c>
      <c r="G753" s="8" t="s">
        <v>83</v>
      </c>
      <c r="H753" s="8" t="s">
        <v>1520</v>
      </c>
      <c r="I753" s="8" t="s">
        <v>5499</v>
      </c>
      <c r="J753" s="8">
        <v>10.0</v>
      </c>
      <c r="K753" s="14">
        <v>46090.0</v>
      </c>
      <c r="L753" s="8" t="s">
        <v>3564</v>
      </c>
      <c r="M753" s="8" t="s">
        <v>3564</v>
      </c>
      <c r="N753" s="14">
        <v>46092.0</v>
      </c>
      <c r="O753" s="14">
        <v>46092.0</v>
      </c>
      <c r="P753" s="8" t="s">
        <v>48</v>
      </c>
      <c r="Q753" s="8">
        <v>679.0</v>
      </c>
      <c r="R753" s="8" t="s">
        <v>5500</v>
      </c>
      <c r="S753" s="8" t="s">
        <v>5501</v>
      </c>
      <c r="T753" s="16" t="s">
        <v>70</v>
      </c>
      <c r="U753" s="17" t="s">
        <v>5502</v>
      </c>
      <c r="V753" s="8" t="s">
        <v>220</v>
      </c>
      <c r="W753" s="8"/>
      <c r="AA753" s="53" t="s">
        <v>5503</v>
      </c>
      <c r="AB753" s="18">
        <v>678.0</v>
      </c>
      <c r="AC753" s="18">
        <v>77.0</v>
      </c>
      <c r="AD753" s="18">
        <v>8.0</v>
      </c>
      <c r="AE753" s="18">
        <v>46.0</v>
      </c>
      <c r="AF753" s="18">
        <v>60.0</v>
      </c>
      <c r="AG753" s="18">
        <v>481.0</v>
      </c>
      <c r="AH753" s="18">
        <v>0.0</v>
      </c>
      <c r="AI753" s="18">
        <v>4.0</v>
      </c>
      <c r="AJ753" s="18" t="s">
        <v>5496</v>
      </c>
      <c r="AK753" s="18">
        <v>1061.0</v>
      </c>
      <c r="AL753" s="54" t="s">
        <v>2250</v>
      </c>
      <c r="AM753" s="54" t="s">
        <v>2803</v>
      </c>
      <c r="AN753" s="19">
        <v>0.9364</v>
      </c>
      <c r="AO753" s="19" t="s">
        <v>54</v>
      </c>
    </row>
    <row r="754">
      <c r="A754" s="8" t="s">
        <v>5504</v>
      </c>
      <c r="B754" s="52" t="s">
        <v>1298</v>
      </c>
      <c r="C754" s="8" t="s">
        <v>58</v>
      </c>
      <c r="D754" s="8" t="s">
        <v>5496</v>
      </c>
      <c r="E754" s="20" t="s">
        <v>5505</v>
      </c>
      <c r="F754" s="11" t="s">
        <v>5506</v>
      </c>
      <c r="G754" s="8" t="s">
        <v>83</v>
      </c>
      <c r="H754" s="8" t="s">
        <v>2402</v>
      </c>
      <c r="I754" s="8" t="s">
        <v>5507</v>
      </c>
      <c r="J754" s="8">
        <v>10.0</v>
      </c>
      <c r="K754" s="14">
        <v>46090.0</v>
      </c>
      <c r="L754" s="8" t="s">
        <v>3564</v>
      </c>
      <c r="M754" s="8" t="s">
        <v>3564</v>
      </c>
      <c r="N754" s="14">
        <v>46092.0</v>
      </c>
      <c r="O754" s="14">
        <v>46092.0</v>
      </c>
      <c r="P754" s="8" t="s">
        <v>48</v>
      </c>
      <c r="Q754" s="8">
        <v>773.0</v>
      </c>
      <c r="R754" s="8" t="s">
        <v>5508</v>
      </c>
      <c r="S754" s="8" t="s">
        <v>5509</v>
      </c>
      <c r="T754" s="16" t="s">
        <v>3480</v>
      </c>
      <c r="U754" s="17" t="s">
        <v>5502</v>
      </c>
      <c r="V754" s="8" t="s">
        <v>220</v>
      </c>
      <c r="W754" s="8"/>
      <c r="AA754" s="53" t="s">
        <v>5510</v>
      </c>
      <c r="AB754" s="18">
        <v>195.0</v>
      </c>
      <c r="AC754" s="18">
        <v>33.0</v>
      </c>
      <c r="AD754" s="18">
        <v>12.0</v>
      </c>
      <c r="AE754" s="18">
        <v>79.0</v>
      </c>
      <c r="AF754" s="18">
        <v>0.0</v>
      </c>
      <c r="AG754" s="18">
        <v>44.0</v>
      </c>
      <c r="AH754" s="18">
        <v>7.0</v>
      </c>
      <c r="AI754" s="18">
        <v>2.0</v>
      </c>
      <c r="AJ754" s="18" t="s">
        <v>54</v>
      </c>
      <c r="AK754" s="18" t="s">
        <v>54</v>
      </c>
      <c r="AL754" s="54" t="s">
        <v>2455</v>
      </c>
      <c r="AM754" s="18" t="s">
        <v>54</v>
      </c>
      <c r="AN754" s="19">
        <v>0.9364</v>
      </c>
      <c r="AO754" s="19" t="s">
        <v>992</v>
      </c>
    </row>
    <row r="755">
      <c r="A755" s="8" t="s">
        <v>5511</v>
      </c>
      <c r="B755" s="52" t="s">
        <v>1883</v>
      </c>
      <c r="C755" s="8" t="s">
        <v>58</v>
      </c>
      <c r="D755" s="8" t="s">
        <v>5496</v>
      </c>
      <c r="E755" s="20" t="s">
        <v>5512</v>
      </c>
      <c r="F755" s="11" t="s">
        <v>5513</v>
      </c>
      <c r="G755" s="8" t="s">
        <v>83</v>
      </c>
      <c r="H755" s="8" t="s">
        <v>2394</v>
      </c>
      <c r="I755" s="8" t="s">
        <v>5514</v>
      </c>
      <c r="J755" s="8">
        <v>10.0</v>
      </c>
      <c r="K755" s="14">
        <v>46090.0</v>
      </c>
      <c r="L755" s="8" t="s">
        <v>3564</v>
      </c>
      <c r="M755" s="8" t="s">
        <v>3564</v>
      </c>
      <c r="N755" s="14">
        <v>46092.0</v>
      </c>
      <c r="O755" s="14">
        <v>46092.0</v>
      </c>
      <c r="P755" s="8" t="s">
        <v>48</v>
      </c>
      <c r="Q755" s="8">
        <v>755.0</v>
      </c>
      <c r="R755" s="8" t="s">
        <v>5515</v>
      </c>
      <c r="S755" s="8" t="s">
        <v>5516</v>
      </c>
      <c r="T755" s="16" t="s">
        <v>107</v>
      </c>
      <c r="U755" s="17" t="s">
        <v>5502</v>
      </c>
      <c r="V755" s="8" t="s">
        <v>220</v>
      </c>
      <c r="W755" s="8"/>
      <c r="AA755" s="53" t="s">
        <v>5517</v>
      </c>
      <c r="AB755" s="18">
        <v>134.0</v>
      </c>
      <c r="AC755" s="18">
        <v>29.0</v>
      </c>
      <c r="AD755" s="18">
        <v>16.0</v>
      </c>
      <c r="AE755" s="18">
        <v>66.0</v>
      </c>
      <c r="AF755" s="18">
        <v>0.0</v>
      </c>
      <c r="AG755" s="18">
        <v>0.0</v>
      </c>
      <c r="AH755" s="18">
        <v>0.0</v>
      </c>
      <c r="AI755" s="18">
        <v>7.0</v>
      </c>
      <c r="AJ755" s="18" t="s">
        <v>54</v>
      </c>
      <c r="AK755" s="18" t="s">
        <v>54</v>
      </c>
      <c r="AL755" s="54" t="s">
        <v>1483</v>
      </c>
      <c r="AM755" s="18" t="s">
        <v>54</v>
      </c>
      <c r="AN755" s="19">
        <v>0.9364</v>
      </c>
      <c r="AO755" s="19" t="s">
        <v>54</v>
      </c>
    </row>
    <row r="756">
      <c r="A756" s="8" t="s">
        <v>5518</v>
      </c>
      <c r="B756" s="52" t="s">
        <v>2482</v>
      </c>
      <c r="C756" s="8" t="s">
        <v>58</v>
      </c>
      <c r="D756" s="8" t="s">
        <v>5496</v>
      </c>
      <c r="E756" s="20" t="s">
        <v>5519</v>
      </c>
      <c r="F756" s="11" t="s">
        <v>5520</v>
      </c>
      <c r="G756" s="8" t="s">
        <v>83</v>
      </c>
      <c r="H756" s="8"/>
      <c r="I756" s="8" t="s">
        <v>5521</v>
      </c>
      <c r="J756" s="8">
        <v>10.0</v>
      </c>
      <c r="K756" s="14">
        <v>46090.0</v>
      </c>
      <c r="L756" s="8" t="s">
        <v>3564</v>
      </c>
      <c r="M756" s="8" t="s">
        <v>3564</v>
      </c>
      <c r="N756" s="14">
        <v>46092.0</v>
      </c>
      <c r="O756" s="14">
        <v>46092.0</v>
      </c>
      <c r="P756" s="8" t="s">
        <v>48</v>
      </c>
      <c r="Q756" s="8">
        <v>724.0</v>
      </c>
      <c r="R756" s="16" t="s">
        <v>5522</v>
      </c>
      <c r="S756" s="16" t="s">
        <v>5523</v>
      </c>
      <c r="T756" s="16" t="s">
        <v>70</v>
      </c>
      <c r="U756" s="17" t="s">
        <v>5502</v>
      </c>
      <c r="V756" s="8" t="s">
        <v>220</v>
      </c>
      <c r="W756" s="8"/>
      <c r="AA756" s="18" t="s">
        <v>54</v>
      </c>
      <c r="AB756" s="18">
        <v>54.0</v>
      </c>
      <c r="AC756" s="18">
        <v>11.0</v>
      </c>
      <c r="AD756" s="18">
        <v>2.0</v>
      </c>
      <c r="AE756" s="18">
        <v>34.0</v>
      </c>
      <c r="AF756" s="18">
        <v>0.0</v>
      </c>
      <c r="AG756" s="18">
        <v>0.0</v>
      </c>
      <c r="AH756" s="18">
        <v>0.0</v>
      </c>
      <c r="AI756" s="18">
        <v>0.0</v>
      </c>
      <c r="AJ756" s="18" t="s">
        <v>54</v>
      </c>
      <c r="AK756" s="18" t="s">
        <v>54</v>
      </c>
      <c r="AL756" s="18" t="s">
        <v>54</v>
      </c>
      <c r="AM756" s="18" t="s">
        <v>54</v>
      </c>
      <c r="AN756" s="19">
        <v>0.9364</v>
      </c>
      <c r="AO756" s="19" t="s">
        <v>54</v>
      </c>
    </row>
    <row r="757">
      <c r="A757" s="8" t="s">
        <v>5524</v>
      </c>
      <c r="B757" s="52" t="s">
        <v>1287</v>
      </c>
      <c r="C757" s="8" t="s">
        <v>43</v>
      </c>
      <c r="E757" s="20" t="s">
        <v>5525</v>
      </c>
      <c r="F757" s="11" t="s">
        <v>5526</v>
      </c>
      <c r="G757" s="51" t="s">
        <v>46</v>
      </c>
      <c r="H757" s="8" t="s">
        <v>1520</v>
      </c>
      <c r="I757" s="8" t="s">
        <v>5527</v>
      </c>
      <c r="J757" s="8">
        <v>10.0</v>
      </c>
      <c r="K757" s="14">
        <v>46090.0</v>
      </c>
      <c r="L757" s="8" t="s">
        <v>3564</v>
      </c>
      <c r="M757" s="8" t="s">
        <v>3564</v>
      </c>
      <c r="N757" s="14">
        <v>46093.0</v>
      </c>
      <c r="O757" s="14">
        <v>46093.0</v>
      </c>
      <c r="P757" s="8" t="s">
        <v>48</v>
      </c>
      <c r="Q757" s="8">
        <v>642.0</v>
      </c>
      <c r="R757" s="8" t="s">
        <v>5528</v>
      </c>
      <c r="S757" s="8" t="s">
        <v>5529</v>
      </c>
      <c r="T757" s="16" t="s">
        <v>5530</v>
      </c>
      <c r="U757" s="17" t="s">
        <v>5531</v>
      </c>
      <c r="V757" s="8" t="s">
        <v>72</v>
      </c>
      <c r="W757" s="51"/>
      <c r="AA757" s="53" t="s">
        <v>5532</v>
      </c>
      <c r="AB757" s="18">
        <v>256.0</v>
      </c>
      <c r="AC757" s="18">
        <v>50.0</v>
      </c>
      <c r="AD757" s="18">
        <v>15.0</v>
      </c>
      <c r="AE757" s="18">
        <v>109.0</v>
      </c>
      <c r="AF757" s="18">
        <v>656.0</v>
      </c>
      <c r="AG757" s="18">
        <v>33.0</v>
      </c>
      <c r="AH757" s="18">
        <v>8.0</v>
      </c>
      <c r="AI757" s="18">
        <v>47.0</v>
      </c>
      <c r="AJ757" s="18" t="s">
        <v>5524</v>
      </c>
      <c r="AK757" s="18">
        <v>9539.0</v>
      </c>
      <c r="AL757" s="54" t="s">
        <v>1789</v>
      </c>
      <c r="AM757" s="55" t="s">
        <v>1382</v>
      </c>
      <c r="AN757" s="19">
        <v>0.9324</v>
      </c>
      <c r="AO757" s="19" t="s">
        <v>1176</v>
      </c>
    </row>
    <row r="758">
      <c r="A758" s="8" t="s">
        <v>5533</v>
      </c>
      <c r="B758" s="52" t="s">
        <v>1298</v>
      </c>
      <c r="C758" s="8" t="s">
        <v>58</v>
      </c>
      <c r="D758" s="8" t="s">
        <v>5524</v>
      </c>
      <c r="E758" s="20" t="s">
        <v>5534</v>
      </c>
      <c r="F758" s="11" t="s">
        <v>5535</v>
      </c>
      <c r="G758" s="51" t="s">
        <v>46</v>
      </c>
      <c r="H758" s="8" t="s">
        <v>2394</v>
      </c>
      <c r="I758" s="8" t="s">
        <v>5536</v>
      </c>
      <c r="J758" s="8">
        <v>10.0</v>
      </c>
      <c r="K758" s="14">
        <v>46090.0</v>
      </c>
      <c r="L758" s="8" t="s">
        <v>3564</v>
      </c>
      <c r="M758" s="8" t="s">
        <v>3564</v>
      </c>
      <c r="N758" s="14">
        <v>46093.0</v>
      </c>
      <c r="O758" s="14">
        <v>46093.0</v>
      </c>
      <c r="P758" s="8" t="s">
        <v>48</v>
      </c>
      <c r="Q758" s="8">
        <v>568.0</v>
      </c>
      <c r="R758" s="8" t="s">
        <v>5528</v>
      </c>
      <c r="S758" s="8" t="s">
        <v>5537</v>
      </c>
      <c r="T758" s="16" t="s">
        <v>188</v>
      </c>
      <c r="U758" s="17" t="s">
        <v>5531</v>
      </c>
      <c r="V758" s="8" t="s">
        <v>72</v>
      </c>
      <c r="W758" s="51"/>
      <c r="AA758" s="53" t="s">
        <v>5538</v>
      </c>
      <c r="AB758" s="18">
        <v>283.0</v>
      </c>
      <c r="AC758" s="18">
        <v>35.0</v>
      </c>
      <c r="AD758" s="18">
        <v>24.0</v>
      </c>
      <c r="AE758" s="18">
        <v>137.0</v>
      </c>
      <c r="AF758" s="18">
        <v>184.0</v>
      </c>
      <c r="AG758" s="18">
        <v>37.0</v>
      </c>
      <c r="AH758" s="18">
        <v>1.0</v>
      </c>
      <c r="AI758" s="18">
        <v>91.0</v>
      </c>
      <c r="AJ758" s="18" t="s">
        <v>54</v>
      </c>
      <c r="AK758" s="18" t="s">
        <v>54</v>
      </c>
      <c r="AL758" s="54" t="s">
        <v>2398</v>
      </c>
      <c r="AM758" s="18" t="s">
        <v>54</v>
      </c>
      <c r="AN758" s="19">
        <v>0.9324</v>
      </c>
      <c r="AO758" s="19" t="s">
        <v>146</v>
      </c>
    </row>
    <row r="759">
      <c r="A759" s="8" t="s">
        <v>5539</v>
      </c>
      <c r="B759" s="52" t="s">
        <v>1883</v>
      </c>
      <c r="C759" s="8" t="s">
        <v>58</v>
      </c>
      <c r="D759" s="8" t="s">
        <v>5524</v>
      </c>
      <c r="E759" s="20" t="s">
        <v>5540</v>
      </c>
      <c r="F759" s="11" t="s">
        <v>5541</v>
      </c>
      <c r="G759" s="51" t="s">
        <v>46</v>
      </c>
      <c r="H759" s="8" t="s">
        <v>2402</v>
      </c>
      <c r="I759" s="8" t="s">
        <v>5542</v>
      </c>
      <c r="J759" s="8">
        <v>10.0</v>
      </c>
      <c r="K759" s="14">
        <v>46090.0</v>
      </c>
      <c r="L759" s="8" t="s">
        <v>3564</v>
      </c>
      <c r="M759" s="8" t="s">
        <v>3564</v>
      </c>
      <c r="N759" s="14">
        <v>46093.0</v>
      </c>
      <c r="O759" s="14">
        <v>46093.0</v>
      </c>
      <c r="P759" s="8" t="s">
        <v>48</v>
      </c>
      <c r="Q759" s="8">
        <v>607.0</v>
      </c>
      <c r="R759" s="8" t="s">
        <v>5528</v>
      </c>
      <c r="S759" s="8" t="s">
        <v>5543</v>
      </c>
      <c r="T759" s="16" t="s">
        <v>5530</v>
      </c>
      <c r="U759" s="17" t="s">
        <v>5531</v>
      </c>
      <c r="V759" s="8" t="s">
        <v>72</v>
      </c>
      <c r="W759" s="51"/>
      <c r="AA759" s="53" t="s">
        <v>5544</v>
      </c>
      <c r="AB759" s="18">
        <v>2988.0</v>
      </c>
      <c r="AC759" s="18">
        <v>42.0</v>
      </c>
      <c r="AD759" s="18">
        <v>53.0</v>
      </c>
      <c r="AE759" s="18">
        <v>580.0</v>
      </c>
      <c r="AF759" s="18">
        <v>0.0</v>
      </c>
      <c r="AG759" s="18">
        <v>0.0</v>
      </c>
      <c r="AH759" s="18">
        <v>0.0</v>
      </c>
      <c r="AI759" s="18">
        <v>66.0</v>
      </c>
      <c r="AJ759" s="18" t="s">
        <v>54</v>
      </c>
      <c r="AK759" s="18" t="s">
        <v>54</v>
      </c>
      <c r="AL759" s="55" t="s">
        <v>5545</v>
      </c>
      <c r="AM759" s="18" t="s">
        <v>54</v>
      </c>
      <c r="AN759" s="19">
        <v>0.9324</v>
      </c>
      <c r="AO759" s="19" t="s">
        <v>1176</v>
      </c>
    </row>
    <row r="760">
      <c r="A760" s="8" t="s">
        <v>5546</v>
      </c>
      <c r="B760" s="52" t="s">
        <v>5170</v>
      </c>
      <c r="C760" s="8" t="s">
        <v>58</v>
      </c>
      <c r="D760" s="8" t="s">
        <v>5524</v>
      </c>
      <c r="E760" s="20" t="s">
        <v>5547</v>
      </c>
      <c r="F760" s="11" t="s">
        <v>5548</v>
      </c>
      <c r="G760" s="51" t="s">
        <v>46</v>
      </c>
      <c r="H760" s="8" t="s">
        <v>1520</v>
      </c>
      <c r="I760" s="8" t="s">
        <v>5549</v>
      </c>
      <c r="J760" s="8">
        <v>10.0</v>
      </c>
      <c r="K760" s="14">
        <v>46090.0</v>
      </c>
      <c r="L760" s="8" t="s">
        <v>3564</v>
      </c>
      <c r="M760" s="8" t="s">
        <v>3564</v>
      </c>
      <c r="N760" s="14">
        <v>46093.0</v>
      </c>
      <c r="O760" s="14">
        <v>46093.0</v>
      </c>
      <c r="P760" s="8" t="s">
        <v>48</v>
      </c>
      <c r="Q760" s="8">
        <v>594.0</v>
      </c>
      <c r="R760" s="8" t="s">
        <v>5528</v>
      </c>
      <c r="S760" s="8" t="s">
        <v>5550</v>
      </c>
      <c r="T760" s="16" t="s">
        <v>5551</v>
      </c>
      <c r="U760" s="17" t="s">
        <v>5531</v>
      </c>
      <c r="V760" s="8" t="s">
        <v>72</v>
      </c>
      <c r="W760" s="51"/>
      <c r="AA760" s="53" t="s">
        <v>5552</v>
      </c>
      <c r="AB760" s="18">
        <v>6012.0</v>
      </c>
      <c r="AC760" s="18">
        <v>38.0</v>
      </c>
      <c r="AD760" s="18">
        <v>2117.0</v>
      </c>
      <c r="AE760" s="18">
        <v>2200.0</v>
      </c>
      <c r="AF760" s="18">
        <v>41.0</v>
      </c>
      <c r="AG760" s="18">
        <v>43.0</v>
      </c>
      <c r="AH760" s="18">
        <v>0.0</v>
      </c>
      <c r="AI760" s="18">
        <v>62.0</v>
      </c>
      <c r="AJ760" s="18" t="s">
        <v>54</v>
      </c>
      <c r="AK760" s="18" t="s">
        <v>54</v>
      </c>
      <c r="AL760" s="55" t="s">
        <v>5553</v>
      </c>
      <c r="AM760" s="18" t="s">
        <v>54</v>
      </c>
      <c r="AN760" s="19">
        <v>0.9324</v>
      </c>
      <c r="AO760" s="19" t="s">
        <v>146</v>
      </c>
    </row>
    <row r="761">
      <c r="A761" s="8" t="s">
        <v>5554</v>
      </c>
      <c r="B761" s="52" t="s">
        <v>5170</v>
      </c>
      <c r="C761" s="8" t="s">
        <v>43</v>
      </c>
      <c r="E761" s="20" t="s">
        <v>5555</v>
      </c>
      <c r="F761" s="11" t="s">
        <v>5556</v>
      </c>
      <c r="G761" s="8" t="s">
        <v>83</v>
      </c>
      <c r="H761" s="8" t="s">
        <v>2402</v>
      </c>
      <c r="I761" s="8" t="s">
        <v>5557</v>
      </c>
      <c r="J761" s="8">
        <v>10.0</v>
      </c>
      <c r="K761" s="14">
        <v>46090.0</v>
      </c>
      <c r="L761" s="8" t="s">
        <v>3564</v>
      </c>
      <c r="M761" s="8" t="s">
        <v>3564</v>
      </c>
      <c r="N761" s="14">
        <v>46093.0</v>
      </c>
      <c r="O761" s="14">
        <v>46093.0</v>
      </c>
      <c r="P761" s="8" t="s">
        <v>48</v>
      </c>
      <c r="Q761" s="8">
        <v>793.0</v>
      </c>
      <c r="R761" s="8" t="s">
        <v>5558</v>
      </c>
      <c r="S761" s="8" t="s">
        <v>5559</v>
      </c>
      <c r="T761" s="16" t="s">
        <v>5560</v>
      </c>
      <c r="U761" s="17" t="s">
        <v>5561</v>
      </c>
      <c r="V761" s="8" t="s">
        <v>220</v>
      </c>
      <c r="W761" s="8"/>
      <c r="AA761" s="53" t="s">
        <v>5562</v>
      </c>
      <c r="AB761" s="18">
        <v>10886.0</v>
      </c>
      <c r="AC761" s="18">
        <v>65.0</v>
      </c>
      <c r="AD761" s="18">
        <v>5665.0</v>
      </c>
      <c r="AE761" s="18">
        <v>3096.0</v>
      </c>
      <c r="AF761" s="18">
        <v>10.0</v>
      </c>
      <c r="AG761" s="18">
        <v>1978.0</v>
      </c>
      <c r="AH761" s="18">
        <v>1.0</v>
      </c>
      <c r="AI761" s="18">
        <v>44.0</v>
      </c>
      <c r="AJ761" s="18" t="s">
        <v>5554</v>
      </c>
      <c r="AK761" s="18">
        <v>14258.0</v>
      </c>
      <c r="AL761" s="55" t="s">
        <v>5563</v>
      </c>
      <c r="AM761" s="55" t="s">
        <v>5564</v>
      </c>
      <c r="AN761" s="19">
        <v>0.7852</v>
      </c>
      <c r="AO761" s="19" t="s">
        <v>73</v>
      </c>
    </row>
    <row r="762">
      <c r="A762" s="8" t="s">
        <v>5565</v>
      </c>
      <c r="B762" s="52" t="s">
        <v>1287</v>
      </c>
      <c r="C762" s="8" t="s">
        <v>58</v>
      </c>
      <c r="D762" s="8" t="s">
        <v>5554</v>
      </c>
      <c r="E762" s="20" t="s">
        <v>5566</v>
      </c>
      <c r="F762" s="11" t="s">
        <v>5567</v>
      </c>
      <c r="G762" s="8" t="s">
        <v>83</v>
      </c>
      <c r="H762" s="8" t="s">
        <v>1520</v>
      </c>
      <c r="I762" s="8" t="s">
        <v>5568</v>
      </c>
      <c r="J762" s="8">
        <v>10.0</v>
      </c>
      <c r="K762" s="14">
        <v>46090.0</v>
      </c>
      <c r="L762" s="8" t="s">
        <v>3564</v>
      </c>
      <c r="M762" s="8" t="s">
        <v>3564</v>
      </c>
      <c r="N762" s="14">
        <v>46093.0</v>
      </c>
      <c r="O762" s="14">
        <v>46093.0</v>
      </c>
      <c r="P762" s="8" t="s">
        <v>48</v>
      </c>
      <c r="Q762" s="8">
        <v>779.0</v>
      </c>
      <c r="R762" s="8" t="s">
        <v>5569</v>
      </c>
      <c r="S762" s="8" t="s">
        <v>5570</v>
      </c>
      <c r="T762" s="16" t="s">
        <v>70</v>
      </c>
      <c r="U762" s="17" t="s">
        <v>5561</v>
      </c>
      <c r="V762" s="8" t="s">
        <v>220</v>
      </c>
      <c r="W762" s="8"/>
      <c r="AA762" s="53" t="s">
        <v>5571</v>
      </c>
      <c r="AB762" s="18">
        <v>1111.0</v>
      </c>
      <c r="AC762" s="18">
        <v>68.0</v>
      </c>
      <c r="AD762" s="18">
        <v>306.0</v>
      </c>
      <c r="AE762" s="18">
        <v>424.0</v>
      </c>
      <c r="AF762" s="18">
        <v>68.0</v>
      </c>
      <c r="AG762" s="18">
        <v>155.0</v>
      </c>
      <c r="AH762" s="18">
        <v>3.0</v>
      </c>
      <c r="AI762" s="18">
        <v>9.0</v>
      </c>
      <c r="AJ762" s="18" t="s">
        <v>54</v>
      </c>
      <c r="AK762" s="18" t="s">
        <v>54</v>
      </c>
      <c r="AL762" s="54" t="s">
        <v>1815</v>
      </c>
      <c r="AM762" s="18" t="s">
        <v>54</v>
      </c>
      <c r="AN762" s="19">
        <v>0.7852</v>
      </c>
      <c r="AO762" s="19" t="s">
        <v>73</v>
      </c>
    </row>
    <row r="763">
      <c r="A763" s="8" t="s">
        <v>5572</v>
      </c>
      <c r="B763" s="52" t="s">
        <v>1883</v>
      </c>
      <c r="C763" s="8" t="s">
        <v>58</v>
      </c>
      <c r="D763" s="8" t="s">
        <v>5554</v>
      </c>
      <c r="E763" s="20" t="s">
        <v>5573</v>
      </c>
      <c r="F763" s="11" t="s">
        <v>5574</v>
      </c>
      <c r="G763" s="8" t="s">
        <v>83</v>
      </c>
      <c r="H763" s="8" t="s">
        <v>2394</v>
      </c>
      <c r="I763" s="8" t="s">
        <v>5575</v>
      </c>
      <c r="J763" s="8">
        <v>10.0</v>
      </c>
      <c r="K763" s="14">
        <v>46090.0</v>
      </c>
      <c r="L763" s="8" t="s">
        <v>3564</v>
      </c>
      <c r="M763" s="8" t="s">
        <v>3564</v>
      </c>
      <c r="N763" s="14">
        <v>46093.0</v>
      </c>
      <c r="O763" s="14">
        <v>46093.0</v>
      </c>
      <c r="P763" s="8" t="s">
        <v>48</v>
      </c>
      <c r="Q763" s="8">
        <v>876.0</v>
      </c>
      <c r="R763" s="8" t="s">
        <v>5576</v>
      </c>
      <c r="S763" s="8" t="s">
        <v>5577</v>
      </c>
      <c r="T763" s="16" t="s">
        <v>107</v>
      </c>
      <c r="U763" s="17" t="s">
        <v>5561</v>
      </c>
      <c r="V763" s="8" t="s">
        <v>220</v>
      </c>
      <c r="W763" s="8"/>
      <c r="AA763" s="53" t="s">
        <v>5578</v>
      </c>
      <c r="AB763" s="18">
        <v>1678.0</v>
      </c>
      <c r="AC763" s="18">
        <v>122.0</v>
      </c>
      <c r="AD763" s="18">
        <v>307.0</v>
      </c>
      <c r="AE763" s="18">
        <v>669.0</v>
      </c>
      <c r="AF763" s="18">
        <v>55.0</v>
      </c>
      <c r="AG763" s="18">
        <v>137.0</v>
      </c>
      <c r="AH763" s="18">
        <v>533.0</v>
      </c>
      <c r="AI763" s="18">
        <v>4.0</v>
      </c>
      <c r="AJ763" s="18" t="s">
        <v>54</v>
      </c>
      <c r="AK763" s="18" t="s">
        <v>54</v>
      </c>
      <c r="AL763" s="54" t="s">
        <v>5579</v>
      </c>
      <c r="AM763" s="18" t="s">
        <v>54</v>
      </c>
      <c r="AN763" s="19">
        <v>0.7852</v>
      </c>
      <c r="AO763" s="19" t="s">
        <v>73</v>
      </c>
    </row>
    <row r="764">
      <c r="A764" s="8" t="s">
        <v>5580</v>
      </c>
      <c r="B764" s="52" t="s">
        <v>2931</v>
      </c>
      <c r="C764" s="8" t="s">
        <v>58</v>
      </c>
      <c r="D764" s="8" t="s">
        <v>5554</v>
      </c>
      <c r="E764" s="20" t="s">
        <v>5581</v>
      </c>
      <c r="F764" s="11" t="s">
        <v>5582</v>
      </c>
      <c r="G764" s="8" t="s">
        <v>83</v>
      </c>
      <c r="H764" s="8"/>
      <c r="I764" s="8" t="s">
        <v>5583</v>
      </c>
      <c r="J764" s="8">
        <v>10.0</v>
      </c>
      <c r="K764" s="14">
        <v>46090.0</v>
      </c>
      <c r="L764" s="8" t="s">
        <v>3564</v>
      </c>
      <c r="M764" s="8" t="s">
        <v>3564</v>
      </c>
      <c r="N764" s="14">
        <v>46093.0</v>
      </c>
      <c r="O764" s="14">
        <v>46093.0</v>
      </c>
      <c r="P764" s="8" t="s">
        <v>48</v>
      </c>
      <c r="Q764" s="8">
        <v>734.0</v>
      </c>
      <c r="R764" s="16" t="s">
        <v>5584</v>
      </c>
      <c r="S764" s="16" t="s">
        <v>5585</v>
      </c>
      <c r="T764" s="16" t="s">
        <v>70</v>
      </c>
      <c r="U764" s="17" t="s">
        <v>5561</v>
      </c>
      <c r="V764" s="8" t="s">
        <v>220</v>
      </c>
      <c r="W764" s="8"/>
      <c r="AA764" s="18" t="s">
        <v>54</v>
      </c>
      <c r="AB764" s="18">
        <v>238.0</v>
      </c>
      <c r="AC764" s="18">
        <v>129.0</v>
      </c>
      <c r="AD764" s="18">
        <v>2.0</v>
      </c>
      <c r="AE764" s="18">
        <v>84.0</v>
      </c>
      <c r="AF764" s="18">
        <v>0.0</v>
      </c>
      <c r="AG764" s="18">
        <v>0.0</v>
      </c>
      <c r="AH764" s="18">
        <v>0.0</v>
      </c>
      <c r="AI764" s="18">
        <v>1.0</v>
      </c>
      <c r="AJ764" s="18" t="s">
        <v>54</v>
      </c>
      <c r="AK764" s="18" t="s">
        <v>54</v>
      </c>
      <c r="AL764" s="18" t="s">
        <v>54</v>
      </c>
      <c r="AM764" s="18" t="s">
        <v>54</v>
      </c>
      <c r="AN764" s="19">
        <v>0.7852</v>
      </c>
      <c r="AO764" s="19" t="s">
        <v>73</v>
      </c>
    </row>
    <row r="765">
      <c r="A765" s="8" t="s">
        <v>5586</v>
      </c>
      <c r="B765" s="52" t="s">
        <v>2482</v>
      </c>
      <c r="C765" s="8" t="s">
        <v>58</v>
      </c>
      <c r="D765" s="8" t="s">
        <v>5554</v>
      </c>
      <c r="E765" s="20" t="s">
        <v>5587</v>
      </c>
      <c r="F765" s="11" t="s">
        <v>5588</v>
      </c>
      <c r="G765" s="8" t="s">
        <v>83</v>
      </c>
      <c r="H765" s="8"/>
      <c r="I765" s="8" t="s">
        <v>5589</v>
      </c>
      <c r="J765" s="8">
        <v>10.0</v>
      </c>
      <c r="K765" s="14">
        <v>46090.0</v>
      </c>
      <c r="L765" s="8" t="s">
        <v>3564</v>
      </c>
      <c r="M765" s="8" t="s">
        <v>3564</v>
      </c>
      <c r="N765" s="14">
        <v>46093.0</v>
      </c>
      <c r="O765" s="14">
        <v>46093.0</v>
      </c>
      <c r="P765" s="8" t="s">
        <v>48</v>
      </c>
      <c r="Q765" s="8">
        <v>765.0</v>
      </c>
      <c r="R765" s="16" t="s">
        <v>5584</v>
      </c>
      <c r="S765" s="16" t="s">
        <v>5590</v>
      </c>
      <c r="T765" s="16" t="s">
        <v>5591</v>
      </c>
      <c r="U765" s="17" t="s">
        <v>5561</v>
      </c>
      <c r="V765" s="8" t="s">
        <v>220</v>
      </c>
      <c r="W765" s="8"/>
      <c r="AA765" s="18" t="s">
        <v>54</v>
      </c>
      <c r="AB765" s="18">
        <v>190.0</v>
      </c>
      <c r="AC765" s="18">
        <v>52.0</v>
      </c>
      <c r="AD765" s="18">
        <v>4.0</v>
      </c>
      <c r="AE765" s="18">
        <v>69.0</v>
      </c>
      <c r="AF765" s="18">
        <v>0.0</v>
      </c>
      <c r="AG765" s="18">
        <v>0.0</v>
      </c>
      <c r="AH765" s="18">
        <v>0.0</v>
      </c>
      <c r="AI765" s="18">
        <v>1.0</v>
      </c>
      <c r="AJ765" s="18" t="s">
        <v>54</v>
      </c>
      <c r="AK765" s="18" t="s">
        <v>54</v>
      </c>
      <c r="AL765" s="18" t="s">
        <v>54</v>
      </c>
      <c r="AM765" s="18" t="s">
        <v>54</v>
      </c>
      <c r="AN765" s="19">
        <v>0.7852</v>
      </c>
      <c r="AO765" s="19" t="s">
        <v>73</v>
      </c>
    </row>
    <row r="766">
      <c r="A766" s="18" t="s">
        <v>5592</v>
      </c>
      <c r="B766" s="52" t="s">
        <v>2931</v>
      </c>
      <c r="C766" s="8" t="s">
        <v>58</v>
      </c>
      <c r="D766" s="8" t="s">
        <v>5554</v>
      </c>
      <c r="E766" s="20" t="s">
        <v>5593</v>
      </c>
      <c r="F766" s="11" t="s">
        <v>5594</v>
      </c>
      <c r="G766" s="51" t="s">
        <v>46</v>
      </c>
      <c r="H766" s="8" t="s">
        <v>1520</v>
      </c>
      <c r="I766" s="8" t="s">
        <v>5595</v>
      </c>
      <c r="J766" s="8">
        <v>10.0</v>
      </c>
      <c r="K766" s="14">
        <v>46090.0</v>
      </c>
      <c r="L766" s="8" t="s">
        <v>3564</v>
      </c>
      <c r="M766" s="8" t="s">
        <v>3564</v>
      </c>
      <c r="N766" s="14">
        <v>46093.0</v>
      </c>
      <c r="O766" s="14">
        <v>46093.0</v>
      </c>
      <c r="P766" s="8" t="s">
        <v>48</v>
      </c>
      <c r="Q766" s="8">
        <v>563.0</v>
      </c>
      <c r="R766" s="16" t="s">
        <v>5596</v>
      </c>
      <c r="S766" s="16" t="s">
        <v>5597</v>
      </c>
      <c r="T766" s="16" t="s">
        <v>70</v>
      </c>
      <c r="U766" s="17" t="s">
        <v>4903</v>
      </c>
      <c r="V766" s="8" t="s">
        <v>72</v>
      </c>
      <c r="W766" s="51"/>
      <c r="AA766" s="18" t="s">
        <v>54</v>
      </c>
      <c r="AB766" s="18">
        <v>155.0</v>
      </c>
      <c r="AC766" s="18">
        <v>16.0</v>
      </c>
      <c r="AD766" s="18">
        <v>6.0</v>
      </c>
      <c r="AE766" s="18">
        <v>110.0</v>
      </c>
      <c r="AF766" s="18">
        <v>0.0</v>
      </c>
      <c r="AG766" s="18">
        <v>0.0</v>
      </c>
      <c r="AH766" s="18">
        <v>0.0</v>
      </c>
      <c r="AI766" s="18">
        <v>1.0</v>
      </c>
      <c r="AJ766" s="18" t="s">
        <v>54</v>
      </c>
      <c r="AK766" s="18" t="s">
        <v>54</v>
      </c>
      <c r="AL766" s="18" t="s">
        <v>54</v>
      </c>
      <c r="AM766" s="18" t="s">
        <v>54</v>
      </c>
      <c r="AN766" s="19">
        <v>0.7852</v>
      </c>
      <c r="AO766" s="19" t="s">
        <v>54</v>
      </c>
    </row>
    <row r="767">
      <c r="A767" s="8" t="s">
        <v>5598</v>
      </c>
      <c r="B767" s="52" t="s">
        <v>1287</v>
      </c>
      <c r="C767" s="8" t="s">
        <v>43</v>
      </c>
      <c r="E767" s="20" t="s">
        <v>5599</v>
      </c>
      <c r="F767" s="11" t="s">
        <v>5600</v>
      </c>
      <c r="G767" s="51" t="s">
        <v>46</v>
      </c>
      <c r="H767" s="8" t="s">
        <v>1520</v>
      </c>
      <c r="I767" s="8" t="s">
        <v>5601</v>
      </c>
      <c r="J767" s="8">
        <v>10.0</v>
      </c>
      <c r="K767" s="14">
        <v>46090.0</v>
      </c>
      <c r="L767" s="8" t="s">
        <v>3564</v>
      </c>
      <c r="M767" s="8" t="s">
        <v>3564</v>
      </c>
      <c r="N767" s="14">
        <v>46093.0</v>
      </c>
      <c r="O767" s="14">
        <v>46093.0</v>
      </c>
      <c r="P767" s="8" t="s">
        <v>48</v>
      </c>
      <c r="Q767" s="8">
        <v>665.0</v>
      </c>
      <c r="R767" s="8" t="s">
        <v>5602</v>
      </c>
      <c r="S767" s="8" t="s">
        <v>5603</v>
      </c>
      <c r="T767" s="16" t="s">
        <v>188</v>
      </c>
      <c r="U767" s="17" t="s">
        <v>4903</v>
      </c>
      <c r="V767" s="8" t="s">
        <v>72</v>
      </c>
      <c r="W767" s="51"/>
      <c r="AA767" s="53" t="s">
        <v>5604</v>
      </c>
      <c r="AB767" s="18">
        <v>226.0</v>
      </c>
      <c r="AC767" s="18">
        <v>73.0</v>
      </c>
      <c r="AD767" s="18">
        <v>14.0</v>
      </c>
      <c r="AE767" s="18">
        <v>58.0</v>
      </c>
      <c r="AF767" s="18">
        <v>136.0</v>
      </c>
      <c r="AG767" s="18">
        <v>51.0</v>
      </c>
      <c r="AH767" s="18">
        <v>0.0</v>
      </c>
      <c r="AI767" s="18">
        <v>1.0</v>
      </c>
      <c r="AJ767" s="18" t="s">
        <v>5598</v>
      </c>
      <c r="AK767" s="18">
        <v>765.0</v>
      </c>
      <c r="AL767" s="54" t="s">
        <v>1464</v>
      </c>
      <c r="AM767" s="54" t="s">
        <v>1464</v>
      </c>
      <c r="AN767" s="19">
        <v>0.9306</v>
      </c>
      <c r="AO767" s="19" t="s">
        <v>329</v>
      </c>
    </row>
    <row r="768">
      <c r="A768" s="8" t="s">
        <v>5605</v>
      </c>
      <c r="B768" s="52" t="s">
        <v>1298</v>
      </c>
      <c r="C768" s="8" t="s">
        <v>58</v>
      </c>
      <c r="D768" s="8" t="s">
        <v>5598</v>
      </c>
      <c r="E768" s="20" t="s">
        <v>5606</v>
      </c>
      <c r="F768" s="11" t="s">
        <v>5607</v>
      </c>
      <c r="G768" s="51" t="s">
        <v>46</v>
      </c>
      <c r="H768" s="8" t="s">
        <v>2394</v>
      </c>
      <c r="I768" s="8" t="s">
        <v>5608</v>
      </c>
      <c r="J768" s="8">
        <v>10.0</v>
      </c>
      <c r="K768" s="14">
        <v>46090.0</v>
      </c>
      <c r="L768" s="8" t="s">
        <v>3564</v>
      </c>
      <c r="M768" s="8" t="s">
        <v>3564</v>
      </c>
      <c r="N768" s="14">
        <v>46093.0</v>
      </c>
      <c r="O768" s="14">
        <v>46093.0</v>
      </c>
      <c r="P768" s="8" t="s">
        <v>48</v>
      </c>
      <c r="Q768" s="8">
        <v>714.0</v>
      </c>
      <c r="R768" s="8" t="s">
        <v>5602</v>
      </c>
      <c r="S768" s="8" t="s">
        <v>5609</v>
      </c>
      <c r="T768" s="16" t="s">
        <v>70</v>
      </c>
      <c r="U768" s="17" t="s">
        <v>4903</v>
      </c>
      <c r="V768" s="8" t="s">
        <v>72</v>
      </c>
      <c r="W768" s="51"/>
      <c r="AA768" s="53" t="s">
        <v>5610</v>
      </c>
      <c r="AB768" s="18">
        <v>161.0</v>
      </c>
      <c r="AC768" s="18">
        <v>43.0</v>
      </c>
      <c r="AD768" s="18">
        <v>10.0</v>
      </c>
      <c r="AE768" s="18">
        <v>45.0</v>
      </c>
      <c r="AF768" s="18">
        <v>218.0</v>
      </c>
      <c r="AG768" s="18">
        <v>49.0</v>
      </c>
      <c r="AH768" s="18">
        <v>0.0</v>
      </c>
      <c r="AI768" s="18">
        <v>17.0</v>
      </c>
      <c r="AJ768" s="18" t="s">
        <v>54</v>
      </c>
      <c r="AK768" s="18" t="s">
        <v>54</v>
      </c>
      <c r="AL768" s="54" t="s">
        <v>1572</v>
      </c>
      <c r="AM768" s="18" t="s">
        <v>54</v>
      </c>
      <c r="AN768" s="19">
        <v>0.9306</v>
      </c>
      <c r="AO768" s="19" t="s">
        <v>329</v>
      </c>
    </row>
    <row r="769">
      <c r="A769" s="8" t="s">
        <v>5611</v>
      </c>
      <c r="B769" s="52" t="s">
        <v>1883</v>
      </c>
      <c r="C769" s="8" t="s">
        <v>58</v>
      </c>
      <c r="D769" s="8" t="s">
        <v>5598</v>
      </c>
      <c r="E769" s="20" t="s">
        <v>5612</v>
      </c>
      <c r="F769" s="11" t="s">
        <v>5613</v>
      </c>
      <c r="G769" s="51" t="s">
        <v>46</v>
      </c>
      <c r="H769" s="8" t="s">
        <v>1520</v>
      </c>
      <c r="I769" s="8" t="s">
        <v>5614</v>
      </c>
      <c r="J769" s="8">
        <v>10.0</v>
      </c>
      <c r="K769" s="14">
        <v>46090.0</v>
      </c>
      <c r="L769" s="8" t="s">
        <v>3564</v>
      </c>
      <c r="M769" s="8" t="s">
        <v>3564</v>
      </c>
      <c r="N769" s="14">
        <v>46093.0</v>
      </c>
      <c r="O769" s="14">
        <v>46093.0</v>
      </c>
      <c r="P769" s="8" t="s">
        <v>48</v>
      </c>
      <c r="Q769" s="8">
        <v>661.0</v>
      </c>
      <c r="R769" s="8" t="s">
        <v>5602</v>
      </c>
      <c r="S769" s="8" t="s">
        <v>5615</v>
      </c>
      <c r="T769" s="16" t="s">
        <v>70</v>
      </c>
      <c r="U769" s="17" t="s">
        <v>4903</v>
      </c>
      <c r="V769" s="8" t="s">
        <v>72</v>
      </c>
      <c r="W769" s="51"/>
      <c r="AA769" s="53" t="s">
        <v>5616</v>
      </c>
      <c r="AB769" s="18">
        <v>190.0</v>
      </c>
      <c r="AC769" s="18">
        <v>85.0</v>
      </c>
      <c r="AD769" s="18">
        <v>26.0</v>
      </c>
      <c r="AE769" s="18">
        <v>50.0</v>
      </c>
      <c r="AF769" s="18">
        <v>0.0</v>
      </c>
      <c r="AG769" s="18">
        <v>0.0</v>
      </c>
      <c r="AH769" s="18">
        <v>0.0</v>
      </c>
      <c r="AI769" s="18">
        <v>6.0</v>
      </c>
      <c r="AJ769" s="18" t="s">
        <v>54</v>
      </c>
      <c r="AK769" s="18" t="s">
        <v>54</v>
      </c>
      <c r="AL769" s="54" t="s">
        <v>1422</v>
      </c>
      <c r="AM769" s="18" t="s">
        <v>54</v>
      </c>
      <c r="AN769" s="19">
        <v>0.9306</v>
      </c>
      <c r="AO769" s="19" t="s">
        <v>329</v>
      </c>
    </row>
    <row r="770">
      <c r="A770" s="8" t="s">
        <v>5617</v>
      </c>
      <c r="B770" s="52" t="s">
        <v>42</v>
      </c>
      <c r="C770" s="8" t="s">
        <v>58</v>
      </c>
      <c r="D770" s="8" t="s">
        <v>5598</v>
      </c>
      <c r="E770" s="20" t="s">
        <v>5618</v>
      </c>
      <c r="F770" s="11" t="s">
        <v>5619</v>
      </c>
      <c r="G770" s="51" t="s">
        <v>46</v>
      </c>
      <c r="H770" s="8" t="s">
        <v>2402</v>
      </c>
      <c r="I770" s="8" t="s">
        <v>5620</v>
      </c>
      <c r="J770" s="8">
        <v>10.0</v>
      </c>
      <c r="K770" s="14">
        <v>46090.0</v>
      </c>
      <c r="L770" s="8" t="s">
        <v>3564</v>
      </c>
      <c r="M770" s="8" t="s">
        <v>3564</v>
      </c>
      <c r="N770" s="14">
        <v>46093.0</v>
      </c>
      <c r="O770" s="14">
        <v>46093.0</v>
      </c>
      <c r="P770" s="8" t="s">
        <v>48</v>
      </c>
      <c r="Q770" s="8">
        <v>660.0</v>
      </c>
      <c r="R770" s="16" t="s">
        <v>5621</v>
      </c>
      <c r="S770" s="16" t="s">
        <v>5622</v>
      </c>
      <c r="T770" s="16" t="s">
        <v>188</v>
      </c>
      <c r="U770" s="17" t="s">
        <v>4903</v>
      </c>
      <c r="V770" s="8" t="s">
        <v>72</v>
      </c>
      <c r="W770" s="51"/>
      <c r="AA770" s="18" t="s">
        <v>54</v>
      </c>
      <c r="AB770" s="18">
        <v>188.0</v>
      </c>
      <c r="AC770" s="18">
        <v>41.0</v>
      </c>
      <c r="AD770" s="18">
        <v>6.0</v>
      </c>
      <c r="AE770" s="18">
        <v>98.0</v>
      </c>
      <c r="AF770" s="18">
        <v>0.0</v>
      </c>
      <c r="AG770" s="18">
        <v>0.0</v>
      </c>
      <c r="AH770" s="18">
        <v>0.0</v>
      </c>
      <c r="AI770" s="18">
        <v>0.0</v>
      </c>
      <c r="AJ770" s="18" t="s">
        <v>54</v>
      </c>
      <c r="AK770" s="18" t="s">
        <v>54</v>
      </c>
      <c r="AL770" s="18" t="s">
        <v>54</v>
      </c>
      <c r="AM770" s="18" t="s">
        <v>54</v>
      </c>
      <c r="AN770" s="19">
        <v>0.9306</v>
      </c>
      <c r="AO770" s="19" t="s">
        <v>329</v>
      </c>
    </row>
    <row r="771">
      <c r="A771" s="8" t="s">
        <v>5623</v>
      </c>
      <c r="B771" s="52" t="s">
        <v>2931</v>
      </c>
      <c r="C771" s="8" t="s">
        <v>43</v>
      </c>
      <c r="E771" s="20" t="s">
        <v>5624</v>
      </c>
      <c r="F771" s="11" t="s">
        <v>5625</v>
      </c>
      <c r="G771" s="8" t="s">
        <v>83</v>
      </c>
      <c r="H771" s="8"/>
      <c r="I771" s="8" t="s">
        <v>5626</v>
      </c>
      <c r="J771" s="8">
        <v>10.0</v>
      </c>
      <c r="K771" s="14">
        <v>46090.0</v>
      </c>
      <c r="L771" s="8" t="s">
        <v>3564</v>
      </c>
      <c r="M771" s="8" t="s">
        <v>3564</v>
      </c>
      <c r="N771" s="14">
        <v>46093.0</v>
      </c>
      <c r="O771" s="14">
        <v>46093.0</v>
      </c>
      <c r="P771" s="8" t="s">
        <v>48</v>
      </c>
      <c r="Q771" s="8">
        <v>500.0</v>
      </c>
      <c r="R771" s="16" t="s">
        <v>5627</v>
      </c>
      <c r="S771" s="16" t="s">
        <v>5628</v>
      </c>
      <c r="T771" s="16" t="s">
        <v>5629</v>
      </c>
      <c r="U771" s="17" t="s">
        <v>5630</v>
      </c>
      <c r="V771" s="8" t="s">
        <v>220</v>
      </c>
      <c r="W771" s="8"/>
      <c r="AA771" s="18" t="s">
        <v>54</v>
      </c>
      <c r="AB771" s="18">
        <v>134.0</v>
      </c>
      <c r="AC771" s="18">
        <v>43.0</v>
      </c>
      <c r="AD771" s="18">
        <v>6.0</v>
      </c>
      <c r="AE771" s="18">
        <v>77.0</v>
      </c>
      <c r="AF771" s="18">
        <v>0.0</v>
      </c>
      <c r="AG771" s="18">
        <v>0.0</v>
      </c>
      <c r="AH771" s="18">
        <v>0.0</v>
      </c>
      <c r="AI771" s="18">
        <v>0.0</v>
      </c>
      <c r="AJ771" s="18" t="s">
        <v>5623</v>
      </c>
      <c r="AK771" s="18">
        <v>1801.0</v>
      </c>
      <c r="AL771" s="18" t="s">
        <v>54</v>
      </c>
      <c r="AM771" s="54" t="s">
        <v>1997</v>
      </c>
      <c r="AN771" s="19">
        <v>0.9294</v>
      </c>
      <c r="AO771" s="19" t="s">
        <v>161</v>
      </c>
    </row>
    <row r="772">
      <c r="A772" s="8" t="s">
        <v>5631</v>
      </c>
      <c r="B772" s="52" t="s">
        <v>1287</v>
      </c>
      <c r="C772" s="8" t="s">
        <v>58</v>
      </c>
      <c r="D772" s="8" t="s">
        <v>5623</v>
      </c>
      <c r="E772" s="20" t="s">
        <v>5632</v>
      </c>
      <c r="F772" s="11" t="s">
        <v>5633</v>
      </c>
      <c r="G772" s="8" t="s">
        <v>83</v>
      </c>
      <c r="H772" s="8" t="s">
        <v>1520</v>
      </c>
      <c r="I772" s="8" t="s">
        <v>5634</v>
      </c>
      <c r="J772" s="8">
        <v>10.0</v>
      </c>
      <c r="K772" s="14">
        <v>46090.0</v>
      </c>
      <c r="L772" s="8" t="s">
        <v>3564</v>
      </c>
      <c r="M772" s="8" t="s">
        <v>3564</v>
      </c>
      <c r="N772" s="14">
        <v>46093.0</v>
      </c>
      <c r="O772" s="14">
        <v>46093.0</v>
      </c>
      <c r="P772" s="8" t="s">
        <v>48</v>
      </c>
      <c r="Q772" s="8">
        <v>664.0</v>
      </c>
      <c r="R772" s="8" t="s">
        <v>5635</v>
      </c>
      <c r="S772" s="8" t="s">
        <v>5636</v>
      </c>
      <c r="T772" s="16" t="s">
        <v>70</v>
      </c>
      <c r="U772" s="17" t="s">
        <v>5630</v>
      </c>
      <c r="V772" s="8" t="s">
        <v>220</v>
      </c>
      <c r="W772" s="8"/>
      <c r="AA772" s="53" t="s">
        <v>5637</v>
      </c>
      <c r="AB772" s="18">
        <v>115.0</v>
      </c>
      <c r="AC772" s="18">
        <v>8.0</v>
      </c>
      <c r="AD772" s="18">
        <v>7.0</v>
      </c>
      <c r="AE772" s="18">
        <v>24.0</v>
      </c>
      <c r="AF772" s="18">
        <v>18.0</v>
      </c>
      <c r="AG772" s="18">
        <v>68.0</v>
      </c>
      <c r="AH772" s="18">
        <v>0.0</v>
      </c>
      <c r="AI772" s="18">
        <v>2.0</v>
      </c>
      <c r="AJ772" s="18" t="s">
        <v>54</v>
      </c>
      <c r="AK772" s="18" t="s">
        <v>54</v>
      </c>
      <c r="AL772" s="54" t="s">
        <v>1483</v>
      </c>
      <c r="AM772" s="18" t="s">
        <v>54</v>
      </c>
      <c r="AN772" s="19">
        <v>0.9294</v>
      </c>
      <c r="AO772" s="19" t="s">
        <v>54</v>
      </c>
    </row>
    <row r="773">
      <c r="A773" s="8" t="s">
        <v>5638</v>
      </c>
      <c r="B773" s="52" t="s">
        <v>1298</v>
      </c>
      <c r="C773" s="8" t="s">
        <v>58</v>
      </c>
      <c r="D773" s="8" t="s">
        <v>5623</v>
      </c>
      <c r="E773" s="20" t="s">
        <v>5639</v>
      </c>
      <c r="F773" s="11" t="s">
        <v>5640</v>
      </c>
      <c r="G773" s="8" t="s">
        <v>83</v>
      </c>
      <c r="H773" s="8" t="s">
        <v>1520</v>
      </c>
      <c r="I773" s="8" t="s">
        <v>5641</v>
      </c>
      <c r="J773" s="8">
        <v>10.0</v>
      </c>
      <c r="K773" s="14">
        <v>46090.0</v>
      </c>
      <c r="L773" s="8" t="s">
        <v>3564</v>
      </c>
      <c r="M773" s="8" t="s">
        <v>3564</v>
      </c>
      <c r="N773" s="14">
        <v>46093.0</v>
      </c>
      <c r="O773" s="14">
        <v>46093.0</v>
      </c>
      <c r="P773" s="8" t="s">
        <v>48</v>
      </c>
      <c r="Q773" s="8">
        <v>744.0</v>
      </c>
      <c r="R773" s="8" t="s">
        <v>5642</v>
      </c>
      <c r="S773" s="8" t="s">
        <v>5643</v>
      </c>
      <c r="T773" s="16" t="s">
        <v>5644</v>
      </c>
      <c r="U773" s="17" t="s">
        <v>5630</v>
      </c>
      <c r="V773" s="8" t="s">
        <v>220</v>
      </c>
      <c r="W773" s="8"/>
      <c r="AA773" s="53" t="s">
        <v>5645</v>
      </c>
      <c r="AB773" s="18">
        <v>107.0</v>
      </c>
      <c r="AC773" s="18">
        <v>15.0</v>
      </c>
      <c r="AD773" s="18">
        <v>14.0</v>
      </c>
      <c r="AE773" s="18">
        <v>41.0</v>
      </c>
      <c r="AF773" s="18">
        <v>15.0</v>
      </c>
      <c r="AG773" s="18">
        <v>17.0</v>
      </c>
      <c r="AH773" s="18">
        <v>0.0</v>
      </c>
      <c r="AI773" s="18">
        <v>7.0</v>
      </c>
      <c r="AJ773" s="18" t="s">
        <v>54</v>
      </c>
      <c r="AK773" s="18" t="s">
        <v>54</v>
      </c>
      <c r="AL773" s="54" t="s">
        <v>1331</v>
      </c>
      <c r="AM773" s="18" t="s">
        <v>54</v>
      </c>
      <c r="AN773" s="19">
        <v>0.9294</v>
      </c>
      <c r="AO773" s="19" t="s">
        <v>54</v>
      </c>
    </row>
    <row r="774">
      <c r="A774" s="8" t="s">
        <v>5646</v>
      </c>
      <c r="B774" s="52" t="s">
        <v>1883</v>
      </c>
      <c r="C774" s="8" t="s">
        <v>58</v>
      </c>
      <c r="D774" s="8" t="s">
        <v>5623</v>
      </c>
      <c r="E774" s="20" t="s">
        <v>5647</v>
      </c>
      <c r="F774" s="11" t="s">
        <v>5648</v>
      </c>
      <c r="G774" s="8" t="s">
        <v>83</v>
      </c>
      <c r="H774" s="8" t="s">
        <v>2402</v>
      </c>
      <c r="I774" s="8" t="s">
        <v>5649</v>
      </c>
      <c r="J774" s="8">
        <v>10.0</v>
      </c>
      <c r="K774" s="14">
        <v>46090.0</v>
      </c>
      <c r="L774" s="8" t="s">
        <v>3564</v>
      </c>
      <c r="M774" s="8" t="s">
        <v>3564</v>
      </c>
      <c r="N774" s="14">
        <v>46093.0</v>
      </c>
      <c r="O774" s="14">
        <v>46093.0</v>
      </c>
      <c r="P774" s="8" t="s">
        <v>48</v>
      </c>
      <c r="Q774" s="8">
        <v>641.0</v>
      </c>
      <c r="R774" s="8" t="s">
        <v>5635</v>
      </c>
      <c r="S774" s="8" t="s">
        <v>5650</v>
      </c>
      <c r="T774" s="16" t="s">
        <v>5629</v>
      </c>
      <c r="U774" s="17" t="s">
        <v>5630</v>
      </c>
      <c r="V774" s="8" t="s">
        <v>220</v>
      </c>
      <c r="W774" s="8"/>
      <c r="AA774" s="53" t="s">
        <v>5651</v>
      </c>
      <c r="AB774" s="18">
        <v>91.0</v>
      </c>
      <c r="AC774" s="18">
        <v>20.0</v>
      </c>
      <c r="AD774" s="18">
        <v>12.0</v>
      </c>
      <c r="AE774" s="18">
        <v>36.0</v>
      </c>
      <c r="AF774" s="18">
        <v>0.0</v>
      </c>
      <c r="AG774" s="18">
        <v>0.0</v>
      </c>
      <c r="AH774" s="18">
        <v>0.0</v>
      </c>
      <c r="AI774" s="18">
        <v>3.0</v>
      </c>
      <c r="AJ774" s="18" t="s">
        <v>54</v>
      </c>
      <c r="AK774" s="18" t="s">
        <v>54</v>
      </c>
      <c r="AL774" s="54" t="s">
        <v>1700</v>
      </c>
      <c r="AM774" s="18" t="s">
        <v>54</v>
      </c>
      <c r="AN774" s="19">
        <v>0.9294</v>
      </c>
      <c r="AO774" s="19" t="s">
        <v>54</v>
      </c>
    </row>
    <row r="775">
      <c r="A775" s="8" t="s">
        <v>5652</v>
      </c>
      <c r="B775" s="52" t="s">
        <v>5170</v>
      </c>
      <c r="C775" s="8" t="s">
        <v>58</v>
      </c>
      <c r="D775" s="8" t="s">
        <v>5623</v>
      </c>
      <c r="E775" s="20" t="s">
        <v>5653</v>
      </c>
      <c r="F775" s="11" t="s">
        <v>5654</v>
      </c>
      <c r="G775" s="8" t="s">
        <v>83</v>
      </c>
      <c r="H775" s="8" t="s">
        <v>2394</v>
      </c>
      <c r="I775" s="8" t="s">
        <v>5655</v>
      </c>
      <c r="J775" s="8">
        <v>10.0</v>
      </c>
      <c r="K775" s="14">
        <v>46090.0</v>
      </c>
      <c r="L775" s="8" t="s">
        <v>3564</v>
      </c>
      <c r="M775" s="8" t="s">
        <v>3564</v>
      </c>
      <c r="N775" s="14">
        <v>46093.0</v>
      </c>
      <c r="O775" s="14">
        <v>46093.0</v>
      </c>
      <c r="P775" s="8" t="s">
        <v>48</v>
      </c>
      <c r="Q775" s="8">
        <v>580.0</v>
      </c>
      <c r="R775" s="8" t="s">
        <v>5656</v>
      </c>
      <c r="S775" s="8" t="s">
        <v>5657</v>
      </c>
      <c r="T775" s="16" t="s">
        <v>107</v>
      </c>
      <c r="U775" s="17" t="s">
        <v>5630</v>
      </c>
      <c r="V775" s="8" t="s">
        <v>220</v>
      </c>
      <c r="W775" s="8"/>
      <c r="AA775" s="53" t="s">
        <v>5658</v>
      </c>
      <c r="AB775" s="18">
        <v>1354.0</v>
      </c>
      <c r="AC775" s="18">
        <v>6.0</v>
      </c>
      <c r="AD775" s="18">
        <v>714.0</v>
      </c>
      <c r="AE775" s="18">
        <v>567.0</v>
      </c>
      <c r="AF775" s="18">
        <v>13.0</v>
      </c>
      <c r="AG775" s="18">
        <v>50.0</v>
      </c>
      <c r="AH775" s="18">
        <v>0.0</v>
      </c>
      <c r="AI775" s="18">
        <v>15.0</v>
      </c>
      <c r="AJ775" s="18" t="s">
        <v>54</v>
      </c>
      <c r="AK775" s="18" t="s">
        <v>54</v>
      </c>
      <c r="AL775" s="55" t="s">
        <v>3104</v>
      </c>
      <c r="AM775" s="18" t="s">
        <v>54</v>
      </c>
      <c r="AN775" s="19">
        <v>0.9294</v>
      </c>
      <c r="AO775" s="19" t="s">
        <v>161</v>
      </c>
    </row>
    <row r="776">
      <c r="A776" s="8" t="s">
        <v>5659</v>
      </c>
      <c r="B776" s="52" t="s">
        <v>1287</v>
      </c>
      <c r="C776" s="8" t="s">
        <v>43</v>
      </c>
      <c r="E776" s="20" t="s">
        <v>5660</v>
      </c>
      <c r="F776" s="11" t="s">
        <v>5661</v>
      </c>
      <c r="G776" s="51" t="s">
        <v>46</v>
      </c>
      <c r="H776" s="8" t="s">
        <v>1520</v>
      </c>
      <c r="I776" s="8" t="s">
        <v>5662</v>
      </c>
      <c r="J776" s="8">
        <v>10.0</v>
      </c>
      <c r="K776" s="14">
        <v>46090.0</v>
      </c>
      <c r="L776" s="8" t="s">
        <v>3564</v>
      </c>
      <c r="M776" s="8" t="s">
        <v>3564</v>
      </c>
      <c r="N776" s="14">
        <v>46093.0</v>
      </c>
      <c r="O776" s="14">
        <v>46093.0</v>
      </c>
      <c r="P776" s="8" t="s">
        <v>48</v>
      </c>
      <c r="Q776" s="8">
        <v>731.0</v>
      </c>
      <c r="R776" s="8" t="s">
        <v>5663</v>
      </c>
      <c r="S776" s="8" t="s">
        <v>5664</v>
      </c>
      <c r="T776" s="16" t="s">
        <v>5665</v>
      </c>
      <c r="U776" s="17" t="s">
        <v>5666</v>
      </c>
      <c r="V776" s="8" t="s">
        <v>72</v>
      </c>
      <c r="W776" s="51"/>
      <c r="AA776" s="53" t="s">
        <v>5667</v>
      </c>
      <c r="AB776" s="18">
        <v>5068.0</v>
      </c>
      <c r="AC776" s="18">
        <v>1379.0</v>
      </c>
      <c r="AD776" s="18">
        <v>1899.0</v>
      </c>
      <c r="AE776" s="18">
        <v>1324.0</v>
      </c>
      <c r="AF776" s="18">
        <v>513.0</v>
      </c>
      <c r="AG776" s="18">
        <v>16.0</v>
      </c>
      <c r="AH776" s="18">
        <v>45.0</v>
      </c>
      <c r="AI776" s="18">
        <v>17.0</v>
      </c>
      <c r="AJ776" s="18" t="s">
        <v>5659</v>
      </c>
      <c r="AK776" s="18">
        <v>9285.0</v>
      </c>
      <c r="AL776" s="55" t="s">
        <v>3854</v>
      </c>
      <c r="AM776" s="55" t="s">
        <v>5668</v>
      </c>
      <c r="AN776" s="19">
        <v>0.9359</v>
      </c>
      <c r="AO776" s="19" t="s">
        <v>5669</v>
      </c>
    </row>
    <row r="777">
      <c r="A777" s="8" t="s">
        <v>5670</v>
      </c>
      <c r="B777" s="52" t="s">
        <v>1298</v>
      </c>
      <c r="C777" s="8" t="s">
        <v>58</v>
      </c>
      <c r="D777" s="8" t="s">
        <v>5659</v>
      </c>
      <c r="E777" s="20" t="s">
        <v>5671</v>
      </c>
      <c r="F777" s="11" t="s">
        <v>5672</v>
      </c>
      <c r="G777" s="51" t="s">
        <v>46</v>
      </c>
      <c r="H777" s="8" t="s">
        <v>2394</v>
      </c>
      <c r="I777" s="8" t="s">
        <v>5673</v>
      </c>
      <c r="J777" s="8">
        <v>10.0</v>
      </c>
      <c r="K777" s="14">
        <v>46090.0</v>
      </c>
      <c r="L777" s="8" t="s">
        <v>3564</v>
      </c>
      <c r="M777" s="8" t="s">
        <v>3564</v>
      </c>
      <c r="N777" s="14">
        <v>46093.0</v>
      </c>
      <c r="O777" s="14">
        <v>46093.0</v>
      </c>
      <c r="P777" s="8" t="s">
        <v>48</v>
      </c>
      <c r="Q777" s="8">
        <v>691.0</v>
      </c>
      <c r="R777" s="8" t="s">
        <v>5663</v>
      </c>
      <c r="S777" s="8" t="s">
        <v>5674</v>
      </c>
      <c r="T777" s="16" t="s">
        <v>70</v>
      </c>
      <c r="U777" s="17" t="s">
        <v>5666</v>
      </c>
      <c r="V777" s="8" t="s">
        <v>72</v>
      </c>
      <c r="W777" s="51"/>
      <c r="AA777" s="53" t="s">
        <v>5675</v>
      </c>
      <c r="AB777" s="18">
        <v>1771.0</v>
      </c>
      <c r="AC777" s="18">
        <v>1034.0</v>
      </c>
      <c r="AD777" s="18">
        <v>112.0</v>
      </c>
      <c r="AE777" s="18">
        <v>351.0</v>
      </c>
      <c r="AF777" s="18">
        <v>106.0</v>
      </c>
      <c r="AG777" s="18">
        <v>46.0</v>
      </c>
      <c r="AH777" s="18">
        <v>21.0</v>
      </c>
      <c r="AI777" s="18">
        <v>32.0</v>
      </c>
      <c r="AJ777" s="18" t="s">
        <v>54</v>
      </c>
      <c r="AK777" s="18" t="s">
        <v>54</v>
      </c>
      <c r="AL777" s="55" t="s">
        <v>5676</v>
      </c>
      <c r="AM777" s="18" t="s">
        <v>54</v>
      </c>
      <c r="AN777" s="19">
        <v>0.9359</v>
      </c>
      <c r="AO777" s="19" t="s">
        <v>5669</v>
      </c>
    </row>
    <row r="778">
      <c r="A778" s="8" t="s">
        <v>5677</v>
      </c>
      <c r="B778" s="52" t="s">
        <v>1883</v>
      </c>
      <c r="C778" s="8" t="s">
        <v>58</v>
      </c>
      <c r="D778" s="8" t="s">
        <v>5659</v>
      </c>
      <c r="E778" s="20" t="s">
        <v>5678</v>
      </c>
      <c r="F778" s="11" t="s">
        <v>5679</v>
      </c>
      <c r="G778" s="51" t="s">
        <v>46</v>
      </c>
      <c r="H778" s="8" t="s">
        <v>2402</v>
      </c>
      <c r="I778" s="8" t="s">
        <v>5680</v>
      </c>
      <c r="J778" s="8">
        <v>10.0</v>
      </c>
      <c r="K778" s="14">
        <v>46090.0</v>
      </c>
      <c r="L778" s="8" t="s">
        <v>3564</v>
      </c>
      <c r="M778" s="8" t="s">
        <v>3564</v>
      </c>
      <c r="N778" s="14">
        <v>46093.0</v>
      </c>
      <c r="O778" s="14">
        <v>46093.0</v>
      </c>
      <c r="P778" s="8" t="s">
        <v>48</v>
      </c>
      <c r="Q778" s="8">
        <v>663.0</v>
      </c>
      <c r="R778" s="8" t="s">
        <v>5663</v>
      </c>
      <c r="S778" s="8" t="s">
        <v>5681</v>
      </c>
      <c r="T778" s="16" t="s">
        <v>5665</v>
      </c>
      <c r="U778" s="17" t="s">
        <v>5666</v>
      </c>
      <c r="V778" s="8" t="s">
        <v>72</v>
      </c>
      <c r="W778" s="51"/>
      <c r="AA778" s="53" t="s">
        <v>5682</v>
      </c>
      <c r="AB778" s="18">
        <v>2446.0</v>
      </c>
      <c r="AC778" s="18">
        <v>1227.0</v>
      </c>
      <c r="AD778" s="18">
        <v>160.0</v>
      </c>
      <c r="AE778" s="18">
        <v>433.0</v>
      </c>
      <c r="AF778" s="18">
        <v>68.0</v>
      </c>
      <c r="AG778" s="18">
        <v>105.0</v>
      </c>
      <c r="AH778" s="18">
        <v>0.0</v>
      </c>
      <c r="AI778" s="18">
        <v>12.0</v>
      </c>
      <c r="AJ778" s="18" t="s">
        <v>54</v>
      </c>
      <c r="AK778" s="18" t="s">
        <v>54</v>
      </c>
      <c r="AL778" s="55" t="s">
        <v>4607</v>
      </c>
      <c r="AM778" s="18" t="s">
        <v>54</v>
      </c>
      <c r="AN778" s="19">
        <v>0.9359</v>
      </c>
      <c r="AO778" s="19" t="s">
        <v>5669</v>
      </c>
    </row>
    <row r="779">
      <c r="A779" s="8" t="s">
        <v>5683</v>
      </c>
      <c r="B779" s="52" t="s">
        <v>42</v>
      </c>
      <c r="C779" s="8" t="s">
        <v>58</v>
      </c>
      <c r="D779" s="8" t="s">
        <v>5659</v>
      </c>
      <c r="E779" s="20" t="s">
        <v>5684</v>
      </c>
      <c r="F779" s="11" t="s">
        <v>5685</v>
      </c>
      <c r="G779" s="51" t="s">
        <v>46</v>
      </c>
      <c r="H779" s="8" t="s">
        <v>1520</v>
      </c>
      <c r="I779" s="8" t="s">
        <v>5686</v>
      </c>
      <c r="J779" s="8">
        <v>10.0</v>
      </c>
      <c r="K779" s="14">
        <v>46090.0</v>
      </c>
      <c r="L779" s="8" t="s">
        <v>3564</v>
      </c>
      <c r="M779" s="8" t="s">
        <v>3564</v>
      </c>
      <c r="N779" s="14">
        <v>46093.0</v>
      </c>
      <c r="O779" s="14">
        <v>46093.0</v>
      </c>
      <c r="P779" s="8" t="s">
        <v>48</v>
      </c>
      <c r="Q779" s="8">
        <v>763.0</v>
      </c>
      <c r="R779" s="16" t="s">
        <v>5687</v>
      </c>
      <c r="S779" s="16" t="s">
        <v>5688</v>
      </c>
      <c r="T779" s="16" t="s">
        <v>70</v>
      </c>
      <c r="U779" s="17" t="s">
        <v>5666</v>
      </c>
      <c r="V779" s="8" t="s">
        <v>72</v>
      </c>
      <c r="W779" s="51"/>
      <c r="AA779" s="18" t="s">
        <v>54</v>
      </c>
      <c r="AB779" s="18" t="s">
        <v>54</v>
      </c>
      <c r="AC779" s="18" t="s">
        <v>54</v>
      </c>
      <c r="AD779" s="18" t="s">
        <v>54</v>
      </c>
      <c r="AE779" s="18" t="s">
        <v>54</v>
      </c>
      <c r="AF779" s="18" t="s">
        <v>54</v>
      </c>
      <c r="AG779" s="18" t="s">
        <v>54</v>
      </c>
      <c r="AH779" s="18" t="s">
        <v>54</v>
      </c>
      <c r="AI779" s="18" t="s">
        <v>54</v>
      </c>
      <c r="AJ779" s="18" t="s">
        <v>54</v>
      </c>
      <c r="AK779" s="18" t="s">
        <v>54</v>
      </c>
      <c r="AL779" s="18" t="s">
        <v>54</v>
      </c>
      <c r="AM779" s="18" t="s">
        <v>54</v>
      </c>
      <c r="AN779" s="19" t="s">
        <v>54</v>
      </c>
      <c r="AO779" s="19" t="s">
        <v>54</v>
      </c>
    </row>
    <row r="780">
      <c r="A780" s="8" t="s">
        <v>5689</v>
      </c>
      <c r="B780" s="52" t="s">
        <v>2931</v>
      </c>
      <c r="C780" s="8" t="s">
        <v>43</v>
      </c>
      <c r="E780" s="20" t="s">
        <v>5690</v>
      </c>
      <c r="F780" s="11" t="s">
        <v>5691</v>
      </c>
      <c r="G780" s="8" t="s">
        <v>83</v>
      </c>
      <c r="H780" s="8"/>
      <c r="I780" s="59" t="s">
        <v>5692</v>
      </c>
      <c r="J780" s="8">
        <v>10.0</v>
      </c>
      <c r="K780" s="14">
        <v>46090.0</v>
      </c>
      <c r="L780" s="8" t="s">
        <v>3564</v>
      </c>
      <c r="M780" s="8" t="s">
        <v>3564</v>
      </c>
      <c r="N780" s="14">
        <v>46093.0</v>
      </c>
      <c r="O780" s="14">
        <v>46093.0</v>
      </c>
      <c r="P780" s="8" t="s">
        <v>48</v>
      </c>
      <c r="Q780" s="8">
        <v>598.0</v>
      </c>
      <c r="R780" s="16" t="s">
        <v>5693</v>
      </c>
      <c r="S780" s="59" t="s">
        <v>5694</v>
      </c>
      <c r="T780" s="16" t="s">
        <v>5695</v>
      </c>
      <c r="U780" s="17" t="s">
        <v>5696</v>
      </c>
      <c r="V780" s="8" t="s">
        <v>220</v>
      </c>
      <c r="W780" s="8"/>
      <c r="AA780" s="18" t="s">
        <v>54</v>
      </c>
      <c r="AB780" s="18">
        <v>604.0</v>
      </c>
      <c r="AC780" s="18">
        <v>106.0</v>
      </c>
      <c r="AD780" s="18">
        <v>119.0</v>
      </c>
      <c r="AE780" s="18">
        <v>329.0</v>
      </c>
      <c r="AF780" s="18">
        <v>0.0</v>
      </c>
      <c r="AG780" s="18">
        <v>0.0</v>
      </c>
      <c r="AH780" s="18">
        <v>0.0</v>
      </c>
      <c r="AI780" s="18">
        <v>4.0</v>
      </c>
      <c r="AJ780" s="18" t="s">
        <v>5689</v>
      </c>
      <c r="AK780" s="18">
        <v>10679.0</v>
      </c>
      <c r="AL780" s="18" t="s">
        <v>54</v>
      </c>
      <c r="AM780" s="55" t="s">
        <v>5697</v>
      </c>
      <c r="AN780" s="19">
        <v>0.9562</v>
      </c>
      <c r="AO780" s="19" t="s">
        <v>161</v>
      </c>
    </row>
    <row r="781">
      <c r="A781" s="8" t="s">
        <v>5698</v>
      </c>
      <c r="B781" s="52" t="s">
        <v>1287</v>
      </c>
      <c r="C781" s="8" t="s">
        <v>58</v>
      </c>
      <c r="D781" s="8" t="s">
        <v>5689</v>
      </c>
      <c r="E781" s="20" t="s">
        <v>5699</v>
      </c>
      <c r="F781" s="11" t="s">
        <v>5700</v>
      </c>
      <c r="G781" s="8" t="s">
        <v>83</v>
      </c>
      <c r="H781" s="8" t="s">
        <v>1520</v>
      </c>
      <c r="I781" s="59" t="s">
        <v>5701</v>
      </c>
      <c r="J781" s="8">
        <v>10.0</v>
      </c>
      <c r="K781" s="14">
        <v>46090.0</v>
      </c>
      <c r="L781" s="8" t="s">
        <v>3564</v>
      </c>
      <c r="M781" s="8" t="s">
        <v>3564</v>
      </c>
      <c r="N781" s="14">
        <v>46093.0</v>
      </c>
      <c r="O781" s="14">
        <v>46093.0</v>
      </c>
      <c r="P781" s="8" t="s">
        <v>48</v>
      </c>
      <c r="Q781" s="42">
        <v>771.0</v>
      </c>
      <c r="R781" s="59" t="s">
        <v>5702</v>
      </c>
      <c r="S781" s="59" t="s">
        <v>5703</v>
      </c>
      <c r="T781" s="16" t="s">
        <v>70</v>
      </c>
      <c r="U781" s="17" t="s">
        <v>5696</v>
      </c>
      <c r="V781" s="8" t="s">
        <v>220</v>
      </c>
      <c r="W781" s="8"/>
      <c r="AA781" s="53" t="s">
        <v>5704</v>
      </c>
      <c r="AB781" s="18">
        <v>3568.0</v>
      </c>
      <c r="AC781" s="18">
        <v>42.0</v>
      </c>
      <c r="AD781" s="18">
        <v>25.0</v>
      </c>
      <c r="AE781" s="18">
        <v>109.0</v>
      </c>
      <c r="AF781" s="18">
        <v>2144.0</v>
      </c>
      <c r="AG781" s="18">
        <v>3339.0</v>
      </c>
      <c r="AH781" s="18">
        <v>0.0</v>
      </c>
      <c r="AI781" s="18">
        <v>79.0</v>
      </c>
      <c r="AJ781" s="18" t="s">
        <v>54</v>
      </c>
      <c r="AK781" s="18" t="s">
        <v>54</v>
      </c>
      <c r="AL781" s="55" t="s">
        <v>5705</v>
      </c>
      <c r="AM781" s="18" t="s">
        <v>54</v>
      </c>
      <c r="AN781" s="19">
        <v>0.9562</v>
      </c>
      <c r="AO781" s="19" t="s">
        <v>978</v>
      </c>
    </row>
    <row r="782">
      <c r="A782" s="8" t="s">
        <v>5706</v>
      </c>
      <c r="B782" s="52" t="s">
        <v>1298</v>
      </c>
      <c r="C782" s="8" t="s">
        <v>58</v>
      </c>
      <c r="D782" s="8" t="s">
        <v>5689</v>
      </c>
      <c r="E782" s="20" t="s">
        <v>5707</v>
      </c>
      <c r="F782" s="11" t="s">
        <v>5708</v>
      </c>
      <c r="G782" s="8" t="s">
        <v>83</v>
      </c>
      <c r="H782" s="8" t="s">
        <v>2402</v>
      </c>
      <c r="I782" s="59" t="s">
        <v>5709</v>
      </c>
      <c r="J782" s="8">
        <v>10.0</v>
      </c>
      <c r="K782" s="14">
        <v>46090.0</v>
      </c>
      <c r="L782" s="8" t="s">
        <v>3564</v>
      </c>
      <c r="M782" s="8" t="s">
        <v>3564</v>
      </c>
      <c r="N782" s="14">
        <v>46093.0</v>
      </c>
      <c r="O782" s="14">
        <v>46093.0</v>
      </c>
      <c r="P782" s="8" t="s">
        <v>48</v>
      </c>
      <c r="Q782" s="42">
        <v>868.0</v>
      </c>
      <c r="R782" s="59" t="s">
        <v>5702</v>
      </c>
      <c r="S782" s="59" t="s">
        <v>5710</v>
      </c>
      <c r="T782" s="16" t="s">
        <v>5711</v>
      </c>
      <c r="U782" s="17" t="s">
        <v>5696</v>
      </c>
      <c r="V782" s="8" t="s">
        <v>220</v>
      </c>
      <c r="W782" s="8"/>
      <c r="AA782" s="53" t="s">
        <v>5712</v>
      </c>
      <c r="AB782" s="18">
        <v>483.0</v>
      </c>
      <c r="AC782" s="18">
        <v>28.0</v>
      </c>
      <c r="AD782" s="18">
        <v>194.0</v>
      </c>
      <c r="AE782" s="18">
        <v>127.0</v>
      </c>
      <c r="AF782" s="18">
        <v>135.0</v>
      </c>
      <c r="AG782" s="18">
        <v>8.0</v>
      </c>
      <c r="AH782" s="18">
        <v>2.0</v>
      </c>
      <c r="AI782" s="18">
        <v>52.0</v>
      </c>
      <c r="AJ782" s="18" t="s">
        <v>54</v>
      </c>
      <c r="AK782" s="18" t="s">
        <v>54</v>
      </c>
      <c r="AL782" s="54" t="s">
        <v>1997</v>
      </c>
      <c r="AM782" s="18" t="s">
        <v>54</v>
      </c>
      <c r="AN782" s="19">
        <v>0.9562</v>
      </c>
      <c r="AO782" s="19" t="s">
        <v>262</v>
      </c>
    </row>
    <row r="783">
      <c r="A783" s="8" t="s">
        <v>5713</v>
      </c>
      <c r="B783" s="52" t="s">
        <v>5170</v>
      </c>
      <c r="C783" s="8" t="s">
        <v>58</v>
      </c>
      <c r="D783" s="8" t="s">
        <v>5689</v>
      </c>
      <c r="E783" s="20" t="s">
        <v>5714</v>
      </c>
      <c r="F783" s="11" t="s">
        <v>5715</v>
      </c>
      <c r="G783" s="8" t="s">
        <v>83</v>
      </c>
      <c r="H783" s="8" t="s">
        <v>2394</v>
      </c>
      <c r="I783" s="8" t="s">
        <v>5716</v>
      </c>
      <c r="J783" s="8">
        <v>10.0</v>
      </c>
      <c r="K783" s="14">
        <v>46090.0</v>
      </c>
      <c r="L783" s="8" t="s">
        <v>3564</v>
      </c>
      <c r="M783" s="8" t="s">
        <v>3564</v>
      </c>
      <c r="N783" s="14">
        <v>46093.0</v>
      </c>
      <c r="O783" s="14">
        <v>46093.0</v>
      </c>
      <c r="P783" s="8" t="s">
        <v>48</v>
      </c>
      <c r="Q783" s="8">
        <v>760.0</v>
      </c>
      <c r="R783" s="59" t="s">
        <v>5702</v>
      </c>
      <c r="S783" s="59" t="s">
        <v>5717</v>
      </c>
      <c r="T783" s="16" t="s">
        <v>107</v>
      </c>
      <c r="U783" s="17" t="s">
        <v>5696</v>
      </c>
      <c r="V783" s="8" t="s">
        <v>220</v>
      </c>
      <c r="W783" s="8"/>
      <c r="AA783" s="53" t="s">
        <v>5718</v>
      </c>
      <c r="AB783" s="18">
        <v>6024.0</v>
      </c>
      <c r="AC783" s="18">
        <v>23.0</v>
      </c>
      <c r="AD783" s="18">
        <v>121.0</v>
      </c>
      <c r="AE783" s="18">
        <v>1020.0</v>
      </c>
      <c r="AF783" s="18">
        <v>20.0</v>
      </c>
      <c r="AG783" s="18">
        <v>977.0</v>
      </c>
      <c r="AH783" s="18">
        <v>0.0</v>
      </c>
      <c r="AI783" s="18">
        <v>75.0</v>
      </c>
      <c r="AJ783" s="18" t="s">
        <v>54</v>
      </c>
      <c r="AK783" s="18" t="s">
        <v>54</v>
      </c>
      <c r="AL783" s="55" t="s">
        <v>5719</v>
      </c>
      <c r="AM783" s="18" t="s">
        <v>54</v>
      </c>
      <c r="AN783" s="19">
        <v>0.9562</v>
      </c>
      <c r="AO783" s="19" t="s">
        <v>161</v>
      </c>
    </row>
    <row r="784">
      <c r="A784" s="8" t="s">
        <v>5720</v>
      </c>
      <c r="B784" s="52" t="s">
        <v>2931</v>
      </c>
      <c r="C784" s="8" t="s">
        <v>43</v>
      </c>
      <c r="E784" s="20" t="s">
        <v>5721</v>
      </c>
      <c r="F784" s="11" t="s">
        <v>5722</v>
      </c>
      <c r="G784" s="8" t="s">
        <v>83</v>
      </c>
      <c r="H784" s="8"/>
      <c r="I784" s="59" t="s">
        <v>5723</v>
      </c>
      <c r="J784" s="8">
        <v>10.0</v>
      </c>
      <c r="K784" s="14">
        <v>46090.0</v>
      </c>
      <c r="L784" s="8" t="s">
        <v>3564</v>
      </c>
      <c r="M784" s="8" t="s">
        <v>3564</v>
      </c>
      <c r="N784" s="14">
        <v>46093.0</v>
      </c>
      <c r="O784" s="14">
        <v>46093.0</v>
      </c>
      <c r="P784" s="8" t="s">
        <v>48</v>
      </c>
      <c r="Q784" s="8">
        <v>705.0</v>
      </c>
      <c r="R784" s="16" t="s">
        <v>5724</v>
      </c>
      <c r="S784" s="59" t="s">
        <v>5725</v>
      </c>
      <c r="T784" s="16" t="s">
        <v>70</v>
      </c>
      <c r="U784" s="17" t="s">
        <v>5726</v>
      </c>
      <c r="V784" s="8" t="s">
        <v>220</v>
      </c>
      <c r="W784" s="8"/>
      <c r="AA784" s="18" t="s">
        <v>54</v>
      </c>
      <c r="AB784" s="18">
        <v>3747.0</v>
      </c>
      <c r="AC784" s="18">
        <v>1750.0</v>
      </c>
      <c r="AD784" s="18">
        <v>1114.0</v>
      </c>
      <c r="AE784" s="18">
        <v>820.0</v>
      </c>
      <c r="AF784" s="18">
        <v>0.0</v>
      </c>
      <c r="AG784" s="18">
        <v>0.0</v>
      </c>
      <c r="AH784" s="18">
        <v>0.0</v>
      </c>
      <c r="AI784" s="18">
        <v>7.0</v>
      </c>
      <c r="AJ784" s="18" t="s">
        <v>5720</v>
      </c>
      <c r="AK784" s="18">
        <v>13745.0</v>
      </c>
      <c r="AL784" s="18" t="s">
        <v>54</v>
      </c>
      <c r="AM784" s="55" t="s">
        <v>5727</v>
      </c>
      <c r="AN784" s="19">
        <v>0.8925</v>
      </c>
      <c r="AO784" s="19" t="s">
        <v>161</v>
      </c>
    </row>
    <row r="785">
      <c r="A785" s="8" t="s">
        <v>5728</v>
      </c>
      <c r="B785" s="52" t="s">
        <v>1287</v>
      </c>
      <c r="C785" s="8" t="s">
        <v>58</v>
      </c>
      <c r="D785" s="8" t="s">
        <v>5720</v>
      </c>
      <c r="E785" s="20" t="s">
        <v>5729</v>
      </c>
      <c r="F785" s="11" t="s">
        <v>5730</v>
      </c>
      <c r="G785" s="8" t="s">
        <v>83</v>
      </c>
      <c r="H785" s="8" t="s">
        <v>1520</v>
      </c>
      <c r="I785" s="59" t="s">
        <v>5731</v>
      </c>
      <c r="J785" s="8">
        <v>10.0</v>
      </c>
      <c r="K785" s="14">
        <v>46090.0</v>
      </c>
      <c r="L785" s="8" t="s">
        <v>3564</v>
      </c>
      <c r="M785" s="8" t="s">
        <v>3564</v>
      </c>
      <c r="N785" s="14">
        <v>46093.0</v>
      </c>
      <c r="O785" s="14">
        <v>46093.0</v>
      </c>
      <c r="P785" s="8" t="s">
        <v>48</v>
      </c>
      <c r="Q785" s="8">
        <v>684.0</v>
      </c>
      <c r="R785" s="59" t="s">
        <v>5732</v>
      </c>
      <c r="S785" s="59" t="s">
        <v>5733</v>
      </c>
      <c r="T785" s="16" t="s">
        <v>107</v>
      </c>
      <c r="U785" s="17" t="s">
        <v>5726</v>
      </c>
      <c r="V785" s="8" t="s">
        <v>220</v>
      </c>
      <c r="W785" s="8"/>
      <c r="AA785" s="53" t="s">
        <v>5734</v>
      </c>
      <c r="AB785" s="18">
        <v>211.0</v>
      </c>
      <c r="AC785" s="18">
        <v>35.0</v>
      </c>
      <c r="AD785" s="18">
        <v>10.0</v>
      </c>
      <c r="AE785" s="18">
        <v>30.0</v>
      </c>
      <c r="AF785" s="18">
        <v>66.0</v>
      </c>
      <c r="AG785" s="18">
        <v>83.0</v>
      </c>
      <c r="AH785" s="18">
        <v>4.0</v>
      </c>
      <c r="AI785" s="18">
        <v>3.0</v>
      </c>
      <c r="AJ785" s="18" t="s">
        <v>54</v>
      </c>
      <c r="AK785" s="18" t="s">
        <v>54</v>
      </c>
      <c r="AL785" s="54" t="s">
        <v>2087</v>
      </c>
      <c r="AM785" s="18" t="s">
        <v>54</v>
      </c>
      <c r="AN785" s="19">
        <v>0.8925</v>
      </c>
      <c r="AO785" s="19" t="s">
        <v>161</v>
      </c>
    </row>
    <row r="786">
      <c r="A786" s="8" t="s">
        <v>5735</v>
      </c>
      <c r="B786" s="52" t="s">
        <v>1298</v>
      </c>
      <c r="C786" s="8" t="s">
        <v>58</v>
      </c>
      <c r="D786" s="8" t="s">
        <v>5720</v>
      </c>
      <c r="E786" s="20" t="s">
        <v>5736</v>
      </c>
      <c r="F786" s="11" t="s">
        <v>5737</v>
      </c>
      <c r="G786" s="8" t="s">
        <v>83</v>
      </c>
      <c r="H786" s="8" t="s">
        <v>2394</v>
      </c>
      <c r="I786" s="59" t="s">
        <v>5738</v>
      </c>
      <c r="J786" s="8">
        <v>10.0</v>
      </c>
      <c r="K786" s="14">
        <v>46090.0</v>
      </c>
      <c r="L786" s="8" t="s">
        <v>3564</v>
      </c>
      <c r="M786" s="8" t="s">
        <v>3564</v>
      </c>
      <c r="N786" s="14">
        <v>46093.0</v>
      </c>
      <c r="O786" s="14">
        <v>46093.0</v>
      </c>
      <c r="P786" s="8" t="s">
        <v>48</v>
      </c>
      <c r="Q786" s="8">
        <v>700.0</v>
      </c>
      <c r="R786" s="59" t="s">
        <v>5732</v>
      </c>
      <c r="S786" s="59" t="s">
        <v>5739</v>
      </c>
      <c r="T786" s="16" t="s">
        <v>5740</v>
      </c>
      <c r="U786" s="17" t="s">
        <v>5726</v>
      </c>
      <c r="V786" s="8" t="s">
        <v>220</v>
      </c>
      <c r="W786" s="8"/>
      <c r="AA786" s="53" t="s">
        <v>5741</v>
      </c>
      <c r="AB786" s="18">
        <v>8883.0</v>
      </c>
      <c r="AC786" s="18">
        <v>308.0</v>
      </c>
      <c r="AD786" s="18">
        <v>43.0</v>
      </c>
      <c r="AE786" s="18">
        <v>346.0</v>
      </c>
      <c r="AF786" s="18">
        <v>70.0</v>
      </c>
      <c r="AG786" s="18">
        <v>7032.0</v>
      </c>
      <c r="AH786" s="18">
        <v>0.0</v>
      </c>
      <c r="AI786" s="18">
        <v>67.0</v>
      </c>
      <c r="AJ786" s="18" t="s">
        <v>54</v>
      </c>
      <c r="AK786" s="18" t="s">
        <v>54</v>
      </c>
      <c r="AL786" s="55" t="s">
        <v>5742</v>
      </c>
      <c r="AM786" s="18" t="s">
        <v>54</v>
      </c>
      <c r="AN786" s="19">
        <v>0.8925</v>
      </c>
      <c r="AO786" s="19" t="s">
        <v>54</v>
      </c>
    </row>
    <row r="787">
      <c r="A787" s="8" t="s">
        <v>5743</v>
      </c>
      <c r="B787" s="52" t="s">
        <v>1883</v>
      </c>
      <c r="C787" s="8" t="s">
        <v>58</v>
      </c>
      <c r="D787" s="8" t="s">
        <v>5720</v>
      </c>
      <c r="E787" s="20" t="s">
        <v>5744</v>
      </c>
      <c r="F787" s="11" t="s">
        <v>5745</v>
      </c>
      <c r="G787" s="8" t="s">
        <v>83</v>
      </c>
      <c r="H787" s="8" t="s">
        <v>2402</v>
      </c>
      <c r="I787" s="59" t="s">
        <v>5746</v>
      </c>
      <c r="J787" s="8">
        <v>10.0</v>
      </c>
      <c r="K787" s="14">
        <v>46090.0</v>
      </c>
      <c r="L787" s="8" t="s">
        <v>3564</v>
      </c>
      <c r="M787" s="8" t="s">
        <v>3564</v>
      </c>
      <c r="N787" s="14">
        <v>46093.0</v>
      </c>
      <c r="O787" s="14">
        <v>46093.0</v>
      </c>
      <c r="P787" s="8" t="s">
        <v>48</v>
      </c>
      <c r="Q787" s="8">
        <v>639.0</v>
      </c>
      <c r="R787" s="59" t="s">
        <v>5732</v>
      </c>
      <c r="S787" s="59" t="s">
        <v>5747</v>
      </c>
      <c r="T787" s="16" t="s">
        <v>5748</v>
      </c>
      <c r="U787" s="17" t="s">
        <v>5726</v>
      </c>
      <c r="V787" s="8" t="s">
        <v>220</v>
      </c>
      <c r="W787" s="8"/>
      <c r="AA787" s="53" t="s">
        <v>5749</v>
      </c>
      <c r="AB787" s="18">
        <v>904.0</v>
      </c>
      <c r="AC787" s="18">
        <v>53.0</v>
      </c>
      <c r="AD787" s="18">
        <v>32.0</v>
      </c>
      <c r="AE787" s="18">
        <v>420.0</v>
      </c>
      <c r="AF787" s="18">
        <v>29.0</v>
      </c>
      <c r="AG787" s="18">
        <v>76.0</v>
      </c>
      <c r="AH787" s="18">
        <v>291.0</v>
      </c>
      <c r="AI787" s="18">
        <v>9.0</v>
      </c>
      <c r="AJ787" s="18" t="s">
        <v>54</v>
      </c>
      <c r="AK787" s="18" t="s">
        <v>54</v>
      </c>
      <c r="AL787" s="54" t="s">
        <v>3369</v>
      </c>
      <c r="AM787" s="18" t="s">
        <v>54</v>
      </c>
      <c r="AN787" s="19">
        <v>0.8925</v>
      </c>
      <c r="AO787" s="19" t="s">
        <v>54</v>
      </c>
    </row>
    <row r="788">
      <c r="A788" s="8" t="s">
        <v>5750</v>
      </c>
      <c r="B788" s="52" t="s">
        <v>2482</v>
      </c>
      <c r="C788" s="8" t="s">
        <v>43</v>
      </c>
      <c r="E788" s="20" t="s">
        <v>5751</v>
      </c>
      <c r="F788" s="11" t="s">
        <v>5752</v>
      </c>
      <c r="G788" s="8" t="s">
        <v>183</v>
      </c>
      <c r="H788" s="8"/>
      <c r="I788" s="8" t="s">
        <v>5753</v>
      </c>
      <c r="J788" s="8">
        <v>10.0</v>
      </c>
      <c r="K788" s="14">
        <v>46090.0</v>
      </c>
      <c r="L788" s="8" t="s">
        <v>3564</v>
      </c>
      <c r="M788" s="8" t="s">
        <v>3564</v>
      </c>
      <c r="N788" s="14">
        <v>46093.0</v>
      </c>
      <c r="O788" s="14">
        <v>46093.0</v>
      </c>
      <c r="P788" s="8" t="s">
        <v>185</v>
      </c>
      <c r="Q788" s="8">
        <v>866.0</v>
      </c>
      <c r="R788" s="16" t="s">
        <v>5754</v>
      </c>
      <c r="S788" s="16" t="s">
        <v>5755</v>
      </c>
      <c r="T788" s="28"/>
      <c r="V788" s="8" t="s">
        <v>53</v>
      </c>
      <c r="W788" s="8"/>
      <c r="AA788" s="18" t="s">
        <v>54</v>
      </c>
      <c r="AB788" s="18">
        <v>30131.0</v>
      </c>
      <c r="AC788" s="18">
        <v>27698.0</v>
      </c>
      <c r="AD788" s="18">
        <v>169.0</v>
      </c>
      <c r="AE788" s="18">
        <v>1500.0</v>
      </c>
      <c r="AF788" s="18">
        <v>0.0</v>
      </c>
      <c r="AG788" s="18">
        <v>0.0</v>
      </c>
      <c r="AH788" s="18">
        <v>0.0</v>
      </c>
      <c r="AI788" s="18">
        <v>82.0</v>
      </c>
      <c r="AJ788" s="18" t="s">
        <v>5750</v>
      </c>
      <c r="AK788" s="18">
        <v>65899.0</v>
      </c>
      <c r="AL788" s="18" t="s">
        <v>54</v>
      </c>
      <c r="AM788" s="55" t="s">
        <v>5756</v>
      </c>
      <c r="AN788" s="19">
        <v>0.8917</v>
      </c>
      <c r="AO788" s="19" t="s">
        <v>5757</v>
      </c>
    </row>
    <row r="789">
      <c r="A789" s="8" t="s">
        <v>5758</v>
      </c>
      <c r="B789" s="52" t="s">
        <v>1287</v>
      </c>
      <c r="C789" s="8" t="s">
        <v>58</v>
      </c>
      <c r="D789" s="8" t="s">
        <v>5750</v>
      </c>
      <c r="E789" s="10" t="s">
        <v>5759</v>
      </c>
      <c r="F789" s="11" t="s">
        <v>5760</v>
      </c>
      <c r="G789" s="8" t="s">
        <v>183</v>
      </c>
      <c r="H789" s="8"/>
      <c r="I789" s="8" t="s">
        <v>5761</v>
      </c>
      <c r="J789" s="8">
        <v>10.0</v>
      </c>
      <c r="K789" s="14">
        <v>46090.0</v>
      </c>
      <c r="L789" s="8" t="s">
        <v>3564</v>
      </c>
      <c r="M789" s="8" t="s">
        <v>3564</v>
      </c>
      <c r="N789" s="14">
        <v>46093.0</v>
      </c>
      <c r="O789" s="14">
        <v>46093.0</v>
      </c>
      <c r="P789" s="8" t="s">
        <v>185</v>
      </c>
      <c r="Q789" s="8">
        <v>899.0</v>
      </c>
      <c r="R789" s="8" t="s">
        <v>5762</v>
      </c>
      <c r="S789" s="16" t="s">
        <v>5763</v>
      </c>
      <c r="T789" s="8"/>
      <c r="V789" s="8" t="s">
        <v>53</v>
      </c>
      <c r="W789" s="8"/>
      <c r="AA789" s="53" t="s">
        <v>5764</v>
      </c>
      <c r="AB789" s="18">
        <v>35768.0</v>
      </c>
      <c r="AC789" s="18">
        <v>30467.0</v>
      </c>
      <c r="AD789" s="18">
        <v>85.0</v>
      </c>
      <c r="AE789" s="18">
        <v>1579.0</v>
      </c>
      <c r="AF789" s="18">
        <v>235.0</v>
      </c>
      <c r="AG789" s="18">
        <v>666.0</v>
      </c>
      <c r="AH789" s="18">
        <v>53.0</v>
      </c>
      <c r="AI789" s="18">
        <v>148.0</v>
      </c>
      <c r="AJ789" s="18" t="s">
        <v>54</v>
      </c>
      <c r="AK789" s="18" t="s">
        <v>54</v>
      </c>
      <c r="AL789" s="55" t="s">
        <v>5765</v>
      </c>
      <c r="AM789" s="18" t="s">
        <v>54</v>
      </c>
      <c r="AN789" s="19">
        <v>0.8917</v>
      </c>
      <c r="AO789" s="19" t="s">
        <v>5757</v>
      </c>
    </row>
    <row r="790">
      <c r="A790" s="8" t="s">
        <v>5766</v>
      </c>
      <c r="B790" s="52" t="s">
        <v>2482</v>
      </c>
      <c r="C790" s="8" t="s">
        <v>43</v>
      </c>
      <c r="D790" s="8"/>
      <c r="E790" s="10" t="s">
        <v>5767</v>
      </c>
      <c r="F790" s="11" t="s">
        <v>5768</v>
      </c>
      <c r="G790" s="8" t="s">
        <v>183</v>
      </c>
      <c r="H790" s="8"/>
      <c r="I790" s="8" t="s">
        <v>5769</v>
      </c>
      <c r="J790" s="8">
        <v>10.0</v>
      </c>
      <c r="K790" s="14">
        <v>46090.0</v>
      </c>
      <c r="L790" s="8" t="s">
        <v>3564</v>
      </c>
      <c r="M790" s="8" t="s">
        <v>3564</v>
      </c>
      <c r="N790" s="14">
        <v>46093.0</v>
      </c>
      <c r="O790" s="14">
        <v>46093.0</v>
      </c>
      <c r="P790" s="8" t="s">
        <v>185</v>
      </c>
      <c r="Q790" s="15">
        <v>1512.0</v>
      </c>
      <c r="R790" s="16" t="s">
        <v>5770</v>
      </c>
      <c r="S790" s="16" t="s">
        <v>5771</v>
      </c>
      <c r="T790" s="16"/>
      <c r="V790" s="8" t="s">
        <v>53</v>
      </c>
      <c r="W790" s="8"/>
      <c r="AA790" s="18" t="s">
        <v>54</v>
      </c>
      <c r="AB790" s="18">
        <v>26821.0</v>
      </c>
      <c r="AC790" s="18">
        <v>23476.0</v>
      </c>
      <c r="AD790" s="18">
        <v>236.0</v>
      </c>
      <c r="AE790" s="18">
        <v>2757.0</v>
      </c>
      <c r="AF790" s="18">
        <v>0.0</v>
      </c>
      <c r="AG790" s="18">
        <v>0.0</v>
      </c>
      <c r="AH790" s="18">
        <v>0.0</v>
      </c>
      <c r="AI790" s="18">
        <v>66.0</v>
      </c>
      <c r="AJ790" s="18" t="s">
        <v>5766</v>
      </c>
      <c r="AK790" s="18">
        <v>27238.0</v>
      </c>
      <c r="AL790" s="18" t="s">
        <v>54</v>
      </c>
      <c r="AM790" s="55" t="s">
        <v>5772</v>
      </c>
      <c r="AN790" s="19"/>
      <c r="AO790" s="19" t="s">
        <v>54</v>
      </c>
    </row>
    <row r="791">
      <c r="A791" s="8" t="s">
        <v>5773</v>
      </c>
      <c r="B791" s="52" t="s">
        <v>1298</v>
      </c>
      <c r="C791" s="8" t="s">
        <v>58</v>
      </c>
      <c r="D791" s="8" t="s">
        <v>5766</v>
      </c>
      <c r="E791" s="10" t="s">
        <v>5774</v>
      </c>
      <c r="F791" s="11" t="s">
        <v>5775</v>
      </c>
      <c r="G791" s="8" t="s">
        <v>183</v>
      </c>
      <c r="H791" s="8"/>
      <c r="I791" s="8" t="s">
        <v>5776</v>
      </c>
      <c r="J791" s="8">
        <v>10.0</v>
      </c>
      <c r="K791" s="14">
        <v>46090.0</v>
      </c>
      <c r="L791" s="8" t="s">
        <v>3564</v>
      </c>
      <c r="M791" s="8" t="s">
        <v>3564</v>
      </c>
      <c r="N791" s="14">
        <v>46093.0</v>
      </c>
      <c r="O791" s="14">
        <v>46093.0</v>
      </c>
      <c r="P791" s="8" t="s">
        <v>185</v>
      </c>
      <c r="Q791" s="15">
        <v>1814.0</v>
      </c>
      <c r="R791" s="8" t="s">
        <v>5777</v>
      </c>
      <c r="S791" s="8" t="s">
        <v>5778</v>
      </c>
      <c r="T791" s="28"/>
      <c r="V791" s="8" t="s">
        <v>53</v>
      </c>
      <c r="W791" s="8"/>
      <c r="AA791" s="53" t="s">
        <v>5779</v>
      </c>
      <c r="AB791" s="18">
        <v>417.0</v>
      </c>
      <c r="AC791" s="18">
        <v>22.0</v>
      </c>
      <c r="AD791" s="18">
        <v>28.0</v>
      </c>
      <c r="AE791" s="18">
        <v>71.0</v>
      </c>
      <c r="AF791" s="18">
        <v>79.0</v>
      </c>
      <c r="AG791" s="18">
        <v>271.0</v>
      </c>
      <c r="AH791" s="18">
        <v>0.0</v>
      </c>
      <c r="AI791" s="18">
        <v>42.0</v>
      </c>
      <c r="AJ791" s="18" t="s">
        <v>54</v>
      </c>
      <c r="AK791" s="18" t="s">
        <v>54</v>
      </c>
      <c r="AL791" s="54" t="s">
        <v>1637</v>
      </c>
      <c r="AM791" s="18" t="s">
        <v>54</v>
      </c>
      <c r="AN791" s="19"/>
      <c r="AO791" s="19" t="s">
        <v>54</v>
      </c>
    </row>
    <row r="792">
      <c r="A792" s="8" t="s">
        <v>5780</v>
      </c>
      <c r="B792" s="52" t="s">
        <v>1298</v>
      </c>
      <c r="C792" s="8" t="s">
        <v>43</v>
      </c>
      <c r="E792" s="10" t="s">
        <v>5781</v>
      </c>
      <c r="F792" s="11" t="s">
        <v>5782</v>
      </c>
      <c r="G792" s="8" t="s">
        <v>183</v>
      </c>
      <c r="H792" s="8"/>
      <c r="I792" s="8" t="s">
        <v>5783</v>
      </c>
      <c r="J792" s="8">
        <v>10.0</v>
      </c>
      <c r="K792" s="14">
        <v>46090.0</v>
      </c>
      <c r="L792" s="8" t="s">
        <v>3564</v>
      </c>
      <c r="M792" s="8" t="s">
        <v>3564</v>
      </c>
      <c r="N792" s="14">
        <v>46093.0</v>
      </c>
      <c r="O792" s="14">
        <v>46093.0</v>
      </c>
      <c r="P792" s="8" t="s">
        <v>185</v>
      </c>
      <c r="Q792" s="15">
        <v>1512.0</v>
      </c>
      <c r="R792" s="8" t="s">
        <v>5784</v>
      </c>
      <c r="S792" s="8" t="s">
        <v>5785</v>
      </c>
      <c r="T792" s="28"/>
      <c r="V792" s="8" t="s">
        <v>53</v>
      </c>
      <c r="W792" s="8"/>
      <c r="AA792" s="53" t="s">
        <v>5786</v>
      </c>
      <c r="AB792" s="18">
        <v>40.0</v>
      </c>
      <c r="AC792" s="18">
        <v>1.0</v>
      </c>
      <c r="AD792" s="18">
        <v>2.0</v>
      </c>
      <c r="AE792" s="18">
        <v>18.0</v>
      </c>
      <c r="AF792" s="18">
        <v>67.0</v>
      </c>
      <c r="AG792" s="18">
        <v>15.0</v>
      </c>
      <c r="AH792" s="18">
        <v>0.0</v>
      </c>
      <c r="AI792" s="18">
        <v>9.0</v>
      </c>
      <c r="AJ792" s="18" t="s">
        <v>5780</v>
      </c>
      <c r="AK792" s="18">
        <v>215.0</v>
      </c>
      <c r="AL792" s="54" t="s">
        <v>5787</v>
      </c>
      <c r="AM792" s="54" t="s">
        <v>1331</v>
      </c>
      <c r="AN792" s="19"/>
      <c r="AO792" s="19" t="s">
        <v>54</v>
      </c>
    </row>
    <row r="793">
      <c r="A793" s="8" t="s">
        <v>5788</v>
      </c>
      <c r="B793" s="52" t="s">
        <v>1287</v>
      </c>
      <c r="C793" s="8" t="s">
        <v>58</v>
      </c>
      <c r="D793" s="8" t="s">
        <v>5780</v>
      </c>
      <c r="E793" s="10" t="s">
        <v>5789</v>
      </c>
      <c r="F793" s="11" t="s">
        <v>5790</v>
      </c>
      <c r="G793" s="8" t="s">
        <v>183</v>
      </c>
      <c r="H793" s="8"/>
      <c r="I793" s="8" t="s">
        <v>5791</v>
      </c>
      <c r="J793" s="8">
        <v>10.0</v>
      </c>
      <c r="K793" s="14">
        <v>46090.0</v>
      </c>
      <c r="L793" s="8" t="s">
        <v>3564</v>
      </c>
      <c r="M793" s="8" t="s">
        <v>3564</v>
      </c>
      <c r="N793" s="14">
        <v>46093.0</v>
      </c>
      <c r="O793" s="14">
        <v>46094.0</v>
      </c>
      <c r="P793" s="8" t="s">
        <v>185</v>
      </c>
      <c r="Q793" s="8"/>
      <c r="R793" s="8" t="s">
        <v>5792</v>
      </c>
      <c r="S793" s="8" t="s">
        <v>5793</v>
      </c>
      <c r="T793" s="28"/>
      <c r="U793" s="17" t="s">
        <v>5794</v>
      </c>
      <c r="V793" s="8" t="s">
        <v>53</v>
      </c>
      <c r="W793" s="8"/>
      <c r="AA793" s="53" t="s">
        <v>5795</v>
      </c>
      <c r="AB793" s="18">
        <v>175.0</v>
      </c>
      <c r="AC793" s="18">
        <v>6.0</v>
      </c>
      <c r="AD793" s="18">
        <v>9.0</v>
      </c>
      <c r="AE793" s="18">
        <v>81.0</v>
      </c>
      <c r="AF793" s="18">
        <v>876.0</v>
      </c>
      <c r="AG793" s="18">
        <v>21.0</v>
      </c>
      <c r="AH793" s="18">
        <v>0.0</v>
      </c>
      <c r="AI793" s="18">
        <v>16.0</v>
      </c>
      <c r="AJ793" s="18" t="s">
        <v>54</v>
      </c>
      <c r="AK793" s="18" t="s">
        <v>54</v>
      </c>
      <c r="AL793" s="54" t="s">
        <v>2455</v>
      </c>
      <c r="AM793" s="18" t="s">
        <v>54</v>
      </c>
      <c r="AN793" s="19">
        <v>0.9144</v>
      </c>
      <c r="AO793" s="19" t="s">
        <v>978</v>
      </c>
    </row>
    <row r="794">
      <c r="A794" s="8" t="s">
        <v>5796</v>
      </c>
      <c r="B794" s="52" t="s">
        <v>1298</v>
      </c>
      <c r="C794" s="8" t="s">
        <v>43</v>
      </c>
      <c r="E794" s="77" t="s">
        <v>5797</v>
      </c>
      <c r="F794" s="11" t="s">
        <v>5798</v>
      </c>
      <c r="G794" s="8" t="s">
        <v>183</v>
      </c>
      <c r="H794" s="8"/>
      <c r="I794" s="8" t="s">
        <v>5799</v>
      </c>
      <c r="J794" s="8">
        <v>10.0</v>
      </c>
      <c r="K794" s="14">
        <v>46090.0</v>
      </c>
      <c r="L794" s="8" t="s">
        <v>3564</v>
      </c>
      <c r="M794" s="8" t="s">
        <v>3564</v>
      </c>
      <c r="N794" s="14">
        <v>46093.0</v>
      </c>
      <c r="O794" s="14">
        <v>46094.0</v>
      </c>
      <c r="P794" s="8" t="s">
        <v>185</v>
      </c>
      <c r="Q794" s="15">
        <v>1346.0</v>
      </c>
      <c r="R794" s="8" t="s">
        <v>5800</v>
      </c>
      <c r="S794" s="8" t="s">
        <v>5801</v>
      </c>
      <c r="T794" s="28"/>
      <c r="U794" s="17" t="s">
        <v>5794</v>
      </c>
      <c r="V794" s="8" t="s">
        <v>53</v>
      </c>
      <c r="W794" s="8"/>
      <c r="AA794" s="53" t="s">
        <v>5802</v>
      </c>
      <c r="AB794" s="18">
        <v>350.0</v>
      </c>
      <c r="AC794" s="18">
        <v>84.0</v>
      </c>
      <c r="AD794" s="18">
        <v>15.0</v>
      </c>
      <c r="AE794" s="18">
        <v>69.0</v>
      </c>
      <c r="AF794" s="18">
        <v>36.0</v>
      </c>
      <c r="AG794" s="18">
        <v>35.0</v>
      </c>
      <c r="AH794" s="18">
        <v>0.0</v>
      </c>
      <c r="AI794" s="18">
        <v>12.0</v>
      </c>
      <c r="AJ794" s="18" t="s">
        <v>5796</v>
      </c>
      <c r="AK794" s="18">
        <v>718.0</v>
      </c>
      <c r="AL794" s="54" t="s">
        <v>1305</v>
      </c>
      <c r="AM794" s="54" t="s">
        <v>2398</v>
      </c>
      <c r="AN794" s="19">
        <v>0.9144</v>
      </c>
      <c r="AO794" s="19" t="s">
        <v>978</v>
      </c>
    </row>
    <row r="795">
      <c r="A795" s="8" t="s">
        <v>5803</v>
      </c>
      <c r="B795" s="52" t="s">
        <v>5170</v>
      </c>
      <c r="C795" s="8" t="s">
        <v>58</v>
      </c>
      <c r="D795" s="8" t="s">
        <v>5796</v>
      </c>
      <c r="E795" s="16" t="s">
        <v>5804</v>
      </c>
      <c r="F795" s="11" t="s">
        <v>5805</v>
      </c>
      <c r="G795" s="8" t="s">
        <v>183</v>
      </c>
      <c r="H795" s="8" t="s">
        <v>1520</v>
      </c>
      <c r="I795" s="32" t="s">
        <v>5806</v>
      </c>
      <c r="J795" s="8">
        <v>10.0</v>
      </c>
      <c r="K795" s="14">
        <v>46090.0</v>
      </c>
      <c r="L795" s="8" t="s">
        <v>3564</v>
      </c>
      <c r="M795" s="8" t="s">
        <v>3564</v>
      </c>
      <c r="N795" s="14">
        <v>46093.0</v>
      </c>
      <c r="O795" s="14">
        <v>46094.0</v>
      </c>
      <c r="P795" s="8" t="s">
        <v>185</v>
      </c>
      <c r="Q795" s="15">
        <v>1333.0</v>
      </c>
      <c r="R795" s="8" t="s">
        <v>5807</v>
      </c>
      <c r="S795" s="8" t="s">
        <v>5808</v>
      </c>
      <c r="T795" s="28"/>
      <c r="U795" s="17" t="s">
        <v>5794</v>
      </c>
      <c r="V795" s="8" t="s">
        <v>53</v>
      </c>
      <c r="W795" s="8"/>
      <c r="AA795" s="53" t="s">
        <v>5809</v>
      </c>
      <c r="AB795" s="18">
        <v>193.0</v>
      </c>
      <c r="AC795" s="18">
        <v>6.0</v>
      </c>
      <c r="AD795" s="18">
        <v>24.0</v>
      </c>
      <c r="AE795" s="18">
        <v>59.0</v>
      </c>
      <c r="AF795" s="18">
        <v>145.0</v>
      </c>
      <c r="AG795" s="18">
        <v>69.0</v>
      </c>
      <c r="AH795" s="18">
        <v>0.0</v>
      </c>
      <c r="AI795" s="18">
        <v>8.0</v>
      </c>
      <c r="AJ795" s="18" t="s">
        <v>54</v>
      </c>
      <c r="AK795" s="18" t="s">
        <v>54</v>
      </c>
      <c r="AL795" s="54" t="s">
        <v>2398</v>
      </c>
      <c r="AM795" s="18" t="s">
        <v>54</v>
      </c>
      <c r="AN795" s="19">
        <v>0.9144</v>
      </c>
      <c r="AO795" s="19" t="s">
        <v>978</v>
      </c>
    </row>
    <row r="796">
      <c r="A796" s="8" t="s">
        <v>5810</v>
      </c>
      <c r="B796" s="52" t="s">
        <v>1287</v>
      </c>
      <c r="C796" s="8" t="s">
        <v>58</v>
      </c>
      <c r="D796" s="8" t="s">
        <v>5796</v>
      </c>
      <c r="E796" s="16" t="s">
        <v>5811</v>
      </c>
      <c r="F796" s="11" t="s">
        <v>5790</v>
      </c>
      <c r="G796" s="8" t="s">
        <v>183</v>
      </c>
      <c r="H796" s="8"/>
      <c r="I796" s="8" t="s">
        <v>5812</v>
      </c>
      <c r="J796" s="8">
        <v>10.0</v>
      </c>
      <c r="K796" s="14">
        <v>46090.0</v>
      </c>
      <c r="L796" s="8" t="s">
        <v>3564</v>
      </c>
      <c r="M796" s="8" t="s">
        <v>3564</v>
      </c>
      <c r="N796" s="14">
        <v>46093.0</v>
      </c>
      <c r="O796" s="14">
        <v>46094.0</v>
      </c>
      <c r="P796" s="8" t="s">
        <v>185</v>
      </c>
      <c r="Q796" s="15"/>
      <c r="R796" s="8"/>
      <c r="S796" s="8"/>
      <c r="T796" s="28"/>
      <c r="U796" s="8"/>
      <c r="V796" s="8" t="s">
        <v>53</v>
      </c>
      <c r="W796" s="8"/>
      <c r="AA796" s="53" t="s">
        <v>5795</v>
      </c>
      <c r="AB796" s="18">
        <v>175.0</v>
      </c>
      <c r="AC796" s="18">
        <v>6.0</v>
      </c>
      <c r="AD796" s="18">
        <v>9.0</v>
      </c>
      <c r="AE796" s="18">
        <v>81.0</v>
      </c>
      <c r="AF796" s="18">
        <v>876.0</v>
      </c>
      <c r="AG796" s="18">
        <v>21.0</v>
      </c>
      <c r="AH796" s="18">
        <v>0.0</v>
      </c>
      <c r="AI796" s="18">
        <v>16.0</v>
      </c>
      <c r="AJ796" s="18" t="s">
        <v>54</v>
      </c>
      <c r="AK796" s="18" t="s">
        <v>54</v>
      </c>
      <c r="AL796" s="54" t="s">
        <v>2455</v>
      </c>
      <c r="AM796" s="18" t="s">
        <v>54</v>
      </c>
      <c r="AN796" s="19">
        <v>0.9144</v>
      </c>
      <c r="AO796" s="19" t="s">
        <v>978</v>
      </c>
    </row>
    <row r="797">
      <c r="A797" s="8" t="s">
        <v>5813</v>
      </c>
      <c r="B797" s="52" t="s">
        <v>1287</v>
      </c>
      <c r="C797" s="8" t="s">
        <v>43</v>
      </c>
      <c r="E797" s="20" t="s">
        <v>5814</v>
      </c>
      <c r="F797" s="11" t="s">
        <v>5815</v>
      </c>
      <c r="G797" s="51" t="s">
        <v>46</v>
      </c>
      <c r="H797" s="8" t="s">
        <v>1520</v>
      </c>
      <c r="I797" s="8" t="s">
        <v>5816</v>
      </c>
      <c r="J797" s="8">
        <v>10.0</v>
      </c>
      <c r="K797" s="14">
        <v>46090.0</v>
      </c>
      <c r="L797" s="8" t="s">
        <v>3564</v>
      </c>
      <c r="M797" s="8" t="s">
        <v>3564</v>
      </c>
      <c r="N797" s="14">
        <v>46093.0</v>
      </c>
      <c r="O797" s="14">
        <v>46093.0</v>
      </c>
      <c r="P797" s="8" t="s">
        <v>48</v>
      </c>
      <c r="Q797" s="8">
        <v>562.0</v>
      </c>
      <c r="R797" s="8" t="s">
        <v>5817</v>
      </c>
      <c r="S797" s="8" t="s">
        <v>5818</v>
      </c>
      <c r="T797" s="16" t="s">
        <v>70</v>
      </c>
      <c r="U797" s="17" t="s">
        <v>5819</v>
      </c>
      <c r="V797" s="8" t="s">
        <v>72</v>
      </c>
      <c r="W797" s="51"/>
      <c r="AA797" s="53" t="s">
        <v>5820</v>
      </c>
      <c r="AB797" s="18">
        <v>462.0</v>
      </c>
      <c r="AC797" s="18">
        <v>179.0</v>
      </c>
      <c r="AD797" s="18">
        <v>35.0</v>
      </c>
      <c r="AE797" s="18">
        <v>141.0</v>
      </c>
      <c r="AF797" s="18">
        <v>158.0</v>
      </c>
      <c r="AG797" s="18">
        <v>32.0</v>
      </c>
      <c r="AH797" s="18">
        <v>0.0</v>
      </c>
      <c r="AI797" s="18">
        <v>11.0</v>
      </c>
      <c r="AJ797" s="18" t="s">
        <v>5813</v>
      </c>
      <c r="AK797" s="18">
        <v>849.0</v>
      </c>
      <c r="AL797" s="54" t="s">
        <v>1296</v>
      </c>
      <c r="AM797" s="54" t="s">
        <v>1789</v>
      </c>
      <c r="AN797" s="19">
        <v>0.9442</v>
      </c>
      <c r="AO797" s="19" t="s">
        <v>4056</v>
      </c>
    </row>
    <row r="798">
      <c r="A798" s="8" t="s">
        <v>5821</v>
      </c>
      <c r="B798" s="52" t="s">
        <v>1298</v>
      </c>
      <c r="C798" s="8" t="s">
        <v>58</v>
      </c>
      <c r="D798" s="8" t="s">
        <v>5813</v>
      </c>
      <c r="E798" s="20" t="s">
        <v>5822</v>
      </c>
      <c r="F798" s="11" t="s">
        <v>5823</v>
      </c>
      <c r="G798" s="51" t="s">
        <v>46</v>
      </c>
      <c r="H798" s="8" t="s">
        <v>2402</v>
      </c>
      <c r="I798" s="8" t="s">
        <v>5824</v>
      </c>
      <c r="J798" s="8">
        <v>10.0</v>
      </c>
      <c r="K798" s="14">
        <v>46090.0</v>
      </c>
      <c r="L798" s="8" t="s">
        <v>3564</v>
      </c>
      <c r="M798" s="8" t="s">
        <v>3564</v>
      </c>
      <c r="N798" s="14">
        <v>46093.0</v>
      </c>
      <c r="O798" s="14">
        <v>46093.0</v>
      </c>
      <c r="P798" s="8" t="s">
        <v>48</v>
      </c>
      <c r="Q798" s="8">
        <v>639.0</v>
      </c>
      <c r="R798" s="8" t="s">
        <v>5817</v>
      </c>
      <c r="S798" s="8" t="s">
        <v>5825</v>
      </c>
      <c r="T798" s="16" t="s">
        <v>188</v>
      </c>
      <c r="U798" s="17" t="s">
        <v>5819</v>
      </c>
      <c r="V798" s="8" t="s">
        <v>72</v>
      </c>
      <c r="W798" s="51"/>
      <c r="AA798" s="53" t="s">
        <v>5826</v>
      </c>
      <c r="AB798" s="18">
        <v>202.0</v>
      </c>
      <c r="AC798" s="18">
        <v>31.0</v>
      </c>
      <c r="AD798" s="18">
        <v>32.0</v>
      </c>
      <c r="AE798" s="18">
        <v>71.0</v>
      </c>
      <c r="AF798" s="18">
        <v>29.0</v>
      </c>
      <c r="AG798" s="18">
        <v>41.0</v>
      </c>
      <c r="AH798" s="18">
        <v>0.0</v>
      </c>
      <c r="AI798" s="18">
        <v>28.0</v>
      </c>
      <c r="AJ798" s="18" t="s">
        <v>54</v>
      </c>
      <c r="AK798" s="18" t="s">
        <v>54</v>
      </c>
      <c r="AL798" s="54" t="s">
        <v>2455</v>
      </c>
      <c r="AM798" s="18" t="s">
        <v>54</v>
      </c>
      <c r="AN798" s="19">
        <v>0.9442</v>
      </c>
      <c r="AO798" s="19" t="s">
        <v>978</v>
      </c>
    </row>
    <row r="799">
      <c r="A799" s="8" t="s">
        <v>5827</v>
      </c>
      <c r="B799" s="52" t="s">
        <v>1883</v>
      </c>
      <c r="C799" s="8" t="s">
        <v>58</v>
      </c>
      <c r="D799" s="8" t="s">
        <v>5813</v>
      </c>
      <c r="E799" s="20" t="s">
        <v>5828</v>
      </c>
      <c r="F799" s="11" t="s">
        <v>5829</v>
      </c>
      <c r="G799" s="51" t="s">
        <v>46</v>
      </c>
      <c r="H799" s="8" t="s">
        <v>2394</v>
      </c>
      <c r="I799" s="8" t="s">
        <v>5830</v>
      </c>
      <c r="J799" s="8">
        <v>10.0</v>
      </c>
      <c r="K799" s="14">
        <v>46090.0</v>
      </c>
      <c r="L799" s="8" t="s">
        <v>3564</v>
      </c>
      <c r="M799" s="8" t="s">
        <v>3564</v>
      </c>
      <c r="N799" s="14">
        <v>46093.0</v>
      </c>
      <c r="O799" s="14">
        <v>46093.0</v>
      </c>
      <c r="P799" s="8" t="s">
        <v>48</v>
      </c>
      <c r="Q799" s="8">
        <v>530.0</v>
      </c>
      <c r="R799" s="8" t="s">
        <v>5817</v>
      </c>
      <c r="S799" s="8" t="s">
        <v>5831</v>
      </c>
      <c r="T799" s="16" t="s">
        <v>5832</v>
      </c>
      <c r="U799" s="17" t="s">
        <v>5819</v>
      </c>
      <c r="V799" s="8" t="s">
        <v>72</v>
      </c>
      <c r="W799" s="51"/>
      <c r="AA799" s="53" t="s">
        <v>5833</v>
      </c>
      <c r="AB799" s="18">
        <v>185.0</v>
      </c>
      <c r="AC799" s="18">
        <v>62.0</v>
      </c>
      <c r="AD799" s="18">
        <v>37.0</v>
      </c>
      <c r="AE799" s="18">
        <v>70.0</v>
      </c>
      <c r="AF799" s="18">
        <v>0.0</v>
      </c>
      <c r="AG799" s="18">
        <v>0.0</v>
      </c>
      <c r="AH799" s="18">
        <v>0.0</v>
      </c>
      <c r="AI799" s="18">
        <v>17.0</v>
      </c>
      <c r="AJ799" s="18" t="s">
        <v>54</v>
      </c>
      <c r="AK799" s="18" t="s">
        <v>54</v>
      </c>
      <c r="AL799" s="54" t="s">
        <v>1422</v>
      </c>
      <c r="AM799" s="18" t="s">
        <v>54</v>
      </c>
      <c r="AN799" s="19">
        <v>0.9442</v>
      </c>
      <c r="AO799" s="19" t="s">
        <v>4056</v>
      </c>
    </row>
    <row r="800">
      <c r="A800" s="8" t="s">
        <v>5834</v>
      </c>
      <c r="B800" s="52" t="s">
        <v>1287</v>
      </c>
      <c r="C800" s="8" t="s">
        <v>43</v>
      </c>
      <c r="E800" s="20" t="s">
        <v>5835</v>
      </c>
      <c r="F800" s="11" t="s">
        <v>5836</v>
      </c>
      <c r="G800" s="8" t="s">
        <v>83</v>
      </c>
      <c r="H800" s="8" t="s">
        <v>2402</v>
      </c>
      <c r="I800" s="8" t="s">
        <v>5837</v>
      </c>
      <c r="J800" s="8">
        <v>10.0</v>
      </c>
      <c r="K800" s="14">
        <v>46090.0</v>
      </c>
      <c r="L800" s="8" t="s">
        <v>3564</v>
      </c>
      <c r="M800" s="8" t="s">
        <v>3564</v>
      </c>
      <c r="N800" s="14">
        <v>46094.0</v>
      </c>
      <c r="O800" s="14">
        <v>46094.0</v>
      </c>
      <c r="P800" s="8" t="s">
        <v>48</v>
      </c>
      <c r="Q800" s="8">
        <v>716.0</v>
      </c>
      <c r="R800" s="8" t="s">
        <v>5838</v>
      </c>
      <c r="S800" s="8" t="s">
        <v>5839</v>
      </c>
      <c r="T800" s="16" t="s">
        <v>5840</v>
      </c>
      <c r="U800" s="17" t="s">
        <v>5841</v>
      </c>
      <c r="V800" s="8" t="s">
        <v>220</v>
      </c>
      <c r="W800" s="8"/>
      <c r="AA800" s="53" t="s">
        <v>5842</v>
      </c>
      <c r="AB800" s="18">
        <v>491.0</v>
      </c>
      <c r="AC800" s="18">
        <v>24.0</v>
      </c>
      <c r="AD800" s="18">
        <v>13.0</v>
      </c>
      <c r="AE800" s="18">
        <v>83.0</v>
      </c>
      <c r="AF800" s="18">
        <v>46.0</v>
      </c>
      <c r="AG800" s="18">
        <v>344.0</v>
      </c>
      <c r="AH800" s="18">
        <v>0.0</v>
      </c>
      <c r="AI800" s="18">
        <v>9.0</v>
      </c>
      <c r="AJ800" s="18" t="s">
        <v>5834</v>
      </c>
      <c r="AK800" s="18">
        <v>1596.0</v>
      </c>
      <c r="AL800" s="54" t="s">
        <v>2593</v>
      </c>
      <c r="AM800" s="54" t="s">
        <v>2593</v>
      </c>
      <c r="AN800" s="19">
        <v>0.9099</v>
      </c>
      <c r="AO800" s="19" t="s">
        <v>262</v>
      </c>
    </row>
    <row r="801">
      <c r="A801" s="8" t="s">
        <v>5843</v>
      </c>
      <c r="B801" s="52" t="s">
        <v>1298</v>
      </c>
      <c r="C801" s="8" t="s">
        <v>58</v>
      </c>
      <c r="D801" s="8" t="s">
        <v>5834</v>
      </c>
      <c r="E801" s="20" t="s">
        <v>5844</v>
      </c>
      <c r="F801" s="11" t="s">
        <v>5845</v>
      </c>
      <c r="G801" s="8" t="s">
        <v>83</v>
      </c>
      <c r="H801" s="8" t="s">
        <v>1520</v>
      </c>
      <c r="I801" s="8" t="s">
        <v>5846</v>
      </c>
      <c r="J801" s="8">
        <v>10.0</v>
      </c>
      <c r="K801" s="14">
        <v>46090.0</v>
      </c>
      <c r="L801" s="8" t="s">
        <v>3564</v>
      </c>
      <c r="M801" s="8" t="s">
        <v>3564</v>
      </c>
      <c r="N801" s="14">
        <v>46094.0</v>
      </c>
      <c r="O801" s="14">
        <v>46094.0</v>
      </c>
      <c r="P801" s="8" t="s">
        <v>48</v>
      </c>
      <c r="Q801" s="8">
        <v>612.0</v>
      </c>
      <c r="R801" s="8" t="s">
        <v>5838</v>
      </c>
      <c r="S801" s="8" t="s">
        <v>5847</v>
      </c>
      <c r="T801" s="16" t="s">
        <v>70</v>
      </c>
      <c r="U801" s="17" t="s">
        <v>5841</v>
      </c>
      <c r="V801" s="8" t="s">
        <v>220</v>
      </c>
      <c r="W801" s="8"/>
      <c r="AA801" s="53" t="s">
        <v>5848</v>
      </c>
      <c r="AB801" s="18">
        <v>343.0</v>
      </c>
      <c r="AC801" s="18">
        <v>42.0</v>
      </c>
      <c r="AD801" s="18">
        <v>133.0</v>
      </c>
      <c r="AE801" s="18">
        <v>116.0</v>
      </c>
      <c r="AF801" s="18">
        <v>40.0</v>
      </c>
      <c r="AG801" s="18">
        <v>18.0</v>
      </c>
      <c r="AH801" s="18">
        <v>0.0</v>
      </c>
      <c r="AI801" s="18">
        <v>22.0</v>
      </c>
      <c r="AJ801" s="18" t="s">
        <v>54</v>
      </c>
      <c r="AK801" s="18" t="s">
        <v>54</v>
      </c>
      <c r="AL801" s="54" t="s">
        <v>1305</v>
      </c>
      <c r="AM801" s="18" t="s">
        <v>54</v>
      </c>
      <c r="AN801" s="19">
        <v>0.9099</v>
      </c>
      <c r="AO801" s="19" t="s">
        <v>371</v>
      </c>
    </row>
    <row r="802">
      <c r="A802" s="8" t="s">
        <v>5849</v>
      </c>
      <c r="B802" s="52" t="s">
        <v>1883</v>
      </c>
      <c r="C802" s="8" t="s">
        <v>58</v>
      </c>
      <c r="D802" s="8" t="s">
        <v>5834</v>
      </c>
      <c r="E802" s="20" t="s">
        <v>5850</v>
      </c>
      <c r="F802" s="11" t="s">
        <v>5851</v>
      </c>
      <c r="G802" s="8" t="s">
        <v>83</v>
      </c>
      <c r="H802" s="8" t="s">
        <v>2394</v>
      </c>
      <c r="I802" s="8" t="s">
        <v>5852</v>
      </c>
      <c r="J802" s="8">
        <v>10.0</v>
      </c>
      <c r="K802" s="14">
        <v>46090.0</v>
      </c>
      <c r="L802" s="8" t="s">
        <v>3564</v>
      </c>
      <c r="M802" s="8" t="s">
        <v>3564</v>
      </c>
      <c r="N802" s="14">
        <v>46094.0</v>
      </c>
      <c r="O802" s="14">
        <v>46094.0</v>
      </c>
      <c r="P802" s="8" t="s">
        <v>48</v>
      </c>
      <c r="Q802" s="8">
        <v>672.0</v>
      </c>
      <c r="R802" s="8" t="s">
        <v>5838</v>
      </c>
      <c r="S802" s="8" t="s">
        <v>5853</v>
      </c>
      <c r="T802" s="16" t="s">
        <v>188</v>
      </c>
      <c r="U802" s="17" t="s">
        <v>5841</v>
      </c>
      <c r="V802" s="8" t="s">
        <v>220</v>
      </c>
      <c r="W802" s="8"/>
      <c r="AA802" s="53" t="s">
        <v>5854</v>
      </c>
      <c r="AB802" s="18">
        <v>480.0</v>
      </c>
      <c r="AC802" s="18">
        <v>80.0</v>
      </c>
      <c r="AD802" s="18">
        <v>47.0</v>
      </c>
      <c r="AE802" s="18">
        <v>93.0</v>
      </c>
      <c r="AF802" s="18">
        <v>43.0</v>
      </c>
      <c r="AG802" s="18">
        <v>194.0</v>
      </c>
      <c r="AH802" s="18">
        <v>0.0</v>
      </c>
      <c r="AI802" s="18">
        <v>17.0</v>
      </c>
      <c r="AJ802" s="18" t="s">
        <v>54</v>
      </c>
      <c r="AK802" s="18" t="s">
        <v>54</v>
      </c>
      <c r="AL802" s="54" t="s">
        <v>2015</v>
      </c>
      <c r="AM802" s="18" t="s">
        <v>54</v>
      </c>
      <c r="AN802" s="19">
        <v>0.9099</v>
      </c>
      <c r="AO802" s="19" t="s">
        <v>262</v>
      </c>
    </row>
    <row r="803">
      <c r="A803" s="8" t="s">
        <v>5855</v>
      </c>
      <c r="B803" s="52" t="s">
        <v>42</v>
      </c>
      <c r="C803" s="8" t="s">
        <v>58</v>
      </c>
      <c r="D803" s="8" t="s">
        <v>5834</v>
      </c>
      <c r="E803" s="20" t="s">
        <v>5856</v>
      </c>
      <c r="F803" s="11" t="s">
        <v>5857</v>
      </c>
      <c r="G803" s="8" t="s">
        <v>83</v>
      </c>
      <c r="H803" s="8"/>
      <c r="I803" s="8" t="s">
        <v>5858</v>
      </c>
      <c r="J803" s="8">
        <v>10.0</v>
      </c>
      <c r="K803" s="14">
        <v>46090.0</v>
      </c>
      <c r="L803" s="8" t="s">
        <v>3564</v>
      </c>
      <c r="M803" s="8" t="s">
        <v>3564</v>
      </c>
      <c r="N803" s="14">
        <v>46094.0</v>
      </c>
      <c r="O803" s="14">
        <v>46094.0</v>
      </c>
      <c r="P803" s="8" t="s">
        <v>48</v>
      </c>
      <c r="Q803" s="8">
        <v>506.0</v>
      </c>
      <c r="R803" s="16" t="s">
        <v>5859</v>
      </c>
      <c r="S803" s="16" t="s">
        <v>5860</v>
      </c>
      <c r="T803" s="16" t="s">
        <v>5861</v>
      </c>
      <c r="U803" s="17" t="s">
        <v>5841</v>
      </c>
      <c r="V803" s="8" t="s">
        <v>220</v>
      </c>
      <c r="W803" s="8"/>
      <c r="AA803" s="18" t="s">
        <v>54</v>
      </c>
      <c r="AB803" s="18">
        <v>282.0</v>
      </c>
      <c r="AC803" s="18">
        <v>42.0</v>
      </c>
      <c r="AD803" s="18">
        <v>17.0</v>
      </c>
      <c r="AE803" s="18">
        <v>180.0</v>
      </c>
      <c r="AF803" s="18">
        <v>0.0</v>
      </c>
      <c r="AG803" s="18">
        <v>0.0</v>
      </c>
      <c r="AH803" s="18">
        <v>0.0</v>
      </c>
      <c r="AI803" s="18">
        <v>1.0</v>
      </c>
      <c r="AJ803" s="18" t="s">
        <v>54</v>
      </c>
      <c r="AK803" s="18" t="s">
        <v>54</v>
      </c>
      <c r="AL803" s="18" t="s">
        <v>54</v>
      </c>
      <c r="AM803" s="18" t="s">
        <v>54</v>
      </c>
      <c r="AN803" s="19">
        <v>0.9099</v>
      </c>
      <c r="AO803" s="19" t="s">
        <v>262</v>
      </c>
    </row>
    <row r="804">
      <c r="A804" s="8" t="s">
        <v>5862</v>
      </c>
      <c r="B804" s="52" t="s">
        <v>57</v>
      </c>
      <c r="C804" s="8" t="s">
        <v>58</v>
      </c>
      <c r="D804" s="8" t="s">
        <v>5834</v>
      </c>
      <c r="E804" s="20" t="s">
        <v>5863</v>
      </c>
      <c r="F804" s="11" t="s">
        <v>5864</v>
      </c>
      <c r="G804" s="8" t="s">
        <v>83</v>
      </c>
      <c r="H804" s="8"/>
      <c r="I804" s="8" t="s">
        <v>5865</v>
      </c>
      <c r="J804" s="8">
        <v>10.0</v>
      </c>
      <c r="K804" s="14">
        <v>46090.0</v>
      </c>
      <c r="L804" s="8" t="s">
        <v>3564</v>
      </c>
      <c r="M804" s="8" t="s">
        <v>3564</v>
      </c>
      <c r="N804" s="14">
        <v>46094.0</v>
      </c>
      <c r="O804" s="14">
        <v>46094.0</v>
      </c>
      <c r="P804" s="8" t="s">
        <v>48</v>
      </c>
      <c r="Q804" s="8">
        <v>750.0</v>
      </c>
      <c r="R804" s="16" t="s">
        <v>5866</v>
      </c>
      <c r="S804" s="16" t="s">
        <v>5867</v>
      </c>
      <c r="T804" s="16" t="s">
        <v>70</v>
      </c>
      <c r="U804" s="17" t="s">
        <v>5841</v>
      </c>
      <c r="V804" s="8" t="s">
        <v>220</v>
      </c>
      <c r="W804" s="8"/>
      <c r="AA804" s="18" t="s">
        <v>54</v>
      </c>
      <c r="AB804" s="18" t="s">
        <v>54</v>
      </c>
      <c r="AC804" s="18" t="s">
        <v>54</v>
      </c>
      <c r="AD804" s="18" t="s">
        <v>54</v>
      </c>
      <c r="AE804" s="18" t="s">
        <v>54</v>
      </c>
      <c r="AF804" s="18" t="s">
        <v>54</v>
      </c>
      <c r="AG804" s="18" t="s">
        <v>54</v>
      </c>
      <c r="AH804" s="18" t="s">
        <v>54</v>
      </c>
      <c r="AI804" s="18" t="s">
        <v>54</v>
      </c>
      <c r="AJ804" s="18" t="s">
        <v>54</v>
      </c>
      <c r="AK804" s="18" t="s">
        <v>54</v>
      </c>
      <c r="AL804" s="18" t="s">
        <v>54</v>
      </c>
      <c r="AM804" s="18" t="s">
        <v>54</v>
      </c>
      <c r="AN804" s="19" t="s">
        <v>54</v>
      </c>
      <c r="AO804" s="19" t="s">
        <v>54</v>
      </c>
    </row>
    <row r="805">
      <c r="A805" s="8" t="s">
        <v>5868</v>
      </c>
      <c r="B805" s="52" t="s">
        <v>1287</v>
      </c>
      <c r="C805" s="8" t="s">
        <v>43</v>
      </c>
      <c r="E805" s="20" t="s">
        <v>5869</v>
      </c>
      <c r="F805" s="11" t="s">
        <v>5870</v>
      </c>
      <c r="G805" s="51" t="s">
        <v>46</v>
      </c>
      <c r="H805" s="8" t="s">
        <v>2394</v>
      </c>
      <c r="I805" s="8" t="s">
        <v>5871</v>
      </c>
      <c r="J805" s="8">
        <v>10.0</v>
      </c>
      <c r="K805" s="14">
        <v>46090.0</v>
      </c>
      <c r="L805" s="8" t="s">
        <v>3564</v>
      </c>
      <c r="M805" s="8" t="s">
        <v>3564</v>
      </c>
      <c r="N805" s="14">
        <v>46094.0</v>
      </c>
      <c r="O805" s="14">
        <v>46094.0</v>
      </c>
      <c r="P805" s="8" t="s">
        <v>48</v>
      </c>
      <c r="Q805" s="8">
        <v>702.0</v>
      </c>
      <c r="R805" s="8" t="s">
        <v>5872</v>
      </c>
      <c r="S805" s="8" t="s">
        <v>5873</v>
      </c>
      <c r="T805" s="16" t="s">
        <v>70</v>
      </c>
      <c r="U805" s="17" t="s">
        <v>5874</v>
      </c>
      <c r="V805" s="8" t="s">
        <v>72</v>
      </c>
      <c r="W805" s="51"/>
      <c r="AA805" s="53" t="s">
        <v>5875</v>
      </c>
      <c r="AB805" s="18">
        <v>780.0</v>
      </c>
      <c r="AC805" s="18">
        <v>108.0</v>
      </c>
      <c r="AD805" s="18">
        <v>302.0</v>
      </c>
      <c r="AE805" s="18">
        <v>230.0</v>
      </c>
      <c r="AF805" s="18">
        <v>98.0</v>
      </c>
      <c r="AG805" s="18">
        <v>85.0</v>
      </c>
      <c r="AH805" s="18">
        <v>41.0</v>
      </c>
      <c r="AI805" s="18">
        <v>8.0</v>
      </c>
      <c r="AJ805" s="18" t="s">
        <v>5868</v>
      </c>
      <c r="AK805" s="18">
        <v>2237.0</v>
      </c>
      <c r="AL805" s="54" t="s">
        <v>1940</v>
      </c>
      <c r="AM805" s="54" t="s">
        <v>1541</v>
      </c>
      <c r="AN805" s="19">
        <v>0.9673</v>
      </c>
      <c r="AO805" s="19" t="s">
        <v>73</v>
      </c>
    </row>
    <row r="806">
      <c r="A806" s="8" t="s">
        <v>5876</v>
      </c>
      <c r="B806" s="52" t="s">
        <v>1298</v>
      </c>
      <c r="C806" s="8" t="s">
        <v>58</v>
      </c>
      <c r="D806" s="8" t="s">
        <v>5868</v>
      </c>
      <c r="E806" s="20" t="s">
        <v>5877</v>
      </c>
      <c r="F806" s="11" t="s">
        <v>5878</v>
      </c>
      <c r="G806" s="51" t="s">
        <v>46</v>
      </c>
      <c r="H806" s="8" t="s">
        <v>2402</v>
      </c>
      <c r="I806" s="8" t="s">
        <v>5879</v>
      </c>
      <c r="J806" s="8">
        <v>10.0</v>
      </c>
      <c r="K806" s="14">
        <v>46090.0</v>
      </c>
      <c r="L806" s="8" t="s">
        <v>3564</v>
      </c>
      <c r="M806" s="8" t="s">
        <v>3564</v>
      </c>
      <c r="N806" s="14">
        <v>46094.0</v>
      </c>
      <c r="O806" s="14">
        <v>46094.0</v>
      </c>
      <c r="P806" s="8" t="s">
        <v>48</v>
      </c>
      <c r="Q806" s="8">
        <v>924.0</v>
      </c>
      <c r="R806" s="8" t="s">
        <v>5872</v>
      </c>
      <c r="S806" s="8" t="s">
        <v>5880</v>
      </c>
      <c r="T806" s="16" t="s">
        <v>5881</v>
      </c>
      <c r="U806" s="17" t="s">
        <v>5874</v>
      </c>
      <c r="V806" s="8" t="s">
        <v>72</v>
      </c>
      <c r="W806" s="51"/>
      <c r="AA806" s="53" t="s">
        <v>5882</v>
      </c>
      <c r="AB806" s="18">
        <v>265.0</v>
      </c>
      <c r="AC806" s="18">
        <v>39.0</v>
      </c>
      <c r="AD806" s="18">
        <v>20.0</v>
      </c>
      <c r="AE806" s="18">
        <v>53.0</v>
      </c>
      <c r="AF806" s="18">
        <v>30.0</v>
      </c>
      <c r="AG806" s="18">
        <v>124.0</v>
      </c>
      <c r="AH806" s="18">
        <v>6.0</v>
      </c>
      <c r="AI806" s="18">
        <v>9.0</v>
      </c>
      <c r="AJ806" s="18" t="s">
        <v>54</v>
      </c>
      <c r="AK806" s="18" t="s">
        <v>54</v>
      </c>
      <c r="AL806" s="54" t="s">
        <v>1464</v>
      </c>
      <c r="AM806" s="18" t="s">
        <v>54</v>
      </c>
      <c r="AN806" s="19">
        <v>0.9673</v>
      </c>
      <c r="AO806" s="19" t="s">
        <v>73</v>
      </c>
    </row>
    <row r="807">
      <c r="A807" s="8" t="s">
        <v>5883</v>
      </c>
      <c r="B807" s="52" t="s">
        <v>1883</v>
      </c>
      <c r="C807" s="8" t="s">
        <v>58</v>
      </c>
      <c r="D807" s="8" t="s">
        <v>5868</v>
      </c>
      <c r="E807" s="20" t="s">
        <v>5884</v>
      </c>
      <c r="F807" s="11" t="s">
        <v>5885</v>
      </c>
      <c r="G807" s="51" t="s">
        <v>46</v>
      </c>
      <c r="H807" s="8" t="s">
        <v>2402</v>
      </c>
      <c r="I807" s="8" t="s">
        <v>5886</v>
      </c>
      <c r="J807" s="8">
        <v>10.0</v>
      </c>
      <c r="K807" s="14">
        <v>46090.0</v>
      </c>
      <c r="L807" s="8" t="s">
        <v>3564</v>
      </c>
      <c r="M807" s="8" t="s">
        <v>3564</v>
      </c>
      <c r="N807" s="14">
        <v>46094.0</v>
      </c>
      <c r="O807" s="14">
        <v>46094.0</v>
      </c>
      <c r="P807" s="8" t="s">
        <v>48</v>
      </c>
      <c r="Q807" s="8">
        <v>753.0</v>
      </c>
      <c r="R807" s="8" t="s">
        <v>5872</v>
      </c>
      <c r="S807" s="8" t="s">
        <v>5887</v>
      </c>
      <c r="T807" s="16" t="s">
        <v>188</v>
      </c>
      <c r="U807" s="17" t="s">
        <v>5874</v>
      </c>
      <c r="V807" s="8" t="s">
        <v>72</v>
      </c>
      <c r="W807" s="51"/>
      <c r="AA807" s="53" t="s">
        <v>5888</v>
      </c>
      <c r="AB807" s="18">
        <v>328.0</v>
      </c>
      <c r="AC807" s="18">
        <v>37.0</v>
      </c>
      <c r="AD807" s="18">
        <v>94.0</v>
      </c>
      <c r="AE807" s="18">
        <v>117.0</v>
      </c>
      <c r="AF807" s="18">
        <v>8.0</v>
      </c>
      <c r="AG807" s="18">
        <v>49.0</v>
      </c>
      <c r="AH807" s="18">
        <v>16.0</v>
      </c>
      <c r="AI807" s="18">
        <v>13.0</v>
      </c>
      <c r="AJ807" s="18" t="s">
        <v>54</v>
      </c>
      <c r="AK807" s="18" t="s">
        <v>54</v>
      </c>
      <c r="AL807" s="54" t="s">
        <v>1772</v>
      </c>
      <c r="AM807" s="18" t="s">
        <v>54</v>
      </c>
      <c r="AN807" s="19">
        <v>0.9673</v>
      </c>
      <c r="AO807" s="19" t="s">
        <v>73</v>
      </c>
    </row>
    <row r="808">
      <c r="A808" s="8" t="s">
        <v>5889</v>
      </c>
      <c r="B808" s="52" t="s">
        <v>5170</v>
      </c>
      <c r="C808" s="8" t="s">
        <v>58</v>
      </c>
      <c r="D808" s="8" t="s">
        <v>5868</v>
      </c>
      <c r="E808" s="20" t="s">
        <v>5890</v>
      </c>
      <c r="F808" s="11" t="s">
        <v>5891</v>
      </c>
      <c r="G808" s="51" t="s">
        <v>46</v>
      </c>
      <c r="H808" s="8" t="s">
        <v>1520</v>
      </c>
      <c r="I808" s="8" t="s">
        <v>5892</v>
      </c>
      <c r="J808" s="8">
        <v>10.0</v>
      </c>
      <c r="K808" s="14">
        <v>46090.0</v>
      </c>
      <c r="L808" s="8" t="s">
        <v>3564</v>
      </c>
      <c r="M808" s="8" t="s">
        <v>3564</v>
      </c>
      <c r="N808" s="14">
        <v>46094.0</v>
      </c>
      <c r="O808" s="14">
        <v>46094.0</v>
      </c>
      <c r="P808" s="8" t="s">
        <v>48</v>
      </c>
      <c r="Q808" s="8">
        <v>741.0</v>
      </c>
      <c r="R808" s="8" t="s">
        <v>5872</v>
      </c>
      <c r="S808" s="8" t="s">
        <v>5893</v>
      </c>
      <c r="T808" s="16" t="s">
        <v>5894</v>
      </c>
      <c r="U808" s="17" t="s">
        <v>5874</v>
      </c>
      <c r="V808" s="8" t="s">
        <v>72</v>
      </c>
      <c r="W808" s="51"/>
      <c r="AA808" s="53" t="s">
        <v>5895</v>
      </c>
      <c r="AB808" s="18">
        <v>424.0</v>
      </c>
      <c r="AC808" s="18">
        <v>37.0</v>
      </c>
      <c r="AD808" s="18">
        <v>141.0</v>
      </c>
      <c r="AE808" s="18">
        <v>128.0</v>
      </c>
      <c r="AF808" s="18">
        <v>44.0</v>
      </c>
      <c r="AG808" s="18">
        <v>79.0</v>
      </c>
      <c r="AH808" s="18">
        <v>18.0</v>
      </c>
      <c r="AI808" s="18">
        <v>10.0</v>
      </c>
      <c r="AJ808" s="18" t="s">
        <v>54</v>
      </c>
      <c r="AK808" s="18" t="s">
        <v>54</v>
      </c>
      <c r="AL808" s="54" t="s">
        <v>2110</v>
      </c>
      <c r="AM808" s="18" t="s">
        <v>54</v>
      </c>
      <c r="AN808" s="19">
        <v>0.9673</v>
      </c>
      <c r="AO808" s="19" t="s">
        <v>73</v>
      </c>
    </row>
    <row r="809">
      <c r="A809" s="8" t="s">
        <v>5896</v>
      </c>
      <c r="B809" s="52" t="s">
        <v>2482</v>
      </c>
      <c r="C809" s="8" t="s">
        <v>58</v>
      </c>
      <c r="D809" s="8" t="s">
        <v>5868</v>
      </c>
      <c r="E809" s="10" t="s">
        <v>5897</v>
      </c>
      <c r="F809" s="11" t="s">
        <v>5898</v>
      </c>
      <c r="G809" s="51" t="s">
        <v>46</v>
      </c>
      <c r="H809" s="8" t="s">
        <v>2402</v>
      </c>
      <c r="I809" s="8" t="s">
        <v>5899</v>
      </c>
      <c r="J809" s="8">
        <v>10.0</v>
      </c>
      <c r="K809" s="14">
        <v>46090.0</v>
      </c>
      <c r="L809" s="8" t="s">
        <v>3564</v>
      </c>
      <c r="M809" s="8" t="s">
        <v>3564</v>
      </c>
      <c r="N809" s="14">
        <v>46094.0</v>
      </c>
      <c r="O809" s="14">
        <v>46094.0</v>
      </c>
      <c r="P809" s="8" t="s">
        <v>48</v>
      </c>
      <c r="Q809" s="8">
        <v>614.0</v>
      </c>
      <c r="R809" s="16" t="s">
        <v>5900</v>
      </c>
      <c r="S809" s="16" t="s">
        <v>5901</v>
      </c>
      <c r="T809" s="16" t="s">
        <v>70</v>
      </c>
      <c r="U809" s="17" t="s">
        <v>5874</v>
      </c>
      <c r="V809" s="8" t="s">
        <v>72</v>
      </c>
      <c r="W809" s="51"/>
      <c r="AA809" s="18" t="s">
        <v>54</v>
      </c>
      <c r="AB809" s="18">
        <v>316.0</v>
      </c>
      <c r="AC809" s="18">
        <v>50.0</v>
      </c>
      <c r="AD809" s="18">
        <v>4.0</v>
      </c>
      <c r="AE809" s="18">
        <v>151.0</v>
      </c>
      <c r="AF809" s="18">
        <v>0.0</v>
      </c>
      <c r="AG809" s="18">
        <v>0.0</v>
      </c>
      <c r="AH809" s="18">
        <v>0.0</v>
      </c>
      <c r="AI809" s="18">
        <v>2.0</v>
      </c>
      <c r="AJ809" s="18" t="s">
        <v>54</v>
      </c>
      <c r="AK809" s="18" t="s">
        <v>54</v>
      </c>
      <c r="AL809" s="18" t="s">
        <v>54</v>
      </c>
      <c r="AM809" s="18" t="s">
        <v>54</v>
      </c>
      <c r="AN809" s="19">
        <v>0.9673</v>
      </c>
      <c r="AO809" s="19" t="s">
        <v>73</v>
      </c>
    </row>
    <row r="810">
      <c r="A810" s="8" t="s">
        <v>5902</v>
      </c>
      <c r="B810" s="52" t="s">
        <v>2931</v>
      </c>
      <c r="C810" s="8" t="s">
        <v>58</v>
      </c>
      <c r="D810" s="8" t="s">
        <v>5868</v>
      </c>
      <c r="E810" s="10" t="s">
        <v>5903</v>
      </c>
      <c r="F810" s="11" t="s">
        <v>5904</v>
      </c>
      <c r="G810" s="51" t="s">
        <v>46</v>
      </c>
      <c r="H810" s="8" t="s">
        <v>1520</v>
      </c>
      <c r="I810" s="8" t="s">
        <v>5905</v>
      </c>
      <c r="J810" s="8">
        <v>10.0</v>
      </c>
      <c r="K810" s="14">
        <v>46090.0</v>
      </c>
      <c r="L810" s="8" t="s">
        <v>3564</v>
      </c>
      <c r="M810" s="8" t="s">
        <v>3564</v>
      </c>
      <c r="N810" s="14">
        <v>46094.0</v>
      </c>
      <c r="O810" s="14">
        <v>46094.0</v>
      </c>
      <c r="P810" s="8" t="s">
        <v>48</v>
      </c>
      <c r="Q810" s="8">
        <v>644.0</v>
      </c>
      <c r="R810" s="16" t="s">
        <v>5900</v>
      </c>
      <c r="S810" s="16" t="s">
        <v>5906</v>
      </c>
      <c r="T810" s="16" t="s">
        <v>70</v>
      </c>
      <c r="U810" s="17" t="s">
        <v>5874</v>
      </c>
      <c r="V810" s="8" t="s">
        <v>72</v>
      </c>
      <c r="W810" s="51"/>
      <c r="AA810" s="18" t="s">
        <v>54</v>
      </c>
      <c r="AB810" s="18">
        <v>124.0</v>
      </c>
      <c r="AC810" s="18">
        <v>51.0</v>
      </c>
      <c r="AD810" s="18">
        <v>1.0</v>
      </c>
      <c r="AE810" s="18">
        <v>43.0</v>
      </c>
      <c r="AF810" s="18">
        <v>0.0</v>
      </c>
      <c r="AG810" s="18">
        <v>0.0</v>
      </c>
      <c r="AH810" s="18">
        <v>0.0</v>
      </c>
      <c r="AI810" s="18">
        <v>0.0</v>
      </c>
      <c r="AJ810" s="18" t="s">
        <v>54</v>
      </c>
      <c r="AK810" s="18" t="s">
        <v>54</v>
      </c>
      <c r="AL810" s="18" t="s">
        <v>54</v>
      </c>
      <c r="AM810" s="18" t="s">
        <v>54</v>
      </c>
      <c r="AN810" s="19">
        <v>0.9673</v>
      </c>
      <c r="AO810" s="19" t="s">
        <v>73</v>
      </c>
    </row>
    <row r="811">
      <c r="A811" s="8" t="s">
        <v>5907</v>
      </c>
      <c r="B811" s="52" t="s">
        <v>1287</v>
      </c>
      <c r="C811" s="8" t="s">
        <v>43</v>
      </c>
      <c r="E811" s="20" t="s">
        <v>5908</v>
      </c>
      <c r="F811" s="11" t="s">
        <v>5909</v>
      </c>
      <c r="G811" s="51" t="s">
        <v>46</v>
      </c>
      <c r="H811" s="8" t="s">
        <v>2402</v>
      </c>
      <c r="I811" s="8" t="s">
        <v>5910</v>
      </c>
      <c r="J811" s="8">
        <v>10.0</v>
      </c>
      <c r="K811" s="14">
        <v>46090.0</v>
      </c>
      <c r="L811" s="8" t="s">
        <v>3564</v>
      </c>
      <c r="M811" s="8" t="s">
        <v>3564</v>
      </c>
      <c r="N811" s="14">
        <v>46094.0</v>
      </c>
      <c r="O811" s="14">
        <v>46094.0</v>
      </c>
      <c r="P811" s="8" t="s">
        <v>48</v>
      </c>
      <c r="Q811" s="8">
        <v>760.0</v>
      </c>
      <c r="R811" s="8" t="s">
        <v>5911</v>
      </c>
      <c r="S811" s="8" t="s">
        <v>5912</v>
      </c>
      <c r="T811" s="16" t="s">
        <v>2727</v>
      </c>
      <c r="U811" s="17" t="s">
        <v>5913</v>
      </c>
      <c r="V811" s="8" t="s">
        <v>53</v>
      </c>
      <c r="W811" s="51"/>
      <c r="AA811" s="53" t="s">
        <v>5914</v>
      </c>
      <c r="AB811" s="18">
        <v>289.0</v>
      </c>
      <c r="AC811" s="18">
        <v>14.0</v>
      </c>
      <c r="AD811" s="18">
        <v>97.0</v>
      </c>
      <c r="AE811" s="18">
        <v>109.0</v>
      </c>
      <c r="AF811" s="18">
        <v>168.0</v>
      </c>
      <c r="AG811" s="18">
        <v>12.0</v>
      </c>
      <c r="AH811" s="18">
        <v>21.0</v>
      </c>
      <c r="AI811" s="18">
        <v>3.0</v>
      </c>
      <c r="AJ811" s="18" t="s">
        <v>5907</v>
      </c>
      <c r="AK811" s="18">
        <v>640.0</v>
      </c>
      <c r="AL811" s="54" t="s">
        <v>1773</v>
      </c>
      <c r="AM811" s="54" t="s">
        <v>2242</v>
      </c>
      <c r="AN811" s="19">
        <v>0.9402</v>
      </c>
      <c r="AO811" s="19" t="s">
        <v>54</v>
      </c>
    </row>
    <row r="812">
      <c r="A812" s="8" t="s">
        <v>5915</v>
      </c>
      <c r="B812" s="52" t="s">
        <v>1298</v>
      </c>
      <c r="C812" s="8" t="s">
        <v>58</v>
      </c>
      <c r="D812" s="8" t="s">
        <v>5907</v>
      </c>
      <c r="E812" s="20" t="s">
        <v>5916</v>
      </c>
      <c r="F812" s="11" t="s">
        <v>5917</v>
      </c>
      <c r="G812" s="51" t="s">
        <v>46</v>
      </c>
      <c r="H812" s="8" t="s">
        <v>2394</v>
      </c>
      <c r="I812" s="8" t="s">
        <v>5918</v>
      </c>
      <c r="J812" s="8">
        <v>10.0</v>
      </c>
      <c r="K812" s="14">
        <v>46090.0</v>
      </c>
      <c r="L812" s="8" t="s">
        <v>3564</v>
      </c>
      <c r="M812" s="8" t="s">
        <v>3564</v>
      </c>
      <c r="N812" s="14">
        <v>46094.0</v>
      </c>
      <c r="O812" s="14">
        <v>46094.0</v>
      </c>
      <c r="P812" s="8" t="s">
        <v>48</v>
      </c>
      <c r="Q812" s="8">
        <v>564.0</v>
      </c>
      <c r="R812" s="8" t="s">
        <v>5911</v>
      </c>
      <c r="S812" s="8" t="s">
        <v>5919</v>
      </c>
      <c r="T812" s="16" t="s">
        <v>70</v>
      </c>
      <c r="U812" s="17" t="s">
        <v>5913</v>
      </c>
      <c r="V812" s="8" t="s">
        <v>53</v>
      </c>
      <c r="W812" s="51"/>
      <c r="AA812" s="53" t="s">
        <v>5920</v>
      </c>
      <c r="AB812" s="18">
        <v>77.0</v>
      </c>
      <c r="AC812" s="18">
        <v>6.0</v>
      </c>
      <c r="AD812" s="18">
        <v>6.0</v>
      </c>
      <c r="AE812" s="18">
        <v>33.0</v>
      </c>
      <c r="AF812" s="18">
        <v>25.0</v>
      </c>
      <c r="AG812" s="18">
        <v>6.0</v>
      </c>
      <c r="AH812" s="18">
        <v>29.0</v>
      </c>
      <c r="AI812" s="18">
        <v>3.0</v>
      </c>
      <c r="AJ812" s="18" t="s">
        <v>54</v>
      </c>
      <c r="AK812" s="18" t="s">
        <v>54</v>
      </c>
      <c r="AL812" s="54" t="s">
        <v>1700</v>
      </c>
      <c r="AM812" s="18" t="s">
        <v>54</v>
      </c>
      <c r="AN812" s="19">
        <v>0.9402</v>
      </c>
      <c r="AO812" s="19" t="s">
        <v>54</v>
      </c>
    </row>
    <row r="813">
      <c r="A813" s="8" t="s">
        <v>5921</v>
      </c>
      <c r="B813" s="52" t="s">
        <v>1883</v>
      </c>
      <c r="C813" s="8" t="s">
        <v>58</v>
      </c>
      <c r="D813" s="8" t="s">
        <v>5907</v>
      </c>
      <c r="E813" s="20" t="s">
        <v>5922</v>
      </c>
      <c r="F813" s="11" t="s">
        <v>5923</v>
      </c>
      <c r="G813" s="51" t="s">
        <v>46</v>
      </c>
      <c r="H813" s="8" t="s">
        <v>1520</v>
      </c>
      <c r="I813" s="8" t="s">
        <v>5924</v>
      </c>
      <c r="J813" s="8">
        <v>10.0</v>
      </c>
      <c r="K813" s="14">
        <v>46090.0</v>
      </c>
      <c r="L813" s="8" t="s">
        <v>3564</v>
      </c>
      <c r="M813" s="8" t="s">
        <v>3564</v>
      </c>
      <c r="N813" s="14">
        <v>46094.0</v>
      </c>
      <c r="O813" s="14">
        <v>46094.0</v>
      </c>
      <c r="P813" s="8" t="s">
        <v>48</v>
      </c>
      <c r="Q813" s="8">
        <v>691.0</v>
      </c>
      <c r="R813" s="8" t="s">
        <v>5911</v>
      </c>
      <c r="S813" s="8" t="s">
        <v>5925</v>
      </c>
      <c r="T813" s="16" t="s">
        <v>188</v>
      </c>
      <c r="U813" s="17" t="s">
        <v>5913</v>
      </c>
      <c r="V813" s="8" t="s">
        <v>53</v>
      </c>
      <c r="W813" s="51"/>
      <c r="AA813" s="53" t="s">
        <v>5926</v>
      </c>
      <c r="AB813" s="18">
        <v>194.0</v>
      </c>
      <c r="AC813" s="18">
        <v>15.0</v>
      </c>
      <c r="AD813" s="18">
        <v>85.0</v>
      </c>
      <c r="AE813" s="18">
        <v>89.0</v>
      </c>
      <c r="AF813" s="18">
        <v>0.0</v>
      </c>
      <c r="AG813" s="18">
        <v>0.0</v>
      </c>
      <c r="AH813" s="18">
        <v>0.0</v>
      </c>
      <c r="AI813" s="18">
        <v>2.0</v>
      </c>
      <c r="AJ813" s="18" t="s">
        <v>54</v>
      </c>
      <c r="AK813" s="18" t="s">
        <v>54</v>
      </c>
      <c r="AL813" s="54" t="s">
        <v>1422</v>
      </c>
      <c r="AM813" s="18" t="s">
        <v>54</v>
      </c>
      <c r="AN813" s="19">
        <v>0.9402</v>
      </c>
      <c r="AO813" s="19" t="s">
        <v>54</v>
      </c>
    </row>
    <row r="814">
      <c r="A814" s="8" t="s">
        <v>5927</v>
      </c>
      <c r="B814" s="52" t="s">
        <v>2482</v>
      </c>
      <c r="C814" s="8" t="s">
        <v>58</v>
      </c>
      <c r="D814" s="8" t="s">
        <v>5907</v>
      </c>
      <c r="E814" s="20" t="s">
        <v>5928</v>
      </c>
      <c r="F814" s="11" t="s">
        <v>5929</v>
      </c>
      <c r="G814" s="51" t="s">
        <v>46</v>
      </c>
      <c r="H814" s="8" t="s">
        <v>1520</v>
      </c>
      <c r="I814" s="8" t="s">
        <v>5910</v>
      </c>
      <c r="J814" s="8">
        <v>10.0</v>
      </c>
      <c r="K814" s="14">
        <v>46090.0</v>
      </c>
      <c r="L814" s="8" t="s">
        <v>3564</v>
      </c>
      <c r="M814" s="8" t="s">
        <v>3564</v>
      </c>
      <c r="N814" s="14">
        <v>46094.0</v>
      </c>
      <c r="O814" s="14">
        <v>46094.0</v>
      </c>
      <c r="P814" s="8" t="s">
        <v>48</v>
      </c>
      <c r="Q814" s="8">
        <v>655.0</v>
      </c>
      <c r="R814" s="16" t="s">
        <v>5930</v>
      </c>
      <c r="S814" s="16" t="s">
        <v>5931</v>
      </c>
      <c r="T814" s="16" t="s">
        <v>2727</v>
      </c>
      <c r="U814" s="17" t="s">
        <v>5913</v>
      </c>
      <c r="V814" s="8" t="s">
        <v>53</v>
      </c>
      <c r="W814" s="51"/>
      <c r="AA814" s="18" t="s">
        <v>54</v>
      </c>
      <c r="AB814" s="18">
        <v>80.0</v>
      </c>
      <c r="AC814" s="18">
        <v>17.0</v>
      </c>
      <c r="AD814" s="18">
        <v>1.0</v>
      </c>
      <c r="AE814" s="18">
        <v>17.0</v>
      </c>
      <c r="AF814" s="18">
        <v>0.0</v>
      </c>
      <c r="AG814" s="18">
        <v>0.0</v>
      </c>
      <c r="AH814" s="18">
        <v>0.0</v>
      </c>
      <c r="AI814" s="18">
        <v>1.0</v>
      </c>
      <c r="AJ814" s="18" t="s">
        <v>54</v>
      </c>
      <c r="AK814" s="18" t="s">
        <v>54</v>
      </c>
      <c r="AL814" s="18" t="s">
        <v>54</v>
      </c>
      <c r="AM814" s="18" t="s">
        <v>54</v>
      </c>
      <c r="AN814" s="19">
        <v>0.9402</v>
      </c>
      <c r="AO814" s="19" t="s">
        <v>54</v>
      </c>
    </row>
    <row r="815">
      <c r="A815" s="8" t="s">
        <v>5932</v>
      </c>
      <c r="B815" s="52" t="s">
        <v>1287</v>
      </c>
      <c r="C815" s="8" t="s">
        <v>43</v>
      </c>
      <c r="E815" s="10" t="s">
        <v>5933</v>
      </c>
      <c r="F815" s="26" t="s">
        <v>5934</v>
      </c>
      <c r="G815" s="8" t="s">
        <v>3873</v>
      </c>
      <c r="H815" s="8"/>
      <c r="I815" s="8" t="s">
        <v>5935</v>
      </c>
      <c r="J815" s="8">
        <v>8.0</v>
      </c>
      <c r="K815" s="14">
        <v>46076.0</v>
      </c>
      <c r="L815" s="8" t="s">
        <v>257</v>
      </c>
      <c r="M815" s="8" t="s">
        <v>257</v>
      </c>
      <c r="N815" s="14">
        <v>46077.0</v>
      </c>
      <c r="O815" s="14">
        <v>46079.0</v>
      </c>
      <c r="P815" s="8" t="s">
        <v>3876</v>
      </c>
      <c r="Q815" s="8">
        <v>1028.0</v>
      </c>
      <c r="R815" s="16" t="s">
        <v>5936</v>
      </c>
      <c r="S815" s="16" t="s">
        <v>5937</v>
      </c>
      <c r="T815" s="16" t="s">
        <v>2482</v>
      </c>
      <c r="U815" s="17" t="s">
        <v>5938</v>
      </c>
      <c r="V815" s="8" t="s">
        <v>53</v>
      </c>
      <c r="W815" s="8"/>
      <c r="AA815" s="53" t="s">
        <v>5939</v>
      </c>
      <c r="AB815" s="18">
        <v>303.0</v>
      </c>
      <c r="AC815" s="18">
        <v>100.0</v>
      </c>
      <c r="AD815" s="18">
        <v>3.0</v>
      </c>
      <c r="AE815" s="18">
        <v>122.0</v>
      </c>
      <c r="AF815" s="18">
        <v>186.0</v>
      </c>
      <c r="AG815" s="18">
        <v>50.0</v>
      </c>
      <c r="AH815" s="18">
        <v>0.0</v>
      </c>
      <c r="AI815" s="18">
        <v>8.0</v>
      </c>
      <c r="AJ815" s="18" t="s">
        <v>5932</v>
      </c>
      <c r="AK815" s="18">
        <v>303.0</v>
      </c>
      <c r="AL815" s="54" t="s">
        <v>1305</v>
      </c>
      <c r="AM815" s="54" t="s">
        <v>1305</v>
      </c>
      <c r="AN815" s="19"/>
      <c r="AO815" s="19" t="s">
        <v>5757</v>
      </c>
    </row>
    <row r="816">
      <c r="A816" s="8" t="s">
        <v>5940</v>
      </c>
      <c r="B816" s="52" t="s">
        <v>1287</v>
      </c>
      <c r="C816" s="8" t="s">
        <v>43</v>
      </c>
      <c r="E816" s="20" t="s">
        <v>5941</v>
      </c>
      <c r="F816" s="11" t="s">
        <v>5942</v>
      </c>
      <c r="G816" s="8" t="s">
        <v>3873</v>
      </c>
      <c r="H816" s="8"/>
      <c r="I816" s="8" t="s">
        <v>5943</v>
      </c>
      <c r="J816" s="8">
        <v>8.0</v>
      </c>
      <c r="K816" s="14">
        <v>46076.0</v>
      </c>
      <c r="L816" s="8" t="s">
        <v>257</v>
      </c>
      <c r="M816" s="8" t="s">
        <v>5944</v>
      </c>
      <c r="N816" s="14">
        <v>46077.0</v>
      </c>
      <c r="O816" s="41">
        <v>46079.0</v>
      </c>
      <c r="P816" s="8" t="s">
        <v>3876</v>
      </c>
      <c r="Q816" s="8">
        <v>1098.0</v>
      </c>
      <c r="R816" s="16" t="s">
        <v>5945</v>
      </c>
      <c r="S816" s="16" t="s">
        <v>5946</v>
      </c>
      <c r="T816" s="16" t="s">
        <v>2482</v>
      </c>
      <c r="U816" s="17" t="s">
        <v>5938</v>
      </c>
      <c r="V816" s="8" t="s">
        <v>53</v>
      </c>
      <c r="W816" s="8"/>
      <c r="AA816" s="53" t="s">
        <v>5947</v>
      </c>
      <c r="AB816" s="18">
        <v>256.0</v>
      </c>
      <c r="AC816" s="18">
        <v>66.0</v>
      </c>
      <c r="AD816" s="18">
        <v>2.0</v>
      </c>
      <c r="AE816" s="18">
        <v>122.0</v>
      </c>
      <c r="AF816" s="18">
        <v>296.0</v>
      </c>
      <c r="AG816" s="18">
        <v>35.0</v>
      </c>
      <c r="AH816" s="18">
        <v>0.0</v>
      </c>
      <c r="AI816" s="18">
        <v>5.0</v>
      </c>
      <c r="AJ816" s="18" t="s">
        <v>5940</v>
      </c>
      <c r="AK816" s="18">
        <v>256.0</v>
      </c>
      <c r="AL816" s="54" t="s">
        <v>1789</v>
      </c>
      <c r="AM816" s="54" t="s">
        <v>1789</v>
      </c>
      <c r="AN816" s="19"/>
      <c r="AO816" s="19" t="s">
        <v>5757</v>
      </c>
    </row>
    <row r="817">
      <c r="A817" s="8" t="s">
        <v>5948</v>
      </c>
      <c r="B817" s="52" t="s">
        <v>2482</v>
      </c>
      <c r="C817" s="8" t="s">
        <v>43</v>
      </c>
      <c r="E817" s="20" t="s">
        <v>5949</v>
      </c>
      <c r="F817" s="78" t="s">
        <v>5950</v>
      </c>
      <c r="G817" s="8" t="s">
        <v>3873</v>
      </c>
      <c r="H817" s="8"/>
      <c r="I817" s="8" t="s">
        <v>5951</v>
      </c>
      <c r="J817" s="8">
        <v>8.0</v>
      </c>
      <c r="K817" s="14">
        <v>46076.0</v>
      </c>
      <c r="L817" s="8" t="s">
        <v>257</v>
      </c>
      <c r="M817" s="8" t="s">
        <v>257</v>
      </c>
      <c r="N817" s="14">
        <v>46077.0</v>
      </c>
      <c r="O817" s="14">
        <v>46079.0</v>
      </c>
      <c r="P817" s="8" t="s">
        <v>3876</v>
      </c>
      <c r="Q817" s="8">
        <v>888.0</v>
      </c>
      <c r="R817" s="16" t="s">
        <v>5952</v>
      </c>
      <c r="S817" s="16" t="s">
        <v>5953</v>
      </c>
      <c r="T817" s="16" t="s">
        <v>2482</v>
      </c>
      <c r="U817" s="17" t="s">
        <v>5938</v>
      </c>
      <c r="V817" s="8" t="s">
        <v>53</v>
      </c>
      <c r="W817" s="8"/>
      <c r="AA817" s="18" t="s">
        <v>54</v>
      </c>
      <c r="AB817" s="18">
        <v>6.0</v>
      </c>
      <c r="AC817" s="18">
        <v>2.0</v>
      </c>
      <c r="AD817" s="18">
        <v>0.0</v>
      </c>
      <c r="AE817" s="18">
        <v>0.0</v>
      </c>
      <c r="AF817" s="18">
        <v>0.0</v>
      </c>
      <c r="AG817" s="18">
        <v>0.0</v>
      </c>
      <c r="AH817" s="18">
        <v>0.0</v>
      </c>
      <c r="AI817" s="18">
        <v>1.0</v>
      </c>
      <c r="AJ817" s="18" t="s">
        <v>5948</v>
      </c>
      <c r="AK817" s="18">
        <v>6.0</v>
      </c>
      <c r="AL817" s="18" t="s">
        <v>54</v>
      </c>
      <c r="AM817" s="18" t="s">
        <v>54</v>
      </c>
      <c r="AN817" s="19" t="s">
        <v>54</v>
      </c>
      <c r="AO817" s="19" t="s">
        <v>54</v>
      </c>
    </row>
    <row r="818">
      <c r="A818" s="8" t="s">
        <v>5954</v>
      </c>
      <c r="B818" s="52" t="s">
        <v>2482</v>
      </c>
      <c r="C818" s="8" t="s">
        <v>43</v>
      </c>
      <c r="E818" s="20" t="s">
        <v>5955</v>
      </c>
      <c r="F818" s="11" t="s">
        <v>5956</v>
      </c>
      <c r="G818" s="8" t="s">
        <v>3873</v>
      </c>
      <c r="H818" s="8"/>
      <c r="I818" s="8" t="s">
        <v>5957</v>
      </c>
      <c r="J818" s="8">
        <v>8.0</v>
      </c>
      <c r="K818" s="14">
        <v>46076.0</v>
      </c>
      <c r="L818" s="8" t="s">
        <v>257</v>
      </c>
      <c r="M818" s="8" t="s">
        <v>257</v>
      </c>
      <c r="N818" s="14">
        <v>46077.0</v>
      </c>
      <c r="O818" s="41">
        <v>46079.0</v>
      </c>
      <c r="P818" s="8" t="s">
        <v>3876</v>
      </c>
      <c r="Q818" s="8">
        <v>1001.0</v>
      </c>
      <c r="R818" s="16" t="s">
        <v>5958</v>
      </c>
      <c r="S818" s="16" t="s">
        <v>5959</v>
      </c>
      <c r="T818" s="16" t="s">
        <v>2482</v>
      </c>
      <c r="U818" s="17" t="s">
        <v>5938</v>
      </c>
      <c r="V818" s="8" t="s">
        <v>53</v>
      </c>
      <c r="W818" s="8"/>
      <c r="AA818" s="18" t="s">
        <v>54</v>
      </c>
      <c r="AB818" s="18">
        <v>1025.0</v>
      </c>
      <c r="AC818" s="18">
        <v>262.0</v>
      </c>
      <c r="AD818" s="18">
        <v>28.0</v>
      </c>
      <c r="AE818" s="18">
        <v>230.0</v>
      </c>
      <c r="AF818" s="18">
        <v>0.0</v>
      </c>
      <c r="AG818" s="18">
        <v>0.0</v>
      </c>
      <c r="AH818" s="18">
        <v>0.0</v>
      </c>
      <c r="AI818" s="18">
        <v>50.0</v>
      </c>
      <c r="AJ818" s="18" t="s">
        <v>5954</v>
      </c>
      <c r="AK818" s="18">
        <v>1025.0</v>
      </c>
      <c r="AL818" s="18" t="s">
        <v>54</v>
      </c>
      <c r="AM818" s="18" t="s">
        <v>54</v>
      </c>
      <c r="AN818" s="19"/>
      <c r="AO818" s="19" t="s">
        <v>5960</v>
      </c>
    </row>
    <row r="819">
      <c r="A819" s="8" t="s">
        <v>5961</v>
      </c>
      <c r="B819" s="52" t="s">
        <v>2482</v>
      </c>
      <c r="C819" s="8" t="s">
        <v>43</v>
      </c>
      <c r="E819" s="20" t="s">
        <v>5962</v>
      </c>
      <c r="F819" s="11" t="s">
        <v>5963</v>
      </c>
      <c r="G819" s="8" t="s">
        <v>3873</v>
      </c>
      <c r="H819" s="8"/>
      <c r="I819" s="8" t="s">
        <v>5964</v>
      </c>
      <c r="J819" s="8">
        <v>8.0</v>
      </c>
      <c r="K819" s="14">
        <v>46076.0</v>
      </c>
      <c r="L819" s="8" t="s">
        <v>257</v>
      </c>
      <c r="M819" s="8" t="s">
        <v>257</v>
      </c>
      <c r="N819" s="14">
        <v>46077.0</v>
      </c>
      <c r="O819" s="14">
        <v>46079.0</v>
      </c>
      <c r="P819" s="8" t="s">
        <v>3876</v>
      </c>
      <c r="Q819" s="8">
        <v>1372.0</v>
      </c>
      <c r="R819" s="16" t="s">
        <v>5965</v>
      </c>
      <c r="S819" s="16" t="s">
        <v>5966</v>
      </c>
      <c r="T819" s="16" t="s">
        <v>2482</v>
      </c>
      <c r="U819" s="17" t="s">
        <v>5938</v>
      </c>
      <c r="V819" s="8" t="s">
        <v>53</v>
      </c>
      <c r="W819" s="8"/>
      <c r="AA819" s="18" t="s">
        <v>54</v>
      </c>
      <c r="AB819" s="18">
        <v>467.0</v>
      </c>
      <c r="AC819" s="18">
        <v>55.0</v>
      </c>
      <c r="AD819" s="18">
        <v>6.0</v>
      </c>
      <c r="AE819" s="18">
        <v>103.0</v>
      </c>
      <c r="AF819" s="18">
        <v>0.0</v>
      </c>
      <c r="AG819" s="18">
        <v>0.0</v>
      </c>
      <c r="AH819" s="18">
        <v>0.0</v>
      </c>
      <c r="AI819" s="18">
        <v>40.0</v>
      </c>
      <c r="AJ819" s="18" t="s">
        <v>5961</v>
      </c>
      <c r="AK819" s="18">
        <v>467.0</v>
      </c>
      <c r="AL819" s="18" t="s">
        <v>54</v>
      </c>
      <c r="AM819" s="18" t="s">
        <v>54</v>
      </c>
      <c r="AN819" s="19"/>
      <c r="AO819" s="19" t="s">
        <v>5960</v>
      </c>
    </row>
    <row r="820">
      <c r="A820" s="8" t="s">
        <v>5967</v>
      </c>
      <c r="B820" s="52" t="s">
        <v>2482</v>
      </c>
      <c r="C820" s="8" t="s">
        <v>43</v>
      </c>
      <c r="E820" s="20" t="s">
        <v>5968</v>
      </c>
      <c r="F820" s="11" t="s">
        <v>5969</v>
      </c>
      <c r="G820" s="8" t="s">
        <v>3873</v>
      </c>
      <c r="H820" s="8"/>
      <c r="I820" s="8" t="s">
        <v>5970</v>
      </c>
      <c r="J820" s="8">
        <v>8.0</v>
      </c>
      <c r="K820" s="14">
        <v>46076.0</v>
      </c>
      <c r="L820" s="8" t="s">
        <v>257</v>
      </c>
      <c r="M820" s="8" t="s">
        <v>257</v>
      </c>
      <c r="N820" s="14">
        <v>46077.0</v>
      </c>
      <c r="O820" s="41">
        <v>46079.0</v>
      </c>
      <c r="P820" s="8" t="s">
        <v>3876</v>
      </c>
      <c r="Q820" s="8">
        <v>953.0</v>
      </c>
      <c r="R820" s="16" t="s">
        <v>5971</v>
      </c>
      <c r="S820" s="16" t="s">
        <v>5972</v>
      </c>
      <c r="T820" s="16" t="s">
        <v>2482</v>
      </c>
      <c r="U820" s="17" t="s">
        <v>5938</v>
      </c>
      <c r="V820" s="8" t="s">
        <v>53</v>
      </c>
      <c r="W820" s="8"/>
      <c r="AA820" s="18" t="s">
        <v>54</v>
      </c>
      <c r="AB820" s="18">
        <v>1571.0</v>
      </c>
      <c r="AC820" s="18">
        <v>642.0</v>
      </c>
      <c r="AD820" s="18">
        <v>21.0</v>
      </c>
      <c r="AE820" s="18">
        <v>175.0</v>
      </c>
      <c r="AF820" s="18">
        <v>0.0</v>
      </c>
      <c r="AG820" s="18">
        <v>0.0</v>
      </c>
      <c r="AH820" s="18">
        <v>0.0</v>
      </c>
      <c r="AI820" s="18">
        <v>31.0</v>
      </c>
      <c r="AJ820" s="18" t="s">
        <v>5967</v>
      </c>
      <c r="AK820" s="18">
        <v>1571.0</v>
      </c>
      <c r="AL820" s="18" t="s">
        <v>54</v>
      </c>
      <c r="AM820" s="18" t="s">
        <v>54</v>
      </c>
      <c r="AN820" s="19"/>
      <c r="AO820" s="19" t="s">
        <v>5757</v>
      </c>
    </row>
    <row r="821">
      <c r="A821" s="8" t="s">
        <v>5973</v>
      </c>
      <c r="B821" s="52" t="s">
        <v>2482</v>
      </c>
      <c r="C821" s="8" t="s">
        <v>43</v>
      </c>
      <c r="E821" s="20" t="s">
        <v>5974</v>
      </c>
      <c r="F821" s="11" t="s">
        <v>5975</v>
      </c>
      <c r="G821" s="8" t="s">
        <v>3873</v>
      </c>
      <c r="H821" s="8"/>
      <c r="I821" s="8" t="s">
        <v>5976</v>
      </c>
      <c r="J821" s="8">
        <v>8.0</v>
      </c>
      <c r="K821" s="14">
        <v>46076.0</v>
      </c>
      <c r="L821" s="8" t="s">
        <v>257</v>
      </c>
      <c r="M821" s="8" t="s">
        <v>257</v>
      </c>
      <c r="N821" s="14">
        <v>46077.0</v>
      </c>
      <c r="O821" s="14">
        <v>46079.0</v>
      </c>
      <c r="P821" s="8" t="s">
        <v>3876</v>
      </c>
      <c r="Q821" s="8">
        <v>821.0</v>
      </c>
      <c r="R821" s="16" t="s">
        <v>5977</v>
      </c>
      <c r="S821" s="16" t="s">
        <v>5978</v>
      </c>
      <c r="T821" s="16" t="s">
        <v>2482</v>
      </c>
      <c r="U821" s="17" t="s">
        <v>5938</v>
      </c>
      <c r="V821" s="8" t="s">
        <v>53</v>
      </c>
      <c r="W821" s="8"/>
      <c r="AA821" s="18" t="s">
        <v>54</v>
      </c>
      <c r="AB821" s="18">
        <v>5550.0</v>
      </c>
      <c r="AC821" s="18">
        <v>4434.0</v>
      </c>
      <c r="AD821" s="18">
        <v>28.0</v>
      </c>
      <c r="AE821" s="18">
        <v>451.0</v>
      </c>
      <c r="AF821" s="18">
        <v>0.0</v>
      </c>
      <c r="AG821" s="18">
        <v>0.0</v>
      </c>
      <c r="AH821" s="18">
        <v>0.0</v>
      </c>
      <c r="AI821" s="18">
        <v>57.0</v>
      </c>
      <c r="AJ821" s="18" t="s">
        <v>5973</v>
      </c>
      <c r="AK821" s="18">
        <v>5550.0</v>
      </c>
      <c r="AL821" s="18" t="s">
        <v>54</v>
      </c>
      <c r="AM821" s="18" t="s">
        <v>54</v>
      </c>
      <c r="AN821" s="19"/>
      <c r="AO821" s="19" t="s">
        <v>54</v>
      </c>
    </row>
    <row r="822">
      <c r="A822" s="8" t="s">
        <v>5979</v>
      </c>
      <c r="B822" s="52" t="s">
        <v>2482</v>
      </c>
      <c r="C822" s="8" t="s">
        <v>43</v>
      </c>
      <c r="E822" s="20" t="s">
        <v>5980</v>
      </c>
      <c r="F822" s="11" t="s">
        <v>5981</v>
      </c>
      <c r="G822" s="8" t="s">
        <v>3873</v>
      </c>
      <c r="H822" s="8"/>
      <c r="I822" s="8" t="s">
        <v>5982</v>
      </c>
      <c r="J822" s="8">
        <v>8.0</v>
      </c>
      <c r="K822" s="14">
        <v>46076.0</v>
      </c>
      <c r="L822" s="8" t="s">
        <v>257</v>
      </c>
      <c r="M822" s="8" t="s">
        <v>257</v>
      </c>
      <c r="N822" s="14">
        <v>46077.0</v>
      </c>
      <c r="O822" s="41">
        <v>46079.0</v>
      </c>
      <c r="P822" s="8" t="s">
        <v>3876</v>
      </c>
      <c r="Q822" s="8">
        <v>1065.0</v>
      </c>
      <c r="R822" s="16" t="s">
        <v>5983</v>
      </c>
      <c r="S822" s="40" t="s">
        <v>5984</v>
      </c>
      <c r="T822" s="16" t="s">
        <v>2482</v>
      </c>
      <c r="U822" s="17" t="s">
        <v>5938</v>
      </c>
      <c r="V822" s="8" t="s">
        <v>53</v>
      </c>
      <c r="W822" s="8"/>
      <c r="AA822" s="18" t="s">
        <v>54</v>
      </c>
      <c r="AB822" s="18">
        <v>427.0</v>
      </c>
      <c r="AC822" s="18">
        <v>51.0</v>
      </c>
      <c r="AD822" s="18">
        <v>6.0</v>
      </c>
      <c r="AE822" s="18">
        <v>74.0</v>
      </c>
      <c r="AF822" s="18">
        <v>0.0</v>
      </c>
      <c r="AG822" s="18">
        <v>0.0</v>
      </c>
      <c r="AH822" s="18">
        <v>0.0</v>
      </c>
      <c r="AI822" s="18">
        <v>28.0</v>
      </c>
      <c r="AJ822" s="18" t="s">
        <v>5979</v>
      </c>
      <c r="AK822" s="18">
        <v>427.0</v>
      </c>
      <c r="AL822" s="18" t="s">
        <v>54</v>
      </c>
      <c r="AM822" s="18" t="s">
        <v>54</v>
      </c>
      <c r="AN822" s="19"/>
      <c r="AO822" s="19" t="s">
        <v>5757</v>
      </c>
    </row>
    <row r="823">
      <c r="A823" s="8" t="s">
        <v>5985</v>
      </c>
      <c r="B823" s="52" t="s">
        <v>1287</v>
      </c>
      <c r="C823" s="8" t="s">
        <v>43</v>
      </c>
      <c r="E823" s="16" t="s">
        <v>5986</v>
      </c>
      <c r="F823" s="11" t="s">
        <v>5987</v>
      </c>
      <c r="G823" s="8" t="s">
        <v>83</v>
      </c>
      <c r="H823" s="8" t="s">
        <v>2402</v>
      </c>
      <c r="I823" s="8" t="s">
        <v>5988</v>
      </c>
      <c r="J823" s="8">
        <v>10.0</v>
      </c>
      <c r="K823" s="14">
        <v>46090.0</v>
      </c>
      <c r="L823" s="8" t="s">
        <v>3564</v>
      </c>
      <c r="M823" s="8" t="s">
        <v>3564</v>
      </c>
      <c r="N823" s="14">
        <v>46094.0</v>
      </c>
      <c r="O823" s="14">
        <v>46094.0</v>
      </c>
      <c r="P823" s="8" t="s">
        <v>48</v>
      </c>
      <c r="Q823" s="8">
        <v>807.0</v>
      </c>
      <c r="R823" s="8" t="s">
        <v>5989</v>
      </c>
      <c r="S823" s="51" t="s">
        <v>5990</v>
      </c>
      <c r="T823" s="8" t="s">
        <v>5991</v>
      </c>
      <c r="U823" s="17" t="s">
        <v>5992</v>
      </c>
      <c r="V823" s="8" t="s">
        <v>220</v>
      </c>
      <c r="W823" s="8"/>
      <c r="AA823" s="53" t="s">
        <v>5993</v>
      </c>
      <c r="AB823" s="18">
        <v>8724.0</v>
      </c>
      <c r="AC823" s="18">
        <v>658.0</v>
      </c>
      <c r="AD823" s="18">
        <v>76.0</v>
      </c>
      <c r="AE823" s="18">
        <v>3957.0</v>
      </c>
      <c r="AF823" s="18">
        <v>1914.0</v>
      </c>
      <c r="AG823" s="18">
        <v>1298.0</v>
      </c>
      <c r="AH823" s="18">
        <v>3363.0</v>
      </c>
      <c r="AI823" s="18">
        <v>176.0</v>
      </c>
      <c r="AJ823" s="18" t="s">
        <v>5985</v>
      </c>
      <c r="AK823" s="18">
        <v>151554.0</v>
      </c>
      <c r="AL823" s="55" t="s">
        <v>5994</v>
      </c>
      <c r="AM823" s="55" t="s">
        <v>5995</v>
      </c>
      <c r="AN823" s="19">
        <v>0.9222</v>
      </c>
      <c r="AO823" s="19" t="s">
        <v>73</v>
      </c>
    </row>
    <row r="824">
      <c r="A824" s="8" t="s">
        <v>5996</v>
      </c>
      <c r="B824" s="52" t="s">
        <v>1298</v>
      </c>
      <c r="C824" s="8" t="s">
        <v>58</v>
      </c>
      <c r="D824" s="8" t="s">
        <v>5985</v>
      </c>
      <c r="E824" s="16" t="s">
        <v>5997</v>
      </c>
      <c r="F824" s="11" t="s">
        <v>5998</v>
      </c>
      <c r="G824" s="8" t="s">
        <v>83</v>
      </c>
      <c r="H824" s="8" t="s">
        <v>2394</v>
      </c>
      <c r="I824" s="8" t="s">
        <v>5999</v>
      </c>
      <c r="J824" s="8">
        <v>10.0</v>
      </c>
      <c r="K824" s="14">
        <v>46090.0</v>
      </c>
      <c r="L824" s="8" t="s">
        <v>3564</v>
      </c>
      <c r="M824" s="8" t="s">
        <v>3564</v>
      </c>
      <c r="N824" s="14">
        <v>46094.0</v>
      </c>
      <c r="O824" s="14">
        <v>46094.0</v>
      </c>
      <c r="P824" s="8" t="s">
        <v>48</v>
      </c>
      <c r="Q824" s="8">
        <v>981.0</v>
      </c>
      <c r="R824" s="8" t="s">
        <v>5989</v>
      </c>
      <c r="S824" s="51" t="s">
        <v>6000</v>
      </c>
      <c r="T824" s="8" t="s">
        <v>107</v>
      </c>
      <c r="U824" s="17" t="s">
        <v>5992</v>
      </c>
      <c r="V824" s="8" t="s">
        <v>220</v>
      </c>
      <c r="W824" s="8"/>
      <c r="AA824" s="53" t="s">
        <v>6001</v>
      </c>
      <c r="AB824" s="18">
        <v>106718.0</v>
      </c>
      <c r="AC824" s="18">
        <v>5325.0</v>
      </c>
      <c r="AD824" s="18">
        <v>338.0</v>
      </c>
      <c r="AE824" s="18">
        <v>29778.0</v>
      </c>
      <c r="AF824" s="18">
        <v>6740.0</v>
      </c>
      <c r="AG824" s="18">
        <v>43157.0</v>
      </c>
      <c r="AH824" s="18">
        <v>1.0</v>
      </c>
      <c r="AI824" s="18">
        <v>557.0</v>
      </c>
      <c r="AJ824" s="18" t="s">
        <v>54</v>
      </c>
      <c r="AK824" s="18" t="s">
        <v>54</v>
      </c>
      <c r="AL824" s="55" t="s">
        <v>6002</v>
      </c>
      <c r="AM824" s="18" t="s">
        <v>54</v>
      </c>
      <c r="AN824" s="19">
        <v>0.9222</v>
      </c>
      <c r="AO824" s="19" t="s">
        <v>73</v>
      </c>
    </row>
    <row r="825">
      <c r="A825" s="8" t="s">
        <v>6003</v>
      </c>
      <c r="B825" s="52" t="s">
        <v>5170</v>
      </c>
      <c r="C825" s="8" t="s">
        <v>58</v>
      </c>
      <c r="D825" s="8" t="s">
        <v>5985</v>
      </c>
      <c r="E825" s="16" t="s">
        <v>6004</v>
      </c>
      <c r="F825" s="11" t="s">
        <v>6005</v>
      </c>
      <c r="G825" s="8" t="s">
        <v>83</v>
      </c>
      <c r="H825" s="8" t="s">
        <v>1520</v>
      </c>
      <c r="I825" s="8" t="s">
        <v>6006</v>
      </c>
      <c r="J825" s="8">
        <v>10.0</v>
      </c>
      <c r="K825" s="14">
        <v>46090.0</v>
      </c>
      <c r="L825" s="8" t="s">
        <v>3564</v>
      </c>
      <c r="M825" s="8" t="s">
        <v>3564</v>
      </c>
      <c r="N825" s="14">
        <v>46094.0</v>
      </c>
      <c r="O825" s="14">
        <v>46094.0</v>
      </c>
      <c r="P825" s="8" t="s">
        <v>48</v>
      </c>
      <c r="Q825" s="8">
        <v>740.0</v>
      </c>
      <c r="R825" s="8" t="s">
        <v>5989</v>
      </c>
      <c r="S825" s="51" t="s">
        <v>6007</v>
      </c>
      <c r="T825" s="8" t="s">
        <v>70</v>
      </c>
      <c r="U825" s="17" t="s">
        <v>5992</v>
      </c>
      <c r="V825" s="8" t="s">
        <v>220</v>
      </c>
      <c r="W825" s="8"/>
      <c r="AA825" s="53" t="s">
        <v>6008</v>
      </c>
      <c r="AB825" s="18">
        <v>35821.0</v>
      </c>
      <c r="AC825" s="18">
        <v>323.0</v>
      </c>
      <c r="AD825" s="18">
        <v>139.0</v>
      </c>
      <c r="AE825" s="18">
        <v>5905.0</v>
      </c>
      <c r="AF825" s="18">
        <v>1327.0</v>
      </c>
      <c r="AG825" s="18">
        <v>9242.0</v>
      </c>
      <c r="AH825" s="18">
        <v>1.0</v>
      </c>
      <c r="AI825" s="18">
        <v>320.0</v>
      </c>
      <c r="AJ825" s="18" t="s">
        <v>54</v>
      </c>
      <c r="AK825" s="18" t="s">
        <v>54</v>
      </c>
      <c r="AL825" s="55" t="s">
        <v>6009</v>
      </c>
      <c r="AM825" s="18" t="s">
        <v>54</v>
      </c>
      <c r="AN825" s="19">
        <v>0.9222</v>
      </c>
      <c r="AO825" s="19" t="s">
        <v>73</v>
      </c>
    </row>
    <row r="826">
      <c r="A826" s="8" t="s">
        <v>6010</v>
      </c>
      <c r="B826" s="52" t="s">
        <v>2482</v>
      </c>
      <c r="C826" s="8" t="s">
        <v>58</v>
      </c>
      <c r="D826" s="8" t="s">
        <v>5985</v>
      </c>
      <c r="E826" s="20" t="s">
        <v>6011</v>
      </c>
      <c r="F826" s="11" t="s">
        <v>6012</v>
      </c>
      <c r="G826" s="8" t="s">
        <v>83</v>
      </c>
      <c r="H826" s="8"/>
      <c r="I826" s="8" t="s">
        <v>6013</v>
      </c>
      <c r="J826" s="8">
        <v>10.0</v>
      </c>
      <c r="K826" s="14">
        <v>46090.0</v>
      </c>
      <c r="L826" s="8" t="s">
        <v>3564</v>
      </c>
      <c r="M826" s="8" t="s">
        <v>3564</v>
      </c>
      <c r="N826" s="14">
        <v>46094.0</v>
      </c>
      <c r="O826" s="14">
        <v>46094.0</v>
      </c>
      <c r="P826" s="8" t="s">
        <v>48</v>
      </c>
      <c r="Q826" s="8">
        <v>852.0</v>
      </c>
      <c r="R826" s="16" t="s">
        <v>6014</v>
      </c>
      <c r="S826" s="60" t="s">
        <v>6015</v>
      </c>
      <c r="T826" s="16" t="s">
        <v>6016</v>
      </c>
      <c r="U826" s="17" t="s">
        <v>5992</v>
      </c>
      <c r="V826" s="8" t="s">
        <v>220</v>
      </c>
      <c r="W826" s="8"/>
      <c r="AA826" s="18" t="s">
        <v>54</v>
      </c>
      <c r="AB826" s="18">
        <v>291.0</v>
      </c>
      <c r="AC826" s="18">
        <v>38.0</v>
      </c>
      <c r="AD826" s="18">
        <v>9.0</v>
      </c>
      <c r="AE826" s="18">
        <v>118.0</v>
      </c>
      <c r="AF826" s="18">
        <v>0.0</v>
      </c>
      <c r="AG826" s="18">
        <v>0.0</v>
      </c>
      <c r="AH826" s="18">
        <v>0.0</v>
      </c>
      <c r="AI826" s="18">
        <v>1.0</v>
      </c>
      <c r="AJ826" s="18" t="s">
        <v>54</v>
      </c>
      <c r="AK826" s="18" t="s">
        <v>54</v>
      </c>
      <c r="AL826" s="18" t="s">
        <v>54</v>
      </c>
      <c r="AM826" s="18" t="s">
        <v>54</v>
      </c>
      <c r="AN826" s="19">
        <v>0.9222</v>
      </c>
      <c r="AO826" s="19" t="s">
        <v>73</v>
      </c>
    </row>
    <row r="827">
      <c r="A827" s="8" t="s">
        <v>6017</v>
      </c>
      <c r="B827" s="52" t="s">
        <v>1287</v>
      </c>
      <c r="C827" s="8" t="s">
        <v>43</v>
      </c>
      <c r="E827" s="20" t="s">
        <v>6018</v>
      </c>
      <c r="F827" s="11" t="s">
        <v>6019</v>
      </c>
      <c r="G827" s="51" t="s">
        <v>46</v>
      </c>
      <c r="H827" s="8" t="s">
        <v>1520</v>
      </c>
      <c r="I827" s="8" t="s">
        <v>6020</v>
      </c>
      <c r="J827" s="8">
        <v>10.0</v>
      </c>
      <c r="K827" s="14">
        <v>46090.0</v>
      </c>
      <c r="L827" s="8" t="s">
        <v>3564</v>
      </c>
      <c r="M827" s="8" t="s">
        <v>3564</v>
      </c>
      <c r="N827" s="14">
        <v>46094.0</v>
      </c>
      <c r="O827" s="14">
        <v>46094.0</v>
      </c>
      <c r="P827" s="8" t="s">
        <v>48</v>
      </c>
      <c r="Q827" s="8">
        <v>536.0</v>
      </c>
      <c r="R827" s="8" t="s">
        <v>6021</v>
      </c>
      <c r="S827" s="8" t="s">
        <v>6022</v>
      </c>
      <c r="T827" s="16" t="s">
        <v>70</v>
      </c>
      <c r="U827" s="17" t="s">
        <v>6023</v>
      </c>
      <c r="V827" s="8" t="s">
        <v>72</v>
      </c>
      <c r="W827" s="51"/>
      <c r="AA827" s="53" t="s">
        <v>6024</v>
      </c>
      <c r="AB827" s="18">
        <v>2502.0</v>
      </c>
      <c r="AC827" s="18">
        <v>37.0</v>
      </c>
      <c r="AD827" s="18">
        <v>18.0</v>
      </c>
      <c r="AE827" s="18">
        <v>106.0</v>
      </c>
      <c r="AF827" s="18">
        <v>272.0</v>
      </c>
      <c r="AG827" s="18">
        <v>1699.0</v>
      </c>
      <c r="AH827" s="18">
        <v>538.0</v>
      </c>
      <c r="AI827" s="18">
        <v>21.0</v>
      </c>
      <c r="AJ827" s="18" t="s">
        <v>6017</v>
      </c>
      <c r="AK827" s="18">
        <v>4616.0</v>
      </c>
      <c r="AL827" s="55" t="s">
        <v>4104</v>
      </c>
      <c r="AM827" s="54" t="s">
        <v>1392</v>
      </c>
      <c r="AN827" s="19">
        <v>0.9817</v>
      </c>
      <c r="AO827" s="19" t="s">
        <v>4459</v>
      </c>
    </row>
    <row r="828">
      <c r="A828" s="8" t="s">
        <v>6025</v>
      </c>
      <c r="B828" s="52" t="s">
        <v>1298</v>
      </c>
      <c r="C828" s="8" t="s">
        <v>58</v>
      </c>
      <c r="D828" s="8" t="s">
        <v>6017</v>
      </c>
      <c r="E828" s="20" t="s">
        <v>6026</v>
      </c>
      <c r="F828" s="11" t="s">
        <v>6027</v>
      </c>
      <c r="G828" s="51" t="s">
        <v>46</v>
      </c>
      <c r="H828" s="8" t="s">
        <v>1520</v>
      </c>
      <c r="I828" s="8" t="s">
        <v>6028</v>
      </c>
      <c r="J828" s="8">
        <v>10.0</v>
      </c>
      <c r="K828" s="14">
        <v>46090.0</v>
      </c>
      <c r="L828" s="8" t="s">
        <v>3564</v>
      </c>
      <c r="M828" s="8" t="s">
        <v>3564</v>
      </c>
      <c r="N828" s="14">
        <v>46094.0</v>
      </c>
      <c r="O828" s="14">
        <v>46094.0</v>
      </c>
      <c r="P828" s="8" t="s">
        <v>48</v>
      </c>
      <c r="Q828" s="8">
        <v>613.0</v>
      </c>
      <c r="R828" s="8" t="s">
        <v>6021</v>
      </c>
      <c r="S828" s="8" t="s">
        <v>6029</v>
      </c>
      <c r="T828" s="16" t="s">
        <v>6030</v>
      </c>
      <c r="U828" s="17" t="s">
        <v>6023</v>
      </c>
      <c r="V828" s="8" t="s">
        <v>72</v>
      </c>
      <c r="W828" s="51"/>
      <c r="AA828" s="53" t="s">
        <v>6031</v>
      </c>
      <c r="AB828" s="18">
        <v>961.0</v>
      </c>
      <c r="AC828" s="18">
        <v>56.0</v>
      </c>
      <c r="AD828" s="18">
        <v>78.0</v>
      </c>
      <c r="AE828" s="18">
        <v>110.0</v>
      </c>
      <c r="AF828" s="18">
        <v>105.0</v>
      </c>
      <c r="AG828" s="18">
        <v>658.0</v>
      </c>
      <c r="AH828" s="18">
        <v>1.0</v>
      </c>
      <c r="AI828" s="18">
        <v>45.0</v>
      </c>
      <c r="AJ828" s="18" t="s">
        <v>54</v>
      </c>
      <c r="AK828" s="18" t="s">
        <v>54</v>
      </c>
      <c r="AL828" s="54" t="s">
        <v>1515</v>
      </c>
      <c r="AM828" s="18" t="s">
        <v>54</v>
      </c>
      <c r="AN828" s="19">
        <v>0.9817</v>
      </c>
      <c r="AO828" s="19" t="s">
        <v>4459</v>
      </c>
    </row>
    <row r="829">
      <c r="A829" s="8" t="s">
        <v>6032</v>
      </c>
      <c r="B829" s="52" t="s">
        <v>1883</v>
      </c>
      <c r="C829" s="8" t="s">
        <v>58</v>
      </c>
      <c r="D829" s="8" t="s">
        <v>6017</v>
      </c>
      <c r="E829" s="20" t="s">
        <v>6033</v>
      </c>
      <c r="F829" s="11" t="s">
        <v>6034</v>
      </c>
      <c r="G829" s="51" t="s">
        <v>46</v>
      </c>
      <c r="H829" s="8" t="s">
        <v>2394</v>
      </c>
      <c r="I829" s="8" t="s">
        <v>6035</v>
      </c>
      <c r="J829" s="8">
        <v>10.0</v>
      </c>
      <c r="K829" s="14">
        <v>46090.0</v>
      </c>
      <c r="L829" s="8" t="s">
        <v>3564</v>
      </c>
      <c r="M829" s="8" t="s">
        <v>3564</v>
      </c>
      <c r="N829" s="14">
        <v>46094.0</v>
      </c>
      <c r="O829" s="14">
        <v>46094.0</v>
      </c>
      <c r="P829" s="8" t="s">
        <v>48</v>
      </c>
      <c r="Q829" s="8">
        <v>608.0</v>
      </c>
      <c r="R829" s="8" t="s">
        <v>6021</v>
      </c>
      <c r="S829" s="8" t="s">
        <v>6036</v>
      </c>
      <c r="T829" s="16" t="s">
        <v>70</v>
      </c>
      <c r="U829" s="17" t="s">
        <v>6023</v>
      </c>
      <c r="V829" s="8" t="s">
        <v>72</v>
      </c>
      <c r="W829" s="51"/>
      <c r="AA829" s="53" t="s">
        <v>6037</v>
      </c>
      <c r="AB829" s="18">
        <v>323.0</v>
      </c>
      <c r="AC829" s="18">
        <v>91.0</v>
      </c>
      <c r="AD829" s="18">
        <v>52.0</v>
      </c>
      <c r="AE829" s="18">
        <v>120.0</v>
      </c>
      <c r="AF829" s="18">
        <v>0.0</v>
      </c>
      <c r="AG829" s="18">
        <v>0.0</v>
      </c>
      <c r="AH829" s="18">
        <v>0.0</v>
      </c>
      <c r="AI829" s="18">
        <v>24.0</v>
      </c>
      <c r="AJ829" s="18" t="s">
        <v>54</v>
      </c>
      <c r="AK829" s="18" t="s">
        <v>54</v>
      </c>
      <c r="AL829" s="54" t="s">
        <v>1772</v>
      </c>
      <c r="AM829" s="18" t="s">
        <v>54</v>
      </c>
      <c r="AN829" s="19">
        <v>0.9817</v>
      </c>
      <c r="AO829" s="19" t="s">
        <v>4459</v>
      </c>
    </row>
    <row r="830">
      <c r="A830" s="8" t="s">
        <v>6038</v>
      </c>
      <c r="B830" s="52" t="s">
        <v>42</v>
      </c>
      <c r="C830" s="8" t="s">
        <v>58</v>
      </c>
      <c r="D830" s="8" t="s">
        <v>6017</v>
      </c>
      <c r="E830" s="20" t="s">
        <v>6039</v>
      </c>
      <c r="F830" s="11" t="s">
        <v>6040</v>
      </c>
      <c r="G830" s="51" t="s">
        <v>46</v>
      </c>
      <c r="H830" s="8" t="s">
        <v>2402</v>
      </c>
      <c r="I830" s="8" t="s">
        <v>6041</v>
      </c>
      <c r="J830" s="8">
        <v>10.0</v>
      </c>
      <c r="K830" s="14">
        <v>46090.0</v>
      </c>
      <c r="L830" s="8" t="s">
        <v>3564</v>
      </c>
      <c r="M830" s="8" t="s">
        <v>3564</v>
      </c>
      <c r="N830" s="14">
        <v>46094.0</v>
      </c>
      <c r="O830" s="14">
        <v>46094.0</v>
      </c>
      <c r="P830" s="8" t="s">
        <v>48</v>
      </c>
      <c r="Q830" s="8">
        <v>492.0</v>
      </c>
      <c r="R830" s="16" t="s">
        <v>6042</v>
      </c>
      <c r="S830" s="16" t="s">
        <v>6043</v>
      </c>
      <c r="T830" s="16" t="s">
        <v>188</v>
      </c>
      <c r="U830" s="17" t="s">
        <v>6023</v>
      </c>
      <c r="V830" s="8" t="s">
        <v>72</v>
      </c>
      <c r="W830" s="51"/>
      <c r="AA830" s="18" t="s">
        <v>54</v>
      </c>
      <c r="AB830" s="18">
        <v>830.0</v>
      </c>
      <c r="AC830" s="18">
        <v>216.0</v>
      </c>
      <c r="AD830" s="18">
        <v>56.0</v>
      </c>
      <c r="AE830" s="18">
        <v>344.0</v>
      </c>
      <c r="AF830" s="18">
        <v>0.0</v>
      </c>
      <c r="AG830" s="18">
        <v>0.0</v>
      </c>
      <c r="AH830" s="18">
        <v>0.0</v>
      </c>
      <c r="AI830" s="18">
        <v>1.0</v>
      </c>
      <c r="AJ830" s="18" t="s">
        <v>54</v>
      </c>
      <c r="AK830" s="18" t="s">
        <v>54</v>
      </c>
      <c r="AL830" s="18" t="s">
        <v>54</v>
      </c>
      <c r="AM830" s="18" t="s">
        <v>54</v>
      </c>
      <c r="AN830" s="19">
        <v>0.9817</v>
      </c>
      <c r="AO830" s="19" t="s">
        <v>4459</v>
      </c>
    </row>
    <row r="831">
      <c r="A831" s="8" t="s">
        <v>6044</v>
      </c>
      <c r="B831" s="52" t="s">
        <v>1287</v>
      </c>
      <c r="C831" s="8" t="s">
        <v>43</v>
      </c>
      <c r="E831" s="20" t="s">
        <v>6045</v>
      </c>
      <c r="F831" s="11" t="s">
        <v>6046</v>
      </c>
      <c r="G831" s="51" t="s">
        <v>46</v>
      </c>
      <c r="H831" s="8" t="s">
        <v>1520</v>
      </c>
      <c r="I831" s="8" t="s">
        <v>6047</v>
      </c>
      <c r="J831" s="8">
        <v>10.0</v>
      </c>
      <c r="K831" s="14">
        <v>46090.0</v>
      </c>
      <c r="L831" s="8" t="s">
        <v>3564</v>
      </c>
      <c r="M831" s="8" t="s">
        <v>3564</v>
      </c>
      <c r="N831" s="14">
        <v>46094.0</v>
      </c>
      <c r="O831" s="14">
        <v>46094.0</v>
      </c>
      <c r="P831" s="8" t="s">
        <v>48</v>
      </c>
      <c r="Q831" s="8">
        <v>672.0</v>
      </c>
      <c r="R831" s="8" t="s">
        <v>6048</v>
      </c>
      <c r="S831" s="8" t="s">
        <v>6049</v>
      </c>
      <c r="T831" s="16" t="s">
        <v>6050</v>
      </c>
      <c r="U831" s="17" t="s">
        <v>6051</v>
      </c>
      <c r="V831" s="8" t="s">
        <v>72</v>
      </c>
      <c r="W831" s="51"/>
      <c r="AA831" s="53" t="s">
        <v>6052</v>
      </c>
      <c r="AB831" s="18">
        <v>249.0</v>
      </c>
      <c r="AC831" s="18">
        <v>56.0</v>
      </c>
      <c r="AD831" s="18">
        <v>4.0</v>
      </c>
      <c r="AE831" s="18">
        <v>54.0</v>
      </c>
      <c r="AF831" s="18">
        <v>46.0</v>
      </c>
      <c r="AG831" s="18">
        <v>74.0</v>
      </c>
      <c r="AH831" s="18">
        <v>54.0</v>
      </c>
      <c r="AI831" s="18">
        <v>2.0</v>
      </c>
      <c r="AJ831" s="18" t="s">
        <v>6044</v>
      </c>
      <c r="AK831" s="18">
        <v>787.0</v>
      </c>
      <c r="AL831" s="54" t="s">
        <v>2398</v>
      </c>
      <c r="AM831" s="54" t="s">
        <v>1637</v>
      </c>
      <c r="AN831" s="19">
        <v>0.9716</v>
      </c>
      <c r="AO831" s="19" t="s">
        <v>706</v>
      </c>
    </row>
    <row r="832">
      <c r="A832" s="8" t="s">
        <v>6053</v>
      </c>
      <c r="B832" s="52" t="s">
        <v>1298</v>
      </c>
      <c r="C832" s="8" t="s">
        <v>58</v>
      </c>
      <c r="D832" s="8" t="s">
        <v>6044</v>
      </c>
      <c r="E832" s="20" t="s">
        <v>6054</v>
      </c>
      <c r="F832" s="11" t="s">
        <v>6055</v>
      </c>
      <c r="G832" s="51" t="s">
        <v>46</v>
      </c>
      <c r="H832" s="8" t="s">
        <v>2402</v>
      </c>
      <c r="I832" s="8" t="s">
        <v>6056</v>
      </c>
      <c r="J832" s="8">
        <v>10.0</v>
      </c>
      <c r="K832" s="14">
        <v>46090.0</v>
      </c>
      <c r="L832" s="8" t="s">
        <v>3564</v>
      </c>
      <c r="M832" s="8" t="s">
        <v>3564</v>
      </c>
      <c r="N832" s="14">
        <v>46094.0</v>
      </c>
      <c r="O832" s="14">
        <v>46094.0</v>
      </c>
      <c r="P832" s="8" t="s">
        <v>48</v>
      </c>
      <c r="Q832" s="8">
        <v>643.0</v>
      </c>
      <c r="R832" s="8" t="s">
        <v>6048</v>
      </c>
      <c r="S832" s="8" t="s">
        <v>6057</v>
      </c>
      <c r="T832" s="16" t="s">
        <v>6050</v>
      </c>
      <c r="U832" s="17" t="s">
        <v>6051</v>
      </c>
      <c r="V832" s="8" t="s">
        <v>72</v>
      </c>
      <c r="W832" s="51"/>
      <c r="AA832" s="53" t="s">
        <v>6058</v>
      </c>
      <c r="AB832" s="18">
        <v>269.0</v>
      </c>
      <c r="AC832" s="18">
        <v>49.0</v>
      </c>
      <c r="AD832" s="18">
        <v>40.0</v>
      </c>
      <c r="AE832" s="18">
        <v>65.0</v>
      </c>
      <c r="AF832" s="18">
        <v>92.0</v>
      </c>
      <c r="AG832" s="18">
        <v>38.0</v>
      </c>
      <c r="AH832" s="18">
        <v>63.0</v>
      </c>
      <c r="AI832" s="18">
        <v>5.0</v>
      </c>
      <c r="AJ832" s="18" t="s">
        <v>54</v>
      </c>
      <c r="AK832" s="18" t="s">
        <v>54</v>
      </c>
      <c r="AL832" s="54" t="s">
        <v>1464</v>
      </c>
      <c r="AM832" s="18" t="s">
        <v>54</v>
      </c>
      <c r="AN832" s="19">
        <v>0.9716</v>
      </c>
      <c r="AO832" s="19" t="s">
        <v>706</v>
      </c>
    </row>
    <row r="833">
      <c r="A833" s="8" t="s">
        <v>6059</v>
      </c>
      <c r="B833" s="52" t="s">
        <v>1883</v>
      </c>
      <c r="C833" s="8" t="s">
        <v>58</v>
      </c>
      <c r="D833" s="8" t="s">
        <v>6044</v>
      </c>
      <c r="E833" s="20" t="s">
        <v>6060</v>
      </c>
      <c r="F833" s="11" t="s">
        <v>6055</v>
      </c>
      <c r="G833" s="51" t="s">
        <v>46</v>
      </c>
      <c r="H833" s="8" t="s">
        <v>2394</v>
      </c>
      <c r="I833" s="8" t="s">
        <v>6061</v>
      </c>
      <c r="J833" s="8">
        <v>10.0</v>
      </c>
      <c r="K833" s="14">
        <v>46090.0</v>
      </c>
      <c r="L833" s="8" t="s">
        <v>3564</v>
      </c>
      <c r="M833" s="8" t="s">
        <v>3564</v>
      </c>
      <c r="N833" s="14">
        <v>46094.0</v>
      </c>
      <c r="O833" s="14">
        <v>46094.0</v>
      </c>
      <c r="P833" s="8" t="s">
        <v>48</v>
      </c>
      <c r="Q833" s="8">
        <v>717.0</v>
      </c>
      <c r="R833" s="8" t="s">
        <v>6048</v>
      </c>
      <c r="S833" s="8" t="s">
        <v>6062</v>
      </c>
      <c r="T833" s="16" t="s">
        <v>188</v>
      </c>
      <c r="U833" s="17" t="s">
        <v>6051</v>
      </c>
      <c r="V833" s="8" t="s">
        <v>72</v>
      </c>
      <c r="W833" s="51"/>
      <c r="AA833" s="53" t="s">
        <v>6058</v>
      </c>
      <c r="AB833" s="18">
        <v>269.0</v>
      </c>
      <c r="AC833" s="18">
        <v>49.0</v>
      </c>
      <c r="AD833" s="18">
        <v>40.0</v>
      </c>
      <c r="AE833" s="18">
        <v>65.0</v>
      </c>
      <c r="AF833" s="18">
        <v>92.0</v>
      </c>
      <c r="AG833" s="18">
        <v>38.0</v>
      </c>
      <c r="AH833" s="18">
        <v>63.0</v>
      </c>
      <c r="AI833" s="18">
        <v>5.0</v>
      </c>
      <c r="AJ833" s="18" t="s">
        <v>54</v>
      </c>
      <c r="AK833" s="18" t="s">
        <v>54</v>
      </c>
      <c r="AL833" s="54" t="s">
        <v>1464</v>
      </c>
      <c r="AM833" s="18" t="s">
        <v>54</v>
      </c>
      <c r="AN833" s="19">
        <v>0.9716</v>
      </c>
      <c r="AO833" s="19" t="s">
        <v>706</v>
      </c>
    </row>
    <row r="834">
      <c r="A834" s="8" t="s">
        <v>6063</v>
      </c>
      <c r="B834" s="52" t="s">
        <v>57</v>
      </c>
      <c r="C834" s="8" t="s">
        <v>58</v>
      </c>
      <c r="D834" s="8" t="s">
        <v>6044</v>
      </c>
      <c r="E834" s="20" t="s">
        <v>6064</v>
      </c>
      <c r="F834" s="11" t="s">
        <v>6065</v>
      </c>
      <c r="G834" s="51" t="s">
        <v>46</v>
      </c>
      <c r="H834" s="8" t="s">
        <v>1520</v>
      </c>
      <c r="I834" s="8" t="s">
        <v>6066</v>
      </c>
      <c r="J834" s="8">
        <v>10.0</v>
      </c>
      <c r="K834" s="14">
        <v>46090.0</v>
      </c>
      <c r="L834" s="8" t="s">
        <v>3564</v>
      </c>
      <c r="M834" s="8" t="s">
        <v>3564</v>
      </c>
      <c r="N834" s="14">
        <v>46094.0</v>
      </c>
      <c r="O834" s="14">
        <v>46094.0</v>
      </c>
      <c r="P834" s="8" t="s">
        <v>48</v>
      </c>
      <c r="Q834" s="8">
        <v>608.0</v>
      </c>
      <c r="R834" s="16" t="s">
        <v>6067</v>
      </c>
      <c r="S834" s="16" t="s">
        <v>6068</v>
      </c>
      <c r="T834" s="16" t="s">
        <v>70</v>
      </c>
      <c r="U834" s="17" t="s">
        <v>6051</v>
      </c>
      <c r="V834" s="8" t="s">
        <v>72</v>
      </c>
      <c r="W834" s="51"/>
      <c r="AA834" s="18" t="s">
        <v>54</v>
      </c>
      <c r="AB834" s="18" t="s">
        <v>54</v>
      </c>
      <c r="AC834" s="18" t="s">
        <v>54</v>
      </c>
      <c r="AD834" s="18" t="s">
        <v>54</v>
      </c>
      <c r="AE834" s="18" t="s">
        <v>54</v>
      </c>
      <c r="AF834" s="18" t="s">
        <v>54</v>
      </c>
      <c r="AG834" s="18" t="s">
        <v>54</v>
      </c>
      <c r="AH834" s="18" t="s">
        <v>54</v>
      </c>
      <c r="AI834" s="18" t="s">
        <v>54</v>
      </c>
      <c r="AJ834" s="18" t="s">
        <v>54</v>
      </c>
      <c r="AK834" s="18" t="s">
        <v>54</v>
      </c>
      <c r="AL834" s="18" t="s">
        <v>54</v>
      </c>
      <c r="AM834" s="18" t="s">
        <v>54</v>
      </c>
      <c r="AN834" s="19" t="s">
        <v>54</v>
      </c>
      <c r="AO834" s="19" t="s">
        <v>54</v>
      </c>
    </row>
    <row r="835">
      <c r="A835" s="8" t="s">
        <v>6069</v>
      </c>
      <c r="B835" s="52" t="s">
        <v>2482</v>
      </c>
      <c r="C835" s="8" t="s">
        <v>43</v>
      </c>
      <c r="E835" s="20" t="s">
        <v>6070</v>
      </c>
      <c r="F835" s="11" t="s">
        <v>6071</v>
      </c>
      <c r="G835" s="8" t="s">
        <v>165</v>
      </c>
      <c r="H835" s="24"/>
      <c r="I835" s="8" t="s">
        <v>6072</v>
      </c>
      <c r="J835" s="8">
        <v>10.0</v>
      </c>
      <c r="K835" s="14">
        <v>46090.0</v>
      </c>
      <c r="L835" s="8" t="s">
        <v>3564</v>
      </c>
      <c r="M835" s="8" t="s">
        <v>3564</v>
      </c>
      <c r="N835" s="14">
        <v>46092.0</v>
      </c>
      <c r="O835" s="14">
        <v>46103.0</v>
      </c>
      <c r="P835" s="8" t="s">
        <v>3876</v>
      </c>
      <c r="Q835" s="8">
        <v>913.0</v>
      </c>
      <c r="R835" s="16" t="s">
        <v>6073</v>
      </c>
      <c r="S835" s="16" t="s">
        <v>6074</v>
      </c>
      <c r="T835" s="16" t="s">
        <v>2482</v>
      </c>
      <c r="U835" s="17" t="s">
        <v>6075</v>
      </c>
      <c r="V835" s="8" t="s">
        <v>53</v>
      </c>
      <c r="W835" s="8"/>
      <c r="AA835" s="18" t="s">
        <v>54</v>
      </c>
      <c r="AB835" s="18">
        <v>949.0</v>
      </c>
      <c r="AC835" s="18">
        <v>527.0</v>
      </c>
      <c r="AD835" s="18">
        <v>5.0</v>
      </c>
      <c r="AE835" s="18">
        <v>339.0</v>
      </c>
      <c r="AF835" s="18">
        <v>0.0</v>
      </c>
      <c r="AG835" s="18">
        <v>0.0</v>
      </c>
      <c r="AH835" s="18">
        <v>0.0</v>
      </c>
      <c r="AI835" s="18">
        <v>9.0</v>
      </c>
      <c r="AJ835" s="18" t="s">
        <v>6069</v>
      </c>
      <c r="AK835" s="18">
        <v>1125.0</v>
      </c>
      <c r="AL835" s="18" t="s">
        <v>54</v>
      </c>
      <c r="AM835" s="54" t="s">
        <v>6076</v>
      </c>
      <c r="AN835" s="19">
        <v>0.9667</v>
      </c>
      <c r="AO835" s="19" t="s">
        <v>54</v>
      </c>
    </row>
    <row r="836">
      <c r="A836" s="8" t="s">
        <v>6077</v>
      </c>
      <c r="B836" s="52" t="s">
        <v>1287</v>
      </c>
      <c r="C836" s="8" t="s">
        <v>58</v>
      </c>
      <c r="D836" s="8" t="s">
        <v>6069</v>
      </c>
      <c r="E836" s="20" t="s">
        <v>6078</v>
      </c>
      <c r="F836" s="11" t="s">
        <v>6079</v>
      </c>
      <c r="G836" s="8" t="s">
        <v>165</v>
      </c>
      <c r="H836" s="24"/>
      <c r="I836" s="8" t="s">
        <v>6080</v>
      </c>
      <c r="J836" s="8">
        <v>10.0</v>
      </c>
      <c r="K836" s="14">
        <v>46090.0</v>
      </c>
      <c r="L836" s="8" t="s">
        <v>3564</v>
      </c>
      <c r="M836" s="8" t="s">
        <v>3564</v>
      </c>
      <c r="N836" s="14">
        <v>46092.0</v>
      </c>
      <c r="P836" s="8" t="s">
        <v>3876</v>
      </c>
      <c r="Q836" s="8">
        <v>922.0</v>
      </c>
      <c r="R836" s="16" t="s">
        <v>6081</v>
      </c>
      <c r="S836" s="16" t="s">
        <v>6082</v>
      </c>
      <c r="T836" s="16" t="s">
        <v>473</v>
      </c>
      <c r="U836" s="17" t="s">
        <v>6075</v>
      </c>
      <c r="V836" s="8" t="s">
        <v>53</v>
      </c>
      <c r="W836" s="8"/>
      <c r="AA836" s="53" t="s">
        <v>6083</v>
      </c>
      <c r="AB836" s="18">
        <v>176.0</v>
      </c>
      <c r="AC836" s="18">
        <v>10.0</v>
      </c>
      <c r="AD836" s="18">
        <v>9.0</v>
      </c>
      <c r="AE836" s="18">
        <v>34.0</v>
      </c>
      <c r="AF836" s="18">
        <v>224.0</v>
      </c>
      <c r="AG836" s="18">
        <v>108.0</v>
      </c>
      <c r="AH836" s="18">
        <v>1.0</v>
      </c>
      <c r="AI836" s="18">
        <v>7.0</v>
      </c>
      <c r="AJ836" s="18" t="s">
        <v>54</v>
      </c>
      <c r="AK836" s="18" t="s">
        <v>54</v>
      </c>
      <c r="AL836" s="54" t="s">
        <v>2455</v>
      </c>
      <c r="AM836" s="18" t="s">
        <v>54</v>
      </c>
      <c r="AN836" s="19">
        <v>0.9667</v>
      </c>
      <c r="AO836" s="19" t="s">
        <v>5757</v>
      </c>
    </row>
    <row r="837">
      <c r="A837" s="8" t="s">
        <v>6084</v>
      </c>
      <c r="B837" s="52" t="s">
        <v>2482</v>
      </c>
      <c r="C837" s="8" t="s">
        <v>43</v>
      </c>
      <c r="E837" s="20" t="s">
        <v>6085</v>
      </c>
      <c r="F837" s="11" t="s">
        <v>6086</v>
      </c>
      <c r="G837" s="8" t="s">
        <v>165</v>
      </c>
      <c r="H837" s="24"/>
      <c r="I837" s="8" t="s">
        <v>6087</v>
      </c>
      <c r="J837" s="8">
        <v>10.0</v>
      </c>
      <c r="K837" s="14">
        <v>46090.0</v>
      </c>
      <c r="L837" s="8" t="s">
        <v>3564</v>
      </c>
      <c r="M837" s="8" t="s">
        <v>3564</v>
      </c>
      <c r="N837" s="14">
        <v>46093.0</v>
      </c>
      <c r="O837" s="14">
        <v>46102.0</v>
      </c>
      <c r="P837" s="8" t="s">
        <v>3876</v>
      </c>
      <c r="Q837" s="15">
        <v>1073.0</v>
      </c>
      <c r="R837" s="16" t="s">
        <v>6088</v>
      </c>
      <c r="S837" s="16" t="s">
        <v>6089</v>
      </c>
      <c r="T837" s="16" t="s">
        <v>2482</v>
      </c>
      <c r="U837" s="17" t="s">
        <v>6090</v>
      </c>
      <c r="V837" s="8" t="s">
        <v>53</v>
      </c>
      <c r="W837" s="8"/>
      <c r="AA837" s="18" t="s">
        <v>54</v>
      </c>
      <c r="AB837" s="18">
        <v>1303.0</v>
      </c>
      <c r="AC837" s="18">
        <v>96.0</v>
      </c>
      <c r="AD837" s="18">
        <v>30.0</v>
      </c>
      <c r="AE837" s="18">
        <v>607.0</v>
      </c>
      <c r="AF837" s="18">
        <v>0.0</v>
      </c>
      <c r="AG837" s="18">
        <v>0.0</v>
      </c>
      <c r="AH837" s="18">
        <v>0.0</v>
      </c>
      <c r="AI837" s="18">
        <v>10.0</v>
      </c>
      <c r="AJ837" s="18" t="s">
        <v>6084</v>
      </c>
      <c r="AK837" s="18">
        <v>1303.0</v>
      </c>
      <c r="AL837" s="18" t="s">
        <v>54</v>
      </c>
      <c r="AM837" s="18" t="s">
        <v>54</v>
      </c>
      <c r="AN837" s="19"/>
      <c r="AO837" s="19" t="s">
        <v>5960</v>
      </c>
    </row>
    <row r="838">
      <c r="A838" s="8" t="s">
        <v>6091</v>
      </c>
      <c r="B838" s="52" t="s">
        <v>5170</v>
      </c>
      <c r="C838" s="8" t="s">
        <v>43</v>
      </c>
      <c r="E838" s="10" t="s">
        <v>6092</v>
      </c>
      <c r="F838" s="11" t="s">
        <v>6093</v>
      </c>
      <c r="G838" s="8" t="s">
        <v>165</v>
      </c>
      <c r="H838" s="24"/>
      <c r="I838" s="8" t="s">
        <v>6094</v>
      </c>
      <c r="J838" s="8">
        <v>10.0</v>
      </c>
      <c r="K838" s="14">
        <v>46090.0</v>
      </c>
      <c r="L838" s="8" t="s">
        <v>3564</v>
      </c>
      <c r="M838" s="8" t="s">
        <v>3564</v>
      </c>
      <c r="N838" s="14">
        <v>46093.0</v>
      </c>
      <c r="O838" s="14">
        <v>46108.0</v>
      </c>
      <c r="P838" s="8" t="s">
        <v>185</v>
      </c>
      <c r="Q838" s="15">
        <v>840.0</v>
      </c>
      <c r="R838" s="8" t="s">
        <v>6095</v>
      </c>
      <c r="S838" s="8" t="s">
        <v>6096</v>
      </c>
      <c r="T838" s="16" t="s">
        <v>6097</v>
      </c>
      <c r="U838" s="17" t="s">
        <v>6098</v>
      </c>
      <c r="V838" s="8" t="s">
        <v>53</v>
      </c>
      <c r="W838" s="8"/>
      <c r="AA838" s="53" t="s">
        <v>6099</v>
      </c>
      <c r="AB838" s="18">
        <v>189.0</v>
      </c>
      <c r="AC838" s="18">
        <v>14.0</v>
      </c>
      <c r="AD838" s="18">
        <v>16.0</v>
      </c>
      <c r="AE838" s="18">
        <v>104.0</v>
      </c>
      <c r="AF838" s="18">
        <v>27.0</v>
      </c>
      <c r="AG838" s="18">
        <v>21.0</v>
      </c>
      <c r="AH838" s="18">
        <v>0.0</v>
      </c>
      <c r="AI838" s="18">
        <v>8.0</v>
      </c>
      <c r="AJ838" s="18" t="s">
        <v>6091</v>
      </c>
      <c r="AK838" s="18">
        <v>737.0</v>
      </c>
      <c r="AL838" s="54" t="s">
        <v>1464</v>
      </c>
      <c r="AM838" s="54" t="s">
        <v>2398</v>
      </c>
      <c r="AN838" s="19"/>
      <c r="AO838" s="19" t="s">
        <v>54</v>
      </c>
    </row>
    <row r="839">
      <c r="A839" s="8" t="s">
        <v>6100</v>
      </c>
      <c r="B839" s="52" t="s">
        <v>1287</v>
      </c>
      <c r="C839" s="8" t="s">
        <v>58</v>
      </c>
      <c r="D839" s="8" t="s">
        <v>6091</v>
      </c>
      <c r="E839" s="10" t="s">
        <v>6101</v>
      </c>
      <c r="F839" s="11" t="s">
        <v>6102</v>
      </c>
      <c r="G839" s="8" t="s">
        <v>165</v>
      </c>
      <c r="H839" s="24"/>
      <c r="I839" s="8" t="s">
        <v>6103</v>
      </c>
      <c r="J839" s="8">
        <v>10.0</v>
      </c>
      <c r="K839" s="14">
        <v>46090.0</v>
      </c>
      <c r="L839" s="8" t="s">
        <v>3564</v>
      </c>
      <c r="M839" s="8" t="s">
        <v>3564</v>
      </c>
      <c r="N839" s="14">
        <v>46093.0</v>
      </c>
      <c r="O839" s="14">
        <v>46100.0</v>
      </c>
      <c r="P839" s="8" t="s">
        <v>185</v>
      </c>
      <c r="Q839" s="15">
        <v>907.0</v>
      </c>
      <c r="R839" s="8" t="s">
        <v>6104</v>
      </c>
      <c r="S839" s="8" t="s">
        <v>6105</v>
      </c>
      <c r="T839" s="16" t="s">
        <v>6106</v>
      </c>
      <c r="U839" s="17" t="s">
        <v>6098</v>
      </c>
      <c r="V839" s="8" t="s">
        <v>53</v>
      </c>
      <c r="W839" s="8"/>
      <c r="AA839" s="53" t="s">
        <v>6107</v>
      </c>
      <c r="AB839" s="18">
        <v>408.0</v>
      </c>
      <c r="AC839" s="18">
        <v>27.0</v>
      </c>
      <c r="AD839" s="18">
        <v>34.0</v>
      </c>
      <c r="AE839" s="18">
        <v>156.0</v>
      </c>
      <c r="AF839" s="18">
        <v>648.0</v>
      </c>
      <c r="AG839" s="18">
        <v>141.0</v>
      </c>
      <c r="AH839" s="18">
        <v>47.0</v>
      </c>
      <c r="AI839" s="18">
        <v>31.0</v>
      </c>
      <c r="AJ839" s="18" t="s">
        <v>54</v>
      </c>
      <c r="AK839" s="18" t="s">
        <v>54</v>
      </c>
      <c r="AL839" s="54" t="s">
        <v>3030</v>
      </c>
      <c r="AM839" s="18" t="s">
        <v>54</v>
      </c>
      <c r="AN839" s="19"/>
      <c r="AO839" s="19" t="s">
        <v>54</v>
      </c>
    </row>
    <row r="840">
      <c r="A840" s="8" t="s">
        <v>6108</v>
      </c>
      <c r="B840" s="52" t="s">
        <v>1298</v>
      </c>
      <c r="C840" s="8" t="s">
        <v>58</v>
      </c>
      <c r="D840" s="8" t="s">
        <v>6091</v>
      </c>
      <c r="E840" s="10" t="s">
        <v>6109</v>
      </c>
      <c r="F840" s="11" t="s">
        <v>6110</v>
      </c>
      <c r="G840" s="8" t="s">
        <v>165</v>
      </c>
      <c r="H840" s="24"/>
      <c r="I840" s="8" t="s">
        <v>6111</v>
      </c>
      <c r="J840" s="8">
        <v>10.0</v>
      </c>
      <c r="K840" s="14">
        <v>46090.0</v>
      </c>
      <c r="L840" s="8" t="s">
        <v>3564</v>
      </c>
      <c r="M840" s="8" t="s">
        <v>3564</v>
      </c>
      <c r="N840" s="14">
        <v>46093.0</v>
      </c>
      <c r="O840" s="14">
        <v>46108.0</v>
      </c>
      <c r="P840" s="8" t="s">
        <v>185</v>
      </c>
      <c r="Q840" s="15">
        <v>874.0</v>
      </c>
      <c r="R840" s="8" t="s">
        <v>6112</v>
      </c>
      <c r="S840" s="8" t="s">
        <v>6113</v>
      </c>
      <c r="T840" s="16" t="s">
        <v>6114</v>
      </c>
      <c r="U840" s="17" t="s">
        <v>6098</v>
      </c>
      <c r="V840" s="8" t="s">
        <v>53</v>
      </c>
      <c r="W840" s="8"/>
      <c r="AA840" s="53" t="s">
        <v>6115</v>
      </c>
      <c r="AB840" s="18">
        <v>140.0</v>
      </c>
      <c r="AC840" s="18">
        <v>13.0</v>
      </c>
      <c r="AD840" s="18">
        <v>10.0</v>
      </c>
      <c r="AE840" s="18">
        <v>72.0</v>
      </c>
      <c r="AF840" s="18">
        <v>8.0</v>
      </c>
      <c r="AG840" s="18">
        <v>22.0</v>
      </c>
      <c r="AH840" s="18">
        <v>0.0</v>
      </c>
      <c r="AI840" s="18">
        <v>19.0</v>
      </c>
      <c r="AJ840" s="18" t="s">
        <v>54</v>
      </c>
      <c r="AK840" s="18" t="s">
        <v>54</v>
      </c>
      <c r="AL840" s="54" t="s">
        <v>1755</v>
      </c>
      <c r="AM840" s="18" t="s">
        <v>54</v>
      </c>
      <c r="AN840" s="19"/>
      <c r="AO840" s="19" t="s">
        <v>54</v>
      </c>
    </row>
    <row r="841">
      <c r="A841" s="8" t="s">
        <v>6116</v>
      </c>
      <c r="B841" s="52" t="s">
        <v>1287</v>
      </c>
      <c r="C841" s="8" t="s">
        <v>43</v>
      </c>
      <c r="E841" s="10" t="s">
        <v>6117</v>
      </c>
      <c r="F841" s="11" t="s">
        <v>6118</v>
      </c>
      <c r="G841" s="8" t="s">
        <v>165</v>
      </c>
      <c r="H841" s="24"/>
      <c r="I841" s="8" t="s">
        <v>6119</v>
      </c>
      <c r="J841" s="8">
        <v>8.0</v>
      </c>
      <c r="K841" s="14">
        <v>46076.0</v>
      </c>
      <c r="L841" s="8" t="s">
        <v>257</v>
      </c>
      <c r="M841" s="8" t="s">
        <v>257</v>
      </c>
      <c r="N841" s="14">
        <v>46077.0</v>
      </c>
      <c r="O841" s="14">
        <v>46079.0</v>
      </c>
      <c r="P841" s="8" t="s">
        <v>185</v>
      </c>
      <c r="Q841" s="15">
        <v>1072.0</v>
      </c>
      <c r="R841" s="8" t="s">
        <v>6120</v>
      </c>
      <c r="S841" s="8" t="s">
        <v>6121</v>
      </c>
      <c r="T841" s="16" t="s">
        <v>70</v>
      </c>
      <c r="U841" s="17" t="s">
        <v>6122</v>
      </c>
      <c r="V841" s="8" t="s">
        <v>53</v>
      </c>
      <c r="W841" s="8"/>
      <c r="AA841" s="53" t="s">
        <v>6123</v>
      </c>
      <c r="AB841" s="18">
        <v>201.0</v>
      </c>
      <c r="AC841" s="18">
        <v>25.0</v>
      </c>
      <c r="AD841" s="18">
        <v>5.0</v>
      </c>
      <c r="AE841" s="18">
        <v>107.0</v>
      </c>
      <c r="AF841" s="18">
        <v>2993.0</v>
      </c>
      <c r="AG841" s="18">
        <v>22.0</v>
      </c>
      <c r="AH841" s="18">
        <v>0.0</v>
      </c>
      <c r="AI841" s="18">
        <v>35.0</v>
      </c>
      <c r="AJ841" s="18" t="s">
        <v>6116</v>
      </c>
      <c r="AK841" s="18">
        <v>201.0</v>
      </c>
      <c r="AL841" s="54" t="s">
        <v>1590</v>
      </c>
      <c r="AM841" s="54" t="s">
        <v>1590</v>
      </c>
      <c r="AN841" s="19"/>
      <c r="AO841" s="19" t="s">
        <v>978</v>
      </c>
    </row>
    <row r="842">
      <c r="A842" s="8" t="s">
        <v>6124</v>
      </c>
      <c r="B842" s="52" t="s">
        <v>1287</v>
      </c>
      <c r="C842" s="8" t="s">
        <v>43</v>
      </c>
      <c r="E842" s="10" t="s">
        <v>6125</v>
      </c>
      <c r="F842" s="11" t="s">
        <v>6126</v>
      </c>
      <c r="G842" s="8" t="s">
        <v>165</v>
      </c>
      <c r="H842" s="24"/>
      <c r="I842" s="8" t="s">
        <v>6127</v>
      </c>
      <c r="J842" s="8">
        <v>8.0</v>
      </c>
      <c r="K842" s="14">
        <v>46076.0</v>
      </c>
      <c r="L842" s="8" t="s">
        <v>257</v>
      </c>
      <c r="M842" s="8" t="s">
        <v>257</v>
      </c>
      <c r="N842" s="14">
        <v>46077.0</v>
      </c>
      <c r="O842" s="14">
        <v>46079.0</v>
      </c>
      <c r="P842" s="8" t="s">
        <v>185</v>
      </c>
      <c r="Q842" s="15">
        <v>1175.0</v>
      </c>
      <c r="R842" s="8" t="s">
        <v>6128</v>
      </c>
      <c r="S842" s="8" t="s">
        <v>6129</v>
      </c>
      <c r="T842" s="16" t="s">
        <v>70</v>
      </c>
      <c r="U842" s="17" t="s">
        <v>6130</v>
      </c>
      <c r="V842" s="8" t="s">
        <v>53</v>
      </c>
      <c r="W842" s="8"/>
      <c r="AA842" s="53" t="s">
        <v>6131</v>
      </c>
      <c r="AB842" s="18">
        <v>198.0</v>
      </c>
      <c r="AC842" s="18">
        <v>13.0</v>
      </c>
      <c r="AD842" s="18">
        <v>4.0</v>
      </c>
      <c r="AE842" s="18">
        <v>88.0</v>
      </c>
      <c r="AF842" s="18">
        <v>1785.0</v>
      </c>
      <c r="AG842" s="18">
        <v>42.0</v>
      </c>
      <c r="AH842" s="18">
        <v>0.0</v>
      </c>
      <c r="AI842" s="18">
        <v>23.0</v>
      </c>
      <c r="AJ842" s="18" t="s">
        <v>6124</v>
      </c>
      <c r="AK842" s="18">
        <v>250.0</v>
      </c>
      <c r="AL842" s="54" t="s">
        <v>1590</v>
      </c>
      <c r="AM842" s="54" t="s">
        <v>1789</v>
      </c>
      <c r="AN842" s="19">
        <v>0.9525</v>
      </c>
      <c r="AO842" s="19" t="s">
        <v>978</v>
      </c>
    </row>
    <row r="843">
      <c r="A843" s="8" t="s">
        <v>6132</v>
      </c>
      <c r="B843" s="52" t="s">
        <v>2482</v>
      </c>
      <c r="C843" s="8" t="s">
        <v>58</v>
      </c>
      <c r="D843" s="8" t="s">
        <v>6124</v>
      </c>
      <c r="E843" s="20" t="s">
        <v>6133</v>
      </c>
      <c r="F843" s="11" t="s">
        <v>6134</v>
      </c>
      <c r="G843" s="8" t="s">
        <v>165</v>
      </c>
      <c r="H843" s="24"/>
      <c r="I843" s="8" t="s">
        <v>6127</v>
      </c>
      <c r="J843" s="8">
        <v>8.0</v>
      </c>
      <c r="K843" s="14">
        <v>46076.0</v>
      </c>
      <c r="L843" s="8" t="s">
        <v>257</v>
      </c>
      <c r="M843" s="8" t="s">
        <v>257</v>
      </c>
      <c r="N843" s="14">
        <v>46077.0</v>
      </c>
      <c r="O843" s="14">
        <v>46079.0</v>
      </c>
      <c r="P843" s="8" t="s">
        <v>185</v>
      </c>
      <c r="Q843" s="8">
        <v>901.0</v>
      </c>
      <c r="R843" s="16" t="s">
        <v>6135</v>
      </c>
      <c r="S843" s="16" t="s">
        <v>6136</v>
      </c>
      <c r="T843" s="16" t="s">
        <v>2482</v>
      </c>
      <c r="U843" s="17" t="s">
        <v>6130</v>
      </c>
      <c r="V843" s="8" t="s">
        <v>53</v>
      </c>
      <c r="W843" s="8"/>
      <c r="AA843" s="18" t="s">
        <v>54</v>
      </c>
      <c r="AB843" s="18">
        <v>52.0</v>
      </c>
      <c r="AC843" s="18">
        <v>6.0</v>
      </c>
      <c r="AD843" s="18">
        <v>2.0</v>
      </c>
      <c r="AE843" s="18">
        <v>11.0</v>
      </c>
      <c r="AF843" s="18">
        <v>0.0</v>
      </c>
      <c r="AG843" s="18">
        <v>0.0</v>
      </c>
      <c r="AH843" s="18">
        <v>0.0</v>
      </c>
      <c r="AI843" s="18">
        <v>0.0</v>
      </c>
      <c r="AJ843" s="18" t="s">
        <v>54</v>
      </c>
      <c r="AK843" s="18" t="s">
        <v>54</v>
      </c>
      <c r="AL843" s="18" t="s">
        <v>54</v>
      </c>
      <c r="AM843" s="18" t="s">
        <v>54</v>
      </c>
      <c r="AN843" s="19">
        <v>0.9525</v>
      </c>
      <c r="AO843" s="19" t="s">
        <v>978</v>
      </c>
    </row>
    <row r="844">
      <c r="A844" s="8" t="s">
        <v>6137</v>
      </c>
      <c r="B844" s="52" t="s">
        <v>1287</v>
      </c>
      <c r="C844" s="8" t="s">
        <v>43</v>
      </c>
      <c r="E844" s="10" t="s">
        <v>6138</v>
      </c>
      <c r="F844" s="11" t="s">
        <v>6139</v>
      </c>
      <c r="G844" s="8" t="s">
        <v>165</v>
      </c>
      <c r="H844" s="8" t="s">
        <v>1494</v>
      </c>
      <c r="I844" s="8" t="s">
        <v>6140</v>
      </c>
      <c r="J844" s="8">
        <v>8.0</v>
      </c>
      <c r="K844" s="14">
        <v>46076.0</v>
      </c>
      <c r="L844" s="8" t="s">
        <v>257</v>
      </c>
      <c r="M844" s="8" t="s">
        <v>257</v>
      </c>
      <c r="N844" s="14">
        <v>46077.0</v>
      </c>
      <c r="O844" s="14">
        <v>46079.0</v>
      </c>
      <c r="P844" s="8" t="s">
        <v>185</v>
      </c>
      <c r="Q844" s="15">
        <v>1113.0</v>
      </c>
      <c r="R844" s="8" t="s">
        <v>6141</v>
      </c>
      <c r="S844" s="8" t="s">
        <v>6142</v>
      </c>
      <c r="T844" s="16" t="s">
        <v>70</v>
      </c>
      <c r="U844" s="17" t="s">
        <v>6143</v>
      </c>
      <c r="V844" s="8" t="s">
        <v>53</v>
      </c>
      <c r="W844" s="8"/>
      <c r="AA844" s="53" t="s">
        <v>6144</v>
      </c>
      <c r="AB844" s="18">
        <v>820.0</v>
      </c>
      <c r="AC844" s="18">
        <v>184.0</v>
      </c>
      <c r="AD844" s="18">
        <v>30.0</v>
      </c>
      <c r="AE844" s="18">
        <v>252.0</v>
      </c>
      <c r="AF844" s="18">
        <v>15186.0</v>
      </c>
      <c r="AG844" s="18">
        <v>67.0</v>
      </c>
      <c r="AH844" s="18">
        <v>0.0</v>
      </c>
      <c r="AI844" s="18">
        <v>38.0</v>
      </c>
      <c r="AJ844" s="18" t="s">
        <v>6137</v>
      </c>
      <c r="AK844" s="18">
        <v>820.0</v>
      </c>
      <c r="AL844" s="54" t="s">
        <v>4451</v>
      </c>
      <c r="AM844" s="54" t="s">
        <v>4451</v>
      </c>
      <c r="AN844" s="19"/>
      <c r="AO844" s="19" t="s">
        <v>54</v>
      </c>
    </row>
    <row r="845">
      <c r="A845" s="8" t="s">
        <v>6145</v>
      </c>
      <c r="B845" s="52" t="s">
        <v>1287</v>
      </c>
      <c r="C845" s="8" t="s">
        <v>43</v>
      </c>
      <c r="E845" s="10" t="s">
        <v>6146</v>
      </c>
      <c r="F845" s="11" t="s">
        <v>6147</v>
      </c>
      <c r="G845" s="8" t="s">
        <v>165</v>
      </c>
      <c r="H845" s="24"/>
      <c r="I845" s="8" t="s">
        <v>6148</v>
      </c>
      <c r="J845" s="8">
        <v>8.0</v>
      </c>
      <c r="K845" s="14">
        <v>46076.0</v>
      </c>
      <c r="L845" s="8" t="s">
        <v>257</v>
      </c>
      <c r="M845" s="8" t="s">
        <v>257</v>
      </c>
      <c r="N845" s="14">
        <v>46077.0</v>
      </c>
      <c r="O845" s="14">
        <v>46079.0</v>
      </c>
      <c r="P845" s="8" t="s">
        <v>185</v>
      </c>
      <c r="Q845" s="15">
        <v>1089.0</v>
      </c>
      <c r="R845" s="8" t="s">
        <v>6149</v>
      </c>
      <c r="S845" s="8" t="s">
        <v>6150</v>
      </c>
      <c r="T845" s="16" t="s">
        <v>70</v>
      </c>
      <c r="U845" s="17" t="s">
        <v>6151</v>
      </c>
      <c r="V845" s="8" t="s">
        <v>53</v>
      </c>
      <c r="W845" s="8"/>
      <c r="AA845" s="53" t="s">
        <v>6152</v>
      </c>
      <c r="AB845" s="18">
        <v>259.0</v>
      </c>
      <c r="AC845" s="18">
        <v>56.0</v>
      </c>
      <c r="AD845" s="18">
        <v>13.0</v>
      </c>
      <c r="AE845" s="18">
        <v>118.0</v>
      </c>
      <c r="AF845" s="18">
        <v>8489.0</v>
      </c>
      <c r="AG845" s="18">
        <v>0.0</v>
      </c>
      <c r="AH845" s="18">
        <v>0.0</v>
      </c>
      <c r="AI845" s="18">
        <v>75.0</v>
      </c>
      <c r="AJ845" s="18" t="s">
        <v>6145</v>
      </c>
      <c r="AK845" s="18">
        <v>259.0</v>
      </c>
      <c r="AL845" s="54" t="s">
        <v>1789</v>
      </c>
      <c r="AM845" s="54" t="s">
        <v>1789</v>
      </c>
      <c r="AN845" s="19"/>
      <c r="AO845" s="19" t="s">
        <v>978</v>
      </c>
    </row>
    <row r="846">
      <c r="A846" s="8" t="s">
        <v>6153</v>
      </c>
      <c r="B846" s="52" t="s">
        <v>1287</v>
      </c>
      <c r="C846" s="8" t="s">
        <v>43</v>
      </c>
      <c r="E846" s="20" t="s">
        <v>6154</v>
      </c>
      <c r="F846" s="11" t="s">
        <v>6155</v>
      </c>
      <c r="G846" s="51" t="s">
        <v>46</v>
      </c>
      <c r="H846" s="8" t="s">
        <v>2402</v>
      </c>
      <c r="I846" s="8" t="s">
        <v>6156</v>
      </c>
      <c r="J846" s="8">
        <v>11.0</v>
      </c>
      <c r="K846" s="14">
        <v>46097.0</v>
      </c>
      <c r="L846" s="8" t="s">
        <v>3564</v>
      </c>
      <c r="M846" s="8" t="s">
        <v>3564</v>
      </c>
      <c r="N846" s="14">
        <v>46097.0</v>
      </c>
      <c r="O846" s="14">
        <v>46097.0</v>
      </c>
      <c r="P846" s="8" t="s">
        <v>48</v>
      </c>
      <c r="Q846" s="8">
        <v>679.0</v>
      </c>
      <c r="R846" s="8" t="s">
        <v>6157</v>
      </c>
      <c r="S846" s="8" t="s">
        <v>6158</v>
      </c>
      <c r="T846" s="16" t="s">
        <v>6159</v>
      </c>
      <c r="U846" s="17" t="s">
        <v>6160</v>
      </c>
      <c r="V846" s="8" t="s">
        <v>72</v>
      </c>
      <c r="W846" s="51"/>
      <c r="AA846" s="53" t="s">
        <v>6161</v>
      </c>
      <c r="AB846" s="18">
        <v>4275.0</v>
      </c>
      <c r="AC846" s="18">
        <v>353.0</v>
      </c>
      <c r="AD846" s="18">
        <v>1504.0</v>
      </c>
      <c r="AE846" s="18">
        <v>1678.0</v>
      </c>
      <c r="AF846" s="18">
        <v>23060.0</v>
      </c>
      <c r="AG846" s="18">
        <v>525.0</v>
      </c>
      <c r="AH846" s="18">
        <v>100.0</v>
      </c>
      <c r="AI846" s="18">
        <v>73.0</v>
      </c>
      <c r="AJ846" s="18" t="s">
        <v>6153</v>
      </c>
      <c r="AK846" s="18">
        <v>34736.0</v>
      </c>
      <c r="AL846" s="55" t="s">
        <v>1374</v>
      </c>
      <c r="AM846" s="55" t="s">
        <v>6162</v>
      </c>
      <c r="AN846" s="19">
        <v>0.9413</v>
      </c>
      <c r="AO846" s="19" t="s">
        <v>541</v>
      </c>
    </row>
    <row r="847">
      <c r="A847" s="8" t="s">
        <v>6163</v>
      </c>
      <c r="B847" s="52" t="s">
        <v>1298</v>
      </c>
      <c r="C847" s="8" t="s">
        <v>58</v>
      </c>
      <c r="D847" s="8" t="s">
        <v>6153</v>
      </c>
      <c r="E847" s="20" t="s">
        <v>6164</v>
      </c>
      <c r="F847" s="11" t="s">
        <v>6165</v>
      </c>
      <c r="G847" s="51" t="s">
        <v>46</v>
      </c>
      <c r="H847" s="8" t="s">
        <v>2394</v>
      </c>
      <c r="I847" s="8" t="s">
        <v>6166</v>
      </c>
      <c r="J847" s="8">
        <v>11.0</v>
      </c>
      <c r="K847" s="14">
        <v>46097.0</v>
      </c>
      <c r="L847" s="8" t="s">
        <v>3564</v>
      </c>
      <c r="M847" s="8" t="s">
        <v>3564</v>
      </c>
      <c r="N847" s="14">
        <v>46097.0</v>
      </c>
      <c r="O847" s="14">
        <v>46097.0</v>
      </c>
      <c r="P847" s="8" t="s">
        <v>48</v>
      </c>
      <c r="Q847" s="8">
        <v>565.0</v>
      </c>
      <c r="R847" s="8" t="s">
        <v>6157</v>
      </c>
      <c r="S847" s="8" t="s">
        <v>6167</v>
      </c>
      <c r="T847" s="16" t="s">
        <v>70</v>
      </c>
      <c r="U847" s="17" t="s">
        <v>6160</v>
      </c>
      <c r="V847" s="8" t="s">
        <v>72</v>
      </c>
      <c r="W847" s="51"/>
      <c r="AA847" s="53" t="s">
        <v>6168</v>
      </c>
      <c r="AB847" s="18">
        <v>2079.0</v>
      </c>
      <c r="AC847" s="18">
        <v>715.0</v>
      </c>
      <c r="AD847" s="18">
        <v>123.0</v>
      </c>
      <c r="AE847" s="18">
        <v>459.0</v>
      </c>
      <c r="AF847" s="18">
        <v>343.0</v>
      </c>
      <c r="AG847" s="18">
        <v>67.0</v>
      </c>
      <c r="AH847" s="18">
        <v>582.0</v>
      </c>
      <c r="AI847" s="18">
        <v>95.0</v>
      </c>
      <c r="AJ847" s="18" t="s">
        <v>54</v>
      </c>
      <c r="AK847" s="18" t="s">
        <v>54</v>
      </c>
      <c r="AL847" s="55" t="s">
        <v>6169</v>
      </c>
      <c r="AM847" s="18" t="s">
        <v>54</v>
      </c>
      <c r="AN847" s="19">
        <v>0.9413</v>
      </c>
      <c r="AO847" s="19" t="s">
        <v>329</v>
      </c>
    </row>
    <row r="848">
      <c r="A848" s="8" t="s">
        <v>6170</v>
      </c>
      <c r="B848" s="52" t="s">
        <v>1883</v>
      </c>
      <c r="C848" s="8" t="s">
        <v>58</v>
      </c>
      <c r="D848" s="8" t="s">
        <v>6153</v>
      </c>
      <c r="E848" s="20" t="s">
        <v>6171</v>
      </c>
      <c r="F848" s="11" t="s">
        <v>6172</v>
      </c>
      <c r="G848" s="51" t="s">
        <v>46</v>
      </c>
      <c r="H848" s="8" t="s">
        <v>2402</v>
      </c>
      <c r="I848" s="8" t="s">
        <v>6173</v>
      </c>
      <c r="J848" s="8">
        <v>11.0</v>
      </c>
      <c r="K848" s="14">
        <v>46097.0</v>
      </c>
      <c r="L848" s="8" t="s">
        <v>3564</v>
      </c>
      <c r="M848" s="8" t="s">
        <v>3564</v>
      </c>
      <c r="N848" s="14">
        <v>46097.0</v>
      </c>
      <c r="O848" s="14">
        <v>46097.0</v>
      </c>
      <c r="P848" s="8" t="s">
        <v>48</v>
      </c>
      <c r="Q848" s="8">
        <v>566.0</v>
      </c>
      <c r="R848" s="8" t="s">
        <v>6157</v>
      </c>
      <c r="S848" s="8" t="s">
        <v>6174</v>
      </c>
      <c r="T848" s="16" t="s">
        <v>70</v>
      </c>
      <c r="U848" s="17" t="s">
        <v>6160</v>
      </c>
      <c r="V848" s="8" t="s">
        <v>72</v>
      </c>
      <c r="W848" s="51"/>
      <c r="AA848" s="53" t="s">
        <v>6175</v>
      </c>
      <c r="AB848" s="18">
        <v>2008.0</v>
      </c>
      <c r="AC848" s="18">
        <v>958.0</v>
      </c>
      <c r="AD848" s="18">
        <v>307.0</v>
      </c>
      <c r="AE848" s="18">
        <v>477.0</v>
      </c>
      <c r="AF848" s="18">
        <v>0.0</v>
      </c>
      <c r="AG848" s="18">
        <v>0.0</v>
      </c>
      <c r="AH848" s="18">
        <v>0.0</v>
      </c>
      <c r="AI848" s="18">
        <v>25.0</v>
      </c>
      <c r="AJ848" s="18" t="s">
        <v>54</v>
      </c>
      <c r="AK848" s="18" t="s">
        <v>54</v>
      </c>
      <c r="AL848" s="55" t="s">
        <v>3348</v>
      </c>
      <c r="AM848" s="18" t="s">
        <v>54</v>
      </c>
      <c r="AN848" s="19">
        <v>0.9413</v>
      </c>
      <c r="AO848" s="19" t="s">
        <v>541</v>
      </c>
    </row>
    <row r="849">
      <c r="A849" s="8" t="s">
        <v>6176</v>
      </c>
      <c r="B849" s="52" t="s">
        <v>5170</v>
      </c>
      <c r="C849" s="8" t="s">
        <v>58</v>
      </c>
      <c r="D849" s="8" t="s">
        <v>6153</v>
      </c>
      <c r="E849" s="20" t="s">
        <v>6177</v>
      </c>
      <c r="F849" s="11" t="s">
        <v>6178</v>
      </c>
      <c r="G849" s="51" t="s">
        <v>46</v>
      </c>
      <c r="H849" s="8" t="s">
        <v>1520</v>
      </c>
      <c r="I849" s="8" t="s">
        <v>6179</v>
      </c>
      <c r="J849" s="8">
        <v>11.0</v>
      </c>
      <c r="K849" s="14">
        <v>46097.0</v>
      </c>
      <c r="L849" s="8" t="s">
        <v>3564</v>
      </c>
      <c r="M849" s="8" t="s">
        <v>3564</v>
      </c>
      <c r="N849" s="14">
        <v>46097.0</v>
      </c>
      <c r="O849" s="14">
        <v>46097.0</v>
      </c>
      <c r="P849" s="8" t="s">
        <v>48</v>
      </c>
      <c r="Q849" s="8">
        <v>622.0</v>
      </c>
      <c r="R849" s="8" t="s">
        <v>6157</v>
      </c>
      <c r="S849" s="8" t="s">
        <v>6180</v>
      </c>
      <c r="T849" s="16" t="s">
        <v>6159</v>
      </c>
      <c r="U849" s="17" t="s">
        <v>6160</v>
      </c>
      <c r="V849" s="8" t="s">
        <v>72</v>
      </c>
      <c r="W849" s="51"/>
      <c r="AA849" s="53" t="s">
        <v>6181</v>
      </c>
      <c r="AB849" s="18">
        <v>26374.0</v>
      </c>
      <c r="AC849" s="18">
        <v>109.0</v>
      </c>
      <c r="AD849" s="18">
        <v>12264.0</v>
      </c>
      <c r="AE849" s="18">
        <v>12066.0</v>
      </c>
      <c r="AF849" s="18">
        <v>185.0</v>
      </c>
      <c r="AG849" s="18">
        <v>227.0</v>
      </c>
      <c r="AH849" s="18">
        <v>0.0</v>
      </c>
      <c r="AI849" s="18">
        <v>149.0</v>
      </c>
      <c r="AJ849" s="18" t="s">
        <v>54</v>
      </c>
      <c r="AK849" s="18" t="s">
        <v>54</v>
      </c>
      <c r="AL849" s="55" t="s">
        <v>6182</v>
      </c>
      <c r="AM849" s="18" t="s">
        <v>54</v>
      </c>
      <c r="AN849" s="19">
        <v>0.9413</v>
      </c>
      <c r="AO849" s="19" t="s">
        <v>541</v>
      </c>
    </row>
    <row r="850">
      <c r="A850" s="8" t="s">
        <v>6183</v>
      </c>
      <c r="B850" s="52" t="s">
        <v>1287</v>
      </c>
      <c r="C850" s="8" t="s">
        <v>43</v>
      </c>
      <c r="E850" s="10" t="s">
        <v>6184</v>
      </c>
      <c r="F850" s="11" t="s">
        <v>6185</v>
      </c>
      <c r="G850" s="8" t="s">
        <v>183</v>
      </c>
      <c r="H850" s="24"/>
      <c r="I850" s="8" t="s">
        <v>6186</v>
      </c>
      <c r="J850" s="8">
        <v>11.0</v>
      </c>
      <c r="K850" s="14">
        <v>46097.0</v>
      </c>
      <c r="L850" s="8" t="s">
        <v>3564</v>
      </c>
      <c r="M850" s="8" t="s">
        <v>3564</v>
      </c>
      <c r="N850" s="14">
        <v>46097.0</v>
      </c>
      <c r="O850" s="14">
        <v>46097.0</v>
      </c>
      <c r="P850" s="8" t="s">
        <v>185</v>
      </c>
      <c r="Q850" s="15">
        <v>1542.0</v>
      </c>
      <c r="R850" s="8" t="s">
        <v>6187</v>
      </c>
      <c r="S850" s="8" t="s">
        <v>6188</v>
      </c>
      <c r="T850" s="32" t="s">
        <v>107</v>
      </c>
      <c r="U850" s="17" t="s">
        <v>6189</v>
      </c>
      <c r="V850" s="8" t="s">
        <v>190</v>
      </c>
      <c r="W850" s="8"/>
      <c r="AA850" s="53" t="s">
        <v>6190</v>
      </c>
      <c r="AB850" s="18">
        <v>226.0</v>
      </c>
      <c r="AC850" s="18">
        <v>49.0</v>
      </c>
      <c r="AD850" s="18">
        <v>15.0</v>
      </c>
      <c r="AE850" s="18">
        <v>33.0</v>
      </c>
      <c r="AF850" s="18">
        <v>43.0</v>
      </c>
      <c r="AG850" s="18">
        <v>111.0</v>
      </c>
      <c r="AH850" s="18">
        <v>1.0</v>
      </c>
      <c r="AI850" s="18">
        <v>3.0</v>
      </c>
      <c r="AJ850" s="18" t="s">
        <v>6183</v>
      </c>
      <c r="AK850" s="18">
        <v>956.0</v>
      </c>
      <c r="AL850" s="54" t="s">
        <v>1464</v>
      </c>
      <c r="AM850" s="54" t="s">
        <v>1464</v>
      </c>
      <c r="AN850" s="19">
        <v>0.9265</v>
      </c>
      <c r="AO850" s="19" t="s">
        <v>54</v>
      </c>
    </row>
    <row r="851">
      <c r="A851" s="8" t="s">
        <v>6191</v>
      </c>
      <c r="B851" s="52" t="s">
        <v>1298</v>
      </c>
      <c r="C851" s="8" t="s">
        <v>58</v>
      </c>
      <c r="D851" s="8" t="s">
        <v>6183</v>
      </c>
      <c r="E851" s="10" t="s">
        <v>6192</v>
      </c>
      <c r="F851" s="11" t="s">
        <v>6193</v>
      </c>
      <c r="G851" s="8" t="s">
        <v>183</v>
      </c>
      <c r="H851" s="24"/>
      <c r="I851" s="8" t="s">
        <v>6194</v>
      </c>
      <c r="J851" s="8">
        <v>11.0</v>
      </c>
      <c r="K851" s="14">
        <v>46097.0</v>
      </c>
      <c r="L851" s="8" t="s">
        <v>3564</v>
      </c>
      <c r="M851" s="8" t="s">
        <v>3564</v>
      </c>
      <c r="N851" s="14">
        <v>46097.0</v>
      </c>
      <c r="O851" s="14">
        <v>46097.0</v>
      </c>
      <c r="P851" s="8" t="s">
        <v>185</v>
      </c>
      <c r="Q851" s="15">
        <v>1017.0</v>
      </c>
      <c r="R851" s="8" t="s">
        <v>6195</v>
      </c>
      <c r="S851" s="8" t="s">
        <v>6196</v>
      </c>
      <c r="T851" s="32" t="s">
        <v>6197</v>
      </c>
      <c r="U851" s="46" t="s">
        <v>6186</v>
      </c>
      <c r="V851" s="8" t="s">
        <v>190</v>
      </c>
      <c r="W851" s="8"/>
      <c r="AA851" s="53" t="s">
        <v>6198</v>
      </c>
      <c r="AB851" s="18">
        <v>336.0</v>
      </c>
      <c r="AC851" s="18">
        <v>81.0</v>
      </c>
      <c r="AD851" s="18">
        <v>8.0</v>
      </c>
      <c r="AE851" s="18">
        <v>58.0</v>
      </c>
      <c r="AF851" s="18">
        <v>12.0</v>
      </c>
      <c r="AG851" s="18">
        <v>166.0</v>
      </c>
      <c r="AH851" s="18">
        <v>0.0</v>
      </c>
      <c r="AI851" s="18">
        <v>8.0</v>
      </c>
      <c r="AJ851" s="18" t="s">
        <v>54</v>
      </c>
      <c r="AK851" s="18" t="s">
        <v>54</v>
      </c>
      <c r="AL851" s="54" t="s">
        <v>1305</v>
      </c>
      <c r="AM851" s="18" t="s">
        <v>54</v>
      </c>
      <c r="AN851" s="19">
        <v>0.9265</v>
      </c>
      <c r="AO851" s="19" t="s">
        <v>54</v>
      </c>
    </row>
    <row r="852">
      <c r="A852" s="79" t="s">
        <v>6199</v>
      </c>
      <c r="B852" s="52" t="s">
        <v>5170</v>
      </c>
      <c r="C852" s="8" t="s">
        <v>58</v>
      </c>
      <c r="D852" s="8" t="s">
        <v>6183</v>
      </c>
      <c r="E852" s="10" t="s">
        <v>6200</v>
      </c>
      <c r="F852" s="11" t="s">
        <v>6201</v>
      </c>
      <c r="G852" s="8" t="s">
        <v>183</v>
      </c>
      <c r="H852" s="24"/>
      <c r="I852" s="32" t="s">
        <v>6202</v>
      </c>
      <c r="J852" s="8">
        <v>11.0</v>
      </c>
      <c r="K852" s="14">
        <v>46097.0</v>
      </c>
      <c r="L852" s="8" t="s">
        <v>3564</v>
      </c>
      <c r="M852" s="8" t="s">
        <v>3564</v>
      </c>
      <c r="N852" s="14">
        <v>46097.0</v>
      </c>
      <c r="O852" s="14">
        <v>46097.0</v>
      </c>
      <c r="P852" s="8" t="s">
        <v>185</v>
      </c>
      <c r="Q852" s="15">
        <v>1439.0</v>
      </c>
      <c r="R852" s="8" t="s">
        <v>6203</v>
      </c>
      <c r="S852" s="8" t="s">
        <v>6204</v>
      </c>
      <c r="T852" s="16" t="s">
        <v>6205</v>
      </c>
      <c r="U852" s="17" t="s">
        <v>6189</v>
      </c>
      <c r="V852" s="8" t="s">
        <v>190</v>
      </c>
      <c r="W852" s="8"/>
      <c r="AA852" s="53" t="s">
        <v>6206</v>
      </c>
      <c r="AB852" s="18">
        <v>111.0</v>
      </c>
      <c r="AC852" s="18">
        <v>11.0</v>
      </c>
      <c r="AD852" s="18">
        <v>6.0</v>
      </c>
      <c r="AE852" s="18">
        <v>41.0</v>
      </c>
      <c r="AF852" s="18">
        <v>2.0</v>
      </c>
      <c r="AG852" s="18">
        <v>51.0</v>
      </c>
      <c r="AH852" s="18">
        <v>0.0</v>
      </c>
      <c r="AI852" s="18">
        <v>1.0</v>
      </c>
      <c r="AJ852" s="18" t="s">
        <v>54</v>
      </c>
      <c r="AK852" s="18" t="s">
        <v>54</v>
      </c>
      <c r="AL852" s="54" t="s">
        <v>1572</v>
      </c>
      <c r="AM852" s="18" t="s">
        <v>54</v>
      </c>
      <c r="AN852" s="19">
        <v>0.9265</v>
      </c>
      <c r="AO852" s="19" t="s">
        <v>54</v>
      </c>
    </row>
    <row r="853">
      <c r="A853" s="79" t="s">
        <v>6207</v>
      </c>
      <c r="B853" s="52" t="s">
        <v>1883</v>
      </c>
      <c r="C853" s="8" t="s">
        <v>58</v>
      </c>
      <c r="D853" s="8" t="s">
        <v>6183</v>
      </c>
      <c r="E853" s="20" t="s">
        <v>6208</v>
      </c>
      <c r="F853" s="11" t="s">
        <v>6209</v>
      </c>
      <c r="G853" s="8" t="s">
        <v>183</v>
      </c>
      <c r="H853" s="24"/>
      <c r="I853" s="32" t="s">
        <v>6210</v>
      </c>
      <c r="J853" s="8">
        <v>11.0</v>
      </c>
      <c r="K853" s="14">
        <v>46097.0</v>
      </c>
      <c r="L853" s="8" t="s">
        <v>3564</v>
      </c>
      <c r="M853" s="8" t="s">
        <v>3564</v>
      </c>
      <c r="N853" s="14">
        <v>46097.0</v>
      </c>
      <c r="O853" s="14">
        <v>46097.0</v>
      </c>
      <c r="P853" s="8" t="s">
        <v>185</v>
      </c>
      <c r="Q853" s="8">
        <v>1647.0</v>
      </c>
      <c r="R853" s="8" t="s">
        <v>6211</v>
      </c>
      <c r="S853" s="8" t="s">
        <v>6212</v>
      </c>
      <c r="T853" s="16" t="s">
        <v>70</v>
      </c>
      <c r="U853" s="17" t="s">
        <v>6189</v>
      </c>
      <c r="V853" s="8" t="s">
        <v>190</v>
      </c>
      <c r="W853" s="8"/>
      <c r="AA853" s="53" t="s">
        <v>6213</v>
      </c>
      <c r="AB853" s="18">
        <v>283.0</v>
      </c>
      <c r="AC853" s="18">
        <v>87.0</v>
      </c>
      <c r="AD853" s="18">
        <v>70.0</v>
      </c>
      <c r="AE853" s="18">
        <v>59.0</v>
      </c>
      <c r="AF853" s="18">
        <v>23.0</v>
      </c>
      <c r="AG853" s="18">
        <v>45.0</v>
      </c>
      <c r="AH853" s="18">
        <v>0.0</v>
      </c>
      <c r="AI853" s="18">
        <v>2.0</v>
      </c>
      <c r="AJ853" s="18" t="s">
        <v>54</v>
      </c>
      <c r="AK853" s="18" t="s">
        <v>54</v>
      </c>
      <c r="AL853" s="54" t="s">
        <v>2398</v>
      </c>
      <c r="AM853" s="18" t="s">
        <v>54</v>
      </c>
      <c r="AN853" s="19">
        <v>0.9265</v>
      </c>
      <c r="AO853" s="19" t="s">
        <v>191</v>
      </c>
    </row>
    <row r="854">
      <c r="A854" s="8" t="s">
        <v>6214</v>
      </c>
      <c r="B854" s="52" t="s">
        <v>2931</v>
      </c>
      <c r="C854" s="8" t="s">
        <v>43</v>
      </c>
      <c r="E854" s="20" t="s">
        <v>6215</v>
      </c>
      <c r="F854" s="11" t="s">
        <v>6216</v>
      </c>
      <c r="G854" s="8" t="s">
        <v>83</v>
      </c>
      <c r="H854" s="24"/>
      <c r="I854" s="8" t="s">
        <v>6217</v>
      </c>
      <c r="J854" s="8">
        <v>11.0</v>
      </c>
      <c r="K854" s="14">
        <v>46097.0</v>
      </c>
      <c r="L854" s="8" t="s">
        <v>3564</v>
      </c>
      <c r="M854" s="8" t="s">
        <v>3564</v>
      </c>
      <c r="N854" s="14">
        <v>46097.0</v>
      </c>
      <c r="O854" s="14">
        <v>46097.0</v>
      </c>
      <c r="P854" s="8" t="s">
        <v>48</v>
      </c>
      <c r="Q854" s="8">
        <v>684.0</v>
      </c>
      <c r="R854" s="8" t="s">
        <v>6218</v>
      </c>
      <c r="S854" s="16" t="s">
        <v>6219</v>
      </c>
      <c r="T854" s="16" t="s">
        <v>5302</v>
      </c>
      <c r="U854" s="17" t="s">
        <v>6220</v>
      </c>
      <c r="V854" s="8" t="s">
        <v>220</v>
      </c>
      <c r="W854" s="8"/>
      <c r="AA854" s="18" t="s">
        <v>54</v>
      </c>
      <c r="AB854" s="18">
        <v>461.0</v>
      </c>
      <c r="AC854" s="18">
        <v>186.0</v>
      </c>
      <c r="AD854" s="18">
        <v>18.0</v>
      </c>
      <c r="AE854" s="18">
        <v>140.0</v>
      </c>
      <c r="AF854" s="18">
        <v>0.0</v>
      </c>
      <c r="AG854" s="18">
        <v>0.0</v>
      </c>
      <c r="AH854" s="18">
        <v>0.0</v>
      </c>
      <c r="AI854" s="18">
        <v>9.0</v>
      </c>
      <c r="AJ854" s="18" t="s">
        <v>6214</v>
      </c>
      <c r="AK854" s="18">
        <v>1827.0</v>
      </c>
      <c r="AL854" s="18" t="s">
        <v>54</v>
      </c>
      <c r="AM854" s="54" t="s">
        <v>1541</v>
      </c>
      <c r="AN854" s="19">
        <v>0.9031</v>
      </c>
      <c r="AO854" s="19" t="s">
        <v>161</v>
      </c>
    </row>
    <row r="855">
      <c r="A855" s="8" t="s">
        <v>6221</v>
      </c>
      <c r="B855" s="52" t="s">
        <v>1287</v>
      </c>
      <c r="C855" s="8" t="s">
        <v>58</v>
      </c>
      <c r="D855" s="8" t="s">
        <v>6214</v>
      </c>
      <c r="E855" s="20" t="s">
        <v>6222</v>
      </c>
      <c r="F855" s="11" t="s">
        <v>6223</v>
      </c>
      <c r="G855" s="8" t="s">
        <v>83</v>
      </c>
      <c r="H855" s="8" t="s">
        <v>2394</v>
      </c>
      <c r="I855" s="8" t="s">
        <v>6224</v>
      </c>
      <c r="J855" s="8">
        <v>11.0</v>
      </c>
      <c r="K855" s="14">
        <v>46097.0</v>
      </c>
      <c r="L855" s="8" t="s">
        <v>3564</v>
      </c>
      <c r="M855" s="8" t="s">
        <v>3564</v>
      </c>
      <c r="N855" s="14">
        <v>46097.0</v>
      </c>
      <c r="O855" s="14">
        <v>46097.0</v>
      </c>
      <c r="P855" s="8" t="s">
        <v>48</v>
      </c>
      <c r="Q855" s="8">
        <v>787.0</v>
      </c>
      <c r="R855" s="8" t="s">
        <v>6218</v>
      </c>
      <c r="S855" s="8" t="s">
        <v>6225</v>
      </c>
      <c r="T855" s="16" t="s">
        <v>5302</v>
      </c>
      <c r="U855" s="17" t="s">
        <v>6220</v>
      </c>
      <c r="V855" s="8" t="s">
        <v>220</v>
      </c>
      <c r="W855" s="8"/>
      <c r="AA855" s="53" t="s">
        <v>6226</v>
      </c>
      <c r="AB855" s="18">
        <v>181.0</v>
      </c>
      <c r="AC855" s="18">
        <v>14.0</v>
      </c>
      <c r="AD855" s="18">
        <v>6.0</v>
      </c>
      <c r="AE855" s="18">
        <v>90.0</v>
      </c>
      <c r="AF855" s="18">
        <v>138.0</v>
      </c>
      <c r="AG855" s="18">
        <v>45.0</v>
      </c>
      <c r="AH855" s="18">
        <v>19.0</v>
      </c>
      <c r="AI855" s="18">
        <v>7.0</v>
      </c>
      <c r="AJ855" s="18" t="s">
        <v>54</v>
      </c>
      <c r="AK855" s="18" t="s">
        <v>54</v>
      </c>
      <c r="AL855" s="54" t="s">
        <v>2242</v>
      </c>
      <c r="AM855" s="18" t="s">
        <v>54</v>
      </c>
      <c r="AN855" s="19">
        <v>0.9031</v>
      </c>
      <c r="AO855" s="19" t="s">
        <v>161</v>
      </c>
    </row>
    <row r="856">
      <c r="A856" s="8" t="s">
        <v>6227</v>
      </c>
      <c r="B856" s="52" t="s">
        <v>1298</v>
      </c>
      <c r="C856" s="8" t="s">
        <v>58</v>
      </c>
      <c r="D856" s="8" t="s">
        <v>6214</v>
      </c>
      <c r="E856" s="20" t="s">
        <v>6228</v>
      </c>
      <c r="F856" s="11" t="s">
        <v>6229</v>
      </c>
      <c r="G856" s="8" t="s">
        <v>83</v>
      </c>
      <c r="H856" s="8" t="s">
        <v>2402</v>
      </c>
      <c r="I856" s="8" t="s">
        <v>6230</v>
      </c>
      <c r="J856" s="8">
        <v>11.0</v>
      </c>
      <c r="K856" s="14">
        <v>46097.0</v>
      </c>
      <c r="L856" s="8" t="s">
        <v>3564</v>
      </c>
      <c r="M856" s="8" t="s">
        <v>3564</v>
      </c>
      <c r="N856" s="14">
        <v>46097.0</v>
      </c>
      <c r="O856" s="14">
        <v>46097.0</v>
      </c>
      <c r="P856" s="8" t="s">
        <v>48</v>
      </c>
      <c r="Q856" s="8">
        <v>780.0</v>
      </c>
      <c r="R856" s="8" t="s">
        <v>6218</v>
      </c>
      <c r="S856" s="8" t="s">
        <v>6231</v>
      </c>
      <c r="T856" s="16" t="s">
        <v>5302</v>
      </c>
      <c r="U856" s="17" t="s">
        <v>6220</v>
      </c>
      <c r="V856" s="8" t="s">
        <v>220</v>
      </c>
      <c r="W856" s="8"/>
      <c r="AA856" s="53" t="s">
        <v>6232</v>
      </c>
      <c r="AB856" s="18">
        <v>436.0</v>
      </c>
      <c r="AC856" s="18">
        <v>34.0</v>
      </c>
      <c r="AD856" s="18">
        <v>75.0</v>
      </c>
      <c r="AE856" s="18">
        <v>134.0</v>
      </c>
      <c r="AF856" s="18">
        <v>136.0</v>
      </c>
      <c r="AG856" s="18">
        <v>154.0</v>
      </c>
      <c r="AH856" s="18">
        <v>1.0</v>
      </c>
      <c r="AI856" s="18">
        <v>63.0</v>
      </c>
      <c r="AJ856" s="18" t="s">
        <v>54</v>
      </c>
      <c r="AK856" s="18" t="s">
        <v>54</v>
      </c>
      <c r="AL856" s="54" t="s">
        <v>1400</v>
      </c>
      <c r="AM856" s="18" t="s">
        <v>54</v>
      </c>
      <c r="AN856" s="19">
        <v>0.9031</v>
      </c>
      <c r="AO856" s="19" t="s">
        <v>6233</v>
      </c>
    </row>
    <row r="857">
      <c r="A857" s="8" t="s">
        <v>6234</v>
      </c>
      <c r="B857" s="52" t="s">
        <v>1883</v>
      </c>
      <c r="C857" s="8" t="s">
        <v>58</v>
      </c>
      <c r="D857" s="8" t="s">
        <v>6214</v>
      </c>
      <c r="E857" s="20" t="s">
        <v>6235</v>
      </c>
      <c r="F857" s="11" t="s">
        <v>6236</v>
      </c>
      <c r="G857" s="8" t="s">
        <v>83</v>
      </c>
      <c r="H857" s="8" t="s">
        <v>1520</v>
      </c>
      <c r="I857" s="8" t="s">
        <v>6217</v>
      </c>
      <c r="J857" s="8">
        <v>11.0</v>
      </c>
      <c r="K857" s="14">
        <v>46097.0</v>
      </c>
      <c r="L857" s="8" t="s">
        <v>3564</v>
      </c>
      <c r="M857" s="8" t="s">
        <v>3564</v>
      </c>
      <c r="N857" s="14">
        <v>46097.0</v>
      </c>
      <c r="O857" s="14">
        <v>46097.0</v>
      </c>
      <c r="P857" s="8" t="s">
        <v>48</v>
      </c>
      <c r="Q857" s="8">
        <v>680.0</v>
      </c>
      <c r="R857" s="8" t="s">
        <v>6218</v>
      </c>
      <c r="S857" s="8" t="s">
        <v>6237</v>
      </c>
      <c r="T857" s="16" t="s">
        <v>5302</v>
      </c>
      <c r="U857" s="17" t="s">
        <v>6220</v>
      </c>
      <c r="V857" s="8" t="s">
        <v>220</v>
      </c>
      <c r="W857" s="8"/>
      <c r="AA857" s="53" t="s">
        <v>6238</v>
      </c>
      <c r="AB857" s="18">
        <v>749.0</v>
      </c>
      <c r="AC857" s="18">
        <v>394.0</v>
      </c>
      <c r="AD857" s="18">
        <v>27.0</v>
      </c>
      <c r="AE857" s="18">
        <v>154.0</v>
      </c>
      <c r="AF857" s="18">
        <v>34.0</v>
      </c>
      <c r="AG857" s="18">
        <v>29.0</v>
      </c>
      <c r="AH857" s="18">
        <v>5.0</v>
      </c>
      <c r="AI857" s="18">
        <v>41.0</v>
      </c>
      <c r="AJ857" s="18" t="s">
        <v>54</v>
      </c>
      <c r="AK857" s="18" t="s">
        <v>54</v>
      </c>
      <c r="AL857" s="54" t="s">
        <v>1989</v>
      </c>
      <c r="AM857" s="18" t="s">
        <v>54</v>
      </c>
      <c r="AN857" s="19">
        <v>0.9031</v>
      </c>
      <c r="AO857" s="19" t="s">
        <v>161</v>
      </c>
    </row>
    <row r="858">
      <c r="A858" s="8" t="s">
        <v>6239</v>
      </c>
      <c r="B858" s="52" t="s">
        <v>1287</v>
      </c>
      <c r="C858" s="8" t="s">
        <v>43</v>
      </c>
      <c r="E858" s="20" t="s">
        <v>6240</v>
      </c>
      <c r="F858" s="11" t="s">
        <v>6241</v>
      </c>
      <c r="G858" s="51" t="s">
        <v>46</v>
      </c>
      <c r="H858" s="8" t="s">
        <v>2394</v>
      </c>
      <c r="I858" s="8" t="s">
        <v>6242</v>
      </c>
      <c r="J858" s="8">
        <v>11.0</v>
      </c>
      <c r="K858" s="14">
        <v>46097.0</v>
      </c>
      <c r="L858" s="8" t="s">
        <v>3564</v>
      </c>
      <c r="M858" s="8" t="s">
        <v>3564</v>
      </c>
      <c r="N858" s="14">
        <v>46097.0</v>
      </c>
      <c r="O858" s="14">
        <v>46097.0</v>
      </c>
      <c r="P858" s="8" t="s">
        <v>48</v>
      </c>
      <c r="Q858" s="8">
        <v>941.0</v>
      </c>
      <c r="R858" s="8" t="s">
        <v>6243</v>
      </c>
      <c r="S858" s="8" t="s">
        <v>6244</v>
      </c>
      <c r="T858" s="16" t="s">
        <v>70</v>
      </c>
      <c r="U858" s="17" t="s">
        <v>6245</v>
      </c>
      <c r="V858" s="8" t="s">
        <v>72</v>
      </c>
      <c r="W858" s="51"/>
      <c r="AA858" s="53" t="s">
        <v>6246</v>
      </c>
      <c r="AB858" s="18">
        <v>266.0</v>
      </c>
      <c r="AC858" s="18">
        <v>83.0</v>
      </c>
      <c r="AD858" s="18">
        <v>6.0</v>
      </c>
      <c r="AE858" s="18">
        <v>75.0</v>
      </c>
      <c r="AF858" s="18">
        <v>177.0</v>
      </c>
      <c r="AG858" s="18">
        <v>61.0</v>
      </c>
      <c r="AH858" s="18">
        <v>0.0</v>
      </c>
      <c r="AI858" s="18">
        <v>14.0</v>
      </c>
      <c r="AJ858" s="18" t="s">
        <v>6239</v>
      </c>
      <c r="AK858" s="18">
        <v>1189.0</v>
      </c>
      <c r="AL858" s="54" t="s">
        <v>1772</v>
      </c>
      <c r="AM858" s="54" t="s">
        <v>1637</v>
      </c>
      <c r="AN858" s="19">
        <v>0.9592</v>
      </c>
      <c r="AO858" s="19" t="s">
        <v>54</v>
      </c>
    </row>
    <row r="859">
      <c r="A859" s="8" t="s">
        <v>6247</v>
      </c>
      <c r="B859" s="52" t="s">
        <v>1298</v>
      </c>
      <c r="C859" s="8" t="s">
        <v>58</v>
      </c>
      <c r="D859" s="8" t="s">
        <v>6239</v>
      </c>
      <c r="E859" s="20" t="s">
        <v>6248</v>
      </c>
      <c r="F859" s="11" t="s">
        <v>6249</v>
      </c>
      <c r="G859" s="51" t="s">
        <v>46</v>
      </c>
      <c r="H859" s="8" t="s">
        <v>1520</v>
      </c>
      <c r="I859" s="8" t="s">
        <v>6250</v>
      </c>
      <c r="J859" s="8">
        <v>11.0</v>
      </c>
      <c r="K859" s="14">
        <v>46097.0</v>
      </c>
      <c r="L859" s="8" t="s">
        <v>3564</v>
      </c>
      <c r="M859" s="8" t="s">
        <v>3564</v>
      </c>
      <c r="N859" s="14">
        <v>46097.0</v>
      </c>
      <c r="O859" s="14">
        <v>46097.0</v>
      </c>
      <c r="P859" s="8" t="s">
        <v>48</v>
      </c>
      <c r="Q859" s="8">
        <v>913.0</v>
      </c>
      <c r="R859" s="8" t="s">
        <v>6243</v>
      </c>
      <c r="S859" s="8" t="s">
        <v>6251</v>
      </c>
      <c r="T859" s="16" t="s">
        <v>70</v>
      </c>
      <c r="U859" s="17" t="s">
        <v>6245</v>
      </c>
      <c r="V859" s="8" t="s">
        <v>72</v>
      </c>
      <c r="W859" s="51"/>
      <c r="AA859" s="53" t="s">
        <v>6252</v>
      </c>
      <c r="AB859" s="18">
        <v>436.0</v>
      </c>
      <c r="AC859" s="18">
        <v>163.0</v>
      </c>
      <c r="AD859" s="18">
        <v>6.0</v>
      </c>
      <c r="AE859" s="18">
        <v>76.0</v>
      </c>
      <c r="AF859" s="18">
        <v>85.0</v>
      </c>
      <c r="AG859" s="18">
        <v>79.0</v>
      </c>
      <c r="AH859" s="18">
        <v>3.0</v>
      </c>
      <c r="AI859" s="18">
        <v>11.0</v>
      </c>
      <c r="AJ859" s="18" t="s">
        <v>54</v>
      </c>
      <c r="AK859" s="18" t="s">
        <v>54</v>
      </c>
      <c r="AL859" s="54" t="s">
        <v>1400</v>
      </c>
      <c r="AM859" s="18" t="s">
        <v>54</v>
      </c>
      <c r="AN859" s="19">
        <v>0.9592</v>
      </c>
      <c r="AO859" s="19" t="s">
        <v>992</v>
      </c>
    </row>
    <row r="860">
      <c r="A860" s="8" t="s">
        <v>6253</v>
      </c>
      <c r="B860" s="52" t="s">
        <v>1883</v>
      </c>
      <c r="C860" s="8" t="s">
        <v>58</v>
      </c>
      <c r="D860" s="8" t="s">
        <v>6239</v>
      </c>
      <c r="E860" s="20" t="s">
        <v>6254</v>
      </c>
      <c r="F860" s="11" t="s">
        <v>6255</v>
      </c>
      <c r="G860" s="51" t="s">
        <v>46</v>
      </c>
      <c r="H860" s="8" t="s">
        <v>2402</v>
      </c>
      <c r="I860" s="8" t="s">
        <v>6256</v>
      </c>
      <c r="J860" s="8">
        <v>11.0</v>
      </c>
      <c r="K860" s="14">
        <v>46097.0</v>
      </c>
      <c r="L860" s="8" t="s">
        <v>3564</v>
      </c>
      <c r="M860" s="8" t="s">
        <v>3564</v>
      </c>
      <c r="N860" s="14">
        <v>46097.0</v>
      </c>
      <c r="O860" s="14">
        <v>46097.0</v>
      </c>
      <c r="P860" s="8" t="s">
        <v>48</v>
      </c>
      <c r="Q860" s="8">
        <v>868.0</v>
      </c>
      <c r="R860" s="8" t="s">
        <v>6243</v>
      </c>
      <c r="S860" s="8" t="s">
        <v>6257</v>
      </c>
      <c r="T860" s="16" t="s">
        <v>188</v>
      </c>
      <c r="U860" s="17" t="s">
        <v>6245</v>
      </c>
      <c r="V860" s="8" t="s">
        <v>72</v>
      </c>
      <c r="W860" s="51"/>
      <c r="AA860" s="53" t="s">
        <v>6258</v>
      </c>
      <c r="AB860" s="18">
        <v>395.0</v>
      </c>
      <c r="AC860" s="18">
        <v>173.0</v>
      </c>
      <c r="AD860" s="18">
        <v>8.0</v>
      </c>
      <c r="AE860" s="18">
        <v>117.0</v>
      </c>
      <c r="AF860" s="18">
        <v>0.0</v>
      </c>
      <c r="AG860" s="18">
        <v>0.0</v>
      </c>
      <c r="AH860" s="18">
        <v>0.0</v>
      </c>
      <c r="AI860" s="18">
        <v>5.0</v>
      </c>
      <c r="AJ860" s="18" t="s">
        <v>54</v>
      </c>
      <c r="AK860" s="18" t="s">
        <v>54</v>
      </c>
      <c r="AL860" s="54" t="s">
        <v>2182</v>
      </c>
      <c r="AM860" s="18" t="s">
        <v>54</v>
      </c>
      <c r="AN860" s="19">
        <v>0.9592</v>
      </c>
      <c r="AO860" s="19" t="s">
        <v>54</v>
      </c>
    </row>
    <row r="861">
      <c r="A861" s="8" t="s">
        <v>6259</v>
      </c>
      <c r="B861" s="52" t="s">
        <v>2482</v>
      </c>
      <c r="C861" s="8" t="s">
        <v>58</v>
      </c>
      <c r="D861" s="8" t="s">
        <v>6239</v>
      </c>
      <c r="E861" s="20" t="s">
        <v>6260</v>
      </c>
      <c r="F861" s="11" t="s">
        <v>6261</v>
      </c>
      <c r="G861" s="51" t="s">
        <v>46</v>
      </c>
      <c r="H861" s="8" t="s">
        <v>1520</v>
      </c>
      <c r="I861" s="8" t="s">
        <v>6262</v>
      </c>
      <c r="J861" s="8">
        <v>11.0</v>
      </c>
      <c r="K861" s="14">
        <v>46097.0</v>
      </c>
      <c r="L861" s="8" t="s">
        <v>3564</v>
      </c>
      <c r="M861" s="8" t="s">
        <v>3564</v>
      </c>
      <c r="N861" s="14">
        <v>46097.0</v>
      </c>
      <c r="O861" s="14">
        <v>46097.0</v>
      </c>
      <c r="P861" s="8" t="s">
        <v>48</v>
      </c>
      <c r="Q861" s="8">
        <v>831.0</v>
      </c>
      <c r="R861" s="16" t="s">
        <v>6263</v>
      </c>
      <c r="S861" s="16" t="s">
        <v>6264</v>
      </c>
      <c r="T861" s="16" t="s">
        <v>188</v>
      </c>
      <c r="U861" s="17" t="s">
        <v>6245</v>
      </c>
      <c r="V861" s="8" t="s">
        <v>72</v>
      </c>
      <c r="W861" s="51"/>
      <c r="AA861" s="18" t="s">
        <v>54</v>
      </c>
      <c r="AB861" s="18">
        <v>92.0</v>
      </c>
      <c r="AC861" s="18">
        <v>27.0</v>
      </c>
      <c r="AD861" s="18">
        <v>0.0</v>
      </c>
      <c r="AE861" s="18">
        <v>22.0</v>
      </c>
      <c r="AF861" s="18">
        <v>0.0</v>
      </c>
      <c r="AG861" s="18">
        <v>0.0</v>
      </c>
      <c r="AH861" s="18">
        <v>0.0</v>
      </c>
      <c r="AI861" s="18">
        <v>0.0</v>
      </c>
      <c r="AJ861" s="18" t="s">
        <v>54</v>
      </c>
      <c r="AK861" s="18" t="s">
        <v>54</v>
      </c>
      <c r="AL861" s="18" t="s">
        <v>54</v>
      </c>
      <c r="AM861" s="18" t="s">
        <v>54</v>
      </c>
      <c r="AN861" s="19">
        <v>0.9592</v>
      </c>
      <c r="AO861" s="19" t="s">
        <v>992</v>
      </c>
    </row>
    <row r="862">
      <c r="A862" s="8" t="s">
        <v>6265</v>
      </c>
      <c r="B862" s="52" t="s">
        <v>2931</v>
      </c>
      <c r="C862" s="8" t="s">
        <v>43</v>
      </c>
      <c r="E862" s="20" t="s">
        <v>6266</v>
      </c>
      <c r="F862" s="11" t="s">
        <v>6267</v>
      </c>
      <c r="G862" s="8" t="s">
        <v>83</v>
      </c>
      <c r="H862" s="24"/>
      <c r="I862" s="8" t="s">
        <v>6268</v>
      </c>
      <c r="J862" s="8">
        <v>11.0</v>
      </c>
      <c r="K862" s="14">
        <v>46097.0</v>
      </c>
      <c r="L862" s="8" t="s">
        <v>3564</v>
      </c>
      <c r="M862" s="8" t="s">
        <v>3564</v>
      </c>
      <c r="N862" s="14">
        <v>46097.0</v>
      </c>
      <c r="O862" s="14">
        <v>46097.0</v>
      </c>
      <c r="P862" s="8" t="s">
        <v>48</v>
      </c>
      <c r="Q862" s="8">
        <v>861.0</v>
      </c>
      <c r="R862" s="16" t="s">
        <v>6269</v>
      </c>
      <c r="S862" s="16" t="s">
        <v>6270</v>
      </c>
      <c r="T862" s="16" t="s">
        <v>70</v>
      </c>
      <c r="U862" s="17" t="s">
        <v>6271</v>
      </c>
      <c r="V862" s="8" t="s">
        <v>220</v>
      </c>
      <c r="W862" s="8"/>
      <c r="AA862" s="18" t="s">
        <v>54</v>
      </c>
      <c r="AB862" s="18">
        <v>99.0</v>
      </c>
      <c r="AC862" s="18">
        <v>19.0</v>
      </c>
      <c r="AD862" s="18">
        <v>1.0</v>
      </c>
      <c r="AE862" s="18">
        <v>70.0</v>
      </c>
      <c r="AF862" s="18">
        <v>0.0</v>
      </c>
      <c r="AG862" s="18">
        <v>0.0</v>
      </c>
      <c r="AH862" s="18">
        <v>0.0</v>
      </c>
      <c r="AI862" s="18">
        <v>0.0</v>
      </c>
      <c r="AJ862" s="18" t="s">
        <v>6265</v>
      </c>
      <c r="AK862" s="18">
        <v>1567.0</v>
      </c>
      <c r="AL862" s="18" t="s">
        <v>54</v>
      </c>
      <c r="AM862" s="54" t="s">
        <v>1656</v>
      </c>
      <c r="AN862" s="19">
        <v>0.8773</v>
      </c>
      <c r="AO862" s="19" t="s">
        <v>3496</v>
      </c>
    </row>
    <row r="863">
      <c r="A863" s="8" t="s">
        <v>6272</v>
      </c>
      <c r="B863" s="52" t="s">
        <v>1287</v>
      </c>
      <c r="C863" s="8" t="s">
        <v>58</v>
      </c>
      <c r="D863" s="8" t="s">
        <v>6265</v>
      </c>
      <c r="E863" s="20" t="s">
        <v>6273</v>
      </c>
      <c r="F863" s="11" t="s">
        <v>6274</v>
      </c>
      <c r="G863" s="8" t="s">
        <v>83</v>
      </c>
      <c r="H863" s="8" t="s">
        <v>2402</v>
      </c>
      <c r="I863" s="8" t="s">
        <v>6275</v>
      </c>
      <c r="J863" s="8">
        <v>11.0</v>
      </c>
      <c r="K863" s="14">
        <v>46097.0</v>
      </c>
      <c r="L863" s="8" t="s">
        <v>3564</v>
      </c>
      <c r="M863" s="8" t="s">
        <v>3564</v>
      </c>
      <c r="N863" s="14">
        <v>46097.0</v>
      </c>
      <c r="O863" s="14">
        <v>46097.0</v>
      </c>
      <c r="P863" s="8" t="s">
        <v>48</v>
      </c>
      <c r="Q863" s="15">
        <v>1002.0</v>
      </c>
      <c r="R863" s="8" t="s">
        <v>6276</v>
      </c>
      <c r="S863" s="8" t="s">
        <v>6277</v>
      </c>
      <c r="T863" s="16" t="s">
        <v>6278</v>
      </c>
      <c r="U863" s="17" t="s">
        <v>6271</v>
      </c>
      <c r="V863" s="8" t="s">
        <v>220</v>
      </c>
      <c r="W863" s="8"/>
      <c r="AA863" s="53" t="s">
        <v>6279</v>
      </c>
      <c r="AB863" s="18">
        <v>598.0</v>
      </c>
      <c r="AC863" s="18">
        <v>134.0</v>
      </c>
      <c r="AD863" s="18">
        <v>15.0</v>
      </c>
      <c r="AE863" s="18">
        <v>286.0</v>
      </c>
      <c r="AF863" s="18">
        <v>13.0</v>
      </c>
      <c r="AG863" s="18">
        <v>8.0</v>
      </c>
      <c r="AH863" s="18">
        <v>0.0</v>
      </c>
      <c r="AI863" s="18">
        <v>3.0</v>
      </c>
      <c r="AJ863" s="18" t="s">
        <v>54</v>
      </c>
      <c r="AK863" s="18" t="s">
        <v>54</v>
      </c>
      <c r="AL863" s="54" t="s">
        <v>2362</v>
      </c>
      <c r="AM863" s="18" t="s">
        <v>54</v>
      </c>
      <c r="AN863" s="19">
        <v>0.8773</v>
      </c>
      <c r="AO863" s="19" t="s">
        <v>3496</v>
      </c>
    </row>
    <row r="864">
      <c r="A864" s="8" t="s">
        <v>6280</v>
      </c>
      <c r="B864" s="52" t="s">
        <v>1883</v>
      </c>
      <c r="C864" s="8" t="s">
        <v>58</v>
      </c>
      <c r="D864" s="8" t="s">
        <v>6265</v>
      </c>
      <c r="E864" s="20" t="s">
        <v>6281</v>
      </c>
      <c r="F864" s="11" t="s">
        <v>6282</v>
      </c>
      <c r="G864" s="8" t="s">
        <v>83</v>
      </c>
      <c r="H864" s="8" t="s">
        <v>1520</v>
      </c>
      <c r="I864" s="8" t="s">
        <v>6283</v>
      </c>
      <c r="J864" s="8">
        <v>11.0</v>
      </c>
      <c r="K864" s="14">
        <v>46097.0</v>
      </c>
      <c r="L864" s="8" t="s">
        <v>3564</v>
      </c>
      <c r="M864" s="8" t="s">
        <v>3564</v>
      </c>
      <c r="N864" s="14">
        <v>46097.0</v>
      </c>
      <c r="O864" s="14">
        <v>46097.0</v>
      </c>
      <c r="P864" s="8" t="s">
        <v>48</v>
      </c>
      <c r="Q864" s="8">
        <v>884.0</v>
      </c>
      <c r="R864" s="8" t="s">
        <v>6276</v>
      </c>
      <c r="S864" s="8" t="s">
        <v>6284</v>
      </c>
      <c r="T864" s="16" t="s">
        <v>188</v>
      </c>
      <c r="U864" s="17" t="s">
        <v>6271</v>
      </c>
      <c r="V864" s="8" t="s">
        <v>220</v>
      </c>
      <c r="W864" s="8"/>
      <c r="AA864" s="53" t="s">
        <v>6285</v>
      </c>
      <c r="AB864" s="18">
        <v>591.0</v>
      </c>
      <c r="AC864" s="18">
        <v>40.0</v>
      </c>
      <c r="AD864" s="18">
        <v>142.0</v>
      </c>
      <c r="AE864" s="18">
        <v>360.0</v>
      </c>
      <c r="AF864" s="18">
        <v>10.0</v>
      </c>
      <c r="AG864" s="18">
        <v>17.0</v>
      </c>
      <c r="AH864" s="18">
        <v>0.0</v>
      </c>
      <c r="AI864" s="18">
        <v>6.0</v>
      </c>
      <c r="AJ864" s="18" t="s">
        <v>54</v>
      </c>
      <c r="AK864" s="18" t="s">
        <v>54</v>
      </c>
      <c r="AL864" s="54" t="s">
        <v>2441</v>
      </c>
      <c r="AM864" s="18" t="s">
        <v>54</v>
      </c>
      <c r="AN864" s="19">
        <v>0.8773</v>
      </c>
      <c r="AO864" s="19" t="s">
        <v>3496</v>
      </c>
    </row>
    <row r="865">
      <c r="A865" s="8" t="s">
        <v>6286</v>
      </c>
      <c r="B865" s="52" t="s">
        <v>5170</v>
      </c>
      <c r="C865" s="8" t="s">
        <v>58</v>
      </c>
      <c r="D865" s="8" t="s">
        <v>6265</v>
      </c>
      <c r="E865" s="20" t="s">
        <v>6287</v>
      </c>
      <c r="F865" s="11" t="s">
        <v>6288</v>
      </c>
      <c r="G865" s="8" t="s">
        <v>83</v>
      </c>
      <c r="H865" s="8" t="s">
        <v>2394</v>
      </c>
      <c r="I865" s="8" t="s">
        <v>6289</v>
      </c>
      <c r="J865" s="8">
        <v>11.0</v>
      </c>
      <c r="K865" s="14">
        <v>46097.0</v>
      </c>
      <c r="L865" s="8" t="s">
        <v>3564</v>
      </c>
      <c r="M865" s="8" t="s">
        <v>3564</v>
      </c>
      <c r="N865" s="14">
        <v>46097.0</v>
      </c>
      <c r="O865" s="14">
        <v>46097.0</v>
      </c>
      <c r="P865" s="8" t="s">
        <v>48</v>
      </c>
      <c r="Q865" s="15">
        <v>1022.0</v>
      </c>
      <c r="R865" s="8" t="s">
        <v>6276</v>
      </c>
      <c r="S865" s="8" t="s">
        <v>6290</v>
      </c>
      <c r="T865" s="16" t="s">
        <v>6291</v>
      </c>
      <c r="U865" s="17" t="s">
        <v>6271</v>
      </c>
      <c r="V865" s="8" t="s">
        <v>220</v>
      </c>
      <c r="W865" s="8"/>
      <c r="AA865" s="53" t="s">
        <v>6292</v>
      </c>
      <c r="AB865" s="18">
        <v>279.0</v>
      </c>
      <c r="AC865" s="18">
        <v>27.0</v>
      </c>
      <c r="AD865" s="18">
        <v>36.0</v>
      </c>
      <c r="AE865" s="18">
        <v>183.0</v>
      </c>
      <c r="AF865" s="18">
        <v>20.0</v>
      </c>
      <c r="AG865" s="18">
        <v>14.0</v>
      </c>
      <c r="AH865" s="18">
        <v>14.0</v>
      </c>
      <c r="AI865" s="18">
        <v>10.0</v>
      </c>
      <c r="AJ865" s="18" t="s">
        <v>54</v>
      </c>
      <c r="AK865" s="18" t="s">
        <v>54</v>
      </c>
      <c r="AL865" s="54" t="s">
        <v>1601</v>
      </c>
      <c r="AM865" s="18" t="s">
        <v>54</v>
      </c>
      <c r="AN865" s="19">
        <v>0.8773</v>
      </c>
      <c r="AO865" s="19" t="s">
        <v>3496</v>
      </c>
    </row>
    <row r="866">
      <c r="A866" s="8" t="s">
        <v>6293</v>
      </c>
      <c r="B866" s="52" t="s">
        <v>1287</v>
      </c>
      <c r="C866" s="8" t="s">
        <v>43</v>
      </c>
      <c r="E866" s="20" t="s">
        <v>6294</v>
      </c>
      <c r="F866" s="11" t="s">
        <v>6295</v>
      </c>
      <c r="G866" s="8" t="s">
        <v>165</v>
      </c>
      <c r="H866" s="24"/>
      <c r="I866" s="8" t="s">
        <v>6296</v>
      </c>
      <c r="J866" s="8">
        <v>11.0</v>
      </c>
      <c r="K866" s="14">
        <v>46097.0</v>
      </c>
      <c r="L866" s="8" t="s">
        <v>3564</v>
      </c>
      <c r="M866" s="8" t="s">
        <v>3564</v>
      </c>
      <c r="N866" s="14">
        <v>46097.0</v>
      </c>
      <c r="O866" s="14">
        <v>46097.0</v>
      </c>
      <c r="P866" s="8" t="s">
        <v>167</v>
      </c>
      <c r="Q866" s="15">
        <v>1090.0</v>
      </c>
      <c r="R866" s="8" t="s">
        <v>6297</v>
      </c>
      <c r="S866" s="8" t="s">
        <v>6298</v>
      </c>
      <c r="T866" s="16" t="s">
        <v>6299</v>
      </c>
      <c r="U866" s="17" t="s">
        <v>6300</v>
      </c>
      <c r="V866" s="8" t="s">
        <v>172</v>
      </c>
      <c r="W866" s="8"/>
      <c r="AA866" s="53" t="s">
        <v>6301</v>
      </c>
      <c r="AB866" s="18">
        <v>92.0</v>
      </c>
      <c r="AC866" s="18">
        <v>10.0</v>
      </c>
      <c r="AD866" s="18">
        <v>5.0</v>
      </c>
      <c r="AE866" s="18">
        <v>69.0</v>
      </c>
      <c r="AF866" s="18">
        <v>117.0</v>
      </c>
      <c r="AG866" s="18">
        <v>2.0</v>
      </c>
      <c r="AH866" s="18">
        <v>0.0</v>
      </c>
      <c r="AI866" s="18">
        <v>4.0</v>
      </c>
      <c r="AJ866" s="18" t="s">
        <v>6293</v>
      </c>
      <c r="AK866" s="18">
        <v>7263.0</v>
      </c>
      <c r="AL866" s="54" t="s">
        <v>1339</v>
      </c>
      <c r="AM866" s="55" t="s">
        <v>6302</v>
      </c>
      <c r="AN866" s="19">
        <v>0.9324</v>
      </c>
      <c r="AO866" s="19" t="s">
        <v>54</v>
      </c>
    </row>
    <row r="867">
      <c r="A867" s="8" t="s">
        <v>6303</v>
      </c>
      <c r="B867" s="52" t="s">
        <v>1298</v>
      </c>
      <c r="C867" s="8" t="s">
        <v>58</v>
      </c>
      <c r="D867" s="8" t="s">
        <v>6293</v>
      </c>
      <c r="E867" s="20" t="s">
        <v>6304</v>
      </c>
      <c r="F867" s="11" t="s">
        <v>6305</v>
      </c>
      <c r="G867" s="8" t="s">
        <v>165</v>
      </c>
      <c r="H867" s="24"/>
      <c r="I867" s="8" t="s">
        <v>6306</v>
      </c>
      <c r="J867" s="8">
        <v>11.0</v>
      </c>
      <c r="K867" s="14">
        <v>46097.0</v>
      </c>
      <c r="L867" s="8" t="s">
        <v>3564</v>
      </c>
      <c r="M867" s="8" t="s">
        <v>3564</v>
      </c>
      <c r="N867" s="14">
        <v>46097.0</v>
      </c>
      <c r="O867" s="14">
        <v>46097.0</v>
      </c>
      <c r="P867" s="8" t="s">
        <v>167</v>
      </c>
      <c r="Q867" s="15">
        <v>1150.0</v>
      </c>
      <c r="R867" s="8" t="s">
        <v>6307</v>
      </c>
      <c r="S867" s="8" t="s">
        <v>6308</v>
      </c>
      <c r="T867" s="16" t="s">
        <v>6309</v>
      </c>
      <c r="U867" s="17" t="s">
        <v>6300</v>
      </c>
      <c r="V867" s="8" t="s">
        <v>172</v>
      </c>
      <c r="W867" s="8"/>
      <c r="AA867" s="53" t="s">
        <v>6310</v>
      </c>
      <c r="AB867" s="18">
        <v>6896.0</v>
      </c>
      <c r="AC867" s="18">
        <v>3.0</v>
      </c>
      <c r="AD867" s="18">
        <v>3337.0</v>
      </c>
      <c r="AE867" s="18">
        <v>3496.0</v>
      </c>
      <c r="AF867" s="18">
        <v>12.0</v>
      </c>
      <c r="AG867" s="18">
        <v>40.0</v>
      </c>
      <c r="AH867" s="18">
        <v>0.0</v>
      </c>
      <c r="AI867" s="18">
        <v>10.0</v>
      </c>
      <c r="AJ867" s="18" t="s">
        <v>54</v>
      </c>
      <c r="AK867" s="18" t="s">
        <v>54</v>
      </c>
      <c r="AL867" s="55" t="s">
        <v>6311</v>
      </c>
      <c r="AM867" s="18" t="s">
        <v>54</v>
      </c>
      <c r="AN867" s="19">
        <v>0.9324</v>
      </c>
      <c r="AO867" s="19" t="s">
        <v>54</v>
      </c>
    </row>
    <row r="868">
      <c r="A868" s="8" t="s">
        <v>6312</v>
      </c>
      <c r="B868" s="52" t="s">
        <v>5170</v>
      </c>
      <c r="C868" s="8" t="s">
        <v>58</v>
      </c>
      <c r="D868" s="8" t="s">
        <v>6293</v>
      </c>
      <c r="E868" s="20" t="s">
        <v>6313</v>
      </c>
      <c r="F868" s="11" t="s">
        <v>6314</v>
      </c>
      <c r="G868" s="8" t="s">
        <v>165</v>
      </c>
      <c r="H868" s="24"/>
      <c r="I868" s="8" t="s">
        <v>6315</v>
      </c>
      <c r="J868" s="8">
        <v>11.0</v>
      </c>
      <c r="K868" s="14">
        <v>46097.0</v>
      </c>
      <c r="L868" s="8" t="s">
        <v>3564</v>
      </c>
      <c r="M868" s="8" t="s">
        <v>3564</v>
      </c>
      <c r="N868" s="14">
        <v>46097.0</v>
      </c>
      <c r="O868" s="14">
        <v>46097.0</v>
      </c>
      <c r="P868" s="8" t="s">
        <v>167</v>
      </c>
      <c r="Q868" s="15">
        <v>1045.0</v>
      </c>
      <c r="R868" s="8" t="s">
        <v>6316</v>
      </c>
      <c r="S868" s="8" t="s">
        <v>6317</v>
      </c>
      <c r="T868" s="16" t="s">
        <v>70</v>
      </c>
      <c r="U868" s="17" t="s">
        <v>6300</v>
      </c>
      <c r="V868" s="8" t="s">
        <v>172</v>
      </c>
      <c r="W868" s="8"/>
      <c r="AA868" s="53" t="s">
        <v>6318</v>
      </c>
      <c r="AB868" s="18">
        <v>91.0</v>
      </c>
      <c r="AC868" s="18">
        <v>2.0</v>
      </c>
      <c r="AD868" s="18">
        <v>27.0</v>
      </c>
      <c r="AE868" s="18">
        <v>49.0</v>
      </c>
      <c r="AF868" s="18">
        <v>2.0</v>
      </c>
      <c r="AG868" s="18">
        <v>4.0</v>
      </c>
      <c r="AH868" s="18">
        <v>0.0</v>
      </c>
      <c r="AI868" s="18">
        <v>6.0</v>
      </c>
      <c r="AJ868" s="18" t="s">
        <v>54</v>
      </c>
      <c r="AK868" s="18" t="s">
        <v>54</v>
      </c>
      <c r="AL868" s="54" t="s">
        <v>1483</v>
      </c>
      <c r="AM868" s="18" t="s">
        <v>54</v>
      </c>
      <c r="AN868" s="19">
        <v>0.9324</v>
      </c>
      <c r="AO868" s="19" t="s">
        <v>54</v>
      </c>
    </row>
    <row r="869">
      <c r="A869" s="8" t="s">
        <v>6319</v>
      </c>
      <c r="B869" s="52" t="s">
        <v>1883</v>
      </c>
      <c r="C869" s="8" t="s">
        <v>58</v>
      </c>
      <c r="D869" s="8" t="s">
        <v>6293</v>
      </c>
      <c r="E869" s="20" t="s">
        <v>6320</v>
      </c>
      <c r="F869" s="11" t="s">
        <v>6321</v>
      </c>
      <c r="G869" s="8" t="s">
        <v>165</v>
      </c>
      <c r="H869" s="24"/>
      <c r="I869" s="8" t="s">
        <v>6322</v>
      </c>
      <c r="J869" s="8">
        <v>11.0</v>
      </c>
      <c r="K869" s="14">
        <v>46097.0</v>
      </c>
      <c r="L869" s="8" t="s">
        <v>3564</v>
      </c>
      <c r="M869" s="8" t="s">
        <v>3564</v>
      </c>
      <c r="N869" s="14">
        <v>46097.0</v>
      </c>
      <c r="O869" s="14">
        <v>46097.0</v>
      </c>
      <c r="P869" s="8" t="s">
        <v>167</v>
      </c>
      <c r="Q869" s="8">
        <v>882.0</v>
      </c>
      <c r="R869" s="8" t="s">
        <v>6323</v>
      </c>
      <c r="S869" s="8" t="s">
        <v>6324</v>
      </c>
      <c r="T869" s="16" t="s">
        <v>473</v>
      </c>
      <c r="U869" s="17" t="s">
        <v>6300</v>
      </c>
      <c r="V869" s="8" t="s">
        <v>172</v>
      </c>
      <c r="W869" s="8"/>
      <c r="AA869" s="53" t="s">
        <v>6325</v>
      </c>
      <c r="AB869" s="18">
        <v>184.0</v>
      </c>
      <c r="AC869" s="18">
        <v>2.0</v>
      </c>
      <c r="AD869" s="18">
        <v>73.0</v>
      </c>
      <c r="AE869" s="18">
        <v>87.0</v>
      </c>
      <c r="AF869" s="18">
        <v>22.0</v>
      </c>
      <c r="AG869" s="18">
        <v>12.0</v>
      </c>
      <c r="AH869" s="18">
        <v>0.0</v>
      </c>
      <c r="AI869" s="18">
        <v>10.0</v>
      </c>
      <c r="AJ869" s="18" t="s">
        <v>54</v>
      </c>
      <c r="AK869" s="18" t="s">
        <v>54</v>
      </c>
      <c r="AL869" s="54" t="s">
        <v>1422</v>
      </c>
      <c r="AM869" s="18" t="s">
        <v>54</v>
      </c>
      <c r="AN869" s="19">
        <v>0.9324</v>
      </c>
      <c r="AO869" s="19" t="s">
        <v>54</v>
      </c>
    </row>
    <row r="870">
      <c r="A870" s="8" t="s">
        <v>6326</v>
      </c>
      <c r="B870" s="52" t="s">
        <v>1287</v>
      </c>
      <c r="C870" s="8" t="s">
        <v>43</v>
      </c>
      <c r="E870" s="20" t="s">
        <v>6327</v>
      </c>
      <c r="F870" s="11" t="s">
        <v>6328</v>
      </c>
      <c r="G870" s="51" t="s">
        <v>46</v>
      </c>
      <c r="H870" s="8" t="s">
        <v>2402</v>
      </c>
      <c r="I870" s="8" t="s">
        <v>6329</v>
      </c>
      <c r="J870" s="8">
        <v>11.0</v>
      </c>
      <c r="K870" s="14">
        <v>46097.0</v>
      </c>
      <c r="L870" s="8" t="s">
        <v>3564</v>
      </c>
      <c r="M870" s="8" t="s">
        <v>3564</v>
      </c>
      <c r="N870" s="14">
        <v>46097.0</v>
      </c>
      <c r="O870" s="14">
        <v>46097.0</v>
      </c>
      <c r="P870" s="8" t="s">
        <v>48</v>
      </c>
      <c r="Q870" s="8">
        <v>713.0</v>
      </c>
      <c r="R870" s="8" t="s">
        <v>6330</v>
      </c>
      <c r="S870" s="8" t="s">
        <v>6331</v>
      </c>
      <c r="T870" s="16" t="s">
        <v>70</v>
      </c>
      <c r="U870" s="17" t="s">
        <v>6332</v>
      </c>
      <c r="V870" s="8" t="s">
        <v>72</v>
      </c>
      <c r="W870" s="51"/>
      <c r="AA870" s="53" t="s">
        <v>6333</v>
      </c>
      <c r="AB870" s="18">
        <v>5129.0</v>
      </c>
      <c r="AC870" s="18">
        <v>197.0</v>
      </c>
      <c r="AD870" s="18">
        <v>2376.0</v>
      </c>
      <c r="AE870" s="18">
        <v>2314.0</v>
      </c>
      <c r="AF870" s="18">
        <v>154.0</v>
      </c>
      <c r="AG870" s="18">
        <v>32.0</v>
      </c>
      <c r="AH870" s="18">
        <v>19.0</v>
      </c>
      <c r="AI870" s="18">
        <v>14.0</v>
      </c>
      <c r="AJ870" s="18" t="s">
        <v>6326</v>
      </c>
      <c r="AK870" s="18">
        <v>6566.0</v>
      </c>
      <c r="AL870" s="55" t="s">
        <v>6334</v>
      </c>
      <c r="AM870" s="55" t="s">
        <v>6335</v>
      </c>
      <c r="AN870" s="19">
        <v>0.9824</v>
      </c>
      <c r="AO870" s="19" t="s">
        <v>541</v>
      </c>
    </row>
    <row r="871">
      <c r="A871" s="8" t="s">
        <v>6336</v>
      </c>
      <c r="B871" s="52" t="s">
        <v>1298</v>
      </c>
      <c r="C871" s="8" t="s">
        <v>58</v>
      </c>
      <c r="D871" s="8" t="s">
        <v>6326</v>
      </c>
      <c r="E871" s="20" t="s">
        <v>6337</v>
      </c>
      <c r="F871" s="11" t="s">
        <v>6338</v>
      </c>
      <c r="G871" s="51" t="s">
        <v>46</v>
      </c>
      <c r="H871" s="8" t="s">
        <v>1520</v>
      </c>
      <c r="I871" s="8" t="s">
        <v>6339</v>
      </c>
      <c r="J871" s="8">
        <v>11.0</v>
      </c>
      <c r="K871" s="14">
        <v>46097.0</v>
      </c>
      <c r="L871" s="8" t="s">
        <v>3564</v>
      </c>
      <c r="M871" s="8" t="s">
        <v>3564</v>
      </c>
      <c r="N871" s="14">
        <v>46097.0</v>
      </c>
      <c r="O871" s="14">
        <v>46097.0</v>
      </c>
      <c r="P871" s="8" t="s">
        <v>48</v>
      </c>
      <c r="Q871" s="8">
        <v>776.0</v>
      </c>
      <c r="R871" s="8" t="s">
        <v>6330</v>
      </c>
      <c r="S871" s="8" t="s">
        <v>6340</v>
      </c>
      <c r="T871" s="16" t="s">
        <v>70</v>
      </c>
      <c r="U871" s="17" t="s">
        <v>6332</v>
      </c>
      <c r="V871" s="8" t="s">
        <v>72</v>
      </c>
      <c r="W871" s="51"/>
      <c r="AA871" s="53" t="s">
        <v>6341</v>
      </c>
      <c r="AB871" s="18">
        <v>375.0</v>
      </c>
      <c r="AC871" s="18">
        <v>89.0</v>
      </c>
      <c r="AD871" s="18">
        <v>90.0</v>
      </c>
      <c r="AE871" s="18">
        <v>113.0</v>
      </c>
      <c r="AF871" s="18">
        <v>31.0</v>
      </c>
      <c r="AG871" s="18">
        <v>31.0</v>
      </c>
      <c r="AH871" s="18">
        <v>0.0</v>
      </c>
      <c r="AI871" s="18">
        <v>13.0</v>
      </c>
      <c r="AJ871" s="18" t="s">
        <v>54</v>
      </c>
      <c r="AK871" s="18" t="s">
        <v>54</v>
      </c>
      <c r="AL871" s="54" t="s">
        <v>2182</v>
      </c>
      <c r="AM871" s="18" t="s">
        <v>54</v>
      </c>
      <c r="AN871" s="19">
        <v>0.9824</v>
      </c>
      <c r="AO871" s="19" t="s">
        <v>541</v>
      </c>
    </row>
    <row r="872">
      <c r="A872" s="8" t="s">
        <v>6342</v>
      </c>
      <c r="B872" s="52" t="s">
        <v>1883</v>
      </c>
      <c r="C872" s="8" t="s">
        <v>58</v>
      </c>
      <c r="D872" s="8" t="s">
        <v>6326</v>
      </c>
      <c r="E872" s="20" t="s">
        <v>6343</v>
      </c>
      <c r="F872" s="11" t="s">
        <v>6344</v>
      </c>
      <c r="G872" s="51" t="s">
        <v>46</v>
      </c>
      <c r="H872" s="8" t="s">
        <v>2394</v>
      </c>
      <c r="I872" s="8" t="s">
        <v>6345</v>
      </c>
      <c r="J872" s="8">
        <v>11.0</v>
      </c>
      <c r="K872" s="14">
        <v>46097.0</v>
      </c>
      <c r="L872" s="8" t="s">
        <v>3564</v>
      </c>
      <c r="M872" s="8" t="s">
        <v>3564</v>
      </c>
      <c r="N872" s="14">
        <v>46097.0</v>
      </c>
      <c r="O872" s="14">
        <v>46097.0</v>
      </c>
      <c r="P872" s="8" t="s">
        <v>48</v>
      </c>
      <c r="Q872" s="8">
        <v>658.0</v>
      </c>
      <c r="R872" s="8" t="s">
        <v>6330</v>
      </c>
      <c r="S872" s="8" t="s">
        <v>6346</v>
      </c>
      <c r="T872" s="16" t="s">
        <v>6347</v>
      </c>
      <c r="U872" s="17" t="s">
        <v>6332</v>
      </c>
      <c r="V872" s="8" t="s">
        <v>72</v>
      </c>
      <c r="W872" s="51"/>
      <c r="AA872" s="53" t="s">
        <v>6348</v>
      </c>
      <c r="AB872" s="18">
        <v>898.0</v>
      </c>
      <c r="AC872" s="18">
        <v>146.0</v>
      </c>
      <c r="AD872" s="18">
        <v>483.0</v>
      </c>
      <c r="AE872" s="18">
        <v>170.0</v>
      </c>
      <c r="AF872" s="18">
        <v>0.0</v>
      </c>
      <c r="AG872" s="18">
        <v>0.0</v>
      </c>
      <c r="AH872" s="18">
        <v>0.0</v>
      </c>
      <c r="AI872" s="18">
        <v>27.0</v>
      </c>
      <c r="AJ872" s="18" t="s">
        <v>54</v>
      </c>
      <c r="AK872" s="18" t="s">
        <v>54</v>
      </c>
      <c r="AL872" s="54" t="s">
        <v>5411</v>
      </c>
      <c r="AM872" s="18" t="s">
        <v>54</v>
      </c>
      <c r="AN872" s="19">
        <v>0.9824</v>
      </c>
      <c r="AO872" s="19" t="s">
        <v>541</v>
      </c>
    </row>
    <row r="873">
      <c r="A873" s="8" t="s">
        <v>6349</v>
      </c>
      <c r="B873" s="52" t="s">
        <v>42</v>
      </c>
      <c r="C873" s="8" t="s">
        <v>58</v>
      </c>
      <c r="D873" s="8" t="s">
        <v>6326</v>
      </c>
      <c r="E873" s="20" t="s">
        <v>6350</v>
      </c>
      <c r="F873" s="11" t="s">
        <v>6351</v>
      </c>
      <c r="G873" s="51" t="s">
        <v>46</v>
      </c>
      <c r="H873" s="8" t="s">
        <v>1520</v>
      </c>
      <c r="I873" s="8" t="s">
        <v>6352</v>
      </c>
      <c r="J873" s="8">
        <v>11.0</v>
      </c>
      <c r="K873" s="14">
        <v>46097.0</v>
      </c>
      <c r="L873" s="8" t="s">
        <v>3564</v>
      </c>
      <c r="M873" s="8" t="s">
        <v>3564</v>
      </c>
      <c r="N873" s="14">
        <v>46097.0</v>
      </c>
      <c r="O873" s="14">
        <v>46097.0</v>
      </c>
      <c r="P873" s="8" t="s">
        <v>48</v>
      </c>
      <c r="Q873" s="8">
        <v>602.0</v>
      </c>
      <c r="R873" s="16" t="s">
        <v>6353</v>
      </c>
      <c r="S873" s="16" t="s">
        <v>6354</v>
      </c>
      <c r="T873" s="16" t="s">
        <v>6347</v>
      </c>
      <c r="U873" s="17" t="s">
        <v>6332</v>
      </c>
      <c r="V873" s="8" t="s">
        <v>72</v>
      </c>
      <c r="W873" s="51"/>
      <c r="AA873" s="18" t="s">
        <v>54</v>
      </c>
      <c r="AB873" s="18">
        <v>164.0</v>
      </c>
      <c r="AC873" s="18">
        <v>36.0</v>
      </c>
      <c r="AD873" s="18">
        <v>21.0</v>
      </c>
      <c r="AE873" s="18">
        <v>89.0</v>
      </c>
      <c r="AF873" s="18">
        <v>0.0</v>
      </c>
      <c r="AG873" s="18">
        <v>0.0</v>
      </c>
      <c r="AH873" s="18">
        <v>0.0</v>
      </c>
      <c r="AI873" s="18">
        <v>1.0</v>
      </c>
      <c r="AJ873" s="18" t="s">
        <v>54</v>
      </c>
      <c r="AK873" s="18" t="s">
        <v>54</v>
      </c>
      <c r="AL873" s="18" t="s">
        <v>54</v>
      </c>
      <c r="AM873" s="18" t="s">
        <v>54</v>
      </c>
      <c r="AN873" s="19">
        <v>0.9824</v>
      </c>
      <c r="AO873" s="19" t="s">
        <v>541</v>
      </c>
    </row>
    <row r="874">
      <c r="A874" s="8" t="s">
        <v>6355</v>
      </c>
      <c r="B874" s="52" t="s">
        <v>1287</v>
      </c>
      <c r="C874" s="8" t="s">
        <v>43</v>
      </c>
      <c r="E874" s="20" t="s">
        <v>6356</v>
      </c>
      <c r="F874" s="11" t="s">
        <v>6357</v>
      </c>
      <c r="G874" s="8" t="s">
        <v>83</v>
      </c>
      <c r="H874" s="8" t="s">
        <v>2394</v>
      </c>
      <c r="I874" s="8" t="s">
        <v>6358</v>
      </c>
      <c r="J874" s="8">
        <v>11.0</v>
      </c>
      <c r="K874" s="14">
        <v>46097.0</v>
      </c>
      <c r="L874" s="8" t="s">
        <v>3564</v>
      </c>
      <c r="M874" s="8" t="s">
        <v>3564</v>
      </c>
      <c r="N874" s="14">
        <v>46097.0</v>
      </c>
      <c r="O874" s="14">
        <v>46097.0</v>
      </c>
      <c r="P874" s="8" t="s">
        <v>48</v>
      </c>
      <c r="Q874" s="8">
        <v>733.0</v>
      </c>
      <c r="R874" s="8" t="s">
        <v>6359</v>
      </c>
      <c r="S874" s="8" t="s">
        <v>6360</v>
      </c>
      <c r="T874" s="16" t="s">
        <v>6361</v>
      </c>
      <c r="U874" s="17" t="s">
        <v>6362</v>
      </c>
      <c r="V874" s="8" t="s">
        <v>220</v>
      </c>
      <c r="W874" s="8"/>
      <c r="AA874" s="53" t="s">
        <v>6363</v>
      </c>
      <c r="AB874" s="18">
        <v>4584.0</v>
      </c>
      <c r="AC874" s="18">
        <v>206.0</v>
      </c>
      <c r="AD874" s="18">
        <v>2598.0</v>
      </c>
      <c r="AE874" s="18">
        <v>1638.0</v>
      </c>
      <c r="AF874" s="18">
        <v>86.0</v>
      </c>
      <c r="AG874" s="18">
        <v>14.0</v>
      </c>
      <c r="AH874" s="18">
        <v>75.0</v>
      </c>
      <c r="AI874" s="18">
        <v>9.0</v>
      </c>
      <c r="AJ874" s="18" t="s">
        <v>6355</v>
      </c>
      <c r="AK874" s="18">
        <v>8593.0</v>
      </c>
      <c r="AL874" s="55" t="s">
        <v>6364</v>
      </c>
      <c r="AM874" s="55" t="s">
        <v>1678</v>
      </c>
      <c r="AN874" s="19">
        <v>0.9463</v>
      </c>
      <c r="AO874" s="19" t="s">
        <v>54</v>
      </c>
    </row>
    <row r="875">
      <c r="A875" s="8" t="s">
        <v>6365</v>
      </c>
      <c r="B875" s="52" t="s">
        <v>1298</v>
      </c>
      <c r="C875" s="8" t="s">
        <v>58</v>
      </c>
      <c r="D875" s="8" t="s">
        <v>6355</v>
      </c>
      <c r="E875" s="20" t="s">
        <v>6366</v>
      </c>
      <c r="F875" s="11" t="s">
        <v>6367</v>
      </c>
      <c r="G875" s="8" t="s">
        <v>83</v>
      </c>
      <c r="H875" s="8" t="s">
        <v>2402</v>
      </c>
      <c r="I875" s="8" t="s">
        <v>6368</v>
      </c>
      <c r="J875" s="8">
        <v>11.0</v>
      </c>
      <c r="K875" s="14">
        <v>46097.0</v>
      </c>
      <c r="L875" s="8" t="s">
        <v>3564</v>
      </c>
      <c r="M875" s="8" t="s">
        <v>3564</v>
      </c>
      <c r="N875" s="14">
        <v>46097.0</v>
      </c>
      <c r="O875" s="14">
        <v>46097.0</v>
      </c>
      <c r="P875" s="8" t="s">
        <v>48</v>
      </c>
      <c r="Q875" s="8">
        <v>520.0</v>
      </c>
      <c r="R875" s="8" t="s">
        <v>6359</v>
      </c>
      <c r="S875" s="8" t="s">
        <v>6369</v>
      </c>
      <c r="T875" s="16" t="s">
        <v>6370</v>
      </c>
      <c r="U875" s="17" t="s">
        <v>6362</v>
      </c>
      <c r="V875" s="8" t="s">
        <v>220</v>
      </c>
      <c r="W875" s="8"/>
      <c r="AA875" s="53" t="s">
        <v>6371</v>
      </c>
      <c r="AB875" s="18">
        <v>3211.0</v>
      </c>
      <c r="AC875" s="18">
        <v>41.0</v>
      </c>
      <c r="AD875" s="18">
        <v>39.0</v>
      </c>
      <c r="AE875" s="18">
        <v>1504.0</v>
      </c>
      <c r="AF875" s="18">
        <v>39.0</v>
      </c>
      <c r="AG875" s="18">
        <v>40.0</v>
      </c>
      <c r="AH875" s="18">
        <v>2113.0</v>
      </c>
      <c r="AI875" s="18">
        <v>49.0</v>
      </c>
      <c r="AJ875" s="18" t="s">
        <v>54</v>
      </c>
      <c r="AK875" s="18" t="s">
        <v>54</v>
      </c>
      <c r="AL875" s="55" t="s">
        <v>6372</v>
      </c>
      <c r="AM875" s="18" t="s">
        <v>54</v>
      </c>
      <c r="AN875" s="19">
        <v>0.9463</v>
      </c>
      <c r="AO875" s="19" t="s">
        <v>54</v>
      </c>
    </row>
    <row r="876">
      <c r="A876" s="8" t="s">
        <v>6373</v>
      </c>
      <c r="B876" s="52" t="s">
        <v>1883</v>
      </c>
      <c r="C876" s="8" t="s">
        <v>58</v>
      </c>
      <c r="D876" s="8" t="s">
        <v>6355</v>
      </c>
      <c r="E876" s="20" t="s">
        <v>6374</v>
      </c>
      <c r="F876" s="11" t="s">
        <v>6375</v>
      </c>
      <c r="G876" s="8" t="s">
        <v>83</v>
      </c>
      <c r="H876" s="8" t="s">
        <v>1520</v>
      </c>
      <c r="I876" s="8" t="s">
        <v>6376</v>
      </c>
      <c r="J876" s="8">
        <v>11.0</v>
      </c>
      <c r="K876" s="14">
        <v>46097.0</v>
      </c>
      <c r="L876" s="8" t="s">
        <v>3564</v>
      </c>
      <c r="M876" s="8" t="s">
        <v>3564</v>
      </c>
      <c r="N876" s="14">
        <v>46097.0</v>
      </c>
      <c r="O876" s="14">
        <v>46097.0</v>
      </c>
      <c r="P876" s="8" t="s">
        <v>48</v>
      </c>
      <c r="Q876" s="8">
        <v>446.0</v>
      </c>
      <c r="R876" s="8" t="s">
        <v>6359</v>
      </c>
      <c r="S876" s="8" t="s">
        <v>6377</v>
      </c>
      <c r="T876" s="16" t="s">
        <v>70</v>
      </c>
      <c r="U876" s="17" t="s">
        <v>6362</v>
      </c>
      <c r="V876" s="8" t="s">
        <v>220</v>
      </c>
      <c r="W876" s="8"/>
      <c r="AA876" s="53" t="s">
        <v>6378</v>
      </c>
      <c r="AB876" s="18">
        <v>537.0</v>
      </c>
      <c r="AC876" s="18">
        <v>43.0</v>
      </c>
      <c r="AD876" s="18">
        <v>48.0</v>
      </c>
      <c r="AE876" s="18">
        <v>201.0</v>
      </c>
      <c r="AF876" s="18">
        <v>73.0</v>
      </c>
      <c r="AG876" s="18">
        <v>62.0</v>
      </c>
      <c r="AH876" s="18">
        <v>111.0</v>
      </c>
      <c r="AI876" s="18">
        <v>12.0</v>
      </c>
      <c r="AJ876" s="18" t="s">
        <v>54</v>
      </c>
      <c r="AK876" s="18" t="s">
        <v>54</v>
      </c>
      <c r="AL876" s="54" t="s">
        <v>1296</v>
      </c>
      <c r="AM876" s="18" t="s">
        <v>54</v>
      </c>
      <c r="AN876" s="19">
        <v>0.9463</v>
      </c>
      <c r="AO876" s="19" t="s">
        <v>246</v>
      </c>
    </row>
    <row r="877">
      <c r="A877" s="8" t="s">
        <v>6379</v>
      </c>
      <c r="B877" s="52" t="s">
        <v>42</v>
      </c>
      <c r="C877" s="8" t="s">
        <v>58</v>
      </c>
      <c r="D877" s="8" t="s">
        <v>6355</v>
      </c>
      <c r="E877" s="20" t="s">
        <v>6380</v>
      </c>
      <c r="F877" s="11" t="s">
        <v>6381</v>
      </c>
      <c r="G877" s="8" t="s">
        <v>83</v>
      </c>
      <c r="H877" s="24"/>
      <c r="I877" s="8" t="s">
        <v>6382</v>
      </c>
      <c r="J877" s="8">
        <v>11.0</v>
      </c>
      <c r="K877" s="14">
        <v>46097.0</v>
      </c>
      <c r="L877" s="8" t="s">
        <v>3564</v>
      </c>
      <c r="M877" s="8" t="s">
        <v>3564</v>
      </c>
      <c r="N877" s="14">
        <v>46097.0</v>
      </c>
      <c r="O877" s="14">
        <v>46097.0</v>
      </c>
      <c r="P877" s="8" t="s">
        <v>48</v>
      </c>
      <c r="Q877" s="8">
        <v>412.0</v>
      </c>
      <c r="R877" s="16" t="s">
        <v>6383</v>
      </c>
      <c r="S877" s="16" t="s">
        <v>6384</v>
      </c>
      <c r="T877" s="16" t="s">
        <v>6370</v>
      </c>
      <c r="U877" s="17" t="s">
        <v>6362</v>
      </c>
      <c r="V877" s="8" t="s">
        <v>220</v>
      </c>
      <c r="W877" s="8"/>
      <c r="AA877" s="18" t="s">
        <v>54</v>
      </c>
      <c r="AB877" s="18">
        <v>261.0</v>
      </c>
      <c r="AC877" s="18">
        <v>91.0</v>
      </c>
      <c r="AD877" s="18">
        <v>10.0</v>
      </c>
      <c r="AE877" s="18">
        <v>131.0</v>
      </c>
      <c r="AF877" s="18">
        <v>0.0</v>
      </c>
      <c r="AG877" s="18">
        <v>0.0</v>
      </c>
      <c r="AH877" s="18">
        <v>0.0</v>
      </c>
      <c r="AI877" s="18">
        <v>0.0</v>
      </c>
      <c r="AJ877" s="18" t="s">
        <v>54</v>
      </c>
      <c r="AK877" s="18" t="s">
        <v>54</v>
      </c>
      <c r="AL877" s="18" t="s">
        <v>54</v>
      </c>
      <c r="AM877" s="18" t="s">
        <v>54</v>
      </c>
      <c r="AN877" s="19">
        <v>0.9463</v>
      </c>
      <c r="AO877" s="19" t="s">
        <v>246</v>
      </c>
    </row>
    <row r="878">
      <c r="A878" s="8" t="s">
        <v>6385</v>
      </c>
      <c r="B878" s="52" t="s">
        <v>57</v>
      </c>
      <c r="C878" s="8" t="s">
        <v>58</v>
      </c>
      <c r="D878" s="8" t="s">
        <v>6355</v>
      </c>
      <c r="E878" s="20" t="s">
        <v>6386</v>
      </c>
      <c r="F878" s="11" t="s">
        <v>6387</v>
      </c>
      <c r="G878" s="8" t="s">
        <v>83</v>
      </c>
      <c r="H878" s="24"/>
      <c r="I878" s="8" t="s">
        <v>6388</v>
      </c>
      <c r="J878" s="8">
        <v>11.0</v>
      </c>
      <c r="K878" s="14">
        <v>46097.0</v>
      </c>
      <c r="L878" s="8" t="s">
        <v>3564</v>
      </c>
      <c r="M878" s="8" t="s">
        <v>3564</v>
      </c>
      <c r="N878" s="14">
        <v>46097.0</v>
      </c>
      <c r="O878" s="14">
        <v>46097.0</v>
      </c>
      <c r="P878" s="8" t="s">
        <v>48</v>
      </c>
      <c r="Q878" s="8">
        <v>517.0</v>
      </c>
      <c r="R878" s="8" t="s">
        <v>6359</v>
      </c>
      <c r="S878" s="16" t="s">
        <v>6389</v>
      </c>
      <c r="T878" s="16" t="s">
        <v>107</v>
      </c>
      <c r="U878" s="17" t="s">
        <v>6362</v>
      </c>
      <c r="V878" s="8" t="s">
        <v>220</v>
      </c>
      <c r="W878" s="8"/>
      <c r="AA878" s="18" t="s">
        <v>54</v>
      </c>
      <c r="AB878" s="18" t="s">
        <v>54</v>
      </c>
      <c r="AC878" s="18" t="s">
        <v>54</v>
      </c>
      <c r="AD878" s="18" t="s">
        <v>54</v>
      </c>
      <c r="AE878" s="18" t="s">
        <v>54</v>
      </c>
      <c r="AF878" s="18" t="s">
        <v>54</v>
      </c>
      <c r="AG878" s="18" t="s">
        <v>54</v>
      </c>
      <c r="AH878" s="18" t="s">
        <v>54</v>
      </c>
      <c r="AI878" s="18" t="s">
        <v>54</v>
      </c>
      <c r="AJ878" s="18" t="s">
        <v>54</v>
      </c>
      <c r="AK878" s="18" t="s">
        <v>54</v>
      </c>
      <c r="AL878" s="18" t="s">
        <v>54</v>
      </c>
      <c r="AM878" s="18" t="s">
        <v>54</v>
      </c>
      <c r="AN878" s="19" t="s">
        <v>54</v>
      </c>
      <c r="AO878" s="19" t="s">
        <v>54</v>
      </c>
    </row>
    <row r="879">
      <c r="A879" s="8" t="s">
        <v>6390</v>
      </c>
      <c r="B879" s="52" t="s">
        <v>1287</v>
      </c>
      <c r="C879" s="8" t="s">
        <v>43</v>
      </c>
      <c r="E879" s="20" t="s">
        <v>6391</v>
      </c>
      <c r="F879" s="11" t="s">
        <v>6392</v>
      </c>
      <c r="G879" s="51" t="s">
        <v>46</v>
      </c>
      <c r="H879" s="8" t="s">
        <v>1520</v>
      </c>
      <c r="I879" s="8" t="s">
        <v>6393</v>
      </c>
      <c r="J879" s="8">
        <v>11.0</v>
      </c>
      <c r="K879" s="14">
        <v>46097.0</v>
      </c>
      <c r="L879" s="8" t="s">
        <v>3564</v>
      </c>
      <c r="M879" s="8" t="s">
        <v>3564</v>
      </c>
      <c r="N879" s="14">
        <v>46097.0</v>
      </c>
      <c r="O879" s="14">
        <v>46097.0</v>
      </c>
      <c r="P879" s="8" t="s">
        <v>48</v>
      </c>
      <c r="Q879" s="8">
        <v>832.0</v>
      </c>
      <c r="R879" s="8" t="s">
        <v>6394</v>
      </c>
      <c r="S879" s="8" t="s">
        <v>6395</v>
      </c>
      <c r="T879" s="16" t="s">
        <v>6396</v>
      </c>
      <c r="U879" s="17" t="s">
        <v>6397</v>
      </c>
      <c r="V879" s="8" t="s">
        <v>72</v>
      </c>
      <c r="W879" s="51"/>
      <c r="AA879" s="53" t="s">
        <v>6398</v>
      </c>
      <c r="AB879" s="18">
        <v>9733.0</v>
      </c>
      <c r="AC879" s="18">
        <v>6196.0</v>
      </c>
      <c r="AD879" s="18">
        <v>11.0</v>
      </c>
      <c r="AE879" s="18">
        <v>2438.0</v>
      </c>
      <c r="AF879" s="18">
        <v>128.0</v>
      </c>
      <c r="AG879" s="18">
        <v>8.0</v>
      </c>
      <c r="AH879" s="18">
        <v>0.0</v>
      </c>
      <c r="AI879" s="18">
        <v>16.0</v>
      </c>
      <c r="AJ879" s="18" t="s">
        <v>6390</v>
      </c>
      <c r="AK879" s="18">
        <v>22633.0</v>
      </c>
      <c r="AL879" s="55" t="s">
        <v>6399</v>
      </c>
      <c r="AM879" s="55" t="s">
        <v>6400</v>
      </c>
      <c r="AN879" s="19">
        <v>0.8602</v>
      </c>
      <c r="AO879" s="19" t="s">
        <v>329</v>
      </c>
    </row>
    <row r="880">
      <c r="A880" s="8" t="s">
        <v>6401</v>
      </c>
      <c r="B880" s="52" t="s">
        <v>1298</v>
      </c>
      <c r="C880" s="8" t="s">
        <v>58</v>
      </c>
      <c r="D880" s="8" t="s">
        <v>6390</v>
      </c>
      <c r="E880" s="20" t="s">
        <v>6402</v>
      </c>
      <c r="F880" s="11" t="s">
        <v>6403</v>
      </c>
      <c r="G880" s="51" t="s">
        <v>46</v>
      </c>
      <c r="H880" s="8" t="s">
        <v>2402</v>
      </c>
      <c r="I880" s="8" t="s">
        <v>6404</v>
      </c>
      <c r="J880" s="8">
        <v>11.0</v>
      </c>
      <c r="K880" s="14">
        <v>46097.0</v>
      </c>
      <c r="L880" s="8" t="s">
        <v>3564</v>
      </c>
      <c r="M880" s="8" t="s">
        <v>3564</v>
      </c>
      <c r="N880" s="14">
        <v>46097.0</v>
      </c>
      <c r="O880" s="14">
        <v>46097.0</v>
      </c>
      <c r="P880" s="8" t="s">
        <v>48</v>
      </c>
      <c r="Q880" s="8">
        <v>726.0</v>
      </c>
      <c r="R880" s="8" t="s">
        <v>6394</v>
      </c>
      <c r="S880" s="8" t="s">
        <v>6405</v>
      </c>
      <c r="T880" s="16" t="s">
        <v>188</v>
      </c>
      <c r="U880" s="17" t="s">
        <v>6397</v>
      </c>
      <c r="V880" s="8" t="s">
        <v>72</v>
      </c>
      <c r="W880" s="51"/>
      <c r="AA880" s="53" t="s">
        <v>6406</v>
      </c>
      <c r="AB880" s="18">
        <v>5811.0</v>
      </c>
      <c r="AC880" s="18">
        <v>3576.0</v>
      </c>
      <c r="AD880" s="18">
        <v>18.0</v>
      </c>
      <c r="AE880" s="18">
        <v>950.0</v>
      </c>
      <c r="AF880" s="18">
        <v>20.0</v>
      </c>
      <c r="AG880" s="18">
        <v>48.0</v>
      </c>
      <c r="AH880" s="18">
        <v>0.0</v>
      </c>
      <c r="AI880" s="18">
        <v>23.0</v>
      </c>
      <c r="AJ880" s="18" t="s">
        <v>54</v>
      </c>
      <c r="AK880" s="18" t="s">
        <v>54</v>
      </c>
      <c r="AL880" s="55" t="s">
        <v>6407</v>
      </c>
      <c r="AM880" s="18" t="s">
        <v>54</v>
      </c>
      <c r="AN880" s="19">
        <v>0.8602</v>
      </c>
      <c r="AO880" s="19" t="s">
        <v>54</v>
      </c>
    </row>
    <row r="881">
      <c r="A881" s="8" t="s">
        <v>6408</v>
      </c>
      <c r="B881" s="52" t="s">
        <v>1883</v>
      </c>
      <c r="C881" s="8" t="s">
        <v>58</v>
      </c>
      <c r="D881" s="8" t="s">
        <v>6390</v>
      </c>
      <c r="E881" s="20" t="s">
        <v>6409</v>
      </c>
      <c r="F881" s="11" t="s">
        <v>6410</v>
      </c>
      <c r="G881" s="51" t="s">
        <v>46</v>
      </c>
      <c r="H881" s="8" t="s">
        <v>2394</v>
      </c>
      <c r="I881" s="8" t="s">
        <v>6411</v>
      </c>
      <c r="J881" s="8">
        <v>11.0</v>
      </c>
      <c r="K881" s="14">
        <v>46097.0</v>
      </c>
      <c r="L881" s="8" t="s">
        <v>3564</v>
      </c>
      <c r="M881" s="8" t="s">
        <v>3564</v>
      </c>
      <c r="N881" s="14">
        <v>46097.0</v>
      </c>
      <c r="O881" s="14">
        <v>46097.0</v>
      </c>
      <c r="P881" s="8" t="s">
        <v>48</v>
      </c>
      <c r="Q881" s="8">
        <v>670.0</v>
      </c>
      <c r="R881" s="8" t="s">
        <v>6394</v>
      </c>
      <c r="S881" s="8" t="s">
        <v>6412</v>
      </c>
      <c r="T881" s="16" t="s">
        <v>70</v>
      </c>
      <c r="U881" s="17" t="s">
        <v>6397</v>
      </c>
      <c r="V881" s="8" t="s">
        <v>72</v>
      </c>
      <c r="W881" s="51"/>
      <c r="AA881" s="53" t="s">
        <v>6413</v>
      </c>
      <c r="AB881" s="18">
        <v>7089.0</v>
      </c>
      <c r="AC881" s="18">
        <v>4302.0</v>
      </c>
      <c r="AD881" s="18">
        <v>13.0</v>
      </c>
      <c r="AE881" s="18">
        <v>1069.0</v>
      </c>
      <c r="AF881" s="18">
        <v>36.0</v>
      </c>
      <c r="AG881" s="18">
        <v>5.0</v>
      </c>
      <c r="AH881" s="18">
        <v>0.0</v>
      </c>
      <c r="AI881" s="18">
        <v>19.0</v>
      </c>
      <c r="AJ881" s="18" t="s">
        <v>54</v>
      </c>
      <c r="AK881" s="18" t="s">
        <v>54</v>
      </c>
      <c r="AL881" s="55" t="s">
        <v>6414</v>
      </c>
      <c r="AM881" s="18" t="s">
        <v>54</v>
      </c>
      <c r="AN881" s="19">
        <v>0.8602</v>
      </c>
      <c r="AO881" s="19" t="s">
        <v>329</v>
      </c>
    </row>
    <row r="882">
      <c r="A882" s="8" t="s">
        <v>6415</v>
      </c>
      <c r="B882" s="52" t="s">
        <v>57</v>
      </c>
      <c r="C882" s="8" t="s">
        <v>58</v>
      </c>
      <c r="D882" s="8" t="s">
        <v>6390</v>
      </c>
      <c r="E882" s="20" t="s">
        <v>6416</v>
      </c>
      <c r="F882" s="11" t="s">
        <v>6417</v>
      </c>
      <c r="G882" s="51" t="s">
        <v>46</v>
      </c>
      <c r="H882" s="8" t="s">
        <v>1520</v>
      </c>
      <c r="I882" s="8" t="s">
        <v>6418</v>
      </c>
      <c r="J882" s="8">
        <v>11.0</v>
      </c>
      <c r="K882" s="14">
        <v>46097.0</v>
      </c>
      <c r="L882" s="8" t="s">
        <v>3564</v>
      </c>
      <c r="M882" s="8" t="s">
        <v>3564</v>
      </c>
      <c r="N882" s="14">
        <v>46097.0</v>
      </c>
      <c r="O882" s="14">
        <v>46097.0</v>
      </c>
      <c r="P882" s="8" t="s">
        <v>48</v>
      </c>
      <c r="Q882" s="8">
        <v>608.0</v>
      </c>
      <c r="R882" s="16" t="s">
        <v>6419</v>
      </c>
      <c r="S882" s="40" t="s">
        <v>6420</v>
      </c>
      <c r="T882" s="16" t="s">
        <v>6421</v>
      </c>
      <c r="U882" s="17" t="s">
        <v>6397</v>
      </c>
      <c r="V882" s="8" t="s">
        <v>72</v>
      </c>
      <c r="W882" s="51"/>
      <c r="AA882" s="18" t="s">
        <v>54</v>
      </c>
      <c r="AB882" s="18" t="s">
        <v>54</v>
      </c>
      <c r="AC882" s="18" t="s">
        <v>54</v>
      </c>
      <c r="AD882" s="18" t="s">
        <v>54</v>
      </c>
      <c r="AE882" s="18" t="s">
        <v>54</v>
      </c>
      <c r="AF882" s="18" t="s">
        <v>54</v>
      </c>
      <c r="AG882" s="18" t="s">
        <v>54</v>
      </c>
      <c r="AH882" s="18" t="s">
        <v>54</v>
      </c>
      <c r="AI882" s="18" t="s">
        <v>54</v>
      </c>
      <c r="AJ882" s="18" t="s">
        <v>54</v>
      </c>
      <c r="AK882" s="18" t="s">
        <v>54</v>
      </c>
      <c r="AL882" s="18" t="s">
        <v>54</v>
      </c>
      <c r="AM882" s="18" t="s">
        <v>54</v>
      </c>
      <c r="AN882" s="19" t="s">
        <v>54</v>
      </c>
      <c r="AO882" s="19" t="s">
        <v>54</v>
      </c>
    </row>
    <row r="883">
      <c r="A883" s="8" t="s">
        <v>6422</v>
      </c>
      <c r="B883" s="52" t="s">
        <v>1287</v>
      </c>
      <c r="C883" s="8" t="s">
        <v>43</v>
      </c>
      <c r="E883" s="20" t="s">
        <v>6423</v>
      </c>
      <c r="F883" s="11" t="s">
        <v>6424</v>
      </c>
      <c r="G883" s="8" t="s">
        <v>83</v>
      </c>
      <c r="H883" s="8" t="s">
        <v>1520</v>
      </c>
      <c r="I883" s="8" t="s">
        <v>6425</v>
      </c>
      <c r="J883" s="8">
        <v>11.0</v>
      </c>
      <c r="K883" s="14">
        <v>46097.0</v>
      </c>
      <c r="L883" s="8" t="s">
        <v>3564</v>
      </c>
      <c r="M883" s="8" t="s">
        <v>3564</v>
      </c>
      <c r="N883" s="14">
        <v>46098.0</v>
      </c>
      <c r="O883" s="14">
        <v>46098.0</v>
      </c>
      <c r="P883" s="8" t="s">
        <v>48</v>
      </c>
      <c r="Q883" s="8">
        <v>773.0</v>
      </c>
      <c r="R883" s="8" t="s">
        <v>6426</v>
      </c>
      <c r="S883" s="8" t="s">
        <v>6427</v>
      </c>
      <c r="T883" s="16" t="s">
        <v>70</v>
      </c>
      <c r="U883" s="17" t="s">
        <v>6428</v>
      </c>
      <c r="V883" s="8" t="s">
        <v>220</v>
      </c>
      <c r="W883" s="8"/>
      <c r="AA883" s="53" t="s">
        <v>6429</v>
      </c>
      <c r="AB883" s="18">
        <v>1451.0</v>
      </c>
      <c r="AC883" s="18">
        <v>984.0</v>
      </c>
      <c r="AD883" s="18">
        <v>36.0</v>
      </c>
      <c r="AE883" s="18">
        <v>242.0</v>
      </c>
      <c r="AF883" s="18">
        <v>28.0</v>
      </c>
      <c r="AG883" s="18">
        <v>67.0</v>
      </c>
      <c r="AH883" s="18">
        <v>0.0</v>
      </c>
      <c r="AI883" s="18">
        <v>7.0</v>
      </c>
      <c r="AJ883" s="18" t="s">
        <v>6422</v>
      </c>
      <c r="AK883" s="18">
        <v>3851.0</v>
      </c>
      <c r="AL883" s="55" t="s">
        <v>3012</v>
      </c>
      <c r="AM883" s="54" t="s">
        <v>2372</v>
      </c>
      <c r="AN883" s="19">
        <v>0.899</v>
      </c>
      <c r="AO883" s="19" t="s">
        <v>73</v>
      </c>
    </row>
    <row r="884">
      <c r="A884" s="8" t="s">
        <v>6430</v>
      </c>
      <c r="B884" s="52" t="s">
        <v>1298</v>
      </c>
      <c r="C884" s="8" t="s">
        <v>58</v>
      </c>
      <c r="D884" s="8" t="s">
        <v>6422</v>
      </c>
      <c r="E884" s="20" t="s">
        <v>6431</v>
      </c>
      <c r="F884" s="11" t="s">
        <v>6432</v>
      </c>
      <c r="G884" s="8" t="s">
        <v>83</v>
      </c>
      <c r="H884" s="8" t="s">
        <v>2402</v>
      </c>
      <c r="I884" s="8" t="s">
        <v>6433</v>
      </c>
      <c r="J884" s="8">
        <v>11.0</v>
      </c>
      <c r="K884" s="14">
        <v>46097.0</v>
      </c>
      <c r="L884" s="8" t="s">
        <v>3564</v>
      </c>
      <c r="M884" s="8" t="s">
        <v>3564</v>
      </c>
      <c r="N884" s="14">
        <v>46098.0</v>
      </c>
      <c r="O884" s="14">
        <v>46098.0</v>
      </c>
      <c r="P884" s="8" t="s">
        <v>48</v>
      </c>
      <c r="Q884" s="15">
        <v>1015.0</v>
      </c>
      <c r="R884" s="8" t="s">
        <v>6434</v>
      </c>
      <c r="S884" s="8" t="s">
        <v>6435</v>
      </c>
      <c r="T884" s="16" t="s">
        <v>6436</v>
      </c>
      <c r="U884" s="17" t="s">
        <v>6428</v>
      </c>
      <c r="V884" s="8" t="s">
        <v>220</v>
      </c>
      <c r="W884" s="8"/>
      <c r="AA884" s="53" t="s">
        <v>6437</v>
      </c>
      <c r="AB884" s="18">
        <v>459.0</v>
      </c>
      <c r="AC884" s="18">
        <v>74.0</v>
      </c>
      <c r="AD884" s="18">
        <v>21.0</v>
      </c>
      <c r="AE884" s="18">
        <v>176.0</v>
      </c>
      <c r="AF884" s="18">
        <v>41.0</v>
      </c>
      <c r="AG884" s="18">
        <v>98.0</v>
      </c>
      <c r="AH884" s="18">
        <v>1.0</v>
      </c>
      <c r="AI884" s="18">
        <v>97.0</v>
      </c>
      <c r="AJ884" s="18" t="s">
        <v>54</v>
      </c>
      <c r="AK884" s="18" t="s">
        <v>54</v>
      </c>
      <c r="AL884" s="54" t="s">
        <v>2015</v>
      </c>
      <c r="AM884" s="18" t="s">
        <v>54</v>
      </c>
      <c r="AN884" s="19">
        <v>0.899</v>
      </c>
      <c r="AO884" s="19" t="s">
        <v>54</v>
      </c>
    </row>
    <row r="885">
      <c r="A885" s="8" t="s">
        <v>6438</v>
      </c>
      <c r="B885" s="52" t="s">
        <v>1883</v>
      </c>
      <c r="C885" s="8" t="s">
        <v>58</v>
      </c>
      <c r="D885" s="8" t="s">
        <v>6422</v>
      </c>
      <c r="E885" s="20" t="s">
        <v>6439</v>
      </c>
      <c r="F885" s="11" t="s">
        <v>6440</v>
      </c>
      <c r="G885" s="8" t="s">
        <v>83</v>
      </c>
      <c r="H885" s="8" t="s">
        <v>2394</v>
      </c>
      <c r="I885" s="8" t="s">
        <v>6441</v>
      </c>
      <c r="J885" s="8">
        <v>11.0</v>
      </c>
      <c r="K885" s="14">
        <v>46097.0</v>
      </c>
      <c r="L885" s="8" t="s">
        <v>3564</v>
      </c>
      <c r="M885" s="8" t="s">
        <v>3564</v>
      </c>
      <c r="N885" s="14">
        <v>46098.0</v>
      </c>
      <c r="O885" s="14">
        <v>46098.0</v>
      </c>
      <c r="P885" s="8" t="s">
        <v>48</v>
      </c>
      <c r="Q885" s="8">
        <v>856.0</v>
      </c>
      <c r="R885" s="8" t="s">
        <v>6434</v>
      </c>
      <c r="S885" s="8" t="s">
        <v>6442</v>
      </c>
      <c r="T885" s="16" t="s">
        <v>107</v>
      </c>
      <c r="U885" s="17" t="s">
        <v>6428</v>
      </c>
      <c r="V885" s="8" t="s">
        <v>220</v>
      </c>
      <c r="W885" s="8"/>
      <c r="AA885" s="53" t="s">
        <v>6443</v>
      </c>
      <c r="AB885" s="18">
        <v>1683.0</v>
      </c>
      <c r="AC885" s="18">
        <v>402.0</v>
      </c>
      <c r="AD885" s="18">
        <v>556.0</v>
      </c>
      <c r="AE885" s="18">
        <v>495.0</v>
      </c>
      <c r="AF885" s="18">
        <v>20.0</v>
      </c>
      <c r="AG885" s="18">
        <v>68.0</v>
      </c>
      <c r="AH885" s="18">
        <v>0.0</v>
      </c>
      <c r="AI885" s="18">
        <v>12.0</v>
      </c>
      <c r="AJ885" s="18" t="s">
        <v>54</v>
      </c>
      <c r="AK885" s="18" t="s">
        <v>54</v>
      </c>
      <c r="AL885" s="55" t="s">
        <v>6444</v>
      </c>
      <c r="AM885" s="18" t="s">
        <v>54</v>
      </c>
      <c r="AN885" s="19">
        <v>0.899</v>
      </c>
      <c r="AO885" s="19" t="s">
        <v>73</v>
      </c>
    </row>
    <row r="886">
      <c r="A886" s="8" t="s">
        <v>6445</v>
      </c>
      <c r="B886" s="52" t="s">
        <v>2482</v>
      </c>
      <c r="C886" s="8" t="s">
        <v>58</v>
      </c>
      <c r="D886" s="8" t="s">
        <v>6422</v>
      </c>
      <c r="E886" s="20" t="s">
        <v>6446</v>
      </c>
      <c r="F886" s="11" t="s">
        <v>6447</v>
      </c>
      <c r="G886" s="8" t="s">
        <v>83</v>
      </c>
      <c r="H886" s="24"/>
      <c r="I886" s="8" t="s">
        <v>6448</v>
      </c>
      <c r="J886" s="8">
        <v>11.0</v>
      </c>
      <c r="K886" s="14">
        <v>46097.0</v>
      </c>
      <c r="L886" s="8" t="s">
        <v>3564</v>
      </c>
      <c r="M886" s="8" t="s">
        <v>3564</v>
      </c>
      <c r="N886" s="14">
        <v>46098.0</v>
      </c>
      <c r="O886" s="14">
        <v>46098.0</v>
      </c>
      <c r="P886" s="8" t="s">
        <v>48</v>
      </c>
      <c r="Q886" s="15">
        <v>1031.0</v>
      </c>
      <c r="R886" s="16" t="s">
        <v>6449</v>
      </c>
      <c r="S886" s="16" t="s">
        <v>6450</v>
      </c>
      <c r="T886" s="16" t="s">
        <v>6451</v>
      </c>
      <c r="U886" s="17" t="s">
        <v>6428</v>
      </c>
      <c r="V886" s="8" t="s">
        <v>220</v>
      </c>
      <c r="W886" s="8"/>
      <c r="AA886" s="18" t="s">
        <v>54</v>
      </c>
      <c r="AB886" s="18">
        <v>258.0</v>
      </c>
      <c r="AC886" s="18">
        <v>84.0</v>
      </c>
      <c r="AD886" s="18">
        <v>3.0</v>
      </c>
      <c r="AE886" s="18">
        <v>130.0</v>
      </c>
      <c r="AF886" s="18">
        <v>0.0</v>
      </c>
      <c r="AG886" s="18">
        <v>0.0</v>
      </c>
      <c r="AH886" s="18">
        <v>0.0</v>
      </c>
      <c r="AI886" s="18">
        <v>3.0</v>
      </c>
      <c r="AJ886" s="18" t="s">
        <v>54</v>
      </c>
      <c r="AK886" s="18" t="s">
        <v>54</v>
      </c>
      <c r="AL886" s="18" t="s">
        <v>54</v>
      </c>
      <c r="AM886" s="18" t="s">
        <v>54</v>
      </c>
      <c r="AN886" s="19">
        <v>0.899</v>
      </c>
      <c r="AO886" s="19" t="s">
        <v>73</v>
      </c>
    </row>
    <row r="887">
      <c r="A887" s="8" t="s">
        <v>6452</v>
      </c>
      <c r="B887" s="52" t="s">
        <v>1287</v>
      </c>
      <c r="C887" s="8" t="s">
        <v>43</v>
      </c>
      <c r="E887" s="20" t="s">
        <v>6453</v>
      </c>
      <c r="F887" s="11" t="s">
        <v>6454</v>
      </c>
      <c r="G887" s="51" t="s">
        <v>46</v>
      </c>
      <c r="H887" s="8" t="s">
        <v>1520</v>
      </c>
      <c r="I887" s="8" t="s">
        <v>6455</v>
      </c>
      <c r="J887" s="8">
        <v>11.0</v>
      </c>
      <c r="K887" s="14">
        <v>46097.0</v>
      </c>
      <c r="L887" s="8" t="s">
        <v>3564</v>
      </c>
      <c r="M887" s="8" t="s">
        <v>3564</v>
      </c>
      <c r="N887" s="14">
        <v>46098.0</v>
      </c>
      <c r="O887" s="14">
        <v>46098.0</v>
      </c>
      <c r="P887" s="8" t="s">
        <v>48</v>
      </c>
      <c r="Q887" s="8">
        <v>543.0</v>
      </c>
      <c r="R887" s="8" t="s">
        <v>6456</v>
      </c>
      <c r="S887" s="8" t="s">
        <v>6457</v>
      </c>
      <c r="T887" s="16" t="s">
        <v>70</v>
      </c>
      <c r="U887" s="17" t="s">
        <v>6458</v>
      </c>
      <c r="V887" s="8" t="s">
        <v>72</v>
      </c>
      <c r="W887" s="51"/>
      <c r="AA887" s="53" t="s">
        <v>6459</v>
      </c>
      <c r="AB887" s="18">
        <v>85076.0</v>
      </c>
      <c r="AC887" s="18">
        <v>39943.0</v>
      </c>
      <c r="AD887" s="18">
        <v>295.0</v>
      </c>
      <c r="AE887" s="18">
        <v>8349.0</v>
      </c>
      <c r="AF887" s="18">
        <v>83.0</v>
      </c>
      <c r="AG887" s="18">
        <v>26.0</v>
      </c>
      <c r="AH887" s="18">
        <v>56.0</v>
      </c>
      <c r="AI887" s="18">
        <v>307.0</v>
      </c>
      <c r="AJ887" s="18" t="s">
        <v>6452</v>
      </c>
      <c r="AK887" s="18">
        <v>150896.0</v>
      </c>
      <c r="AL887" s="55" t="s">
        <v>6460</v>
      </c>
      <c r="AM887" s="55" t="s">
        <v>6461</v>
      </c>
      <c r="AN887" s="19">
        <v>0.9184</v>
      </c>
      <c r="AO887" s="19" t="s">
        <v>54</v>
      </c>
    </row>
    <row r="888">
      <c r="A888" s="8" t="s">
        <v>6462</v>
      </c>
      <c r="B888" s="52" t="s">
        <v>1298</v>
      </c>
      <c r="C888" s="8" t="s">
        <v>58</v>
      </c>
      <c r="D888" s="8" t="s">
        <v>6452</v>
      </c>
      <c r="E888" s="20" t="s">
        <v>6463</v>
      </c>
      <c r="F888" s="11" t="s">
        <v>6464</v>
      </c>
      <c r="G888" s="51" t="s">
        <v>46</v>
      </c>
      <c r="H888" s="8" t="s">
        <v>2402</v>
      </c>
      <c r="I888" s="8" t="s">
        <v>6465</v>
      </c>
      <c r="J888" s="8">
        <v>11.0</v>
      </c>
      <c r="K888" s="14">
        <v>46097.0</v>
      </c>
      <c r="L888" s="8" t="s">
        <v>3564</v>
      </c>
      <c r="M888" s="8" t="s">
        <v>3564</v>
      </c>
      <c r="N888" s="14">
        <v>46098.0</v>
      </c>
      <c r="O888" s="14">
        <v>46098.0</v>
      </c>
      <c r="P888" s="8" t="s">
        <v>48</v>
      </c>
      <c r="Q888" s="8">
        <v>716.0</v>
      </c>
      <c r="R888" s="8" t="s">
        <v>6456</v>
      </c>
      <c r="S888" s="8" t="s">
        <v>6466</v>
      </c>
      <c r="T888" s="16" t="s">
        <v>6467</v>
      </c>
      <c r="U888" s="17" t="s">
        <v>6458</v>
      </c>
      <c r="V888" s="8" t="s">
        <v>72</v>
      </c>
      <c r="W888" s="51"/>
      <c r="AA888" s="53" t="s">
        <v>6468</v>
      </c>
      <c r="AB888" s="18">
        <v>17749.0</v>
      </c>
      <c r="AC888" s="18">
        <v>8223.0</v>
      </c>
      <c r="AD888" s="18">
        <v>368.0</v>
      </c>
      <c r="AE888" s="18">
        <v>1848.0</v>
      </c>
      <c r="AF888" s="18">
        <v>33.0</v>
      </c>
      <c r="AG888" s="18">
        <v>4.0</v>
      </c>
      <c r="AH888" s="18">
        <v>24.0</v>
      </c>
      <c r="AI888" s="18">
        <v>104.0</v>
      </c>
      <c r="AJ888" s="18" t="s">
        <v>54</v>
      </c>
      <c r="AK888" s="18" t="s">
        <v>54</v>
      </c>
      <c r="AL888" s="55" t="s">
        <v>6469</v>
      </c>
      <c r="AM888" s="18" t="s">
        <v>54</v>
      </c>
      <c r="AN888" s="19">
        <v>0.9184</v>
      </c>
      <c r="AO888" s="19" t="s">
        <v>54</v>
      </c>
    </row>
    <row r="889">
      <c r="A889" s="8" t="s">
        <v>6470</v>
      </c>
      <c r="B889" s="52" t="s">
        <v>1883</v>
      </c>
      <c r="C889" s="8" t="s">
        <v>58</v>
      </c>
      <c r="D889" s="8" t="s">
        <v>6452</v>
      </c>
      <c r="E889" s="20" t="s">
        <v>6471</v>
      </c>
      <c r="F889" s="11" t="s">
        <v>6472</v>
      </c>
      <c r="G889" s="51" t="s">
        <v>46</v>
      </c>
      <c r="H889" s="8" t="s">
        <v>2402</v>
      </c>
      <c r="I889" s="8" t="s">
        <v>6473</v>
      </c>
      <c r="J889" s="8">
        <v>11.0</v>
      </c>
      <c r="K889" s="14">
        <v>46097.0</v>
      </c>
      <c r="L889" s="8" t="s">
        <v>3564</v>
      </c>
      <c r="M889" s="8" t="s">
        <v>3564</v>
      </c>
      <c r="N889" s="14">
        <v>46098.0</v>
      </c>
      <c r="O889" s="14">
        <v>46098.0</v>
      </c>
      <c r="P889" s="8" t="s">
        <v>48</v>
      </c>
      <c r="Q889" s="8">
        <v>537.0</v>
      </c>
      <c r="R889" s="8" t="s">
        <v>6456</v>
      </c>
      <c r="S889" s="8" t="s">
        <v>6474</v>
      </c>
      <c r="T889" s="16" t="s">
        <v>70</v>
      </c>
      <c r="U889" s="17" t="s">
        <v>6458</v>
      </c>
      <c r="V889" s="8" t="s">
        <v>72</v>
      </c>
      <c r="W889" s="51"/>
      <c r="AA889" s="53" t="s">
        <v>6475</v>
      </c>
      <c r="AB889" s="18">
        <v>43582.0</v>
      </c>
      <c r="AC889" s="18">
        <v>21753.0</v>
      </c>
      <c r="AD889" s="18">
        <v>185.0</v>
      </c>
      <c r="AE889" s="18">
        <v>5289.0</v>
      </c>
      <c r="AF889" s="18">
        <v>0.0</v>
      </c>
      <c r="AG889" s="18">
        <v>0.0</v>
      </c>
      <c r="AH889" s="18">
        <v>0.0</v>
      </c>
      <c r="AI889" s="18">
        <v>128.0</v>
      </c>
      <c r="AJ889" s="18" t="s">
        <v>54</v>
      </c>
      <c r="AK889" s="18" t="s">
        <v>54</v>
      </c>
      <c r="AL889" s="55" t="s">
        <v>6476</v>
      </c>
      <c r="AM889" s="18" t="s">
        <v>54</v>
      </c>
      <c r="AN889" s="19">
        <v>0.9184</v>
      </c>
      <c r="AO889" s="19" t="s">
        <v>54</v>
      </c>
    </row>
    <row r="890">
      <c r="A890" s="8" t="s">
        <v>6477</v>
      </c>
      <c r="B890" s="52" t="s">
        <v>2931</v>
      </c>
      <c r="C890" s="8" t="s">
        <v>58</v>
      </c>
      <c r="D890" s="8" t="s">
        <v>6452</v>
      </c>
      <c r="E890" s="20" t="s">
        <v>6478</v>
      </c>
      <c r="F890" s="11" t="s">
        <v>6479</v>
      </c>
      <c r="G890" s="51" t="s">
        <v>46</v>
      </c>
      <c r="H890" s="8" t="s">
        <v>2394</v>
      </c>
      <c r="I890" s="8" t="s">
        <v>6480</v>
      </c>
      <c r="J890" s="8">
        <v>11.0</v>
      </c>
      <c r="K890" s="14">
        <v>46097.0</v>
      </c>
      <c r="L890" s="8" t="s">
        <v>3564</v>
      </c>
      <c r="M890" s="8" t="s">
        <v>3564</v>
      </c>
      <c r="N890" s="14">
        <v>46098.0</v>
      </c>
      <c r="O890" s="14">
        <v>46098.0</v>
      </c>
      <c r="P890" s="8" t="s">
        <v>48</v>
      </c>
      <c r="Q890" s="8">
        <v>668.0</v>
      </c>
      <c r="R890" s="16" t="s">
        <v>6481</v>
      </c>
      <c r="S890" s="16" t="s">
        <v>6482</v>
      </c>
      <c r="T890" s="16" t="s">
        <v>6467</v>
      </c>
      <c r="U890" s="17" t="s">
        <v>6458</v>
      </c>
      <c r="V890" s="8" t="s">
        <v>72</v>
      </c>
      <c r="W890" s="51"/>
      <c r="AA890" s="18" t="s">
        <v>54</v>
      </c>
      <c r="AB890" s="18">
        <v>4026.0</v>
      </c>
      <c r="AC890" s="18">
        <v>2992.0</v>
      </c>
      <c r="AD890" s="18">
        <v>294.0</v>
      </c>
      <c r="AE890" s="18">
        <v>670.0</v>
      </c>
      <c r="AF890" s="18">
        <v>0.0</v>
      </c>
      <c r="AG890" s="18">
        <v>0.0</v>
      </c>
      <c r="AH890" s="18">
        <v>0.0</v>
      </c>
      <c r="AI890" s="18">
        <v>10.0</v>
      </c>
      <c r="AJ890" s="18" t="s">
        <v>54</v>
      </c>
      <c r="AK890" s="18" t="s">
        <v>54</v>
      </c>
      <c r="AL890" s="18" t="s">
        <v>54</v>
      </c>
      <c r="AM890" s="18" t="s">
        <v>54</v>
      </c>
      <c r="AN890" s="19">
        <v>0.9184</v>
      </c>
      <c r="AO890" s="19" t="s">
        <v>54</v>
      </c>
    </row>
    <row r="891">
      <c r="A891" s="8" t="s">
        <v>6483</v>
      </c>
      <c r="B891" s="52" t="s">
        <v>2482</v>
      </c>
      <c r="C891" s="8" t="s">
        <v>58</v>
      </c>
      <c r="D891" s="8" t="s">
        <v>6452</v>
      </c>
      <c r="E891" s="20" t="s">
        <v>6484</v>
      </c>
      <c r="F891" s="11" t="s">
        <v>6485</v>
      </c>
      <c r="G891" s="51" t="s">
        <v>46</v>
      </c>
      <c r="H891" s="8" t="s">
        <v>1520</v>
      </c>
      <c r="I891" s="8" t="s">
        <v>6486</v>
      </c>
      <c r="J891" s="8">
        <v>11.0</v>
      </c>
      <c r="K891" s="14">
        <v>46097.0</v>
      </c>
      <c r="L891" s="8" t="s">
        <v>3564</v>
      </c>
      <c r="M891" s="8" t="s">
        <v>3564</v>
      </c>
      <c r="N891" s="14">
        <v>46098.0</v>
      </c>
      <c r="O891" s="14">
        <v>46098.0</v>
      </c>
      <c r="P891" s="8" t="s">
        <v>48</v>
      </c>
      <c r="Q891" s="8">
        <v>494.0</v>
      </c>
      <c r="R891" s="16" t="s">
        <v>6487</v>
      </c>
      <c r="S891" s="16" t="s">
        <v>6488</v>
      </c>
      <c r="T891" s="16" t="s">
        <v>70</v>
      </c>
      <c r="U891" s="17" t="s">
        <v>6458</v>
      </c>
      <c r="V891" s="8" t="s">
        <v>72</v>
      </c>
      <c r="W891" s="51"/>
      <c r="AA891" s="18" t="s">
        <v>54</v>
      </c>
      <c r="AB891" s="18">
        <v>463.0</v>
      </c>
      <c r="AC891" s="18">
        <v>352.0</v>
      </c>
      <c r="AD891" s="18">
        <v>20.0</v>
      </c>
      <c r="AE891" s="18">
        <v>78.0</v>
      </c>
      <c r="AF891" s="18">
        <v>0.0</v>
      </c>
      <c r="AG891" s="18">
        <v>0.0</v>
      </c>
      <c r="AH891" s="18">
        <v>0.0</v>
      </c>
      <c r="AI891" s="18">
        <v>1.0</v>
      </c>
      <c r="AJ891" s="18" t="s">
        <v>54</v>
      </c>
      <c r="AK891" s="18" t="s">
        <v>54</v>
      </c>
      <c r="AL891" s="18" t="s">
        <v>54</v>
      </c>
      <c r="AM891" s="18" t="s">
        <v>54</v>
      </c>
      <c r="AN891" s="19">
        <v>0.9184</v>
      </c>
      <c r="AO891" s="19" t="s">
        <v>6489</v>
      </c>
    </row>
    <row r="892">
      <c r="A892" s="8" t="s">
        <v>6490</v>
      </c>
      <c r="B892" s="52" t="s">
        <v>2931</v>
      </c>
      <c r="C892" s="8" t="s">
        <v>43</v>
      </c>
      <c r="E892" s="20" t="s">
        <v>6491</v>
      </c>
      <c r="F892" s="11" t="s">
        <v>6492</v>
      </c>
      <c r="G892" s="8" t="s">
        <v>83</v>
      </c>
      <c r="H892" s="24"/>
      <c r="I892" s="8" t="s">
        <v>6493</v>
      </c>
      <c r="J892" s="8">
        <v>11.0</v>
      </c>
      <c r="K892" s="14">
        <v>46097.0</v>
      </c>
      <c r="L892" s="8" t="s">
        <v>3564</v>
      </c>
      <c r="M892" s="8" t="s">
        <v>3564</v>
      </c>
      <c r="N892" s="14">
        <v>46098.0</v>
      </c>
      <c r="O892" s="14">
        <v>46098.0</v>
      </c>
      <c r="P892" s="8" t="s">
        <v>48</v>
      </c>
      <c r="Q892" s="8">
        <v>588.0</v>
      </c>
      <c r="R892" s="16" t="s">
        <v>6494</v>
      </c>
      <c r="S892" s="16" t="s">
        <v>6495</v>
      </c>
      <c r="T892" s="16" t="s">
        <v>70</v>
      </c>
      <c r="U892" s="17" t="s">
        <v>6496</v>
      </c>
      <c r="V892" s="8" t="s">
        <v>220</v>
      </c>
      <c r="W892" s="8"/>
      <c r="AA892" s="18" t="s">
        <v>54</v>
      </c>
      <c r="AB892" s="18">
        <v>180.0</v>
      </c>
      <c r="AC892" s="18">
        <v>54.0</v>
      </c>
      <c r="AD892" s="18">
        <v>3.0</v>
      </c>
      <c r="AE892" s="18">
        <v>97.0</v>
      </c>
      <c r="AF892" s="18">
        <v>0.0</v>
      </c>
      <c r="AG892" s="18">
        <v>0.0</v>
      </c>
      <c r="AH892" s="18">
        <v>0.0</v>
      </c>
      <c r="AI892" s="18">
        <v>0.0</v>
      </c>
      <c r="AJ892" s="18" t="s">
        <v>6490</v>
      </c>
      <c r="AK892" s="18">
        <v>793.0</v>
      </c>
      <c r="AL892" s="18" t="s">
        <v>54</v>
      </c>
      <c r="AM892" s="54" t="s">
        <v>1772</v>
      </c>
      <c r="AN892" s="19">
        <v>0.939</v>
      </c>
      <c r="AO892" s="19" t="s">
        <v>6497</v>
      </c>
    </row>
    <row r="893">
      <c r="A893" s="8" t="s">
        <v>6498</v>
      </c>
      <c r="B893" s="52" t="s">
        <v>1287</v>
      </c>
      <c r="C893" s="8" t="s">
        <v>58</v>
      </c>
      <c r="D893" s="8" t="s">
        <v>6490</v>
      </c>
      <c r="E893" s="80" t="s">
        <v>6499</v>
      </c>
      <c r="F893" s="81" t="s">
        <v>6500</v>
      </c>
      <c r="G893" s="8" t="s">
        <v>83</v>
      </c>
      <c r="H893" s="8" t="s">
        <v>2402</v>
      </c>
      <c r="I893" s="8" t="s">
        <v>6501</v>
      </c>
      <c r="J893" s="8">
        <v>11.0</v>
      </c>
      <c r="K893" s="14">
        <v>46097.0</v>
      </c>
      <c r="L893" s="8" t="s">
        <v>3564</v>
      </c>
      <c r="M893" s="8" t="s">
        <v>3564</v>
      </c>
      <c r="N893" s="14">
        <v>46098.0</v>
      </c>
      <c r="O893" s="14">
        <v>46098.0</v>
      </c>
      <c r="P893" s="8" t="s">
        <v>48</v>
      </c>
      <c r="Q893" s="8">
        <v>726.0</v>
      </c>
      <c r="R893" s="8" t="s">
        <v>6502</v>
      </c>
      <c r="S893" s="8" t="s">
        <v>6503</v>
      </c>
      <c r="T893" s="16" t="s">
        <v>6504</v>
      </c>
      <c r="U893" s="17" t="s">
        <v>6496</v>
      </c>
      <c r="V893" s="8" t="s">
        <v>220</v>
      </c>
      <c r="W893" s="8"/>
      <c r="AA893" s="53" t="s">
        <v>6505</v>
      </c>
      <c r="AB893" s="18">
        <v>209.0</v>
      </c>
      <c r="AC893" s="18">
        <v>12.0</v>
      </c>
      <c r="AD893" s="18">
        <v>10.0</v>
      </c>
      <c r="AE893" s="18">
        <v>99.0</v>
      </c>
      <c r="AF893" s="18">
        <v>107.0</v>
      </c>
      <c r="AG893" s="18">
        <v>11.0</v>
      </c>
      <c r="AH893" s="18">
        <v>144.0</v>
      </c>
      <c r="AI893" s="18">
        <v>4.0</v>
      </c>
      <c r="AJ893" s="18" t="s">
        <v>54</v>
      </c>
      <c r="AK893" s="18" t="s">
        <v>54</v>
      </c>
      <c r="AL893" s="54" t="s">
        <v>2087</v>
      </c>
      <c r="AM893" s="18" t="s">
        <v>54</v>
      </c>
      <c r="AN893" s="19">
        <v>0.939</v>
      </c>
      <c r="AO893" s="19" t="s">
        <v>6497</v>
      </c>
    </row>
    <row r="894">
      <c r="A894" s="8" t="s">
        <v>6506</v>
      </c>
      <c r="B894" s="52" t="s">
        <v>1883</v>
      </c>
      <c r="C894" s="8" t="s">
        <v>58</v>
      </c>
      <c r="D894" s="8" t="s">
        <v>6490</v>
      </c>
      <c r="E894" s="80" t="s">
        <v>6507</v>
      </c>
      <c r="F894" s="81" t="s">
        <v>6508</v>
      </c>
      <c r="G894" s="8" t="s">
        <v>83</v>
      </c>
      <c r="H894" s="8" t="s">
        <v>1520</v>
      </c>
      <c r="I894" s="8" t="s">
        <v>6509</v>
      </c>
      <c r="J894" s="8">
        <v>11.0</v>
      </c>
      <c r="K894" s="14">
        <v>46097.0</v>
      </c>
      <c r="L894" s="8" t="s">
        <v>3564</v>
      </c>
      <c r="M894" s="8" t="s">
        <v>3564</v>
      </c>
      <c r="N894" s="14">
        <v>46098.0</v>
      </c>
      <c r="O894" s="14">
        <v>46098.0</v>
      </c>
      <c r="P894" s="8" t="s">
        <v>48</v>
      </c>
      <c r="Q894" s="8">
        <v>673.0</v>
      </c>
      <c r="R894" s="8" t="s">
        <v>6502</v>
      </c>
      <c r="S894" s="8" t="s">
        <v>6510</v>
      </c>
      <c r="T894" s="16" t="s">
        <v>107</v>
      </c>
      <c r="U894" s="17" t="s">
        <v>6496</v>
      </c>
      <c r="V894" s="8" t="s">
        <v>220</v>
      </c>
      <c r="W894" s="8"/>
      <c r="AA894" s="53" t="s">
        <v>6511</v>
      </c>
      <c r="AB894" s="18">
        <v>196.0</v>
      </c>
      <c r="AC894" s="18">
        <v>20.0</v>
      </c>
      <c r="AD894" s="18">
        <v>15.0</v>
      </c>
      <c r="AE894" s="18">
        <v>82.0</v>
      </c>
      <c r="AF894" s="18">
        <v>11.0</v>
      </c>
      <c r="AG894" s="18">
        <v>15.0</v>
      </c>
      <c r="AH894" s="18">
        <v>20.0</v>
      </c>
      <c r="AI894" s="18">
        <v>0.0</v>
      </c>
      <c r="AJ894" s="18" t="s">
        <v>54</v>
      </c>
      <c r="AK894" s="18" t="s">
        <v>54</v>
      </c>
      <c r="AL894" s="54" t="s">
        <v>2455</v>
      </c>
      <c r="AM894" s="18" t="s">
        <v>54</v>
      </c>
      <c r="AN894" s="19">
        <v>0.939</v>
      </c>
      <c r="AO894" s="19" t="s">
        <v>6497</v>
      </c>
    </row>
    <row r="895">
      <c r="A895" s="8" t="s">
        <v>6512</v>
      </c>
      <c r="B895" s="52" t="s">
        <v>5170</v>
      </c>
      <c r="C895" s="8" t="s">
        <v>58</v>
      </c>
      <c r="D895" s="8" t="s">
        <v>6490</v>
      </c>
      <c r="E895" s="82" t="s">
        <v>6513</v>
      </c>
      <c r="F895" s="62" t="s">
        <v>6514</v>
      </c>
      <c r="G895" s="8" t="s">
        <v>83</v>
      </c>
      <c r="H895" s="8" t="s">
        <v>2394</v>
      </c>
      <c r="I895" s="8" t="s">
        <v>6515</v>
      </c>
      <c r="J895" s="8">
        <v>11.0</v>
      </c>
      <c r="K895" s="14">
        <v>46097.0</v>
      </c>
      <c r="L895" s="8" t="s">
        <v>3564</v>
      </c>
      <c r="M895" s="8" t="s">
        <v>3564</v>
      </c>
      <c r="N895" s="14">
        <v>46098.0</v>
      </c>
      <c r="O895" s="14">
        <v>46098.0</v>
      </c>
      <c r="P895" s="8" t="s">
        <v>48</v>
      </c>
      <c r="Q895" s="8">
        <v>673.0</v>
      </c>
      <c r="R895" s="8" t="s">
        <v>6502</v>
      </c>
      <c r="S895" s="8" t="s">
        <v>6516</v>
      </c>
      <c r="T895" s="16" t="s">
        <v>6517</v>
      </c>
      <c r="U895" s="17" t="s">
        <v>6496</v>
      </c>
      <c r="V895" s="8" t="s">
        <v>220</v>
      </c>
      <c r="W895" s="8"/>
      <c r="AA895" s="53" t="s">
        <v>6518</v>
      </c>
      <c r="AB895" s="18">
        <v>208.0</v>
      </c>
      <c r="AC895" s="18">
        <v>19.0</v>
      </c>
      <c r="AD895" s="18">
        <v>60.0</v>
      </c>
      <c r="AE895" s="18">
        <v>82.0</v>
      </c>
      <c r="AF895" s="18">
        <v>6.0</v>
      </c>
      <c r="AG895" s="18">
        <v>8.0</v>
      </c>
      <c r="AH895" s="18">
        <v>0.0</v>
      </c>
      <c r="AI895" s="18">
        <v>3.0</v>
      </c>
      <c r="AJ895" s="18" t="s">
        <v>54</v>
      </c>
      <c r="AK895" s="18" t="s">
        <v>54</v>
      </c>
      <c r="AL895" s="54" t="s">
        <v>1789</v>
      </c>
      <c r="AM895" s="18" t="s">
        <v>54</v>
      </c>
      <c r="AN895" s="19">
        <v>0.939</v>
      </c>
      <c r="AO895" s="19" t="s">
        <v>6497</v>
      </c>
    </row>
    <row r="896">
      <c r="A896" s="8" t="s">
        <v>6519</v>
      </c>
      <c r="B896" s="52" t="s">
        <v>1287</v>
      </c>
      <c r="C896" s="8" t="s">
        <v>43</v>
      </c>
      <c r="E896" s="20" t="s">
        <v>6520</v>
      </c>
      <c r="F896" s="11" t="s">
        <v>6521</v>
      </c>
      <c r="G896" s="51" t="s">
        <v>46</v>
      </c>
      <c r="H896" s="8" t="s">
        <v>2402</v>
      </c>
      <c r="I896" s="8" t="s">
        <v>6522</v>
      </c>
      <c r="J896" s="8">
        <v>11.0</v>
      </c>
      <c r="K896" s="14">
        <v>46097.0</v>
      </c>
      <c r="L896" s="8" t="s">
        <v>3564</v>
      </c>
      <c r="M896" s="8" t="s">
        <v>3564</v>
      </c>
      <c r="N896" s="14">
        <v>46098.0</v>
      </c>
      <c r="O896" s="14">
        <v>46098.0</v>
      </c>
      <c r="P896" s="8" t="s">
        <v>48</v>
      </c>
      <c r="Q896" s="8">
        <v>682.0</v>
      </c>
      <c r="R896" s="8" t="s">
        <v>6523</v>
      </c>
      <c r="S896" s="8" t="s">
        <v>6524</v>
      </c>
      <c r="T896" s="16" t="s">
        <v>107</v>
      </c>
      <c r="U896" s="17" t="s">
        <v>6525</v>
      </c>
      <c r="V896" s="8" t="s">
        <v>72</v>
      </c>
      <c r="W896" s="51"/>
      <c r="AA896" s="53" t="s">
        <v>6526</v>
      </c>
      <c r="AB896" s="18">
        <v>7744.0</v>
      </c>
      <c r="AC896" s="18">
        <v>26.0</v>
      </c>
      <c r="AD896" s="18">
        <v>37.0</v>
      </c>
      <c r="AE896" s="18">
        <v>94.0</v>
      </c>
      <c r="AF896" s="18">
        <v>155.0</v>
      </c>
      <c r="AG896" s="18">
        <v>7499.0</v>
      </c>
      <c r="AH896" s="18">
        <v>0.0</v>
      </c>
      <c r="AI896" s="18">
        <v>43.0</v>
      </c>
      <c r="AJ896" s="18" t="s">
        <v>6519</v>
      </c>
      <c r="AK896" s="18">
        <v>8715.0</v>
      </c>
      <c r="AL896" s="55" t="s">
        <v>6527</v>
      </c>
      <c r="AM896" s="55" t="s">
        <v>5268</v>
      </c>
      <c r="AN896" s="19">
        <v>0.9151</v>
      </c>
      <c r="AO896" s="19" t="s">
        <v>54</v>
      </c>
    </row>
    <row r="897">
      <c r="A897" s="8" t="s">
        <v>6528</v>
      </c>
      <c r="B897" s="52" t="s">
        <v>1883</v>
      </c>
      <c r="C897" s="8" t="s">
        <v>58</v>
      </c>
      <c r="D897" s="8" t="s">
        <v>6519</v>
      </c>
      <c r="E897" s="20" t="s">
        <v>6529</v>
      </c>
      <c r="F897" s="11" t="s">
        <v>6530</v>
      </c>
      <c r="G897" s="51" t="s">
        <v>46</v>
      </c>
      <c r="H897" s="8" t="s">
        <v>2402</v>
      </c>
      <c r="I897" s="8" t="s">
        <v>6531</v>
      </c>
      <c r="J897" s="8">
        <v>11.0</v>
      </c>
      <c r="K897" s="14">
        <v>46097.0</v>
      </c>
      <c r="L897" s="8" t="s">
        <v>3564</v>
      </c>
      <c r="M897" s="8" t="s">
        <v>3564</v>
      </c>
      <c r="N897" s="14">
        <v>46098.0</v>
      </c>
      <c r="O897" s="14">
        <v>46098.0</v>
      </c>
      <c r="P897" s="8" t="s">
        <v>48</v>
      </c>
      <c r="Q897" s="8">
        <v>824.0</v>
      </c>
      <c r="R897" s="8" t="s">
        <v>6523</v>
      </c>
      <c r="S897" s="8" t="s">
        <v>6532</v>
      </c>
      <c r="T897" s="16" t="s">
        <v>3480</v>
      </c>
      <c r="U897" s="17" t="s">
        <v>6525</v>
      </c>
      <c r="V897" s="8" t="s">
        <v>72</v>
      </c>
      <c r="W897" s="51"/>
      <c r="AA897" s="53" t="s">
        <v>6533</v>
      </c>
      <c r="AB897" s="18">
        <v>171.0</v>
      </c>
      <c r="AC897" s="18">
        <v>14.0</v>
      </c>
      <c r="AD897" s="18">
        <v>24.0</v>
      </c>
      <c r="AE897" s="18">
        <v>47.0</v>
      </c>
      <c r="AF897" s="18">
        <v>46.0</v>
      </c>
      <c r="AG897" s="18">
        <v>81.0</v>
      </c>
      <c r="AH897" s="18">
        <v>0.0</v>
      </c>
      <c r="AI897" s="18">
        <v>4.0</v>
      </c>
      <c r="AJ897" s="18" t="s">
        <v>54</v>
      </c>
      <c r="AK897" s="18" t="s">
        <v>54</v>
      </c>
      <c r="AL897" s="54" t="s">
        <v>1572</v>
      </c>
      <c r="AM897" s="18" t="s">
        <v>54</v>
      </c>
      <c r="AN897" s="19">
        <v>0.9151</v>
      </c>
      <c r="AO897" s="19" t="s">
        <v>54</v>
      </c>
    </row>
    <row r="898">
      <c r="A898" s="8" t="s">
        <v>6534</v>
      </c>
      <c r="B898" s="52" t="s">
        <v>5170</v>
      </c>
      <c r="C898" s="8" t="s">
        <v>58</v>
      </c>
      <c r="D898" s="8" t="s">
        <v>6519</v>
      </c>
      <c r="E898" s="20" t="s">
        <v>6535</v>
      </c>
      <c r="F898" s="11" t="s">
        <v>6536</v>
      </c>
      <c r="G898" s="51" t="s">
        <v>46</v>
      </c>
      <c r="H898" s="8" t="s">
        <v>1520</v>
      </c>
      <c r="I898" s="8" t="s">
        <v>6537</v>
      </c>
      <c r="J898" s="8">
        <v>11.0</v>
      </c>
      <c r="K898" s="14">
        <v>46097.0</v>
      </c>
      <c r="L898" s="8" t="s">
        <v>3564</v>
      </c>
      <c r="M898" s="8" t="s">
        <v>3564</v>
      </c>
      <c r="N898" s="14">
        <v>46098.0</v>
      </c>
      <c r="O898" s="14">
        <v>46098.0</v>
      </c>
      <c r="P898" s="8" t="s">
        <v>48</v>
      </c>
      <c r="Q898" s="8">
        <v>692.0</v>
      </c>
      <c r="R898" s="8" t="s">
        <v>6523</v>
      </c>
      <c r="S898" s="8" t="s">
        <v>6538</v>
      </c>
      <c r="T898" s="16" t="s">
        <v>3480</v>
      </c>
      <c r="U898" s="17" t="s">
        <v>6525</v>
      </c>
      <c r="V898" s="8" t="s">
        <v>72</v>
      </c>
      <c r="W898" s="51"/>
      <c r="AA898" s="53" t="s">
        <v>6539</v>
      </c>
      <c r="AB898" s="18">
        <v>173.0</v>
      </c>
      <c r="AC898" s="18">
        <v>10.0</v>
      </c>
      <c r="AD898" s="18">
        <v>34.0</v>
      </c>
      <c r="AE898" s="18">
        <v>54.0</v>
      </c>
      <c r="AF898" s="18">
        <v>77.0</v>
      </c>
      <c r="AG898" s="18">
        <v>62.0</v>
      </c>
      <c r="AH898" s="18">
        <v>0.0</v>
      </c>
      <c r="AI898" s="18">
        <v>2.0</v>
      </c>
      <c r="AJ898" s="18" t="s">
        <v>54</v>
      </c>
      <c r="AK898" s="18" t="s">
        <v>54</v>
      </c>
      <c r="AL898" s="54" t="s">
        <v>2087</v>
      </c>
      <c r="AM898" s="18" t="s">
        <v>54</v>
      </c>
      <c r="AN898" s="19">
        <v>0.9151</v>
      </c>
      <c r="AO898" s="19" t="s">
        <v>54</v>
      </c>
    </row>
    <row r="899">
      <c r="A899" s="8" t="s">
        <v>6540</v>
      </c>
      <c r="B899" s="52" t="s">
        <v>2931</v>
      </c>
      <c r="C899" s="8" t="s">
        <v>58</v>
      </c>
      <c r="D899" s="8" t="s">
        <v>6519</v>
      </c>
      <c r="E899" s="20" t="s">
        <v>6541</v>
      </c>
      <c r="F899" s="11" t="s">
        <v>6542</v>
      </c>
      <c r="G899" s="51" t="s">
        <v>46</v>
      </c>
      <c r="H899" s="8" t="s">
        <v>1520</v>
      </c>
      <c r="I899" s="8" t="s">
        <v>6543</v>
      </c>
      <c r="J899" s="8">
        <v>11.0</v>
      </c>
      <c r="K899" s="14">
        <v>46097.0</v>
      </c>
      <c r="L899" s="8" t="s">
        <v>3564</v>
      </c>
      <c r="M899" s="8" t="s">
        <v>3564</v>
      </c>
      <c r="N899" s="14">
        <v>46098.0</v>
      </c>
      <c r="O899" s="14">
        <v>46098.0</v>
      </c>
      <c r="P899" s="8" t="s">
        <v>48</v>
      </c>
      <c r="Q899" s="8">
        <v>614.0</v>
      </c>
      <c r="R899" s="8" t="s">
        <v>6544</v>
      </c>
      <c r="S899" s="16" t="s">
        <v>6545</v>
      </c>
      <c r="T899" s="16" t="s">
        <v>6546</v>
      </c>
      <c r="U899" s="17" t="s">
        <v>6525</v>
      </c>
      <c r="V899" s="8" t="s">
        <v>72</v>
      </c>
      <c r="W899" s="51"/>
      <c r="AA899" s="18" t="s">
        <v>54</v>
      </c>
      <c r="AB899" s="18">
        <v>362.0</v>
      </c>
      <c r="AC899" s="18">
        <v>64.0</v>
      </c>
      <c r="AD899" s="18">
        <v>12.0</v>
      </c>
      <c r="AE899" s="18">
        <v>259.0</v>
      </c>
      <c r="AF899" s="18">
        <v>0.0</v>
      </c>
      <c r="AG899" s="18">
        <v>0.0</v>
      </c>
      <c r="AH899" s="18">
        <v>0.0</v>
      </c>
      <c r="AI899" s="18">
        <v>1.0</v>
      </c>
      <c r="AJ899" s="18" t="s">
        <v>54</v>
      </c>
      <c r="AK899" s="18" t="s">
        <v>54</v>
      </c>
      <c r="AL899" s="18" t="s">
        <v>54</v>
      </c>
      <c r="AM899" s="18" t="s">
        <v>54</v>
      </c>
      <c r="AN899" s="19">
        <v>0.9151</v>
      </c>
      <c r="AO899" s="19" t="s">
        <v>54</v>
      </c>
    </row>
    <row r="900">
      <c r="A900" s="8" t="s">
        <v>6547</v>
      </c>
      <c r="B900" s="52" t="s">
        <v>2482</v>
      </c>
      <c r="C900" s="8" t="s">
        <v>58</v>
      </c>
      <c r="D900" s="8" t="s">
        <v>6519</v>
      </c>
      <c r="E900" s="20" t="s">
        <v>6548</v>
      </c>
      <c r="F900" s="26" t="s">
        <v>6549</v>
      </c>
      <c r="G900" s="51" t="s">
        <v>46</v>
      </c>
      <c r="H900" s="8" t="s">
        <v>2394</v>
      </c>
      <c r="I900" s="8" t="s">
        <v>6550</v>
      </c>
      <c r="J900" s="8">
        <v>11.0</v>
      </c>
      <c r="K900" s="14">
        <v>46097.0</v>
      </c>
      <c r="L900" s="8" t="s">
        <v>3564</v>
      </c>
      <c r="M900" s="8" t="s">
        <v>3564</v>
      </c>
      <c r="N900" s="14">
        <v>46098.0</v>
      </c>
      <c r="O900" s="14">
        <v>46098.0</v>
      </c>
      <c r="P900" s="8" t="s">
        <v>48</v>
      </c>
      <c r="Q900" s="8">
        <v>541.0</v>
      </c>
      <c r="R900" s="16" t="s">
        <v>6544</v>
      </c>
      <c r="S900" s="16" t="s">
        <v>6551</v>
      </c>
      <c r="T900" s="16" t="s">
        <v>70</v>
      </c>
      <c r="U900" s="17" t="s">
        <v>6525</v>
      </c>
      <c r="V900" s="8" t="s">
        <v>72</v>
      </c>
      <c r="W900" s="51"/>
      <c r="AA900" s="18" t="s">
        <v>54</v>
      </c>
      <c r="AB900" s="18">
        <v>265.0</v>
      </c>
      <c r="AC900" s="18">
        <v>138.0</v>
      </c>
      <c r="AD900" s="18">
        <v>2.0</v>
      </c>
      <c r="AE900" s="18">
        <v>78.0</v>
      </c>
      <c r="AF900" s="18">
        <v>0.0</v>
      </c>
      <c r="AG900" s="18">
        <v>0.0</v>
      </c>
      <c r="AH900" s="18">
        <v>0.0</v>
      </c>
      <c r="AI900" s="18">
        <v>1.0</v>
      </c>
      <c r="AJ900" s="18" t="s">
        <v>54</v>
      </c>
      <c r="AK900" s="18" t="s">
        <v>54</v>
      </c>
      <c r="AL900" s="18" t="s">
        <v>54</v>
      </c>
      <c r="AM900" s="18" t="s">
        <v>54</v>
      </c>
      <c r="AN900" s="19">
        <v>0.9151</v>
      </c>
      <c r="AO900" s="19" t="s">
        <v>992</v>
      </c>
    </row>
    <row r="901">
      <c r="A901" s="8" t="s">
        <v>6552</v>
      </c>
      <c r="B901" s="52" t="s">
        <v>2482</v>
      </c>
      <c r="C901" s="8" t="s">
        <v>43</v>
      </c>
      <c r="E901" s="20" t="s">
        <v>6553</v>
      </c>
      <c r="F901" s="11" t="s">
        <v>6554</v>
      </c>
      <c r="G901" s="8" t="s">
        <v>83</v>
      </c>
      <c r="H901" s="24"/>
      <c r="I901" s="8" t="s">
        <v>6555</v>
      </c>
      <c r="J901" s="8">
        <v>11.0</v>
      </c>
      <c r="K901" s="14">
        <v>46097.0</v>
      </c>
      <c r="L901" s="8" t="s">
        <v>3564</v>
      </c>
      <c r="M901" s="8" t="s">
        <v>3564</v>
      </c>
      <c r="N901" s="14">
        <v>46098.0</v>
      </c>
      <c r="O901" s="14">
        <v>46098.0</v>
      </c>
      <c r="P901" s="8" t="s">
        <v>48</v>
      </c>
      <c r="Q901" s="8">
        <v>815.0</v>
      </c>
      <c r="R901" s="16" t="s">
        <v>6556</v>
      </c>
      <c r="S901" s="16" t="s">
        <v>6557</v>
      </c>
      <c r="T901" s="16" t="s">
        <v>6558</v>
      </c>
      <c r="U901" s="17" t="s">
        <v>6559</v>
      </c>
      <c r="V901" s="8" t="s">
        <v>220</v>
      </c>
      <c r="W901" s="8"/>
      <c r="AA901" s="18" t="s">
        <v>54</v>
      </c>
      <c r="AB901" s="18">
        <v>352.0</v>
      </c>
      <c r="AC901" s="18">
        <v>104.0</v>
      </c>
      <c r="AD901" s="18">
        <v>2.0</v>
      </c>
      <c r="AE901" s="18">
        <v>171.0</v>
      </c>
      <c r="AF901" s="18">
        <v>0.0</v>
      </c>
      <c r="AG901" s="18">
        <v>0.0</v>
      </c>
      <c r="AH901" s="18">
        <v>0.0</v>
      </c>
      <c r="AI901" s="18">
        <v>1.0</v>
      </c>
      <c r="AJ901" s="18" t="s">
        <v>6552</v>
      </c>
      <c r="AK901" s="18">
        <v>3215.0</v>
      </c>
      <c r="AL901" s="18" t="s">
        <v>54</v>
      </c>
      <c r="AM901" s="54" t="s">
        <v>3369</v>
      </c>
      <c r="AN901" s="19">
        <v>0.8555</v>
      </c>
      <c r="AO901" s="19" t="s">
        <v>54</v>
      </c>
    </row>
    <row r="902">
      <c r="A902" s="8" t="s">
        <v>6560</v>
      </c>
      <c r="B902" s="52" t="s">
        <v>1287</v>
      </c>
      <c r="C902" s="8" t="s">
        <v>58</v>
      </c>
      <c r="D902" s="8" t="s">
        <v>6552</v>
      </c>
      <c r="E902" s="20" t="s">
        <v>6561</v>
      </c>
      <c r="F902" s="11" t="s">
        <v>6562</v>
      </c>
      <c r="G902" s="8" t="s">
        <v>83</v>
      </c>
      <c r="H902" s="8" t="s">
        <v>1520</v>
      </c>
      <c r="I902" s="8" t="s">
        <v>6563</v>
      </c>
      <c r="J902" s="8">
        <v>11.0</v>
      </c>
      <c r="K902" s="14">
        <v>46097.0</v>
      </c>
      <c r="L902" s="8" t="s">
        <v>3564</v>
      </c>
      <c r="M902" s="8" t="s">
        <v>3564</v>
      </c>
      <c r="N902" s="14">
        <v>46098.0</v>
      </c>
      <c r="O902" s="14">
        <v>46098.0</v>
      </c>
      <c r="P902" s="8" t="s">
        <v>48</v>
      </c>
      <c r="Q902" s="8">
        <v>648.0</v>
      </c>
      <c r="R902" s="8" t="s">
        <v>6564</v>
      </c>
      <c r="S902" s="8" t="s">
        <v>6565</v>
      </c>
      <c r="T902" s="16" t="s">
        <v>70</v>
      </c>
      <c r="U902" s="17" t="s">
        <v>6559</v>
      </c>
      <c r="V902" s="8" t="s">
        <v>220</v>
      </c>
      <c r="W902" s="8"/>
      <c r="AA902" s="53" t="s">
        <v>6566</v>
      </c>
      <c r="AB902" s="18">
        <v>607.0</v>
      </c>
      <c r="AC902" s="18">
        <v>237.0</v>
      </c>
      <c r="AD902" s="18">
        <v>30.0</v>
      </c>
      <c r="AE902" s="18">
        <v>132.0</v>
      </c>
      <c r="AF902" s="18">
        <v>250.0</v>
      </c>
      <c r="AG902" s="18">
        <v>79.0</v>
      </c>
      <c r="AH902" s="18">
        <v>16.0</v>
      </c>
      <c r="AI902" s="18">
        <v>10.0</v>
      </c>
      <c r="AJ902" s="18" t="s">
        <v>54</v>
      </c>
      <c r="AK902" s="18" t="s">
        <v>54</v>
      </c>
      <c r="AL902" s="54" t="s">
        <v>2616</v>
      </c>
      <c r="AM902" s="18" t="s">
        <v>54</v>
      </c>
      <c r="AN902" s="19">
        <v>0.8555</v>
      </c>
      <c r="AO902" s="19" t="s">
        <v>54</v>
      </c>
    </row>
    <row r="903">
      <c r="A903" s="8" t="s">
        <v>6567</v>
      </c>
      <c r="B903" s="52" t="s">
        <v>1298</v>
      </c>
      <c r="C903" s="8" t="s">
        <v>58</v>
      </c>
      <c r="D903" s="8" t="s">
        <v>6552</v>
      </c>
      <c r="E903" s="20" t="s">
        <v>6568</v>
      </c>
      <c r="F903" s="11" t="s">
        <v>6569</v>
      </c>
      <c r="G903" s="8" t="s">
        <v>83</v>
      </c>
      <c r="H903" s="8" t="s">
        <v>2402</v>
      </c>
      <c r="I903" s="8" t="s">
        <v>6570</v>
      </c>
      <c r="J903" s="8">
        <v>11.0</v>
      </c>
      <c r="K903" s="14">
        <v>46097.0</v>
      </c>
      <c r="L903" s="8" t="s">
        <v>3564</v>
      </c>
      <c r="M903" s="8" t="s">
        <v>3564</v>
      </c>
      <c r="N903" s="14">
        <v>46098.0</v>
      </c>
      <c r="O903" s="14">
        <v>46098.0</v>
      </c>
      <c r="P903" s="8" t="s">
        <v>48</v>
      </c>
      <c r="Q903" s="8">
        <v>738.0</v>
      </c>
      <c r="R903" s="8" t="s">
        <v>6564</v>
      </c>
      <c r="S903" s="8" t="s">
        <v>6571</v>
      </c>
      <c r="T903" s="16" t="s">
        <v>6572</v>
      </c>
      <c r="U903" s="17" t="s">
        <v>6559</v>
      </c>
      <c r="V903" s="8" t="s">
        <v>220</v>
      </c>
      <c r="W903" s="8"/>
      <c r="AA903" s="53" t="s">
        <v>6573</v>
      </c>
      <c r="AB903" s="18">
        <v>321.0</v>
      </c>
      <c r="AC903" s="18">
        <v>60.0</v>
      </c>
      <c r="AD903" s="18">
        <v>26.0</v>
      </c>
      <c r="AE903" s="18">
        <v>62.0</v>
      </c>
      <c r="AF903" s="18">
        <v>324.0</v>
      </c>
      <c r="AG903" s="18">
        <v>103.0</v>
      </c>
      <c r="AH903" s="18">
        <v>2.0</v>
      </c>
      <c r="AI903" s="18">
        <v>18.0</v>
      </c>
      <c r="AJ903" s="18" t="s">
        <v>54</v>
      </c>
      <c r="AK903" s="18" t="s">
        <v>54</v>
      </c>
      <c r="AL903" s="54" t="s">
        <v>1773</v>
      </c>
      <c r="AM903" s="18" t="s">
        <v>54</v>
      </c>
      <c r="AN903" s="19">
        <v>0.8555</v>
      </c>
      <c r="AO903" s="19" t="s">
        <v>54</v>
      </c>
    </row>
    <row r="904">
      <c r="A904" s="8" t="s">
        <v>6574</v>
      </c>
      <c r="B904" s="52" t="s">
        <v>1883</v>
      </c>
      <c r="C904" s="8" t="s">
        <v>58</v>
      </c>
      <c r="D904" s="8" t="s">
        <v>6552</v>
      </c>
      <c r="E904" s="20" t="s">
        <v>6575</v>
      </c>
      <c r="F904" s="26" t="s">
        <v>6576</v>
      </c>
      <c r="G904" s="8" t="s">
        <v>83</v>
      </c>
      <c r="H904" s="8" t="s">
        <v>1520</v>
      </c>
      <c r="I904" s="8" t="s">
        <v>6577</v>
      </c>
      <c r="J904" s="8">
        <v>11.0</v>
      </c>
      <c r="K904" s="14">
        <v>46097.0</v>
      </c>
      <c r="L904" s="8" t="s">
        <v>3564</v>
      </c>
      <c r="M904" s="8" t="s">
        <v>3564</v>
      </c>
      <c r="N904" s="14">
        <v>46098.0</v>
      </c>
      <c r="O904" s="14">
        <v>46098.0</v>
      </c>
      <c r="P904" s="8" t="s">
        <v>48</v>
      </c>
      <c r="Q904" s="8">
        <v>601.0</v>
      </c>
      <c r="R904" s="8" t="s">
        <v>6564</v>
      </c>
      <c r="S904" s="8" t="s">
        <v>6578</v>
      </c>
      <c r="T904" s="16" t="s">
        <v>107</v>
      </c>
      <c r="U904" s="17" t="s">
        <v>6559</v>
      </c>
      <c r="V904" s="8" t="s">
        <v>220</v>
      </c>
      <c r="W904" s="8"/>
      <c r="AA904" s="53" t="s">
        <v>6579</v>
      </c>
      <c r="AB904" s="18">
        <v>1411.0</v>
      </c>
      <c r="AC904" s="18">
        <v>110.0</v>
      </c>
      <c r="AD904" s="18">
        <v>832.0</v>
      </c>
      <c r="AE904" s="18">
        <v>240.0</v>
      </c>
      <c r="AF904" s="18">
        <v>301.0</v>
      </c>
      <c r="AG904" s="18">
        <v>150.0</v>
      </c>
      <c r="AH904" s="18">
        <v>0.0</v>
      </c>
      <c r="AI904" s="18">
        <v>17.0</v>
      </c>
      <c r="AJ904" s="18" t="s">
        <v>54</v>
      </c>
      <c r="AK904" s="18" t="s">
        <v>54</v>
      </c>
      <c r="AL904" s="54" t="s">
        <v>1824</v>
      </c>
      <c r="AM904" s="18" t="s">
        <v>54</v>
      </c>
      <c r="AN904" s="19">
        <v>0.8555</v>
      </c>
      <c r="AO904" s="19" t="s">
        <v>73</v>
      </c>
    </row>
    <row r="905">
      <c r="A905" s="8" t="s">
        <v>6580</v>
      </c>
      <c r="B905" s="52" t="s">
        <v>5170</v>
      </c>
      <c r="C905" s="8" t="s">
        <v>58</v>
      </c>
      <c r="D905" s="8" t="s">
        <v>6552</v>
      </c>
      <c r="E905" s="20" t="s">
        <v>6581</v>
      </c>
      <c r="F905" s="11" t="s">
        <v>6582</v>
      </c>
      <c r="G905" s="8" t="s">
        <v>83</v>
      </c>
      <c r="H905" s="8" t="s">
        <v>2394</v>
      </c>
      <c r="I905" s="8" t="s">
        <v>6583</v>
      </c>
      <c r="J905" s="8">
        <v>11.0</v>
      </c>
      <c r="K905" s="14">
        <v>46097.0</v>
      </c>
      <c r="L905" s="8" t="s">
        <v>3564</v>
      </c>
      <c r="M905" s="8" t="s">
        <v>3564</v>
      </c>
      <c r="N905" s="14">
        <v>46098.0</v>
      </c>
      <c r="O905" s="14">
        <v>46098.0</v>
      </c>
      <c r="P905" s="8" t="s">
        <v>48</v>
      </c>
      <c r="Q905" s="8">
        <v>801.0</v>
      </c>
      <c r="R905" s="8" t="s">
        <v>6584</v>
      </c>
      <c r="S905" s="8" t="s">
        <v>6585</v>
      </c>
      <c r="T905" s="16" t="s">
        <v>6586</v>
      </c>
      <c r="U905" s="17" t="s">
        <v>6559</v>
      </c>
      <c r="V905" s="8" t="s">
        <v>220</v>
      </c>
      <c r="W905" s="8"/>
      <c r="AA905" s="53" t="s">
        <v>6587</v>
      </c>
      <c r="AB905" s="18">
        <v>524.0</v>
      </c>
      <c r="AC905" s="18">
        <v>25.0</v>
      </c>
      <c r="AD905" s="18">
        <v>34.0</v>
      </c>
      <c r="AE905" s="18">
        <v>66.0</v>
      </c>
      <c r="AF905" s="18">
        <v>290.0</v>
      </c>
      <c r="AG905" s="18">
        <v>368.0</v>
      </c>
      <c r="AH905" s="18">
        <v>0.0</v>
      </c>
      <c r="AI905" s="18">
        <v>7.0</v>
      </c>
      <c r="AJ905" s="18" t="s">
        <v>54</v>
      </c>
      <c r="AK905" s="18" t="s">
        <v>54</v>
      </c>
      <c r="AL905" s="54" t="s">
        <v>1295</v>
      </c>
      <c r="AM905" s="18" t="s">
        <v>54</v>
      </c>
      <c r="AN905" s="19">
        <v>0.8555</v>
      </c>
      <c r="AO905" s="19" t="s">
        <v>73</v>
      </c>
    </row>
    <row r="906">
      <c r="A906" s="8" t="s">
        <v>6588</v>
      </c>
      <c r="B906" s="52" t="s">
        <v>1287</v>
      </c>
      <c r="C906" s="8" t="s">
        <v>43</v>
      </c>
      <c r="E906" s="20" t="s">
        <v>6589</v>
      </c>
      <c r="F906" s="11" t="s">
        <v>6590</v>
      </c>
      <c r="G906" s="51" t="s">
        <v>46</v>
      </c>
      <c r="H906" s="8" t="s">
        <v>1520</v>
      </c>
      <c r="I906" s="8" t="s">
        <v>6591</v>
      </c>
      <c r="J906" s="8">
        <v>11.0</v>
      </c>
      <c r="K906" s="14">
        <v>46097.0</v>
      </c>
      <c r="L906" s="8" t="s">
        <v>3564</v>
      </c>
      <c r="M906" s="8" t="s">
        <v>3564</v>
      </c>
      <c r="N906" s="14">
        <v>46098.0</v>
      </c>
      <c r="O906" s="14">
        <v>46098.0</v>
      </c>
      <c r="P906" s="8" t="s">
        <v>48</v>
      </c>
      <c r="Q906" s="8">
        <v>649.0</v>
      </c>
      <c r="R906" s="8" t="s">
        <v>6592</v>
      </c>
      <c r="S906" s="8" t="s">
        <v>6593</v>
      </c>
      <c r="T906" s="16" t="s">
        <v>6594</v>
      </c>
      <c r="U906" s="17" t="s">
        <v>6595</v>
      </c>
      <c r="V906" s="8" t="s">
        <v>72</v>
      </c>
      <c r="W906" s="51"/>
      <c r="AA906" s="53" t="s">
        <v>6596</v>
      </c>
      <c r="AB906" s="18">
        <v>476.0</v>
      </c>
      <c r="AC906" s="18">
        <v>145.0</v>
      </c>
      <c r="AD906" s="18">
        <v>6.0</v>
      </c>
      <c r="AE906" s="18">
        <v>174.0</v>
      </c>
      <c r="AF906" s="18">
        <v>234.0</v>
      </c>
      <c r="AG906" s="18">
        <v>41.0</v>
      </c>
      <c r="AH906" s="18">
        <v>126.0</v>
      </c>
      <c r="AI906" s="18">
        <v>3.0</v>
      </c>
      <c r="AJ906" s="18" t="s">
        <v>6588</v>
      </c>
      <c r="AK906" s="18">
        <v>1772.0</v>
      </c>
      <c r="AL906" s="54" t="s">
        <v>2647</v>
      </c>
      <c r="AM906" s="54" t="s">
        <v>1656</v>
      </c>
      <c r="AN906" s="19">
        <v>0.9069</v>
      </c>
      <c r="AO906" s="19" t="s">
        <v>1176</v>
      </c>
    </row>
    <row r="907">
      <c r="A907" s="8" t="s">
        <v>6597</v>
      </c>
      <c r="B907" s="52" t="s">
        <v>1298</v>
      </c>
      <c r="C907" s="8" t="s">
        <v>58</v>
      </c>
      <c r="D907" s="8" t="s">
        <v>6588</v>
      </c>
      <c r="E907" s="20" t="s">
        <v>6598</v>
      </c>
      <c r="F907" s="11" t="s">
        <v>6599</v>
      </c>
      <c r="G907" s="51" t="s">
        <v>46</v>
      </c>
      <c r="H907" s="8" t="s">
        <v>2402</v>
      </c>
      <c r="I907" s="8" t="s">
        <v>6600</v>
      </c>
      <c r="J907" s="8">
        <v>11.0</v>
      </c>
      <c r="K907" s="14">
        <v>46097.0</v>
      </c>
      <c r="L907" s="8" t="s">
        <v>3564</v>
      </c>
      <c r="M907" s="8" t="s">
        <v>3564</v>
      </c>
      <c r="N907" s="14">
        <v>46098.0</v>
      </c>
      <c r="O907" s="14">
        <v>46098.0</v>
      </c>
      <c r="P907" s="8" t="s">
        <v>48</v>
      </c>
      <c r="Q907" s="8">
        <v>667.0</v>
      </c>
      <c r="R907" s="8" t="s">
        <v>6592</v>
      </c>
      <c r="S907" s="8" t="s">
        <v>6601</v>
      </c>
      <c r="T907" s="16" t="s">
        <v>70</v>
      </c>
      <c r="U907" s="17" t="s">
        <v>6595</v>
      </c>
      <c r="V907" s="8" t="s">
        <v>72</v>
      </c>
      <c r="W907" s="51"/>
      <c r="AA907" s="53" t="s">
        <v>6602</v>
      </c>
      <c r="AB907" s="18">
        <v>355.0</v>
      </c>
      <c r="AC907" s="18">
        <v>71.0</v>
      </c>
      <c r="AD907" s="18">
        <v>19.0</v>
      </c>
      <c r="AE907" s="18">
        <v>153.0</v>
      </c>
      <c r="AF907" s="18">
        <v>18.0</v>
      </c>
      <c r="AG907" s="18">
        <v>18.0</v>
      </c>
      <c r="AH907" s="18">
        <v>4.0</v>
      </c>
      <c r="AI907" s="18">
        <v>22.0</v>
      </c>
      <c r="AJ907" s="18" t="s">
        <v>54</v>
      </c>
      <c r="AK907" s="18" t="s">
        <v>54</v>
      </c>
      <c r="AL907" s="54" t="s">
        <v>2803</v>
      </c>
      <c r="AM907" s="18" t="s">
        <v>54</v>
      </c>
      <c r="AN907" s="19">
        <v>0.9069</v>
      </c>
      <c r="AO907" s="19" t="s">
        <v>146</v>
      </c>
    </row>
    <row r="908">
      <c r="A908" s="8" t="s">
        <v>6603</v>
      </c>
      <c r="B908" s="52" t="s">
        <v>1883</v>
      </c>
      <c r="C908" s="8" t="s">
        <v>58</v>
      </c>
      <c r="D908" s="8" t="s">
        <v>6588</v>
      </c>
      <c r="E908" s="20" t="s">
        <v>6604</v>
      </c>
      <c r="F908" s="11" t="s">
        <v>6605</v>
      </c>
      <c r="G908" s="51" t="s">
        <v>46</v>
      </c>
      <c r="H908" s="8" t="s">
        <v>2394</v>
      </c>
      <c r="I908" s="8" t="s">
        <v>6606</v>
      </c>
      <c r="J908" s="8">
        <v>11.0</v>
      </c>
      <c r="K908" s="14">
        <v>46097.0</v>
      </c>
      <c r="L908" s="8" t="s">
        <v>3564</v>
      </c>
      <c r="M908" s="8" t="s">
        <v>3564</v>
      </c>
      <c r="N908" s="14">
        <v>46098.0</v>
      </c>
      <c r="O908" s="14">
        <v>46098.0</v>
      </c>
      <c r="P908" s="8" t="s">
        <v>48</v>
      </c>
      <c r="Q908" s="8">
        <v>618.0</v>
      </c>
      <c r="R908" s="8" t="s">
        <v>6592</v>
      </c>
      <c r="S908" s="8" t="s">
        <v>6607</v>
      </c>
      <c r="T908" s="16" t="s">
        <v>6608</v>
      </c>
      <c r="U908" s="17" t="s">
        <v>6595</v>
      </c>
      <c r="V908" s="8" t="s">
        <v>72</v>
      </c>
      <c r="W908" s="51"/>
      <c r="AA908" s="53" t="s">
        <v>6609</v>
      </c>
      <c r="AB908" s="18">
        <v>691.0</v>
      </c>
      <c r="AC908" s="18">
        <v>22.0</v>
      </c>
      <c r="AD908" s="18">
        <v>13.0</v>
      </c>
      <c r="AE908" s="18">
        <v>40.0</v>
      </c>
      <c r="AF908" s="18">
        <v>19.0</v>
      </c>
      <c r="AG908" s="18">
        <v>603.0</v>
      </c>
      <c r="AH908" s="18">
        <v>0.0</v>
      </c>
      <c r="AI908" s="18">
        <v>5.0</v>
      </c>
      <c r="AJ908" s="18" t="s">
        <v>54</v>
      </c>
      <c r="AK908" s="18" t="s">
        <v>54</v>
      </c>
      <c r="AL908" s="54" t="s">
        <v>1600</v>
      </c>
      <c r="AM908" s="18" t="s">
        <v>54</v>
      </c>
      <c r="AN908" s="19">
        <v>0.9069</v>
      </c>
      <c r="AO908" s="19" t="s">
        <v>146</v>
      </c>
    </row>
    <row r="909">
      <c r="A909" s="8" t="s">
        <v>6610</v>
      </c>
      <c r="B909" s="52" t="s">
        <v>42</v>
      </c>
      <c r="C909" s="8" t="s">
        <v>58</v>
      </c>
      <c r="D909" s="8" t="s">
        <v>6588</v>
      </c>
      <c r="E909" s="20" t="s">
        <v>6611</v>
      </c>
      <c r="F909" s="11" t="s">
        <v>6612</v>
      </c>
      <c r="G909" s="51" t="s">
        <v>46</v>
      </c>
      <c r="H909" s="8" t="s">
        <v>2402</v>
      </c>
      <c r="I909" s="70" t="s">
        <v>6613</v>
      </c>
      <c r="J909" s="8">
        <v>11.0</v>
      </c>
      <c r="K909" s="14">
        <v>46097.0</v>
      </c>
      <c r="L909" s="8" t="s">
        <v>3564</v>
      </c>
      <c r="M909" s="8" t="s">
        <v>3564</v>
      </c>
      <c r="N909" s="14">
        <v>46098.0</v>
      </c>
      <c r="O909" s="14">
        <v>46098.0</v>
      </c>
      <c r="P909" s="8" t="s">
        <v>48</v>
      </c>
      <c r="Q909" s="8">
        <v>549.0</v>
      </c>
      <c r="R909" s="16" t="s">
        <v>6614</v>
      </c>
      <c r="S909" s="16" t="s">
        <v>6615</v>
      </c>
      <c r="T909" s="16" t="s">
        <v>6594</v>
      </c>
      <c r="U909" s="17" t="s">
        <v>6595</v>
      </c>
      <c r="V909" s="8" t="s">
        <v>72</v>
      </c>
      <c r="W909" s="51"/>
      <c r="AA909" s="18" t="s">
        <v>54</v>
      </c>
      <c r="AB909" s="18">
        <v>250.0</v>
      </c>
      <c r="AC909" s="18">
        <v>73.0</v>
      </c>
      <c r="AD909" s="18">
        <v>12.0</v>
      </c>
      <c r="AE909" s="18">
        <v>142.0</v>
      </c>
      <c r="AF909" s="18">
        <v>0.0</v>
      </c>
      <c r="AG909" s="18">
        <v>0.0</v>
      </c>
      <c r="AH909" s="18">
        <v>0.0</v>
      </c>
      <c r="AI909" s="18">
        <v>0.0</v>
      </c>
      <c r="AJ909" s="18" t="s">
        <v>54</v>
      </c>
      <c r="AK909" s="18" t="s">
        <v>54</v>
      </c>
      <c r="AL909" s="18" t="s">
        <v>54</v>
      </c>
      <c r="AM909" s="18" t="s">
        <v>54</v>
      </c>
      <c r="AN909" s="19">
        <v>0.9069</v>
      </c>
      <c r="AO909" s="19" t="s">
        <v>1176</v>
      </c>
    </row>
    <row r="910">
      <c r="A910" s="8" t="s">
        <v>6616</v>
      </c>
      <c r="B910" s="52" t="s">
        <v>57</v>
      </c>
      <c r="C910" s="8" t="s">
        <v>58</v>
      </c>
      <c r="D910" s="8" t="s">
        <v>6588</v>
      </c>
      <c r="E910" s="20" t="s">
        <v>6617</v>
      </c>
      <c r="F910" s="11" t="s">
        <v>6618</v>
      </c>
      <c r="G910" s="51" t="s">
        <v>46</v>
      </c>
      <c r="H910" s="8" t="s">
        <v>1520</v>
      </c>
      <c r="I910" s="8" t="s">
        <v>6619</v>
      </c>
      <c r="J910" s="8">
        <v>11.0</v>
      </c>
      <c r="K910" s="14">
        <v>46097.0</v>
      </c>
      <c r="L910" s="8" t="s">
        <v>3564</v>
      </c>
      <c r="M910" s="8" t="s">
        <v>3564</v>
      </c>
      <c r="N910" s="14">
        <v>46098.0</v>
      </c>
      <c r="O910" s="14">
        <v>46098.0</v>
      </c>
      <c r="P910" s="8" t="s">
        <v>48</v>
      </c>
      <c r="Q910" s="8">
        <v>547.0</v>
      </c>
      <c r="R910" s="16" t="s">
        <v>6614</v>
      </c>
      <c r="S910" s="16" t="s">
        <v>6620</v>
      </c>
      <c r="T910" s="16" t="s">
        <v>188</v>
      </c>
      <c r="U910" s="17" t="s">
        <v>6595</v>
      </c>
      <c r="V910" s="8" t="s">
        <v>72</v>
      </c>
      <c r="W910" s="51"/>
      <c r="AA910" s="18" t="s">
        <v>54</v>
      </c>
      <c r="AB910" s="18" t="s">
        <v>54</v>
      </c>
      <c r="AC910" s="18" t="s">
        <v>54</v>
      </c>
      <c r="AD910" s="18" t="s">
        <v>54</v>
      </c>
      <c r="AE910" s="18" t="s">
        <v>54</v>
      </c>
      <c r="AF910" s="18" t="s">
        <v>54</v>
      </c>
      <c r="AG910" s="18" t="s">
        <v>54</v>
      </c>
      <c r="AH910" s="18" t="s">
        <v>54</v>
      </c>
      <c r="AI910" s="18" t="s">
        <v>54</v>
      </c>
      <c r="AJ910" s="18" t="s">
        <v>54</v>
      </c>
      <c r="AK910" s="18" t="s">
        <v>54</v>
      </c>
      <c r="AL910" s="18" t="s">
        <v>54</v>
      </c>
      <c r="AM910" s="18" t="s">
        <v>54</v>
      </c>
      <c r="AN910" s="19" t="s">
        <v>54</v>
      </c>
      <c r="AO910" s="19" t="s">
        <v>54</v>
      </c>
    </row>
    <row r="911">
      <c r="A911" s="8" t="s">
        <v>6621</v>
      </c>
      <c r="B911" s="52" t="s">
        <v>1287</v>
      </c>
      <c r="C911" s="8" t="s">
        <v>43</v>
      </c>
      <c r="E911" s="20" t="s">
        <v>6622</v>
      </c>
      <c r="F911" s="11" t="s">
        <v>6623</v>
      </c>
      <c r="G911" s="8" t="s">
        <v>83</v>
      </c>
      <c r="H911" s="24"/>
      <c r="I911" s="8" t="s">
        <v>6624</v>
      </c>
      <c r="J911" s="8">
        <v>11.0</v>
      </c>
      <c r="K911" s="14">
        <v>46097.0</v>
      </c>
      <c r="L911" s="8" t="s">
        <v>3564</v>
      </c>
      <c r="M911" s="8" t="s">
        <v>3564</v>
      </c>
      <c r="N911" s="14">
        <v>46099.0</v>
      </c>
      <c r="O911" s="14">
        <v>46099.0</v>
      </c>
      <c r="P911" s="8" t="s">
        <v>48</v>
      </c>
      <c r="Q911" s="8">
        <v>865.0</v>
      </c>
      <c r="R911" s="8" t="s">
        <v>6625</v>
      </c>
      <c r="S911" s="8" t="s">
        <v>6626</v>
      </c>
      <c r="T911" s="16" t="s">
        <v>70</v>
      </c>
      <c r="U911" s="17" t="s">
        <v>6627</v>
      </c>
      <c r="V911" s="8" t="s">
        <v>53</v>
      </c>
      <c r="W911" s="8"/>
      <c r="AA911" s="53" t="s">
        <v>6628</v>
      </c>
      <c r="AB911" s="18">
        <v>583.0</v>
      </c>
      <c r="AC911" s="18">
        <v>27.0</v>
      </c>
      <c r="AD911" s="18">
        <v>51.0</v>
      </c>
      <c r="AE911" s="18">
        <v>116.0</v>
      </c>
      <c r="AF911" s="18">
        <v>1089.0</v>
      </c>
      <c r="AG911" s="18">
        <v>354.0</v>
      </c>
      <c r="AH911" s="18">
        <v>0.0</v>
      </c>
      <c r="AI911" s="18">
        <v>1.0</v>
      </c>
      <c r="AJ911" s="18" t="s">
        <v>6621</v>
      </c>
      <c r="AK911" s="18">
        <v>1830.0</v>
      </c>
      <c r="AL911" s="54" t="s">
        <v>1600</v>
      </c>
      <c r="AM911" s="54" t="s">
        <v>2192</v>
      </c>
      <c r="AN911" s="19">
        <v>0.902</v>
      </c>
      <c r="AO911" s="19" t="s">
        <v>73</v>
      </c>
    </row>
    <row r="912">
      <c r="A912" s="8" t="s">
        <v>6629</v>
      </c>
      <c r="B912" s="52" t="s">
        <v>1298</v>
      </c>
      <c r="C912" s="8" t="s">
        <v>58</v>
      </c>
      <c r="D912" s="8" t="s">
        <v>6621</v>
      </c>
      <c r="E912" s="20" t="s">
        <v>6630</v>
      </c>
      <c r="F912" s="11" t="s">
        <v>6631</v>
      </c>
      <c r="G912" s="8" t="s">
        <v>83</v>
      </c>
      <c r="H912" s="24"/>
      <c r="I912" s="8" t="s">
        <v>6632</v>
      </c>
      <c r="J912" s="8">
        <v>11.0</v>
      </c>
      <c r="K912" s="14">
        <v>46097.0</v>
      </c>
      <c r="L912" s="8" t="s">
        <v>3564</v>
      </c>
      <c r="M912" s="8" t="s">
        <v>3564</v>
      </c>
      <c r="N912" s="14">
        <v>46099.0</v>
      </c>
      <c r="O912" s="14">
        <v>46099.0</v>
      </c>
      <c r="P912" s="8" t="s">
        <v>48</v>
      </c>
      <c r="Q912" s="8">
        <v>758.0</v>
      </c>
      <c r="R912" s="8" t="s">
        <v>6625</v>
      </c>
      <c r="S912" s="8" t="s">
        <v>6633</v>
      </c>
      <c r="T912" s="16" t="s">
        <v>6634</v>
      </c>
      <c r="U912" s="17" t="s">
        <v>6627</v>
      </c>
      <c r="V912" s="8" t="s">
        <v>53</v>
      </c>
      <c r="W912" s="8"/>
      <c r="AA912" s="53" t="s">
        <v>6635</v>
      </c>
      <c r="AB912" s="18">
        <v>759.0</v>
      </c>
      <c r="AC912" s="18">
        <v>17.0</v>
      </c>
      <c r="AD912" s="18">
        <v>17.0</v>
      </c>
      <c r="AE912" s="18">
        <v>72.0</v>
      </c>
      <c r="AF912" s="18">
        <v>18.0</v>
      </c>
      <c r="AG912" s="18">
        <v>522.0</v>
      </c>
      <c r="AH912" s="18">
        <v>1.0</v>
      </c>
      <c r="AI912" s="18">
        <v>18.0</v>
      </c>
      <c r="AJ912" s="18" t="s">
        <v>54</v>
      </c>
      <c r="AK912" s="18" t="s">
        <v>54</v>
      </c>
      <c r="AL912" s="54" t="s">
        <v>2064</v>
      </c>
      <c r="AM912" s="18" t="s">
        <v>54</v>
      </c>
      <c r="AN912" s="19">
        <v>0.902</v>
      </c>
      <c r="AO912" s="19" t="s">
        <v>73</v>
      </c>
    </row>
    <row r="913">
      <c r="A913" s="8" t="s">
        <v>6636</v>
      </c>
      <c r="B913" s="52" t="s">
        <v>1883</v>
      </c>
      <c r="C913" s="8" t="s">
        <v>58</v>
      </c>
      <c r="D913" s="8" t="s">
        <v>6621</v>
      </c>
      <c r="E913" s="20" t="s">
        <v>6637</v>
      </c>
      <c r="F913" s="11" t="s">
        <v>6638</v>
      </c>
      <c r="G913" s="8" t="s">
        <v>83</v>
      </c>
      <c r="H913" s="24"/>
      <c r="I913" s="8" t="s">
        <v>6639</v>
      </c>
      <c r="J913" s="8">
        <v>11.0</v>
      </c>
      <c r="K913" s="14">
        <v>46097.0</v>
      </c>
      <c r="L913" s="8" t="s">
        <v>3564</v>
      </c>
      <c r="M913" s="8" t="s">
        <v>3564</v>
      </c>
      <c r="N913" s="14">
        <v>46099.0</v>
      </c>
      <c r="O913" s="14">
        <v>46099.0</v>
      </c>
      <c r="P913" s="8" t="s">
        <v>48</v>
      </c>
      <c r="Q913" s="8">
        <v>849.0</v>
      </c>
      <c r="R913" s="8" t="s">
        <v>6640</v>
      </c>
      <c r="S913" s="8" t="s">
        <v>6641</v>
      </c>
      <c r="T913" s="16" t="s">
        <v>6642</v>
      </c>
      <c r="U913" s="17" t="s">
        <v>6627</v>
      </c>
      <c r="V913" s="8" t="s">
        <v>53</v>
      </c>
      <c r="W913" s="8"/>
      <c r="AA913" s="53" t="s">
        <v>6643</v>
      </c>
      <c r="AB913" s="18">
        <v>270.0</v>
      </c>
      <c r="AC913" s="18">
        <v>11.0</v>
      </c>
      <c r="AD913" s="18">
        <v>7.0</v>
      </c>
      <c r="AE913" s="18">
        <v>37.0</v>
      </c>
      <c r="AF913" s="18">
        <v>3.0</v>
      </c>
      <c r="AG913" s="18">
        <v>183.0</v>
      </c>
      <c r="AH913" s="18">
        <v>14.0</v>
      </c>
      <c r="AI913" s="18">
        <v>9.0</v>
      </c>
      <c r="AJ913" s="18" t="s">
        <v>54</v>
      </c>
      <c r="AK913" s="18" t="s">
        <v>54</v>
      </c>
      <c r="AL913" s="54" t="s">
        <v>1464</v>
      </c>
      <c r="AM913" s="18" t="s">
        <v>54</v>
      </c>
      <c r="AN913" s="19">
        <v>0.902</v>
      </c>
      <c r="AO913" s="19" t="s">
        <v>73</v>
      </c>
    </row>
    <row r="914">
      <c r="A914" s="8" t="s">
        <v>6644</v>
      </c>
      <c r="B914" s="52" t="s">
        <v>2482</v>
      </c>
      <c r="C914" s="8" t="s">
        <v>58</v>
      </c>
      <c r="D914" s="8" t="s">
        <v>6621</v>
      </c>
      <c r="E914" s="20" t="s">
        <v>6645</v>
      </c>
      <c r="F914" s="11" t="s">
        <v>6646</v>
      </c>
      <c r="G914" s="8" t="s">
        <v>83</v>
      </c>
      <c r="H914" s="24"/>
      <c r="I914" s="8" t="s">
        <v>6647</v>
      </c>
      <c r="J914" s="8">
        <v>11.0</v>
      </c>
      <c r="K914" s="14">
        <v>46097.0</v>
      </c>
      <c r="L914" s="8" t="s">
        <v>3564</v>
      </c>
      <c r="M914" s="8" t="s">
        <v>3564</v>
      </c>
      <c r="N914" s="14">
        <v>46099.0</v>
      </c>
      <c r="O914" s="14">
        <v>46099.0</v>
      </c>
      <c r="P914" s="8" t="s">
        <v>48</v>
      </c>
      <c r="Q914" s="8">
        <v>851.0</v>
      </c>
      <c r="R914" s="16" t="s">
        <v>6648</v>
      </c>
      <c r="S914" s="16" t="s">
        <v>6649</v>
      </c>
      <c r="T914" s="16" t="s">
        <v>6650</v>
      </c>
      <c r="U914" s="17" t="s">
        <v>6627</v>
      </c>
      <c r="V914" s="8" t="s">
        <v>53</v>
      </c>
      <c r="W914" s="8"/>
      <c r="AA914" s="18" t="s">
        <v>54</v>
      </c>
      <c r="AB914" s="18">
        <v>218.0</v>
      </c>
      <c r="AC914" s="18">
        <v>27.0</v>
      </c>
      <c r="AD914" s="18">
        <v>2.0</v>
      </c>
      <c r="AE914" s="18">
        <v>44.0</v>
      </c>
      <c r="AF914" s="18">
        <v>0.0</v>
      </c>
      <c r="AG914" s="18">
        <v>0.0</v>
      </c>
      <c r="AH914" s="18">
        <v>0.0</v>
      </c>
      <c r="AI914" s="18">
        <v>0.0</v>
      </c>
      <c r="AJ914" s="18" t="s">
        <v>54</v>
      </c>
      <c r="AK914" s="18" t="s">
        <v>54</v>
      </c>
      <c r="AL914" s="18" t="s">
        <v>54</v>
      </c>
      <c r="AM914" s="18" t="s">
        <v>54</v>
      </c>
      <c r="AN914" s="19">
        <v>0.902</v>
      </c>
      <c r="AO914" s="19" t="s">
        <v>73</v>
      </c>
    </row>
    <row r="915">
      <c r="A915" s="8" t="s">
        <v>6651</v>
      </c>
      <c r="B915" s="52" t="s">
        <v>1287</v>
      </c>
      <c r="C915" s="8" t="s">
        <v>43</v>
      </c>
      <c r="E915" s="20" t="s">
        <v>6652</v>
      </c>
      <c r="F915" s="11" t="s">
        <v>6653</v>
      </c>
      <c r="G915" s="8" t="s">
        <v>83</v>
      </c>
      <c r="H915" s="8" t="s">
        <v>1487</v>
      </c>
      <c r="I915" s="8" t="s">
        <v>6654</v>
      </c>
      <c r="J915" s="8">
        <v>11.0</v>
      </c>
      <c r="K915" s="14">
        <v>46097.0</v>
      </c>
      <c r="L915" s="8" t="s">
        <v>3564</v>
      </c>
      <c r="M915" s="8" t="s">
        <v>3564</v>
      </c>
      <c r="N915" s="14">
        <v>46099.0</v>
      </c>
      <c r="O915" s="14">
        <v>46099.0</v>
      </c>
      <c r="P915" s="8" t="s">
        <v>48</v>
      </c>
      <c r="Q915" s="8">
        <v>861.0</v>
      </c>
      <c r="R915" s="8" t="s">
        <v>6655</v>
      </c>
      <c r="S915" s="8" t="s">
        <v>6656</v>
      </c>
      <c r="T915" s="16" t="s">
        <v>6657</v>
      </c>
      <c r="U915" s="17" t="s">
        <v>6658</v>
      </c>
      <c r="V915" s="8" t="s">
        <v>53</v>
      </c>
      <c r="W915" s="8"/>
      <c r="AA915" s="53" t="s">
        <v>6659</v>
      </c>
      <c r="AB915" s="18">
        <v>23717.0</v>
      </c>
      <c r="AC915" s="18">
        <v>193.0</v>
      </c>
      <c r="AD915" s="18">
        <v>9992.0</v>
      </c>
      <c r="AE915" s="18">
        <v>2446.0</v>
      </c>
      <c r="AF915" s="18">
        <v>27402.0</v>
      </c>
      <c r="AG915" s="18">
        <v>10648.0</v>
      </c>
      <c r="AH915" s="18">
        <v>15.0</v>
      </c>
      <c r="AI915" s="18">
        <v>147.0</v>
      </c>
      <c r="AJ915" s="18" t="s">
        <v>6651</v>
      </c>
      <c r="AK915" s="18">
        <v>33559.0</v>
      </c>
      <c r="AL915" s="55" t="s">
        <v>5772</v>
      </c>
      <c r="AM915" s="55" t="s">
        <v>6660</v>
      </c>
      <c r="AN915" s="19">
        <v>0.8881</v>
      </c>
      <c r="AO915" s="19" t="s">
        <v>54</v>
      </c>
    </row>
    <row r="916">
      <c r="A916" s="8" t="s">
        <v>6661</v>
      </c>
      <c r="B916" s="52" t="s">
        <v>1298</v>
      </c>
      <c r="C916" s="8" t="s">
        <v>58</v>
      </c>
      <c r="D916" s="8" t="s">
        <v>6651</v>
      </c>
      <c r="E916" s="20" t="s">
        <v>6662</v>
      </c>
      <c r="F916" s="11" t="s">
        <v>6663</v>
      </c>
      <c r="G916" s="8" t="s">
        <v>83</v>
      </c>
      <c r="H916" s="24"/>
      <c r="I916" s="8" t="s">
        <v>6664</v>
      </c>
      <c r="J916" s="8">
        <v>11.0</v>
      </c>
      <c r="K916" s="14">
        <v>46097.0</v>
      </c>
      <c r="L916" s="8" t="s">
        <v>3564</v>
      </c>
      <c r="M916" s="8" t="s">
        <v>3564</v>
      </c>
      <c r="N916" s="14">
        <v>46099.0</v>
      </c>
      <c r="O916" s="14">
        <v>46099.0</v>
      </c>
      <c r="P916" s="8" t="s">
        <v>48</v>
      </c>
      <c r="Q916" s="8">
        <v>888.0</v>
      </c>
      <c r="R916" s="8" t="s">
        <v>6665</v>
      </c>
      <c r="S916" s="8" t="s">
        <v>6666</v>
      </c>
      <c r="T916" s="16" t="s">
        <v>6667</v>
      </c>
      <c r="U916" s="17" t="s">
        <v>6658</v>
      </c>
      <c r="V916" s="8" t="s">
        <v>53</v>
      </c>
      <c r="W916" s="8"/>
      <c r="AA916" s="53" t="s">
        <v>6668</v>
      </c>
      <c r="AB916" s="18">
        <v>171.0</v>
      </c>
      <c r="AC916" s="18">
        <v>27.0</v>
      </c>
      <c r="AD916" s="18">
        <v>29.0</v>
      </c>
      <c r="AE916" s="18">
        <v>67.0</v>
      </c>
      <c r="AF916" s="18">
        <v>0.0</v>
      </c>
      <c r="AG916" s="18">
        <v>0.0</v>
      </c>
      <c r="AH916" s="18">
        <v>0.0</v>
      </c>
      <c r="AI916" s="18">
        <v>47.0</v>
      </c>
      <c r="AJ916" s="18" t="s">
        <v>54</v>
      </c>
      <c r="AK916" s="18" t="s">
        <v>54</v>
      </c>
      <c r="AL916" s="54" t="s">
        <v>1572</v>
      </c>
      <c r="AM916" s="18" t="s">
        <v>54</v>
      </c>
      <c r="AN916" s="19">
        <v>0.8881</v>
      </c>
      <c r="AO916" s="19" t="s">
        <v>992</v>
      </c>
    </row>
    <row r="917">
      <c r="A917" s="8" t="s">
        <v>6669</v>
      </c>
      <c r="B917" s="52" t="s">
        <v>5170</v>
      </c>
      <c r="C917" s="8" t="s">
        <v>58</v>
      </c>
      <c r="D917" s="8" t="s">
        <v>6651</v>
      </c>
      <c r="E917" s="20" t="s">
        <v>6670</v>
      </c>
      <c r="F917" s="11" t="s">
        <v>6671</v>
      </c>
      <c r="G917" s="8" t="s">
        <v>83</v>
      </c>
      <c r="H917" s="24"/>
      <c r="I917" s="8" t="s">
        <v>6672</v>
      </c>
      <c r="J917" s="8">
        <v>11.0</v>
      </c>
      <c r="K917" s="14">
        <v>46097.0</v>
      </c>
      <c r="L917" s="8" t="s">
        <v>3564</v>
      </c>
      <c r="M917" s="8" t="s">
        <v>3564</v>
      </c>
      <c r="N917" s="14">
        <v>46099.0</v>
      </c>
      <c r="O917" s="14">
        <v>46099.0</v>
      </c>
      <c r="P917" s="8" t="s">
        <v>48</v>
      </c>
      <c r="Q917" s="15">
        <v>1147.0</v>
      </c>
      <c r="R917" s="8" t="s">
        <v>6673</v>
      </c>
      <c r="S917" s="8" t="s">
        <v>6674</v>
      </c>
      <c r="T917" s="16" t="s">
        <v>6675</v>
      </c>
      <c r="U917" s="17" t="s">
        <v>6658</v>
      </c>
      <c r="V917" s="8" t="s">
        <v>53</v>
      </c>
      <c r="W917" s="8"/>
      <c r="AA917" s="53" t="s">
        <v>6676</v>
      </c>
      <c r="AB917" s="18">
        <v>9671.0</v>
      </c>
      <c r="AC917" s="18">
        <v>24.0</v>
      </c>
      <c r="AD917" s="18">
        <v>7631.0</v>
      </c>
      <c r="AE917" s="18">
        <v>1741.0</v>
      </c>
      <c r="AF917" s="18">
        <v>29.0</v>
      </c>
      <c r="AG917" s="18">
        <v>138.0</v>
      </c>
      <c r="AH917" s="18">
        <v>13.0</v>
      </c>
      <c r="AI917" s="18">
        <v>54.0</v>
      </c>
      <c r="AJ917" s="18" t="s">
        <v>54</v>
      </c>
      <c r="AK917" s="18" t="s">
        <v>54</v>
      </c>
      <c r="AL917" s="55" t="s">
        <v>6677</v>
      </c>
      <c r="AM917" s="18" t="s">
        <v>54</v>
      </c>
      <c r="AN917" s="19">
        <v>0.8881</v>
      </c>
      <c r="AO917" s="19" t="s">
        <v>992</v>
      </c>
    </row>
    <row r="918">
      <c r="A918" s="8" t="s">
        <v>6678</v>
      </c>
      <c r="B918" s="52" t="s">
        <v>2931</v>
      </c>
      <c r="C918" s="8" t="s">
        <v>43</v>
      </c>
      <c r="E918" s="20" t="s">
        <v>6679</v>
      </c>
      <c r="F918" s="11" t="s">
        <v>6680</v>
      </c>
      <c r="G918" s="8" t="s">
        <v>83</v>
      </c>
      <c r="H918" s="24"/>
      <c r="I918" s="8" t="s">
        <v>6681</v>
      </c>
      <c r="J918" s="8">
        <v>11.0</v>
      </c>
      <c r="K918" s="14">
        <v>46097.0</v>
      </c>
      <c r="L918" s="8" t="s">
        <v>3564</v>
      </c>
      <c r="M918" s="8" t="s">
        <v>3564</v>
      </c>
      <c r="N918" s="14">
        <v>46099.0</v>
      </c>
      <c r="O918" s="14">
        <v>46099.0</v>
      </c>
      <c r="P918" s="8" t="s">
        <v>48</v>
      </c>
      <c r="Q918" s="8">
        <v>837.0</v>
      </c>
      <c r="R918" s="8" t="s">
        <v>6682</v>
      </c>
      <c r="S918" s="8" t="s">
        <v>6683</v>
      </c>
      <c r="T918" s="16" t="s">
        <v>6684</v>
      </c>
      <c r="U918" s="17" t="s">
        <v>6685</v>
      </c>
      <c r="V918" s="8" t="s">
        <v>53</v>
      </c>
      <c r="W918" s="8"/>
      <c r="AA918" s="18" t="s">
        <v>54</v>
      </c>
      <c r="AB918" s="18">
        <v>98.0</v>
      </c>
      <c r="AC918" s="18">
        <v>19.0</v>
      </c>
      <c r="AD918" s="18">
        <v>2.0</v>
      </c>
      <c r="AE918" s="18">
        <v>70.0</v>
      </c>
      <c r="AF918" s="18">
        <v>0.0</v>
      </c>
      <c r="AG918" s="18">
        <v>0.0</v>
      </c>
      <c r="AH918" s="18">
        <v>0.0</v>
      </c>
      <c r="AI918" s="18">
        <v>2.0</v>
      </c>
      <c r="AJ918" s="18" t="s">
        <v>6678</v>
      </c>
      <c r="AK918" s="18">
        <v>2082.0</v>
      </c>
      <c r="AL918" s="18" t="s">
        <v>54</v>
      </c>
      <c r="AM918" s="54" t="s">
        <v>3570</v>
      </c>
      <c r="AN918" s="19">
        <v>0.9194</v>
      </c>
      <c r="AO918" s="19" t="s">
        <v>6686</v>
      </c>
    </row>
    <row r="919">
      <c r="A919" s="8" t="s">
        <v>6687</v>
      </c>
      <c r="B919" s="52" t="s">
        <v>1287</v>
      </c>
      <c r="C919" s="8" t="s">
        <v>58</v>
      </c>
      <c r="D919" s="8" t="s">
        <v>6678</v>
      </c>
      <c r="E919" s="20" t="s">
        <v>6688</v>
      </c>
      <c r="F919" s="11" t="s">
        <v>6689</v>
      </c>
      <c r="G919" s="8" t="s">
        <v>83</v>
      </c>
      <c r="H919" s="24"/>
      <c r="I919" s="8" t="s">
        <v>6690</v>
      </c>
      <c r="J919" s="8">
        <v>11.0</v>
      </c>
      <c r="K919" s="14">
        <v>46097.0</v>
      </c>
      <c r="L919" s="8" t="s">
        <v>3564</v>
      </c>
      <c r="M919" s="8" t="s">
        <v>3564</v>
      </c>
      <c r="N919" s="14">
        <v>46099.0</v>
      </c>
      <c r="O919" s="14">
        <v>46099.0</v>
      </c>
      <c r="P919" s="8" t="s">
        <v>48</v>
      </c>
      <c r="Q919" s="8">
        <v>665.0</v>
      </c>
      <c r="R919" s="8" t="s">
        <v>6691</v>
      </c>
      <c r="S919" s="8" t="s">
        <v>6692</v>
      </c>
      <c r="T919" s="16" t="s">
        <v>70</v>
      </c>
      <c r="U919" s="17" t="s">
        <v>6685</v>
      </c>
      <c r="V919" s="8" t="s">
        <v>53</v>
      </c>
      <c r="W919" s="8"/>
      <c r="AA919" s="53" t="s">
        <v>6693</v>
      </c>
      <c r="AB919" s="18">
        <v>1037.0</v>
      </c>
      <c r="AC919" s="18">
        <v>39.0</v>
      </c>
      <c r="AD919" s="18">
        <v>16.0</v>
      </c>
      <c r="AE919" s="18">
        <v>86.0</v>
      </c>
      <c r="AF919" s="18">
        <v>72.0</v>
      </c>
      <c r="AG919" s="18">
        <v>870.0</v>
      </c>
      <c r="AH919" s="18">
        <v>0.0</v>
      </c>
      <c r="AI919" s="18">
        <v>8.0</v>
      </c>
      <c r="AJ919" s="18" t="s">
        <v>54</v>
      </c>
      <c r="AK919" s="18" t="s">
        <v>54</v>
      </c>
      <c r="AL919" s="54" t="s">
        <v>2005</v>
      </c>
      <c r="AM919" s="18" t="s">
        <v>54</v>
      </c>
      <c r="AN919" s="19">
        <v>0.9194</v>
      </c>
      <c r="AO919" s="19" t="s">
        <v>6686</v>
      </c>
    </row>
    <row r="920">
      <c r="A920" s="8" t="s">
        <v>6694</v>
      </c>
      <c r="B920" s="52" t="s">
        <v>1883</v>
      </c>
      <c r="C920" s="8" t="s">
        <v>58</v>
      </c>
      <c r="D920" s="8" t="s">
        <v>6678</v>
      </c>
      <c r="E920" s="20" t="s">
        <v>6695</v>
      </c>
      <c r="F920" s="11" t="s">
        <v>6696</v>
      </c>
      <c r="G920" s="8" t="s">
        <v>83</v>
      </c>
      <c r="H920" s="24"/>
      <c r="I920" s="8" t="s">
        <v>6697</v>
      </c>
      <c r="J920" s="8">
        <v>11.0</v>
      </c>
      <c r="K920" s="14">
        <v>46097.0</v>
      </c>
      <c r="L920" s="8" t="s">
        <v>3564</v>
      </c>
      <c r="M920" s="8" t="s">
        <v>3564</v>
      </c>
      <c r="N920" s="14">
        <v>46099.0</v>
      </c>
      <c r="O920" s="14">
        <v>46099.0</v>
      </c>
      <c r="P920" s="8" t="s">
        <v>48</v>
      </c>
      <c r="Q920" s="8">
        <v>596.0</v>
      </c>
      <c r="R920" s="8" t="s">
        <v>6691</v>
      </c>
      <c r="S920" s="8" t="s">
        <v>6698</v>
      </c>
      <c r="T920" s="16" t="s">
        <v>107</v>
      </c>
      <c r="U920" s="17" t="s">
        <v>6685</v>
      </c>
      <c r="V920" s="8" t="s">
        <v>53</v>
      </c>
      <c r="W920" s="8"/>
      <c r="AA920" s="53" t="s">
        <v>6699</v>
      </c>
      <c r="AB920" s="18">
        <v>947.0</v>
      </c>
      <c r="AC920" s="18">
        <v>40.0</v>
      </c>
      <c r="AD920" s="18">
        <v>11.0</v>
      </c>
      <c r="AE920" s="18">
        <v>142.0</v>
      </c>
      <c r="AF920" s="18">
        <v>20.0</v>
      </c>
      <c r="AG920" s="18">
        <v>682.0</v>
      </c>
      <c r="AH920" s="18">
        <v>1.0</v>
      </c>
      <c r="AI920" s="18">
        <v>6.0</v>
      </c>
      <c r="AJ920" s="18" t="s">
        <v>54</v>
      </c>
      <c r="AK920" s="18" t="s">
        <v>54</v>
      </c>
      <c r="AL920" s="54" t="s">
        <v>1825</v>
      </c>
      <c r="AM920" s="18" t="s">
        <v>54</v>
      </c>
      <c r="AN920" s="19">
        <v>0.9194</v>
      </c>
      <c r="AO920" s="19" t="s">
        <v>6686</v>
      </c>
    </row>
    <row r="921">
      <c r="A921" s="8" t="s">
        <v>6700</v>
      </c>
      <c r="B921" s="52" t="s">
        <v>1287</v>
      </c>
      <c r="C921" s="8" t="s">
        <v>43</v>
      </c>
      <c r="E921" s="10" t="s">
        <v>6701</v>
      </c>
      <c r="F921" s="11" t="s">
        <v>6702</v>
      </c>
      <c r="G921" s="8" t="s">
        <v>183</v>
      </c>
      <c r="H921" s="8" t="s">
        <v>1520</v>
      </c>
      <c r="I921" s="32" t="s">
        <v>6703</v>
      </c>
      <c r="J921" s="8">
        <v>11.0</v>
      </c>
      <c r="K921" s="14">
        <v>46097.0</v>
      </c>
      <c r="L921" s="8" t="s">
        <v>3564</v>
      </c>
      <c r="M921" s="8" t="s">
        <v>3564</v>
      </c>
      <c r="N921" s="14">
        <v>46099.0</v>
      </c>
      <c r="O921" s="14">
        <v>46099.0</v>
      </c>
      <c r="P921" s="8" t="s">
        <v>185</v>
      </c>
      <c r="Q921" s="15">
        <v>1139.0</v>
      </c>
      <c r="R921" s="8" t="s">
        <v>6704</v>
      </c>
      <c r="S921" s="8" t="s">
        <v>6705</v>
      </c>
      <c r="T921" s="16" t="s">
        <v>6706</v>
      </c>
      <c r="U921" s="17" t="s">
        <v>6707</v>
      </c>
      <c r="V921" s="8" t="s">
        <v>53</v>
      </c>
      <c r="W921" s="8"/>
      <c r="AA921" s="53" t="s">
        <v>6708</v>
      </c>
      <c r="AB921" s="18">
        <v>240.0</v>
      </c>
      <c r="AC921" s="18">
        <v>28.0</v>
      </c>
      <c r="AD921" s="18">
        <v>1.0</v>
      </c>
      <c r="AE921" s="18">
        <v>121.0</v>
      </c>
      <c r="AF921" s="18">
        <v>1058.0</v>
      </c>
      <c r="AG921" s="18">
        <v>62.0</v>
      </c>
      <c r="AH921" s="18">
        <v>0.0</v>
      </c>
      <c r="AI921" s="18">
        <v>49.0</v>
      </c>
      <c r="AJ921" s="18" t="s">
        <v>6700</v>
      </c>
      <c r="AK921" s="18">
        <v>3326.0</v>
      </c>
      <c r="AL921" s="54" t="s">
        <v>2398</v>
      </c>
      <c r="AM921" s="54" t="s">
        <v>6076</v>
      </c>
      <c r="AN921" s="19">
        <v>0.8879</v>
      </c>
      <c r="AO921" s="19" t="s">
        <v>6709</v>
      </c>
    </row>
    <row r="922">
      <c r="A922" s="8" t="s">
        <v>6710</v>
      </c>
      <c r="B922" s="52" t="s">
        <v>5170</v>
      </c>
      <c r="C922" s="8" t="s">
        <v>58</v>
      </c>
      <c r="D922" s="8" t="s">
        <v>6700</v>
      </c>
      <c r="E922" s="10" t="s">
        <v>6711</v>
      </c>
      <c r="F922" s="11" t="s">
        <v>6712</v>
      </c>
      <c r="G922" s="8" t="s">
        <v>183</v>
      </c>
      <c r="H922" s="8" t="s">
        <v>1520</v>
      </c>
      <c r="I922" s="32" t="s">
        <v>6713</v>
      </c>
      <c r="J922" s="8">
        <v>11.0</v>
      </c>
      <c r="K922" s="14">
        <v>46097.0</v>
      </c>
      <c r="L922" s="8" t="s">
        <v>3564</v>
      </c>
      <c r="M922" s="8" t="s">
        <v>3564</v>
      </c>
      <c r="N922" s="14">
        <v>46099.0</v>
      </c>
      <c r="O922" s="14">
        <v>46099.0</v>
      </c>
      <c r="P922" s="8" t="s">
        <v>185</v>
      </c>
      <c r="Q922" s="15">
        <v>1385.0</v>
      </c>
      <c r="R922" s="16" t="s">
        <v>6714</v>
      </c>
      <c r="S922" s="8" t="s">
        <v>6715</v>
      </c>
      <c r="T922" s="16" t="s">
        <v>6106</v>
      </c>
      <c r="U922" s="17" t="s">
        <v>6707</v>
      </c>
      <c r="V922" s="8" t="s">
        <v>53</v>
      </c>
      <c r="W922" s="8"/>
      <c r="AA922" s="53" t="s">
        <v>6716</v>
      </c>
      <c r="AB922" s="18">
        <v>752.0</v>
      </c>
      <c r="AC922" s="18">
        <v>15.0</v>
      </c>
      <c r="AD922" s="18">
        <v>38.0</v>
      </c>
      <c r="AE922" s="18">
        <v>218.0</v>
      </c>
      <c r="AF922" s="18">
        <v>35.0</v>
      </c>
      <c r="AG922" s="18">
        <v>212.0</v>
      </c>
      <c r="AH922" s="18">
        <v>0.0</v>
      </c>
      <c r="AI922" s="18">
        <v>24.0</v>
      </c>
      <c r="AJ922" s="18" t="s">
        <v>54</v>
      </c>
      <c r="AK922" s="18" t="s">
        <v>54</v>
      </c>
      <c r="AL922" s="54" t="s">
        <v>2480</v>
      </c>
      <c r="AM922" s="18" t="s">
        <v>54</v>
      </c>
      <c r="AN922" s="19">
        <v>0.8879</v>
      </c>
      <c r="AO922" s="19" t="s">
        <v>6709</v>
      </c>
    </row>
    <row r="923">
      <c r="A923" s="8" t="s">
        <v>6717</v>
      </c>
      <c r="B923" s="52" t="s">
        <v>1298</v>
      </c>
      <c r="C923" s="8" t="s">
        <v>58</v>
      </c>
      <c r="D923" s="8" t="s">
        <v>6700</v>
      </c>
      <c r="E923" s="10" t="s">
        <v>6718</v>
      </c>
      <c r="F923" s="11" t="s">
        <v>6719</v>
      </c>
      <c r="G923" s="8" t="s">
        <v>183</v>
      </c>
      <c r="H923" s="8" t="s">
        <v>1520</v>
      </c>
      <c r="I923" s="32" t="s">
        <v>6720</v>
      </c>
      <c r="J923" s="8">
        <v>11.0</v>
      </c>
      <c r="K923" s="14">
        <v>46097.0</v>
      </c>
      <c r="L923" s="8" t="s">
        <v>3564</v>
      </c>
      <c r="M923" s="8" t="s">
        <v>3564</v>
      </c>
      <c r="N923" s="14">
        <v>46099.0</v>
      </c>
      <c r="O923" s="14">
        <v>46099.0</v>
      </c>
      <c r="P923" s="8" t="s">
        <v>185</v>
      </c>
      <c r="Q923" s="15">
        <v>1169.0</v>
      </c>
      <c r="R923" s="8" t="s">
        <v>6721</v>
      </c>
      <c r="S923" s="8" t="s">
        <v>6722</v>
      </c>
      <c r="T923" s="16" t="s">
        <v>6723</v>
      </c>
      <c r="U923" s="17" t="s">
        <v>6707</v>
      </c>
      <c r="V923" s="8" t="s">
        <v>53</v>
      </c>
      <c r="W923" s="8"/>
      <c r="AA923" s="53" t="s">
        <v>6724</v>
      </c>
      <c r="AB923" s="18">
        <v>2334.0</v>
      </c>
      <c r="AC923" s="18">
        <v>73.0</v>
      </c>
      <c r="AD923" s="18">
        <v>18.0</v>
      </c>
      <c r="AE923" s="18">
        <v>678.0</v>
      </c>
      <c r="AF923" s="18">
        <v>43.0</v>
      </c>
      <c r="AG923" s="18">
        <v>1135.0</v>
      </c>
      <c r="AH923" s="18">
        <v>0.0</v>
      </c>
      <c r="AI923" s="18">
        <v>57.0</v>
      </c>
      <c r="AJ923" s="18" t="s">
        <v>54</v>
      </c>
      <c r="AK923" s="18" t="s">
        <v>54</v>
      </c>
      <c r="AL923" s="55" t="s">
        <v>6725</v>
      </c>
      <c r="AM923" s="18" t="s">
        <v>54</v>
      </c>
      <c r="AN923" s="19">
        <v>0.8879</v>
      </c>
      <c r="AO923" s="19" t="s">
        <v>6709</v>
      </c>
    </row>
    <row r="924">
      <c r="A924" s="8" t="s">
        <v>6726</v>
      </c>
      <c r="B924" s="52" t="s">
        <v>3883</v>
      </c>
      <c r="C924" s="8" t="s">
        <v>43</v>
      </c>
      <c r="E924" s="16" t="s">
        <v>6727</v>
      </c>
      <c r="F924" s="11" t="s">
        <v>6728</v>
      </c>
      <c r="G924" s="8" t="s">
        <v>3873</v>
      </c>
      <c r="H924" s="8" t="s">
        <v>1520</v>
      </c>
      <c r="I924" s="8" t="s">
        <v>6729</v>
      </c>
      <c r="J924" s="8">
        <v>11.0</v>
      </c>
      <c r="K924" s="14">
        <v>46097.0</v>
      </c>
      <c r="L924" s="8" t="s">
        <v>3564</v>
      </c>
      <c r="M924" s="8" t="s">
        <v>3564</v>
      </c>
      <c r="N924" s="14">
        <v>46099.0</v>
      </c>
      <c r="O924" s="14">
        <v>46099.0</v>
      </c>
      <c r="P924" s="8" t="s">
        <v>3876</v>
      </c>
      <c r="Q924" s="8">
        <v>1191.0</v>
      </c>
      <c r="R924" s="16" t="s">
        <v>6730</v>
      </c>
      <c r="S924" s="16" t="s">
        <v>6731</v>
      </c>
      <c r="T924" s="16" t="s">
        <v>6732</v>
      </c>
      <c r="U924" s="20" t="s">
        <v>6733</v>
      </c>
      <c r="V924" s="8" t="s">
        <v>172</v>
      </c>
      <c r="W924" s="8"/>
      <c r="AA924" s="53" t="s">
        <v>6734</v>
      </c>
      <c r="AB924" s="18">
        <v>272.0</v>
      </c>
      <c r="AC924" s="18">
        <v>14.0</v>
      </c>
      <c r="AD924" s="18">
        <v>16.0</v>
      </c>
      <c r="AE924" s="18">
        <v>81.0</v>
      </c>
      <c r="AF924" s="18">
        <v>13.0</v>
      </c>
      <c r="AG924" s="18">
        <v>132.0</v>
      </c>
      <c r="AH924" s="18">
        <v>0.0</v>
      </c>
      <c r="AI924" s="18">
        <v>17.0</v>
      </c>
      <c r="AJ924" s="18" t="s">
        <v>6726</v>
      </c>
      <c r="AK924" s="18">
        <v>1039.0</v>
      </c>
      <c r="AL924" s="54" t="s">
        <v>2398</v>
      </c>
      <c r="AM924" s="54" t="s">
        <v>2398</v>
      </c>
      <c r="AN924" s="19">
        <v>0.9019</v>
      </c>
      <c r="AO924" s="19" t="s">
        <v>262</v>
      </c>
    </row>
    <row r="925">
      <c r="A925" s="8" t="s">
        <v>6735</v>
      </c>
      <c r="B925" s="52" t="s">
        <v>1298</v>
      </c>
      <c r="C925" s="8" t="s">
        <v>58</v>
      </c>
      <c r="D925" s="8" t="s">
        <v>6726</v>
      </c>
      <c r="E925" s="16" t="s">
        <v>6736</v>
      </c>
      <c r="F925" s="11" t="s">
        <v>6737</v>
      </c>
      <c r="G925" s="8" t="s">
        <v>3873</v>
      </c>
      <c r="H925" s="8" t="s">
        <v>1520</v>
      </c>
      <c r="I925" s="8" t="s">
        <v>6738</v>
      </c>
      <c r="J925" s="8">
        <v>11.0</v>
      </c>
      <c r="K925" s="14">
        <v>46097.0</v>
      </c>
      <c r="L925" s="8" t="s">
        <v>3564</v>
      </c>
      <c r="M925" s="8" t="s">
        <v>3564</v>
      </c>
      <c r="N925" s="14">
        <v>46099.0</v>
      </c>
      <c r="O925" s="14">
        <v>46099.0</v>
      </c>
      <c r="P925" s="8" t="s">
        <v>3876</v>
      </c>
      <c r="Q925" s="8">
        <v>1211.0</v>
      </c>
      <c r="R925" s="16" t="s">
        <v>6730</v>
      </c>
      <c r="S925" s="16" t="s">
        <v>6731</v>
      </c>
      <c r="T925" s="16" t="s">
        <v>6739</v>
      </c>
      <c r="U925" s="20" t="s">
        <v>6733</v>
      </c>
      <c r="V925" s="8" t="s">
        <v>172</v>
      </c>
      <c r="W925" s="8"/>
      <c r="AA925" s="53" t="s">
        <v>6740</v>
      </c>
      <c r="AB925" s="18">
        <v>84.0</v>
      </c>
      <c r="AC925" s="18">
        <v>7.0</v>
      </c>
      <c r="AD925" s="18">
        <v>12.0</v>
      </c>
      <c r="AE925" s="18">
        <v>30.0</v>
      </c>
      <c r="AF925" s="18">
        <v>11.0</v>
      </c>
      <c r="AG925" s="18">
        <v>28.0</v>
      </c>
      <c r="AH925" s="18">
        <v>0.0</v>
      </c>
      <c r="AI925" s="18">
        <v>12.0</v>
      </c>
      <c r="AJ925" s="18" t="s">
        <v>54</v>
      </c>
      <c r="AK925" s="18" t="s">
        <v>54</v>
      </c>
      <c r="AL925" s="54" t="s">
        <v>1700</v>
      </c>
      <c r="AM925" s="18" t="s">
        <v>54</v>
      </c>
      <c r="AN925" s="19">
        <v>0.9019</v>
      </c>
      <c r="AO925" s="19" t="s">
        <v>262</v>
      </c>
    </row>
    <row r="926">
      <c r="A926" s="8" t="s">
        <v>6741</v>
      </c>
      <c r="B926" s="52" t="s">
        <v>1883</v>
      </c>
      <c r="C926" s="8" t="s">
        <v>58</v>
      </c>
      <c r="D926" s="8" t="s">
        <v>6726</v>
      </c>
      <c r="E926" s="16" t="s">
        <v>6742</v>
      </c>
      <c r="F926" s="11" t="s">
        <v>6743</v>
      </c>
      <c r="G926" s="8" t="s">
        <v>3873</v>
      </c>
      <c r="H926" s="8" t="s">
        <v>1520</v>
      </c>
      <c r="I926" s="8" t="s">
        <v>6744</v>
      </c>
      <c r="J926" s="8">
        <v>11.0</v>
      </c>
      <c r="K926" s="14">
        <v>46097.0</v>
      </c>
      <c r="L926" s="8" t="s">
        <v>3564</v>
      </c>
      <c r="M926" s="8" t="s">
        <v>3564</v>
      </c>
      <c r="N926" s="14">
        <v>46099.0</v>
      </c>
      <c r="O926" s="14">
        <v>46099.0</v>
      </c>
      <c r="P926" s="8" t="s">
        <v>3876</v>
      </c>
      <c r="Q926" s="8">
        <v>1239.0</v>
      </c>
      <c r="R926" s="16" t="s">
        <v>6730</v>
      </c>
      <c r="S926" s="16" t="s">
        <v>6731</v>
      </c>
      <c r="T926" s="16" t="s">
        <v>6745</v>
      </c>
      <c r="U926" s="20" t="s">
        <v>6733</v>
      </c>
      <c r="V926" s="8" t="s">
        <v>172</v>
      </c>
      <c r="W926" s="8"/>
      <c r="AA926" s="53" t="s">
        <v>6746</v>
      </c>
      <c r="AB926" s="18">
        <v>102.0</v>
      </c>
      <c r="AC926" s="18">
        <v>7.0</v>
      </c>
      <c r="AD926" s="18">
        <v>8.0</v>
      </c>
      <c r="AE926" s="18">
        <v>28.0</v>
      </c>
      <c r="AF926" s="18">
        <v>25.0</v>
      </c>
      <c r="AG926" s="18">
        <v>46.0</v>
      </c>
      <c r="AH926" s="18">
        <v>0.0</v>
      </c>
      <c r="AI926" s="18">
        <v>8.0</v>
      </c>
      <c r="AJ926" s="18" t="s">
        <v>54</v>
      </c>
      <c r="AK926" s="18" t="s">
        <v>54</v>
      </c>
      <c r="AL926" s="54" t="s">
        <v>1339</v>
      </c>
      <c r="AM926" s="18" t="s">
        <v>54</v>
      </c>
      <c r="AN926" s="19">
        <v>0.9019</v>
      </c>
      <c r="AO926" s="19" t="s">
        <v>54</v>
      </c>
    </row>
    <row r="927">
      <c r="A927" s="8" t="s">
        <v>6747</v>
      </c>
      <c r="B927" s="52" t="s">
        <v>5170</v>
      </c>
      <c r="C927" s="8" t="s">
        <v>58</v>
      </c>
      <c r="D927" s="8" t="s">
        <v>6726</v>
      </c>
      <c r="E927" s="16" t="s">
        <v>6748</v>
      </c>
      <c r="F927" s="11" t="s">
        <v>6749</v>
      </c>
      <c r="G927" s="8" t="s">
        <v>3873</v>
      </c>
      <c r="H927" s="8" t="s">
        <v>1520</v>
      </c>
      <c r="I927" s="8" t="s">
        <v>6750</v>
      </c>
      <c r="J927" s="8">
        <v>11.0</v>
      </c>
      <c r="K927" s="14">
        <v>46097.0</v>
      </c>
      <c r="L927" s="8" t="s">
        <v>3564</v>
      </c>
      <c r="M927" s="8" t="s">
        <v>3564</v>
      </c>
      <c r="N927" s="14">
        <v>46099.0</v>
      </c>
      <c r="O927" s="14">
        <v>46099.0</v>
      </c>
      <c r="P927" s="8" t="s">
        <v>3876</v>
      </c>
      <c r="Q927" s="8">
        <v>1258.0</v>
      </c>
      <c r="R927" s="16" t="s">
        <v>6730</v>
      </c>
      <c r="S927" s="16" t="s">
        <v>6731</v>
      </c>
      <c r="T927" s="16" t="s">
        <v>4124</v>
      </c>
      <c r="U927" s="20" t="s">
        <v>6733</v>
      </c>
      <c r="V927" s="8" t="s">
        <v>172</v>
      </c>
      <c r="W927" s="8"/>
      <c r="AA927" s="53" t="s">
        <v>6751</v>
      </c>
      <c r="AB927" s="18">
        <v>581.0</v>
      </c>
      <c r="AC927" s="18">
        <v>24.0</v>
      </c>
      <c r="AD927" s="18">
        <v>18.0</v>
      </c>
      <c r="AE927" s="18">
        <v>349.0</v>
      </c>
      <c r="AF927" s="18">
        <v>56.0</v>
      </c>
      <c r="AG927" s="18">
        <v>20.0</v>
      </c>
      <c r="AH927" s="18">
        <v>0.0</v>
      </c>
      <c r="AI927" s="18">
        <v>20.0</v>
      </c>
      <c r="AJ927" s="18" t="s">
        <v>54</v>
      </c>
      <c r="AK927" s="18" t="s">
        <v>54</v>
      </c>
      <c r="AL927" s="54" t="s">
        <v>1746</v>
      </c>
      <c r="AM927" s="18" t="s">
        <v>54</v>
      </c>
      <c r="AN927" s="19">
        <v>0.9019</v>
      </c>
      <c r="AO927" s="19" t="s">
        <v>262</v>
      </c>
    </row>
    <row r="928">
      <c r="A928" s="8" t="s">
        <v>6752</v>
      </c>
      <c r="B928" s="52" t="s">
        <v>1287</v>
      </c>
      <c r="C928" s="8" t="s">
        <v>43</v>
      </c>
      <c r="E928" s="20" t="s">
        <v>6753</v>
      </c>
      <c r="F928" s="11" t="s">
        <v>6754</v>
      </c>
      <c r="G928" s="8" t="s">
        <v>83</v>
      </c>
      <c r="H928" s="24"/>
      <c r="I928" s="8" t="s">
        <v>6755</v>
      </c>
      <c r="J928" s="8">
        <v>11.0</v>
      </c>
      <c r="K928" s="14">
        <v>46097.0</v>
      </c>
      <c r="L928" s="8" t="s">
        <v>3564</v>
      </c>
      <c r="M928" s="8" t="s">
        <v>3564</v>
      </c>
      <c r="N928" s="14">
        <v>46099.0</v>
      </c>
      <c r="O928" s="14">
        <v>46099.0</v>
      </c>
      <c r="P928" s="8" t="s">
        <v>48</v>
      </c>
      <c r="Q928" s="8">
        <v>871.0</v>
      </c>
      <c r="R928" s="8" t="s">
        <v>6756</v>
      </c>
      <c r="S928" s="8" t="s">
        <v>6757</v>
      </c>
      <c r="T928" s="16" t="s">
        <v>70</v>
      </c>
      <c r="U928" s="17" t="s">
        <v>6758</v>
      </c>
      <c r="V928" s="8" t="s">
        <v>53</v>
      </c>
      <c r="W928" s="8"/>
      <c r="AA928" s="53" t="s">
        <v>6759</v>
      </c>
      <c r="AB928" s="18">
        <v>3276.0</v>
      </c>
      <c r="AC928" s="18">
        <v>28.0</v>
      </c>
      <c r="AD928" s="18">
        <v>52.0</v>
      </c>
      <c r="AE928" s="18">
        <v>132.0</v>
      </c>
      <c r="AF928" s="18">
        <v>79.0</v>
      </c>
      <c r="AG928" s="18">
        <v>3009.0</v>
      </c>
      <c r="AH928" s="18">
        <v>0.0</v>
      </c>
      <c r="AI928" s="18">
        <v>21.0</v>
      </c>
      <c r="AJ928" s="18" t="s">
        <v>6752</v>
      </c>
      <c r="AK928" s="18">
        <v>7762.0</v>
      </c>
      <c r="AL928" s="55" t="s">
        <v>1912</v>
      </c>
      <c r="AM928" s="55" t="s">
        <v>5461</v>
      </c>
      <c r="AN928" s="19">
        <v>0.9283</v>
      </c>
      <c r="AO928" s="19" t="s">
        <v>262</v>
      </c>
    </row>
    <row r="929">
      <c r="A929" s="8" t="s">
        <v>6760</v>
      </c>
      <c r="B929" s="52" t="s">
        <v>1298</v>
      </c>
      <c r="C929" s="8" t="s">
        <v>58</v>
      </c>
      <c r="D929" s="8" t="s">
        <v>6752</v>
      </c>
      <c r="E929" s="20" t="s">
        <v>6761</v>
      </c>
      <c r="F929" s="11" t="s">
        <v>6762</v>
      </c>
      <c r="G929" s="8" t="s">
        <v>83</v>
      </c>
      <c r="H929" s="24"/>
      <c r="I929" s="8" t="s">
        <v>6763</v>
      </c>
      <c r="J929" s="8">
        <v>11.0</v>
      </c>
      <c r="K929" s="14">
        <v>46097.0</v>
      </c>
      <c r="L929" s="8" t="s">
        <v>3564</v>
      </c>
      <c r="M929" s="8" t="s">
        <v>3564</v>
      </c>
      <c r="N929" s="14">
        <v>46099.0</v>
      </c>
      <c r="O929" s="14">
        <v>46099.0</v>
      </c>
      <c r="P929" s="8" t="s">
        <v>48</v>
      </c>
      <c r="Q929" s="15">
        <v>1040.0</v>
      </c>
      <c r="R929" s="8" t="s">
        <v>6764</v>
      </c>
      <c r="S929" s="8" t="s">
        <v>6765</v>
      </c>
      <c r="T929" s="16" t="s">
        <v>6766</v>
      </c>
      <c r="U929" s="17" t="s">
        <v>6758</v>
      </c>
      <c r="V929" s="8" t="s">
        <v>53</v>
      </c>
      <c r="W929" s="8"/>
      <c r="AA929" s="53" t="s">
        <v>6767</v>
      </c>
      <c r="AB929" s="18">
        <v>379.0</v>
      </c>
      <c r="AC929" s="18">
        <v>53.0</v>
      </c>
      <c r="AD929" s="18">
        <v>73.0</v>
      </c>
      <c r="AE929" s="18">
        <v>192.0</v>
      </c>
      <c r="AF929" s="18">
        <v>0.0</v>
      </c>
      <c r="AG929" s="18">
        <v>0.0</v>
      </c>
      <c r="AH929" s="18">
        <v>0.0</v>
      </c>
      <c r="AI929" s="18">
        <v>129.0</v>
      </c>
      <c r="AJ929" s="18" t="s">
        <v>54</v>
      </c>
      <c r="AK929" s="18" t="s">
        <v>54</v>
      </c>
      <c r="AL929" s="54" t="s">
        <v>2182</v>
      </c>
      <c r="AM929" s="18" t="s">
        <v>54</v>
      </c>
      <c r="AN929" s="19">
        <v>0.9283</v>
      </c>
      <c r="AO929" s="19" t="s">
        <v>54</v>
      </c>
    </row>
    <row r="930">
      <c r="A930" s="8" t="s">
        <v>6768</v>
      </c>
      <c r="B930" s="52" t="s">
        <v>5170</v>
      </c>
      <c r="C930" s="8" t="s">
        <v>58</v>
      </c>
      <c r="D930" s="8" t="s">
        <v>6752</v>
      </c>
      <c r="E930" s="20" t="s">
        <v>6769</v>
      </c>
      <c r="F930" s="11" t="s">
        <v>6770</v>
      </c>
      <c r="G930" s="8" t="s">
        <v>83</v>
      </c>
      <c r="H930" s="24"/>
      <c r="I930" s="8" t="s">
        <v>6771</v>
      </c>
      <c r="J930" s="8">
        <v>11.0</v>
      </c>
      <c r="K930" s="14">
        <v>46097.0</v>
      </c>
      <c r="L930" s="8" t="s">
        <v>3564</v>
      </c>
      <c r="M930" s="8" t="s">
        <v>3564</v>
      </c>
      <c r="N930" s="14">
        <v>46099.0</v>
      </c>
      <c r="O930" s="14">
        <v>46099.0</v>
      </c>
      <c r="P930" s="8" t="s">
        <v>48</v>
      </c>
      <c r="Q930" s="8">
        <v>771.0</v>
      </c>
      <c r="R930" s="8" t="s">
        <v>6772</v>
      </c>
      <c r="S930" s="8" t="s">
        <v>6773</v>
      </c>
      <c r="T930" s="28"/>
      <c r="U930" s="17" t="s">
        <v>6758</v>
      </c>
      <c r="V930" s="8" t="s">
        <v>53</v>
      </c>
      <c r="W930" s="8"/>
      <c r="AA930" s="53" t="s">
        <v>6774</v>
      </c>
      <c r="AB930" s="18">
        <v>2440.0</v>
      </c>
      <c r="AC930" s="18">
        <v>16.0</v>
      </c>
      <c r="AD930" s="18">
        <v>1332.0</v>
      </c>
      <c r="AE930" s="18">
        <v>1065.0</v>
      </c>
      <c r="AF930" s="18">
        <v>0.0</v>
      </c>
      <c r="AG930" s="18">
        <v>0.0</v>
      </c>
      <c r="AH930" s="18">
        <v>0.0</v>
      </c>
      <c r="AI930" s="18">
        <v>8.0</v>
      </c>
      <c r="AJ930" s="18" t="s">
        <v>54</v>
      </c>
      <c r="AK930" s="18" t="s">
        <v>54</v>
      </c>
      <c r="AL930" s="55" t="s">
        <v>6775</v>
      </c>
      <c r="AM930" s="18" t="s">
        <v>54</v>
      </c>
      <c r="AN930" s="19">
        <v>0.9283</v>
      </c>
      <c r="AO930" s="19" t="s">
        <v>1533</v>
      </c>
    </row>
    <row r="931">
      <c r="A931" s="8" t="s">
        <v>6776</v>
      </c>
      <c r="B931" s="52" t="s">
        <v>2931</v>
      </c>
      <c r="C931" s="8" t="s">
        <v>58</v>
      </c>
      <c r="D931" s="8" t="s">
        <v>6752</v>
      </c>
      <c r="E931" s="20" t="s">
        <v>6777</v>
      </c>
      <c r="F931" s="11" t="s">
        <v>6778</v>
      </c>
      <c r="G931" s="8" t="s">
        <v>83</v>
      </c>
      <c r="H931" s="24"/>
      <c r="I931" s="8" t="s">
        <v>6779</v>
      </c>
      <c r="J931" s="8">
        <v>11.0</v>
      </c>
      <c r="K931" s="14">
        <v>46097.0</v>
      </c>
      <c r="L931" s="8" t="s">
        <v>3564</v>
      </c>
      <c r="M931" s="8" t="s">
        <v>3564</v>
      </c>
      <c r="N931" s="14">
        <v>46099.0</v>
      </c>
      <c r="O931" s="14">
        <v>46099.0</v>
      </c>
      <c r="P931" s="8" t="s">
        <v>48</v>
      </c>
      <c r="Q931" s="15">
        <v>1006.0</v>
      </c>
      <c r="R931" s="16" t="s">
        <v>6780</v>
      </c>
      <c r="S931" s="16" t="s">
        <v>6781</v>
      </c>
      <c r="T931" s="16" t="s">
        <v>6782</v>
      </c>
      <c r="U931" s="17" t="s">
        <v>6758</v>
      </c>
      <c r="V931" s="8" t="s">
        <v>53</v>
      </c>
      <c r="W931" s="8"/>
      <c r="AA931" s="18" t="s">
        <v>54</v>
      </c>
      <c r="AB931" s="18">
        <v>1667.0</v>
      </c>
      <c r="AC931" s="18">
        <v>66.0</v>
      </c>
      <c r="AD931" s="18">
        <v>1203.0</v>
      </c>
      <c r="AE931" s="18">
        <v>333.0</v>
      </c>
      <c r="AF931" s="18">
        <v>0.0</v>
      </c>
      <c r="AG931" s="18">
        <v>0.0</v>
      </c>
      <c r="AH931" s="18">
        <v>0.0</v>
      </c>
      <c r="AI931" s="18">
        <v>4.0</v>
      </c>
      <c r="AJ931" s="18" t="s">
        <v>54</v>
      </c>
      <c r="AK931" s="18" t="s">
        <v>54</v>
      </c>
      <c r="AL931" s="18" t="s">
        <v>54</v>
      </c>
      <c r="AM931" s="18" t="s">
        <v>54</v>
      </c>
      <c r="AN931" s="19">
        <v>0.9283</v>
      </c>
      <c r="AO931" s="19" t="s">
        <v>262</v>
      </c>
    </row>
    <row r="932">
      <c r="A932" s="8" t="s">
        <v>6783</v>
      </c>
      <c r="B932" s="52" t="s">
        <v>2482</v>
      </c>
      <c r="C932" s="8" t="s">
        <v>43</v>
      </c>
      <c r="E932" s="20" t="s">
        <v>6784</v>
      </c>
      <c r="F932" s="11" t="s">
        <v>6785</v>
      </c>
      <c r="G932" s="8" t="s">
        <v>83</v>
      </c>
      <c r="H932" s="24"/>
      <c r="I932" s="8" t="s">
        <v>6786</v>
      </c>
      <c r="J932" s="8">
        <v>11.0</v>
      </c>
      <c r="K932" s="14">
        <v>46097.0</v>
      </c>
      <c r="L932" s="8" t="s">
        <v>3564</v>
      </c>
      <c r="M932" s="8" t="s">
        <v>3564</v>
      </c>
      <c r="N932" s="14">
        <v>46099.0</v>
      </c>
      <c r="O932" s="14">
        <v>46099.0</v>
      </c>
      <c r="P932" s="8" t="s">
        <v>48</v>
      </c>
      <c r="Q932" s="8">
        <v>708.0</v>
      </c>
      <c r="R932" s="16" t="s">
        <v>6787</v>
      </c>
      <c r="S932" s="16" t="s">
        <v>6788</v>
      </c>
      <c r="T932" s="16" t="s">
        <v>6789</v>
      </c>
      <c r="U932" s="17" t="s">
        <v>6790</v>
      </c>
      <c r="V932" s="8" t="s">
        <v>53</v>
      </c>
      <c r="W932" s="8"/>
      <c r="AA932" s="18" t="s">
        <v>54</v>
      </c>
      <c r="AB932" s="18">
        <v>144.0</v>
      </c>
      <c r="AC932" s="18">
        <v>28.0</v>
      </c>
      <c r="AD932" s="18">
        <v>0.0</v>
      </c>
      <c r="AE932" s="18">
        <v>58.0</v>
      </c>
      <c r="AF932" s="18">
        <v>0.0</v>
      </c>
      <c r="AG932" s="18">
        <v>0.0</v>
      </c>
      <c r="AH932" s="18">
        <v>0.0</v>
      </c>
      <c r="AI932" s="18">
        <v>0.0</v>
      </c>
      <c r="AJ932" s="18" t="s">
        <v>6783</v>
      </c>
      <c r="AK932" s="18">
        <v>4407.0</v>
      </c>
      <c r="AL932" s="18" t="s">
        <v>54</v>
      </c>
      <c r="AM932" s="55" t="s">
        <v>2914</v>
      </c>
      <c r="AN932" s="19">
        <v>0.9173</v>
      </c>
      <c r="AO932" s="19" t="s">
        <v>6791</v>
      </c>
    </row>
    <row r="933">
      <c r="A933" s="8" t="s">
        <v>6792</v>
      </c>
      <c r="B933" s="52" t="s">
        <v>1883</v>
      </c>
      <c r="C933" s="8" t="s">
        <v>58</v>
      </c>
      <c r="D933" s="8" t="s">
        <v>6783</v>
      </c>
      <c r="E933" s="80" t="s">
        <v>6793</v>
      </c>
      <c r="F933" s="81" t="s">
        <v>6794</v>
      </c>
      <c r="G933" s="8" t="s">
        <v>83</v>
      </c>
      <c r="H933" s="24"/>
      <c r="I933" s="51" t="s">
        <v>6795</v>
      </c>
      <c r="J933" s="8">
        <v>11.0</v>
      </c>
      <c r="K933" s="14">
        <v>46097.0</v>
      </c>
      <c r="L933" s="8" t="s">
        <v>3564</v>
      </c>
      <c r="M933" s="8" t="s">
        <v>3564</v>
      </c>
      <c r="N933" s="14">
        <v>46099.0</v>
      </c>
      <c r="O933" s="14">
        <v>46099.0</v>
      </c>
      <c r="P933" s="8" t="s">
        <v>48</v>
      </c>
      <c r="Q933" s="8">
        <v>679.0</v>
      </c>
      <c r="R933" s="8" t="s">
        <v>6796</v>
      </c>
      <c r="S933" s="8" t="s">
        <v>6797</v>
      </c>
      <c r="T933" s="16" t="s">
        <v>70</v>
      </c>
      <c r="U933" s="17" t="s">
        <v>6790</v>
      </c>
      <c r="V933" s="8" t="s">
        <v>53</v>
      </c>
      <c r="W933" s="8"/>
      <c r="AA933" s="53" t="s">
        <v>6798</v>
      </c>
      <c r="AB933" s="18">
        <v>3201.0</v>
      </c>
      <c r="AC933" s="18">
        <v>119.0</v>
      </c>
      <c r="AD933" s="18">
        <v>2019.0</v>
      </c>
      <c r="AE933" s="18">
        <v>560.0</v>
      </c>
      <c r="AF933" s="18">
        <v>40.0</v>
      </c>
      <c r="AG933" s="18">
        <v>467.0</v>
      </c>
      <c r="AH933" s="18">
        <v>0.0</v>
      </c>
      <c r="AI933" s="18">
        <v>16.0</v>
      </c>
      <c r="AJ933" s="18" t="s">
        <v>54</v>
      </c>
      <c r="AK933" s="18" t="s">
        <v>54</v>
      </c>
      <c r="AL933" s="55" t="s">
        <v>6799</v>
      </c>
      <c r="AM933" s="18" t="s">
        <v>54</v>
      </c>
      <c r="AN933" s="19">
        <v>0.9173</v>
      </c>
      <c r="AO933" s="19" t="s">
        <v>54</v>
      </c>
    </row>
    <row r="934">
      <c r="A934" s="8" t="s">
        <v>6800</v>
      </c>
      <c r="B934" s="52" t="s">
        <v>5170</v>
      </c>
      <c r="C934" s="8" t="s">
        <v>58</v>
      </c>
      <c r="D934" s="8" t="s">
        <v>6783</v>
      </c>
      <c r="E934" s="82" t="s">
        <v>6801</v>
      </c>
      <c r="F934" s="62" t="s">
        <v>6802</v>
      </c>
      <c r="G934" s="8" t="s">
        <v>83</v>
      </c>
      <c r="H934" s="24"/>
      <c r="I934" s="51" t="s">
        <v>6803</v>
      </c>
      <c r="J934" s="8">
        <v>11.0</v>
      </c>
      <c r="K934" s="14">
        <v>46097.0</v>
      </c>
      <c r="L934" s="8" t="s">
        <v>3564</v>
      </c>
      <c r="M934" s="8" t="s">
        <v>3564</v>
      </c>
      <c r="N934" s="14">
        <v>46099.0</v>
      </c>
      <c r="O934" s="14">
        <v>46099.0</v>
      </c>
      <c r="P934" s="8" t="s">
        <v>48</v>
      </c>
      <c r="Q934" s="8">
        <v>832.0</v>
      </c>
      <c r="R934" s="8" t="s">
        <v>6796</v>
      </c>
      <c r="S934" s="8" t="s">
        <v>6804</v>
      </c>
      <c r="T934" s="16" t="s">
        <v>6805</v>
      </c>
      <c r="U934" s="17" t="s">
        <v>6790</v>
      </c>
      <c r="V934" s="8" t="s">
        <v>53</v>
      </c>
      <c r="W934" s="8"/>
      <c r="AA934" s="53" t="s">
        <v>6806</v>
      </c>
      <c r="AB934" s="18">
        <v>1062.0</v>
      </c>
      <c r="AC934" s="18">
        <v>23.0</v>
      </c>
      <c r="AD934" s="18">
        <v>456.0</v>
      </c>
      <c r="AE934" s="18">
        <v>480.0</v>
      </c>
      <c r="AF934" s="18">
        <v>20.0</v>
      </c>
      <c r="AG934" s="18">
        <v>54.0</v>
      </c>
      <c r="AH934" s="18">
        <v>0.0</v>
      </c>
      <c r="AI934" s="18">
        <v>8.0</v>
      </c>
      <c r="AJ934" s="18" t="s">
        <v>54</v>
      </c>
      <c r="AK934" s="18" t="s">
        <v>54</v>
      </c>
      <c r="AL934" s="54" t="s">
        <v>2572</v>
      </c>
      <c r="AM934" s="18" t="s">
        <v>54</v>
      </c>
      <c r="AN934" s="19">
        <v>0.9173</v>
      </c>
      <c r="AO934" s="19" t="s">
        <v>73</v>
      </c>
    </row>
    <row r="935">
      <c r="A935" s="8" t="s">
        <v>6807</v>
      </c>
      <c r="B935" s="52" t="s">
        <v>1287</v>
      </c>
      <c r="C935" s="8" t="s">
        <v>43</v>
      </c>
      <c r="E935" s="20" t="s">
        <v>6808</v>
      </c>
      <c r="F935" s="11" t="s">
        <v>6809</v>
      </c>
      <c r="G935" s="51" t="s">
        <v>46</v>
      </c>
      <c r="H935" s="24"/>
      <c r="I935" s="8" t="s">
        <v>6810</v>
      </c>
      <c r="J935" s="8">
        <v>11.0</v>
      </c>
      <c r="K935" s="14">
        <v>46097.0</v>
      </c>
      <c r="L935" s="8" t="s">
        <v>3564</v>
      </c>
      <c r="M935" s="8" t="s">
        <v>3564</v>
      </c>
      <c r="N935" s="14">
        <v>46100.0</v>
      </c>
      <c r="O935" s="14">
        <v>46100.0</v>
      </c>
      <c r="P935" s="8" t="s">
        <v>48</v>
      </c>
      <c r="Q935" s="8">
        <v>631.0</v>
      </c>
      <c r="R935" s="8" t="s">
        <v>6811</v>
      </c>
      <c r="S935" s="8" t="s">
        <v>6812</v>
      </c>
      <c r="T935" s="16" t="s">
        <v>70</v>
      </c>
      <c r="U935" s="17" t="s">
        <v>6813</v>
      </c>
      <c r="V935" s="8" t="s">
        <v>72</v>
      </c>
      <c r="W935" s="51"/>
      <c r="AA935" s="53" t="s">
        <v>6814</v>
      </c>
      <c r="AB935" s="18">
        <v>160.0</v>
      </c>
      <c r="AC935" s="18">
        <v>82.0</v>
      </c>
      <c r="AD935" s="18">
        <v>3.0</v>
      </c>
      <c r="AE935" s="18">
        <v>38.0</v>
      </c>
      <c r="AF935" s="18">
        <v>100.0</v>
      </c>
      <c r="AG935" s="18">
        <v>8.0</v>
      </c>
      <c r="AH935" s="18">
        <v>1.0</v>
      </c>
      <c r="AI935" s="18">
        <v>3.0</v>
      </c>
      <c r="AJ935" s="18" t="s">
        <v>6807</v>
      </c>
      <c r="AK935" s="18">
        <v>819.0</v>
      </c>
      <c r="AL935" s="54" t="s">
        <v>1422</v>
      </c>
      <c r="AM935" s="54" t="s">
        <v>2398</v>
      </c>
      <c r="AN935" s="19">
        <v>0.9407</v>
      </c>
      <c r="AO935" s="19" t="s">
        <v>371</v>
      </c>
    </row>
    <row r="936">
      <c r="A936" s="8" t="s">
        <v>6815</v>
      </c>
      <c r="B936" s="52" t="s">
        <v>1298</v>
      </c>
      <c r="C936" s="8" t="s">
        <v>58</v>
      </c>
      <c r="D936" s="8" t="s">
        <v>6807</v>
      </c>
      <c r="E936" s="20" t="s">
        <v>6816</v>
      </c>
      <c r="F936" s="11" t="s">
        <v>6817</v>
      </c>
      <c r="G936" s="51" t="s">
        <v>46</v>
      </c>
      <c r="H936" s="24"/>
      <c r="I936" s="8" t="s">
        <v>6818</v>
      </c>
      <c r="J936" s="8">
        <v>11.0</v>
      </c>
      <c r="K936" s="14">
        <v>46097.0</v>
      </c>
      <c r="L936" s="8" t="s">
        <v>3564</v>
      </c>
      <c r="M936" s="8" t="s">
        <v>3564</v>
      </c>
      <c r="N936" s="14">
        <v>46100.0</v>
      </c>
      <c r="O936" s="14">
        <v>46100.0</v>
      </c>
      <c r="P936" s="8" t="s">
        <v>48</v>
      </c>
      <c r="Q936" s="8">
        <v>483.0</v>
      </c>
      <c r="R936" s="8" t="s">
        <v>6811</v>
      </c>
      <c r="S936" s="8" t="s">
        <v>6819</v>
      </c>
      <c r="T936" s="16" t="s">
        <v>188</v>
      </c>
      <c r="U936" s="17" t="s">
        <v>6813</v>
      </c>
      <c r="V936" s="8" t="s">
        <v>72</v>
      </c>
      <c r="W936" s="51"/>
      <c r="AA936" s="53" t="s">
        <v>6820</v>
      </c>
      <c r="AB936" s="18">
        <v>144.0</v>
      </c>
      <c r="AC936" s="18">
        <v>60.0</v>
      </c>
      <c r="AD936" s="18">
        <v>12.0</v>
      </c>
      <c r="AE936" s="18">
        <v>41.0</v>
      </c>
      <c r="AF936" s="18">
        <v>0.0</v>
      </c>
      <c r="AG936" s="18">
        <v>0.0</v>
      </c>
      <c r="AH936" s="18">
        <v>0.0</v>
      </c>
      <c r="AI936" s="18">
        <v>3.0</v>
      </c>
      <c r="AJ936" s="18" t="s">
        <v>54</v>
      </c>
      <c r="AK936" s="18" t="s">
        <v>54</v>
      </c>
      <c r="AL936" s="54" t="s">
        <v>1755</v>
      </c>
      <c r="AM936" s="18" t="s">
        <v>54</v>
      </c>
      <c r="AN936" s="19">
        <v>0.9407</v>
      </c>
      <c r="AO936" s="19" t="s">
        <v>371</v>
      </c>
    </row>
    <row r="937">
      <c r="A937" s="8" t="s">
        <v>6821</v>
      </c>
      <c r="B937" s="52" t="s">
        <v>1883</v>
      </c>
      <c r="C937" s="8" t="s">
        <v>58</v>
      </c>
      <c r="D937" s="8" t="s">
        <v>6807</v>
      </c>
      <c r="E937" s="20" t="s">
        <v>6822</v>
      </c>
      <c r="F937" s="11" t="s">
        <v>6823</v>
      </c>
      <c r="G937" s="51" t="s">
        <v>46</v>
      </c>
      <c r="H937" s="24"/>
      <c r="I937" s="8" t="s">
        <v>6824</v>
      </c>
      <c r="J937" s="8">
        <v>11.0</v>
      </c>
      <c r="K937" s="14">
        <v>46097.0</v>
      </c>
      <c r="L937" s="8" t="s">
        <v>3564</v>
      </c>
      <c r="M937" s="8" t="s">
        <v>3564</v>
      </c>
      <c r="N937" s="14">
        <v>46100.0</v>
      </c>
      <c r="O937" s="14">
        <v>46100.0</v>
      </c>
      <c r="P937" s="8" t="s">
        <v>48</v>
      </c>
      <c r="Q937" s="8">
        <v>556.0</v>
      </c>
      <c r="R937" s="8" t="s">
        <v>6811</v>
      </c>
      <c r="S937" s="8" t="s">
        <v>6825</v>
      </c>
      <c r="T937" s="16" t="s">
        <v>6826</v>
      </c>
      <c r="U937" s="17" t="s">
        <v>6813</v>
      </c>
      <c r="V937" s="8" t="s">
        <v>72</v>
      </c>
      <c r="W937" s="51"/>
      <c r="AA937" s="53" t="s">
        <v>6827</v>
      </c>
      <c r="AB937" s="18">
        <v>336.0</v>
      </c>
      <c r="AC937" s="18">
        <v>152.0</v>
      </c>
      <c r="AD937" s="18">
        <v>11.0</v>
      </c>
      <c r="AE937" s="18">
        <v>79.0</v>
      </c>
      <c r="AF937" s="18">
        <v>29.0</v>
      </c>
      <c r="AG937" s="18">
        <v>26.0</v>
      </c>
      <c r="AH937" s="18">
        <v>2.0</v>
      </c>
      <c r="AI937" s="18">
        <v>2.0</v>
      </c>
      <c r="AJ937" s="18" t="s">
        <v>54</v>
      </c>
      <c r="AK937" s="18" t="s">
        <v>54</v>
      </c>
      <c r="AL937" s="54" t="s">
        <v>1773</v>
      </c>
      <c r="AM937" s="18" t="s">
        <v>54</v>
      </c>
      <c r="AN937" s="19">
        <v>0.9407</v>
      </c>
      <c r="AO937" s="19" t="s">
        <v>371</v>
      </c>
    </row>
    <row r="938">
      <c r="A938" s="8" t="s">
        <v>6828</v>
      </c>
      <c r="B938" s="52" t="s">
        <v>42</v>
      </c>
      <c r="C938" s="8" t="s">
        <v>58</v>
      </c>
      <c r="D938" s="8" t="s">
        <v>6807</v>
      </c>
      <c r="E938" s="20" t="s">
        <v>6829</v>
      </c>
      <c r="F938" s="11" t="s">
        <v>6830</v>
      </c>
      <c r="G938" s="51" t="s">
        <v>46</v>
      </c>
      <c r="H938" s="24"/>
      <c r="I938" s="8" t="s">
        <v>6831</v>
      </c>
      <c r="J938" s="8">
        <v>11.0</v>
      </c>
      <c r="K938" s="14">
        <v>46097.0</v>
      </c>
      <c r="L938" s="8" t="s">
        <v>3564</v>
      </c>
      <c r="M938" s="8" t="s">
        <v>3564</v>
      </c>
      <c r="N938" s="14">
        <v>46100.0</v>
      </c>
      <c r="O938" s="14">
        <v>46100.0</v>
      </c>
      <c r="P938" s="8" t="s">
        <v>48</v>
      </c>
      <c r="Q938" s="8">
        <v>511.0</v>
      </c>
      <c r="R938" s="16" t="s">
        <v>6832</v>
      </c>
      <c r="S938" s="16" t="s">
        <v>6833</v>
      </c>
      <c r="T938" s="16" t="s">
        <v>6834</v>
      </c>
      <c r="U938" s="17" t="s">
        <v>6813</v>
      </c>
      <c r="V938" s="8" t="s">
        <v>72</v>
      </c>
      <c r="W938" s="51"/>
      <c r="AA938" s="18" t="s">
        <v>54</v>
      </c>
      <c r="AB938" s="18">
        <v>179.0</v>
      </c>
      <c r="AC938" s="18">
        <v>83.0</v>
      </c>
      <c r="AD938" s="18">
        <v>13.0</v>
      </c>
      <c r="AE938" s="18">
        <v>66.0</v>
      </c>
      <c r="AF938" s="18">
        <v>0.0</v>
      </c>
      <c r="AG938" s="18">
        <v>0.0</v>
      </c>
      <c r="AH938" s="18">
        <v>0.0</v>
      </c>
      <c r="AI938" s="18">
        <v>0.0</v>
      </c>
      <c r="AJ938" s="18" t="s">
        <v>54</v>
      </c>
      <c r="AK938" s="18" t="s">
        <v>54</v>
      </c>
      <c r="AL938" s="18" t="s">
        <v>54</v>
      </c>
      <c r="AM938" s="18" t="s">
        <v>54</v>
      </c>
      <c r="AN938" s="19">
        <v>0.9407</v>
      </c>
      <c r="AO938" s="19" t="s">
        <v>371</v>
      </c>
    </row>
    <row r="939">
      <c r="A939" s="8" t="s">
        <v>6835</v>
      </c>
      <c r="B939" s="52" t="s">
        <v>1287</v>
      </c>
      <c r="C939" s="8" t="s">
        <v>43</v>
      </c>
      <c r="E939" s="20" t="s">
        <v>6836</v>
      </c>
      <c r="F939" s="11" t="s">
        <v>6837</v>
      </c>
      <c r="G939" s="51" t="s">
        <v>46</v>
      </c>
      <c r="H939" s="24"/>
      <c r="I939" s="8" t="s">
        <v>6838</v>
      </c>
      <c r="J939" s="8">
        <v>11.0</v>
      </c>
      <c r="K939" s="14">
        <v>46097.0</v>
      </c>
      <c r="L939" s="8" t="s">
        <v>3564</v>
      </c>
      <c r="M939" s="8" t="s">
        <v>3564</v>
      </c>
      <c r="N939" s="14">
        <v>46100.0</v>
      </c>
      <c r="O939" s="14">
        <v>46100.0</v>
      </c>
      <c r="P939" s="8" t="s">
        <v>48</v>
      </c>
      <c r="Q939" s="8">
        <v>975.0</v>
      </c>
      <c r="R939" s="8" t="s">
        <v>6839</v>
      </c>
      <c r="S939" s="8" t="s">
        <v>6840</v>
      </c>
      <c r="T939" s="16" t="s">
        <v>6841</v>
      </c>
      <c r="U939" s="17" t="s">
        <v>6842</v>
      </c>
      <c r="V939" s="8" t="s">
        <v>72</v>
      </c>
      <c r="W939" s="51"/>
      <c r="AA939" s="53" t="s">
        <v>6843</v>
      </c>
      <c r="AB939" s="18">
        <v>5729.0</v>
      </c>
      <c r="AC939" s="18">
        <v>4800.0</v>
      </c>
      <c r="AD939" s="18">
        <v>136.0</v>
      </c>
      <c r="AE939" s="18">
        <v>306.0</v>
      </c>
      <c r="AF939" s="18">
        <v>45.0</v>
      </c>
      <c r="AG939" s="18">
        <v>193.0</v>
      </c>
      <c r="AH939" s="18">
        <v>0.0</v>
      </c>
      <c r="AI939" s="18">
        <v>35.0</v>
      </c>
      <c r="AJ939" s="18" t="s">
        <v>6835</v>
      </c>
      <c r="AK939" s="18">
        <v>10169.0</v>
      </c>
      <c r="AL939" s="55" t="s">
        <v>6844</v>
      </c>
      <c r="AM939" s="55" t="s">
        <v>6845</v>
      </c>
      <c r="AN939" s="19">
        <v>0.933</v>
      </c>
      <c r="AO939" s="19" t="s">
        <v>73</v>
      </c>
    </row>
    <row r="940">
      <c r="A940" s="8" t="s">
        <v>6846</v>
      </c>
      <c r="B940" s="52" t="s">
        <v>2931</v>
      </c>
      <c r="C940" s="8" t="s">
        <v>58</v>
      </c>
      <c r="D940" s="8" t="s">
        <v>6835</v>
      </c>
      <c r="E940" s="20" t="s">
        <v>6847</v>
      </c>
      <c r="F940" s="11" t="s">
        <v>6848</v>
      </c>
      <c r="G940" s="51" t="s">
        <v>46</v>
      </c>
      <c r="H940" s="24"/>
      <c r="I940" s="8" t="s">
        <v>6849</v>
      </c>
      <c r="J940" s="8">
        <v>11.0</v>
      </c>
      <c r="K940" s="14">
        <v>46097.0</v>
      </c>
      <c r="L940" s="8" t="s">
        <v>3564</v>
      </c>
      <c r="M940" s="8" t="s">
        <v>3564</v>
      </c>
      <c r="N940" s="14">
        <v>46100.0</v>
      </c>
      <c r="O940" s="14">
        <v>46100.0</v>
      </c>
      <c r="P940" s="8" t="s">
        <v>48</v>
      </c>
      <c r="Q940" s="8">
        <v>728.0</v>
      </c>
      <c r="R940" s="16" t="s">
        <v>6850</v>
      </c>
      <c r="S940" s="16" t="s">
        <v>6851</v>
      </c>
      <c r="T940" s="16" t="s">
        <v>70</v>
      </c>
      <c r="U940" s="17" t="s">
        <v>6842</v>
      </c>
      <c r="V940" s="8" t="s">
        <v>72</v>
      </c>
      <c r="W940" s="51"/>
      <c r="AA940" s="18" t="s">
        <v>54</v>
      </c>
      <c r="AB940" s="18">
        <v>4149.0</v>
      </c>
      <c r="AC940" s="18">
        <v>247.0</v>
      </c>
      <c r="AD940" s="18">
        <v>2635.0</v>
      </c>
      <c r="AE940" s="18">
        <v>525.0</v>
      </c>
      <c r="AF940" s="18">
        <v>0.0</v>
      </c>
      <c r="AG940" s="18">
        <v>0.0</v>
      </c>
      <c r="AH940" s="18">
        <v>0.0</v>
      </c>
      <c r="AI940" s="18">
        <v>14.0</v>
      </c>
      <c r="AJ940" s="18" t="s">
        <v>54</v>
      </c>
      <c r="AK940" s="18" t="s">
        <v>54</v>
      </c>
      <c r="AL940" s="18" t="s">
        <v>54</v>
      </c>
      <c r="AM940" s="18" t="s">
        <v>54</v>
      </c>
      <c r="AN940" s="19">
        <v>0.933</v>
      </c>
      <c r="AO940" s="19" t="s">
        <v>73</v>
      </c>
    </row>
    <row r="941">
      <c r="A941" s="8" t="s">
        <v>6852</v>
      </c>
      <c r="B941" s="52" t="s">
        <v>2482</v>
      </c>
      <c r="C941" s="8" t="s">
        <v>58</v>
      </c>
      <c r="D941" s="8" t="s">
        <v>6835</v>
      </c>
      <c r="E941" s="20" t="s">
        <v>6853</v>
      </c>
      <c r="F941" s="11" t="s">
        <v>6854</v>
      </c>
      <c r="G941" s="51" t="s">
        <v>46</v>
      </c>
      <c r="H941" s="24"/>
      <c r="I941" s="8" t="s">
        <v>6855</v>
      </c>
      <c r="J941" s="8">
        <v>11.0</v>
      </c>
      <c r="K941" s="14">
        <v>46097.0</v>
      </c>
      <c r="L941" s="8" t="s">
        <v>3564</v>
      </c>
      <c r="M941" s="8" t="s">
        <v>3564</v>
      </c>
      <c r="N941" s="14">
        <v>46100.0</v>
      </c>
      <c r="O941" s="14">
        <v>46100.0</v>
      </c>
      <c r="P941" s="8" t="s">
        <v>48</v>
      </c>
      <c r="Q941" s="8">
        <v>836.0</v>
      </c>
      <c r="R941" s="16" t="s">
        <v>6850</v>
      </c>
      <c r="S941" s="16" t="s">
        <v>6856</v>
      </c>
      <c r="T941" s="16" t="s">
        <v>188</v>
      </c>
      <c r="U941" s="17" t="s">
        <v>6842</v>
      </c>
      <c r="V941" s="8" t="s">
        <v>72</v>
      </c>
      <c r="W941" s="51"/>
      <c r="AA941" s="18" t="s">
        <v>54</v>
      </c>
      <c r="AB941" s="18">
        <v>291.0</v>
      </c>
      <c r="AC941" s="18">
        <v>186.0</v>
      </c>
      <c r="AD941" s="18">
        <v>3.0</v>
      </c>
      <c r="AE941" s="18">
        <v>44.0</v>
      </c>
      <c r="AF941" s="18">
        <v>0.0</v>
      </c>
      <c r="AG941" s="18">
        <v>0.0</v>
      </c>
      <c r="AH941" s="18">
        <v>0.0</v>
      </c>
      <c r="AI941" s="18">
        <v>4.0</v>
      </c>
      <c r="AJ941" s="18" t="s">
        <v>54</v>
      </c>
      <c r="AK941" s="18" t="s">
        <v>54</v>
      </c>
      <c r="AL941" s="18" t="s">
        <v>54</v>
      </c>
      <c r="AM941" s="18" t="s">
        <v>54</v>
      </c>
      <c r="AN941" s="19">
        <v>0.933</v>
      </c>
      <c r="AO941" s="19" t="s">
        <v>73</v>
      </c>
    </row>
    <row r="942">
      <c r="A942" s="8" t="s">
        <v>6857</v>
      </c>
      <c r="B942" s="52" t="s">
        <v>42</v>
      </c>
      <c r="C942" s="8" t="s">
        <v>43</v>
      </c>
      <c r="E942" s="20" t="s">
        <v>6858</v>
      </c>
      <c r="F942" s="11" t="s">
        <v>6859</v>
      </c>
      <c r="G942" s="8" t="s">
        <v>83</v>
      </c>
      <c r="H942" s="24"/>
      <c r="I942" s="8" t="s">
        <v>6860</v>
      </c>
      <c r="J942" s="8">
        <v>11.0</v>
      </c>
      <c r="K942" s="14">
        <v>46097.0</v>
      </c>
      <c r="L942" s="8" t="s">
        <v>3564</v>
      </c>
      <c r="M942" s="8" t="s">
        <v>3564</v>
      </c>
      <c r="N942" s="14">
        <v>46100.0</v>
      </c>
      <c r="O942" s="14">
        <v>46100.0</v>
      </c>
      <c r="P942" s="8" t="s">
        <v>48</v>
      </c>
      <c r="Q942" s="8">
        <v>716.0</v>
      </c>
      <c r="R942" s="16" t="s">
        <v>6861</v>
      </c>
      <c r="S942" s="16" t="s">
        <v>6862</v>
      </c>
      <c r="T942" s="16" t="s">
        <v>6863</v>
      </c>
      <c r="U942" s="17" t="s">
        <v>6864</v>
      </c>
      <c r="V942" s="8" t="s">
        <v>220</v>
      </c>
      <c r="W942" s="8"/>
      <c r="AA942" s="18" t="s">
        <v>54</v>
      </c>
      <c r="AB942" s="18">
        <v>153.0</v>
      </c>
      <c r="AC942" s="18">
        <v>16.0</v>
      </c>
      <c r="AD942" s="18">
        <v>7.0</v>
      </c>
      <c r="AE942" s="18">
        <v>103.0</v>
      </c>
      <c r="AF942" s="18">
        <v>0.0</v>
      </c>
      <c r="AG942" s="18">
        <v>0.0</v>
      </c>
      <c r="AH942" s="18">
        <v>0.0</v>
      </c>
      <c r="AI942" s="18">
        <v>3.0</v>
      </c>
      <c r="AJ942" s="18" t="s">
        <v>6857</v>
      </c>
      <c r="AK942" s="18">
        <v>944.0</v>
      </c>
      <c r="AL942" s="18" t="s">
        <v>54</v>
      </c>
      <c r="AM942" s="54" t="s">
        <v>2803</v>
      </c>
      <c r="AN942" s="19">
        <v>0.9237</v>
      </c>
      <c r="AO942" s="19" t="s">
        <v>191</v>
      </c>
    </row>
    <row r="943">
      <c r="A943" s="8" t="s">
        <v>6865</v>
      </c>
      <c r="B943" s="52" t="s">
        <v>1287</v>
      </c>
      <c r="C943" s="8" t="s">
        <v>58</v>
      </c>
      <c r="D943" s="8" t="s">
        <v>6857</v>
      </c>
      <c r="E943" s="20" t="s">
        <v>6866</v>
      </c>
      <c r="F943" s="11" t="s">
        <v>6867</v>
      </c>
      <c r="G943" s="8" t="s">
        <v>83</v>
      </c>
      <c r="H943" s="24"/>
      <c r="I943" s="8" t="s">
        <v>6868</v>
      </c>
      <c r="J943" s="8">
        <v>11.0</v>
      </c>
      <c r="K943" s="14">
        <v>46097.0</v>
      </c>
      <c r="L943" s="8" t="s">
        <v>3564</v>
      </c>
      <c r="M943" s="8" t="s">
        <v>3564</v>
      </c>
      <c r="N943" s="14">
        <v>46100.0</v>
      </c>
      <c r="O943" s="14">
        <v>46100.0</v>
      </c>
      <c r="P943" s="8" t="s">
        <v>48</v>
      </c>
      <c r="Q943" s="8">
        <v>770.0</v>
      </c>
      <c r="R943" s="8" t="s">
        <v>6869</v>
      </c>
      <c r="S943" s="8" t="s">
        <v>6870</v>
      </c>
      <c r="T943" s="16" t="s">
        <v>70</v>
      </c>
      <c r="U943" s="17" t="s">
        <v>6864</v>
      </c>
      <c r="V943" s="8" t="s">
        <v>220</v>
      </c>
      <c r="W943" s="8"/>
      <c r="AA943" s="53" t="s">
        <v>6871</v>
      </c>
      <c r="AB943" s="18">
        <v>150.0</v>
      </c>
      <c r="AC943" s="18">
        <v>39.0</v>
      </c>
      <c r="AD943" s="18">
        <v>15.0</v>
      </c>
      <c r="AE943" s="18">
        <v>43.0</v>
      </c>
      <c r="AF943" s="18">
        <v>88.0</v>
      </c>
      <c r="AG943" s="18">
        <v>21.0</v>
      </c>
      <c r="AH943" s="18">
        <v>23.0</v>
      </c>
      <c r="AI943" s="18">
        <v>6.0</v>
      </c>
      <c r="AJ943" s="18" t="s">
        <v>54</v>
      </c>
      <c r="AK943" s="18" t="s">
        <v>54</v>
      </c>
      <c r="AL943" s="54" t="s">
        <v>1422</v>
      </c>
      <c r="AM943" s="18" t="s">
        <v>54</v>
      </c>
      <c r="AN943" s="19">
        <v>0.9237</v>
      </c>
      <c r="AO943" s="19" t="s">
        <v>146</v>
      </c>
    </row>
    <row r="944">
      <c r="A944" s="8" t="s">
        <v>6872</v>
      </c>
      <c r="B944" s="52" t="s">
        <v>3883</v>
      </c>
      <c r="C944" s="8" t="s">
        <v>58</v>
      </c>
      <c r="D944" s="8" t="s">
        <v>6857</v>
      </c>
      <c r="E944" s="20" t="s">
        <v>6873</v>
      </c>
      <c r="F944" s="11" t="s">
        <v>6874</v>
      </c>
      <c r="G944" s="8" t="s">
        <v>83</v>
      </c>
      <c r="H944" s="24"/>
      <c r="I944" s="8" t="s">
        <v>6875</v>
      </c>
      <c r="J944" s="8">
        <v>11.0</v>
      </c>
      <c r="K944" s="14">
        <v>46097.0</v>
      </c>
      <c r="L944" s="8" t="s">
        <v>3564</v>
      </c>
      <c r="M944" s="8" t="s">
        <v>3564</v>
      </c>
      <c r="N944" s="14">
        <v>46100.0</v>
      </c>
      <c r="O944" s="14">
        <v>46100.0</v>
      </c>
      <c r="P944" s="8" t="s">
        <v>48</v>
      </c>
      <c r="Q944" s="8">
        <v>572.0</v>
      </c>
      <c r="R944" s="8" t="s">
        <v>6869</v>
      </c>
      <c r="S944" s="8" t="s">
        <v>6876</v>
      </c>
      <c r="T944" s="16" t="s">
        <v>188</v>
      </c>
      <c r="U944" s="17" t="s">
        <v>6864</v>
      </c>
      <c r="V944" s="8" t="s">
        <v>220</v>
      </c>
      <c r="W944" s="8"/>
      <c r="AA944" s="53" t="s">
        <v>6877</v>
      </c>
      <c r="AB944" s="18">
        <v>147.0</v>
      </c>
      <c r="AC944" s="18">
        <v>24.0</v>
      </c>
      <c r="AD944" s="18">
        <v>11.0</v>
      </c>
      <c r="AE944" s="18">
        <v>53.0</v>
      </c>
      <c r="AF944" s="18">
        <v>215.0</v>
      </c>
      <c r="AG944" s="18">
        <v>22.0</v>
      </c>
      <c r="AH944" s="18">
        <v>17.0</v>
      </c>
      <c r="AI944" s="18">
        <v>10.0</v>
      </c>
      <c r="AJ944" s="18" t="s">
        <v>54</v>
      </c>
      <c r="AK944" s="18" t="s">
        <v>54</v>
      </c>
      <c r="AL944" s="54" t="s">
        <v>1755</v>
      </c>
      <c r="AM944" s="18" t="s">
        <v>54</v>
      </c>
      <c r="AN944" s="19">
        <v>0.9237</v>
      </c>
      <c r="AO944" s="19" t="s">
        <v>146</v>
      </c>
    </row>
    <row r="945">
      <c r="A945" s="8" t="s">
        <v>6878</v>
      </c>
      <c r="B945" s="52" t="s">
        <v>5170</v>
      </c>
      <c r="C945" s="8" t="s">
        <v>58</v>
      </c>
      <c r="D945" s="8" t="s">
        <v>6857</v>
      </c>
      <c r="E945" s="20" t="s">
        <v>6879</v>
      </c>
      <c r="F945" s="11" t="s">
        <v>6880</v>
      </c>
      <c r="G945" s="8" t="s">
        <v>83</v>
      </c>
      <c r="H945" s="24"/>
      <c r="I945" s="8" t="s">
        <v>6881</v>
      </c>
      <c r="J945" s="8">
        <v>11.0</v>
      </c>
      <c r="K945" s="14">
        <v>46097.0</v>
      </c>
      <c r="L945" s="8" t="s">
        <v>3564</v>
      </c>
      <c r="M945" s="8" t="s">
        <v>3564</v>
      </c>
      <c r="N945" s="14">
        <v>46100.0</v>
      </c>
      <c r="O945" s="14">
        <v>46100.0</v>
      </c>
      <c r="P945" s="8" t="s">
        <v>48</v>
      </c>
      <c r="Q945" s="8">
        <v>825.0</v>
      </c>
      <c r="R945" s="8" t="s">
        <v>6869</v>
      </c>
      <c r="S945" s="8" t="s">
        <v>6882</v>
      </c>
      <c r="T945" s="16" t="s">
        <v>6883</v>
      </c>
      <c r="U945" s="17" t="s">
        <v>6864</v>
      </c>
      <c r="V945" s="8" t="s">
        <v>220</v>
      </c>
      <c r="W945" s="8"/>
      <c r="AA945" s="53" t="s">
        <v>6884</v>
      </c>
      <c r="AB945" s="18">
        <v>494.0</v>
      </c>
      <c r="AC945" s="18">
        <v>25.0</v>
      </c>
      <c r="AD945" s="18">
        <v>252.0</v>
      </c>
      <c r="AE945" s="18">
        <v>195.0</v>
      </c>
      <c r="AF945" s="18">
        <v>44.0</v>
      </c>
      <c r="AG945" s="18">
        <v>7.0</v>
      </c>
      <c r="AH945" s="18">
        <v>0.0</v>
      </c>
      <c r="AI945" s="18">
        <v>8.0</v>
      </c>
      <c r="AJ945" s="18" t="s">
        <v>54</v>
      </c>
      <c r="AK945" s="18" t="s">
        <v>54</v>
      </c>
      <c r="AL945" s="54" t="s">
        <v>2362</v>
      </c>
      <c r="AM945" s="18" t="s">
        <v>54</v>
      </c>
      <c r="AN945" s="19">
        <v>0.9237</v>
      </c>
      <c r="AO945" s="19" t="s">
        <v>191</v>
      </c>
    </row>
    <row r="946">
      <c r="A946" s="8" t="s">
        <v>6885</v>
      </c>
      <c r="B946" s="52" t="s">
        <v>1287</v>
      </c>
      <c r="C946" s="8" t="s">
        <v>43</v>
      </c>
      <c r="E946" s="20" t="s">
        <v>6886</v>
      </c>
      <c r="F946" s="11" t="s">
        <v>6887</v>
      </c>
      <c r="G946" s="8" t="s">
        <v>83</v>
      </c>
      <c r="H946" s="24"/>
      <c r="I946" s="8" t="s">
        <v>6888</v>
      </c>
      <c r="J946" s="8">
        <v>11.0</v>
      </c>
      <c r="K946" s="14">
        <v>46097.0</v>
      </c>
      <c r="L946" s="8" t="s">
        <v>3564</v>
      </c>
      <c r="M946" s="8" t="s">
        <v>3564</v>
      </c>
      <c r="N946" s="14">
        <v>46100.0</v>
      </c>
      <c r="O946" s="14">
        <v>46100.0</v>
      </c>
      <c r="P946" s="8" t="s">
        <v>48</v>
      </c>
      <c r="Q946" s="8">
        <v>814.0</v>
      </c>
      <c r="R946" s="59" t="s">
        <v>6889</v>
      </c>
      <c r="S946" s="8" t="s">
        <v>6890</v>
      </c>
      <c r="T946" s="16" t="s">
        <v>70</v>
      </c>
      <c r="U946" s="17" t="s">
        <v>6891</v>
      </c>
      <c r="V946" s="8" t="s">
        <v>220</v>
      </c>
      <c r="W946" s="8"/>
      <c r="AA946" s="53" t="s">
        <v>6892</v>
      </c>
      <c r="AB946" s="18">
        <v>213.0</v>
      </c>
      <c r="AC946" s="18">
        <v>23.0</v>
      </c>
      <c r="AD946" s="18">
        <v>5.0</v>
      </c>
      <c r="AE946" s="18">
        <v>81.0</v>
      </c>
      <c r="AF946" s="18">
        <v>3.0</v>
      </c>
      <c r="AG946" s="18">
        <v>23.0</v>
      </c>
      <c r="AH946" s="18">
        <v>114.0</v>
      </c>
      <c r="AI946" s="18">
        <v>6.0</v>
      </c>
      <c r="AJ946" s="18" t="s">
        <v>6885</v>
      </c>
      <c r="AK946" s="18">
        <v>1152.0</v>
      </c>
      <c r="AL946" s="54" t="s">
        <v>2087</v>
      </c>
      <c r="AM946" s="54" t="s">
        <v>1601</v>
      </c>
      <c r="AN946" s="19">
        <v>0.9191</v>
      </c>
      <c r="AO946" s="19" t="s">
        <v>329</v>
      </c>
    </row>
    <row r="947">
      <c r="A947" s="8" t="s">
        <v>6893</v>
      </c>
      <c r="B947" s="52" t="s">
        <v>1298</v>
      </c>
      <c r="C947" s="8" t="s">
        <v>58</v>
      </c>
      <c r="D947" s="8" t="s">
        <v>6885</v>
      </c>
      <c r="E947" s="20" t="s">
        <v>6894</v>
      </c>
      <c r="F947" s="11" t="s">
        <v>6895</v>
      </c>
      <c r="G947" s="8" t="s">
        <v>83</v>
      </c>
      <c r="H947" s="24"/>
      <c r="I947" s="8" t="s">
        <v>6896</v>
      </c>
      <c r="J947" s="8">
        <v>11.0</v>
      </c>
      <c r="K947" s="14">
        <v>46097.0</v>
      </c>
      <c r="L947" s="8" t="s">
        <v>3564</v>
      </c>
      <c r="M947" s="8" t="s">
        <v>3564</v>
      </c>
      <c r="N947" s="14">
        <v>46100.0</v>
      </c>
      <c r="O947" s="14">
        <v>46100.0</v>
      </c>
      <c r="P947" s="8" t="s">
        <v>48</v>
      </c>
      <c r="Q947" s="8">
        <v>798.0</v>
      </c>
      <c r="R947" s="59" t="s">
        <v>6889</v>
      </c>
      <c r="S947" s="8" t="s">
        <v>6897</v>
      </c>
      <c r="T947" s="16" t="s">
        <v>784</v>
      </c>
      <c r="U947" s="17" t="s">
        <v>6891</v>
      </c>
      <c r="V947" s="8" t="s">
        <v>220</v>
      </c>
      <c r="W947" s="8"/>
      <c r="AA947" s="53" t="s">
        <v>6898</v>
      </c>
      <c r="AB947" s="18">
        <v>655.0</v>
      </c>
      <c r="AC947" s="18">
        <v>347.0</v>
      </c>
      <c r="AD947" s="18">
        <v>17.0</v>
      </c>
      <c r="AE947" s="18">
        <v>180.0</v>
      </c>
      <c r="AF947" s="18">
        <v>38.0</v>
      </c>
      <c r="AG947" s="18">
        <v>15.0</v>
      </c>
      <c r="AH947" s="18">
        <v>0.0</v>
      </c>
      <c r="AI947" s="18">
        <v>15.0</v>
      </c>
      <c r="AJ947" s="18" t="s">
        <v>54</v>
      </c>
      <c r="AK947" s="18" t="s">
        <v>54</v>
      </c>
      <c r="AL947" s="54" t="s">
        <v>3844</v>
      </c>
      <c r="AM947" s="18" t="s">
        <v>54</v>
      </c>
      <c r="AN947" s="19">
        <v>0.9191</v>
      </c>
      <c r="AO947" s="19" t="s">
        <v>329</v>
      </c>
    </row>
    <row r="948">
      <c r="A948" s="8" t="s">
        <v>6899</v>
      </c>
      <c r="B948" s="52" t="s">
        <v>1883</v>
      </c>
      <c r="C948" s="8" t="s">
        <v>58</v>
      </c>
      <c r="D948" s="8" t="s">
        <v>6885</v>
      </c>
      <c r="E948" s="20" t="s">
        <v>6900</v>
      </c>
      <c r="F948" s="11" t="s">
        <v>6901</v>
      </c>
      <c r="G948" s="8" t="s">
        <v>83</v>
      </c>
      <c r="H948" s="24"/>
      <c r="I948" s="8" t="s">
        <v>6902</v>
      </c>
      <c r="J948" s="8">
        <v>11.0</v>
      </c>
      <c r="K948" s="14">
        <v>46097.0</v>
      </c>
      <c r="L948" s="8" t="s">
        <v>3564</v>
      </c>
      <c r="M948" s="8" t="s">
        <v>3564</v>
      </c>
      <c r="N948" s="14">
        <v>46100.0</v>
      </c>
      <c r="O948" s="14">
        <v>46100.0</v>
      </c>
      <c r="P948" s="8" t="s">
        <v>48</v>
      </c>
      <c r="Q948" s="8">
        <v>538.0</v>
      </c>
      <c r="R948" s="59" t="s">
        <v>6903</v>
      </c>
      <c r="S948" s="8" t="s">
        <v>6904</v>
      </c>
      <c r="T948" s="16" t="s">
        <v>188</v>
      </c>
      <c r="U948" s="17" t="s">
        <v>6891</v>
      </c>
      <c r="V948" s="8" t="s">
        <v>220</v>
      </c>
      <c r="W948" s="8"/>
      <c r="AA948" s="53" t="s">
        <v>6905</v>
      </c>
      <c r="AB948" s="18">
        <v>284.0</v>
      </c>
      <c r="AC948" s="18">
        <v>148.0</v>
      </c>
      <c r="AD948" s="18">
        <v>10.0</v>
      </c>
      <c r="AE948" s="18">
        <v>67.0</v>
      </c>
      <c r="AF948" s="18">
        <v>26.0</v>
      </c>
      <c r="AG948" s="18">
        <v>9.0</v>
      </c>
      <c r="AH948" s="18">
        <v>1.0</v>
      </c>
      <c r="AI948" s="18">
        <v>2.0</v>
      </c>
      <c r="AJ948" s="18" t="s">
        <v>54</v>
      </c>
      <c r="AK948" s="18" t="s">
        <v>54</v>
      </c>
      <c r="AL948" s="54" t="s">
        <v>2398</v>
      </c>
      <c r="AM948" s="18" t="s">
        <v>54</v>
      </c>
      <c r="AN948" s="19">
        <v>0.9191</v>
      </c>
      <c r="AO948" s="19" t="s">
        <v>329</v>
      </c>
    </row>
    <row r="949">
      <c r="A949" s="8" t="s">
        <v>6906</v>
      </c>
      <c r="B949" s="52" t="s">
        <v>57</v>
      </c>
      <c r="C949" s="8" t="s">
        <v>58</v>
      </c>
      <c r="D949" s="8" t="s">
        <v>6885</v>
      </c>
      <c r="E949" s="20" t="s">
        <v>6907</v>
      </c>
      <c r="F949" s="11" t="s">
        <v>6908</v>
      </c>
      <c r="G949" s="8" t="s">
        <v>83</v>
      </c>
      <c r="H949" s="24"/>
      <c r="I949" s="70" t="s">
        <v>6909</v>
      </c>
      <c r="J949" s="8">
        <v>11.0</v>
      </c>
      <c r="K949" s="14">
        <v>46097.0</v>
      </c>
      <c r="L949" s="8" t="s">
        <v>3564</v>
      </c>
      <c r="M949" s="8" t="s">
        <v>3564</v>
      </c>
      <c r="N949" s="14">
        <v>46100.0</v>
      </c>
      <c r="O949" s="14">
        <v>46100.0</v>
      </c>
      <c r="P949" s="8" t="s">
        <v>48</v>
      </c>
      <c r="Q949" s="8">
        <v>810.0</v>
      </c>
      <c r="R949" s="59" t="s">
        <v>6889</v>
      </c>
      <c r="S949" s="16" t="s">
        <v>6910</v>
      </c>
      <c r="T949" s="16" t="s">
        <v>6911</v>
      </c>
      <c r="U949" s="17" t="s">
        <v>6891</v>
      </c>
      <c r="V949" s="8" t="s">
        <v>220</v>
      </c>
      <c r="W949" s="8"/>
      <c r="AA949" s="18" t="s">
        <v>54</v>
      </c>
      <c r="AB949" s="18" t="s">
        <v>54</v>
      </c>
      <c r="AC949" s="18" t="s">
        <v>54</v>
      </c>
      <c r="AD949" s="18" t="s">
        <v>54</v>
      </c>
      <c r="AE949" s="18" t="s">
        <v>54</v>
      </c>
      <c r="AF949" s="18" t="s">
        <v>54</v>
      </c>
      <c r="AG949" s="18" t="s">
        <v>54</v>
      </c>
      <c r="AH949" s="18" t="s">
        <v>54</v>
      </c>
      <c r="AI949" s="18" t="s">
        <v>54</v>
      </c>
      <c r="AJ949" s="18" t="s">
        <v>54</v>
      </c>
      <c r="AK949" s="18" t="s">
        <v>54</v>
      </c>
      <c r="AL949" s="18" t="s">
        <v>54</v>
      </c>
      <c r="AM949" s="18" t="s">
        <v>54</v>
      </c>
      <c r="AN949" s="19" t="s">
        <v>54</v>
      </c>
      <c r="AO949" s="19" t="s">
        <v>54</v>
      </c>
    </row>
    <row r="950">
      <c r="A950" s="8" t="s">
        <v>6912</v>
      </c>
      <c r="B950" s="52" t="s">
        <v>1287</v>
      </c>
      <c r="C950" s="8" t="s">
        <v>43</v>
      </c>
      <c r="E950" s="20" t="s">
        <v>6913</v>
      </c>
      <c r="F950" s="11" t="s">
        <v>6914</v>
      </c>
      <c r="G950" s="51" t="s">
        <v>46</v>
      </c>
      <c r="H950" s="24"/>
      <c r="I950" s="8" t="s">
        <v>6915</v>
      </c>
      <c r="J950" s="8">
        <v>11.0</v>
      </c>
      <c r="K950" s="14">
        <v>46097.0</v>
      </c>
      <c r="L950" s="8" t="s">
        <v>3564</v>
      </c>
      <c r="M950" s="8" t="s">
        <v>3564</v>
      </c>
      <c r="N950" s="14">
        <v>46100.0</v>
      </c>
      <c r="O950" s="14">
        <v>46100.0</v>
      </c>
      <c r="P950" s="8" t="s">
        <v>48</v>
      </c>
      <c r="Q950" s="8">
        <v>594.0</v>
      </c>
      <c r="R950" s="8" t="s">
        <v>6916</v>
      </c>
      <c r="S950" s="8" t="s">
        <v>6917</v>
      </c>
      <c r="T950" s="16" t="s">
        <v>70</v>
      </c>
      <c r="U950" s="17" t="s">
        <v>6918</v>
      </c>
      <c r="V950" s="8" t="s">
        <v>72</v>
      </c>
      <c r="W950" s="51"/>
      <c r="AA950" s="53" t="s">
        <v>6919</v>
      </c>
      <c r="AB950" s="18">
        <v>2833.0</v>
      </c>
      <c r="AC950" s="18">
        <v>20.0</v>
      </c>
      <c r="AD950" s="18">
        <v>1399.0</v>
      </c>
      <c r="AE950" s="18">
        <v>833.0</v>
      </c>
      <c r="AF950" s="18">
        <v>112.0</v>
      </c>
      <c r="AG950" s="18">
        <v>99.0</v>
      </c>
      <c r="AH950" s="18">
        <v>493.0</v>
      </c>
      <c r="AI950" s="18">
        <v>17.0</v>
      </c>
      <c r="AJ950" s="18" t="s">
        <v>6912</v>
      </c>
      <c r="AK950" s="18">
        <v>137501.0</v>
      </c>
      <c r="AL950" s="55" t="s">
        <v>6920</v>
      </c>
      <c r="AM950" s="55" t="s">
        <v>6921</v>
      </c>
      <c r="AN950" s="19">
        <v>0.9405</v>
      </c>
      <c r="AO950" s="19" t="s">
        <v>329</v>
      </c>
    </row>
    <row r="951">
      <c r="A951" s="8" t="s">
        <v>6922</v>
      </c>
      <c r="B951" s="52" t="s">
        <v>1298</v>
      </c>
      <c r="C951" s="8" t="s">
        <v>58</v>
      </c>
      <c r="D951" s="8" t="s">
        <v>6912</v>
      </c>
      <c r="E951" s="20" t="s">
        <v>6923</v>
      </c>
      <c r="F951" s="11" t="s">
        <v>6924</v>
      </c>
      <c r="G951" s="51" t="s">
        <v>46</v>
      </c>
      <c r="H951" s="24"/>
      <c r="I951" s="8" t="s">
        <v>6925</v>
      </c>
      <c r="J951" s="8">
        <v>11.0</v>
      </c>
      <c r="K951" s="14">
        <v>46097.0</v>
      </c>
      <c r="L951" s="8" t="s">
        <v>3564</v>
      </c>
      <c r="M951" s="8" t="s">
        <v>3564</v>
      </c>
      <c r="N951" s="14">
        <v>46100.0</v>
      </c>
      <c r="O951" s="14">
        <v>46100.0</v>
      </c>
      <c r="P951" s="8" t="s">
        <v>48</v>
      </c>
      <c r="Q951" s="8">
        <v>485.0</v>
      </c>
      <c r="R951" s="8" t="s">
        <v>6916</v>
      </c>
      <c r="S951" s="8" t="s">
        <v>6926</v>
      </c>
      <c r="T951" s="16" t="s">
        <v>6927</v>
      </c>
      <c r="U951" s="17" t="s">
        <v>6918</v>
      </c>
      <c r="V951" s="8" t="s">
        <v>72</v>
      </c>
      <c r="W951" s="51"/>
      <c r="AA951" s="53" t="s">
        <v>6928</v>
      </c>
      <c r="AB951" s="18">
        <v>132980.0</v>
      </c>
      <c r="AC951" s="18">
        <v>166.0</v>
      </c>
      <c r="AD951" s="18">
        <v>8174.0</v>
      </c>
      <c r="AE951" s="18">
        <v>49452.0</v>
      </c>
      <c r="AF951" s="18">
        <v>961.0</v>
      </c>
      <c r="AG951" s="18">
        <v>1761.0</v>
      </c>
      <c r="AH951" s="18">
        <v>120712.0</v>
      </c>
      <c r="AI951" s="18">
        <v>409.0</v>
      </c>
      <c r="AJ951" s="18" t="s">
        <v>54</v>
      </c>
      <c r="AK951" s="18" t="s">
        <v>54</v>
      </c>
      <c r="AL951" s="55" t="s">
        <v>6929</v>
      </c>
      <c r="AM951" s="18" t="s">
        <v>54</v>
      </c>
      <c r="AN951" s="19">
        <v>0.9405</v>
      </c>
      <c r="AO951" s="19" t="s">
        <v>54</v>
      </c>
    </row>
    <row r="952">
      <c r="A952" s="8" t="s">
        <v>6930</v>
      </c>
      <c r="B952" s="52" t="s">
        <v>1883</v>
      </c>
      <c r="C952" s="8" t="s">
        <v>58</v>
      </c>
      <c r="D952" s="8" t="s">
        <v>6912</v>
      </c>
      <c r="E952" s="20" t="s">
        <v>6931</v>
      </c>
      <c r="F952" s="11" t="s">
        <v>6932</v>
      </c>
      <c r="G952" s="51" t="s">
        <v>46</v>
      </c>
      <c r="H952" s="24"/>
      <c r="I952" s="8" t="s">
        <v>6933</v>
      </c>
      <c r="J952" s="8">
        <v>11.0</v>
      </c>
      <c r="K952" s="14">
        <v>46097.0</v>
      </c>
      <c r="L952" s="8" t="s">
        <v>3564</v>
      </c>
      <c r="M952" s="8" t="s">
        <v>3564</v>
      </c>
      <c r="N952" s="14">
        <v>46100.0</v>
      </c>
      <c r="O952" s="14">
        <v>46100.0</v>
      </c>
      <c r="P952" s="8" t="s">
        <v>48</v>
      </c>
      <c r="Q952" s="8">
        <v>554.0</v>
      </c>
      <c r="R952" s="8" t="s">
        <v>6916</v>
      </c>
      <c r="S952" s="8" t="s">
        <v>6934</v>
      </c>
      <c r="T952" s="16" t="s">
        <v>6935</v>
      </c>
      <c r="U952" s="17" t="s">
        <v>6918</v>
      </c>
      <c r="V952" s="8" t="s">
        <v>72</v>
      </c>
      <c r="W952" s="51"/>
      <c r="AA952" s="53" t="s">
        <v>6936</v>
      </c>
      <c r="AB952" s="18">
        <v>1047.0</v>
      </c>
      <c r="AC952" s="18">
        <v>120.0</v>
      </c>
      <c r="AD952" s="18">
        <v>40.0</v>
      </c>
      <c r="AE952" s="18">
        <v>248.0</v>
      </c>
      <c r="AF952" s="18">
        <v>68.0</v>
      </c>
      <c r="AG952" s="18">
        <v>194.0</v>
      </c>
      <c r="AH952" s="18">
        <v>331.0</v>
      </c>
      <c r="AI952" s="18">
        <v>23.0</v>
      </c>
      <c r="AJ952" s="18" t="s">
        <v>54</v>
      </c>
      <c r="AK952" s="18" t="s">
        <v>54</v>
      </c>
      <c r="AL952" s="54" t="s">
        <v>1630</v>
      </c>
      <c r="AM952" s="18" t="s">
        <v>54</v>
      </c>
      <c r="AN952" s="19">
        <v>0.9405</v>
      </c>
      <c r="AO952" s="19" t="s">
        <v>329</v>
      </c>
    </row>
    <row r="953">
      <c r="A953" s="8" t="s">
        <v>6937</v>
      </c>
      <c r="B953" s="52" t="s">
        <v>5170</v>
      </c>
      <c r="C953" s="8" t="s">
        <v>58</v>
      </c>
      <c r="D953" s="8" t="s">
        <v>6912</v>
      </c>
      <c r="E953" s="20" t="s">
        <v>6938</v>
      </c>
      <c r="F953" s="11" t="s">
        <v>6939</v>
      </c>
      <c r="G953" s="51" t="s">
        <v>46</v>
      </c>
      <c r="H953" s="24"/>
      <c r="I953" s="8" t="s">
        <v>6940</v>
      </c>
      <c r="J953" s="8">
        <v>11.0</v>
      </c>
      <c r="K953" s="14">
        <v>46097.0</v>
      </c>
      <c r="L953" s="8" t="s">
        <v>3564</v>
      </c>
      <c r="M953" s="8" t="s">
        <v>3564</v>
      </c>
      <c r="N953" s="14">
        <v>46100.0</v>
      </c>
      <c r="O953" s="14">
        <v>46100.0</v>
      </c>
      <c r="P953" s="8" t="s">
        <v>48</v>
      </c>
      <c r="Q953" s="8">
        <v>467.0</v>
      </c>
      <c r="R953" s="8" t="s">
        <v>6916</v>
      </c>
      <c r="S953" s="8" t="s">
        <v>6941</v>
      </c>
      <c r="T953" s="16" t="s">
        <v>188</v>
      </c>
      <c r="U953" s="17" t="s">
        <v>6918</v>
      </c>
      <c r="V953" s="8" t="s">
        <v>72</v>
      </c>
      <c r="W953" s="51"/>
      <c r="AA953" s="53" t="s">
        <v>6942</v>
      </c>
      <c r="AB953" s="18">
        <v>641.0</v>
      </c>
      <c r="AC953" s="18">
        <v>44.0</v>
      </c>
      <c r="AD953" s="18">
        <v>162.0</v>
      </c>
      <c r="AE953" s="18">
        <v>231.0</v>
      </c>
      <c r="AF953" s="18">
        <v>31.0</v>
      </c>
      <c r="AG953" s="18">
        <v>53.0</v>
      </c>
      <c r="AH953" s="18">
        <v>102.0</v>
      </c>
      <c r="AI953" s="18">
        <v>8.0</v>
      </c>
      <c r="AJ953" s="18" t="s">
        <v>54</v>
      </c>
      <c r="AK953" s="18" t="s">
        <v>54</v>
      </c>
      <c r="AL953" s="54" t="s">
        <v>1940</v>
      </c>
      <c r="AM953" s="18" t="s">
        <v>54</v>
      </c>
      <c r="AN953" s="19">
        <v>0.9405</v>
      </c>
      <c r="AO953" s="19" t="s">
        <v>329</v>
      </c>
    </row>
    <row r="954">
      <c r="A954" s="8" t="s">
        <v>6943</v>
      </c>
      <c r="B954" s="52" t="s">
        <v>2931</v>
      </c>
      <c r="C954" s="8" t="s">
        <v>43</v>
      </c>
      <c r="E954" s="20" t="s">
        <v>6944</v>
      </c>
      <c r="F954" s="11" t="s">
        <v>6945</v>
      </c>
      <c r="G954" s="8" t="s">
        <v>83</v>
      </c>
      <c r="H954" s="24"/>
      <c r="I954" s="8" t="s">
        <v>6946</v>
      </c>
      <c r="J954" s="8">
        <v>11.0</v>
      </c>
      <c r="K954" s="14">
        <v>46097.0</v>
      </c>
      <c r="L954" s="8" t="s">
        <v>3564</v>
      </c>
      <c r="M954" s="8" t="s">
        <v>3564</v>
      </c>
      <c r="N954" s="14">
        <v>46100.0</v>
      </c>
      <c r="O954" s="14">
        <v>46100.0</v>
      </c>
      <c r="P954" s="8" t="s">
        <v>48</v>
      </c>
      <c r="Q954" s="8">
        <v>749.0</v>
      </c>
      <c r="R954" s="16" t="s">
        <v>6947</v>
      </c>
      <c r="S954" s="16" t="s">
        <v>6948</v>
      </c>
      <c r="T954" s="16" t="s">
        <v>70</v>
      </c>
      <c r="U954" s="17" t="s">
        <v>6949</v>
      </c>
      <c r="V954" s="8" t="s">
        <v>220</v>
      </c>
      <c r="W954" s="8"/>
      <c r="AA954" s="18" t="s">
        <v>54</v>
      </c>
      <c r="AB954" s="18">
        <v>3779.0</v>
      </c>
      <c r="AC954" s="18">
        <v>1899.0</v>
      </c>
      <c r="AD954" s="18">
        <v>91.0</v>
      </c>
      <c r="AE954" s="18">
        <v>828.0</v>
      </c>
      <c r="AF954" s="18">
        <v>0.0</v>
      </c>
      <c r="AG954" s="18">
        <v>0.0</v>
      </c>
      <c r="AH954" s="18">
        <v>0.0</v>
      </c>
      <c r="AI954" s="18">
        <v>19.0</v>
      </c>
      <c r="AJ954" s="18" t="s">
        <v>6943</v>
      </c>
      <c r="AK954" s="18">
        <v>5553.0</v>
      </c>
      <c r="AL954" s="18" t="s">
        <v>54</v>
      </c>
      <c r="AM954" s="55" t="s">
        <v>6950</v>
      </c>
      <c r="AN954" s="19">
        <v>0.879</v>
      </c>
      <c r="AO954" s="19" t="s">
        <v>73</v>
      </c>
    </row>
    <row r="955">
      <c r="A955" s="8" t="s">
        <v>6951</v>
      </c>
      <c r="B955" s="52" t="s">
        <v>2482</v>
      </c>
      <c r="C955" s="8" t="s">
        <v>58</v>
      </c>
      <c r="D955" s="8" t="s">
        <v>6943</v>
      </c>
      <c r="E955" s="20" t="s">
        <v>6952</v>
      </c>
      <c r="F955" s="11" t="s">
        <v>6953</v>
      </c>
      <c r="G955" s="8" t="s">
        <v>83</v>
      </c>
      <c r="H955" s="24"/>
      <c r="I955" s="8" t="s">
        <v>6954</v>
      </c>
      <c r="J955" s="8">
        <v>11.0</v>
      </c>
      <c r="K955" s="14">
        <v>46097.0</v>
      </c>
      <c r="L955" s="8" t="s">
        <v>3564</v>
      </c>
      <c r="M955" s="8" t="s">
        <v>3564</v>
      </c>
      <c r="N955" s="14">
        <v>46100.0</v>
      </c>
      <c r="O955" s="14">
        <v>46100.0</v>
      </c>
      <c r="P955" s="8" t="s">
        <v>48</v>
      </c>
      <c r="Q955" s="8">
        <v>649.0</v>
      </c>
      <c r="R955" s="16" t="s">
        <v>6947</v>
      </c>
      <c r="S955" s="16" t="s">
        <v>6955</v>
      </c>
      <c r="T955" s="16" t="s">
        <v>188</v>
      </c>
      <c r="U955" s="17" t="s">
        <v>6949</v>
      </c>
      <c r="V955" s="8" t="s">
        <v>220</v>
      </c>
      <c r="W955" s="8"/>
      <c r="AA955" s="18" t="s">
        <v>54</v>
      </c>
      <c r="AB955" s="18">
        <v>965.0</v>
      </c>
      <c r="AC955" s="18">
        <v>627.0</v>
      </c>
      <c r="AD955" s="18">
        <v>8.0</v>
      </c>
      <c r="AE955" s="18">
        <v>163.0</v>
      </c>
      <c r="AF955" s="18">
        <v>0.0</v>
      </c>
      <c r="AG955" s="18">
        <v>0.0</v>
      </c>
      <c r="AH955" s="18">
        <v>0.0</v>
      </c>
      <c r="AI955" s="18">
        <v>4.0</v>
      </c>
      <c r="AJ955" s="18" t="s">
        <v>54</v>
      </c>
      <c r="AK955" s="18" t="s">
        <v>54</v>
      </c>
      <c r="AL955" s="18" t="s">
        <v>54</v>
      </c>
      <c r="AM955" s="18" t="s">
        <v>54</v>
      </c>
      <c r="AN955" s="19">
        <v>0.879</v>
      </c>
      <c r="AO955" s="19" t="s">
        <v>73</v>
      </c>
    </row>
    <row r="956">
      <c r="A956" s="8" t="s">
        <v>6956</v>
      </c>
      <c r="B956" s="52" t="s">
        <v>1287</v>
      </c>
      <c r="C956" s="8" t="s">
        <v>58</v>
      </c>
      <c r="D956" s="8" t="s">
        <v>6943</v>
      </c>
      <c r="E956" s="20" t="s">
        <v>6957</v>
      </c>
      <c r="F956" s="11" t="s">
        <v>6958</v>
      </c>
      <c r="G956" s="8" t="s">
        <v>83</v>
      </c>
      <c r="H956" s="24"/>
      <c r="I956" s="8" t="s">
        <v>6959</v>
      </c>
      <c r="J956" s="8">
        <v>11.0</v>
      </c>
      <c r="K956" s="14">
        <v>46097.0</v>
      </c>
      <c r="L956" s="8" t="s">
        <v>3564</v>
      </c>
      <c r="M956" s="8" t="s">
        <v>3564</v>
      </c>
      <c r="N956" s="14">
        <v>46100.0</v>
      </c>
      <c r="O956" s="14">
        <v>46100.0</v>
      </c>
      <c r="P956" s="8" t="s">
        <v>48</v>
      </c>
      <c r="Q956" s="8">
        <v>869.0</v>
      </c>
      <c r="R956" s="8" t="s">
        <v>6960</v>
      </c>
      <c r="S956" s="8" t="s">
        <v>6961</v>
      </c>
      <c r="T956" s="16" t="s">
        <v>6962</v>
      </c>
      <c r="U956" s="17" t="s">
        <v>6949</v>
      </c>
      <c r="V956" s="8" t="s">
        <v>220</v>
      </c>
      <c r="W956" s="8"/>
      <c r="AA956" s="53" t="s">
        <v>6963</v>
      </c>
      <c r="AB956" s="18">
        <v>809.0</v>
      </c>
      <c r="AC956" s="18">
        <v>43.0</v>
      </c>
      <c r="AD956" s="18">
        <v>19.0</v>
      </c>
      <c r="AE956" s="18">
        <v>85.0</v>
      </c>
      <c r="AF956" s="18">
        <v>120.0</v>
      </c>
      <c r="AG956" s="18">
        <v>530.0</v>
      </c>
      <c r="AH956" s="18">
        <v>8.0</v>
      </c>
      <c r="AI956" s="18">
        <v>28.0</v>
      </c>
      <c r="AJ956" s="18" t="s">
        <v>54</v>
      </c>
      <c r="AK956" s="18" t="s">
        <v>54</v>
      </c>
      <c r="AL956" s="54" t="s">
        <v>4336</v>
      </c>
      <c r="AM956" s="18" t="s">
        <v>54</v>
      </c>
      <c r="AN956" s="19">
        <v>0.879</v>
      </c>
      <c r="AO956" s="19" t="s">
        <v>73</v>
      </c>
    </row>
    <row r="957">
      <c r="A957" s="8" t="s">
        <v>6964</v>
      </c>
      <c r="B957" s="52" t="s">
        <v>1287</v>
      </c>
      <c r="C957" s="8" t="s">
        <v>43</v>
      </c>
      <c r="E957" s="20" t="s">
        <v>6965</v>
      </c>
      <c r="F957" s="11" t="s">
        <v>6966</v>
      </c>
      <c r="G957" s="51" t="s">
        <v>46</v>
      </c>
      <c r="H957" s="24"/>
      <c r="I957" s="8" t="s">
        <v>6967</v>
      </c>
      <c r="J957" s="8">
        <v>11.0</v>
      </c>
      <c r="K957" s="14">
        <v>46097.0</v>
      </c>
      <c r="L957" s="8" t="s">
        <v>3564</v>
      </c>
      <c r="M957" s="8" t="s">
        <v>3564</v>
      </c>
      <c r="N957" s="14">
        <v>46100.0</v>
      </c>
      <c r="O957" s="14">
        <v>46100.0</v>
      </c>
      <c r="P957" s="8" t="s">
        <v>48</v>
      </c>
      <c r="Q957" s="8">
        <v>870.0</v>
      </c>
      <c r="R957" s="8" t="s">
        <v>6968</v>
      </c>
      <c r="S957" s="8" t="s">
        <v>6969</v>
      </c>
      <c r="T957" s="16" t="s">
        <v>70</v>
      </c>
      <c r="U957" s="17" t="s">
        <v>6970</v>
      </c>
      <c r="V957" s="8" t="s">
        <v>72</v>
      </c>
      <c r="W957" s="51"/>
      <c r="AA957" s="53" t="s">
        <v>6971</v>
      </c>
      <c r="AB957" s="18">
        <v>163.0</v>
      </c>
      <c r="AC957" s="18">
        <v>42.0</v>
      </c>
      <c r="AD957" s="18">
        <v>8.0</v>
      </c>
      <c r="AE957" s="18">
        <v>61.0</v>
      </c>
      <c r="AF957" s="18">
        <v>115.0</v>
      </c>
      <c r="AG957" s="18">
        <v>44.0</v>
      </c>
      <c r="AH957" s="18">
        <v>0.0</v>
      </c>
      <c r="AI957" s="18">
        <v>4.0</v>
      </c>
      <c r="AJ957" s="18" t="s">
        <v>6964</v>
      </c>
      <c r="AK957" s="18">
        <v>518.0</v>
      </c>
      <c r="AL957" s="54" t="s">
        <v>1422</v>
      </c>
      <c r="AM957" s="54" t="s">
        <v>2398</v>
      </c>
      <c r="AN957" s="19">
        <v>0.9321</v>
      </c>
      <c r="AO957" s="19" t="s">
        <v>371</v>
      </c>
    </row>
    <row r="958">
      <c r="A958" s="8" t="s">
        <v>6972</v>
      </c>
      <c r="B958" s="52" t="s">
        <v>1883</v>
      </c>
      <c r="C958" s="8" t="s">
        <v>58</v>
      </c>
      <c r="D958" s="8" t="s">
        <v>6964</v>
      </c>
      <c r="E958" s="20" t="s">
        <v>6973</v>
      </c>
      <c r="F958" s="11" t="s">
        <v>6974</v>
      </c>
      <c r="G958" s="51" t="s">
        <v>46</v>
      </c>
      <c r="H958" s="24"/>
      <c r="I958" s="8" t="s">
        <v>6975</v>
      </c>
      <c r="J958" s="8">
        <v>11.0</v>
      </c>
      <c r="K958" s="14">
        <v>46097.0</v>
      </c>
      <c r="L958" s="8" t="s">
        <v>3564</v>
      </c>
      <c r="M958" s="8" t="s">
        <v>3564</v>
      </c>
      <c r="N958" s="14">
        <v>46100.0</v>
      </c>
      <c r="O958" s="14">
        <v>46100.0</v>
      </c>
      <c r="P958" s="8" t="s">
        <v>48</v>
      </c>
      <c r="Q958" s="8">
        <v>682.0</v>
      </c>
      <c r="R958" s="8" t="s">
        <v>6968</v>
      </c>
      <c r="S958" s="8" t="s">
        <v>6976</v>
      </c>
      <c r="T958" s="16" t="s">
        <v>188</v>
      </c>
      <c r="U958" s="17" t="s">
        <v>6970</v>
      </c>
      <c r="V958" s="8" t="s">
        <v>72</v>
      </c>
      <c r="W958" s="51"/>
      <c r="AA958" s="53" t="s">
        <v>6977</v>
      </c>
      <c r="AB958" s="18">
        <v>250.0</v>
      </c>
      <c r="AC958" s="18">
        <v>56.0</v>
      </c>
      <c r="AD958" s="18">
        <v>10.0</v>
      </c>
      <c r="AE958" s="18">
        <v>136.0</v>
      </c>
      <c r="AF958" s="18">
        <v>86.0</v>
      </c>
      <c r="AG958" s="18">
        <v>20.0</v>
      </c>
      <c r="AH958" s="18">
        <v>48.0</v>
      </c>
      <c r="AI958" s="18">
        <v>6.0</v>
      </c>
      <c r="AJ958" s="18" t="s">
        <v>54</v>
      </c>
      <c r="AK958" s="18" t="s">
        <v>54</v>
      </c>
      <c r="AL958" s="54" t="s">
        <v>2087</v>
      </c>
      <c r="AM958" s="18" t="s">
        <v>54</v>
      </c>
      <c r="AN958" s="19">
        <v>0.9321</v>
      </c>
      <c r="AO958" s="19" t="s">
        <v>371</v>
      </c>
    </row>
    <row r="959">
      <c r="A959" s="8" t="s">
        <v>6978</v>
      </c>
      <c r="B959" s="52" t="s">
        <v>2931</v>
      </c>
      <c r="C959" s="8" t="s">
        <v>58</v>
      </c>
      <c r="D959" s="8" t="s">
        <v>6964</v>
      </c>
      <c r="E959" s="20" t="s">
        <v>6979</v>
      </c>
      <c r="F959" s="11" t="s">
        <v>6980</v>
      </c>
      <c r="G959" s="51" t="s">
        <v>46</v>
      </c>
      <c r="H959" s="24"/>
      <c r="I959" s="8" t="s">
        <v>6981</v>
      </c>
      <c r="J959" s="8">
        <v>11.0</v>
      </c>
      <c r="K959" s="14">
        <v>46097.0</v>
      </c>
      <c r="L959" s="8" t="s">
        <v>3564</v>
      </c>
      <c r="M959" s="8" t="s">
        <v>3564</v>
      </c>
      <c r="N959" s="14">
        <v>46100.0</v>
      </c>
      <c r="O959" s="14">
        <v>46100.0</v>
      </c>
      <c r="P959" s="8" t="s">
        <v>48</v>
      </c>
      <c r="Q959" s="8">
        <v>938.0</v>
      </c>
      <c r="R959" s="16" t="s">
        <v>6982</v>
      </c>
      <c r="S959" s="16" t="s">
        <v>6983</v>
      </c>
      <c r="T959" s="16" t="s">
        <v>6984</v>
      </c>
      <c r="U959" s="17" t="s">
        <v>6970</v>
      </c>
      <c r="V959" s="8" t="s">
        <v>72</v>
      </c>
      <c r="W959" s="51"/>
      <c r="AA959" s="18" t="s">
        <v>54</v>
      </c>
      <c r="AB959" s="18">
        <v>105.0</v>
      </c>
      <c r="AC959" s="18">
        <v>58.0</v>
      </c>
      <c r="AD959" s="18">
        <v>4.0</v>
      </c>
      <c r="AE959" s="18">
        <v>37.0</v>
      </c>
      <c r="AF959" s="18">
        <v>0.0</v>
      </c>
      <c r="AG959" s="18">
        <v>0.0</v>
      </c>
      <c r="AH959" s="18">
        <v>0.0</v>
      </c>
      <c r="AI959" s="18">
        <v>0.0</v>
      </c>
      <c r="AJ959" s="18" t="s">
        <v>54</v>
      </c>
      <c r="AK959" s="18" t="s">
        <v>54</v>
      </c>
      <c r="AL959" s="18" t="s">
        <v>54</v>
      </c>
      <c r="AM959" s="18" t="s">
        <v>54</v>
      </c>
      <c r="AN959" s="19">
        <v>0.9321</v>
      </c>
      <c r="AO959" s="19" t="s">
        <v>371</v>
      </c>
    </row>
    <row r="960">
      <c r="A960" s="8" t="s">
        <v>6985</v>
      </c>
      <c r="B960" s="52" t="s">
        <v>1287</v>
      </c>
      <c r="C960" s="8" t="s">
        <v>43</v>
      </c>
      <c r="E960" s="20" t="s">
        <v>6986</v>
      </c>
      <c r="F960" s="11" t="s">
        <v>6987</v>
      </c>
      <c r="G960" s="8" t="s">
        <v>83</v>
      </c>
      <c r="H960" s="24"/>
      <c r="I960" s="8" t="s">
        <v>6988</v>
      </c>
      <c r="J960" s="8">
        <v>11.0</v>
      </c>
      <c r="K960" s="14">
        <v>46097.0</v>
      </c>
      <c r="L960" s="8" t="s">
        <v>3564</v>
      </c>
      <c r="M960" s="8" t="s">
        <v>3564</v>
      </c>
      <c r="N960" s="14">
        <v>46101.0</v>
      </c>
      <c r="O960" s="14">
        <v>46101.0</v>
      </c>
      <c r="P960" s="8" t="s">
        <v>48</v>
      </c>
      <c r="Q960" s="15">
        <v>1331.0</v>
      </c>
      <c r="R960" s="8" t="s">
        <v>6989</v>
      </c>
      <c r="S960" s="8" t="s">
        <v>6990</v>
      </c>
      <c r="T960" s="16" t="s">
        <v>434</v>
      </c>
      <c r="U960" s="17" t="s">
        <v>6991</v>
      </c>
      <c r="V960" s="8" t="s">
        <v>220</v>
      </c>
      <c r="W960" s="8"/>
      <c r="AA960" s="53" t="s">
        <v>6992</v>
      </c>
      <c r="AB960" s="18">
        <v>285.0</v>
      </c>
      <c r="AC960" s="18">
        <v>62.0</v>
      </c>
      <c r="AD960" s="18">
        <v>22.0</v>
      </c>
      <c r="AE960" s="18">
        <v>73.0</v>
      </c>
      <c r="AF960" s="18">
        <v>10.0</v>
      </c>
      <c r="AG960" s="18">
        <v>88.0</v>
      </c>
      <c r="AH960" s="18">
        <v>1.0</v>
      </c>
      <c r="AI960" s="18">
        <v>15.0</v>
      </c>
      <c r="AJ960" s="18" t="s">
        <v>6985</v>
      </c>
      <c r="AK960" s="18">
        <v>1095.0</v>
      </c>
      <c r="AL960" s="54" t="s">
        <v>1773</v>
      </c>
      <c r="AM960" s="54" t="s">
        <v>2110</v>
      </c>
      <c r="AN960" s="19">
        <v>0.8473</v>
      </c>
      <c r="AO960" s="19" t="s">
        <v>1006</v>
      </c>
    </row>
    <row r="961">
      <c r="A961" s="8" t="s">
        <v>6993</v>
      </c>
      <c r="B961" s="52" t="s">
        <v>1298</v>
      </c>
      <c r="C961" s="8" t="s">
        <v>58</v>
      </c>
      <c r="D961" s="8" t="s">
        <v>6985</v>
      </c>
      <c r="E961" s="20" t="s">
        <v>6994</v>
      </c>
      <c r="F961" s="11" t="s">
        <v>6995</v>
      </c>
      <c r="G961" s="8" t="s">
        <v>83</v>
      </c>
      <c r="H961" s="24"/>
      <c r="I961" s="8" t="s">
        <v>6996</v>
      </c>
      <c r="J961" s="8">
        <v>11.0</v>
      </c>
      <c r="K961" s="14">
        <v>46097.0</v>
      </c>
      <c r="L961" s="8" t="s">
        <v>3564</v>
      </c>
      <c r="M961" s="8" t="s">
        <v>3564</v>
      </c>
      <c r="N961" s="14">
        <v>46101.0</v>
      </c>
      <c r="O961" s="14">
        <v>46101.0</v>
      </c>
      <c r="P961" s="8" t="s">
        <v>48</v>
      </c>
      <c r="Q961" s="15">
        <v>1042.0</v>
      </c>
      <c r="R961" s="8" t="s">
        <v>6989</v>
      </c>
      <c r="S961" s="8" t="s">
        <v>6997</v>
      </c>
      <c r="T961" s="16" t="s">
        <v>70</v>
      </c>
      <c r="U961" s="17" t="s">
        <v>6991</v>
      </c>
      <c r="V961" s="8" t="s">
        <v>220</v>
      </c>
      <c r="W961" s="8"/>
      <c r="AA961" s="53" t="s">
        <v>6998</v>
      </c>
      <c r="AB961" s="18">
        <v>669.0</v>
      </c>
      <c r="AC961" s="18">
        <v>38.0</v>
      </c>
      <c r="AD961" s="18">
        <v>21.0</v>
      </c>
      <c r="AE961" s="18">
        <v>136.0</v>
      </c>
      <c r="AF961" s="18">
        <v>69.0</v>
      </c>
      <c r="AG961" s="18">
        <v>441.0</v>
      </c>
      <c r="AH961" s="18">
        <v>0.0</v>
      </c>
      <c r="AI961" s="18">
        <v>78.0</v>
      </c>
      <c r="AJ961" s="18" t="s">
        <v>54</v>
      </c>
      <c r="AK961" s="18" t="s">
        <v>54</v>
      </c>
      <c r="AL961" s="54" t="s">
        <v>1600</v>
      </c>
      <c r="AM961" s="18" t="s">
        <v>54</v>
      </c>
      <c r="AN961" s="19">
        <v>0.8473</v>
      </c>
      <c r="AO961" s="19" t="s">
        <v>1006</v>
      </c>
    </row>
    <row r="962">
      <c r="A962" s="8" t="s">
        <v>6999</v>
      </c>
      <c r="B962" s="52" t="s">
        <v>2482</v>
      </c>
      <c r="C962" s="8" t="s">
        <v>58</v>
      </c>
      <c r="D962" s="8" t="s">
        <v>6985</v>
      </c>
      <c r="E962" s="20" t="s">
        <v>7000</v>
      </c>
      <c r="F962" s="11" t="s">
        <v>7001</v>
      </c>
      <c r="G962" s="8" t="s">
        <v>83</v>
      </c>
      <c r="H962" s="24"/>
      <c r="I962" s="8" t="s">
        <v>7002</v>
      </c>
      <c r="J962" s="8">
        <v>11.0</v>
      </c>
      <c r="K962" s="14">
        <v>46097.0</v>
      </c>
      <c r="L962" s="8" t="s">
        <v>3564</v>
      </c>
      <c r="M962" s="8" t="s">
        <v>3564</v>
      </c>
      <c r="N962" s="14">
        <v>46101.0</v>
      </c>
      <c r="O962" s="14">
        <v>46101.0</v>
      </c>
      <c r="P962" s="8" t="s">
        <v>48</v>
      </c>
      <c r="Q962" s="15">
        <v>1206.0</v>
      </c>
      <c r="R962" s="16">
        <v>1996.0</v>
      </c>
      <c r="S962" s="16" t="s">
        <v>7003</v>
      </c>
      <c r="T962" s="16" t="s">
        <v>7004</v>
      </c>
      <c r="U962" s="17" t="s">
        <v>6991</v>
      </c>
      <c r="V962" s="8" t="s">
        <v>220</v>
      </c>
      <c r="W962" s="8"/>
      <c r="AA962" s="18" t="s">
        <v>54</v>
      </c>
      <c r="AB962" s="18">
        <v>141.0</v>
      </c>
      <c r="AC962" s="18">
        <v>32.0</v>
      </c>
      <c r="AD962" s="18">
        <v>3.0</v>
      </c>
      <c r="AE962" s="18">
        <v>86.0</v>
      </c>
      <c r="AF962" s="18">
        <v>0.0</v>
      </c>
      <c r="AG962" s="18">
        <v>0.0</v>
      </c>
      <c r="AH962" s="18">
        <v>0.0</v>
      </c>
      <c r="AI962" s="18">
        <v>0.0</v>
      </c>
      <c r="AJ962" s="18" t="s">
        <v>54</v>
      </c>
      <c r="AK962" s="18" t="s">
        <v>54</v>
      </c>
      <c r="AL962" s="18" t="s">
        <v>54</v>
      </c>
      <c r="AM962" s="18" t="s">
        <v>54</v>
      </c>
      <c r="AN962" s="19">
        <v>0.8473</v>
      </c>
      <c r="AO962" s="19" t="s">
        <v>1006</v>
      </c>
    </row>
    <row r="963">
      <c r="A963" s="8" t="s">
        <v>7005</v>
      </c>
      <c r="B963" s="52" t="s">
        <v>57</v>
      </c>
      <c r="C963" s="8" t="s">
        <v>58</v>
      </c>
      <c r="D963" s="8" t="s">
        <v>6985</v>
      </c>
      <c r="E963" s="20" t="s">
        <v>7006</v>
      </c>
      <c r="F963" s="11" t="s">
        <v>7007</v>
      </c>
      <c r="G963" s="8" t="s">
        <v>83</v>
      </c>
      <c r="H963" s="24"/>
      <c r="I963" s="8" t="s">
        <v>7008</v>
      </c>
      <c r="J963" s="8">
        <v>11.0</v>
      </c>
      <c r="K963" s="14">
        <v>46097.0</v>
      </c>
      <c r="L963" s="8" t="s">
        <v>3564</v>
      </c>
      <c r="M963" s="8" t="s">
        <v>3564</v>
      </c>
      <c r="N963" s="14">
        <v>46101.0</v>
      </c>
      <c r="O963" s="14">
        <v>46101.0</v>
      </c>
      <c r="P963" s="8" t="s">
        <v>48</v>
      </c>
      <c r="Q963" s="15">
        <v>1428.0</v>
      </c>
      <c r="R963" s="59" t="s">
        <v>7009</v>
      </c>
      <c r="S963" s="16" t="s">
        <v>7010</v>
      </c>
      <c r="T963" s="16" t="s">
        <v>7011</v>
      </c>
      <c r="U963" s="17" t="s">
        <v>6991</v>
      </c>
      <c r="V963" s="8" t="s">
        <v>220</v>
      </c>
      <c r="W963" s="8"/>
      <c r="AA963" s="18" t="s">
        <v>54</v>
      </c>
      <c r="AB963" s="18" t="s">
        <v>54</v>
      </c>
      <c r="AC963" s="18" t="s">
        <v>54</v>
      </c>
      <c r="AD963" s="18" t="s">
        <v>54</v>
      </c>
      <c r="AE963" s="18" t="s">
        <v>54</v>
      </c>
      <c r="AF963" s="18" t="s">
        <v>54</v>
      </c>
      <c r="AG963" s="18" t="s">
        <v>54</v>
      </c>
      <c r="AH963" s="18" t="s">
        <v>54</v>
      </c>
      <c r="AI963" s="18" t="s">
        <v>54</v>
      </c>
      <c r="AJ963" s="18" t="s">
        <v>54</v>
      </c>
      <c r="AK963" s="18" t="s">
        <v>54</v>
      </c>
      <c r="AL963" s="18" t="s">
        <v>54</v>
      </c>
      <c r="AM963" s="18" t="s">
        <v>54</v>
      </c>
      <c r="AN963" s="19" t="s">
        <v>54</v>
      </c>
      <c r="AO963" s="19" t="s">
        <v>54</v>
      </c>
    </row>
    <row r="964">
      <c r="A964" s="8" t="s">
        <v>7012</v>
      </c>
      <c r="B964" s="52" t="s">
        <v>1287</v>
      </c>
      <c r="C964" s="8" t="s">
        <v>43</v>
      </c>
      <c r="E964" s="20" t="s">
        <v>7013</v>
      </c>
      <c r="F964" s="11" t="s">
        <v>7014</v>
      </c>
      <c r="G964" s="51" t="s">
        <v>46</v>
      </c>
      <c r="H964" s="24"/>
      <c r="I964" s="8" t="s">
        <v>7015</v>
      </c>
      <c r="J964" s="8">
        <v>11.0</v>
      </c>
      <c r="K964" s="14">
        <v>46097.0</v>
      </c>
      <c r="L964" s="8" t="s">
        <v>3564</v>
      </c>
      <c r="M964" s="8" t="s">
        <v>3564</v>
      </c>
      <c r="N964" s="14">
        <v>46101.0</v>
      </c>
      <c r="O964" s="14">
        <v>46101.0</v>
      </c>
      <c r="P964" s="8" t="s">
        <v>48</v>
      </c>
      <c r="Q964" s="8">
        <v>785.0</v>
      </c>
      <c r="R964" s="8" t="s">
        <v>7016</v>
      </c>
      <c r="S964" s="8" t="s">
        <v>7015</v>
      </c>
      <c r="T964" s="16" t="s">
        <v>7017</v>
      </c>
      <c r="U964" s="17" t="s">
        <v>7018</v>
      </c>
      <c r="V964" s="8" t="s">
        <v>72</v>
      </c>
      <c r="W964" s="51"/>
      <c r="AA964" s="53" t="s">
        <v>7019</v>
      </c>
      <c r="AB964" s="18">
        <v>24935.0</v>
      </c>
      <c r="AC964" s="18">
        <v>1133.0</v>
      </c>
      <c r="AD964" s="18">
        <v>4053.0</v>
      </c>
      <c r="AE964" s="18">
        <v>13783.0</v>
      </c>
      <c r="AF964" s="18">
        <v>27.0</v>
      </c>
      <c r="AG964" s="18">
        <v>350.0</v>
      </c>
      <c r="AH964" s="18">
        <v>15175.0</v>
      </c>
      <c r="AI964" s="18">
        <v>92.0</v>
      </c>
      <c r="AJ964" s="18" t="s">
        <v>7012</v>
      </c>
      <c r="AK964" s="18">
        <v>30402.0</v>
      </c>
      <c r="AL964" s="55" t="s">
        <v>7020</v>
      </c>
      <c r="AM964" s="55" t="s">
        <v>7021</v>
      </c>
      <c r="AN964" s="19">
        <v>0.9665</v>
      </c>
      <c r="AO964" s="19" t="s">
        <v>371</v>
      </c>
    </row>
    <row r="965">
      <c r="A965" s="8" t="s">
        <v>7022</v>
      </c>
      <c r="B965" s="52" t="s">
        <v>5170</v>
      </c>
      <c r="C965" s="8" t="s">
        <v>58</v>
      </c>
      <c r="D965" s="8" t="s">
        <v>7012</v>
      </c>
      <c r="E965" s="20" t="s">
        <v>7023</v>
      </c>
      <c r="F965" s="11" t="s">
        <v>7024</v>
      </c>
      <c r="G965" s="51" t="s">
        <v>46</v>
      </c>
      <c r="H965" s="24"/>
      <c r="I965" s="8" t="s">
        <v>7025</v>
      </c>
      <c r="J965" s="8">
        <v>11.0</v>
      </c>
      <c r="K965" s="14">
        <v>46097.0</v>
      </c>
      <c r="L965" s="8" t="s">
        <v>3564</v>
      </c>
      <c r="M965" s="8" t="s">
        <v>3564</v>
      </c>
      <c r="N965" s="14">
        <v>46101.0</v>
      </c>
      <c r="O965" s="14">
        <v>46101.0</v>
      </c>
      <c r="P965" s="8" t="s">
        <v>48</v>
      </c>
      <c r="Q965" s="8">
        <v>929.0</v>
      </c>
      <c r="R965" s="8" t="s">
        <v>7016</v>
      </c>
      <c r="S965" s="8" t="s">
        <v>7025</v>
      </c>
      <c r="T965" s="16" t="s">
        <v>7026</v>
      </c>
      <c r="U965" s="17" t="s">
        <v>7018</v>
      </c>
      <c r="V965" s="8" t="s">
        <v>72</v>
      </c>
      <c r="W965" s="51"/>
      <c r="AA965" s="53" t="s">
        <v>7027</v>
      </c>
      <c r="AB965" s="18">
        <v>4509.0</v>
      </c>
      <c r="AC965" s="18">
        <v>628.0</v>
      </c>
      <c r="AD965" s="18">
        <v>120.0</v>
      </c>
      <c r="AE965" s="18">
        <v>887.0</v>
      </c>
      <c r="AF965" s="18">
        <v>75.0</v>
      </c>
      <c r="AG965" s="18">
        <v>80.0</v>
      </c>
      <c r="AH965" s="18">
        <v>3347.0</v>
      </c>
      <c r="AI965" s="18">
        <v>17.0</v>
      </c>
      <c r="AJ965" s="18" t="s">
        <v>54</v>
      </c>
      <c r="AK965" s="18" t="s">
        <v>54</v>
      </c>
      <c r="AL965" s="55" t="s">
        <v>7028</v>
      </c>
      <c r="AM965" s="18" t="s">
        <v>54</v>
      </c>
      <c r="AN965" s="19">
        <v>0.9665</v>
      </c>
      <c r="AO965" s="19" t="s">
        <v>329</v>
      </c>
    </row>
    <row r="966">
      <c r="A966" s="8" t="s">
        <v>7029</v>
      </c>
      <c r="B966" s="52" t="s">
        <v>2482</v>
      </c>
      <c r="C966" s="8" t="s">
        <v>58</v>
      </c>
      <c r="D966" s="8" t="s">
        <v>7012</v>
      </c>
      <c r="E966" s="20" t="s">
        <v>7030</v>
      </c>
      <c r="F966" s="11" t="s">
        <v>7031</v>
      </c>
      <c r="G966" s="51" t="s">
        <v>46</v>
      </c>
      <c r="H966" s="24"/>
      <c r="I966" s="8" t="s">
        <v>7032</v>
      </c>
      <c r="J966" s="8">
        <v>11.0</v>
      </c>
      <c r="K966" s="14">
        <v>46097.0</v>
      </c>
      <c r="L966" s="8" t="s">
        <v>3564</v>
      </c>
      <c r="M966" s="8" t="s">
        <v>3564</v>
      </c>
      <c r="N966" s="14">
        <v>46101.0</v>
      </c>
      <c r="O966" s="14">
        <v>46101.0</v>
      </c>
      <c r="P966" s="8" t="s">
        <v>48</v>
      </c>
      <c r="Q966" s="8">
        <v>702.0</v>
      </c>
      <c r="R966" s="16" t="s">
        <v>7033</v>
      </c>
      <c r="S966" s="16" t="s">
        <v>7034</v>
      </c>
      <c r="T966" s="16" t="s">
        <v>70</v>
      </c>
      <c r="U966" s="17" t="s">
        <v>7018</v>
      </c>
      <c r="V966" s="8" t="s">
        <v>72</v>
      </c>
      <c r="W966" s="51"/>
      <c r="AA966" s="18" t="s">
        <v>54</v>
      </c>
      <c r="AB966" s="18">
        <v>958.0</v>
      </c>
      <c r="AC966" s="18">
        <v>701.0</v>
      </c>
      <c r="AD966" s="18">
        <v>16.0</v>
      </c>
      <c r="AE966" s="18">
        <v>122.0</v>
      </c>
      <c r="AF966" s="18">
        <v>0.0</v>
      </c>
      <c r="AG966" s="18">
        <v>0.0</v>
      </c>
      <c r="AH966" s="18">
        <v>0.0</v>
      </c>
      <c r="AI966" s="18">
        <v>1.0</v>
      </c>
      <c r="AJ966" s="18" t="s">
        <v>54</v>
      </c>
      <c r="AK966" s="18" t="s">
        <v>54</v>
      </c>
      <c r="AL966" s="18" t="s">
        <v>54</v>
      </c>
      <c r="AM966" s="18" t="s">
        <v>54</v>
      </c>
      <c r="AN966" s="19">
        <v>0.9665</v>
      </c>
      <c r="AO966" s="19" t="s">
        <v>329</v>
      </c>
    </row>
    <row r="967">
      <c r="A967" s="8" t="s">
        <v>7035</v>
      </c>
      <c r="B967" s="52" t="s">
        <v>1287</v>
      </c>
      <c r="C967" s="8" t="s">
        <v>43</v>
      </c>
      <c r="E967" s="10" t="s">
        <v>7036</v>
      </c>
      <c r="F967" s="11" t="s">
        <v>7037</v>
      </c>
      <c r="G967" s="8" t="s">
        <v>83</v>
      </c>
      <c r="H967" s="24"/>
      <c r="I967" s="8" t="s">
        <v>7038</v>
      </c>
      <c r="J967" s="8">
        <v>11.0</v>
      </c>
      <c r="K967" s="14">
        <v>46097.0</v>
      </c>
      <c r="L967" s="8" t="s">
        <v>3564</v>
      </c>
      <c r="M967" s="8" t="s">
        <v>3564</v>
      </c>
      <c r="N967" s="14">
        <v>46101.0</v>
      </c>
      <c r="O967" s="14">
        <v>46101.0</v>
      </c>
      <c r="P967" s="8" t="s">
        <v>48</v>
      </c>
      <c r="Q967" s="8">
        <v>900.0</v>
      </c>
      <c r="R967" s="8" t="s">
        <v>7039</v>
      </c>
      <c r="S967" s="8" t="s">
        <v>7040</v>
      </c>
      <c r="T967" s="16" t="s">
        <v>7041</v>
      </c>
      <c r="U967" s="17" t="s">
        <v>7042</v>
      </c>
      <c r="V967" s="8" t="s">
        <v>220</v>
      </c>
      <c r="W967" s="8"/>
      <c r="AA967" s="53" t="s">
        <v>7043</v>
      </c>
      <c r="AB967" s="18">
        <v>1841.0</v>
      </c>
      <c r="AC967" s="18">
        <v>916.0</v>
      </c>
      <c r="AD967" s="18">
        <v>22.0</v>
      </c>
      <c r="AE967" s="18">
        <v>520.0</v>
      </c>
      <c r="AF967" s="18">
        <v>100.0</v>
      </c>
      <c r="AG967" s="18">
        <v>52.0</v>
      </c>
      <c r="AH967" s="18">
        <v>0.0</v>
      </c>
      <c r="AI967" s="18">
        <v>12.0</v>
      </c>
      <c r="AJ967" s="18" t="s">
        <v>7035</v>
      </c>
      <c r="AK967" s="18">
        <v>4195.0</v>
      </c>
      <c r="AL967" s="55" t="s">
        <v>2235</v>
      </c>
      <c r="AM967" s="55" t="s">
        <v>7044</v>
      </c>
      <c r="AN967" s="19">
        <v>0.9355</v>
      </c>
      <c r="AO967" s="19" t="s">
        <v>3496</v>
      </c>
    </row>
    <row r="968">
      <c r="A968" s="8" t="s">
        <v>7045</v>
      </c>
      <c r="B968" s="52" t="s">
        <v>1298</v>
      </c>
      <c r="C968" s="8" t="s">
        <v>58</v>
      </c>
      <c r="D968" s="8" t="s">
        <v>7035</v>
      </c>
      <c r="E968" s="16" t="s">
        <v>7046</v>
      </c>
      <c r="F968" s="11" t="s">
        <v>7047</v>
      </c>
      <c r="G968" s="8" t="s">
        <v>83</v>
      </c>
      <c r="H968" s="24"/>
      <c r="I968" s="8" t="s">
        <v>7048</v>
      </c>
      <c r="J968" s="8">
        <v>11.0</v>
      </c>
      <c r="K968" s="14">
        <v>46097.0</v>
      </c>
      <c r="L968" s="8" t="s">
        <v>3564</v>
      </c>
      <c r="M968" s="8" t="s">
        <v>3564</v>
      </c>
      <c r="N968" s="14">
        <v>46101.0</v>
      </c>
      <c r="O968" s="14">
        <v>46101.0</v>
      </c>
      <c r="P968" s="8" t="s">
        <v>48</v>
      </c>
      <c r="Q968" s="8">
        <v>905.0</v>
      </c>
      <c r="R968" s="8" t="s">
        <v>7039</v>
      </c>
      <c r="S968" s="8" t="s">
        <v>7049</v>
      </c>
      <c r="T968" s="16" t="s">
        <v>70</v>
      </c>
      <c r="U968" s="17" t="s">
        <v>7042</v>
      </c>
      <c r="V968" s="8" t="s">
        <v>220</v>
      </c>
      <c r="W968" s="8"/>
      <c r="AA968" s="53" t="s">
        <v>7050</v>
      </c>
      <c r="AB968" s="18">
        <v>1966.0</v>
      </c>
      <c r="AC968" s="18">
        <v>175.0</v>
      </c>
      <c r="AD968" s="18">
        <v>766.0</v>
      </c>
      <c r="AE968" s="18">
        <v>921.0</v>
      </c>
      <c r="AF968" s="18">
        <v>21.0</v>
      </c>
      <c r="AG968" s="18">
        <v>33.0</v>
      </c>
      <c r="AH968" s="18">
        <v>0.0</v>
      </c>
      <c r="AI968" s="18">
        <v>29.0</v>
      </c>
      <c r="AJ968" s="18" t="s">
        <v>54</v>
      </c>
      <c r="AK968" s="18" t="s">
        <v>54</v>
      </c>
      <c r="AL968" s="55" t="s">
        <v>3331</v>
      </c>
      <c r="AM968" s="18" t="s">
        <v>54</v>
      </c>
      <c r="AN968" s="19">
        <v>0.9355</v>
      </c>
      <c r="AO968" s="19" t="s">
        <v>54</v>
      </c>
    </row>
    <row r="969">
      <c r="A969" s="8" t="s">
        <v>7051</v>
      </c>
      <c r="B969" s="52" t="s">
        <v>2931</v>
      </c>
      <c r="C969" s="8" t="s">
        <v>58</v>
      </c>
      <c r="D969" s="8" t="s">
        <v>7035</v>
      </c>
      <c r="E969" s="20" t="s">
        <v>7052</v>
      </c>
      <c r="F969" s="11" t="s">
        <v>7053</v>
      </c>
      <c r="G969" s="8" t="s">
        <v>83</v>
      </c>
      <c r="H969" s="24"/>
      <c r="I969" s="8" t="s">
        <v>7054</v>
      </c>
      <c r="J969" s="8">
        <v>11.0</v>
      </c>
      <c r="K969" s="14">
        <v>46097.0</v>
      </c>
      <c r="L969" s="8" t="s">
        <v>3564</v>
      </c>
      <c r="M969" s="8" t="s">
        <v>3564</v>
      </c>
      <c r="N969" s="14">
        <v>46101.0</v>
      </c>
      <c r="O969" s="14">
        <v>46101.0</v>
      </c>
      <c r="P969" s="8" t="s">
        <v>48</v>
      </c>
      <c r="Q969" s="8">
        <v>736.0</v>
      </c>
      <c r="R969" s="16" t="s">
        <v>7055</v>
      </c>
      <c r="S969" s="16" t="s">
        <v>7056</v>
      </c>
      <c r="T969" s="16" t="s">
        <v>7057</v>
      </c>
      <c r="U969" s="17" t="s">
        <v>7042</v>
      </c>
      <c r="V969" s="8" t="s">
        <v>220</v>
      </c>
      <c r="W969" s="8"/>
      <c r="AA969" s="18" t="s">
        <v>54</v>
      </c>
      <c r="AB969" s="18">
        <v>388.0</v>
      </c>
      <c r="AC969" s="18">
        <v>169.0</v>
      </c>
      <c r="AD969" s="18">
        <v>28.0</v>
      </c>
      <c r="AE969" s="18">
        <v>159.0</v>
      </c>
      <c r="AF969" s="18">
        <v>0.0</v>
      </c>
      <c r="AG969" s="18">
        <v>0.0</v>
      </c>
      <c r="AH969" s="18">
        <v>0.0</v>
      </c>
      <c r="AI969" s="18">
        <v>0.0</v>
      </c>
      <c r="AJ969" s="18" t="s">
        <v>54</v>
      </c>
      <c r="AK969" s="18" t="s">
        <v>54</v>
      </c>
      <c r="AL969" s="18" t="s">
        <v>54</v>
      </c>
      <c r="AM969" s="18" t="s">
        <v>54</v>
      </c>
      <c r="AN969" s="19">
        <v>0.9355</v>
      </c>
      <c r="AO969" s="19" t="s">
        <v>54</v>
      </c>
    </row>
    <row r="970">
      <c r="A970" s="8" t="s">
        <v>7058</v>
      </c>
      <c r="B970" s="52" t="s">
        <v>5170</v>
      </c>
      <c r="C970" s="8" t="s">
        <v>43</v>
      </c>
      <c r="E970" s="20" t="s">
        <v>7059</v>
      </c>
      <c r="F970" s="11" t="s">
        <v>7060</v>
      </c>
      <c r="G970" s="8" t="s">
        <v>165</v>
      </c>
      <c r="H970" s="24"/>
      <c r="I970" s="8" t="s">
        <v>7061</v>
      </c>
      <c r="J970" s="8">
        <v>11.0</v>
      </c>
      <c r="K970" s="14">
        <v>46097.0</v>
      </c>
      <c r="L970" s="8" t="s">
        <v>3564</v>
      </c>
      <c r="M970" s="8" t="s">
        <v>3564</v>
      </c>
      <c r="N970" s="14">
        <v>46101.0</v>
      </c>
      <c r="O970" s="14">
        <v>46104.0</v>
      </c>
      <c r="P970" s="8" t="s">
        <v>167</v>
      </c>
      <c r="Q970" s="8">
        <v>829.0</v>
      </c>
      <c r="R970" s="8" t="s">
        <v>7062</v>
      </c>
      <c r="S970" s="8" t="s">
        <v>7063</v>
      </c>
      <c r="T970" s="16" t="s">
        <v>7064</v>
      </c>
      <c r="U970" s="17" t="s">
        <v>7065</v>
      </c>
      <c r="V970" s="8" t="s">
        <v>172</v>
      </c>
      <c r="W970" s="8"/>
      <c r="AA970" s="53" t="s">
        <v>7066</v>
      </c>
      <c r="AB970" s="18">
        <v>144.0</v>
      </c>
      <c r="AC970" s="18">
        <v>5.0</v>
      </c>
      <c r="AD970" s="18">
        <v>30.0</v>
      </c>
      <c r="AE970" s="18">
        <v>64.0</v>
      </c>
      <c r="AF970" s="18">
        <v>14.0</v>
      </c>
      <c r="AG970" s="18">
        <v>8.0</v>
      </c>
      <c r="AH970" s="18">
        <v>0.0</v>
      </c>
      <c r="AI970" s="18">
        <v>9.0</v>
      </c>
      <c r="AJ970" s="18" t="s">
        <v>7058</v>
      </c>
      <c r="AK970" s="18">
        <v>638.0</v>
      </c>
      <c r="AL970" s="54" t="s">
        <v>2455</v>
      </c>
      <c r="AM970" s="54" t="s">
        <v>2087</v>
      </c>
      <c r="AN970" s="19">
        <v>0.8763</v>
      </c>
      <c r="AO970" s="19" t="s">
        <v>54</v>
      </c>
    </row>
    <row r="971">
      <c r="A971" s="8" t="s">
        <v>7067</v>
      </c>
      <c r="B971" s="52" t="s">
        <v>1287</v>
      </c>
      <c r="C971" s="8" t="s">
        <v>58</v>
      </c>
      <c r="D971" s="8" t="s">
        <v>7058</v>
      </c>
      <c r="E971" s="10" t="s">
        <v>7068</v>
      </c>
      <c r="F971" s="11" t="s">
        <v>7069</v>
      </c>
      <c r="G971" s="8" t="s">
        <v>165</v>
      </c>
      <c r="H971" s="24"/>
      <c r="I971" s="8" t="s">
        <v>7070</v>
      </c>
      <c r="J971" s="8">
        <v>11.0</v>
      </c>
      <c r="K971" s="14">
        <v>46097.0</v>
      </c>
      <c r="L971" s="8" t="s">
        <v>3564</v>
      </c>
      <c r="M971" s="8" t="s">
        <v>3564</v>
      </c>
      <c r="N971" s="14">
        <v>46101.0</v>
      </c>
      <c r="O971" s="14">
        <v>46104.0</v>
      </c>
      <c r="P971" s="8" t="s">
        <v>167</v>
      </c>
      <c r="Q971" s="8">
        <v>944.0</v>
      </c>
      <c r="R971" s="8" t="s">
        <v>7071</v>
      </c>
      <c r="S971" s="8" t="s">
        <v>7072</v>
      </c>
      <c r="T971" s="16" t="s">
        <v>7073</v>
      </c>
      <c r="U971" s="17" t="s">
        <v>7065</v>
      </c>
      <c r="V971" s="8" t="s">
        <v>172</v>
      </c>
      <c r="W971" s="8"/>
      <c r="AA971" s="53" t="s">
        <v>7074</v>
      </c>
      <c r="AB971" s="18">
        <v>123.0</v>
      </c>
      <c r="AC971" s="18">
        <v>23.0</v>
      </c>
      <c r="AD971" s="18">
        <v>7.0</v>
      </c>
      <c r="AE971" s="18">
        <v>53.0</v>
      </c>
      <c r="AF971" s="18">
        <v>557.0</v>
      </c>
      <c r="AG971" s="18">
        <v>25.0</v>
      </c>
      <c r="AH971" s="18">
        <v>1.0</v>
      </c>
      <c r="AI971" s="18">
        <v>3.0</v>
      </c>
      <c r="AJ971" s="18" t="s">
        <v>54</v>
      </c>
      <c r="AK971" s="18" t="s">
        <v>54</v>
      </c>
      <c r="AL971" s="54" t="s">
        <v>1755</v>
      </c>
      <c r="AM971" s="18" t="s">
        <v>54</v>
      </c>
      <c r="AN971" s="19">
        <v>0.8763</v>
      </c>
      <c r="AO971" s="19" t="s">
        <v>54</v>
      </c>
    </row>
    <row r="972">
      <c r="A972" s="8" t="s">
        <v>7075</v>
      </c>
      <c r="B972" s="52" t="s">
        <v>1883</v>
      </c>
      <c r="C972" s="8" t="s">
        <v>58</v>
      </c>
      <c r="D972" s="8" t="s">
        <v>7058</v>
      </c>
      <c r="E972" s="20" t="s">
        <v>7076</v>
      </c>
      <c r="F972" s="11" t="s">
        <v>7077</v>
      </c>
      <c r="G972" s="8" t="s">
        <v>165</v>
      </c>
      <c r="H972" s="24"/>
      <c r="I972" s="8" t="s">
        <v>7078</v>
      </c>
      <c r="J972" s="8">
        <v>11.0</v>
      </c>
      <c r="K972" s="14">
        <v>46097.0</v>
      </c>
      <c r="L972" s="8" t="s">
        <v>3564</v>
      </c>
      <c r="M972" s="8" t="s">
        <v>3564</v>
      </c>
      <c r="N972" s="14">
        <v>46101.0</v>
      </c>
      <c r="O972" s="14">
        <v>46104.0</v>
      </c>
      <c r="P972" s="8" t="s">
        <v>167</v>
      </c>
      <c r="Q972" s="8">
        <v>1050.0</v>
      </c>
      <c r="R972" s="8" t="s">
        <v>7079</v>
      </c>
      <c r="S972" s="8" t="s">
        <v>7080</v>
      </c>
      <c r="T972" s="16" t="s">
        <v>7081</v>
      </c>
      <c r="U972" s="17" t="s">
        <v>7065</v>
      </c>
      <c r="V972" s="8" t="s">
        <v>172</v>
      </c>
      <c r="W972" s="8"/>
      <c r="AA972" s="53" t="s">
        <v>7082</v>
      </c>
      <c r="AB972" s="18">
        <v>323.0</v>
      </c>
      <c r="AC972" s="18">
        <v>27.0</v>
      </c>
      <c r="AD972" s="18">
        <v>28.0</v>
      </c>
      <c r="AE972" s="18">
        <v>102.0</v>
      </c>
      <c r="AF972" s="18">
        <v>182.0</v>
      </c>
      <c r="AG972" s="18">
        <v>13.0</v>
      </c>
      <c r="AH972" s="18">
        <v>0.0</v>
      </c>
      <c r="AI972" s="18">
        <v>14.0</v>
      </c>
      <c r="AJ972" s="18" t="s">
        <v>54</v>
      </c>
      <c r="AK972" s="18" t="s">
        <v>54</v>
      </c>
      <c r="AL972" s="54" t="s">
        <v>1772</v>
      </c>
      <c r="AM972" s="18" t="s">
        <v>54</v>
      </c>
      <c r="AN972" s="19">
        <v>0.8763</v>
      </c>
      <c r="AO972" s="19" t="s">
        <v>54</v>
      </c>
    </row>
    <row r="973">
      <c r="A973" s="8" t="s">
        <v>7083</v>
      </c>
      <c r="B973" s="52" t="s">
        <v>7084</v>
      </c>
      <c r="C973" s="8" t="s">
        <v>58</v>
      </c>
      <c r="D973" s="8" t="s">
        <v>7058</v>
      </c>
      <c r="E973" s="10" t="s">
        <v>7085</v>
      </c>
      <c r="F973" s="11" t="s">
        <v>7086</v>
      </c>
      <c r="G973" s="8" t="s">
        <v>165</v>
      </c>
      <c r="H973" s="24"/>
      <c r="I973" s="8" t="s">
        <v>7087</v>
      </c>
      <c r="J973" s="8">
        <v>11.0</v>
      </c>
      <c r="K973" s="14">
        <v>46097.0</v>
      </c>
      <c r="L973" s="8" t="s">
        <v>3564</v>
      </c>
      <c r="M973" s="8" t="s">
        <v>3564</v>
      </c>
      <c r="N973" s="14">
        <v>46101.0</v>
      </c>
      <c r="O973" s="14">
        <v>46101.0</v>
      </c>
      <c r="P973" s="8" t="s">
        <v>167</v>
      </c>
      <c r="Q973" s="8">
        <v>915.0</v>
      </c>
      <c r="R973" s="8" t="s">
        <v>7088</v>
      </c>
      <c r="S973" s="8" t="s">
        <v>7089</v>
      </c>
      <c r="T973" s="16" t="s">
        <v>70</v>
      </c>
      <c r="U973" s="17" t="s">
        <v>7065</v>
      </c>
      <c r="V973" s="8" t="s">
        <v>172</v>
      </c>
      <c r="W973" s="8"/>
      <c r="AA973" s="53" t="s">
        <v>7090</v>
      </c>
      <c r="AB973" s="18">
        <v>48.0</v>
      </c>
      <c r="AC973" s="18">
        <v>6.0</v>
      </c>
      <c r="AD973" s="18">
        <v>7.0</v>
      </c>
      <c r="AE973" s="18">
        <v>26.0</v>
      </c>
      <c r="AF973" s="18">
        <v>80.0</v>
      </c>
      <c r="AG973" s="18">
        <v>0.0</v>
      </c>
      <c r="AH973" s="18">
        <v>14.0</v>
      </c>
      <c r="AI973" s="18">
        <v>0.0</v>
      </c>
      <c r="AJ973" s="18" t="s">
        <v>54</v>
      </c>
      <c r="AK973" s="18" t="s">
        <v>54</v>
      </c>
      <c r="AL973" s="18" t="s">
        <v>54</v>
      </c>
      <c r="AM973" s="18" t="s">
        <v>54</v>
      </c>
      <c r="AN973" s="19">
        <v>0.8763</v>
      </c>
      <c r="AO973" s="19" t="s">
        <v>54</v>
      </c>
    </row>
    <row r="974">
      <c r="A974" s="8" t="s">
        <v>7091</v>
      </c>
      <c r="B974" s="52" t="s">
        <v>1287</v>
      </c>
      <c r="C974" s="8" t="s">
        <v>43</v>
      </c>
      <c r="E974" s="20" t="s">
        <v>7092</v>
      </c>
      <c r="F974" s="11" t="s">
        <v>7093</v>
      </c>
      <c r="G974" s="51" t="s">
        <v>46</v>
      </c>
      <c r="H974" s="24"/>
      <c r="I974" s="8" t="s">
        <v>7094</v>
      </c>
      <c r="J974" s="8">
        <v>11.0</v>
      </c>
      <c r="K974" s="14">
        <v>46097.0</v>
      </c>
      <c r="L974" s="8" t="s">
        <v>3564</v>
      </c>
      <c r="M974" s="8" t="s">
        <v>3564</v>
      </c>
      <c r="N974" s="14">
        <v>46101.0</v>
      </c>
      <c r="O974" s="14">
        <v>46101.0</v>
      </c>
      <c r="P974" s="8" t="s">
        <v>48</v>
      </c>
      <c r="Q974" s="15">
        <v>1033.0</v>
      </c>
      <c r="R974" s="8" t="s">
        <v>7095</v>
      </c>
      <c r="S974" s="8" t="s">
        <v>7096</v>
      </c>
      <c r="T974" s="16" t="s">
        <v>7097</v>
      </c>
      <c r="U974" s="17" t="s">
        <v>7098</v>
      </c>
      <c r="V974" s="8" t="s">
        <v>72</v>
      </c>
      <c r="W974" s="51"/>
      <c r="AA974" s="53" t="s">
        <v>7099</v>
      </c>
      <c r="AB974" s="18">
        <v>1503.0</v>
      </c>
      <c r="AC974" s="18">
        <v>899.0</v>
      </c>
      <c r="AD974" s="18">
        <v>6.0</v>
      </c>
      <c r="AE974" s="18">
        <v>294.0</v>
      </c>
      <c r="AF974" s="18">
        <v>62.0</v>
      </c>
      <c r="AG974" s="18">
        <v>27.0</v>
      </c>
      <c r="AH974" s="18">
        <v>0.0</v>
      </c>
      <c r="AI974" s="18">
        <v>6.0</v>
      </c>
      <c r="AJ974" s="18" t="s">
        <v>7091</v>
      </c>
      <c r="AK974" s="18">
        <v>3450.0</v>
      </c>
      <c r="AL974" s="55" t="s">
        <v>2473</v>
      </c>
      <c r="AM974" s="55" t="s">
        <v>2336</v>
      </c>
      <c r="AN974" s="19">
        <v>0.9107</v>
      </c>
      <c r="AO974" s="19" t="s">
        <v>371</v>
      </c>
    </row>
    <row r="975">
      <c r="A975" s="8" t="s">
        <v>7100</v>
      </c>
      <c r="B975" s="52" t="s">
        <v>3883</v>
      </c>
      <c r="C975" s="8" t="s">
        <v>58</v>
      </c>
      <c r="D975" s="8" t="s">
        <v>7091</v>
      </c>
      <c r="E975" s="20" t="s">
        <v>7101</v>
      </c>
      <c r="F975" s="11" t="s">
        <v>7102</v>
      </c>
      <c r="G975" s="51" t="s">
        <v>46</v>
      </c>
      <c r="H975" s="24"/>
      <c r="I975" s="8" t="s">
        <v>7103</v>
      </c>
      <c r="J975" s="8">
        <v>11.0</v>
      </c>
      <c r="K975" s="14">
        <v>46097.0</v>
      </c>
      <c r="L975" s="8" t="s">
        <v>3564</v>
      </c>
      <c r="M975" s="8" t="s">
        <v>3564</v>
      </c>
      <c r="N975" s="14">
        <v>46101.0</v>
      </c>
      <c r="O975" s="14">
        <v>46101.0</v>
      </c>
      <c r="P975" s="8" t="s">
        <v>48</v>
      </c>
      <c r="Q975" s="15">
        <v>1011.0</v>
      </c>
      <c r="R975" s="8" t="s">
        <v>7095</v>
      </c>
      <c r="S975" s="8" t="s">
        <v>7104</v>
      </c>
      <c r="T975" s="16" t="s">
        <v>70</v>
      </c>
      <c r="U975" s="17" t="s">
        <v>7098</v>
      </c>
      <c r="V975" s="8" t="s">
        <v>72</v>
      </c>
      <c r="W975" s="51"/>
      <c r="AA975" s="53" t="s">
        <v>7105</v>
      </c>
      <c r="AB975" s="18">
        <v>1597.0</v>
      </c>
      <c r="AC975" s="18">
        <v>792.0</v>
      </c>
      <c r="AD975" s="18">
        <v>172.0</v>
      </c>
      <c r="AE975" s="18">
        <v>378.0</v>
      </c>
      <c r="AF975" s="18">
        <v>14.0</v>
      </c>
      <c r="AG975" s="18">
        <v>16.0</v>
      </c>
      <c r="AH975" s="18">
        <v>0.0</v>
      </c>
      <c r="AI975" s="18">
        <v>13.0</v>
      </c>
      <c r="AJ975" s="18" t="s">
        <v>54</v>
      </c>
      <c r="AK975" s="18" t="s">
        <v>54</v>
      </c>
      <c r="AL975" s="54" t="s">
        <v>1392</v>
      </c>
      <c r="AM975" s="18" t="s">
        <v>54</v>
      </c>
      <c r="AN975" s="19">
        <v>0.9107</v>
      </c>
      <c r="AO975" s="19" t="s">
        <v>371</v>
      </c>
    </row>
    <row r="976">
      <c r="A976" s="8" t="s">
        <v>7106</v>
      </c>
      <c r="B976" s="52" t="s">
        <v>2931</v>
      </c>
      <c r="C976" s="8" t="s">
        <v>58</v>
      </c>
      <c r="D976" s="8" t="s">
        <v>7091</v>
      </c>
      <c r="E976" s="20" t="s">
        <v>7107</v>
      </c>
      <c r="F976" s="11" t="s">
        <v>7108</v>
      </c>
      <c r="G976" s="51" t="s">
        <v>46</v>
      </c>
      <c r="H976" s="24"/>
      <c r="I976" s="8" t="s">
        <v>7109</v>
      </c>
      <c r="J976" s="8">
        <v>11.0</v>
      </c>
      <c r="K976" s="14">
        <v>46097.0</v>
      </c>
      <c r="L976" s="8" t="s">
        <v>3564</v>
      </c>
      <c r="M976" s="8" t="s">
        <v>3564</v>
      </c>
      <c r="N976" s="14">
        <v>46101.0</v>
      </c>
      <c r="O976" s="14">
        <v>46101.0</v>
      </c>
      <c r="P976" s="8" t="s">
        <v>48</v>
      </c>
      <c r="Q976" s="15">
        <v>1042.0</v>
      </c>
      <c r="R976" s="16" t="s">
        <v>7110</v>
      </c>
      <c r="S976" s="16" t="s">
        <v>7111</v>
      </c>
      <c r="T976" s="16" t="s">
        <v>7112</v>
      </c>
      <c r="U976" s="17" t="s">
        <v>7098</v>
      </c>
      <c r="V976" s="8" t="s">
        <v>72</v>
      </c>
      <c r="W976" s="51"/>
      <c r="AA976" s="18" t="s">
        <v>54</v>
      </c>
      <c r="AB976" s="18">
        <v>350.0</v>
      </c>
      <c r="AC976" s="18">
        <v>239.0</v>
      </c>
      <c r="AD976" s="18">
        <v>12.0</v>
      </c>
      <c r="AE976" s="18">
        <v>83.0</v>
      </c>
      <c r="AF976" s="18">
        <v>0.0</v>
      </c>
      <c r="AG976" s="18">
        <v>0.0</v>
      </c>
      <c r="AH976" s="18">
        <v>0.0</v>
      </c>
      <c r="AI976" s="18">
        <v>0.0</v>
      </c>
      <c r="AJ976" s="18" t="s">
        <v>54</v>
      </c>
      <c r="AK976" s="18" t="s">
        <v>54</v>
      </c>
      <c r="AL976" s="18" t="s">
        <v>54</v>
      </c>
      <c r="AM976" s="18" t="s">
        <v>54</v>
      </c>
      <c r="AN976" s="19">
        <v>0.9107</v>
      </c>
      <c r="AO976" s="19" t="s">
        <v>371</v>
      </c>
    </row>
    <row r="977">
      <c r="A977" s="8" t="s">
        <v>7113</v>
      </c>
      <c r="B977" s="52" t="s">
        <v>1287</v>
      </c>
      <c r="C977" s="8" t="s">
        <v>43</v>
      </c>
      <c r="E977" s="16" t="s">
        <v>7114</v>
      </c>
      <c r="F977" s="11" t="s">
        <v>7115</v>
      </c>
      <c r="G977" s="8" t="s">
        <v>3873</v>
      </c>
      <c r="H977" s="8" t="s">
        <v>1520</v>
      </c>
      <c r="I977" s="8" t="s">
        <v>7116</v>
      </c>
      <c r="J977" s="8">
        <v>11.0</v>
      </c>
      <c r="K977" s="14">
        <v>46097.0</v>
      </c>
      <c r="L977" s="8" t="s">
        <v>3564</v>
      </c>
      <c r="M977" s="8" t="s">
        <v>3564</v>
      </c>
      <c r="N977" s="14">
        <v>46100.0</v>
      </c>
      <c r="O977" s="14">
        <v>46100.0</v>
      </c>
      <c r="P977" s="8" t="s">
        <v>3876</v>
      </c>
      <c r="Q977" s="8">
        <v>1024.0</v>
      </c>
      <c r="R977" s="16" t="s">
        <v>7117</v>
      </c>
      <c r="S977" s="16" t="s">
        <v>7118</v>
      </c>
      <c r="T977" s="83" t="s">
        <v>7119</v>
      </c>
      <c r="U977" s="84" t="s">
        <v>7120</v>
      </c>
      <c r="V977" s="8" t="s">
        <v>172</v>
      </c>
      <c r="W977" s="8"/>
      <c r="AA977" s="53" t="s">
        <v>7121</v>
      </c>
      <c r="AB977" s="18">
        <v>284.0</v>
      </c>
      <c r="AC977" s="18">
        <v>10.0</v>
      </c>
      <c r="AD977" s="18">
        <v>23.0</v>
      </c>
      <c r="AE977" s="18">
        <v>69.0</v>
      </c>
      <c r="AF977" s="18">
        <v>179.0</v>
      </c>
      <c r="AG977" s="18">
        <v>146.0</v>
      </c>
      <c r="AH977" s="18">
        <v>3.0</v>
      </c>
      <c r="AI977" s="18">
        <v>14.0</v>
      </c>
      <c r="AJ977" s="18" t="s">
        <v>7113</v>
      </c>
      <c r="AK977" s="18">
        <v>1536.0</v>
      </c>
      <c r="AL977" s="54" t="s">
        <v>1773</v>
      </c>
      <c r="AM977" s="54" t="s">
        <v>1296</v>
      </c>
      <c r="AN977" s="19">
        <v>0.9068</v>
      </c>
      <c r="AO977" s="19" t="s">
        <v>5960</v>
      </c>
    </row>
    <row r="978">
      <c r="A978" s="8" t="s">
        <v>7122</v>
      </c>
      <c r="B978" s="52" t="s">
        <v>3883</v>
      </c>
      <c r="C978" s="8" t="s">
        <v>58</v>
      </c>
      <c r="D978" s="8" t="s">
        <v>7113</v>
      </c>
      <c r="E978" s="20" t="s">
        <v>7123</v>
      </c>
      <c r="F978" s="11" t="s">
        <v>7124</v>
      </c>
      <c r="G978" s="8" t="s">
        <v>3873</v>
      </c>
      <c r="H978" s="8" t="s">
        <v>1520</v>
      </c>
      <c r="I978" s="8" t="s">
        <v>7125</v>
      </c>
      <c r="J978" s="8">
        <v>11.0</v>
      </c>
      <c r="K978" s="14">
        <v>46097.0</v>
      </c>
      <c r="L978" s="85" t="s">
        <v>3564</v>
      </c>
      <c r="M978" s="8" t="s">
        <v>3564</v>
      </c>
      <c r="N978" s="14">
        <v>46100.0</v>
      </c>
      <c r="O978" s="14">
        <v>46100.0</v>
      </c>
      <c r="P978" s="8" t="s">
        <v>3876</v>
      </c>
      <c r="Q978" s="8">
        <v>1077.0</v>
      </c>
      <c r="R978" s="16" t="s">
        <v>7117</v>
      </c>
      <c r="S978" s="16" t="s">
        <v>7118</v>
      </c>
      <c r="T978" s="83" t="s">
        <v>473</v>
      </c>
      <c r="U978" s="84" t="s">
        <v>7120</v>
      </c>
      <c r="V978" s="8" t="s">
        <v>172</v>
      </c>
      <c r="W978" s="8"/>
      <c r="AA978" s="53" t="s">
        <v>7126</v>
      </c>
      <c r="AB978" s="18">
        <v>892.0</v>
      </c>
      <c r="AC978" s="18">
        <v>24.0</v>
      </c>
      <c r="AD978" s="18">
        <v>42.0</v>
      </c>
      <c r="AE978" s="18">
        <v>200.0</v>
      </c>
      <c r="AF978" s="18">
        <v>73.0</v>
      </c>
      <c r="AG978" s="18">
        <v>531.0</v>
      </c>
      <c r="AH978" s="18">
        <v>65.0</v>
      </c>
      <c r="AI978" s="18">
        <v>31.0</v>
      </c>
      <c r="AJ978" s="18" t="s">
        <v>54</v>
      </c>
      <c r="AK978" s="18" t="s">
        <v>54</v>
      </c>
      <c r="AL978" s="54" t="s">
        <v>3369</v>
      </c>
      <c r="AM978" s="18" t="s">
        <v>54</v>
      </c>
      <c r="AN978" s="19">
        <v>0.9068</v>
      </c>
      <c r="AO978" s="19" t="s">
        <v>5960</v>
      </c>
    </row>
    <row r="979">
      <c r="A979" s="8" t="s">
        <v>7127</v>
      </c>
      <c r="B979" s="52" t="s">
        <v>1287</v>
      </c>
      <c r="C979" s="8" t="s">
        <v>58</v>
      </c>
      <c r="D979" s="8" t="s">
        <v>7113</v>
      </c>
      <c r="E979" s="16" t="s">
        <v>7128</v>
      </c>
      <c r="F979" s="11" t="s">
        <v>7129</v>
      </c>
      <c r="G979" s="8" t="s">
        <v>3873</v>
      </c>
      <c r="H979" s="8" t="s">
        <v>1520</v>
      </c>
      <c r="I979" s="8" t="s">
        <v>7130</v>
      </c>
      <c r="J979" s="8">
        <v>11.0</v>
      </c>
      <c r="K979" s="14">
        <v>46097.0</v>
      </c>
      <c r="L979" s="8" t="s">
        <v>3564</v>
      </c>
      <c r="M979" s="8" t="s">
        <v>3564</v>
      </c>
      <c r="N979" s="14">
        <v>46100.0</v>
      </c>
      <c r="O979" s="14">
        <v>46100.0</v>
      </c>
      <c r="P979" s="8" t="s">
        <v>3876</v>
      </c>
      <c r="Q979" s="8">
        <v>1310.0</v>
      </c>
      <c r="R979" s="16" t="s">
        <v>7117</v>
      </c>
      <c r="S979" s="16" t="s">
        <v>7118</v>
      </c>
      <c r="T979" s="83" t="s">
        <v>7131</v>
      </c>
      <c r="U979" s="84" t="s">
        <v>7120</v>
      </c>
      <c r="V979" s="8" t="s">
        <v>190</v>
      </c>
      <c r="W979" s="8"/>
      <c r="AA979" s="53" t="s">
        <v>7132</v>
      </c>
      <c r="AB979" s="18">
        <v>62.0</v>
      </c>
      <c r="AC979" s="18">
        <v>5.0</v>
      </c>
      <c r="AD979" s="18">
        <v>7.0</v>
      </c>
      <c r="AE979" s="18">
        <v>28.0</v>
      </c>
      <c r="AF979" s="18">
        <v>595.0</v>
      </c>
      <c r="AG979" s="18">
        <v>0.0</v>
      </c>
      <c r="AH979" s="18">
        <v>0.0</v>
      </c>
      <c r="AI979" s="18">
        <v>3.0</v>
      </c>
      <c r="AJ979" s="18" t="s">
        <v>54</v>
      </c>
      <c r="AK979" s="18" t="s">
        <v>54</v>
      </c>
      <c r="AL979" s="18" t="s">
        <v>54</v>
      </c>
      <c r="AM979" s="18" t="s">
        <v>54</v>
      </c>
      <c r="AN979" s="19">
        <v>0.9068</v>
      </c>
      <c r="AO979" s="19" t="s">
        <v>5960</v>
      </c>
    </row>
    <row r="980">
      <c r="A980" s="8" t="s">
        <v>7133</v>
      </c>
      <c r="B980" s="52" t="s">
        <v>1883</v>
      </c>
      <c r="C980" s="8" t="s">
        <v>58</v>
      </c>
      <c r="D980" s="8" t="s">
        <v>7113</v>
      </c>
      <c r="E980" s="16" t="s">
        <v>7134</v>
      </c>
      <c r="F980" s="11" t="s">
        <v>7135</v>
      </c>
      <c r="G980" s="8" t="s">
        <v>3873</v>
      </c>
      <c r="H980" s="8" t="s">
        <v>1520</v>
      </c>
      <c r="I980" s="8" t="s">
        <v>7136</v>
      </c>
      <c r="J980" s="8">
        <v>11.0</v>
      </c>
      <c r="K980" s="14">
        <v>46097.0</v>
      </c>
      <c r="L980" s="8" t="s">
        <v>3564</v>
      </c>
      <c r="M980" s="8" t="s">
        <v>3564</v>
      </c>
      <c r="N980" s="14">
        <v>46101.0</v>
      </c>
      <c r="O980" s="14">
        <v>46101.0</v>
      </c>
      <c r="P980" s="8" t="s">
        <v>3876</v>
      </c>
      <c r="Q980" s="8">
        <v>1246.0</v>
      </c>
      <c r="R980" s="16" t="s">
        <v>7117</v>
      </c>
      <c r="S980" s="16" t="s">
        <v>7118</v>
      </c>
      <c r="T980" s="83" t="s">
        <v>7137</v>
      </c>
      <c r="U980" s="84" t="s">
        <v>7120</v>
      </c>
      <c r="V980" s="8" t="s">
        <v>172</v>
      </c>
      <c r="W980" s="8"/>
      <c r="AA980" s="53" t="s">
        <v>7138</v>
      </c>
      <c r="AB980" s="18">
        <v>298.0</v>
      </c>
      <c r="AC980" s="18">
        <v>27.0</v>
      </c>
      <c r="AD980" s="18">
        <v>34.0</v>
      </c>
      <c r="AE980" s="18">
        <v>110.0</v>
      </c>
      <c r="AF980" s="18">
        <v>67.0</v>
      </c>
      <c r="AG980" s="18">
        <v>76.0</v>
      </c>
      <c r="AH980" s="18">
        <v>15.0</v>
      </c>
      <c r="AI980" s="18">
        <v>57.0</v>
      </c>
      <c r="AJ980" s="18" t="s">
        <v>54</v>
      </c>
      <c r="AK980" s="18" t="s">
        <v>54</v>
      </c>
      <c r="AL980" s="54" t="s">
        <v>1789</v>
      </c>
      <c r="AM980" s="18" t="s">
        <v>54</v>
      </c>
      <c r="AN980" s="19">
        <v>0.9068</v>
      </c>
      <c r="AO980" s="19" t="s">
        <v>5960</v>
      </c>
    </row>
    <row r="981">
      <c r="A981" s="8" t="s">
        <v>7139</v>
      </c>
      <c r="B981" s="52" t="s">
        <v>1287</v>
      </c>
      <c r="C981" s="8" t="s">
        <v>43</v>
      </c>
      <c r="E981" s="10" t="s">
        <v>7140</v>
      </c>
      <c r="F981" s="11" t="s">
        <v>7141</v>
      </c>
      <c r="G981" s="8" t="s">
        <v>183</v>
      </c>
      <c r="H981" s="24"/>
      <c r="I981" s="8" t="s">
        <v>7142</v>
      </c>
      <c r="J981" s="8">
        <v>11.0</v>
      </c>
      <c r="K981" s="14">
        <v>46097.0</v>
      </c>
      <c r="L981" s="8" t="s">
        <v>3564</v>
      </c>
      <c r="M981" s="8" t="s">
        <v>3564</v>
      </c>
      <c r="N981" s="14">
        <v>46101.0</v>
      </c>
      <c r="O981" s="14">
        <v>46101.0</v>
      </c>
      <c r="P981" s="8" t="s">
        <v>185</v>
      </c>
      <c r="Q981" s="8">
        <v>982.0</v>
      </c>
      <c r="R981" s="8" t="s">
        <v>7143</v>
      </c>
      <c r="S981" s="8" t="s">
        <v>7144</v>
      </c>
      <c r="T981" s="32" t="s">
        <v>70</v>
      </c>
      <c r="U981" s="17" t="s">
        <v>7145</v>
      </c>
      <c r="V981" s="8" t="s">
        <v>190</v>
      </c>
      <c r="W981" s="8"/>
      <c r="AA981" s="53" t="s">
        <v>7146</v>
      </c>
      <c r="AB981" s="18">
        <v>367.0</v>
      </c>
      <c r="AC981" s="18">
        <v>117.0</v>
      </c>
      <c r="AD981" s="18">
        <v>25.0</v>
      </c>
      <c r="AE981" s="18">
        <v>75.0</v>
      </c>
      <c r="AF981" s="18">
        <v>212.0</v>
      </c>
      <c r="AG981" s="18">
        <v>110.0</v>
      </c>
      <c r="AH981" s="18">
        <v>0.0</v>
      </c>
      <c r="AI981" s="18">
        <v>2.0</v>
      </c>
      <c r="AJ981" s="18" t="s">
        <v>7139</v>
      </c>
      <c r="AK981" s="18">
        <v>717.0</v>
      </c>
      <c r="AL981" s="54" t="s">
        <v>1478</v>
      </c>
      <c r="AM981" s="54" t="s">
        <v>2455</v>
      </c>
      <c r="AN981" s="19">
        <v>0.9394</v>
      </c>
      <c r="AO981" s="19" t="s">
        <v>191</v>
      </c>
    </row>
    <row r="982">
      <c r="A982" s="8" t="s">
        <v>7147</v>
      </c>
      <c r="B982" s="52" t="s">
        <v>1298</v>
      </c>
      <c r="C982" s="8" t="s">
        <v>58</v>
      </c>
      <c r="D982" s="8" t="s">
        <v>7139</v>
      </c>
      <c r="E982" s="20" t="s">
        <v>7148</v>
      </c>
      <c r="F982" s="11" t="s">
        <v>7149</v>
      </c>
      <c r="G982" s="8" t="s">
        <v>183</v>
      </c>
      <c r="H982" s="24"/>
      <c r="I982" s="8" t="s">
        <v>7150</v>
      </c>
      <c r="J982" s="8">
        <v>11.0</v>
      </c>
      <c r="K982" s="14">
        <v>46097.0</v>
      </c>
      <c r="L982" s="85" t="s">
        <v>3564</v>
      </c>
      <c r="M982" s="8" t="s">
        <v>3564</v>
      </c>
      <c r="N982" s="14">
        <v>46100.0</v>
      </c>
      <c r="O982" s="14">
        <v>46100.0</v>
      </c>
      <c r="P982" s="8" t="s">
        <v>185</v>
      </c>
      <c r="Q982" s="8">
        <v>992.0</v>
      </c>
      <c r="R982" s="8" t="s">
        <v>7151</v>
      </c>
      <c r="S982" s="8" t="s">
        <v>7152</v>
      </c>
      <c r="T982" s="32" t="s">
        <v>6097</v>
      </c>
      <c r="U982" s="17" t="s">
        <v>7145</v>
      </c>
      <c r="V982" s="8" t="s">
        <v>190</v>
      </c>
      <c r="W982" s="8"/>
      <c r="AA982" s="53" t="s">
        <v>7153</v>
      </c>
      <c r="AB982" s="18">
        <v>94.0</v>
      </c>
      <c r="AC982" s="18">
        <v>7.0</v>
      </c>
      <c r="AD982" s="18">
        <v>10.0</v>
      </c>
      <c r="AE982" s="18">
        <v>43.0</v>
      </c>
      <c r="AF982" s="18">
        <v>46.0</v>
      </c>
      <c r="AG982" s="18">
        <v>25.0</v>
      </c>
      <c r="AH982" s="18">
        <v>0.0</v>
      </c>
      <c r="AI982" s="18">
        <v>18.0</v>
      </c>
      <c r="AJ982" s="18" t="s">
        <v>54</v>
      </c>
      <c r="AK982" s="18" t="s">
        <v>54</v>
      </c>
      <c r="AL982" s="54" t="s">
        <v>1339</v>
      </c>
      <c r="AM982" s="18" t="s">
        <v>54</v>
      </c>
      <c r="AN982" s="19">
        <v>0.9394</v>
      </c>
      <c r="AO982" s="19" t="s">
        <v>191</v>
      </c>
    </row>
    <row r="983">
      <c r="A983" s="8" t="s">
        <v>7154</v>
      </c>
      <c r="B983" s="52" t="s">
        <v>5170</v>
      </c>
      <c r="C983" s="8" t="s">
        <v>58</v>
      </c>
      <c r="D983" s="8" t="s">
        <v>7139</v>
      </c>
      <c r="E983" s="20" t="s">
        <v>7155</v>
      </c>
      <c r="F983" s="11" t="s">
        <v>7156</v>
      </c>
      <c r="G983" s="8" t="s">
        <v>183</v>
      </c>
      <c r="H983" s="24"/>
      <c r="I983" s="8" t="s">
        <v>7157</v>
      </c>
      <c r="J983" s="8">
        <v>11.0</v>
      </c>
      <c r="K983" s="14">
        <v>46097.0</v>
      </c>
      <c r="L983" s="8" t="s">
        <v>3564</v>
      </c>
      <c r="M983" s="8" t="s">
        <v>3564</v>
      </c>
      <c r="N983" s="14">
        <v>46100.0</v>
      </c>
      <c r="O983" s="14">
        <v>46100.0</v>
      </c>
      <c r="P983" s="8" t="s">
        <v>185</v>
      </c>
      <c r="Q983" s="8">
        <v>989.0</v>
      </c>
      <c r="R983" s="8" t="s">
        <v>7158</v>
      </c>
      <c r="S983" s="8" t="s">
        <v>7159</v>
      </c>
      <c r="T983" s="32" t="s">
        <v>6114</v>
      </c>
      <c r="U983" s="17" t="s">
        <v>7145</v>
      </c>
      <c r="V983" s="8" t="s">
        <v>190</v>
      </c>
      <c r="W983" s="8"/>
      <c r="AA983" s="53" t="s">
        <v>7160</v>
      </c>
      <c r="AB983" s="18">
        <v>96.0</v>
      </c>
      <c r="AC983" s="18">
        <v>7.0</v>
      </c>
      <c r="AD983" s="18">
        <v>9.0</v>
      </c>
      <c r="AE983" s="18">
        <v>45.0</v>
      </c>
      <c r="AF983" s="18">
        <v>90.0</v>
      </c>
      <c r="AG983" s="18">
        <v>31.0</v>
      </c>
      <c r="AH983" s="18">
        <v>0.0</v>
      </c>
      <c r="AI983" s="18">
        <v>12.0</v>
      </c>
      <c r="AJ983" s="18" t="s">
        <v>54</v>
      </c>
      <c r="AK983" s="18" t="s">
        <v>54</v>
      </c>
      <c r="AL983" s="54" t="s">
        <v>1483</v>
      </c>
      <c r="AM983" s="18" t="s">
        <v>54</v>
      </c>
      <c r="AN983" s="19">
        <v>0.9394</v>
      </c>
      <c r="AO983" s="19" t="s">
        <v>54</v>
      </c>
    </row>
    <row r="984">
      <c r="A984" s="8" t="s">
        <v>7161</v>
      </c>
      <c r="B984" s="52" t="s">
        <v>1883</v>
      </c>
      <c r="C984" s="8" t="s">
        <v>58</v>
      </c>
      <c r="D984" s="8" t="s">
        <v>7139</v>
      </c>
      <c r="E984" s="16" t="s">
        <v>7162</v>
      </c>
      <c r="F984" s="11" t="s">
        <v>7163</v>
      </c>
      <c r="G984" s="8" t="s">
        <v>183</v>
      </c>
      <c r="H984" s="24"/>
      <c r="I984" s="8" t="s">
        <v>7164</v>
      </c>
      <c r="J984" s="8">
        <v>11.0</v>
      </c>
      <c r="K984" s="14">
        <v>46097.0</v>
      </c>
      <c r="L984" s="8" t="s">
        <v>3564</v>
      </c>
      <c r="M984" s="8" t="s">
        <v>3564</v>
      </c>
      <c r="N984" s="14">
        <v>46100.0</v>
      </c>
      <c r="O984" s="14">
        <v>46100.0</v>
      </c>
      <c r="P984" s="8" t="s">
        <v>185</v>
      </c>
      <c r="Q984" s="8">
        <v>987.0</v>
      </c>
      <c r="R984" s="8" t="s">
        <v>7165</v>
      </c>
      <c r="S984" s="8" t="s">
        <v>7166</v>
      </c>
      <c r="T984" s="32" t="s">
        <v>6106</v>
      </c>
      <c r="U984" s="17" t="s">
        <v>7145</v>
      </c>
      <c r="V984" s="8" t="s">
        <v>190</v>
      </c>
      <c r="W984" s="8"/>
      <c r="AA984" s="53" t="s">
        <v>7167</v>
      </c>
      <c r="AB984" s="18">
        <v>160.0</v>
      </c>
      <c r="AC984" s="18">
        <v>54.0</v>
      </c>
      <c r="AD984" s="18">
        <v>11.0</v>
      </c>
      <c r="AE984" s="18">
        <v>54.0</v>
      </c>
      <c r="AF984" s="18">
        <v>36.0</v>
      </c>
      <c r="AG984" s="18">
        <v>22.0</v>
      </c>
      <c r="AH984" s="18">
        <v>0.0</v>
      </c>
      <c r="AI984" s="18">
        <v>1.0</v>
      </c>
      <c r="AJ984" s="18" t="s">
        <v>54</v>
      </c>
      <c r="AK984" s="18" t="s">
        <v>54</v>
      </c>
      <c r="AL984" s="54" t="s">
        <v>1755</v>
      </c>
      <c r="AM984" s="18" t="s">
        <v>54</v>
      </c>
      <c r="AN984" s="19">
        <v>0.9394</v>
      </c>
      <c r="AO984" s="19" t="s">
        <v>54</v>
      </c>
    </row>
    <row r="985">
      <c r="A985" s="8" t="s">
        <v>7168</v>
      </c>
      <c r="B985" s="52" t="s">
        <v>1287</v>
      </c>
      <c r="C985" s="8" t="s">
        <v>43</v>
      </c>
      <c r="E985" s="20" t="s">
        <v>7169</v>
      </c>
      <c r="F985" s="11" t="s">
        <v>7170</v>
      </c>
      <c r="G985" s="51" t="s">
        <v>46</v>
      </c>
      <c r="H985" s="24"/>
      <c r="I985" s="8" t="s">
        <v>7171</v>
      </c>
      <c r="J985" s="8">
        <v>11.0</v>
      </c>
      <c r="K985" s="14">
        <v>46097.0</v>
      </c>
      <c r="L985" s="8" t="s">
        <v>3564</v>
      </c>
      <c r="M985" s="8" t="s">
        <v>3564</v>
      </c>
      <c r="N985" s="14">
        <v>46101.0</v>
      </c>
      <c r="O985" s="14">
        <v>46101.0</v>
      </c>
      <c r="P985" s="8" t="s">
        <v>48</v>
      </c>
      <c r="Q985" s="8">
        <v>676.0</v>
      </c>
      <c r="R985" s="8" t="s">
        <v>7172</v>
      </c>
      <c r="S985" s="8" t="s">
        <v>7173</v>
      </c>
      <c r="T985" s="83" t="s">
        <v>473</v>
      </c>
      <c r="U985" s="17" t="s">
        <v>7174</v>
      </c>
      <c r="V985" s="8" t="s">
        <v>72</v>
      </c>
      <c r="W985" s="51"/>
      <c r="AA985" s="53" t="s">
        <v>7175</v>
      </c>
      <c r="AB985" s="18">
        <v>494.0</v>
      </c>
      <c r="AC985" s="18">
        <v>224.0</v>
      </c>
      <c r="AD985" s="18">
        <v>10.0</v>
      </c>
      <c r="AE985" s="18">
        <v>98.0</v>
      </c>
      <c r="AF985" s="18">
        <v>83.0</v>
      </c>
      <c r="AG985" s="18">
        <v>7.0</v>
      </c>
      <c r="AH985" s="18">
        <v>47.0</v>
      </c>
      <c r="AI985" s="18">
        <v>4.0</v>
      </c>
      <c r="AJ985" s="18" t="s">
        <v>7168</v>
      </c>
      <c r="AK985" s="18">
        <v>904.0</v>
      </c>
      <c r="AL985" s="54" t="s">
        <v>2441</v>
      </c>
      <c r="AM985" s="54" t="s">
        <v>1997</v>
      </c>
      <c r="AN985" s="19">
        <v>0.9108</v>
      </c>
      <c r="AO985" s="19" t="s">
        <v>7176</v>
      </c>
    </row>
    <row r="986">
      <c r="A986" s="8" t="s">
        <v>7177</v>
      </c>
      <c r="B986" s="52" t="s">
        <v>1298</v>
      </c>
      <c r="C986" s="8" t="s">
        <v>58</v>
      </c>
      <c r="D986" s="8" t="s">
        <v>7168</v>
      </c>
      <c r="E986" s="20" t="s">
        <v>7178</v>
      </c>
      <c r="F986" s="11" t="s">
        <v>7179</v>
      </c>
      <c r="G986" s="51" t="s">
        <v>46</v>
      </c>
      <c r="H986" s="24"/>
      <c r="I986" s="8" t="s">
        <v>7180</v>
      </c>
      <c r="J986" s="8">
        <v>11.0</v>
      </c>
      <c r="K986" s="14">
        <v>46097.0</v>
      </c>
      <c r="L986" s="8" t="s">
        <v>3564</v>
      </c>
      <c r="M986" s="8" t="s">
        <v>3564</v>
      </c>
      <c r="N986" s="14">
        <v>46101.0</v>
      </c>
      <c r="O986" s="14">
        <v>46101.0</v>
      </c>
      <c r="P986" s="8" t="s">
        <v>48</v>
      </c>
      <c r="Q986" s="8">
        <v>857.0</v>
      </c>
      <c r="R986" s="8" t="s">
        <v>7172</v>
      </c>
      <c r="S986" s="8" t="s">
        <v>7181</v>
      </c>
      <c r="T986" s="16" t="s">
        <v>7182</v>
      </c>
      <c r="U986" s="17" t="s">
        <v>7174</v>
      </c>
      <c r="V986" s="8" t="s">
        <v>72</v>
      </c>
      <c r="W986" s="51"/>
      <c r="AA986" s="53" t="s">
        <v>7183</v>
      </c>
      <c r="AB986" s="18">
        <v>247.0</v>
      </c>
      <c r="AC986" s="18">
        <v>65.0</v>
      </c>
      <c r="AD986" s="18">
        <v>22.0</v>
      </c>
      <c r="AE986" s="18">
        <v>60.0</v>
      </c>
      <c r="AF986" s="18">
        <v>18.0</v>
      </c>
      <c r="AG986" s="18">
        <v>17.0</v>
      </c>
      <c r="AH986" s="18">
        <v>56.0</v>
      </c>
      <c r="AI986" s="18">
        <v>5.0</v>
      </c>
      <c r="AJ986" s="18" t="s">
        <v>54</v>
      </c>
      <c r="AK986" s="18" t="s">
        <v>54</v>
      </c>
      <c r="AL986" s="54" t="s">
        <v>2087</v>
      </c>
      <c r="AM986" s="18" t="s">
        <v>54</v>
      </c>
      <c r="AN986" s="19">
        <v>0.9108</v>
      </c>
      <c r="AO986" s="19" t="s">
        <v>7176</v>
      </c>
    </row>
    <row r="987">
      <c r="A987" s="8" t="s">
        <v>7184</v>
      </c>
      <c r="B987" s="52" t="s">
        <v>42</v>
      </c>
      <c r="C987" s="8" t="s">
        <v>58</v>
      </c>
      <c r="D987" s="8" t="s">
        <v>7168</v>
      </c>
      <c r="E987" s="20" t="s">
        <v>7185</v>
      </c>
      <c r="F987" s="11" t="s">
        <v>7186</v>
      </c>
      <c r="G987" s="51" t="s">
        <v>46</v>
      </c>
      <c r="H987" s="24"/>
      <c r="I987" s="8" t="s">
        <v>7187</v>
      </c>
      <c r="J987" s="8">
        <v>11.0</v>
      </c>
      <c r="K987" s="14">
        <v>46097.0</v>
      </c>
      <c r="L987" s="8" t="s">
        <v>3564</v>
      </c>
      <c r="M987" s="8" t="s">
        <v>3564</v>
      </c>
      <c r="N987" s="14">
        <v>46101.0</v>
      </c>
      <c r="O987" s="14">
        <v>46101.0</v>
      </c>
      <c r="P987" s="8" t="s">
        <v>48</v>
      </c>
      <c r="Q987" s="8">
        <v>781.0</v>
      </c>
      <c r="R987" s="8" t="s">
        <v>7188</v>
      </c>
      <c r="S987" s="16" t="s">
        <v>7189</v>
      </c>
      <c r="T987" s="16" t="s">
        <v>7190</v>
      </c>
      <c r="U987" s="17" t="s">
        <v>7174</v>
      </c>
      <c r="V987" s="8" t="s">
        <v>72</v>
      </c>
      <c r="W987" s="51"/>
      <c r="AA987" s="18" t="s">
        <v>54</v>
      </c>
      <c r="AB987" s="18">
        <v>163.0</v>
      </c>
      <c r="AC987" s="18">
        <v>48.0</v>
      </c>
      <c r="AD987" s="18">
        <v>11.0</v>
      </c>
      <c r="AE987" s="18">
        <v>91.0</v>
      </c>
      <c r="AF987" s="18">
        <v>0.0</v>
      </c>
      <c r="AG987" s="18">
        <v>0.0</v>
      </c>
      <c r="AH987" s="18">
        <v>0.0</v>
      </c>
      <c r="AI987" s="18">
        <v>0.0</v>
      </c>
      <c r="AJ987" s="18" t="s">
        <v>54</v>
      </c>
      <c r="AK987" s="18" t="s">
        <v>54</v>
      </c>
      <c r="AL987" s="18" t="s">
        <v>54</v>
      </c>
      <c r="AM987" s="18" t="s">
        <v>54</v>
      </c>
      <c r="AN987" s="19">
        <v>0.9108</v>
      </c>
      <c r="AO987" s="19" t="s">
        <v>7176</v>
      </c>
    </row>
    <row r="988">
      <c r="A988" s="8" t="s">
        <v>7191</v>
      </c>
      <c r="B988" s="52" t="s">
        <v>57</v>
      </c>
      <c r="C988" s="8" t="s">
        <v>58</v>
      </c>
      <c r="D988" s="8" t="s">
        <v>7168</v>
      </c>
      <c r="E988" s="20" t="s">
        <v>7192</v>
      </c>
      <c r="F988" s="11" t="s">
        <v>7193</v>
      </c>
      <c r="G988" s="51" t="s">
        <v>46</v>
      </c>
      <c r="H988" s="24"/>
      <c r="I988" s="8" t="s">
        <v>7194</v>
      </c>
      <c r="J988" s="8">
        <v>11.0</v>
      </c>
      <c r="K988" s="14">
        <v>46097.0</v>
      </c>
      <c r="L988" s="8" t="s">
        <v>3564</v>
      </c>
      <c r="M988" s="8" t="s">
        <v>3564</v>
      </c>
      <c r="N988" s="14">
        <v>46101.0</v>
      </c>
      <c r="O988" s="14">
        <v>46101.0</v>
      </c>
      <c r="P988" s="8" t="s">
        <v>48</v>
      </c>
      <c r="Q988" s="8">
        <v>719.0</v>
      </c>
      <c r="R988" s="8" t="s">
        <v>7188</v>
      </c>
      <c r="S988" s="16" t="s">
        <v>7195</v>
      </c>
      <c r="T988" s="16" t="s">
        <v>70</v>
      </c>
      <c r="U988" s="17" t="s">
        <v>7174</v>
      </c>
      <c r="V988" s="8" t="s">
        <v>72</v>
      </c>
      <c r="W988" s="51"/>
      <c r="AA988" s="18" t="s">
        <v>54</v>
      </c>
      <c r="AB988" s="18" t="s">
        <v>54</v>
      </c>
      <c r="AC988" s="18" t="s">
        <v>54</v>
      </c>
      <c r="AD988" s="18" t="s">
        <v>54</v>
      </c>
      <c r="AE988" s="18" t="s">
        <v>54</v>
      </c>
      <c r="AF988" s="18" t="s">
        <v>54</v>
      </c>
      <c r="AG988" s="18" t="s">
        <v>54</v>
      </c>
      <c r="AH988" s="18" t="s">
        <v>54</v>
      </c>
      <c r="AI988" s="18" t="s">
        <v>54</v>
      </c>
      <c r="AJ988" s="18" t="s">
        <v>54</v>
      </c>
      <c r="AK988" s="18" t="s">
        <v>54</v>
      </c>
      <c r="AL988" s="18" t="s">
        <v>54</v>
      </c>
      <c r="AM988" s="18" t="s">
        <v>54</v>
      </c>
      <c r="AN988" s="19" t="s">
        <v>54</v>
      </c>
      <c r="AO988" s="19" t="s">
        <v>54</v>
      </c>
    </row>
    <row r="989">
      <c r="A989" s="8" t="s">
        <v>7196</v>
      </c>
      <c r="B989" s="52" t="s">
        <v>1287</v>
      </c>
      <c r="C989" s="8" t="s">
        <v>43</v>
      </c>
      <c r="E989" s="20" t="s">
        <v>7197</v>
      </c>
      <c r="F989" s="11" t="s">
        <v>7198</v>
      </c>
      <c r="G989" s="8" t="s">
        <v>83</v>
      </c>
      <c r="H989" s="24"/>
      <c r="I989" s="8" t="s">
        <v>7199</v>
      </c>
      <c r="J989" s="8">
        <v>11.0</v>
      </c>
      <c r="K989" s="14">
        <v>46097.0</v>
      </c>
      <c r="L989" s="8" t="s">
        <v>3564</v>
      </c>
      <c r="M989" s="8" t="s">
        <v>3564</v>
      </c>
      <c r="N989" s="14">
        <v>46101.0</v>
      </c>
      <c r="O989" s="14">
        <v>46101.0</v>
      </c>
      <c r="P989" s="8" t="s">
        <v>48</v>
      </c>
      <c r="Q989" s="8">
        <v>761.0</v>
      </c>
      <c r="R989" s="8" t="s">
        <v>7200</v>
      </c>
      <c r="S989" s="8" t="s">
        <v>7201</v>
      </c>
      <c r="T989" s="16" t="s">
        <v>7202</v>
      </c>
      <c r="U989" s="17" t="s">
        <v>7203</v>
      </c>
      <c r="V989" s="8" t="s">
        <v>220</v>
      </c>
      <c r="W989" s="8"/>
      <c r="AA989" s="53" t="s">
        <v>7204</v>
      </c>
      <c r="AB989" s="18">
        <v>315.0</v>
      </c>
      <c r="AC989" s="18">
        <v>112.0</v>
      </c>
      <c r="AD989" s="18">
        <v>50.0</v>
      </c>
      <c r="AE989" s="18">
        <v>115.0</v>
      </c>
      <c r="AF989" s="18">
        <v>7.0</v>
      </c>
      <c r="AG989" s="18">
        <v>6.0</v>
      </c>
      <c r="AH989" s="18">
        <v>1.0</v>
      </c>
      <c r="AI989" s="18">
        <v>4.0</v>
      </c>
      <c r="AJ989" s="18" t="s">
        <v>7196</v>
      </c>
      <c r="AK989" s="18">
        <v>929.0</v>
      </c>
      <c r="AL989" s="54" t="s">
        <v>2803</v>
      </c>
      <c r="AM989" s="54" t="s">
        <v>2110</v>
      </c>
      <c r="AN989" s="19">
        <v>0.8837</v>
      </c>
      <c r="AO989" s="19" t="s">
        <v>54</v>
      </c>
    </row>
    <row r="990">
      <c r="A990" s="8" t="s">
        <v>7205</v>
      </c>
      <c r="B990" s="52" t="s">
        <v>5170</v>
      </c>
      <c r="C990" s="8" t="s">
        <v>58</v>
      </c>
      <c r="D990" s="8" t="s">
        <v>7196</v>
      </c>
      <c r="E990" s="20" t="s">
        <v>7206</v>
      </c>
      <c r="F990" s="11" t="s">
        <v>7207</v>
      </c>
      <c r="G990" s="8" t="s">
        <v>83</v>
      </c>
      <c r="H990" s="24"/>
      <c r="I990" s="8" t="s">
        <v>7208</v>
      </c>
      <c r="J990" s="8">
        <v>11.0</v>
      </c>
      <c r="K990" s="14">
        <v>46097.0</v>
      </c>
      <c r="L990" s="8" t="s">
        <v>3564</v>
      </c>
      <c r="M990" s="8" t="s">
        <v>3564</v>
      </c>
      <c r="N990" s="14">
        <v>46101.0</v>
      </c>
      <c r="O990" s="14">
        <v>46101.0</v>
      </c>
      <c r="P990" s="8" t="s">
        <v>48</v>
      </c>
      <c r="Q990" s="8">
        <v>784.0</v>
      </c>
      <c r="R990" s="8" t="s">
        <v>7200</v>
      </c>
      <c r="S990" s="8" t="s">
        <v>7209</v>
      </c>
      <c r="T990" s="16" t="s">
        <v>70</v>
      </c>
      <c r="U990" s="17" t="s">
        <v>7203</v>
      </c>
      <c r="V990" s="8" t="s">
        <v>220</v>
      </c>
      <c r="W990" s="8"/>
      <c r="AA990" s="53" t="s">
        <v>7210</v>
      </c>
      <c r="AB990" s="18">
        <v>134.0</v>
      </c>
      <c r="AC990" s="18">
        <v>19.0</v>
      </c>
      <c r="AD990" s="18">
        <v>13.0</v>
      </c>
      <c r="AE990" s="18">
        <v>71.0</v>
      </c>
      <c r="AF990" s="18">
        <v>4.0</v>
      </c>
      <c r="AG990" s="18">
        <v>22.0</v>
      </c>
      <c r="AH990" s="18">
        <v>0.0</v>
      </c>
      <c r="AI990" s="18">
        <v>1.0</v>
      </c>
      <c r="AJ990" s="18" t="s">
        <v>54</v>
      </c>
      <c r="AK990" s="18" t="s">
        <v>54</v>
      </c>
      <c r="AL990" s="54" t="s">
        <v>1422</v>
      </c>
      <c r="AM990" s="18" t="s">
        <v>54</v>
      </c>
      <c r="AN990" s="19">
        <v>0.8837</v>
      </c>
      <c r="AO990" s="19" t="s">
        <v>3496</v>
      </c>
    </row>
    <row r="991">
      <c r="A991" s="8" t="s">
        <v>7211</v>
      </c>
      <c r="B991" s="52" t="s">
        <v>2931</v>
      </c>
      <c r="C991" s="8" t="s">
        <v>58</v>
      </c>
      <c r="D991" s="8" t="s">
        <v>7196</v>
      </c>
      <c r="E991" s="20" t="s">
        <v>7212</v>
      </c>
      <c r="F991" s="11" t="s">
        <v>7213</v>
      </c>
      <c r="G991" s="8" t="s">
        <v>83</v>
      </c>
      <c r="H991" s="24"/>
      <c r="I991" s="8" t="s">
        <v>7214</v>
      </c>
      <c r="J991" s="8">
        <v>11.0</v>
      </c>
      <c r="K991" s="14">
        <v>46097.0</v>
      </c>
      <c r="L991" s="8" t="s">
        <v>3564</v>
      </c>
      <c r="M991" s="8" t="s">
        <v>3564</v>
      </c>
      <c r="N991" s="14">
        <v>46101.0</v>
      </c>
      <c r="O991" s="14">
        <v>46101.0</v>
      </c>
      <c r="P991" s="8" t="s">
        <v>48</v>
      </c>
      <c r="Q991" s="8">
        <v>709.0</v>
      </c>
      <c r="R991" s="16" t="s">
        <v>7215</v>
      </c>
      <c r="S991" s="16" t="s">
        <v>7216</v>
      </c>
      <c r="T991" s="16" t="s">
        <v>7217</v>
      </c>
      <c r="U991" s="17" t="s">
        <v>7203</v>
      </c>
      <c r="V991" s="8" t="s">
        <v>220</v>
      </c>
      <c r="W991" s="8"/>
      <c r="AA991" s="18" t="s">
        <v>54</v>
      </c>
      <c r="AB991" s="18">
        <v>480.0</v>
      </c>
      <c r="AC991" s="18">
        <v>271.0</v>
      </c>
      <c r="AD991" s="18">
        <v>58.0</v>
      </c>
      <c r="AE991" s="18">
        <v>140.0</v>
      </c>
      <c r="AF991" s="18">
        <v>0.0</v>
      </c>
      <c r="AG991" s="18">
        <v>0.0</v>
      </c>
      <c r="AH991" s="18">
        <v>0.0</v>
      </c>
      <c r="AI991" s="18">
        <v>1.0</v>
      </c>
      <c r="AJ991" s="18" t="s">
        <v>54</v>
      </c>
      <c r="AK991" s="18" t="s">
        <v>54</v>
      </c>
      <c r="AL991" s="18" t="s">
        <v>54</v>
      </c>
      <c r="AM991" s="18" t="s">
        <v>54</v>
      </c>
      <c r="AN991" s="19">
        <v>0.8837</v>
      </c>
      <c r="AO991" s="19" t="s">
        <v>3496</v>
      </c>
    </row>
    <row r="992">
      <c r="A992" s="8" t="s">
        <v>7218</v>
      </c>
      <c r="B992" s="52" t="s">
        <v>1287</v>
      </c>
      <c r="C992" s="8" t="s">
        <v>43</v>
      </c>
      <c r="E992" s="20" t="s">
        <v>7219</v>
      </c>
      <c r="F992" s="11" t="s">
        <v>7220</v>
      </c>
      <c r="G992" s="51" t="s">
        <v>46</v>
      </c>
      <c r="H992" s="24"/>
      <c r="I992" s="8" t="s">
        <v>7221</v>
      </c>
      <c r="J992" s="8">
        <v>11.0</v>
      </c>
      <c r="K992" s="14">
        <v>46097.0</v>
      </c>
      <c r="L992" s="8" t="s">
        <v>3564</v>
      </c>
      <c r="M992" s="8" t="s">
        <v>3564</v>
      </c>
      <c r="N992" s="14">
        <v>46101.0</v>
      </c>
      <c r="O992" s="14">
        <v>46101.0</v>
      </c>
      <c r="P992" s="8" t="s">
        <v>48</v>
      </c>
      <c r="Q992" s="8">
        <v>727.0</v>
      </c>
      <c r="R992" s="8" t="s">
        <v>7222</v>
      </c>
      <c r="S992" s="8" t="s">
        <v>7223</v>
      </c>
      <c r="T992" s="16" t="s">
        <v>4524</v>
      </c>
      <c r="U992" s="17" t="s">
        <v>7224</v>
      </c>
      <c r="V992" s="8" t="s">
        <v>72</v>
      </c>
      <c r="W992" s="51"/>
      <c r="AA992" s="53" t="s">
        <v>7225</v>
      </c>
      <c r="AB992" s="18">
        <v>2780.0</v>
      </c>
      <c r="AC992" s="18">
        <v>1329.0</v>
      </c>
      <c r="AD992" s="18">
        <v>19.0</v>
      </c>
      <c r="AE992" s="18">
        <v>523.0</v>
      </c>
      <c r="AF992" s="18">
        <v>145.0</v>
      </c>
      <c r="AG992" s="18">
        <v>19.0</v>
      </c>
      <c r="AH992" s="18">
        <v>0.0</v>
      </c>
      <c r="AI992" s="18">
        <v>13.0</v>
      </c>
      <c r="AJ992" s="18" t="s">
        <v>7218</v>
      </c>
      <c r="AK992" s="18">
        <v>7482.0</v>
      </c>
      <c r="AL992" s="55" t="s">
        <v>5668</v>
      </c>
      <c r="AM992" s="55" t="s">
        <v>4096</v>
      </c>
      <c r="AN992" s="19">
        <v>0.9234</v>
      </c>
      <c r="AO992" s="19" t="s">
        <v>329</v>
      </c>
    </row>
    <row r="993">
      <c r="A993" s="8" t="s">
        <v>7226</v>
      </c>
      <c r="B993" s="52" t="s">
        <v>1298</v>
      </c>
      <c r="C993" s="8" t="s">
        <v>58</v>
      </c>
      <c r="D993" s="8" t="s">
        <v>7218</v>
      </c>
      <c r="E993" s="20" t="s">
        <v>7227</v>
      </c>
      <c r="F993" s="11" t="s">
        <v>7228</v>
      </c>
      <c r="G993" s="51" t="s">
        <v>46</v>
      </c>
      <c r="H993" s="24"/>
      <c r="I993" s="8" t="s">
        <v>7229</v>
      </c>
      <c r="J993" s="8">
        <v>11.0</v>
      </c>
      <c r="K993" s="14">
        <v>46097.0</v>
      </c>
      <c r="L993" s="8" t="s">
        <v>3564</v>
      </c>
      <c r="M993" s="8" t="s">
        <v>3564</v>
      </c>
      <c r="N993" s="14">
        <v>46101.0</v>
      </c>
      <c r="O993" s="14">
        <v>46101.0</v>
      </c>
      <c r="P993" s="8" t="s">
        <v>48</v>
      </c>
      <c r="Q993" s="8">
        <v>572.0</v>
      </c>
      <c r="R993" s="8" t="s">
        <v>7222</v>
      </c>
      <c r="S993" s="8" t="s">
        <v>7230</v>
      </c>
      <c r="T993" s="83" t="s">
        <v>473</v>
      </c>
      <c r="U993" s="17" t="s">
        <v>7224</v>
      </c>
      <c r="V993" s="8" t="s">
        <v>72</v>
      </c>
      <c r="W993" s="51"/>
      <c r="AA993" s="53" t="s">
        <v>7231</v>
      </c>
      <c r="AB993" s="18">
        <v>1920.0</v>
      </c>
      <c r="AC993" s="18">
        <v>923.0</v>
      </c>
      <c r="AD993" s="18">
        <v>25.0</v>
      </c>
      <c r="AE993" s="18">
        <v>302.0</v>
      </c>
      <c r="AF993" s="18">
        <v>21.0</v>
      </c>
      <c r="AG993" s="18">
        <v>17.0</v>
      </c>
      <c r="AH993" s="18">
        <v>0.0</v>
      </c>
      <c r="AI993" s="18">
        <v>15.0</v>
      </c>
      <c r="AJ993" s="18" t="s">
        <v>54</v>
      </c>
      <c r="AK993" s="18" t="s">
        <v>54</v>
      </c>
      <c r="AL993" s="55" t="s">
        <v>2321</v>
      </c>
      <c r="AM993" s="18" t="s">
        <v>54</v>
      </c>
      <c r="AN993" s="19">
        <v>0.9234</v>
      </c>
      <c r="AO993" s="19" t="s">
        <v>329</v>
      </c>
    </row>
    <row r="994">
      <c r="A994" s="8" t="s">
        <v>7232</v>
      </c>
      <c r="B994" s="52" t="s">
        <v>1883</v>
      </c>
      <c r="C994" s="8" t="s">
        <v>58</v>
      </c>
      <c r="D994" s="8" t="s">
        <v>7218</v>
      </c>
      <c r="E994" s="20" t="s">
        <v>7233</v>
      </c>
      <c r="F994" s="11" t="s">
        <v>7234</v>
      </c>
      <c r="G994" s="51" t="s">
        <v>46</v>
      </c>
      <c r="H994" s="24"/>
      <c r="I994" s="8" t="s">
        <v>7235</v>
      </c>
      <c r="J994" s="8">
        <v>11.0</v>
      </c>
      <c r="K994" s="14">
        <v>46097.0</v>
      </c>
      <c r="L994" s="8" t="s">
        <v>3564</v>
      </c>
      <c r="M994" s="8" t="s">
        <v>3564</v>
      </c>
      <c r="N994" s="14">
        <v>46101.0</v>
      </c>
      <c r="O994" s="14">
        <v>46101.0</v>
      </c>
      <c r="P994" s="8" t="s">
        <v>48</v>
      </c>
      <c r="Q994" s="8">
        <v>668.0</v>
      </c>
      <c r="R994" s="8" t="s">
        <v>7222</v>
      </c>
      <c r="S994" s="8" t="s">
        <v>7236</v>
      </c>
      <c r="T994" s="60" t="s">
        <v>70</v>
      </c>
      <c r="U994" s="17" t="s">
        <v>7224</v>
      </c>
      <c r="V994" s="8" t="s">
        <v>72</v>
      </c>
      <c r="W994" s="51"/>
      <c r="AA994" s="53" t="s">
        <v>7237</v>
      </c>
      <c r="AB994" s="18">
        <v>2782.0</v>
      </c>
      <c r="AC994" s="18">
        <v>1276.0</v>
      </c>
      <c r="AD994" s="18">
        <v>21.0</v>
      </c>
      <c r="AE994" s="18">
        <v>428.0</v>
      </c>
      <c r="AF994" s="18">
        <v>0.0</v>
      </c>
      <c r="AG994" s="18">
        <v>0.0</v>
      </c>
      <c r="AH994" s="18">
        <v>0.0</v>
      </c>
      <c r="AI994" s="18">
        <v>11.0</v>
      </c>
      <c r="AJ994" s="18" t="s">
        <v>54</v>
      </c>
      <c r="AK994" s="18" t="s">
        <v>54</v>
      </c>
      <c r="AL994" s="55" t="s">
        <v>7238</v>
      </c>
      <c r="AM994" s="18" t="s">
        <v>54</v>
      </c>
      <c r="AN994" s="19">
        <v>0.9234</v>
      </c>
      <c r="AO994" s="19" t="s">
        <v>329</v>
      </c>
    </row>
    <row r="995">
      <c r="A995" s="8" t="s">
        <v>7239</v>
      </c>
      <c r="B995" s="52" t="s">
        <v>1287</v>
      </c>
      <c r="C995" s="8" t="s">
        <v>43</v>
      </c>
      <c r="E995" s="20" t="s">
        <v>7240</v>
      </c>
      <c r="F995" s="11" t="s">
        <v>7241</v>
      </c>
      <c r="G995" s="8" t="s">
        <v>83</v>
      </c>
      <c r="H995" s="24"/>
      <c r="I995" s="8" t="s">
        <v>7242</v>
      </c>
      <c r="J995" s="8">
        <v>11.0</v>
      </c>
      <c r="K995" s="14">
        <v>46097.0</v>
      </c>
      <c r="L995" s="8" t="s">
        <v>3564</v>
      </c>
      <c r="M995" s="8" t="s">
        <v>3564</v>
      </c>
      <c r="N995" s="14">
        <v>46101.0</v>
      </c>
      <c r="O995" s="14">
        <v>46101.0</v>
      </c>
      <c r="P995" s="8" t="s">
        <v>48</v>
      </c>
      <c r="Q995" s="8">
        <v>764.0</v>
      </c>
      <c r="R995" s="8" t="s">
        <v>7243</v>
      </c>
      <c r="S995" s="8" t="s">
        <v>7244</v>
      </c>
      <c r="T995" s="52" t="s">
        <v>70</v>
      </c>
      <c r="U995" s="17" t="s">
        <v>7245</v>
      </c>
      <c r="V995" s="8" t="s">
        <v>220</v>
      </c>
      <c r="W995" s="8"/>
      <c r="AA995" s="53" t="s">
        <v>7246</v>
      </c>
      <c r="AB995" s="18">
        <v>8044.0</v>
      </c>
      <c r="AC995" s="18">
        <v>68.0</v>
      </c>
      <c r="AD995" s="18">
        <v>6386.0</v>
      </c>
      <c r="AE995" s="18">
        <v>1248.0</v>
      </c>
      <c r="AF995" s="18">
        <v>83.0</v>
      </c>
      <c r="AG995" s="18">
        <v>187.0</v>
      </c>
      <c r="AH995" s="18">
        <v>0.0</v>
      </c>
      <c r="AI995" s="18">
        <v>85.0</v>
      </c>
      <c r="AJ995" s="18" t="s">
        <v>7239</v>
      </c>
      <c r="AK995" s="18">
        <v>38655.0</v>
      </c>
      <c r="AL995" s="55" t="s">
        <v>7247</v>
      </c>
      <c r="AM995" s="55" t="s">
        <v>7248</v>
      </c>
      <c r="AN995" s="19">
        <v>0.9425</v>
      </c>
      <c r="AO995" s="19" t="s">
        <v>54</v>
      </c>
    </row>
    <row r="996">
      <c r="A996" s="8" t="s">
        <v>7249</v>
      </c>
      <c r="B996" s="52" t="s">
        <v>1883</v>
      </c>
      <c r="C996" s="8" t="s">
        <v>58</v>
      </c>
      <c r="D996" s="8" t="s">
        <v>7239</v>
      </c>
      <c r="E996" s="20" t="s">
        <v>7250</v>
      </c>
      <c r="F996" s="11" t="s">
        <v>7251</v>
      </c>
      <c r="G996" s="8" t="s">
        <v>83</v>
      </c>
      <c r="H996" s="24"/>
      <c r="I996" s="8" t="s">
        <v>7252</v>
      </c>
      <c r="J996" s="8">
        <v>11.0</v>
      </c>
      <c r="K996" s="14">
        <v>46097.0</v>
      </c>
      <c r="L996" s="8" t="s">
        <v>3564</v>
      </c>
      <c r="M996" s="8" t="s">
        <v>3564</v>
      </c>
      <c r="N996" s="14">
        <v>46101.0</v>
      </c>
      <c r="O996" s="14">
        <v>46101.0</v>
      </c>
      <c r="P996" s="8" t="s">
        <v>48</v>
      </c>
      <c r="Q996" s="8">
        <v>743.0</v>
      </c>
      <c r="R996" s="8" t="s">
        <v>7243</v>
      </c>
      <c r="S996" s="8" t="s">
        <v>7253</v>
      </c>
      <c r="T996" s="16" t="s">
        <v>7254</v>
      </c>
      <c r="U996" s="17" t="s">
        <v>7245</v>
      </c>
      <c r="V996" s="8" t="s">
        <v>220</v>
      </c>
      <c r="W996" s="8"/>
      <c r="AA996" s="53" t="s">
        <v>7255</v>
      </c>
      <c r="AB996" s="18">
        <v>30448.0</v>
      </c>
      <c r="AC996" s="18">
        <v>47.0</v>
      </c>
      <c r="AD996" s="18">
        <v>18529.0</v>
      </c>
      <c r="AE996" s="18">
        <v>3846.0</v>
      </c>
      <c r="AF996" s="18">
        <v>439.0</v>
      </c>
      <c r="AG996" s="18">
        <v>7805.0</v>
      </c>
      <c r="AH996" s="18">
        <v>0.0</v>
      </c>
      <c r="AI996" s="18">
        <v>151.0</v>
      </c>
      <c r="AJ996" s="18" t="s">
        <v>54</v>
      </c>
      <c r="AK996" s="18" t="s">
        <v>54</v>
      </c>
      <c r="AL996" s="55" t="s">
        <v>7256</v>
      </c>
      <c r="AM996" s="18" t="s">
        <v>54</v>
      </c>
      <c r="AN996" s="19">
        <v>0.9425</v>
      </c>
      <c r="AO996" s="19" t="s">
        <v>992</v>
      </c>
    </row>
    <row r="997">
      <c r="A997" s="8" t="s">
        <v>7257</v>
      </c>
      <c r="B997" s="52" t="s">
        <v>2482</v>
      </c>
      <c r="C997" s="8" t="s">
        <v>58</v>
      </c>
      <c r="D997" s="8" t="s">
        <v>7239</v>
      </c>
      <c r="E997" s="20" t="s">
        <v>7258</v>
      </c>
      <c r="F997" s="11" t="s">
        <v>7259</v>
      </c>
      <c r="G997" s="8" t="s">
        <v>83</v>
      </c>
      <c r="H997" s="24"/>
      <c r="I997" s="8" t="s">
        <v>7260</v>
      </c>
      <c r="J997" s="8">
        <v>11.0</v>
      </c>
      <c r="K997" s="14">
        <v>46097.0</v>
      </c>
      <c r="L997" s="8" t="s">
        <v>3564</v>
      </c>
      <c r="M997" s="8" t="s">
        <v>3564</v>
      </c>
      <c r="N997" s="14">
        <v>46101.0</v>
      </c>
      <c r="O997" s="14">
        <v>46101.0</v>
      </c>
      <c r="P997" s="8" t="s">
        <v>48</v>
      </c>
      <c r="Q997" s="8">
        <v>695.0</v>
      </c>
      <c r="R997" s="16" t="s">
        <v>7261</v>
      </c>
      <c r="S997" s="16" t="s">
        <v>7262</v>
      </c>
      <c r="T997" s="16" t="s">
        <v>7202</v>
      </c>
      <c r="U997" s="17" t="s">
        <v>7245</v>
      </c>
      <c r="V997" s="8" t="s">
        <v>220</v>
      </c>
      <c r="W997" s="8"/>
      <c r="AA997" s="18" t="s">
        <v>54</v>
      </c>
      <c r="AB997" s="18">
        <v>163.0</v>
      </c>
      <c r="AC997" s="18">
        <v>34.0</v>
      </c>
      <c r="AD997" s="18">
        <v>3.0</v>
      </c>
      <c r="AE997" s="18">
        <v>68.0</v>
      </c>
      <c r="AF997" s="18">
        <v>0.0</v>
      </c>
      <c r="AG997" s="18">
        <v>0.0</v>
      </c>
      <c r="AH997" s="18">
        <v>0.0</v>
      </c>
      <c r="AI997" s="18">
        <v>1.0</v>
      </c>
      <c r="AJ997" s="18" t="s">
        <v>54</v>
      </c>
      <c r="AK997" s="18" t="s">
        <v>54</v>
      </c>
      <c r="AL997" s="18" t="s">
        <v>54</v>
      </c>
      <c r="AM997" s="18" t="s">
        <v>54</v>
      </c>
      <c r="AN997" s="19">
        <v>0.9425</v>
      </c>
      <c r="AO997" s="19" t="s">
        <v>54</v>
      </c>
    </row>
    <row r="998">
      <c r="A998" s="8" t="s">
        <v>7263</v>
      </c>
      <c r="B998" s="52" t="s">
        <v>1298</v>
      </c>
      <c r="C998" s="8" t="s">
        <v>43</v>
      </c>
      <c r="E998" s="20" t="s">
        <v>7264</v>
      </c>
      <c r="F998" s="11" t="s">
        <v>7265</v>
      </c>
      <c r="G998" s="8" t="s">
        <v>83</v>
      </c>
      <c r="H998" s="24"/>
      <c r="I998" s="8" t="s">
        <v>7266</v>
      </c>
      <c r="J998" s="8">
        <v>12.0</v>
      </c>
      <c r="K998" s="14">
        <v>46104.0</v>
      </c>
      <c r="L998" s="8" t="s">
        <v>3564</v>
      </c>
      <c r="M998" s="8" t="s">
        <v>3564</v>
      </c>
      <c r="N998" s="14">
        <v>46104.0</v>
      </c>
      <c r="O998" s="14">
        <v>46104.0</v>
      </c>
      <c r="P998" s="8" t="s">
        <v>48</v>
      </c>
      <c r="Q998" s="8">
        <v>550.0</v>
      </c>
      <c r="R998" s="8" t="s">
        <v>7267</v>
      </c>
      <c r="S998" s="8" t="s">
        <v>7268</v>
      </c>
      <c r="T998" s="16" t="s">
        <v>70</v>
      </c>
      <c r="U998" s="17" t="s">
        <v>7269</v>
      </c>
      <c r="V998" s="8" t="s">
        <v>220</v>
      </c>
      <c r="W998" s="8" t="s">
        <v>7270</v>
      </c>
      <c r="AA998" s="53" t="s">
        <v>7271</v>
      </c>
      <c r="AB998" s="18">
        <v>44149.0</v>
      </c>
      <c r="AC998" s="18">
        <v>458.0</v>
      </c>
      <c r="AD998" s="18">
        <v>6816.0</v>
      </c>
      <c r="AE998" s="18">
        <v>10243.0</v>
      </c>
      <c r="AF998" s="18">
        <v>45.0</v>
      </c>
      <c r="AG998" s="18">
        <v>109.0</v>
      </c>
      <c r="AH998" s="18">
        <v>29973.0</v>
      </c>
      <c r="AI998" s="18">
        <v>131.0</v>
      </c>
      <c r="AJ998" s="18" t="s">
        <v>7263</v>
      </c>
      <c r="AK998" s="18">
        <v>46315.0</v>
      </c>
      <c r="AL998" s="55" t="s">
        <v>7272</v>
      </c>
      <c r="AM998" s="55" t="s">
        <v>7273</v>
      </c>
      <c r="AN998" s="19">
        <v>0.9154</v>
      </c>
      <c r="AO998" s="19" t="s">
        <v>246</v>
      </c>
    </row>
    <row r="999">
      <c r="A999" s="8" t="s">
        <v>7274</v>
      </c>
      <c r="B999" s="52" t="s">
        <v>1883</v>
      </c>
      <c r="C999" s="8" t="s">
        <v>58</v>
      </c>
      <c r="D999" s="8" t="s">
        <v>7263</v>
      </c>
      <c r="E999" s="20" t="s">
        <v>7275</v>
      </c>
      <c r="F999" s="11" t="s">
        <v>7276</v>
      </c>
      <c r="G999" s="8" t="s">
        <v>83</v>
      </c>
      <c r="H999" s="24"/>
      <c r="I999" s="8" t="s">
        <v>7277</v>
      </c>
      <c r="J999" s="8">
        <v>12.0</v>
      </c>
      <c r="K999" s="14">
        <v>46104.0</v>
      </c>
      <c r="L999" s="8" t="s">
        <v>3564</v>
      </c>
      <c r="M999" s="8" t="s">
        <v>3564</v>
      </c>
      <c r="N999" s="14">
        <v>46104.0</v>
      </c>
      <c r="O999" s="14">
        <v>46104.0</v>
      </c>
      <c r="P999" s="8" t="s">
        <v>48</v>
      </c>
      <c r="Q999" s="8">
        <v>590.0</v>
      </c>
      <c r="R999" s="8" t="s">
        <v>7267</v>
      </c>
      <c r="S999" s="8" t="s">
        <v>7278</v>
      </c>
      <c r="T999" s="16" t="s">
        <v>7279</v>
      </c>
      <c r="U999" s="17" t="s">
        <v>7269</v>
      </c>
      <c r="V999" s="8" t="s">
        <v>220</v>
      </c>
      <c r="W999" s="8" t="s">
        <v>7270</v>
      </c>
      <c r="AA999" s="53" t="s">
        <v>7280</v>
      </c>
      <c r="AB999" s="18">
        <v>1762.0</v>
      </c>
      <c r="AC999" s="18">
        <v>787.0</v>
      </c>
      <c r="AD999" s="18">
        <v>194.0</v>
      </c>
      <c r="AE999" s="18">
        <v>252.0</v>
      </c>
      <c r="AF999" s="18">
        <v>27.0</v>
      </c>
      <c r="AG999" s="18">
        <v>65.0</v>
      </c>
      <c r="AH999" s="18">
        <v>2.0</v>
      </c>
      <c r="AI999" s="18">
        <v>52.0</v>
      </c>
      <c r="AJ999" s="18" t="s">
        <v>54</v>
      </c>
      <c r="AK999" s="18" t="s">
        <v>54</v>
      </c>
      <c r="AL999" s="55" t="s">
        <v>1629</v>
      </c>
      <c r="AM999" s="18" t="s">
        <v>54</v>
      </c>
      <c r="AN999" s="19">
        <v>0.9154</v>
      </c>
      <c r="AO999" s="19" t="s">
        <v>246</v>
      </c>
    </row>
    <row r="1000">
      <c r="A1000" s="8" t="s">
        <v>7281</v>
      </c>
      <c r="B1000" s="52" t="s">
        <v>5170</v>
      </c>
      <c r="C1000" s="8" t="s">
        <v>58</v>
      </c>
      <c r="D1000" s="8" t="s">
        <v>7263</v>
      </c>
      <c r="E1000" s="20" t="s">
        <v>7282</v>
      </c>
      <c r="F1000" s="50" t="s">
        <v>7283</v>
      </c>
      <c r="G1000" s="8" t="s">
        <v>83</v>
      </c>
      <c r="H1000" s="24"/>
      <c r="I1000" s="8" t="s">
        <v>7284</v>
      </c>
      <c r="J1000" s="8">
        <v>12.0</v>
      </c>
      <c r="K1000" s="14">
        <v>46104.0</v>
      </c>
      <c r="L1000" s="8" t="s">
        <v>3564</v>
      </c>
      <c r="M1000" s="8" t="s">
        <v>3564</v>
      </c>
      <c r="N1000" s="14">
        <v>46104.0</v>
      </c>
      <c r="O1000" s="14">
        <v>46104.0</v>
      </c>
      <c r="P1000" s="8" t="s">
        <v>48</v>
      </c>
      <c r="Q1000" s="8">
        <v>529.0</v>
      </c>
      <c r="R1000" s="8" t="s">
        <v>7267</v>
      </c>
      <c r="S1000" s="8" t="s">
        <v>7285</v>
      </c>
      <c r="T1000" s="16" t="s">
        <v>7202</v>
      </c>
      <c r="U1000" s="17" t="s">
        <v>7269</v>
      </c>
      <c r="V1000" s="8" t="s">
        <v>220</v>
      </c>
      <c r="W1000" s="8" t="s">
        <v>7270</v>
      </c>
      <c r="AA1000" s="53" t="s">
        <v>7286</v>
      </c>
      <c r="AB1000" s="18">
        <v>404.0</v>
      </c>
      <c r="AC1000" s="18">
        <v>208.0</v>
      </c>
      <c r="AD1000" s="18">
        <v>44.0</v>
      </c>
      <c r="AE1000" s="18">
        <v>107.0</v>
      </c>
      <c r="AF1000" s="18">
        <v>9.0</v>
      </c>
      <c r="AG1000" s="18">
        <v>1.0</v>
      </c>
      <c r="AH1000" s="18">
        <v>1.0</v>
      </c>
      <c r="AI1000" s="18">
        <v>20.0</v>
      </c>
      <c r="AJ1000" s="18" t="s">
        <v>54</v>
      </c>
      <c r="AK1000" s="18" t="s">
        <v>54</v>
      </c>
      <c r="AL1000" s="54" t="s">
        <v>2441</v>
      </c>
      <c r="AM1000" s="18" t="s">
        <v>54</v>
      </c>
      <c r="AN1000" s="19">
        <v>0.9154</v>
      </c>
      <c r="AO1000" s="19" t="s">
        <v>246</v>
      </c>
    </row>
    <row r="1001">
      <c r="A1001" s="8" t="s">
        <v>7287</v>
      </c>
      <c r="B1001" s="52" t="s">
        <v>1287</v>
      </c>
      <c r="C1001" s="8" t="s">
        <v>43</v>
      </c>
      <c r="E1001" s="20" t="s">
        <v>7288</v>
      </c>
      <c r="F1001" s="50" t="s">
        <v>7289</v>
      </c>
      <c r="G1001" s="51" t="s">
        <v>46</v>
      </c>
      <c r="H1001" s="24"/>
      <c r="I1001" s="8" t="s">
        <v>7290</v>
      </c>
      <c r="J1001" s="8">
        <v>12.0</v>
      </c>
      <c r="K1001" s="14">
        <v>46104.0</v>
      </c>
      <c r="L1001" s="8" t="s">
        <v>3564</v>
      </c>
      <c r="M1001" s="8" t="s">
        <v>3564</v>
      </c>
      <c r="N1001" s="14">
        <v>46104.0</v>
      </c>
      <c r="O1001" s="14">
        <v>46104.0</v>
      </c>
      <c r="P1001" s="8" t="s">
        <v>48</v>
      </c>
      <c r="Q1001" s="8">
        <v>670.0</v>
      </c>
      <c r="R1001" s="8" t="s">
        <v>7291</v>
      </c>
      <c r="S1001" s="8" t="s">
        <v>7292</v>
      </c>
      <c r="T1001" s="16" t="s">
        <v>70</v>
      </c>
      <c r="U1001" s="17" t="s">
        <v>7293</v>
      </c>
      <c r="V1001" s="8" t="s">
        <v>72</v>
      </c>
      <c r="W1001" s="51"/>
      <c r="AA1001" s="53" t="s">
        <v>7294</v>
      </c>
      <c r="AB1001" s="18">
        <v>149.0</v>
      </c>
      <c r="AC1001" s="18">
        <v>39.0</v>
      </c>
      <c r="AD1001" s="18">
        <v>12.0</v>
      </c>
      <c r="AE1001" s="18">
        <v>73.0</v>
      </c>
      <c r="AF1001" s="18">
        <v>187.0</v>
      </c>
      <c r="AG1001" s="18">
        <v>19.0</v>
      </c>
      <c r="AH1001" s="18">
        <v>1.0</v>
      </c>
      <c r="AI1001" s="18">
        <v>3.0</v>
      </c>
      <c r="AJ1001" s="18" t="s">
        <v>7287</v>
      </c>
      <c r="AK1001" s="18">
        <v>416.0</v>
      </c>
      <c r="AL1001" s="54" t="s">
        <v>1572</v>
      </c>
      <c r="AM1001" s="54" t="s">
        <v>2242</v>
      </c>
      <c r="AN1001" s="19">
        <v>0.9224</v>
      </c>
      <c r="AO1001" s="19" t="s">
        <v>414</v>
      </c>
    </row>
    <row r="1002">
      <c r="A1002" s="8" t="s">
        <v>7295</v>
      </c>
      <c r="B1002" s="52" t="s">
        <v>1883</v>
      </c>
      <c r="C1002" s="8" t="s">
        <v>58</v>
      </c>
      <c r="D1002" s="8" t="s">
        <v>7287</v>
      </c>
      <c r="E1002" s="20" t="s">
        <v>7296</v>
      </c>
      <c r="F1002" s="50" t="s">
        <v>7297</v>
      </c>
      <c r="G1002" s="51" t="s">
        <v>46</v>
      </c>
      <c r="H1002" s="24"/>
      <c r="I1002" s="8" t="s">
        <v>7298</v>
      </c>
      <c r="J1002" s="8">
        <v>12.0</v>
      </c>
      <c r="K1002" s="14">
        <v>46104.0</v>
      </c>
      <c r="L1002" s="8" t="s">
        <v>3564</v>
      </c>
      <c r="M1002" s="8" t="s">
        <v>3564</v>
      </c>
      <c r="N1002" s="14">
        <v>46104.0</v>
      </c>
      <c r="O1002" s="14">
        <v>46104.0</v>
      </c>
      <c r="P1002" s="8" t="s">
        <v>48</v>
      </c>
      <c r="Q1002" s="8">
        <v>710.0</v>
      </c>
      <c r="R1002" s="8" t="s">
        <v>7291</v>
      </c>
      <c r="S1002" s="8" t="s">
        <v>7299</v>
      </c>
      <c r="T1002" s="16" t="s">
        <v>7300</v>
      </c>
      <c r="U1002" s="17" t="s">
        <v>7293</v>
      </c>
      <c r="V1002" s="8" t="s">
        <v>72</v>
      </c>
      <c r="W1002" s="51"/>
      <c r="AA1002" s="53" t="s">
        <v>7301</v>
      </c>
      <c r="AB1002" s="18">
        <v>95.0</v>
      </c>
      <c r="AC1002" s="18">
        <v>25.0</v>
      </c>
      <c r="AD1002" s="18">
        <v>11.0</v>
      </c>
      <c r="AE1002" s="18">
        <v>46.0</v>
      </c>
      <c r="AF1002" s="18">
        <v>17.0</v>
      </c>
      <c r="AG1002" s="18">
        <v>10.0</v>
      </c>
      <c r="AH1002" s="18">
        <v>0.0</v>
      </c>
      <c r="AI1002" s="18">
        <v>4.0</v>
      </c>
      <c r="AJ1002" s="18" t="s">
        <v>54</v>
      </c>
      <c r="AK1002" s="18" t="s">
        <v>54</v>
      </c>
      <c r="AL1002" s="54" t="s">
        <v>1339</v>
      </c>
      <c r="AM1002" s="18" t="s">
        <v>54</v>
      </c>
      <c r="AN1002" s="19">
        <v>0.9224</v>
      </c>
      <c r="AO1002" s="19" t="s">
        <v>414</v>
      </c>
    </row>
    <row r="1003">
      <c r="A1003" s="8" t="s">
        <v>7302</v>
      </c>
      <c r="B1003" s="52" t="s">
        <v>2931</v>
      </c>
      <c r="C1003" s="8" t="s">
        <v>58</v>
      </c>
      <c r="D1003" s="8" t="s">
        <v>7287</v>
      </c>
      <c r="E1003" s="20" t="s">
        <v>7303</v>
      </c>
      <c r="F1003" s="50" t="s">
        <v>7304</v>
      </c>
      <c r="G1003" s="51" t="s">
        <v>46</v>
      </c>
      <c r="H1003" s="24"/>
      <c r="I1003" s="9" t="s">
        <v>7305</v>
      </c>
      <c r="J1003" s="8">
        <v>12.0</v>
      </c>
      <c r="K1003" s="14">
        <v>46104.0</v>
      </c>
      <c r="L1003" s="8" t="s">
        <v>3564</v>
      </c>
      <c r="M1003" s="8" t="s">
        <v>3564</v>
      </c>
      <c r="N1003" s="14">
        <v>46104.0</v>
      </c>
      <c r="O1003" s="14">
        <v>46104.0</v>
      </c>
      <c r="P1003" s="8" t="s">
        <v>48</v>
      </c>
      <c r="Q1003" s="8">
        <v>556.0</v>
      </c>
      <c r="R1003" s="16" t="s">
        <v>7306</v>
      </c>
      <c r="S1003" s="16" t="s">
        <v>7307</v>
      </c>
      <c r="T1003" s="16" t="s">
        <v>5861</v>
      </c>
      <c r="U1003" s="17" t="s">
        <v>7293</v>
      </c>
      <c r="V1003" s="8" t="s">
        <v>72</v>
      </c>
      <c r="W1003" s="51"/>
      <c r="AA1003" s="18" t="s">
        <v>54</v>
      </c>
      <c r="AB1003" s="18">
        <v>122.0</v>
      </c>
      <c r="AC1003" s="18">
        <v>40.0</v>
      </c>
      <c r="AD1003" s="18">
        <v>6.0</v>
      </c>
      <c r="AE1003" s="18">
        <v>46.0</v>
      </c>
      <c r="AF1003" s="18">
        <v>0.0</v>
      </c>
      <c r="AG1003" s="18">
        <v>0.0</v>
      </c>
      <c r="AH1003" s="18">
        <v>0.0</v>
      </c>
      <c r="AI1003" s="18">
        <v>0.0</v>
      </c>
      <c r="AJ1003" s="18" t="s">
        <v>54</v>
      </c>
      <c r="AK1003" s="18" t="s">
        <v>54</v>
      </c>
      <c r="AL1003" s="18" t="s">
        <v>54</v>
      </c>
      <c r="AM1003" s="18" t="s">
        <v>54</v>
      </c>
      <c r="AN1003" s="19">
        <v>0.9224</v>
      </c>
      <c r="AO1003" s="19" t="s">
        <v>414</v>
      </c>
    </row>
    <row r="1004">
      <c r="A1004" s="8" t="s">
        <v>7308</v>
      </c>
      <c r="B1004" s="52" t="s">
        <v>2482</v>
      </c>
      <c r="C1004" s="8" t="s">
        <v>58</v>
      </c>
      <c r="D1004" s="8" t="s">
        <v>7287</v>
      </c>
      <c r="E1004" s="20" t="s">
        <v>7309</v>
      </c>
      <c r="F1004" s="50" t="s">
        <v>7310</v>
      </c>
      <c r="G1004" s="51" t="s">
        <v>46</v>
      </c>
      <c r="H1004" s="24"/>
      <c r="I1004" s="8" t="s">
        <v>7311</v>
      </c>
      <c r="J1004" s="8">
        <v>12.0</v>
      </c>
      <c r="K1004" s="14">
        <v>46104.0</v>
      </c>
      <c r="L1004" s="8" t="s">
        <v>3564</v>
      </c>
      <c r="M1004" s="8" t="s">
        <v>3564</v>
      </c>
      <c r="N1004" s="14">
        <v>46104.0</v>
      </c>
      <c r="O1004" s="14">
        <v>46104.0</v>
      </c>
      <c r="P1004" s="8" t="s">
        <v>48</v>
      </c>
      <c r="Q1004" s="8">
        <v>531.0</v>
      </c>
      <c r="R1004" s="16" t="s">
        <v>7306</v>
      </c>
      <c r="S1004" s="16" t="s">
        <v>7312</v>
      </c>
      <c r="T1004" s="16" t="s">
        <v>7202</v>
      </c>
      <c r="U1004" s="17" t="s">
        <v>7293</v>
      </c>
      <c r="V1004" s="8" t="s">
        <v>72</v>
      </c>
      <c r="W1004" s="51"/>
      <c r="AA1004" s="18" t="s">
        <v>54</v>
      </c>
      <c r="AB1004" s="18">
        <v>50.0</v>
      </c>
      <c r="AC1004" s="18">
        <v>10.0</v>
      </c>
      <c r="AD1004" s="18">
        <v>4.0</v>
      </c>
      <c r="AE1004" s="18">
        <v>25.0</v>
      </c>
      <c r="AF1004" s="18">
        <v>0.0</v>
      </c>
      <c r="AG1004" s="18">
        <v>0.0</v>
      </c>
      <c r="AH1004" s="18">
        <v>0.0</v>
      </c>
      <c r="AI1004" s="18">
        <v>1.0</v>
      </c>
      <c r="AJ1004" s="18" t="s">
        <v>54</v>
      </c>
      <c r="AK1004" s="18" t="s">
        <v>54</v>
      </c>
      <c r="AL1004" s="18" t="s">
        <v>54</v>
      </c>
      <c r="AM1004" s="18" t="s">
        <v>54</v>
      </c>
      <c r="AN1004" s="19">
        <v>0.9224</v>
      </c>
      <c r="AO1004" s="19" t="s">
        <v>414</v>
      </c>
    </row>
    <row r="1005">
      <c r="A1005" s="8" t="s">
        <v>7313</v>
      </c>
      <c r="B1005" s="52" t="s">
        <v>1287</v>
      </c>
      <c r="C1005" s="8" t="s">
        <v>43</v>
      </c>
      <c r="E1005" s="20" t="s">
        <v>7314</v>
      </c>
      <c r="F1005" s="50" t="s">
        <v>7315</v>
      </c>
      <c r="G1005" s="51" t="s">
        <v>46</v>
      </c>
      <c r="H1005" s="24"/>
      <c r="I1005" s="8" t="s">
        <v>7316</v>
      </c>
      <c r="J1005" s="8">
        <v>12.0</v>
      </c>
      <c r="K1005" s="14">
        <v>46104.0</v>
      </c>
      <c r="L1005" s="8" t="s">
        <v>3564</v>
      </c>
      <c r="M1005" s="8" t="s">
        <v>3564</v>
      </c>
      <c r="N1005" s="14">
        <v>46104.0</v>
      </c>
      <c r="O1005" s="14">
        <v>46104.0</v>
      </c>
      <c r="P1005" s="8" t="s">
        <v>48</v>
      </c>
      <c r="Q1005" s="8">
        <v>567.0</v>
      </c>
      <c r="R1005" s="8" t="s">
        <v>7317</v>
      </c>
      <c r="S1005" s="8" t="s">
        <v>7318</v>
      </c>
      <c r="T1005" s="16" t="s">
        <v>7202</v>
      </c>
      <c r="U1005" s="17" t="s">
        <v>7319</v>
      </c>
      <c r="V1005" s="8" t="s">
        <v>72</v>
      </c>
      <c r="W1005" s="51"/>
      <c r="AA1005" s="53" t="s">
        <v>7320</v>
      </c>
      <c r="AB1005" s="18">
        <v>131.0</v>
      </c>
      <c r="AC1005" s="18">
        <v>75.0</v>
      </c>
      <c r="AD1005" s="18">
        <v>0.0</v>
      </c>
      <c r="AE1005" s="18">
        <v>34.0</v>
      </c>
      <c r="AF1005" s="18">
        <v>0.0</v>
      </c>
      <c r="AG1005" s="18">
        <v>0.0</v>
      </c>
      <c r="AH1005" s="18">
        <v>0.0</v>
      </c>
      <c r="AI1005" s="18">
        <v>0.0</v>
      </c>
      <c r="AJ1005" s="18" t="s">
        <v>7313</v>
      </c>
      <c r="AK1005" s="18">
        <v>993.0</v>
      </c>
      <c r="AL1005" s="54" t="s">
        <v>1755</v>
      </c>
      <c r="AM1005" s="54" t="s">
        <v>1296</v>
      </c>
      <c r="AN1005" s="19">
        <v>0.9563</v>
      </c>
      <c r="AO1005" s="19" t="s">
        <v>73</v>
      </c>
    </row>
    <row r="1006">
      <c r="A1006" s="8" t="s">
        <v>7321</v>
      </c>
      <c r="B1006" s="52" t="s">
        <v>1298</v>
      </c>
      <c r="C1006" s="8" t="s">
        <v>58</v>
      </c>
      <c r="D1006" s="8" t="s">
        <v>7313</v>
      </c>
      <c r="E1006" s="20" t="s">
        <v>7322</v>
      </c>
      <c r="F1006" s="50" t="s">
        <v>7323</v>
      </c>
      <c r="G1006" s="51" t="s">
        <v>46</v>
      </c>
      <c r="H1006" s="24"/>
      <c r="I1006" s="8" t="s">
        <v>7324</v>
      </c>
      <c r="J1006" s="8">
        <v>12.0</v>
      </c>
      <c r="K1006" s="14">
        <v>46104.0</v>
      </c>
      <c r="L1006" s="8" t="s">
        <v>3564</v>
      </c>
      <c r="M1006" s="8" t="s">
        <v>3564</v>
      </c>
      <c r="N1006" s="14">
        <v>46104.0</v>
      </c>
      <c r="O1006" s="14">
        <v>46104.0</v>
      </c>
      <c r="P1006" s="8" t="s">
        <v>48</v>
      </c>
      <c r="Q1006" s="8">
        <v>578.0</v>
      </c>
      <c r="R1006" s="8" t="s">
        <v>7317</v>
      </c>
      <c r="S1006" s="8" t="s">
        <v>7325</v>
      </c>
      <c r="T1006" s="16" t="s">
        <v>7326</v>
      </c>
      <c r="U1006" s="17" t="s">
        <v>7319</v>
      </c>
      <c r="V1006" s="8" t="s">
        <v>72</v>
      </c>
      <c r="W1006" s="51"/>
      <c r="AA1006" s="53" t="s">
        <v>7327</v>
      </c>
      <c r="AB1006" s="18">
        <v>94.0</v>
      </c>
      <c r="AC1006" s="18">
        <v>25.0</v>
      </c>
      <c r="AD1006" s="18">
        <v>23.0</v>
      </c>
      <c r="AE1006" s="18">
        <v>33.0</v>
      </c>
      <c r="AF1006" s="18">
        <v>0.0</v>
      </c>
      <c r="AG1006" s="18">
        <v>0.0</v>
      </c>
      <c r="AH1006" s="18">
        <v>0.0</v>
      </c>
      <c r="AI1006" s="18">
        <v>6.0</v>
      </c>
      <c r="AJ1006" s="18" t="s">
        <v>54</v>
      </c>
      <c r="AK1006" s="18" t="s">
        <v>54</v>
      </c>
      <c r="AL1006" s="54" t="s">
        <v>1339</v>
      </c>
      <c r="AM1006" s="18" t="s">
        <v>54</v>
      </c>
      <c r="AN1006" s="19">
        <v>0.9563</v>
      </c>
      <c r="AO1006" s="19" t="s">
        <v>54</v>
      </c>
    </row>
    <row r="1007">
      <c r="A1007" s="8" t="s">
        <v>7328</v>
      </c>
      <c r="B1007" s="52" t="s">
        <v>2482</v>
      </c>
      <c r="C1007" s="8" t="s">
        <v>58</v>
      </c>
      <c r="D1007" s="8" t="s">
        <v>7313</v>
      </c>
      <c r="E1007" s="20" t="s">
        <v>7329</v>
      </c>
      <c r="F1007" s="50" t="s">
        <v>7330</v>
      </c>
      <c r="G1007" s="51" t="s">
        <v>46</v>
      </c>
      <c r="H1007" s="24"/>
      <c r="I1007" s="8" t="s">
        <v>7331</v>
      </c>
      <c r="J1007" s="8">
        <v>12.0</v>
      </c>
      <c r="K1007" s="14">
        <v>46104.0</v>
      </c>
      <c r="L1007" s="8" t="s">
        <v>3564</v>
      </c>
      <c r="M1007" s="8" t="s">
        <v>3564</v>
      </c>
      <c r="N1007" s="14">
        <v>46104.0</v>
      </c>
      <c r="O1007" s="14">
        <v>46104.0</v>
      </c>
      <c r="P1007" s="8" t="s">
        <v>48</v>
      </c>
      <c r="Q1007" s="8">
        <v>585.0</v>
      </c>
      <c r="R1007" s="16" t="s">
        <v>7332</v>
      </c>
      <c r="S1007" s="16" t="s">
        <v>7333</v>
      </c>
      <c r="T1007" s="16" t="s">
        <v>70</v>
      </c>
      <c r="U1007" s="17" t="s">
        <v>7319</v>
      </c>
      <c r="V1007" s="8" t="s">
        <v>72</v>
      </c>
      <c r="W1007" s="51"/>
      <c r="AA1007" s="18" t="s">
        <v>54</v>
      </c>
      <c r="AB1007" s="18">
        <v>768.0</v>
      </c>
      <c r="AC1007" s="18">
        <v>292.0</v>
      </c>
      <c r="AD1007" s="18">
        <v>3.0</v>
      </c>
      <c r="AE1007" s="18">
        <v>372.0</v>
      </c>
      <c r="AF1007" s="18">
        <v>0.0</v>
      </c>
      <c r="AG1007" s="18">
        <v>0.0</v>
      </c>
      <c r="AH1007" s="18">
        <v>0.0</v>
      </c>
      <c r="AI1007" s="18">
        <v>8.0</v>
      </c>
      <c r="AJ1007" s="18" t="s">
        <v>54</v>
      </c>
      <c r="AK1007" s="18" t="s">
        <v>54</v>
      </c>
      <c r="AL1007" s="18" t="s">
        <v>54</v>
      </c>
      <c r="AM1007" s="18" t="s">
        <v>54</v>
      </c>
      <c r="AN1007" s="19">
        <v>0.9563</v>
      </c>
      <c r="AO1007" s="19" t="s">
        <v>73</v>
      </c>
    </row>
    <row r="1008">
      <c r="A1008" s="8" t="s">
        <v>7334</v>
      </c>
      <c r="B1008" s="52" t="s">
        <v>57</v>
      </c>
      <c r="C1008" s="8" t="s">
        <v>58</v>
      </c>
      <c r="D1008" s="8" t="s">
        <v>7313</v>
      </c>
      <c r="E1008" s="20" t="s">
        <v>7335</v>
      </c>
      <c r="F1008" s="50" t="s">
        <v>7336</v>
      </c>
      <c r="G1008" s="51" t="s">
        <v>46</v>
      </c>
      <c r="H1008" s="24"/>
      <c r="I1008" s="8" t="s">
        <v>7337</v>
      </c>
      <c r="J1008" s="8">
        <v>12.0</v>
      </c>
      <c r="K1008" s="14">
        <v>46104.0</v>
      </c>
      <c r="L1008" s="8" t="s">
        <v>3564</v>
      </c>
      <c r="M1008" s="8" t="s">
        <v>3564</v>
      </c>
      <c r="N1008" s="14">
        <v>46104.0</v>
      </c>
      <c r="O1008" s="14">
        <v>46104.0</v>
      </c>
      <c r="P1008" s="8" t="s">
        <v>48</v>
      </c>
      <c r="Q1008" s="8">
        <v>574.0</v>
      </c>
      <c r="R1008" s="16" t="s">
        <v>7332</v>
      </c>
      <c r="S1008" s="8" t="s">
        <v>7338</v>
      </c>
      <c r="T1008" s="16" t="s">
        <v>107</v>
      </c>
      <c r="U1008" s="17" t="s">
        <v>7319</v>
      </c>
      <c r="V1008" s="8" t="s">
        <v>72</v>
      </c>
      <c r="W1008" s="51"/>
      <c r="AA1008" s="18" t="s">
        <v>54</v>
      </c>
      <c r="AB1008" s="18" t="s">
        <v>54</v>
      </c>
      <c r="AC1008" s="18" t="s">
        <v>54</v>
      </c>
      <c r="AD1008" s="18" t="s">
        <v>54</v>
      </c>
      <c r="AE1008" s="18" t="s">
        <v>54</v>
      </c>
      <c r="AF1008" s="18" t="s">
        <v>54</v>
      </c>
      <c r="AG1008" s="18" t="s">
        <v>54</v>
      </c>
      <c r="AH1008" s="18" t="s">
        <v>54</v>
      </c>
      <c r="AI1008" s="18" t="s">
        <v>54</v>
      </c>
      <c r="AJ1008" s="18" t="s">
        <v>54</v>
      </c>
      <c r="AK1008" s="18" t="s">
        <v>54</v>
      </c>
      <c r="AL1008" s="18" t="s">
        <v>54</v>
      </c>
      <c r="AM1008" s="18" t="s">
        <v>54</v>
      </c>
      <c r="AN1008" s="19" t="s">
        <v>54</v>
      </c>
      <c r="AO1008" s="19" t="s">
        <v>54</v>
      </c>
    </row>
    <row r="1009">
      <c r="A1009" s="8" t="s">
        <v>7339</v>
      </c>
      <c r="B1009" s="52" t="s">
        <v>1287</v>
      </c>
      <c r="C1009" s="8" t="s">
        <v>43</v>
      </c>
      <c r="E1009" s="20" t="s">
        <v>7340</v>
      </c>
      <c r="F1009" s="50" t="s">
        <v>7341</v>
      </c>
      <c r="G1009" s="8" t="s">
        <v>83</v>
      </c>
      <c r="H1009" s="24"/>
      <c r="I1009" s="8" t="s">
        <v>7342</v>
      </c>
      <c r="J1009" s="8">
        <v>12.0</v>
      </c>
      <c r="K1009" s="14">
        <v>46104.0</v>
      </c>
      <c r="L1009" s="8" t="s">
        <v>3564</v>
      </c>
      <c r="M1009" s="8" t="s">
        <v>3564</v>
      </c>
      <c r="N1009" s="14">
        <v>46104.0</v>
      </c>
      <c r="O1009" s="14">
        <v>46104.0</v>
      </c>
      <c r="P1009" s="8" t="s">
        <v>48</v>
      </c>
      <c r="Q1009" s="8">
        <v>609.0</v>
      </c>
      <c r="R1009" s="59" t="s">
        <v>7343</v>
      </c>
      <c r="S1009" s="8" t="s">
        <v>7344</v>
      </c>
      <c r="T1009" s="16" t="s">
        <v>70</v>
      </c>
      <c r="U1009" s="17" t="s">
        <v>7345</v>
      </c>
      <c r="V1009" s="8" t="s">
        <v>220</v>
      </c>
      <c r="W1009" s="8"/>
      <c r="AA1009" s="53" t="s">
        <v>7346</v>
      </c>
      <c r="AB1009" s="18">
        <v>383.0</v>
      </c>
      <c r="AC1009" s="18">
        <v>146.0</v>
      </c>
      <c r="AD1009" s="18">
        <v>17.0</v>
      </c>
      <c r="AE1009" s="18">
        <v>100.0</v>
      </c>
      <c r="AF1009" s="18">
        <v>8.0</v>
      </c>
      <c r="AG1009" s="18">
        <v>59.0</v>
      </c>
      <c r="AH1009" s="18">
        <v>0.0</v>
      </c>
      <c r="AI1009" s="18">
        <v>11.0</v>
      </c>
      <c r="AJ1009" s="18" t="s">
        <v>7339</v>
      </c>
      <c r="AK1009" s="18">
        <v>1519.0</v>
      </c>
      <c r="AL1009" s="54" t="s">
        <v>1400</v>
      </c>
      <c r="AM1009" s="54" t="s">
        <v>1515</v>
      </c>
      <c r="AN1009" s="19">
        <v>0.9276</v>
      </c>
      <c r="AO1009" s="19" t="s">
        <v>161</v>
      </c>
    </row>
    <row r="1010">
      <c r="A1010" s="8" t="s">
        <v>7347</v>
      </c>
      <c r="B1010" s="52" t="s">
        <v>5170</v>
      </c>
      <c r="C1010" s="8" t="s">
        <v>58</v>
      </c>
      <c r="D1010" s="8" t="s">
        <v>7339</v>
      </c>
      <c r="E1010" s="20" t="s">
        <v>7348</v>
      </c>
      <c r="F1010" s="50" t="s">
        <v>7349</v>
      </c>
      <c r="G1010" s="8" t="s">
        <v>83</v>
      </c>
      <c r="H1010" s="24"/>
      <c r="I1010" s="8" t="s">
        <v>7350</v>
      </c>
      <c r="J1010" s="8">
        <v>12.0</v>
      </c>
      <c r="K1010" s="14">
        <v>46104.0</v>
      </c>
      <c r="L1010" s="8" t="s">
        <v>3564</v>
      </c>
      <c r="M1010" s="8" t="s">
        <v>3564</v>
      </c>
      <c r="N1010" s="14">
        <v>46104.0</v>
      </c>
      <c r="O1010" s="14">
        <v>46104.0</v>
      </c>
      <c r="P1010" s="8" t="s">
        <v>48</v>
      </c>
      <c r="Q1010" s="8">
        <v>644.0</v>
      </c>
      <c r="R1010" s="59" t="s">
        <v>7351</v>
      </c>
      <c r="S1010" s="8" t="s">
        <v>7352</v>
      </c>
      <c r="T1010" s="16" t="s">
        <v>7353</v>
      </c>
      <c r="U1010" s="17" t="s">
        <v>7345</v>
      </c>
      <c r="V1010" s="8" t="s">
        <v>220</v>
      </c>
      <c r="W1010" s="8"/>
      <c r="AA1010" s="53" t="s">
        <v>7354</v>
      </c>
      <c r="AB1010" s="18">
        <v>596.0</v>
      </c>
      <c r="AC1010" s="18">
        <v>37.0</v>
      </c>
      <c r="AD1010" s="18">
        <v>264.0</v>
      </c>
      <c r="AE1010" s="18">
        <v>223.0</v>
      </c>
      <c r="AF1010" s="18">
        <v>56.0</v>
      </c>
      <c r="AG1010" s="18">
        <v>35.0</v>
      </c>
      <c r="AH1010" s="18">
        <v>0.0</v>
      </c>
      <c r="AI1010" s="18">
        <v>26.0</v>
      </c>
      <c r="AJ1010" s="18" t="s">
        <v>54</v>
      </c>
      <c r="AK1010" s="18" t="s">
        <v>54</v>
      </c>
      <c r="AL1010" s="54" t="s">
        <v>3527</v>
      </c>
      <c r="AM1010" s="18" t="s">
        <v>54</v>
      </c>
      <c r="AN1010" s="19">
        <v>0.9276</v>
      </c>
      <c r="AO1010" s="19" t="s">
        <v>161</v>
      </c>
    </row>
    <row r="1011">
      <c r="A1011" s="8" t="s">
        <v>7355</v>
      </c>
      <c r="B1011" s="52" t="s">
        <v>2931</v>
      </c>
      <c r="C1011" s="8" t="s">
        <v>58</v>
      </c>
      <c r="D1011" s="8" t="s">
        <v>7339</v>
      </c>
      <c r="E1011" s="20" t="s">
        <v>7356</v>
      </c>
      <c r="F1011" s="50" t="s">
        <v>7357</v>
      </c>
      <c r="G1011" s="8" t="s">
        <v>83</v>
      </c>
      <c r="H1011" s="24"/>
      <c r="I1011" s="8" t="s">
        <v>7358</v>
      </c>
      <c r="J1011" s="8">
        <v>12.0</v>
      </c>
      <c r="K1011" s="14">
        <v>46104.0</v>
      </c>
      <c r="L1011" s="8" t="s">
        <v>3564</v>
      </c>
      <c r="M1011" s="8" t="s">
        <v>3564</v>
      </c>
      <c r="N1011" s="14">
        <v>46104.0</v>
      </c>
      <c r="O1011" s="14">
        <v>46104.0</v>
      </c>
      <c r="P1011" s="8" t="s">
        <v>48</v>
      </c>
      <c r="Q1011" s="8">
        <v>574.0</v>
      </c>
      <c r="R1011" s="16" t="s">
        <v>7359</v>
      </c>
      <c r="S1011" s="16" t="s">
        <v>7360</v>
      </c>
      <c r="T1011" s="16" t="s">
        <v>7202</v>
      </c>
      <c r="U1011" s="17" t="s">
        <v>7345</v>
      </c>
      <c r="V1011" s="8" t="s">
        <v>220</v>
      </c>
      <c r="W1011" s="8"/>
      <c r="AA1011" s="18" t="s">
        <v>54</v>
      </c>
      <c r="AB1011" s="18">
        <v>540.0</v>
      </c>
      <c r="AC1011" s="18">
        <v>175.0</v>
      </c>
      <c r="AD1011" s="18">
        <v>28.0</v>
      </c>
      <c r="AE1011" s="18">
        <v>285.0</v>
      </c>
      <c r="AF1011" s="18">
        <v>0.0</v>
      </c>
      <c r="AG1011" s="18">
        <v>0.0</v>
      </c>
      <c r="AH1011" s="18">
        <v>0.0</v>
      </c>
      <c r="AI1011" s="18">
        <v>2.0</v>
      </c>
      <c r="AJ1011" s="18" t="s">
        <v>54</v>
      </c>
      <c r="AK1011" s="18" t="s">
        <v>54</v>
      </c>
      <c r="AL1011" s="18" t="s">
        <v>54</v>
      </c>
      <c r="AM1011" s="18" t="s">
        <v>54</v>
      </c>
      <c r="AN1011" s="19">
        <v>0.9276</v>
      </c>
      <c r="AO1011" s="19" t="s">
        <v>161</v>
      </c>
    </row>
    <row r="1012">
      <c r="A1012" s="8" t="s">
        <v>7361</v>
      </c>
      <c r="B1012" s="52" t="s">
        <v>57</v>
      </c>
      <c r="C1012" s="8" t="s">
        <v>58</v>
      </c>
      <c r="D1012" s="8" t="s">
        <v>7339</v>
      </c>
      <c r="E1012" s="20" t="s">
        <v>7362</v>
      </c>
      <c r="F1012" s="50" t="s">
        <v>7363</v>
      </c>
      <c r="G1012" s="8" t="s">
        <v>83</v>
      </c>
      <c r="H1012" s="24"/>
      <c r="I1012" s="8" t="s">
        <v>7364</v>
      </c>
      <c r="J1012" s="8">
        <v>12.0</v>
      </c>
      <c r="K1012" s="14">
        <v>46104.0</v>
      </c>
      <c r="L1012" s="8" t="s">
        <v>3564</v>
      </c>
      <c r="M1012" s="8" t="s">
        <v>3564</v>
      </c>
      <c r="N1012" s="14">
        <v>46104.0</v>
      </c>
      <c r="O1012" s="14">
        <v>46104.0</v>
      </c>
      <c r="P1012" s="8" t="s">
        <v>48</v>
      </c>
      <c r="Q1012" s="8">
        <v>680.0</v>
      </c>
      <c r="R1012" s="59" t="s">
        <v>7351</v>
      </c>
      <c r="S1012" s="16" t="s">
        <v>7365</v>
      </c>
      <c r="T1012" s="16" t="s">
        <v>7366</v>
      </c>
      <c r="U1012" s="17" t="s">
        <v>7345</v>
      </c>
      <c r="V1012" s="8" t="s">
        <v>220</v>
      </c>
      <c r="W1012" s="8"/>
      <c r="AA1012" s="18" t="s">
        <v>54</v>
      </c>
      <c r="AB1012" s="18" t="s">
        <v>54</v>
      </c>
      <c r="AC1012" s="18" t="s">
        <v>54</v>
      </c>
      <c r="AD1012" s="18" t="s">
        <v>54</v>
      </c>
      <c r="AE1012" s="18" t="s">
        <v>54</v>
      </c>
      <c r="AF1012" s="18" t="s">
        <v>54</v>
      </c>
      <c r="AG1012" s="18" t="s">
        <v>54</v>
      </c>
      <c r="AH1012" s="18" t="s">
        <v>54</v>
      </c>
      <c r="AI1012" s="18" t="s">
        <v>54</v>
      </c>
      <c r="AJ1012" s="18" t="s">
        <v>54</v>
      </c>
      <c r="AK1012" s="18" t="s">
        <v>54</v>
      </c>
      <c r="AL1012" s="18" t="s">
        <v>54</v>
      </c>
      <c r="AM1012" s="18" t="s">
        <v>54</v>
      </c>
      <c r="AN1012" s="19" t="s">
        <v>54</v>
      </c>
      <c r="AO1012" s="19" t="s">
        <v>54</v>
      </c>
    </row>
    <row r="1013">
      <c r="A1013" s="8" t="s">
        <v>7367</v>
      </c>
      <c r="B1013" s="52" t="s">
        <v>1287</v>
      </c>
      <c r="C1013" s="8" t="s">
        <v>43</v>
      </c>
      <c r="E1013" s="10" t="s">
        <v>7368</v>
      </c>
      <c r="F1013" s="50" t="s">
        <v>7369</v>
      </c>
      <c r="G1013" s="8" t="s">
        <v>183</v>
      </c>
      <c r="H1013" s="24"/>
      <c r="I1013" s="32" t="s">
        <v>7370</v>
      </c>
      <c r="J1013" s="8">
        <v>12.0</v>
      </c>
      <c r="K1013" s="14">
        <v>46104.0</v>
      </c>
      <c r="L1013" s="8" t="s">
        <v>3564</v>
      </c>
      <c r="M1013" s="8" t="s">
        <v>3564</v>
      </c>
      <c r="N1013" s="14">
        <v>46104.0</v>
      </c>
      <c r="O1013" s="14">
        <v>46104.0</v>
      </c>
      <c r="P1013" s="8" t="s">
        <v>185</v>
      </c>
      <c r="Q1013" s="8">
        <v>924.0</v>
      </c>
      <c r="R1013" s="8" t="s">
        <v>7371</v>
      </c>
      <c r="S1013" s="8" t="s">
        <v>7372</v>
      </c>
      <c r="T1013" s="16" t="s">
        <v>70</v>
      </c>
      <c r="U1013" s="17" t="s">
        <v>7373</v>
      </c>
      <c r="V1013" s="8" t="s">
        <v>190</v>
      </c>
      <c r="W1013" s="8"/>
      <c r="AA1013" s="53" t="s">
        <v>7374</v>
      </c>
      <c r="AB1013" s="18">
        <v>933.0</v>
      </c>
      <c r="AC1013" s="18">
        <v>698.0</v>
      </c>
      <c r="AD1013" s="18">
        <v>14.0</v>
      </c>
      <c r="AE1013" s="18">
        <v>154.0</v>
      </c>
      <c r="AF1013" s="18">
        <v>435.0</v>
      </c>
      <c r="AG1013" s="18">
        <v>22.0</v>
      </c>
      <c r="AH1013" s="18">
        <v>2.0</v>
      </c>
      <c r="AI1013" s="18">
        <v>7.0</v>
      </c>
      <c r="AJ1013" s="18" t="s">
        <v>7367</v>
      </c>
      <c r="AK1013" s="18">
        <v>1034.0</v>
      </c>
      <c r="AL1013" s="54" t="s">
        <v>7375</v>
      </c>
      <c r="AM1013" s="54" t="s">
        <v>2593</v>
      </c>
      <c r="AN1013" s="19"/>
      <c r="AO1013" s="19" t="s">
        <v>73</v>
      </c>
    </row>
    <row r="1014">
      <c r="A1014" s="8" t="s">
        <v>7376</v>
      </c>
      <c r="B1014" s="52" t="s">
        <v>1298</v>
      </c>
      <c r="C1014" s="8" t="s">
        <v>58</v>
      </c>
      <c r="D1014" s="8" t="s">
        <v>7367</v>
      </c>
      <c r="E1014" s="20" t="s">
        <v>7377</v>
      </c>
      <c r="F1014" s="50" t="s">
        <v>7378</v>
      </c>
      <c r="G1014" s="8" t="s">
        <v>183</v>
      </c>
      <c r="H1014" s="24"/>
      <c r="I1014" s="8" t="s">
        <v>7379</v>
      </c>
      <c r="J1014" s="8">
        <v>12.0</v>
      </c>
      <c r="K1014" s="14">
        <v>46104.0</v>
      </c>
      <c r="L1014" s="8" t="s">
        <v>3564</v>
      </c>
      <c r="M1014" s="8" t="s">
        <v>3564</v>
      </c>
      <c r="N1014" s="14">
        <v>46104.0</v>
      </c>
      <c r="O1014" s="14">
        <v>46104.0</v>
      </c>
      <c r="P1014" s="8" t="s">
        <v>185</v>
      </c>
      <c r="Q1014" s="8">
        <v>847.0</v>
      </c>
      <c r="R1014" s="8" t="s">
        <v>7380</v>
      </c>
      <c r="S1014" s="8" t="s">
        <v>7381</v>
      </c>
      <c r="T1014" s="56" t="s">
        <v>7382</v>
      </c>
      <c r="U1014" s="17" t="s">
        <v>7373</v>
      </c>
      <c r="V1014" s="8" t="s">
        <v>190</v>
      </c>
      <c r="W1014" s="8"/>
      <c r="AA1014" s="53" t="s">
        <v>7383</v>
      </c>
      <c r="AB1014" s="18">
        <v>72.0</v>
      </c>
      <c r="AC1014" s="18">
        <v>13.0</v>
      </c>
      <c r="AD1014" s="18">
        <v>11.0</v>
      </c>
      <c r="AE1014" s="18">
        <v>27.0</v>
      </c>
      <c r="AF1014" s="18">
        <v>32.0</v>
      </c>
      <c r="AG1014" s="18">
        <v>14.0</v>
      </c>
      <c r="AH1014" s="18">
        <v>0.0</v>
      </c>
      <c r="AI1014" s="18">
        <v>4.0</v>
      </c>
      <c r="AJ1014" s="18" t="s">
        <v>54</v>
      </c>
      <c r="AK1014" s="18" t="s">
        <v>54</v>
      </c>
      <c r="AL1014" s="54" t="s">
        <v>1763</v>
      </c>
      <c r="AM1014" s="18" t="s">
        <v>54</v>
      </c>
      <c r="AN1014" s="19"/>
      <c r="AO1014" s="19" t="s">
        <v>54</v>
      </c>
    </row>
    <row r="1015">
      <c r="A1015" s="8" t="s">
        <v>7384</v>
      </c>
      <c r="B1015" s="52" t="s">
        <v>5170</v>
      </c>
      <c r="C1015" s="8" t="s">
        <v>58</v>
      </c>
      <c r="D1015" s="8" t="s">
        <v>7376</v>
      </c>
      <c r="E1015" s="20" t="s">
        <v>7385</v>
      </c>
      <c r="F1015" s="50" t="s">
        <v>7386</v>
      </c>
      <c r="G1015" s="8" t="s">
        <v>183</v>
      </c>
      <c r="H1015" s="24"/>
      <c r="I1015" s="8" t="s">
        <v>7387</v>
      </c>
      <c r="J1015" s="8">
        <v>12.0</v>
      </c>
      <c r="K1015" s="14">
        <v>46104.0</v>
      </c>
      <c r="L1015" s="8" t="s">
        <v>3564</v>
      </c>
      <c r="M1015" s="8" t="s">
        <v>3564</v>
      </c>
      <c r="N1015" s="14">
        <v>46104.0</v>
      </c>
      <c r="O1015" s="14">
        <v>46104.0</v>
      </c>
      <c r="P1015" s="8" t="s">
        <v>185</v>
      </c>
      <c r="Q1015" s="8">
        <v>991.0</v>
      </c>
      <c r="R1015" s="8" t="s">
        <v>7388</v>
      </c>
      <c r="S1015" s="8" t="s">
        <v>7389</v>
      </c>
      <c r="T1015" s="16" t="s">
        <v>107</v>
      </c>
      <c r="U1015" s="17" t="s">
        <v>7373</v>
      </c>
      <c r="V1015" s="8" t="s">
        <v>190</v>
      </c>
      <c r="W1015" s="8"/>
      <c r="AA1015" s="53" t="s">
        <v>7390</v>
      </c>
      <c r="AB1015" s="18">
        <v>99.0</v>
      </c>
      <c r="AC1015" s="18">
        <v>8.0</v>
      </c>
      <c r="AD1015" s="18">
        <v>8.0</v>
      </c>
      <c r="AE1015" s="18">
        <v>42.0</v>
      </c>
      <c r="AF1015" s="18">
        <v>63.0</v>
      </c>
      <c r="AG1015" s="18">
        <v>27.0</v>
      </c>
      <c r="AH1015" s="18">
        <v>0.0</v>
      </c>
      <c r="AI1015" s="18">
        <v>3.0</v>
      </c>
      <c r="AJ1015" s="18" t="s">
        <v>54</v>
      </c>
      <c r="AK1015" s="18" t="s">
        <v>54</v>
      </c>
      <c r="AL1015" s="54" t="s">
        <v>1483</v>
      </c>
      <c r="AM1015" s="18" t="s">
        <v>54</v>
      </c>
      <c r="AN1015" s="19"/>
      <c r="AO1015" s="19" t="s">
        <v>73</v>
      </c>
    </row>
    <row r="1016">
      <c r="A1016" s="8" t="s">
        <v>7391</v>
      </c>
      <c r="B1016" s="52" t="s">
        <v>7392</v>
      </c>
      <c r="C1016" s="8" t="s">
        <v>58</v>
      </c>
      <c r="D1016" s="8" t="s">
        <v>7367</v>
      </c>
      <c r="E1016" s="20" t="s">
        <v>7393</v>
      </c>
      <c r="F1016" s="50" t="s">
        <v>7394</v>
      </c>
      <c r="G1016" s="8" t="s">
        <v>183</v>
      </c>
      <c r="H1016" s="24"/>
      <c r="I1016" s="8" t="s">
        <v>7395</v>
      </c>
      <c r="J1016" s="8">
        <v>12.0</v>
      </c>
      <c r="K1016" s="14">
        <v>46104.0</v>
      </c>
      <c r="L1016" s="8" t="s">
        <v>3564</v>
      </c>
      <c r="M1016" s="8" t="s">
        <v>3564</v>
      </c>
      <c r="N1016" s="14">
        <v>46104.0</v>
      </c>
      <c r="O1016" s="14">
        <v>46104.0</v>
      </c>
      <c r="P1016" s="8" t="s">
        <v>185</v>
      </c>
      <c r="Q1016" s="8">
        <v>826.0</v>
      </c>
      <c r="R1016" s="8" t="s">
        <v>7396</v>
      </c>
      <c r="S1016" s="8" t="s">
        <v>7397</v>
      </c>
      <c r="T1016" s="16" t="s">
        <v>7398</v>
      </c>
      <c r="U1016" s="17" t="s">
        <v>7373</v>
      </c>
      <c r="V1016" s="8" t="s">
        <v>190</v>
      </c>
      <c r="W1016" s="8"/>
      <c r="AA1016" s="53" t="s">
        <v>7399</v>
      </c>
      <c r="AB1016" s="18">
        <v>29.0</v>
      </c>
      <c r="AC1016" s="18">
        <v>1.0</v>
      </c>
      <c r="AD1016" s="18">
        <v>8.0</v>
      </c>
      <c r="AE1016" s="18">
        <v>14.0</v>
      </c>
      <c r="AF1016" s="18">
        <v>506.0</v>
      </c>
      <c r="AG1016" s="18">
        <v>0.0</v>
      </c>
      <c r="AH1016" s="18">
        <v>0.0</v>
      </c>
      <c r="AI1016" s="18">
        <v>0.0</v>
      </c>
      <c r="AJ1016" s="18" t="s">
        <v>54</v>
      </c>
      <c r="AK1016" s="18" t="s">
        <v>54</v>
      </c>
      <c r="AL1016" s="18" t="s">
        <v>54</v>
      </c>
      <c r="AM1016" s="18" t="s">
        <v>54</v>
      </c>
      <c r="AN1016" s="19"/>
      <c r="AO1016" s="19" t="s">
        <v>54</v>
      </c>
    </row>
    <row r="1017">
      <c r="A1017" s="8" t="s">
        <v>7400</v>
      </c>
      <c r="B1017" s="52" t="s">
        <v>7401</v>
      </c>
      <c r="C1017" s="8" t="s">
        <v>43</v>
      </c>
      <c r="E1017" s="20" t="s">
        <v>7402</v>
      </c>
      <c r="F1017" s="50" t="s">
        <v>7403</v>
      </c>
      <c r="G1017" s="8" t="s">
        <v>83</v>
      </c>
      <c r="H1017" s="24"/>
      <c r="I1017" s="8" t="s">
        <v>7404</v>
      </c>
      <c r="J1017" s="8">
        <v>12.0</v>
      </c>
      <c r="K1017" s="14">
        <v>46104.0</v>
      </c>
      <c r="L1017" s="8" t="s">
        <v>3564</v>
      </c>
      <c r="M1017" s="8" t="s">
        <v>3564</v>
      </c>
      <c r="N1017" s="14">
        <v>46104.0</v>
      </c>
      <c r="O1017" s="14">
        <v>46104.0</v>
      </c>
      <c r="P1017" s="8" t="s">
        <v>48</v>
      </c>
      <c r="Q1017" s="8">
        <v>656.0</v>
      </c>
      <c r="R1017" s="8" t="s">
        <v>7405</v>
      </c>
      <c r="S1017" s="8" t="s">
        <v>7406</v>
      </c>
      <c r="T1017" s="16" t="s">
        <v>7407</v>
      </c>
      <c r="U1017" s="17" t="s">
        <v>7408</v>
      </c>
      <c r="V1017" s="8" t="s">
        <v>220</v>
      </c>
      <c r="W1017" s="8"/>
      <c r="AA1017" s="53" t="s">
        <v>7409</v>
      </c>
      <c r="AB1017" s="18">
        <v>1627.0</v>
      </c>
      <c r="AC1017" s="18">
        <v>107.0</v>
      </c>
      <c r="AD1017" s="18">
        <v>907.0</v>
      </c>
      <c r="AE1017" s="18">
        <v>477.0</v>
      </c>
      <c r="AF1017" s="18">
        <v>87.0</v>
      </c>
      <c r="AG1017" s="18">
        <v>8.0</v>
      </c>
      <c r="AH1017" s="18">
        <v>8.0</v>
      </c>
      <c r="AI1017" s="18">
        <v>46.0</v>
      </c>
      <c r="AJ1017" s="18" t="s">
        <v>7400</v>
      </c>
      <c r="AK1017" s="18">
        <v>5261.0</v>
      </c>
      <c r="AL1017" s="55" t="s">
        <v>7410</v>
      </c>
      <c r="AM1017" s="55" t="s">
        <v>7411</v>
      </c>
      <c r="AN1017" s="19">
        <v>0.9012</v>
      </c>
      <c r="AO1017" s="19" t="s">
        <v>161</v>
      </c>
    </row>
    <row r="1018">
      <c r="A1018" s="8" t="s">
        <v>7412</v>
      </c>
      <c r="B1018" s="52" t="s">
        <v>1883</v>
      </c>
      <c r="C1018" s="8" t="s">
        <v>58</v>
      </c>
      <c r="D1018" s="8" t="s">
        <v>7400</v>
      </c>
      <c r="E1018" s="20" t="s">
        <v>7413</v>
      </c>
      <c r="F1018" s="50" t="s">
        <v>7414</v>
      </c>
      <c r="G1018" s="8" t="s">
        <v>83</v>
      </c>
      <c r="H1018" s="24"/>
      <c r="I1018" s="8" t="s">
        <v>7415</v>
      </c>
      <c r="J1018" s="8">
        <v>12.0</v>
      </c>
      <c r="K1018" s="14">
        <v>46104.0</v>
      </c>
      <c r="L1018" s="8" t="s">
        <v>3564</v>
      </c>
      <c r="M1018" s="8" t="s">
        <v>3564</v>
      </c>
      <c r="N1018" s="14">
        <v>46104.0</v>
      </c>
      <c r="O1018" s="14">
        <v>46104.0</v>
      </c>
      <c r="P1018" s="8" t="s">
        <v>48</v>
      </c>
      <c r="Q1018" s="8">
        <v>686.0</v>
      </c>
      <c r="R1018" s="8" t="s">
        <v>7416</v>
      </c>
      <c r="S1018" s="8" t="s">
        <v>7417</v>
      </c>
      <c r="T1018" s="16" t="s">
        <v>70</v>
      </c>
      <c r="U1018" s="17" t="s">
        <v>7408</v>
      </c>
      <c r="V1018" s="8" t="s">
        <v>220</v>
      </c>
      <c r="W1018" s="8"/>
      <c r="AA1018" s="53" t="s">
        <v>7418</v>
      </c>
      <c r="AB1018" s="18">
        <v>292.0</v>
      </c>
      <c r="AC1018" s="18">
        <v>104.0</v>
      </c>
      <c r="AD1018" s="18">
        <v>13.0</v>
      </c>
      <c r="AE1018" s="18">
        <v>56.0</v>
      </c>
      <c r="AF1018" s="18">
        <v>15.0</v>
      </c>
      <c r="AG1018" s="18">
        <v>68.0</v>
      </c>
      <c r="AH1018" s="18">
        <v>1.0</v>
      </c>
      <c r="AI1018" s="18">
        <v>7.0</v>
      </c>
      <c r="AJ1018" s="18" t="s">
        <v>54</v>
      </c>
      <c r="AK1018" s="18" t="s">
        <v>54</v>
      </c>
      <c r="AL1018" s="54" t="s">
        <v>2398</v>
      </c>
      <c r="AM1018" s="18" t="s">
        <v>54</v>
      </c>
      <c r="AN1018" s="19">
        <v>0.9012</v>
      </c>
      <c r="AO1018" s="19" t="s">
        <v>54</v>
      </c>
    </row>
    <row r="1019">
      <c r="A1019" s="8" t="s">
        <v>7419</v>
      </c>
      <c r="B1019" s="52" t="s">
        <v>2931</v>
      </c>
      <c r="C1019" s="8" t="s">
        <v>58</v>
      </c>
      <c r="D1019" s="8" t="s">
        <v>7400</v>
      </c>
      <c r="E1019" s="20" t="s">
        <v>7420</v>
      </c>
      <c r="F1019" s="50" t="s">
        <v>7421</v>
      </c>
      <c r="G1019" s="8" t="s">
        <v>83</v>
      </c>
      <c r="H1019" s="24"/>
      <c r="I1019" s="8" t="s">
        <v>7422</v>
      </c>
      <c r="J1019" s="8">
        <v>12.0</v>
      </c>
      <c r="K1019" s="14">
        <v>46104.0</v>
      </c>
      <c r="L1019" s="8" t="s">
        <v>3564</v>
      </c>
      <c r="M1019" s="8" t="s">
        <v>3564</v>
      </c>
      <c r="N1019" s="14">
        <v>46104.0</v>
      </c>
      <c r="O1019" s="14">
        <v>46104.0</v>
      </c>
      <c r="P1019" s="8" t="s">
        <v>48</v>
      </c>
      <c r="Q1019" s="8">
        <v>541.0</v>
      </c>
      <c r="R1019" s="16" t="s">
        <v>7423</v>
      </c>
      <c r="S1019" s="16" t="s">
        <v>7424</v>
      </c>
      <c r="T1019" s="16" t="s">
        <v>7202</v>
      </c>
      <c r="U1019" s="17" t="s">
        <v>7408</v>
      </c>
      <c r="V1019" s="8" t="s">
        <v>220</v>
      </c>
      <c r="W1019" s="8"/>
      <c r="AA1019" s="18" t="s">
        <v>54</v>
      </c>
      <c r="AB1019" s="18">
        <v>3342.0</v>
      </c>
      <c r="AC1019" s="18">
        <v>388.0</v>
      </c>
      <c r="AD1019" s="18">
        <v>974.0</v>
      </c>
      <c r="AE1019" s="18">
        <v>1649.0</v>
      </c>
      <c r="AF1019" s="18">
        <v>0.0</v>
      </c>
      <c r="AG1019" s="18">
        <v>0.0</v>
      </c>
      <c r="AH1019" s="18">
        <v>0.0</v>
      </c>
      <c r="AI1019" s="18">
        <v>15.0</v>
      </c>
      <c r="AJ1019" s="18" t="s">
        <v>54</v>
      </c>
      <c r="AK1019" s="18" t="s">
        <v>54</v>
      </c>
      <c r="AL1019" s="18" t="s">
        <v>54</v>
      </c>
      <c r="AM1019" s="18" t="s">
        <v>54</v>
      </c>
      <c r="AN1019" s="19">
        <v>0.9012</v>
      </c>
      <c r="AO1019" s="19" t="s">
        <v>54</v>
      </c>
    </row>
    <row r="1020">
      <c r="A1020" s="8" t="s">
        <v>7425</v>
      </c>
      <c r="B1020" s="52" t="s">
        <v>1287</v>
      </c>
      <c r="C1020" s="8" t="s">
        <v>43</v>
      </c>
      <c r="E1020" s="20" t="s">
        <v>7426</v>
      </c>
      <c r="F1020" s="50" t="s">
        <v>7427</v>
      </c>
      <c r="G1020" s="51" t="s">
        <v>46</v>
      </c>
      <c r="H1020" s="24"/>
      <c r="I1020" s="8" t="s">
        <v>7428</v>
      </c>
      <c r="J1020" s="8">
        <v>12.0</v>
      </c>
      <c r="K1020" s="14">
        <v>46104.0</v>
      </c>
      <c r="L1020" s="8" t="s">
        <v>3564</v>
      </c>
      <c r="M1020" s="8" t="s">
        <v>3564</v>
      </c>
      <c r="N1020" s="14">
        <v>46104.0</v>
      </c>
      <c r="O1020" s="14">
        <v>46104.0</v>
      </c>
      <c r="P1020" s="8" t="s">
        <v>48</v>
      </c>
      <c r="Q1020" s="8">
        <v>681.0</v>
      </c>
      <c r="R1020" s="8" t="s">
        <v>7429</v>
      </c>
      <c r="S1020" s="8" t="s">
        <v>7430</v>
      </c>
      <c r="T1020" s="16" t="s">
        <v>7431</v>
      </c>
      <c r="U1020" s="17" t="s">
        <v>7432</v>
      </c>
      <c r="V1020" s="8" t="s">
        <v>72</v>
      </c>
      <c r="W1020" s="51"/>
      <c r="AA1020" s="53" t="s">
        <v>7433</v>
      </c>
      <c r="AB1020" s="18">
        <v>501.0</v>
      </c>
      <c r="AC1020" s="18">
        <v>52.0</v>
      </c>
      <c r="AD1020" s="18">
        <v>113.0</v>
      </c>
      <c r="AE1020" s="18">
        <v>124.0</v>
      </c>
      <c r="AF1020" s="18">
        <v>362.0</v>
      </c>
      <c r="AG1020" s="18">
        <v>190.0</v>
      </c>
      <c r="AH1020" s="18">
        <v>0.0</v>
      </c>
      <c r="AI1020" s="18">
        <v>7.0</v>
      </c>
      <c r="AJ1020" s="18" t="s">
        <v>7425</v>
      </c>
      <c r="AK1020" s="18">
        <v>1398.0</v>
      </c>
      <c r="AL1020" s="54" t="s">
        <v>2441</v>
      </c>
      <c r="AM1020" s="54" t="s">
        <v>2064</v>
      </c>
      <c r="AN1020" s="19">
        <v>0.9254</v>
      </c>
      <c r="AO1020" s="19" t="s">
        <v>73</v>
      </c>
    </row>
    <row r="1021">
      <c r="A1021" s="8" t="s">
        <v>7434</v>
      </c>
      <c r="B1021" s="52" t="s">
        <v>1298</v>
      </c>
      <c r="C1021" s="8" t="s">
        <v>58</v>
      </c>
      <c r="D1021" s="8" t="s">
        <v>7425</v>
      </c>
      <c r="E1021" s="20" t="s">
        <v>7435</v>
      </c>
      <c r="F1021" s="50" t="s">
        <v>7436</v>
      </c>
      <c r="G1021" s="51" t="s">
        <v>46</v>
      </c>
      <c r="H1021" s="24"/>
      <c r="I1021" s="8" t="s">
        <v>7437</v>
      </c>
      <c r="J1021" s="8">
        <v>12.0</v>
      </c>
      <c r="K1021" s="14">
        <v>46104.0</v>
      </c>
      <c r="L1021" s="8" t="s">
        <v>3564</v>
      </c>
      <c r="M1021" s="8" t="s">
        <v>3564</v>
      </c>
      <c r="N1021" s="14">
        <v>46104.0</v>
      </c>
      <c r="O1021" s="14">
        <v>46104.0</v>
      </c>
      <c r="P1021" s="8" t="s">
        <v>48</v>
      </c>
      <c r="Q1021" s="8">
        <v>651.0</v>
      </c>
      <c r="R1021" s="8" t="s">
        <v>7429</v>
      </c>
      <c r="S1021" s="8" t="s">
        <v>7438</v>
      </c>
      <c r="T1021" s="16" t="s">
        <v>70</v>
      </c>
      <c r="U1021" s="17" t="s">
        <v>7432</v>
      </c>
      <c r="V1021" s="8" t="s">
        <v>72</v>
      </c>
      <c r="W1021" s="51"/>
      <c r="AA1021" s="53" t="s">
        <v>7439</v>
      </c>
      <c r="AB1021" s="18">
        <v>415.0</v>
      </c>
      <c r="AC1021" s="18">
        <v>29.0</v>
      </c>
      <c r="AD1021" s="18">
        <v>31.0</v>
      </c>
      <c r="AE1021" s="18">
        <v>66.0</v>
      </c>
      <c r="AF1021" s="18">
        <v>545.0</v>
      </c>
      <c r="AG1021" s="18">
        <v>280.0</v>
      </c>
      <c r="AH1021" s="18">
        <v>0.0</v>
      </c>
      <c r="AI1021" s="18">
        <v>33.0</v>
      </c>
      <c r="AJ1021" s="18" t="s">
        <v>54</v>
      </c>
      <c r="AK1021" s="18" t="s">
        <v>54</v>
      </c>
      <c r="AL1021" s="54" t="s">
        <v>1637</v>
      </c>
      <c r="AM1021" s="18" t="s">
        <v>54</v>
      </c>
      <c r="AN1021" s="19">
        <v>0.9254</v>
      </c>
      <c r="AO1021" s="19" t="s">
        <v>73</v>
      </c>
    </row>
    <row r="1022">
      <c r="A1022" s="8" t="s">
        <v>7440</v>
      </c>
      <c r="B1022" s="52" t="s">
        <v>2482</v>
      </c>
      <c r="C1022" s="8" t="s">
        <v>58</v>
      </c>
      <c r="D1022" s="8" t="s">
        <v>7425</v>
      </c>
      <c r="E1022" s="20" t="s">
        <v>7441</v>
      </c>
      <c r="F1022" s="50" t="s">
        <v>7442</v>
      </c>
      <c r="G1022" s="51" t="s">
        <v>46</v>
      </c>
      <c r="H1022" s="24"/>
      <c r="I1022" s="8" t="s">
        <v>7443</v>
      </c>
      <c r="J1022" s="8">
        <v>12.0</v>
      </c>
      <c r="K1022" s="14">
        <v>46104.0</v>
      </c>
      <c r="L1022" s="8" t="s">
        <v>3564</v>
      </c>
      <c r="M1022" s="8" t="s">
        <v>3564</v>
      </c>
      <c r="N1022" s="14">
        <v>46104.0</v>
      </c>
      <c r="O1022" s="14">
        <v>46104.0</v>
      </c>
      <c r="P1022" s="8" t="s">
        <v>48</v>
      </c>
      <c r="Q1022" s="8">
        <v>559.0</v>
      </c>
      <c r="R1022" s="16" t="s">
        <v>7444</v>
      </c>
      <c r="S1022" s="16" t="s">
        <v>7445</v>
      </c>
      <c r="T1022" s="16" t="s">
        <v>7202</v>
      </c>
      <c r="U1022" s="17" t="s">
        <v>7432</v>
      </c>
      <c r="V1022" s="8" t="s">
        <v>72</v>
      </c>
      <c r="W1022" s="51"/>
      <c r="AA1022" s="18" t="s">
        <v>54</v>
      </c>
      <c r="AB1022" s="18">
        <v>235.0</v>
      </c>
      <c r="AC1022" s="18">
        <v>46.0</v>
      </c>
      <c r="AD1022" s="18">
        <v>13.0</v>
      </c>
      <c r="AE1022" s="18">
        <v>137.0</v>
      </c>
      <c r="AF1022" s="18">
        <v>0.0</v>
      </c>
      <c r="AG1022" s="18">
        <v>0.0</v>
      </c>
      <c r="AH1022" s="18">
        <v>0.0</v>
      </c>
      <c r="AI1022" s="18">
        <v>1.0</v>
      </c>
      <c r="AJ1022" s="18" t="s">
        <v>54</v>
      </c>
      <c r="AK1022" s="18" t="s">
        <v>54</v>
      </c>
      <c r="AL1022" s="18" t="s">
        <v>54</v>
      </c>
      <c r="AM1022" s="18" t="s">
        <v>54</v>
      </c>
      <c r="AN1022" s="19">
        <v>0.9254</v>
      </c>
      <c r="AO1022" s="19" t="s">
        <v>73</v>
      </c>
    </row>
    <row r="1023">
      <c r="A1023" s="8" t="s">
        <v>7446</v>
      </c>
      <c r="B1023" s="52" t="s">
        <v>42</v>
      </c>
      <c r="C1023" s="8" t="s">
        <v>58</v>
      </c>
      <c r="D1023" s="8" t="s">
        <v>7425</v>
      </c>
      <c r="E1023" s="20" t="s">
        <v>7447</v>
      </c>
      <c r="F1023" s="50" t="s">
        <v>7448</v>
      </c>
      <c r="G1023" s="51" t="s">
        <v>46</v>
      </c>
      <c r="H1023" s="24"/>
      <c r="I1023" s="8" t="s">
        <v>7449</v>
      </c>
      <c r="J1023" s="8">
        <v>12.0</v>
      </c>
      <c r="K1023" s="14">
        <v>46104.0</v>
      </c>
      <c r="L1023" s="8" t="s">
        <v>3564</v>
      </c>
      <c r="M1023" s="8" t="s">
        <v>3564</v>
      </c>
      <c r="N1023" s="14">
        <v>46104.0</v>
      </c>
      <c r="O1023" s="14">
        <v>46104.0</v>
      </c>
      <c r="P1023" s="8" t="s">
        <v>48</v>
      </c>
      <c r="Q1023" s="8">
        <v>569.0</v>
      </c>
      <c r="R1023" s="16" t="s">
        <v>7444</v>
      </c>
      <c r="S1023" s="16" t="s">
        <v>7450</v>
      </c>
      <c r="T1023" s="16" t="s">
        <v>188</v>
      </c>
      <c r="U1023" s="17" t="s">
        <v>7432</v>
      </c>
      <c r="V1023" s="8" t="s">
        <v>72</v>
      </c>
      <c r="W1023" s="51"/>
      <c r="AA1023" s="18" t="s">
        <v>54</v>
      </c>
      <c r="AB1023" s="18">
        <v>247.0</v>
      </c>
      <c r="AC1023" s="18">
        <v>14.0</v>
      </c>
      <c r="AD1023" s="18">
        <v>51.0</v>
      </c>
      <c r="AE1023" s="18">
        <v>63.0</v>
      </c>
      <c r="AF1023" s="18">
        <v>0.0</v>
      </c>
      <c r="AG1023" s="18">
        <v>0.0</v>
      </c>
      <c r="AH1023" s="18">
        <v>0.0</v>
      </c>
      <c r="AI1023" s="18">
        <v>0.0</v>
      </c>
      <c r="AJ1023" s="18" t="s">
        <v>54</v>
      </c>
      <c r="AK1023" s="18" t="s">
        <v>54</v>
      </c>
      <c r="AL1023" s="18" t="s">
        <v>54</v>
      </c>
      <c r="AM1023" s="18" t="s">
        <v>54</v>
      </c>
      <c r="AN1023" s="19">
        <v>0.9254</v>
      </c>
      <c r="AO1023" s="19" t="s">
        <v>73</v>
      </c>
    </row>
    <row r="1024">
      <c r="A1024" s="8" t="s">
        <v>7451</v>
      </c>
      <c r="B1024" s="52" t="s">
        <v>2482</v>
      </c>
      <c r="C1024" s="8" t="s">
        <v>43</v>
      </c>
      <c r="E1024" s="20" t="s">
        <v>7452</v>
      </c>
      <c r="F1024" s="50" t="s">
        <v>7453</v>
      </c>
      <c r="G1024" s="8" t="s">
        <v>165</v>
      </c>
      <c r="H1024" s="24"/>
      <c r="I1024" s="9" t="s">
        <v>7454</v>
      </c>
      <c r="J1024" s="8">
        <v>12.0</v>
      </c>
      <c r="K1024" s="14">
        <v>46104.0</v>
      </c>
      <c r="L1024" s="8" t="s">
        <v>3564</v>
      </c>
      <c r="M1024" s="8" t="s">
        <v>3564</v>
      </c>
      <c r="N1024" s="14">
        <v>46104.0</v>
      </c>
      <c r="O1024" s="14">
        <v>46105.0</v>
      </c>
      <c r="P1024" s="8" t="s">
        <v>167</v>
      </c>
      <c r="Q1024" s="8">
        <v>606.0</v>
      </c>
      <c r="R1024" s="16" t="s">
        <v>7455</v>
      </c>
      <c r="S1024" s="16" t="s">
        <v>7456</v>
      </c>
      <c r="T1024" s="16" t="s">
        <v>7457</v>
      </c>
      <c r="U1024" s="17" t="s">
        <v>7458</v>
      </c>
      <c r="V1024" s="8" t="s">
        <v>172</v>
      </c>
      <c r="W1024" s="8"/>
      <c r="AA1024" s="18" t="s">
        <v>54</v>
      </c>
      <c r="AB1024" s="18" t="s">
        <v>54</v>
      </c>
      <c r="AC1024" s="18" t="s">
        <v>54</v>
      </c>
      <c r="AD1024" s="18" t="s">
        <v>54</v>
      </c>
      <c r="AE1024" s="18" t="s">
        <v>54</v>
      </c>
      <c r="AF1024" s="18" t="s">
        <v>54</v>
      </c>
      <c r="AG1024" s="18" t="s">
        <v>54</v>
      </c>
      <c r="AH1024" s="18" t="s">
        <v>54</v>
      </c>
      <c r="AI1024" s="18" t="s">
        <v>54</v>
      </c>
      <c r="AJ1024" s="18" t="s">
        <v>7451</v>
      </c>
      <c r="AK1024" s="18">
        <v>162.0</v>
      </c>
      <c r="AL1024" s="18" t="s">
        <v>54</v>
      </c>
      <c r="AM1024" s="54" t="s">
        <v>1700</v>
      </c>
      <c r="AN1024" s="19" t="s">
        <v>54</v>
      </c>
      <c r="AO1024" s="19" t="s">
        <v>54</v>
      </c>
    </row>
    <row r="1025">
      <c r="A1025" s="8" t="s">
        <v>7459</v>
      </c>
      <c r="B1025" s="52" t="s">
        <v>1287</v>
      </c>
      <c r="C1025" s="8" t="s">
        <v>58</v>
      </c>
      <c r="D1025" s="8" t="s">
        <v>7451</v>
      </c>
      <c r="E1025" s="20" t="s">
        <v>7460</v>
      </c>
      <c r="F1025" s="50" t="s">
        <v>7461</v>
      </c>
      <c r="G1025" s="8" t="s">
        <v>165</v>
      </c>
      <c r="H1025" s="24"/>
      <c r="I1025" s="8" t="s">
        <v>7462</v>
      </c>
      <c r="J1025" s="8">
        <v>12.0</v>
      </c>
      <c r="K1025" s="14">
        <v>46104.0</v>
      </c>
      <c r="L1025" s="8" t="s">
        <v>3564</v>
      </c>
      <c r="M1025" s="8" t="s">
        <v>3564</v>
      </c>
      <c r="N1025" s="14">
        <v>46104.0</v>
      </c>
      <c r="O1025" s="14"/>
      <c r="P1025" s="8" t="s">
        <v>167</v>
      </c>
      <c r="Q1025" s="8">
        <v>575.0</v>
      </c>
      <c r="R1025" s="16" t="s">
        <v>7455</v>
      </c>
      <c r="S1025" s="8" t="s">
        <v>7463</v>
      </c>
      <c r="T1025" s="83" t="s">
        <v>473</v>
      </c>
      <c r="U1025" s="17" t="s">
        <v>7458</v>
      </c>
      <c r="V1025" s="8" t="s">
        <v>172</v>
      </c>
      <c r="W1025" s="8"/>
      <c r="AA1025" s="53" t="s">
        <v>7464</v>
      </c>
      <c r="AB1025" s="18">
        <v>73.0</v>
      </c>
      <c r="AC1025" s="18">
        <v>6.0</v>
      </c>
      <c r="AD1025" s="18">
        <v>12.0</v>
      </c>
      <c r="AE1025" s="18">
        <v>46.0</v>
      </c>
      <c r="AF1025" s="18">
        <v>61.0</v>
      </c>
      <c r="AG1025" s="18">
        <v>3.0</v>
      </c>
      <c r="AH1025" s="18">
        <v>0.0</v>
      </c>
      <c r="AI1025" s="18">
        <v>2.0</v>
      </c>
      <c r="AJ1025" s="18" t="s">
        <v>54</v>
      </c>
      <c r="AK1025" s="18" t="s">
        <v>54</v>
      </c>
      <c r="AL1025" s="54" t="s">
        <v>1700</v>
      </c>
      <c r="AM1025" s="18" t="s">
        <v>54</v>
      </c>
      <c r="AN1025" s="19">
        <v>0.8945</v>
      </c>
      <c r="AO1025" s="19" t="s">
        <v>54</v>
      </c>
    </row>
    <row r="1026">
      <c r="A1026" s="8" t="s">
        <v>7465</v>
      </c>
      <c r="B1026" s="52" t="s">
        <v>1883</v>
      </c>
      <c r="C1026" s="8" t="s">
        <v>58</v>
      </c>
      <c r="D1026" s="8" t="s">
        <v>7451</v>
      </c>
      <c r="E1026" s="20" t="s">
        <v>7466</v>
      </c>
      <c r="F1026" s="50" t="s">
        <v>7467</v>
      </c>
      <c r="G1026" s="8" t="s">
        <v>165</v>
      </c>
      <c r="H1026" s="24"/>
      <c r="I1026" s="8" t="s">
        <v>7468</v>
      </c>
      <c r="J1026" s="8">
        <v>12.0</v>
      </c>
      <c r="K1026" s="14">
        <v>46104.0</v>
      </c>
      <c r="L1026" s="8" t="s">
        <v>3564</v>
      </c>
      <c r="M1026" s="8" t="s">
        <v>3564</v>
      </c>
      <c r="N1026" s="14">
        <v>46104.0</v>
      </c>
      <c r="O1026" s="14"/>
      <c r="P1026" s="8" t="s">
        <v>167</v>
      </c>
      <c r="Q1026" s="8">
        <v>687.0</v>
      </c>
      <c r="R1026" s="16" t="s">
        <v>7455</v>
      </c>
      <c r="S1026" s="8" t="s">
        <v>7469</v>
      </c>
      <c r="T1026" s="16" t="s">
        <v>70</v>
      </c>
      <c r="U1026" s="17" t="s">
        <v>7458</v>
      </c>
      <c r="V1026" s="8" t="s">
        <v>172</v>
      </c>
      <c r="W1026" s="8"/>
      <c r="AA1026" s="53" t="s">
        <v>7470</v>
      </c>
      <c r="AB1026" s="18">
        <v>89.0</v>
      </c>
      <c r="AC1026" s="18">
        <v>14.0</v>
      </c>
      <c r="AD1026" s="18">
        <v>14.0</v>
      </c>
      <c r="AE1026" s="18">
        <v>50.0</v>
      </c>
      <c r="AF1026" s="18">
        <v>22.0</v>
      </c>
      <c r="AG1026" s="18">
        <v>6.0</v>
      </c>
      <c r="AH1026" s="18">
        <v>2.0</v>
      </c>
      <c r="AI1026" s="18">
        <v>8.0</v>
      </c>
      <c r="AJ1026" s="18" t="s">
        <v>54</v>
      </c>
      <c r="AK1026" s="18" t="s">
        <v>54</v>
      </c>
      <c r="AL1026" s="54" t="s">
        <v>1700</v>
      </c>
      <c r="AM1026" s="18" t="s">
        <v>54</v>
      </c>
      <c r="AN1026" s="19">
        <v>0.8945</v>
      </c>
      <c r="AO1026" s="19" t="s">
        <v>54</v>
      </c>
    </row>
    <row r="1027">
      <c r="A1027" s="8" t="s">
        <v>7471</v>
      </c>
      <c r="B1027" s="52" t="s">
        <v>1287</v>
      </c>
      <c r="C1027" s="8" t="s">
        <v>43</v>
      </c>
      <c r="E1027" s="20" t="s">
        <v>7472</v>
      </c>
      <c r="F1027" s="50" t="s">
        <v>7473</v>
      </c>
      <c r="G1027" s="8" t="s">
        <v>83</v>
      </c>
      <c r="H1027" s="24"/>
      <c r="I1027" s="8" t="s">
        <v>7474</v>
      </c>
      <c r="J1027" s="8">
        <v>12.0</v>
      </c>
      <c r="K1027" s="14">
        <v>46104.0</v>
      </c>
      <c r="L1027" s="8" t="s">
        <v>3564</v>
      </c>
      <c r="M1027" s="8" t="s">
        <v>3564</v>
      </c>
      <c r="N1027" s="14">
        <v>46104.0</v>
      </c>
      <c r="O1027" s="14">
        <v>46104.0</v>
      </c>
      <c r="P1027" s="8" t="s">
        <v>48</v>
      </c>
      <c r="Q1027" s="8">
        <v>695.0</v>
      </c>
      <c r="R1027" s="8" t="s">
        <v>7475</v>
      </c>
      <c r="S1027" s="8" t="s">
        <v>7476</v>
      </c>
      <c r="T1027" s="16" t="s">
        <v>7202</v>
      </c>
      <c r="U1027" s="17" t="s">
        <v>7477</v>
      </c>
      <c r="V1027" s="8" t="s">
        <v>220</v>
      </c>
      <c r="W1027" s="8"/>
      <c r="AA1027" s="53" t="s">
        <v>7478</v>
      </c>
      <c r="AB1027" s="18">
        <v>729.0</v>
      </c>
      <c r="AC1027" s="18">
        <v>13.0</v>
      </c>
      <c r="AD1027" s="18">
        <v>138.0</v>
      </c>
      <c r="AE1027" s="18">
        <v>119.0</v>
      </c>
      <c r="AF1027" s="18">
        <v>7.0</v>
      </c>
      <c r="AG1027" s="18">
        <v>443.0</v>
      </c>
      <c r="AH1027" s="18">
        <v>0.0</v>
      </c>
      <c r="AI1027" s="18">
        <v>12.0</v>
      </c>
      <c r="AJ1027" s="18" t="s">
        <v>7471</v>
      </c>
      <c r="AK1027" s="18">
        <v>6290.0</v>
      </c>
      <c r="AL1027" s="54" t="s">
        <v>3527</v>
      </c>
      <c r="AM1027" s="55" t="s">
        <v>7479</v>
      </c>
      <c r="AN1027" s="19">
        <v>0.9086</v>
      </c>
      <c r="AO1027" s="19" t="s">
        <v>206</v>
      </c>
    </row>
    <row r="1028">
      <c r="A1028" s="8" t="s">
        <v>7480</v>
      </c>
      <c r="B1028" s="52" t="s">
        <v>1298</v>
      </c>
      <c r="C1028" s="8" t="s">
        <v>58</v>
      </c>
      <c r="D1028" s="8" t="s">
        <v>7471</v>
      </c>
      <c r="E1028" s="20" t="s">
        <v>7481</v>
      </c>
      <c r="F1028" s="50" t="s">
        <v>7482</v>
      </c>
      <c r="G1028" s="8" t="s">
        <v>83</v>
      </c>
      <c r="H1028" s="24"/>
      <c r="I1028" s="8" t="s">
        <v>7483</v>
      </c>
      <c r="J1028" s="8">
        <v>12.0</v>
      </c>
      <c r="K1028" s="14">
        <v>46104.0</v>
      </c>
      <c r="L1028" s="8" t="s">
        <v>3564</v>
      </c>
      <c r="M1028" s="8" t="s">
        <v>3564</v>
      </c>
      <c r="N1028" s="14">
        <v>46104.0</v>
      </c>
      <c r="O1028" s="14">
        <v>46104.0</v>
      </c>
      <c r="P1028" s="8" t="s">
        <v>48</v>
      </c>
      <c r="Q1028" s="8">
        <v>675.0</v>
      </c>
      <c r="R1028" s="8" t="s">
        <v>7475</v>
      </c>
      <c r="S1028" s="8" t="s">
        <v>7484</v>
      </c>
      <c r="T1028" s="16" t="s">
        <v>70</v>
      </c>
      <c r="U1028" s="17" t="s">
        <v>7477</v>
      </c>
      <c r="V1028" s="8" t="s">
        <v>220</v>
      </c>
      <c r="W1028" s="8"/>
      <c r="AA1028" s="53" t="s">
        <v>7485</v>
      </c>
      <c r="AB1028" s="18">
        <v>3661.0</v>
      </c>
      <c r="AC1028" s="18">
        <v>54.0</v>
      </c>
      <c r="AD1028" s="18">
        <v>1051.0</v>
      </c>
      <c r="AE1028" s="18">
        <v>985.0</v>
      </c>
      <c r="AF1028" s="18">
        <v>76.0</v>
      </c>
      <c r="AG1028" s="18">
        <v>68.0</v>
      </c>
      <c r="AH1028" s="18">
        <v>1412.0</v>
      </c>
      <c r="AI1028" s="18">
        <v>104.0</v>
      </c>
      <c r="AJ1028" s="18" t="s">
        <v>54</v>
      </c>
      <c r="AK1028" s="18" t="s">
        <v>54</v>
      </c>
      <c r="AL1028" s="55" t="s">
        <v>7486</v>
      </c>
      <c r="AM1028" s="18" t="s">
        <v>54</v>
      </c>
      <c r="AN1028" s="19">
        <v>0.9086</v>
      </c>
      <c r="AO1028" s="19" t="s">
        <v>206</v>
      </c>
    </row>
    <row r="1029">
      <c r="A1029" s="8" t="s">
        <v>7487</v>
      </c>
      <c r="B1029" s="52" t="s">
        <v>2482</v>
      </c>
      <c r="C1029" s="8" t="s">
        <v>58</v>
      </c>
      <c r="D1029" s="8" t="s">
        <v>7471</v>
      </c>
      <c r="E1029" s="20" t="s">
        <v>7488</v>
      </c>
      <c r="F1029" s="50" t="s">
        <v>7489</v>
      </c>
      <c r="G1029" s="8" t="s">
        <v>83</v>
      </c>
      <c r="H1029" s="24"/>
      <c r="I1029" s="8" t="s">
        <v>7490</v>
      </c>
      <c r="J1029" s="8">
        <v>12.0</v>
      </c>
      <c r="K1029" s="14">
        <v>46104.0</v>
      </c>
      <c r="L1029" s="8" t="s">
        <v>3564</v>
      </c>
      <c r="M1029" s="8" t="s">
        <v>3564</v>
      </c>
      <c r="N1029" s="14">
        <v>46104.0</v>
      </c>
      <c r="O1029" s="14">
        <v>46104.0</v>
      </c>
      <c r="P1029" s="8" t="s">
        <v>48</v>
      </c>
      <c r="Q1029" s="8">
        <v>692.0</v>
      </c>
      <c r="R1029" s="16" t="s">
        <v>7491</v>
      </c>
      <c r="S1029" s="16" t="s">
        <v>7492</v>
      </c>
      <c r="T1029" s="16" t="s">
        <v>7493</v>
      </c>
      <c r="U1029" s="17" t="s">
        <v>7477</v>
      </c>
      <c r="V1029" s="8" t="s">
        <v>220</v>
      </c>
      <c r="W1029" s="8"/>
      <c r="AA1029" s="18" t="s">
        <v>54</v>
      </c>
      <c r="AB1029" s="18">
        <v>1696.0</v>
      </c>
      <c r="AC1029" s="18">
        <v>214.0</v>
      </c>
      <c r="AD1029" s="18">
        <v>14.0</v>
      </c>
      <c r="AE1029" s="18">
        <v>1409.0</v>
      </c>
      <c r="AF1029" s="18">
        <v>0.0</v>
      </c>
      <c r="AG1029" s="18">
        <v>0.0</v>
      </c>
      <c r="AH1029" s="18">
        <v>0.0</v>
      </c>
      <c r="AI1029" s="18">
        <v>5.0</v>
      </c>
      <c r="AJ1029" s="18" t="s">
        <v>54</v>
      </c>
      <c r="AK1029" s="18" t="s">
        <v>54</v>
      </c>
      <c r="AL1029" s="18" t="s">
        <v>54</v>
      </c>
      <c r="AM1029" s="18" t="s">
        <v>54</v>
      </c>
      <c r="AN1029" s="19">
        <v>0.9086</v>
      </c>
      <c r="AO1029" s="19" t="s">
        <v>206</v>
      </c>
    </row>
    <row r="1030">
      <c r="A1030" s="8" t="s">
        <v>7494</v>
      </c>
      <c r="B1030" s="52" t="s">
        <v>42</v>
      </c>
      <c r="C1030" s="8" t="s">
        <v>58</v>
      </c>
      <c r="D1030" s="8" t="s">
        <v>7471</v>
      </c>
      <c r="E1030" s="20" t="s">
        <v>7495</v>
      </c>
      <c r="F1030" s="50" t="s">
        <v>7496</v>
      </c>
      <c r="G1030" s="8" t="s">
        <v>83</v>
      </c>
      <c r="H1030" s="24"/>
      <c r="I1030" s="8" t="s">
        <v>7497</v>
      </c>
      <c r="J1030" s="8">
        <v>12.0</v>
      </c>
      <c r="K1030" s="14">
        <v>46104.0</v>
      </c>
      <c r="L1030" s="8" t="s">
        <v>3564</v>
      </c>
      <c r="M1030" s="8" t="s">
        <v>3564</v>
      </c>
      <c r="N1030" s="14">
        <v>46104.0</v>
      </c>
      <c r="O1030" s="14">
        <v>46104.0</v>
      </c>
      <c r="P1030" s="8" t="s">
        <v>48</v>
      </c>
      <c r="Q1030" s="8">
        <v>647.0</v>
      </c>
      <c r="R1030" s="16" t="s">
        <v>7491</v>
      </c>
      <c r="S1030" s="16" t="s">
        <v>7498</v>
      </c>
      <c r="T1030" s="16" t="s">
        <v>7499</v>
      </c>
      <c r="U1030" s="17" t="s">
        <v>7477</v>
      </c>
      <c r="V1030" s="8" t="s">
        <v>220</v>
      </c>
      <c r="W1030" s="8"/>
      <c r="AA1030" s="18" t="s">
        <v>54</v>
      </c>
      <c r="AB1030" s="18">
        <v>204.0</v>
      </c>
      <c r="AC1030" s="18">
        <v>46.0</v>
      </c>
      <c r="AD1030" s="18">
        <v>34.0</v>
      </c>
      <c r="AE1030" s="18">
        <v>99.0</v>
      </c>
      <c r="AF1030" s="18">
        <v>0.0</v>
      </c>
      <c r="AG1030" s="18">
        <v>0.0</v>
      </c>
      <c r="AH1030" s="18">
        <v>0.0</v>
      </c>
      <c r="AI1030" s="18">
        <v>3.0</v>
      </c>
      <c r="AJ1030" s="18" t="s">
        <v>54</v>
      </c>
      <c r="AK1030" s="18" t="s">
        <v>54</v>
      </c>
      <c r="AL1030" s="18" t="s">
        <v>54</v>
      </c>
      <c r="AM1030" s="18" t="s">
        <v>54</v>
      </c>
      <c r="AN1030" s="19">
        <v>0.9086</v>
      </c>
      <c r="AO1030" s="19" t="s">
        <v>206</v>
      </c>
    </row>
    <row r="1031">
      <c r="A1031" s="8" t="s">
        <v>7500</v>
      </c>
      <c r="B1031" s="52" t="s">
        <v>1287</v>
      </c>
      <c r="C1031" s="8" t="s">
        <v>43</v>
      </c>
      <c r="E1031" s="20" t="s">
        <v>7501</v>
      </c>
      <c r="F1031" s="50" t="s">
        <v>7502</v>
      </c>
      <c r="G1031" s="51" t="s">
        <v>46</v>
      </c>
      <c r="H1031" s="24"/>
      <c r="I1031" s="8" t="s">
        <v>7503</v>
      </c>
      <c r="J1031" s="8">
        <v>12.0</v>
      </c>
      <c r="K1031" s="14">
        <v>46104.0</v>
      </c>
      <c r="L1031" s="8" t="s">
        <v>3564</v>
      </c>
      <c r="M1031" s="8" t="s">
        <v>3564</v>
      </c>
      <c r="N1031" s="14">
        <v>46104.0</v>
      </c>
      <c r="O1031" s="14">
        <v>46104.0</v>
      </c>
      <c r="P1031" s="8" t="s">
        <v>48</v>
      </c>
      <c r="Q1031" s="8">
        <v>554.0</v>
      </c>
      <c r="R1031" s="8" t="s">
        <v>7504</v>
      </c>
      <c r="S1031" s="8" t="s">
        <v>7505</v>
      </c>
      <c r="T1031" s="16" t="s">
        <v>70</v>
      </c>
      <c r="U1031" s="17" t="s">
        <v>7506</v>
      </c>
      <c r="V1031" s="8" t="s">
        <v>72</v>
      </c>
      <c r="W1031" s="52" t="s">
        <v>7270</v>
      </c>
      <c r="AA1031" s="53" t="s">
        <v>7507</v>
      </c>
      <c r="AB1031" s="18">
        <v>41238.0</v>
      </c>
      <c r="AC1031" s="18">
        <v>21910.0</v>
      </c>
      <c r="AD1031" s="18">
        <v>1320.0</v>
      </c>
      <c r="AE1031" s="18">
        <v>8005.0</v>
      </c>
      <c r="AF1031" s="18">
        <v>2565.0</v>
      </c>
      <c r="AG1031" s="18">
        <v>132.0</v>
      </c>
      <c r="AH1031" s="18">
        <v>20.0</v>
      </c>
      <c r="AI1031" s="18">
        <v>153.0</v>
      </c>
      <c r="AJ1031" s="18" t="s">
        <v>7500</v>
      </c>
      <c r="AK1031" s="18">
        <v>109060.0</v>
      </c>
      <c r="AL1031" s="55" t="s">
        <v>7508</v>
      </c>
      <c r="AM1031" s="55" t="s">
        <v>7509</v>
      </c>
      <c r="AN1031" s="19">
        <v>0.9191</v>
      </c>
      <c r="AO1031" s="19" t="s">
        <v>73</v>
      </c>
    </row>
    <row r="1032">
      <c r="A1032" s="8" t="s">
        <v>7510</v>
      </c>
      <c r="B1032" s="52" t="s">
        <v>1883</v>
      </c>
      <c r="C1032" s="8" t="s">
        <v>58</v>
      </c>
      <c r="D1032" s="8" t="s">
        <v>7500</v>
      </c>
      <c r="E1032" s="20" t="s">
        <v>7511</v>
      </c>
      <c r="F1032" s="50" t="s">
        <v>7512</v>
      </c>
      <c r="G1032" s="51" t="s">
        <v>46</v>
      </c>
      <c r="H1032" s="24"/>
      <c r="I1032" s="8" t="s">
        <v>7513</v>
      </c>
      <c r="J1032" s="8">
        <v>12.0</v>
      </c>
      <c r="K1032" s="14">
        <v>46104.0</v>
      </c>
      <c r="L1032" s="8" t="s">
        <v>3564</v>
      </c>
      <c r="M1032" s="8" t="s">
        <v>3564</v>
      </c>
      <c r="N1032" s="14">
        <v>46104.0</v>
      </c>
      <c r="O1032" s="14">
        <v>46104.0</v>
      </c>
      <c r="P1032" s="8" t="s">
        <v>48</v>
      </c>
      <c r="Q1032" s="8">
        <v>611.0</v>
      </c>
      <c r="R1032" s="8" t="s">
        <v>7504</v>
      </c>
      <c r="S1032" s="8" t="s">
        <v>7514</v>
      </c>
      <c r="T1032" s="16" t="s">
        <v>7202</v>
      </c>
      <c r="U1032" s="17" t="s">
        <v>7506</v>
      </c>
      <c r="V1032" s="8" t="s">
        <v>72</v>
      </c>
      <c r="W1032" s="52" t="s">
        <v>7270</v>
      </c>
      <c r="AA1032" s="53" t="s">
        <v>7515</v>
      </c>
      <c r="AB1032" s="18">
        <v>67012.0</v>
      </c>
      <c r="AC1032" s="18">
        <v>5161.0</v>
      </c>
      <c r="AD1032" s="18">
        <v>2145.0</v>
      </c>
      <c r="AE1032" s="18">
        <v>32018.0</v>
      </c>
      <c r="AF1032" s="18">
        <v>730.0</v>
      </c>
      <c r="AG1032" s="18">
        <v>131.0</v>
      </c>
      <c r="AH1032" s="18">
        <v>52633.0</v>
      </c>
      <c r="AI1032" s="18">
        <v>165.0</v>
      </c>
      <c r="AJ1032" s="18" t="s">
        <v>54</v>
      </c>
      <c r="AK1032" s="18" t="s">
        <v>54</v>
      </c>
      <c r="AL1032" s="55" t="s">
        <v>7516</v>
      </c>
      <c r="AM1032" s="18" t="s">
        <v>54</v>
      </c>
      <c r="AN1032" s="19">
        <v>0.9191</v>
      </c>
      <c r="AO1032" s="19" t="s">
        <v>73</v>
      </c>
    </row>
    <row r="1033">
      <c r="A1033" s="8" t="s">
        <v>7517</v>
      </c>
      <c r="B1033" s="52" t="s">
        <v>2482</v>
      </c>
      <c r="C1033" s="8" t="s">
        <v>58</v>
      </c>
      <c r="D1033" s="8" t="s">
        <v>7500</v>
      </c>
      <c r="E1033" s="20" t="s">
        <v>7518</v>
      </c>
      <c r="F1033" s="50" t="s">
        <v>7519</v>
      </c>
      <c r="G1033" s="51" t="s">
        <v>46</v>
      </c>
      <c r="H1033" s="24"/>
      <c r="I1033" s="8" t="s">
        <v>7520</v>
      </c>
      <c r="J1033" s="8">
        <v>12.0</v>
      </c>
      <c r="K1033" s="14">
        <v>46104.0</v>
      </c>
      <c r="L1033" s="8" t="s">
        <v>3564</v>
      </c>
      <c r="M1033" s="8" t="s">
        <v>3564</v>
      </c>
      <c r="N1033" s="14">
        <v>46104.0</v>
      </c>
      <c r="O1033" s="14">
        <v>46104.0</v>
      </c>
      <c r="P1033" s="8" t="s">
        <v>48</v>
      </c>
      <c r="Q1033" s="8">
        <v>593.0</v>
      </c>
      <c r="R1033" s="16" t="s">
        <v>7521</v>
      </c>
      <c r="S1033" s="16" t="s">
        <v>7522</v>
      </c>
      <c r="T1033" s="16" t="s">
        <v>7523</v>
      </c>
      <c r="U1033" s="17" t="s">
        <v>7506</v>
      </c>
      <c r="V1033" s="8" t="s">
        <v>72</v>
      </c>
      <c r="W1033" s="52" t="s">
        <v>7270</v>
      </c>
      <c r="AA1033" s="18" t="s">
        <v>54</v>
      </c>
      <c r="AB1033" s="18">
        <v>810.0</v>
      </c>
      <c r="AC1033" s="18">
        <v>377.0</v>
      </c>
      <c r="AD1033" s="18">
        <v>49.0</v>
      </c>
      <c r="AE1033" s="18">
        <v>261.0</v>
      </c>
      <c r="AF1033" s="18">
        <v>0.0</v>
      </c>
      <c r="AG1033" s="18">
        <v>0.0</v>
      </c>
      <c r="AH1033" s="18">
        <v>0.0</v>
      </c>
      <c r="AI1033" s="18">
        <v>0.0</v>
      </c>
      <c r="AJ1033" s="18" t="s">
        <v>54</v>
      </c>
      <c r="AK1033" s="18" t="s">
        <v>54</v>
      </c>
      <c r="AL1033" s="18" t="s">
        <v>54</v>
      </c>
      <c r="AM1033" s="18" t="s">
        <v>54</v>
      </c>
      <c r="AN1033" s="19">
        <v>0.9191</v>
      </c>
      <c r="AO1033" s="19" t="s">
        <v>54</v>
      </c>
    </row>
    <row r="1034">
      <c r="A1034" s="8" t="s">
        <v>7524</v>
      </c>
      <c r="B1034" s="52" t="s">
        <v>1287</v>
      </c>
      <c r="C1034" s="8" t="s">
        <v>43</v>
      </c>
      <c r="E1034" s="20" t="s">
        <v>7525</v>
      </c>
      <c r="F1034" s="50" t="s">
        <v>7526</v>
      </c>
      <c r="G1034" s="8" t="s">
        <v>83</v>
      </c>
      <c r="H1034" s="24"/>
      <c r="I1034" s="8" t="s">
        <v>7527</v>
      </c>
      <c r="J1034" s="8">
        <v>12.0</v>
      </c>
      <c r="K1034" s="14">
        <v>46104.0</v>
      </c>
      <c r="L1034" s="8" t="s">
        <v>3564</v>
      </c>
      <c r="M1034" s="8" t="s">
        <v>3564</v>
      </c>
      <c r="N1034" s="14">
        <v>46105.0</v>
      </c>
      <c r="O1034" s="14">
        <v>46105.0</v>
      </c>
      <c r="P1034" s="8" t="s">
        <v>48</v>
      </c>
      <c r="Q1034" s="8">
        <v>793.0</v>
      </c>
      <c r="R1034" s="8" t="s">
        <v>7528</v>
      </c>
      <c r="S1034" s="8" t="s">
        <v>7529</v>
      </c>
      <c r="T1034" s="16" t="s">
        <v>7202</v>
      </c>
      <c r="U1034" s="17" t="s">
        <v>7530</v>
      </c>
      <c r="V1034" s="8" t="s">
        <v>220</v>
      </c>
      <c r="W1034" s="8"/>
      <c r="AA1034" s="53" t="s">
        <v>7531</v>
      </c>
      <c r="AB1034" s="18">
        <v>581.0</v>
      </c>
      <c r="AC1034" s="18">
        <v>83.0</v>
      </c>
      <c r="AD1034" s="18">
        <v>12.0</v>
      </c>
      <c r="AE1034" s="18">
        <v>175.0</v>
      </c>
      <c r="AF1034" s="18">
        <v>5.0</v>
      </c>
      <c r="AG1034" s="18">
        <v>54.0</v>
      </c>
      <c r="AH1034" s="18">
        <v>170.0</v>
      </c>
      <c r="AI1034" s="18">
        <v>11.0</v>
      </c>
      <c r="AJ1034" s="18" t="s">
        <v>7524</v>
      </c>
      <c r="AK1034" s="18">
        <v>581.0</v>
      </c>
      <c r="AL1034" s="54" t="s">
        <v>2110</v>
      </c>
      <c r="AM1034" s="54" t="s">
        <v>2110</v>
      </c>
      <c r="AN1034" s="19"/>
      <c r="AO1034" s="19" t="s">
        <v>161</v>
      </c>
    </row>
    <row r="1035">
      <c r="A1035" s="8" t="s">
        <v>7532</v>
      </c>
      <c r="B1035" s="52" t="s">
        <v>3883</v>
      </c>
      <c r="C1035" s="8" t="s">
        <v>58</v>
      </c>
      <c r="D1035" s="8" t="s">
        <v>7533</v>
      </c>
      <c r="E1035" s="20" t="s">
        <v>7534</v>
      </c>
      <c r="F1035" s="50" t="s">
        <v>7535</v>
      </c>
      <c r="G1035" s="8" t="s">
        <v>83</v>
      </c>
      <c r="H1035" s="24"/>
      <c r="I1035" s="8" t="s">
        <v>7536</v>
      </c>
      <c r="J1035" s="8">
        <v>12.0</v>
      </c>
      <c r="K1035" s="14">
        <v>46104.0</v>
      </c>
      <c r="L1035" s="8" t="s">
        <v>3564</v>
      </c>
      <c r="M1035" s="8" t="s">
        <v>3564</v>
      </c>
      <c r="N1035" s="14">
        <v>46105.0</v>
      </c>
      <c r="O1035" s="14">
        <v>46105.0</v>
      </c>
      <c r="P1035" s="8" t="s">
        <v>48</v>
      </c>
      <c r="Q1035" s="8">
        <v>749.0</v>
      </c>
      <c r="R1035" s="8" t="s">
        <v>7528</v>
      </c>
      <c r="S1035" s="8" t="s">
        <v>7537</v>
      </c>
      <c r="T1035" s="16" t="s">
        <v>7538</v>
      </c>
      <c r="U1035" s="17" t="s">
        <v>7530</v>
      </c>
      <c r="V1035" s="8" t="s">
        <v>220</v>
      </c>
      <c r="W1035" s="8"/>
      <c r="AA1035" s="53" t="s">
        <v>7539</v>
      </c>
      <c r="AB1035" s="18">
        <v>860.0</v>
      </c>
      <c r="AC1035" s="18">
        <v>369.0</v>
      </c>
      <c r="AD1035" s="18">
        <v>31.0</v>
      </c>
      <c r="AE1035" s="18">
        <v>157.0</v>
      </c>
      <c r="AF1035" s="18">
        <v>23.0</v>
      </c>
      <c r="AG1035" s="18">
        <v>43.0</v>
      </c>
      <c r="AH1035" s="18">
        <v>4.0</v>
      </c>
      <c r="AI1035" s="18">
        <v>24.0</v>
      </c>
      <c r="AJ1035" s="18" t="s">
        <v>54</v>
      </c>
      <c r="AK1035" s="18" t="s">
        <v>54</v>
      </c>
      <c r="AL1035" s="54" t="s">
        <v>3199</v>
      </c>
      <c r="AM1035" s="18" t="s">
        <v>54</v>
      </c>
      <c r="AN1035" s="19">
        <v>0.9148</v>
      </c>
      <c r="AO1035" s="19" t="s">
        <v>161</v>
      </c>
    </row>
    <row r="1036">
      <c r="A1036" s="8" t="s">
        <v>7540</v>
      </c>
      <c r="B1036" s="52" t="s">
        <v>1287</v>
      </c>
      <c r="C1036" s="8" t="s">
        <v>58</v>
      </c>
      <c r="D1036" s="8" t="s">
        <v>7533</v>
      </c>
      <c r="E1036" s="20" t="s">
        <v>7541</v>
      </c>
      <c r="F1036" s="50" t="s">
        <v>7542</v>
      </c>
      <c r="G1036" s="8" t="s">
        <v>83</v>
      </c>
      <c r="H1036" s="24"/>
      <c r="I1036" s="8" t="s">
        <v>7543</v>
      </c>
      <c r="J1036" s="8">
        <v>12.0</v>
      </c>
      <c r="K1036" s="14">
        <v>46104.0</v>
      </c>
      <c r="L1036" s="8" t="s">
        <v>3564</v>
      </c>
      <c r="M1036" s="8" t="s">
        <v>3564</v>
      </c>
      <c r="N1036" s="14">
        <v>46105.0</v>
      </c>
      <c r="O1036" s="14">
        <v>46105.0</v>
      </c>
      <c r="P1036" s="8" t="s">
        <v>48</v>
      </c>
      <c r="Q1036" s="8">
        <v>663.0</v>
      </c>
      <c r="R1036" s="16" t="s">
        <v>7544</v>
      </c>
      <c r="S1036" s="16" t="s">
        <v>7545</v>
      </c>
      <c r="T1036" s="16" t="s">
        <v>70</v>
      </c>
      <c r="U1036" s="17" t="s">
        <v>7530</v>
      </c>
      <c r="V1036" s="8" t="s">
        <v>220</v>
      </c>
      <c r="W1036" s="8"/>
      <c r="AA1036" s="18" t="s">
        <v>54</v>
      </c>
      <c r="AB1036" s="18">
        <v>1583.0</v>
      </c>
      <c r="AC1036" s="18">
        <v>470.0</v>
      </c>
      <c r="AD1036" s="18">
        <v>391.0</v>
      </c>
      <c r="AE1036" s="18">
        <v>445.0</v>
      </c>
      <c r="AF1036" s="18">
        <v>0.0</v>
      </c>
      <c r="AG1036" s="18">
        <v>0.0</v>
      </c>
      <c r="AH1036" s="18">
        <v>0.0</v>
      </c>
      <c r="AI1036" s="18">
        <v>5.0</v>
      </c>
      <c r="AJ1036" s="18" t="s">
        <v>54</v>
      </c>
      <c r="AK1036" s="18" t="s">
        <v>54</v>
      </c>
      <c r="AL1036" s="18" t="s">
        <v>54</v>
      </c>
      <c r="AM1036" s="18" t="s">
        <v>54</v>
      </c>
      <c r="AN1036" s="19">
        <v>0.9148</v>
      </c>
      <c r="AO1036" s="19" t="s">
        <v>6233</v>
      </c>
    </row>
    <row r="1037">
      <c r="A1037" s="8" t="s">
        <v>7546</v>
      </c>
      <c r="B1037" s="52" t="s">
        <v>1287</v>
      </c>
      <c r="C1037" s="8" t="s">
        <v>43</v>
      </c>
      <c r="E1037" s="20" t="s">
        <v>7547</v>
      </c>
      <c r="F1037" s="50" t="s">
        <v>7548</v>
      </c>
      <c r="G1037" s="51" t="s">
        <v>46</v>
      </c>
      <c r="H1037" s="24"/>
      <c r="I1037" s="8" t="s">
        <v>7549</v>
      </c>
      <c r="J1037" s="8">
        <v>12.0</v>
      </c>
      <c r="K1037" s="14">
        <v>46104.0</v>
      </c>
      <c r="L1037" s="8" t="s">
        <v>3564</v>
      </c>
      <c r="M1037" s="8" t="s">
        <v>3564</v>
      </c>
      <c r="N1037" s="14">
        <v>46105.0</v>
      </c>
      <c r="O1037" s="14">
        <v>46105.0</v>
      </c>
      <c r="P1037" s="8" t="s">
        <v>48</v>
      </c>
      <c r="Q1037" s="8">
        <v>549.0</v>
      </c>
      <c r="R1037" s="8" t="s">
        <v>7550</v>
      </c>
      <c r="S1037" s="8" t="s">
        <v>7551</v>
      </c>
      <c r="T1037" s="16" t="s">
        <v>70</v>
      </c>
      <c r="U1037" s="17" t="s">
        <v>7552</v>
      </c>
      <c r="V1037" s="8" t="s">
        <v>72</v>
      </c>
      <c r="W1037" s="51"/>
      <c r="AA1037" s="53" t="s">
        <v>7553</v>
      </c>
      <c r="AB1037" s="18">
        <v>1939.0</v>
      </c>
      <c r="AC1037" s="18">
        <v>604.0</v>
      </c>
      <c r="AD1037" s="18">
        <v>324.0</v>
      </c>
      <c r="AE1037" s="18">
        <v>612.0</v>
      </c>
      <c r="AF1037" s="18">
        <v>17.0</v>
      </c>
      <c r="AG1037" s="18">
        <v>311.0</v>
      </c>
      <c r="AH1037" s="18">
        <v>42.0</v>
      </c>
      <c r="AI1037" s="18">
        <v>3.0</v>
      </c>
      <c r="AJ1037" s="18" t="s">
        <v>7546</v>
      </c>
      <c r="AK1037" s="18">
        <v>2883.0</v>
      </c>
      <c r="AL1037" s="55" t="s">
        <v>7554</v>
      </c>
      <c r="AM1037" s="54" t="s">
        <v>2448</v>
      </c>
      <c r="AN1037" s="19">
        <v>0.9381</v>
      </c>
      <c r="AO1037" s="19" t="s">
        <v>54</v>
      </c>
    </row>
    <row r="1038">
      <c r="A1038" s="8" t="s">
        <v>7555</v>
      </c>
      <c r="B1038" s="52" t="s">
        <v>1298</v>
      </c>
      <c r="C1038" s="8" t="s">
        <v>58</v>
      </c>
      <c r="D1038" s="8" t="s">
        <v>7546</v>
      </c>
      <c r="E1038" s="20" t="s">
        <v>7556</v>
      </c>
      <c r="F1038" s="50" t="s">
        <v>7557</v>
      </c>
      <c r="G1038" s="51" t="s">
        <v>46</v>
      </c>
      <c r="H1038" s="24"/>
      <c r="I1038" s="8" t="s">
        <v>7558</v>
      </c>
      <c r="J1038" s="8">
        <v>12.0</v>
      </c>
      <c r="K1038" s="14">
        <v>46104.0</v>
      </c>
      <c r="L1038" s="8" t="s">
        <v>3564</v>
      </c>
      <c r="M1038" s="8" t="s">
        <v>3564</v>
      </c>
      <c r="N1038" s="14">
        <v>46105.0</v>
      </c>
      <c r="O1038" s="14">
        <v>46105.0</v>
      </c>
      <c r="P1038" s="8" t="s">
        <v>48</v>
      </c>
      <c r="Q1038" s="8">
        <v>539.0</v>
      </c>
      <c r="R1038" s="8" t="s">
        <v>7550</v>
      </c>
      <c r="S1038" s="8" t="s">
        <v>7559</v>
      </c>
      <c r="T1038" s="16" t="s">
        <v>7560</v>
      </c>
      <c r="U1038" s="17" t="s">
        <v>7552</v>
      </c>
      <c r="V1038" s="8" t="s">
        <v>72</v>
      </c>
      <c r="W1038" s="51"/>
      <c r="AA1038" s="53" t="s">
        <v>7561</v>
      </c>
      <c r="AB1038" s="18">
        <v>598.0</v>
      </c>
      <c r="AC1038" s="18">
        <v>52.0</v>
      </c>
      <c r="AD1038" s="18">
        <v>10.0</v>
      </c>
      <c r="AE1038" s="18">
        <v>52.0</v>
      </c>
      <c r="AF1038" s="18">
        <v>14.0</v>
      </c>
      <c r="AG1038" s="18">
        <v>111.0</v>
      </c>
      <c r="AH1038" s="18">
        <v>366.0</v>
      </c>
      <c r="AI1038" s="18">
        <v>7.0</v>
      </c>
      <c r="AJ1038" s="18" t="s">
        <v>54</v>
      </c>
      <c r="AK1038" s="18" t="s">
        <v>54</v>
      </c>
      <c r="AL1038" s="54" t="s">
        <v>1656</v>
      </c>
      <c r="AM1038" s="18" t="s">
        <v>54</v>
      </c>
      <c r="AN1038" s="19">
        <v>0.9381</v>
      </c>
      <c r="AO1038" s="19" t="s">
        <v>684</v>
      </c>
    </row>
    <row r="1039">
      <c r="A1039" s="8" t="s">
        <v>7562</v>
      </c>
      <c r="B1039" s="52" t="s">
        <v>1883</v>
      </c>
      <c r="C1039" s="8" t="s">
        <v>58</v>
      </c>
      <c r="D1039" s="8" t="s">
        <v>7546</v>
      </c>
      <c r="E1039" s="20" t="s">
        <v>7563</v>
      </c>
      <c r="F1039" s="50" t="s">
        <v>7564</v>
      </c>
      <c r="G1039" s="51" t="s">
        <v>46</v>
      </c>
      <c r="H1039" s="24"/>
      <c r="I1039" s="8" t="s">
        <v>7565</v>
      </c>
      <c r="J1039" s="8">
        <v>12.0</v>
      </c>
      <c r="K1039" s="14">
        <v>46104.0</v>
      </c>
      <c r="L1039" s="8" t="s">
        <v>3564</v>
      </c>
      <c r="M1039" s="8" t="s">
        <v>3564</v>
      </c>
      <c r="N1039" s="14">
        <v>46105.0</v>
      </c>
      <c r="O1039" s="14">
        <v>46105.0</v>
      </c>
      <c r="P1039" s="8" t="s">
        <v>48</v>
      </c>
      <c r="Q1039" s="8">
        <v>565.0</v>
      </c>
      <c r="R1039" s="8" t="s">
        <v>7550</v>
      </c>
      <c r="S1039" s="8" t="s">
        <v>7566</v>
      </c>
      <c r="T1039" s="16" t="s">
        <v>7567</v>
      </c>
      <c r="U1039" s="17" t="s">
        <v>7552</v>
      </c>
      <c r="V1039" s="8" t="s">
        <v>72</v>
      </c>
      <c r="W1039" s="51"/>
      <c r="AA1039" s="53" t="s">
        <v>7568</v>
      </c>
      <c r="AB1039" s="18">
        <v>289.0</v>
      </c>
      <c r="AC1039" s="18">
        <v>55.0</v>
      </c>
      <c r="AD1039" s="18">
        <v>116.0</v>
      </c>
      <c r="AE1039" s="18">
        <v>109.0</v>
      </c>
      <c r="AF1039" s="18">
        <v>0.0</v>
      </c>
      <c r="AG1039" s="18">
        <v>0.0</v>
      </c>
      <c r="AH1039" s="18">
        <v>0.0</v>
      </c>
      <c r="AI1039" s="18">
        <v>1.0</v>
      </c>
      <c r="AJ1039" s="18" t="s">
        <v>54</v>
      </c>
      <c r="AK1039" s="18" t="s">
        <v>54</v>
      </c>
      <c r="AL1039" s="54" t="s">
        <v>2398</v>
      </c>
      <c r="AM1039" s="18" t="s">
        <v>54</v>
      </c>
      <c r="AN1039" s="19">
        <v>0.9381</v>
      </c>
      <c r="AO1039" s="19" t="s">
        <v>356</v>
      </c>
    </row>
    <row r="1040">
      <c r="A1040" s="8" t="s">
        <v>7569</v>
      </c>
      <c r="B1040" s="52" t="s">
        <v>2482</v>
      </c>
      <c r="C1040" s="8" t="s">
        <v>58</v>
      </c>
      <c r="D1040" s="8" t="s">
        <v>7546</v>
      </c>
      <c r="E1040" s="20" t="s">
        <v>7570</v>
      </c>
      <c r="F1040" s="50" t="s">
        <v>7571</v>
      </c>
      <c r="G1040" s="51" t="s">
        <v>46</v>
      </c>
      <c r="H1040" s="24"/>
      <c r="I1040" s="8" t="s">
        <v>7572</v>
      </c>
      <c r="J1040" s="8">
        <v>12.0</v>
      </c>
      <c r="K1040" s="14">
        <v>46104.0</v>
      </c>
      <c r="L1040" s="8" t="s">
        <v>3564</v>
      </c>
      <c r="M1040" s="8" t="s">
        <v>3564</v>
      </c>
      <c r="N1040" s="14">
        <v>46105.0</v>
      </c>
      <c r="O1040" s="14">
        <v>46105.0</v>
      </c>
      <c r="P1040" s="8" t="s">
        <v>48</v>
      </c>
      <c r="Q1040" s="8">
        <v>640.0</v>
      </c>
      <c r="R1040" s="16" t="s">
        <v>7573</v>
      </c>
      <c r="S1040" s="16" t="s">
        <v>7574</v>
      </c>
      <c r="T1040" s="16" t="s">
        <v>7202</v>
      </c>
      <c r="U1040" s="17" t="s">
        <v>7552</v>
      </c>
      <c r="V1040" s="8" t="s">
        <v>72</v>
      </c>
      <c r="W1040" s="51"/>
      <c r="AA1040" s="18" t="s">
        <v>54</v>
      </c>
      <c r="AB1040" s="18">
        <v>57.0</v>
      </c>
      <c r="AC1040" s="18">
        <v>30.0</v>
      </c>
      <c r="AD1040" s="18">
        <v>0.0</v>
      </c>
      <c r="AE1040" s="18">
        <v>16.0</v>
      </c>
      <c r="AF1040" s="18">
        <v>0.0</v>
      </c>
      <c r="AG1040" s="18">
        <v>0.0</v>
      </c>
      <c r="AH1040" s="18">
        <v>0.0</v>
      </c>
      <c r="AI1040" s="18">
        <v>0.0</v>
      </c>
      <c r="AJ1040" s="18" t="s">
        <v>54</v>
      </c>
      <c r="AK1040" s="18" t="s">
        <v>54</v>
      </c>
      <c r="AL1040" s="18" t="s">
        <v>54</v>
      </c>
      <c r="AM1040" s="18" t="s">
        <v>54</v>
      </c>
      <c r="AN1040" s="19">
        <v>0.9381</v>
      </c>
      <c r="AO1040" s="19" t="s">
        <v>73</v>
      </c>
    </row>
    <row r="1041">
      <c r="A1041" s="8" t="s">
        <v>7575</v>
      </c>
      <c r="B1041" s="52" t="s">
        <v>1287</v>
      </c>
      <c r="C1041" s="8" t="s">
        <v>43</v>
      </c>
      <c r="E1041" s="20" t="s">
        <v>7576</v>
      </c>
      <c r="F1041" s="50" t="s">
        <v>7577</v>
      </c>
      <c r="G1041" s="8" t="s">
        <v>3873</v>
      </c>
      <c r="H1041" s="8" t="s">
        <v>1520</v>
      </c>
      <c r="I1041" s="8" t="s">
        <v>7578</v>
      </c>
      <c r="J1041" s="8">
        <v>12.0</v>
      </c>
      <c r="K1041" s="14">
        <v>46104.0</v>
      </c>
      <c r="L1041" s="8" t="s">
        <v>3564</v>
      </c>
      <c r="M1041" s="8" t="s">
        <v>3564</v>
      </c>
      <c r="N1041" s="41">
        <v>46104.0</v>
      </c>
      <c r="O1041" s="41">
        <v>46104.0</v>
      </c>
      <c r="P1041" s="8" t="s">
        <v>3876</v>
      </c>
      <c r="Q1041" s="8">
        <v>534.0</v>
      </c>
      <c r="R1041" s="16" t="s">
        <v>7579</v>
      </c>
      <c r="S1041" s="16" t="s">
        <v>7580</v>
      </c>
      <c r="T1041" s="16" t="s">
        <v>7581</v>
      </c>
      <c r="U1041" s="20" t="s">
        <v>7582</v>
      </c>
      <c r="V1041" s="8" t="s">
        <v>172</v>
      </c>
      <c r="W1041" s="8"/>
      <c r="AA1041" s="53" t="s">
        <v>7583</v>
      </c>
      <c r="AB1041" s="18">
        <v>9019.0</v>
      </c>
      <c r="AC1041" s="18">
        <v>3281.0</v>
      </c>
      <c r="AD1041" s="18">
        <v>10.0</v>
      </c>
      <c r="AE1041" s="18">
        <v>499.0</v>
      </c>
      <c r="AF1041" s="18">
        <v>460.0</v>
      </c>
      <c r="AG1041" s="18">
        <v>4865.0</v>
      </c>
      <c r="AH1041" s="18">
        <v>0.0</v>
      </c>
      <c r="AI1041" s="18">
        <v>107.0</v>
      </c>
      <c r="AJ1041" s="18" t="s">
        <v>7575</v>
      </c>
      <c r="AK1041" s="18">
        <v>9892.0</v>
      </c>
      <c r="AL1041" s="55" t="s">
        <v>7584</v>
      </c>
      <c r="AM1041" s="55" t="s">
        <v>6364</v>
      </c>
      <c r="AN1041" s="19">
        <v>0.8804</v>
      </c>
      <c r="AO1041" s="19" t="s">
        <v>4127</v>
      </c>
    </row>
    <row r="1042">
      <c r="A1042" s="8" t="s">
        <v>7585</v>
      </c>
      <c r="B1042" s="52" t="s">
        <v>3883</v>
      </c>
      <c r="C1042" s="8" t="s">
        <v>58</v>
      </c>
      <c r="D1042" s="8" t="s">
        <v>7575</v>
      </c>
      <c r="E1042" s="20" t="s">
        <v>7586</v>
      </c>
      <c r="F1042" s="50" t="s">
        <v>7587</v>
      </c>
      <c r="G1042" s="8" t="s">
        <v>3873</v>
      </c>
      <c r="H1042" s="8" t="s">
        <v>1520</v>
      </c>
      <c r="I1042" s="8" t="s">
        <v>7588</v>
      </c>
      <c r="J1042" s="8">
        <v>12.0</v>
      </c>
      <c r="K1042" s="14">
        <v>46104.0</v>
      </c>
      <c r="L1042" s="8" t="s">
        <v>3564</v>
      </c>
      <c r="M1042" s="8" t="s">
        <v>3564</v>
      </c>
      <c r="N1042" s="41">
        <v>46104.0</v>
      </c>
      <c r="O1042" s="41">
        <v>46104.0</v>
      </c>
      <c r="P1042" s="8" t="s">
        <v>3876</v>
      </c>
      <c r="Q1042" s="8">
        <v>593.0</v>
      </c>
      <c r="R1042" s="16" t="s">
        <v>7589</v>
      </c>
      <c r="S1042" s="16" t="s">
        <v>7590</v>
      </c>
      <c r="T1042" s="16" t="s">
        <v>7591</v>
      </c>
      <c r="U1042" s="20" t="s">
        <v>7582</v>
      </c>
      <c r="V1042" s="8" t="s">
        <v>172</v>
      </c>
      <c r="W1042" s="8"/>
      <c r="AA1042" s="53" t="s">
        <v>7592</v>
      </c>
      <c r="AB1042" s="18">
        <v>314.0</v>
      </c>
      <c r="AC1042" s="18">
        <v>49.0</v>
      </c>
      <c r="AD1042" s="18">
        <v>10.0</v>
      </c>
      <c r="AE1042" s="18">
        <v>162.0</v>
      </c>
      <c r="AF1042" s="18">
        <v>69.0</v>
      </c>
      <c r="AG1042" s="18">
        <v>60.0</v>
      </c>
      <c r="AH1042" s="18">
        <v>0.0</v>
      </c>
      <c r="AI1042" s="18">
        <v>22.0</v>
      </c>
      <c r="AJ1042" s="18" t="s">
        <v>54</v>
      </c>
      <c r="AK1042" s="18" t="s">
        <v>54</v>
      </c>
      <c r="AL1042" s="54" t="s">
        <v>1772</v>
      </c>
      <c r="AM1042" s="18" t="s">
        <v>54</v>
      </c>
      <c r="AN1042" s="19">
        <v>0.8804</v>
      </c>
      <c r="AO1042" s="19" t="s">
        <v>5960</v>
      </c>
    </row>
    <row r="1043">
      <c r="A1043" s="8" t="s">
        <v>7593</v>
      </c>
      <c r="B1043" s="52" t="s">
        <v>1287</v>
      </c>
      <c r="C1043" s="8" t="s">
        <v>58</v>
      </c>
      <c r="D1043" s="8" t="s">
        <v>7575</v>
      </c>
      <c r="E1043" s="20" t="s">
        <v>7594</v>
      </c>
      <c r="F1043" s="50" t="s">
        <v>7595</v>
      </c>
      <c r="G1043" s="8" t="s">
        <v>3873</v>
      </c>
      <c r="H1043" s="8" t="s">
        <v>1520</v>
      </c>
      <c r="I1043" s="8" t="s">
        <v>7596</v>
      </c>
      <c r="J1043" s="8">
        <v>12.0</v>
      </c>
      <c r="K1043" s="14">
        <v>46104.0</v>
      </c>
      <c r="L1043" s="8" t="s">
        <v>3564</v>
      </c>
      <c r="M1043" s="8" t="s">
        <v>3564</v>
      </c>
      <c r="N1043" s="41">
        <v>46104.0</v>
      </c>
      <c r="O1043" s="41">
        <v>46105.0</v>
      </c>
      <c r="P1043" s="8" t="s">
        <v>3876</v>
      </c>
      <c r="Q1043" s="8">
        <v>543.0</v>
      </c>
      <c r="R1043" s="16" t="s">
        <v>7597</v>
      </c>
      <c r="S1043" s="16" t="s">
        <v>7598</v>
      </c>
      <c r="T1043" s="16" t="s">
        <v>7599</v>
      </c>
      <c r="U1043" s="20" t="s">
        <v>7582</v>
      </c>
      <c r="V1043" s="8" t="s">
        <v>190</v>
      </c>
      <c r="W1043" s="8"/>
      <c r="AA1043" s="53" t="s">
        <v>7600</v>
      </c>
      <c r="AB1043" s="18">
        <v>559.0</v>
      </c>
      <c r="AC1043" s="18">
        <v>2.0</v>
      </c>
      <c r="AD1043" s="18">
        <v>18.0</v>
      </c>
      <c r="AE1043" s="18">
        <v>193.0</v>
      </c>
      <c r="AF1043" s="18">
        <v>110834.0</v>
      </c>
      <c r="AG1043" s="18">
        <v>0.0</v>
      </c>
      <c r="AH1043" s="18">
        <v>0.0</v>
      </c>
      <c r="AI1043" s="18">
        <v>0.0</v>
      </c>
      <c r="AJ1043" s="18" t="s">
        <v>54</v>
      </c>
      <c r="AK1043" s="18" t="s">
        <v>54</v>
      </c>
      <c r="AL1043" s="18" t="s">
        <v>54</v>
      </c>
      <c r="AM1043" s="18" t="s">
        <v>54</v>
      </c>
      <c r="AN1043" s="19">
        <v>0.8804</v>
      </c>
      <c r="AO1043" s="19" t="s">
        <v>4127</v>
      </c>
    </row>
    <row r="1044">
      <c r="A1044" s="8" t="s">
        <v>7601</v>
      </c>
      <c r="B1044" s="52" t="s">
        <v>1287</v>
      </c>
      <c r="C1044" s="8" t="s">
        <v>43</v>
      </c>
      <c r="E1044" s="20" t="s">
        <v>7602</v>
      </c>
      <c r="F1044" s="50" t="s">
        <v>7603</v>
      </c>
      <c r="G1044" s="8" t="s">
        <v>83</v>
      </c>
      <c r="H1044" s="24"/>
      <c r="I1044" s="8" t="s">
        <v>7604</v>
      </c>
      <c r="J1044" s="8">
        <v>12.0</v>
      </c>
      <c r="K1044" s="14">
        <v>46104.0</v>
      </c>
      <c r="L1044" s="8" t="s">
        <v>3564</v>
      </c>
      <c r="M1044" s="8" t="s">
        <v>3564</v>
      </c>
      <c r="N1044" s="14">
        <v>46105.0</v>
      </c>
      <c r="O1044" s="14">
        <v>46105.0</v>
      </c>
      <c r="P1044" s="8" t="s">
        <v>48</v>
      </c>
      <c r="Q1044" s="8">
        <v>635.0</v>
      </c>
      <c r="R1044" s="8" t="s">
        <v>7605</v>
      </c>
      <c r="S1044" s="8" t="s">
        <v>7606</v>
      </c>
      <c r="T1044" s="16" t="s">
        <v>70</v>
      </c>
      <c r="U1044" s="17" t="s">
        <v>7607</v>
      </c>
      <c r="V1044" s="8" t="s">
        <v>220</v>
      </c>
      <c r="W1044" s="8"/>
      <c r="AA1044" s="53" t="s">
        <v>7608</v>
      </c>
      <c r="AB1044" s="18">
        <v>662.0</v>
      </c>
      <c r="AC1044" s="18">
        <v>283.0</v>
      </c>
      <c r="AD1044" s="18">
        <v>28.0</v>
      </c>
      <c r="AE1044" s="18">
        <v>141.0</v>
      </c>
      <c r="AF1044" s="18">
        <v>21.0</v>
      </c>
      <c r="AG1044" s="18">
        <v>83.0</v>
      </c>
      <c r="AH1044" s="18">
        <v>2.0</v>
      </c>
      <c r="AI1044" s="18">
        <v>6.0</v>
      </c>
      <c r="AJ1044" s="18" t="s">
        <v>7601</v>
      </c>
      <c r="AK1044" s="18">
        <v>1745.0</v>
      </c>
      <c r="AL1044" s="54" t="s">
        <v>2064</v>
      </c>
      <c r="AM1044" s="54" t="s">
        <v>1825</v>
      </c>
      <c r="AN1044" s="19">
        <v>0.9264</v>
      </c>
      <c r="AO1044" s="19" t="s">
        <v>73</v>
      </c>
    </row>
    <row r="1045">
      <c r="A1045" s="8" t="s">
        <v>7609</v>
      </c>
      <c r="B1045" s="52" t="s">
        <v>1883</v>
      </c>
      <c r="C1045" s="8" t="s">
        <v>58</v>
      </c>
      <c r="D1045" s="8" t="s">
        <v>7601</v>
      </c>
      <c r="E1045" s="20" t="s">
        <v>7610</v>
      </c>
      <c r="F1045" s="50" t="s">
        <v>7611</v>
      </c>
      <c r="G1045" s="8" t="s">
        <v>83</v>
      </c>
      <c r="H1045" s="24"/>
      <c r="I1045" s="8" t="s">
        <v>7612</v>
      </c>
      <c r="J1045" s="8">
        <v>12.0</v>
      </c>
      <c r="K1045" s="14">
        <v>46104.0</v>
      </c>
      <c r="L1045" s="8" t="s">
        <v>3564</v>
      </c>
      <c r="M1045" s="8" t="s">
        <v>3564</v>
      </c>
      <c r="N1045" s="14">
        <v>46105.0</v>
      </c>
      <c r="O1045" s="14">
        <v>46105.0</v>
      </c>
      <c r="P1045" s="8" t="s">
        <v>48</v>
      </c>
      <c r="Q1045" s="8">
        <v>677.0</v>
      </c>
      <c r="R1045" s="8" t="s">
        <v>7605</v>
      </c>
      <c r="S1045" s="8" t="s">
        <v>7613</v>
      </c>
      <c r="T1045" s="16" t="s">
        <v>7614</v>
      </c>
      <c r="U1045" s="17" t="s">
        <v>7607</v>
      </c>
      <c r="V1045" s="8" t="s">
        <v>220</v>
      </c>
      <c r="W1045" s="8"/>
      <c r="AA1045" s="53" t="s">
        <v>7615</v>
      </c>
      <c r="AB1045" s="18">
        <v>236.0</v>
      </c>
      <c r="AC1045" s="18">
        <v>120.0</v>
      </c>
      <c r="AD1045" s="18">
        <v>9.0</v>
      </c>
      <c r="AE1045" s="18">
        <v>75.0</v>
      </c>
      <c r="AF1045" s="18">
        <v>0.0</v>
      </c>
      <c r="AG1045" s="18">
        <v>0.0</v>
      </c>
      <c r="AH1045" s="18">
        <v>0.0</v>
      </c>
      <c r="AI1045" s="18">
        <v>6.0</v>
      </c>
      <c r="AJ1045" s="18" t="s">
        <v>54</v>
      </c>
      <c r="AK1045" s="18" t="s">
        <v>54</v>
      </c>
      <c r="AL1045" s="54" t="s">
        <v>1590</v>
      </c>
      <c r="AM1045" s="18" t="s">
        <v>54</v>
      </c>
      <c r="AN1045" s="19">
        <v>0.9264</v>
      </c>
      <c r="AO1045" s="19" t="s">
        <v>73</v>
      </c>
    </row>
    <row r="1046">
      <c r="A1046" s="8" t="s">
        <v>7616</v>
      </c>
      <c r="B1046" s="52" t="s">
        <v>2482</v>
      </c>
      <c r="C1046" s="8" t="s">
        <v>58</v>
      </c>
      <c r="D1046" s="8" t="s">
        <v>7601</v>
      </c>
      <c r="E1046" s="20" t="s">
        <v>7617</v>
      </c>
      <c r="F1046" s="50" t="s">
        <v>7618</v>
      </c>
      <c r="G1046" s="8" t="s">
        <v>83</v>
      </c>
      <c r="H1046" s="24"/>
      <c r="I1046" s="8" t="s">
        <v>7619</v>
      </c>
      <c r="J1046" s="8">
        <v>12.0</v>
      </c>
      <c r="K1046" s="14">
        <v>46104.0</v>
      </c>
      <c r="L1046" s="8" t="s">
        <v>3564</v>
      </c>
      <c r="M1046" s="8" t="s">
        <v>3564</v>
      </c>
      <c r="N1046" s="14">
        <v>46105.0</v>
      </c>
      <c r="O1046" s="14">
        <v>46105.0</v>
      </c>
      <c r="P1046" s="8" t="s">
        <v>48</v>
      </c>
      <c r="Q1046" s="8">
        <v>557.0</v>
      </c>
      <c r="R1046" s="16" t="s">
        <v>7620</v>
      </c>
      <c r="S1046" s="16" t="s">
        <v>7621</v>
      </c>
      <c r="T1046" s="16" t="s">
        <v>7202</v>
      </c>
      <c r="U1046" s="17" t="s">
        <v>7607</v>
      </c>
      <c r="V1046" s="8" t="s">
        <v>220</v>
      </c>
      <c r="W1046" s="8"/>
      <c r="AA1046" s="18" t="s">
        <v>54</v>
      </c>
      <c r="AB1046" s="18">
        <v>847.0</v>
      </c>
      <c r="AC1046" s="18">
        <v>89.0</v>
      </c>
      <c r="AD1046" s="18">
        <v>19.0</v>
      </c>
      <c r="AE1046" s="18">
        <v>676.0</v>
      </c>
      <c r="AF1046" s="18">
        <v>0.0</v>
      </c>
      <c r="AG1046" s="18">
        <v>0.0</v>
      </c>
      <c r="AH1046" s="18">
        <v>0.0</v>
      </c>
      <c r="AI1046" s="18">
        <v>6.0</v>
      </c>
      <c r="AJ1046" s="18" t="s">
        <v>54</v>
      </c>
      <c r="AK1046" s="18" t="s">
        <v>54</v>
      </c>
      <c r="AL1046" s="18" t="s">
        <v>54</v>
      </c>
      <c r="AM1046" s="18" t="s">
        <v>54</v>
      </c>
      <c r="AN1046" s="19">
        <v>0.9264</v>
      </c>
      <c r="AO1046" s="19" t="s">
        <v>73</v>
      </c>
    </row>
    <row r="1047">
      <c r="A1047" s="8" t="s">
        <v>7622</v>
      </c>
      <c r="B1047" s="52" t="s">
        <v>2931</v>
      </c>
      <c r="C1047" s="8" t="s">
        <v>43</v>
      </c>
      <c r="E1047" s="20" t="s">
        <v>7623</v>
      </c>
      <c r="F1047" s="50" t="s">
        <v>7624</v>
      </c>
      <c r="G1047" s="51" t="s">
        <v>46</v>
      </c>
      <c r="H1047" s="24"/>
      <c r="I1047" s="8" t="s">
        <v>7625</v>
      </c>
      <c r="J1047" s="8">
        <v>12.0</v>
      </c>
      <c r="K1047" s="14">
        <v>46104.0</v>
      </c>
      <c r="L1047" s="8" t="s">
        <v>3564</v>
      </c>
      <c r="M1047" s="8" t="s">
        <v>3564</v>
      </c>
      <c r="N1047" s="14">
        <v>46105.0</v>
      </c>
      <c r="O1047" s="14">
        <v>46105.0</v>
      </c>
      <c r="P1047" s="8" t="s">
        <v>48</v>
      </c>
      <c r="Q1047" s="8">
        <v>681.0</v>
      </c>
      <c r="R1047" s="16" t="s">
        <v>7626</v>
      </c>
      <c r="S1047" s="16" t="s">
        <v>7627</v>
      </c>
      <c r="T1047" s="16" t="s">
        <v>70</v>
      </c>
      <c r="U1047" s="17" t="s">
        <v>7628</v>
      </c>
      <c r="V1047" s="8" t="s">
        <v>72</v>
      </c>
      <c r="W1047" s="51"/>
      <c r="AA1047" s="18" t="s">
        <v>54</v>
      </c>
      <c r="AB1047" s="18">
        <v>250.0</v>
      </c>
      <c r="AC1047" s="18">
        <v>137.0</v>
      </c>
      <c r="AD1047" s="18">
        <v>0.0</v>
      </c>
      <c r="AE1047" s="18">
        <v>101.0</v>
      </c>
      <c r="AF1047" s="18">
        <v>0.0</v>
      </c>
      <c r="AG1047" s="18">
        <v>0.0</v>
      </c>
      <c r="AH1047" s="18">
        <v>0.0</v>
      </c>
      <c r="AI1047" s="18">
        <v>0.0</v>
      </c>
      <c r="AJ1047" s="18" t="s">
        <v>7622</v>
      </c>
      <c r="AK1047" s="18">
        <v>2531.0</v>
      </c>
      <c r="AL1047" s="18" t="s">
        <v>54</v>
      </c>
      <c r="AM1047" s="54" t="s">
        <v>7629</v>
      </c>
      <c r="AN1047" s="19">
        <v>0.9349</v>
      </c>
      <c r="AO1047" s="19" t="s">
        <v>3496</v>
      </c>
    </row>
    <row r="1048">
      <c r="A1048" s="8" t="s">
        <v>7630</v>
      </c>
      <c r="B1048" s="52" t="s">
        <v>1298</v>
      </c>
      <c r="C1048" s="8" t="s">
        <v>58</v>
      </c>
      <c r="D1048" s="8" t="s">
        <v>7622</v>
      </c>
      <c r="E1048" s="20" t="s">
        <v>7631</v>
      </c>
      <c r="F1048" s="50" t="s">
        <v>7632</v>
      </c>
      <c r="G1048" s="51" t="s">
        <v>46</v>
      </c>
      <c r="H1048" s="24"/>
      <c r="I1048" s="8" t="s">
        <v>7633</v>
      </c>
      <c r="J1048" s="8">
        <v>12.0</v>
      </c>
      <c r="K1048" s="14">
        <v>46104.0</v>
      </c>
      <c r="L1048" s="8" t="s">
        <v>3564</v>
      </c>
      <c r="M1048" s="8" t="s">
        <v>3564</v>
      </c>
      <c r="N1048" s="14">
        <v>46105.0</v>
      </c>
      <c r="O1048" s="14">
        <v>46105.0</v>
      </c>
      <c r="P1048" s="8" t="s">
        <v>48</v>
      </c>
      <c r="Q1048" s="8">
        <v>707.0</v>
      </c>
      <c r="R1048" s="8" t="s">
        <v>7634</v>
      </c>
      <c r="S1048" s="8" t="s">
        <v>7635</v>
      </c>
      <c r="T1048" s="16" t="s">
        <v>7636</v>
      </c>
      <c r="U1048" s="17" t="s">
        <v>7628</v>
      </c>
      <c r="V1048" s="8" t="s">
        <v>72</v>
      </c>
      <c r="W1048" s="51"/>
      <c r="AA1048" s="53" t="s">
        <v>7637</v>
      </c>
      <c r="AB1048" s="18">
        <v>1624.0</v>
      </c>
      <c r="AC1048" s="18">
        <v>20.0</v>
      </c>
      <c r="AD1048" s="18">
        <v>675.0</v>
      </c>
      <c r="AE1048" s="18">
        <v>623.0</v>
      </c>
      <c r="AF1048" s="18">
        <v>14.0</v>
      </c>
      <c r="AG1048" s="18">
        <v>277.0</v>
      </c>
      <c r="AH1048" s="18">
        <v>1.0</v>
      </c>
      <c r="AI1048" s="18">
        <v>16.0</v>
      </c>
      <c r="AJ1048" s="18" t="s">
        <v>54</v>
      </c>
      <c r="AK1048" s="18" t="s">
        <v>54</v>
      </c>
      <c r="AL1048" s="54" t="s">
        <v>5579</v>
      </c>
      <c r="AM1048" s="18" t="s">
        <v>54</v>
      </c>
      <c r="AN1048" s="19">
        <v>0.9349</v>
      </c>
      <c r="AO1048" s="19" t="s">
        <v>3496</v>
      </c>
    </row>
    <row r="1049">
      <c r="A1049" s="8" t="s">
        <v>7638</v>
      </c>
      <c r="B1049" s="52" t="s">
        <v>1883</v>
      </c>
      <c r="C1049" s="8" t="s">
        <v>58</v>
      </c>
      <c r="D1049" s="8" t="s">
        <v>7622</v>
      </c>
      <c r="E1049" s="20" t="s">
        <v>7639</v>
      </c>
      <c r="F1049" s="50" t="s">
        <v>7640</v>
      </c>
      <c r="G1049" s="51" t="s">
        <v>46</v>
      </c>
      <c r="H1049" s="24"/>
      <c r="I1049" s="8" t="s">
        <v>7641</v>
      </c>
      <c r="J1049" s="8">
        <v>12.0</v>
      </c>
      <c r="K1049" s="14">
        <v>46104.0</v>
      </c>
      <c r="L1049" s="8" t="s">
        <v>3564</v>
      </c>
      <c r="M1049" s="8" t="s">
        <v>3564</v>
      </c>
      <c r="N1049" s="14">
        <v>46105.0</v>
      </c>
      <c r="O1049" s="14">
        <v>46105.0</v>
      </c>
      <c r="P1049" s="8" t="s">
        <v>48</v>
      </c>
      <c r="Q1049" s="8">
        <v>717.0</v>
      </c>
      <c r="R1049" s="8" t="s">
        <v>7634</v>
      </c>
      <c r="S1049" s="28"/>
      <c r="T1049" s="16" t="s">
        <v>7202</v>
      </c>
      <c r="U1049" s="17" t="s">
        <v>7628</v>
      </c>
      <c r="V1049" s="8" t="s">
        <v>72</v>
      </c>
      <c r="W1049" s="51"/>
      <c r="AA1049" s="53" t="s">
        <v>7642</v>
      </c>
      <c r="AB1049" s="18">
        <v>657.0</v>
      </c>
      <c r="AC1049" s="18">
        <v>31.0</v>
      </c>
      <c r="AD1049" s="18">
        <v>309.0</v>
      </c>
      <c r="AE1049" s="18">
        <v>276.0</v>
      </c>
      <c r="AF1049" s="18">
        <v>0.0</v>
      </c>
      <c r="AG1049" s="18">
        <v>0.0</v>
      </c>
      <c r="AH1049" s="18">
        <v>0.0</v>
      </c>
      <c r="AI1049" s="18">
        <v>16.0</v>
      </c>
      <c r="AJ1049" s="18" t="s">
        <v>54</v>
      </c>
      <c r="AK1049" s="18" t="s">
        <v>54</v>
      </c>
      <c r="AL1049" s="54" t="s">
        <v>2192</v>
      </c>
      <c r="AM1049" s="18" t="s">
        <v>54</v>
      </c>
      <c r="AN1049" s="19">
        <v>0.9349</v>
      </c>
      <c r="AO1049" s="19" t="s">
        <v>3496</v>
      </c>
    </row>
    <row r="1050">
      <c r="A1050" s="8" t="s">
        <v>7643</v>
      </c>
      <c r="B1050" s="52" t="s">
        <v>1298</v>
      </c>
      <c r="C1050" s="8" t="s">
        <v>43</v>
      </c>
      <c r="E1050" s="20" t="s">
        <v>7644</v>
      </c>
      <c r="F1050" s="50" t="s">
        <v>7645</v>
      </c>
      <c r="G1050" s="8" t="s">
        <v>83</v>
      </c>
      <c r="H1050" s="24"/>
      <c r="I1050" s="8" t="s">
        <v>7646</v>
      </c>
      <c r="J1050" s="8">
        <v>12.0</v>
      </c>
      <c r="K1050" s="14">
        <v>46104.0</v>
      </c>
      <c r="L1050" s="8" t="s">
        <v>3564</v>
      </c>
      <c r="M1050" s="8" t="s">
        <v>3564</v>
      </c>
      <c r="N1050" s="14">
        <v>46105.0</v>
      </c>
      <c r="O1050" s="14">
        <v>46105.0</v>
      </c>
      <c r="P1050" s="8" t="s">
        <v>48</v>
      </c>
      <c r="Q1050" s="8">
        <v>656.0</v>
      </c>
      <c r="R1050" s="8" t="s">
        <v>7647</v>
      </c>
      <c r="S1050" s="8" t="s">
        <v>7648</v>
      </c>
      <c r="T1050" s="16" t="s">
        <v>70</v>
      </c>
      <c r="U1050" s="17" t="s">
        <v>7649</v>
      </c>
      <c r="V1050" s="8" t="s">
        <v>220</v>
      </c>
      <c r="W1050" s="8"/>
      <c r="AA1050" s="53" t="s">
        <v>7650</v>
      </c>
      <c r="AB1050" s="18">
        <v>139.0</v>
      </c>
      <c r="AC1050" s="18">
        <v>22.0</v>
      </c>
      <c r="AD1050" s="18">
        <v>35.0</v>
      </c>
      <c r="AE1050" s="18">
        <v>63.0</v>
      </c>
      <c r="AF1050" s="18">
        <v>12.0</v>
      </c>
      <c r="AG1050" s="18">
        <v>8.0</v>
      </c>
      <c r="AH1050" s="18">
        <v>0.0</v>
      </c>
      <c r="AI1050" s="18">
        <v>18.0</v>
      </c>
      <c r="AJ1050" s="18" t="s">
        <v>7643</v>
      </c>
      <c r="AK1050" s="18">
        <v>891.0</v>
      </c>
      <c r="AL1050" s="54" t="s">
        <v>1483</v>
      </c>
      <c r="AM1050" s="54" t="s">
        <v>1296</v>
      </c>
      <c r="AN1050" s="19">
        <v>0.9476</v>
      </c>
      <c r="AO1050" s="19" t="s">
        <v>54</v>
      </c>
    </row>
    <row r="1051">
      <c r="A1051" s="8" t="s">
        <v>7651</v>
      </c>
      <c r="B1051" s="52" t="s">
        <v>5170</v>
      </c>
      <c r="C1051" s="8" t="s">
        <v>58</v>
      </c>
      <c r="D1051" s="8" t="s">
        <v>7643</v>
      </c>
      <c r="E1051" s="20" t="s">
        <v>7652</v>
      </c>
      <c r="F1051" s="50" t="s">
        <v>7653</v>
      </c>
      <c r="G1051" s="8" t="s">
        <v>83</v>
      </c>
      <c r="H1051" s="24"/>
      <c r="I1051" s="8" t="s">
        <v>7654</v>
      </c>
      <c r="J1051" s="8">
        <v>12.0</v>
      </c>
      <c r="K1051" s="14">
        <v>46104.0</v>
      </c>
      <c r="L1051" s="8" t="s">
        <v>3564</v>
      </c>
      <c r="M1051" s="8" t="s">
        <v>3564</v>
      </c>
      <c r="N1051" s="14">
        <v>46105.0</v>
      </c>
      <c r="O1051" s="14">
        <v>46105.0</v>
      </c>
      <c r="P1051" s="8" t="s">
        <v>48</v>
      </c>
      <c r="Q1051" s="8">
        <v>625.0</v>
      </c>
      <c r="R1051" s="8" t="s">
        <v>7647</v>
      </c>
      <c r="S1051" s="8" t="s">
        <v>7655</v>
      </c>
      <c r="T1051" s="16" t="s">
        <v>7202</v>
      </c>
      <c r="U1051" s="17" t="s">
        <v>7649</v>
      </c>
      <c r="V1051" s="8" t="s">
        <v>220</v>
      </c>
      <c r="W1051" s="8"/>
      <c r="AA1051" s="53" t="s">
        <v>7656</v>
      </c>
      <c r="AB1051" s="18">
        <v>684.0</v>
      </c>
      <c r="AC1051" s="18">
        <v>23.0</v>
      </c>
      <c r="AD1051" s="18">
        <v>304.0</v>
      </c>
      <c r="AE1051" s="18">
        <v>310.0</v>
      </c>
      <c r="AF1051" s="18">
        <v>7.0</v>
      </c>
      <c r="AG1051" s="18">
        <v>16.0</v>
      </c>
      <c r="AH1051" s="18">
        <v>0.0</v>
      </c>
      <c r="AI1051" s="18">
        <v>3.0</v>
      </c>
      <c r="AJ1051" s="18" t="s">
        <v>54</v>
      </c>
      <c r="AK1051" s="18" t="s">
        <v>54</v>
      </c>
      <c r="AL1051" s="54" t="s">
        <v>1515</v>
      </c>
      <c r="AM1051" s="18" t="s">
        <v>54</v>
      </c>
      <c r="AN1051" s="19">
        <v>0.9476</v>
      </c>
      <c r="AO1051" s="19" t="s">
        <v>414</v>
      </c>
    </row>
    <row r="1052">
      <c r="A1052" s="8" t="s">
        <v>7657</v>
      </c>
      <c r="B1052" s="52" t="s">
        <v>2482</v>
      </c>
      <c r="C1052" s="8" t="s">
        <v>58</v>
      </c>
      <c r="D1052" s="8" t="s">
        <v>7643</v>
      </c>
      <c r="E1052" s="20" t="s">
        <v>7658</v>
      </c>
      <c r="F1052" s="50" t="s">
        <v>7659</v>
      </c>
      <c r="G1052" s="8" t="s">
        <v>83</v>
      </c>
      <c r="H1052" s="24"/>
      <c r="I1052" s="8" t="s">
        <v>7660</v>
      </c>
      <c r="J1052" s="8">
        <v>12.0</v>
      </c>
      <c r="K1052" s="14">
        <v>46104.0</v>
      </c>
      <c r="L1052" s="8" t="s">
        <v>3564</v>
      </c>
      <c r="M1052" s="8" t="s">
        <v>3564</v>
      </c>
      <c r="N1052" s="14">
        <v>46105.0</v>
      </c>
      <c r="O1052" s="14">
        <v>46105.0</v>
      </c>
      <c r="P1052" s="8" t="s">
        <v>48</v>
      </c>
      <c r="Q1052" s="8">
        <v>612.0</v>
      </c>
      <c r="R1052" s="8" t="s">
        <v>7661</v>
      </c>
      <c r="S1052" s="16" t="s">
        <v>7662</v>
      </c>
      <c r="T1052" s="16" t="s">
        <v>7663</v>
      </c>
      <c r="U1052" s="17" t="s">
        <v>7649</v>
      </c>
      <c r="V1052" s="8" t="s">
        <v>220</v>
      </c>
      <c r="W1052" s="8"/>
      <c r="AA1052" s="18" t="s">
        <v>54</v>
      </c>
      <c r="AB1052" s="18">
        <v>68.0</v>
      </c>
      <c r="AC1052" s="18">
        <v>23.0</v>
      </c>
      <c r="AD1052" s="18">
        <v>0.0</v>
      </c>
      <c r="AE1052" s="18">
        <v>16.0</v>
      </c>
      <c r="AF1052" s="18">
        <v>0.0</v>
      </c>
      <c r="AG1052" s="18">
        <v>0.0</v>
      </c>
      <c r="AH1052" s="18">
        <v>0.0</v>
      </c>
      <c r="AI1052" s="18">
        <v>0.0</v>
      </c>
      <c r="AJ1052" s="18" t="s">
        <v>54</v>
      </c>
      <c r="AK1052" s="18" t="s">
        <v>54</v>
      </c>
      <c r="AL1052" s="18" t="s">
        <v>54</v>
      </c>
      <c r="AM1052" s="18" t="s">
        <v>54</v>
      </c>
      <c r="AN1052" s="19">
        <v>0.9476</v>
      </c>
      <c r="AO1052" s="19" t="s">
        <v>73</v>
      </c>
    </row>
    <row r="1053">
      <c r="A1053" s="8" t="s">
        <v>7664</v>
      </c>
      <c r="B1053" s="52" t="s">
        <v>1287</v>
      </c>
      <c r="C1053" s="8" t="s">
        <v>43</v>
      </c>
      <c r="E1053" s="20" t="s">
        <v>7665</v>
      </c>
      <c r="F1053" s="50" t="s">
        <v>7666</v>
      </c>
      <c r="G1053" s="51" t="s">
        <v>46</v>
      </c>
      <c r="H1053" s="24"/>
      <c r="I1053" s="8" t="s">
        <v>7667</v>
      </c>
      <c r="J1053" s="8">
        <v>12.0</v>
      </c>
      <c r="K1053" s="14">
        <v>46104.0</v>
      </c>
      <c r="L1053" s="8" t="s">
        <v>3564</v>
      </c>
      <c r="M1053" s="8" t="s">
        <v>3564</v>
      </c>
      <c r="N1053" s="14">
        <v>46105.0</v>
      </c>
      <c r="O1053" s="14">
        <v>46105.0</v>
      </c>
      <c r="P1053" s="8" t="s">
        <v>48</v>
      </c>
      <c r="Q1053" s="8">
        <v>647.0</v>
      </c>
      <c r="R1053" s="8" t="s">
        <v>7668</v>
      </c>
      <c r="S1053" s="8" t="s">
        <v>7669</v>
      </c>
      <c r="T1053" s="16" t="s">
        <v>70</v>
      </c>
      <c r="U1053" s="17" t="s">
        <v>7670</v>
      </c>
      <c r="V1053" s="8" t="s">
        <v>72</v>
      </c>
      <c r="W1053" s="51"/>
      <c r="AA1053" s="53" t="s">
        <v>7671</v>
      </c>
      <c r="AB1053" s="18">
        <v>249.0</v>
      </c>
      <c r="AC1053" s="18">
        <v>59.0</v>
      </c>
      <c r="AD1053" s="18">
        <v>7.0</v>
      </c>
      <c r="AE1053" s="18">
        <v>114.0</v>
      </c>
      <c r="AF1053" s="18">
        <v>143.0</v>
      </c>
      <c r="AG1053" s="18">
        <v>37.0</v>
      </c>
      <c r="AH1053" s="18">
        <v>0.0</v>
      </c>
      <c r="AI1053" s="18">
        <v>1.0</v>
      </c>
      <c r="AJ1053" s="18" t="s">
        <v>7664</v>
      </c>
      <c r="AK1053" s="18">
        <v>11243.0</v>
      </c>
      <c r="AL1053" s="54" t="s">
        <v>2398</v>
      </c>
      <c r="AM1053" s="55" t="s">
        <v>7672</v>
      </c>
      <c r="AN1053" s="19">
        <v>0.9626</v>
      </c>
      <c r="AO1053" s="19" t="s">
        <v>371</v>
      </c>
    </row>
    <row r="1054">
      <c r="A1054" s="8" t="s">
        <v>7673</v>
      </c>
      <c r="B1054" s="52" t="s">
        <v>5170</v>
      </c>
      <c r="C1054" s="8" t="s">
        <v>58</v>
      </c>
      <c r="D1054" s="8" t="s">
        <v>7664</v>
      </c>
      <c r="E1054" s="20" t="s">
        <v>7674</v>
      </c>
      <c r="F1054" s="50" t="s">
        <v>7675</v>
      </c>
      <c r="G1054" s="51" t="s">
        <v>46</v>
      </c>
      <c r="H1054" s="24"/>
      <c r="I1054" s="8" t="s">
        <v>7676</v>
      </c>
      <c r="J1054" s="8">
        <v>12.0</v>
      </c>
      <c r="K1054" s="14">
        <v>46104.0</v>
      </c>
      <c r="L1054" s="8" t="s">
        <v>3564</v>
      </c>
      <c r="M1054" s="8" t="s">
        <v>3564</v>
      </c>
      <c r="N1054" s="14">
        <v>46105.0</v>
      </c>
      <c r="O1054" s="14">
        <v>46105.0</v>
      </c>
      <c r="P1054" s="8" t="s">
        <v>48</v>
      </c>
      <c r="Q1054" s="8">
        <v>710.0</v>
      </c>
      <c r="R1054" s="8" t="s">
        <v>7668</v>
      </c>
      <c r="S1054" s="8" t="s">
        <v>7677</v>
      </c>
      <c r="T1054" s="16" t="s">
        <v>7202</v>
      </c>
      <c r="U1054" s="17" t="s">
        <v>7670</v>
      </c>
      <c r="V1054" s="8" t="s">
        <v>72</v>
      </c>
      <c r="W1054" s="51"/>
      <c r="AA1054" s="53" t="s">
        <v>7678</v>
      </c>
      <c r="AB1054" s="18">
        <v>10618.0</v>
      </c>
      <c r="AC1054" s="18">
        <v>16.0</v>
      </c>
      <c r="AD1054" s="18">
        <v>5222.0</v>
      </c>
      <c r="AE1054" s="18">
        <v>5275.0</v>
      </c>
      <c r="AF1054" s="18">
        <v>3.0</v>
      </c>
      <c r="AG1054" s="18">
        <v>42.0</v>
      </c>
      <c r="AH1054" s="18">
        <v>0.0</v>
      </c>
      <c r="AI1054" s="18">
        <v>51.0</v>
      </c>
      <c r="AJ1054" s="18" t="s">
        <v>54</v>
      </c>
      <c r="AK1054" s="18" t="s">
        <v>54</v>
      </c>
      <c r="AL1054" s="55" t="s">
        <v>7679</v>
      </c>
      <c r="AM1054" s="18" t="s">
        <v>54</v>
      </c>
      <c r="AN1054" s="19">
        <v>0.9626</v>
      </c>
      <c r="AO1054" s="19" t="s">
        <v>371</v>
      </c>
    </row>
    <row r="1055">
      <c r="A1055" s="8" t="s">
        <v>7680</v>
      </c>
      <c r="B1055" s="52" t="s">
        <v>42</v>
      </c>
      <c r="C1055" s="8" t="s">
        <v>58</v>
      </c>
      <c r="D1055" s="8" t="s">
        <v>7664</v>
      </c>
      <c r="E1055" s="20" t="s">
        <v>7681</v>
      </c>
      <c r="F1055" s="50" t="s">
        <v>7682</v>
      </c>
      <c r="G1055" s="51" t="s">
        <v>46</v>
      </c>
      <c r="H1055" s="24"/>
      <c r="I1055" s="8" t="s">
        <v>7683</v>
      </c>
      <c r="J1055" s="8">
        <v>12.0</v>
      </c>
      <c r="K1055" s="14">
        <v>46104.0</v>
      </c>
      <c r="L1055" s="8" t="s">
        <v>3564</v>
      </c>
      <c r="M1055" s="8" t="s">
        <v>3564</v>
      </c>
      <c r="N1055" s="14">
        <v>46105.0</v>
      </c>
      <c r="O1055" s="14">
        <v>46105.0</v>
      </c>
      <c r="P1055" s="8" t="s">
        <v>48</v>
      </c>
      <c r="Q1055" s="8">
        <v>688.0</v>
      </c>
      <c r="R1055" s="16" t="s">
        <v>7684</v>
      </c>
      <c r="S1055" s="16" t="s">
        <v>7685</v>
      </c>
      <c r="T1055" s="16" t="s">
        <v>7686</v>
      </c>
      <c r="U1055" s="17" t="s">
        <v>7670</v>
      </c>
      <c r="V1055" s="8" t="s">
        <v>72</v>
      </c>
      <c r="W1055" s="51"/>
      <c r="AA1055" s="18" t="s">
        <v>54</v>
      </c>
      <c r="AB1055" s="18">
        <v>376.0</v>
      </c>
      <c r="AC1055" s="18">
        <v>43.0</v>
      </c>
      <c r="AD1055" s="18">
        <v>15.0</v>
      </c>
      <c r="AE1055" s="18">
        <v>294.0</v>
      </c>
      <c r="AF1055" s="18">
        <v>0.0</v>
      </c>
      <c r="AG1055" s="18">
        <v>0.0</v>
      </c>
      <c r="AH1055" s="18">
        <v>0.0</v>
      </c>
      <c r="AI1055" s="18">
        <v>6.0</v>
      </c>
      <c r="AJ1055" s="18" t="s">
        <v>54</v>
      </c>
      <c r="AK1055" s="18" t="s">
        <v>54</v>
      </c>
      <c r="AL1055" s="18" t="s">
        <v>54</v>
      </c>
      <c r="AM1055" s="18" t="s">
        <v>54</v>
      </c>
      <c r="AN1055" s="19">
        <v>0.9626</v>
      </c>
      <c r="AO1055" s="19" t="s">
        <v>371</v>
      </c>
    </row>
    <row r="1056">
      <c r="A1056" s="8" t="s">
        <v>7687</v>
      </c>
      <c r="B1056" s="52" t="s">
        <v>57</v>
      </c>
      <c r="C1056" s="8" t="s">
        <v>58</v>
      </c>
      <c r="D1056" s="8" t="s">
        <v>7664</v>
      </c>
      <c r="E1056" s="20" t="s">
        <v>7688</v>
      </c>
      <c r="F1056" s="50" t="s">
        <v>7689</v>
      </c>
      <c r="G1056" s="51" t="s">
        <v>46</v>
      </c>
      <c r="H1056" s="24"/>
      <c r="I1056" s="8" t="s">
        <v>7690</v>
      </c>
      <c r="J1056" s="8">
        <v>12.0</v>
      </c>
      <c r="K1056" s="14">
        <v>46104.0</v>
      </c>
      <c r="L1056" s="8" t="s">
        <v>3564</v>
      </c>
      <c r="M1056" s="8" t="s">
        <v>3564</v>
      </c>
      <c r="N1056" s="14">
        <v>46105.0</v>
      </c>
      <c r="O1056" s="14">
        <v>46105.0</v>
      </c>
      <c r="P1056" s="8" t="s">
        <v>48</v>
      </c>
      <c r="Q1056" s="8">
        <v>478.0</v>
      </c>
      <c r="R1056" s="16" t="s">
        <v>7684</v>
      </c>
      <c r="S1056" s="16" t="s">
        <v>7691</v>
      </c>
      <c r="T1056" s="83" t="s">
        <v>473</v>
      </c>
      <c r="U1056" s="17" t="s">
        <v>7670</v>
      </c>
      <c r="V1056" s="8" t="s">
        <v>72</v>
      </c>
      <c r="W1056" s="51"/>
      <c r="AA1056" s="18" t="s">
        <v>54</v>
      </c>
      <c r="AB1056" s="18" t="s">
        <v>54</v>
      </c>
      <c r="AC1056" s="18" t="s">
        <v>54</v>
      </c>
      <c r="AD1056" s="18" t="s">
        <v>54</v>
      </c>
      <c r="AE1056" s="18" t="s">
        <v>54</v>
      </c>
      <c r="AF1056" s="18" t="s">
        <v>54</v>
      </c>
      <c r="AG1056" s="18" t="s">
        <v>54</v>
      </c>
      <c r="AH1056" s="18" t="s">
        <v>54</v>
      </c>
      <c r="AI1056" s="18" t="s">
        <v>54</v>
      </c>
      <c r="AJ1056" s="18" t="s">
        <v>54</v>
      </c>
      <c r="AK1056" s="18" t="s">
        <v>54</v>
      </c>
      <c r="AL1056" s="18" t="s">
        <v>54</v>
      </c>
      <c r="AM1056" s="18" t="s">
        <v>54</v>
      </c>
      <c r="AN1056" s="19" t="s">
        <v>54</v>
      </c>
      <c r="AO1056" s="19" t="s">
        <v>54</v>
      </c>
    </row>
    <row r="1057">
      <c r="A1057" s="8" t="s">
        <v>7692</v>
      </c>
      <c r="B1057" s="52" t="s">
        <v>1287</v>
      </c>
      <c r="C1057" s="8" t="s">
        <v>43</v>
      </c>
      <c r="E1057" s="86" t="s">
        <v>7693</v>
      </c>
      <c r="F1057" s="50" t="s">
        <v>7694</v>
      </c>
      <c r="G1057" s="51" t="s">
        <v>46</v>
      </c>
      <c r="H1057" s="24"/>
      <c r="I1057" s="8" t="s">
        <v>7695</v>
      </c>
      <c r="J1057" s="8">
        <v>12.0</v>
      </c>
      <c r="K1057" s="14">
        <v>46104.0</v>
      </c>
      <c r="L1057" s="8" t="s">
        <v>3564</v>
      </c>
      <c r="M1057" s="8" t="s">
        <v>3564</v>
      </c>
      <c r="N1057" s="14">
        <v>46105.0</v>
      </c>
      <c r="O1057" s="14">
        <v>46105.0</v>
      </c>
      <c r="P1057" s="8" t="s">
        <v>48</v>
      </c>
      <c r="Q1057" s="8">
        <v>644.0</v>
      </c>
      <c r="R1057" s="8" t="s">
        <v>7696</v>
      </c>
      <c r="S1057" s="8" t="s">
        <v>7697</v>
      </c>
      <c r="T1057" s="16" t="s">
        <v>473</v>
      </c>
      <c r="U1057" s="17" t="s">
        <v>7698</v>
      </c>
      <c r="V1057" s="8" t="s">
        <v>72</v>
      </c>
      <c r="W1057" s="52"/>
      <c r="AA1057" s="53" t="s">
        <v>7699</v>
      </c>
      <c r="AB1057" s="18">
        <v>490.0</v>
      </c>
      <c r="AC1057" s="18">
        <v>239.0</v>
      </c>
      <c r="AD1057" s="18">
        <v>9.0</v>
      </c>
      <c r="AE1057" s="18">
        <v>104.0</v>
      </c>
      <c r="AF1057" s="18">
        <v>130.0</v>
      </c>
      <c r="AG1057" s="18">
        <v>65.0</v>
      </c>
      <c r="AH1057" s="18">
        <v>0.0</v>
      </c>
      <c r="AI1057" s="18">
        <v>2.0</v>
      </c>
      <c r="AJ1057" s="18" t="s">
        <v>7692</v>
      </c>
      <c r="AK1057" s="18">
        <v>1191.0</v>
      </c>
      <c r="AL1057" s="54" t="s">
        <v>2593</v>
      </c>
      <c r="AM1057" s="54" t="s">
        <v>1541</v>
      </c>
      <c r="AN1057" s="19"/>
      <c r="AO1057" s="19" t="s">
        <v>54</v>
      </c>
    </row>
    <row r="1058">
      <c r="A1058" s="8" t="s">
        <v>7700</v>
      </c>
      <c r="B1058" s="52" t="s">
        <v>1883</v>
      </c>
      <c r="C1058" s="8" t="s">
        <v>58</v>
      </c>
      <c r="D1058" s="8" t="s">
        <v>7692</v>
      </c>
      <c r="E1058" s="20" t="s">
        <v>7701</v>
      </c>
      <c r="F1058" s="50" t="s">
        <v>7702</v>
      </c>
      <c r="G1058" s="51" t="s">
        <v>46</v>
      </c>
      <c r="H1058" s="24"/>
      <c r="I1058" s="8" t="s">
        <v>7703</v>
      </c>
      <c r="J1058" s="8">
        <v>12.0</v>
      </c>
      <c r="K1058" s="14">
        <v>46104.0</v>
      </c>
      <c r="L1058" s="8" t="s">
        <v>3564</v>
      </c>
      <c r="M1058" s="8" t="s">
        <v>3564</v>
      </c>
      <c r="N1058" s="14">
        <v>46105.0</v>
      </c>
      <c r="O1058" s="14">
        <v>46105.0</v>
      </c>
      <c r="P1058" s="8" t="s">
        <v>48</v>
      </c>
      <c r="Q1058" s="8">
        <v>677.0</v>
      </c>
      <c r="R1058" s="8" t="s">
        <v>7696</v>
      </c>
      <c r="S1058" s="8" t="s">
        <v>7704</v>
      </c>
      <c r="T1058" s="16" t="s">
        <v>70</v>
      </c>
      <c r="U1058" s="17" t="s">
        <v>7698</v>
      </c>
      <c r="V1058" s="8" t="s">
        <v>72</v>
      </c>
      <c r="W1058" s="51"/>
      <c r="AA1058" s="53" t="s">
        <v>7705</v>
      </c>
      <c r="AB1058" s="18">
        <v>521.0</v>
      </c>
      <c r="AC1058" s="18">
        <v>210.0</v>
      </c>
      <c r="AD1058" s="18">
        <v>104.0</v>
      </c>
      <c r="AE1058" s="18">
        <v>125.0</v>
      </c>
      <c r="AF1058" s="18">
        <v>80.0</v>
      </c>
      <c r="AG1058" s="18">
        <v>49.0</v>
      </c>
      <c r="AH1058" s="18">
        <v>2.0</v>
      </c>
      <c r="AI1058" s="18">
        <v>7.0</v>
      </c>
      <c r="AJ1058" s="18" t="s">
        <v>54</v>
      </c>
      <c r="AK1058" s="18" t="s">
        <v>54</v>
      </c>
      <c r="AL1058" s="54" t="s">
        <v>1833</v>
      </c>
      <c r="AM1058" s="18" t="s">
        <v>54</v>
      </c>
      <c r="AN1058" s="19"/>
      <c r="AO1058" s="19" t="s">
        <v>54</v>
      </c>
    </row>
    <row r="1059">
      <c r="A1059" s="8" t="s">
        <v>7706</v>
      </c>
      <c r="B1059" s="52" t="s">
        <v>2482</v>
      </c>
      <c r="C1059" s="8" t="s">
        <v>58</v>
      </c>
      <c r="D1059" s="8" t="s">
        <v>7692</v>
      </c>
      <c r="E1059" s="20" t="s">
        <v>7707</v>
      </c>
      <c r="F1059" s="50" t="s">
        <v>7708</v>
      </c>
      <c r="G1059" s="51" t="s">
        <v>46</v>
      </c>
      <c r="H1059" s="24"/>
      <c r="I1059" s="8" t="s">
        <v>7709</v>
      </c>
      <c r="J1059" s="8">
        <v>12.0</v>
      </c>
      <c r="K1059" s="14">
        <v>46104.0</v>
      </c>
      <c r="L1059" s="8" t="s">
        <v>3564</v>
      </c>
      <c r="M1059" s="8" t="s">
        <v>3564</v>
      </c>
      <c r="N1059" s="14">
        <v>46105.0</v>
      </c>
      <c r="O1059" s="14">
        <v>46105.0</v>
      </c>
      <c r="P1059" s="8" t="s">
        <v>48</v>
      </c>
      <c r="Q1059" s="8">
        <v>598.0</v>
      </c>
      <c r="R1059" s="16" t="s">
        <v>7710</v>
      </c>
      <c r="S1059" s="16" t="s">
        <v>7711</v>
      </c>
      <c r="T1059" s="16" t="s">
        <v>7202</v>
      </c>
      <c r="U1059" s="17" t="s">
        <v>7698</v>
      </c>
      <c r="V1059" s="8" t="s">
        <v>72</v>
      </c>
      <c r="W1059" s="51"/>
      <c r="AA1059" s="18" t="s">
        <v>54</v>
      </c>
      <c r="AB1059" s="18">
        <v>180.0</v>
      </c>
      <c r="AC1059" s="18">
        <v>79.0</v>
      </c>
      <c r="AD1059" s="18">
        <v>2.0</v>
      </c>
      <c r="AE1059" s="18">
        <v>77.0</v>
      </c>
      <c r="AF1059" s="18">
        <v>0.0</v>
      </c>
      <c r="AG1059" s="18">
        <v>0.0</v>
      </c>
      <c r="AH1059" s="18">
        <v>0.0</v>
      </c>
      <c r="AI1059" s="18">
        <v>0.0</v>
      </c>
      <c r="AJ1059" s="18" t="s">
        <v>54</v>
      </c>
      <c r="AK1059" s="18" t="s">
        <v>54</v>
      </c>
      <c r="AL1059" s="18" t="s">
        <v>54</v>
      </c>
      <c r="AM1059" s="18" t="s">
        <v>54</v>
      </c>
      <c r="AN1059" s="19" t="s">
        <v>54</v>
      </c>
      <c r="AO1059" s="19" t="s">
        <v>54</v>
      </c>
    </row>
    <row r="1060">
      <c r="A1060" s="8" t="s">
        <v>7712</v>
      </c>
      <c r="B1060" s="52" t="s">
        <v>1287</v>
      </c>
      <c r="C1060" s="8" t="s">
        <v>43</v>
      </c>
      <c r="E1060" s="16" t="s">
        <v>7713</v>
      </c>
      <c r="F1060" s="50" t="s">
        <v>7714</v>
      </c>
      <c r="G1060" s="8" t="s">
        <v>3873</v>
      </c>
      <c r="H1060" s="24"/>
      <c r="I1060" s="8" t="s">
        <v>7715</v>
      </c>
      <c r="J1060" s="8">
        <v>12.0</v>
      </c>
      <c r="K1060" s="14">
        <v>46104.0</v>
      </c>
      <c r="L1060" s="8" t="s">
        <v>3564</v>
      </c>
      <c r="M1060" s="8" t="s">
        <v>3564</v>
      </c>
      <c r="N1060" s="14">
        <v>46105.0</v>
      </c>
      <c r="O1060" s="14">
        <v>46105.0</v>
      </c>
      <c r="P1060" s="8" t="s">
        <v>3876</v>
      </c>
      <c r="Q1060" s="8">
        <v>770.0</v>
      </c>
      <c r="R1060" s="16" t="s">
        <v>7716</v>
      </c>
      <c r="S1060" s="16" t="s">
        <v>7717</v>
      </c>
      <c r="T1060" s="16" t="s">
        <v>4124</v>
      </c>
      <c r="U1060" s="20" t="s">
        <v>7718</v>
      </c>
      <c r="V1060" s="8" t="s">
        <v>172</v>
      </c>
      <c r="W1060" s="8"/>
      <c r="AA1060" s="53" t="s">
        <v>7719</v>
      </c>
      <c r="AB1060" s="18">
        <v>3780.0</v>
      </c>
      <c r="AC1060" s="18">
        <v>454.0</v>
      </c>
      <c r="AD1060" s="18">
        <v>26.0</v>
      </c>
      <c r="AE1060" s="18">
        <v>2813.0</v>
      </c>
      <c r="AF1060" s="18">
        <v>139.0</v>
      </c>
      <c r="AG1060" s="18">
        <v>55.0</v>
      </c>
      <c r="AH1060" s="18">
        <v>14.0</v>
      </c>
      <c r="AI1060" s="18">
        <v>24.0</v>
      </c>
      <c r="AJ1060" s="18" t="s">
        <v>7712</v>
      </c>
      <c r="AK1060" s="18">
        <v>4540.0</v>
      </c>
      <c r="AL1060" s="55" t="s">
        <v>7720</v>
      </c>
      <c r="AM1060" s="55" t="s">
        <v>1564</v>
      </c>
      <c r="AN1060" s="19"/>
      <c r="AO1060" s="19" t="s">
        <v>54</v>
      </c>
    </row>
    <row r="1061">
      <c r="A1061" s="8" t="s">
        <v>7721</v>
      </c>
      <c r="B1061" s="52" t="s">
        <v>1298</v>
      </c>
      <c r="C1061" s="8" t="s">
        <v>58</v>
      </c>
      <c r="D1061" s="8" t="s">
        <v>7712</v>
      </c>
      <c r="E1061" s="16" t="s">
        <v>7722</v>
      </c>
      <c r="F1061" s="50" t="s">
        <v>7723</v>
      </c>
      <c r="G1061" s="8" t="s">
        <v>3873</v>
      </c>
      <c r="H1061" s="24"/>
      <c r="I1061" s="8" t="s">
        <v>7724</v>
      </c>
      <c r="J1061" s="8">
        <v>12.0</v>
      </c>
      <c r="K1061" s="14">
        <v>46104.0</v>
      </c>
      <c r="L1061" s="8" t="s">
        <v>3564</v>
      </c>
      <c r="M1061" s="8" t="s">
        <v>3564</v>
      </c>
      <c r="N1061" s="14">
        <v>46105.0</v>
      </c>
      <c r="O1061" s="14">
        <v>46105.0</v>
      </c>
      <c r="P1061" s="8" t="s">
        <v>3876</v>
      </c>
      <c r="Q1061" s="8">
        <v>829.0</v>
      </c>
      <c r="R1061" s="16" t="s">
        <v>7725</v>
      </c>
      <c r="S1061" s="16" t="s">
        <v>7726</v>
      </c>
      <c r="T1061" s="16" t="s">
        <v>7727</v>
      </c>
      <c r="U1061" s="20" t="s">
        <v>7718</v>
      </c>
      <c r="V1061" s="8" t="s">
        <v>172</v>
      </c>
      <c r="W1061" s="8"/>
      <c r="AA1061" s="53" t="s">
        <v>7728</v>
      </c>
      <c r="AB1061" s="18">
        <v>368.0</v>
      </c>
      <c r="AC1061" s="18">
        <v>85.0</v>
      </c>
      <c r="AD1061" s="18">
        <v>3.0</v>
      </c>
      <c r="AE1061" s="18">
        <v>164.0</v>
      </c>
      <c r="AF1061" s="18">
        <v>47.0</v>
      </c>
      <c r="AG1061" s="18">
        <v>41.0</v>
      </c>
      <c r="AH1061" s="18">
        <v>0.0</v>
      </c>
      <c r="AI1061" s="18">
        <v>20.0</v>
      </c>
      <c r="AJ1061" s="18" t="s">
        <v>54</v>
      </c>
      <c r="AK1061" s="18" t="s">
        <v>54</v>
      </c>
      <c r="AL1061" s="54" t="s">
        <v>2803</v>
      </c>
      <c r="AM1061" s="18" t="s">
        <v>54</v>
      </c>
      <c r="AN1061" s="19"/>
      <c r="AO1061" s="19" t="s">
        <v>54</v>
      </c>
    </row>
    <row r="1062">
      <c r="A1062" s="8" t="s">
        <v>7729</v>
      </c>
      <c r="B1062" s="52" t="s">
        <v>7084</v>
      </c>
      <c r="C1062" s="8" t="s">
        <v>58</v>
      </c>
      <c r="D1062" s="8" t="s">
        <v>7712</v>
      </c>
      <c r="E1062" s="16" t="s">
        <v>7730</v>
      </c>
      <c r="F1062" s="50" t="s">
        <v>7731</v>
      </c>
      <c r="G1062" s="8" t="s">
        <v>3873</v>
      </c>
      <c r="H1062" s="24"/>
      <c r="I1062" s="8" t="s">
        <v>7732</v>
      </c>
      <c r="J1062" s="8">
        <v>12.0</v>
      </c>
      <c r="K1062" s="14">
        <v>46104.0</v>
      </c>
      <c r="L1062" s="8" t="s">
        <v>3564</v>
      </c>
      <c r="M1062" s="8" t="s">
        <v>3564</v>
      </c>
      <c r="N1062" s="14">
        <v>46105.0</v>
      </c>
      <c r="O1062" s="14">
        <v>46105.0</v>
      </c>
      <c r="P1062" s="8" t="s">
        <v>3876</v>
      </c>
      <c r="Q1062" s="8">
        <v>766.0</v>
      </c>
      <c r="R1062" s="16" t="s">
        <v>7733</v>
      </c>
      <c r="S1062" s="16" t="s">
        <v>7734</v>
      </c>
      <c r="T1062" s="16" t="s">
        <v>7735</v>
      </c>
      <c r="U1062" s="20" t="s">
        <v>7718</v>
      </c>
      <c r="V1062" s="8" t="s">
        <v>172</v>
      </c>
      <c r="W1062" s="8"/>
      <c r="AA1062" s="53" t="s">
        <v>7736</v>
      </c>
      <c r="AB1062" s="18">
        <v>392.0</v>
      </c>
      <c r="AC1062" s="18">
        <v>19.0</v>
      </c>
      <c r="AD1062" s="18">
        <v>12.0</v>
      </c>
      <c r="AE1062" s="18">
        <v>175.0</v>
      </c>
      <c r="AF1062" s="18">
        <v>326.0</v>
      </c>
      <c r="AG1062" s="18">
        <v>0.0</v>
      </c>
      <c r="AH1062" s="18">
        <v>284.0</v>
      </c>
      <c r="AI1062" s="18">
        <v>1.0</v>
      </c>
      <c r="AJ1062" s="18" t="s">
        <v>54</v>
      </c>
      <c r="AK1062" s="18" t="s">
        <v>54</v>
      </c>
      <c r="AL1062" s="18" t="s">
        <v>54</v>
      </c>
      <c r="AM1062" s="18" t="s">
        <v>54</v>
      </c>
      <c r="AN1062" s="19"/>
      <c r="AO1062" s="19" t="s">
        <v>54</v>
      </c>
    </row>
    <row r="1063">
      <c r="A1063" s="8" t="s">
        <v>7737</v>
      </c>
      <c r="B1063" s="52" t="s">
        <v>1287</v>
      </c>
      <c r="C1063" s="8" t="s">
        <v>43</v>
      </c>
      <c r="E1063" s="20" t="s">
        <v>7738</v>
      </c>
      <c r="F1063" s="50" t="s">
        <v>7739</v>
      </c>
      <c r="G1063" s="8" t="s">
        <v>165</v>
      </c>
      <c r="H1063" s="24"/>
      <c r="I1063" s="8" t="s">
        <v>7740</v>
      </c>
      <c r="J1063" s="8">
        <v>12.0</v>
      </c>
      <c r="K1063" s="14">
        <v>46104.0</v>
      </c>
      <c r="L1063" s="8" t="s">
        <v>3564</v>
      </c>
      <c r="M1063" s="8" t="s">
        <v>3564</v>
      </c>
      <c r="N1063" s="14">
        <v>46105.0</v>
      </c>
      <c r="O1063" s="14">
        <v>46106.0</v>
      </c>
      <c r="P1063" s="8" t="s">
        <v>167</v>
      </c>
      <c r="Q1063" s="8">
        <v>643.0</v>
      </c>
      <c r="R1063" s="8" t="s">
        <v>7741</v>
      </c>
      <c r="S1063" s="8" t="s">
        <v>7742</v>
      </c>
      <c r="T1063" s="16" t="s">
        <v>473</v>
      </c>
      <c r="U1063" s="17" t="s">
        <v>7743</v>
      </c>
      <c r="V1063" s="8" t="s">
        <v>172</v>
      </c>
      <c r="W1063" s="8"/>
      <c r="AA1063" s="53" t="s">
        <v>7744</v>
      </c>
      <c r="AB1063" s="18">
        <v>1211.0</v>
      </c>
      <c r="AC1063" s="18">
        <v>975.0</v>
      </c>
      <c r="AD1063" s="18">
        <v>15.0</v>
      </c>
      <c r="AE1063" s="18">
        <v>150.0</v>
      </c>
      <c r="AF1063" s="18">
        <v>0.0</v>
      </c>
      <c r="AG1063" s="18">
        <v>0.0</v>
      </c>
      <c r="AH1063" s="18">
        <v>0.0</v>
      </c>
      <c r="AI1063" s="18">
        <v>4.0</v>
      </c>
      <c r="AJ1063" s="18" t="s">
        <v>7737</v>
      </c>
      <c r="AK1063" s="18">
        <v>1986.0</v>
      </c>
      <c r="AL1063" s="54" t="s">
        <v>7745</v>
      </c>
      <c r="AM1063" s="54" t="s">
        <v>2064</v>
      </c>
      <c r="AN1063" s="19">
        <v>0.8922</v>
      </c>
      <c r="AO1063" s="19" t="s">
        <v>54</v>
      </c>
    </row>
    <row r="1064">
      <c r="A1064" s="8" t="s">
        <v>7746</v>
      </c>
      <c r="B1064" s="52" t="s">
        <v>5170</v>
      </c>
      <c r="C1064" s="8" t="s">
        <v>58</v>
      </c>
      <c r="D1064" s="8" t="s">
        <v>7737</v>
      </c>
      <c r="E1064" s="10" t="s">
        <v>7747</v>
      </c>
      <c r="F1064" s="50" t="s">
        <v>7748</v>
      </c>
      <c r="G1064" s="8" t="s">
        <v>165</v>
      </c>
      <c r="H1064" s="24"/>
      <c r="I1064" s="8" t="s">
        <v>7749</v>
      </c>
      <c r="J1064" s="8">
        <v>12.0</v>
      </c>
      <c r="K1064" s="14">
        <v>46104.0</v>
      </c>
      <c r="L1064" s="8" t="s">
        <v>3564</v>
      </c>
      <c r="M1064" s="8" t="s">
        <v>3564</v>
      </c>
      <c r="N1064" s="14">
        <v>46105.0</v>
      </c>
      <c r="O1064" s="14">
        <v>46106.0</v>
      </c>
      <c r="P1064" s="8" t="s">
        <v>167</v>
      </c>
      <c r="Q1064" s="8">
        <v>695.0</v>
      </c>
      <c r="R1064" s="8" t="s">
        <v>7750</v>
      </c>
      <c r="S1064" s="8" t="s">
        <v>7751</v>
      </c>
      <c r="T1064" s="16" t="s">
        <v>7064</v>
      </c>
      <c r="U1064" s="17" t="s">
        <v>7743</v>
      </c>
      <c r="V1064" s="8" t="s">
        <v>172</v>
      </c>
      <c r="W1064" s="8"/>
      <c r="AA1064" s="53" t="s">
        <v>7752</v>
      </c>
      <c r="AB1064" s="18">
        <v>80.0</v>
      </c>
      <c r="AC1064" s="18">
        <v>8.0</v>
      </c>
      <c r="AD1064" s="18">
        <v>11.0</v>
      </c>
      <c r="AE1064" s="18">
        <v>49.0</v>
      </c>
      <c r="AF1064" s="18">
        <v>16.0</v>
      </c>
      <c r="AG1064" s="18">
        <v>6.0</v>
      </c>
      <c r="AH1064" s="18">
        <v>0.0</v>
      </c>
      <c r="AI1064" s="18">
        <v>0.0</v>
      </c>
      <c r="AJ1064" s="18" t="s">
        <v>54</v>
      </c>
      <c r="AK1064" s="18" t="s">
        <v>54</v>
      </c>
      <c r="AL1064" s="54" t="s">
        <v>1331</v>
      </c>
      <c r="AM1064" s="18" t="s">
        <v>54</v>
      </c>
      <c r="AN1064" s="19">
        <v>0.8922</v>
      </c>
      <c r="AO1064" s="19" t="s">
        <v>54</v>
      </c>
    </row>
    <row r="1065">
      <c r="A1065" s="8" t="s">
        <v>7753</v>
      </c>
      <c r="B1065" s="52" t="s">
        <v>1883</v>
      </c>
      <c r="C1065" s="8" t="s">
        <v>58</v>
      </c>
      <c r="D1065" s="8" t="s">
        <v>7737</v>
      </c>
      <c r="E1065" s="20" t="s">
        <v>7754</v>
      </c>
      <c r="F1065" s="50" t="s">
        <v>7755</v>
      </c>
      <c r="G1065" s="8" t="s">
        <v>165</v>
      </c>
      <c r="H1065" s="24"/>
      <c r="I1065" s="8" t="s">
        <v>7756</v>
      </c>
      <c r="J1065" s="8">
        <v>12.0</v>
      </c>
      <c r="K1065" s="14">
        <v>46104.0</v>
      </c>
      <c r="L1065" s="8" t="s">
        <v>3564</v>
      </c>
      <c r="M1065" s="8" t="s">
        <v>3564</v>
      </c>
      <c r="N1065" s="14">
        <v>46105.0</v>
      </c>
      <c r="O1065" s="14">
        <v>46106.0</v>
      </c>
      <c r="P1065" s="8" t="s">
        <v>167</v>
      </c>
      <c r="Q1065" s="8">
        <v>654.0</v>
      </c>
      <c r="R1065" s="8" t="s">
        <v>7757</v>
      </c>
      <c r="S1065" s="8" t="s">
        <v>7758</v>
      </c>
      <c r="T1065" s="16" t="s">
        <v>7081</v>
      </c>
      <c r="U1065" s="17" t="s">
        <v>7743</v>
      </c>
      <c r="V1065" s="8" t="s">
        <v>172</v>
      </c>
      <c r="W1065" s="8"/>
      <c r="AA1065" s="53" t="s">
        <v>7759</v>
      </c>
      <c r="AB1065" s="18">
        <v>664.0</v>
      </c>
      <c r="AC1065" s="18">
        <v>28.0</v>
      </c>
      <c r="AD1065" s="18">
        <v>43.0</v>
      </c>
      <c r="AE1065" s="18">
        <v>94.0</v>
      </c>
      <c r="AF1065" s="18">
        <v>12.0</v>
      </c>
      <c r="AG1065" s="18">
        <v>56.0</v>
      </c>
      <c r="AH1065" s="18">
        <v>435.0</v>
      </c>
      <c r="AI1065" s="18">
        <v>3.0</v>
      </c>
      <c r="AJ1065" s="18" t="s">
        <v>54</v>
      </c>
      <c r="AK1065" s="18" t="s">
        <v>54</v>
      </c>
      <c r="AL1065" s="54" t="s">
        <v>2192</v>
      </c>
      <c r="AM1065" s="18" t="s">
        <v>54</v>
      </c>
      <c r="AN1065" s="19">
        <v>0.8922</v>
      </c>
      <c r="AO1065" s="19" t="s">
        <v>684</v>
      </c>
    </row>
    <row r="1066">
      <c r="A1066" s="8" t="s">
        <v>7760</v>
      </c>
      <c r="B1066" s="52" t="s">
        <v>7761</v>
      </c>
      <c r="C1066" s="8" t="s">
        <v>58</v>
      </c>
      <c r="D1066" s="8" t="s">
        <v>7737</v>
      </c>
      <c r="E1066" s="10" t="s">
        <v>7762</v>
      </c>
      <c r="F1066" s="50" t="s">
        <v>7763</v>
      </c>
      <c r="G1066" s="8" t="s">
        <v>165</v>
      </c>
      <c r="H1066" s="24"/>
      <c r="I1066" s="8" t="s">
        <v>7764</v>
      </c>
      <c r="J1066" s="8">
        <v>12.0</v>
      </c>
      <c r="K1066" s="14">
        <v>46104.0</v>
      </c>
      <c r="L1066" s="8" t="s">
        <v>3564</v>
      </c>
      <c r="M1066" s="8" t="s">
        <v>3564</v>
      </c>
      <c r="N1066" s="14">
        <v>46105.0</v>
      </c>
      <c r="O1066" s="14">
        <v>46106.0</v>
      </c>
      <c r="P1066" s="8" t="s">
        <v>167</v>
      </c>
      <c r="Q1066" s="8">
        <v>702.0</v>
      </c>
      <c r="R1066" s="8" t="s">
        <v>7765</v>
      </c>
      <c r="S1066" s="8" t="s">
        <v>7766</v>
      </c>
      <c r="T1066" s="16" t="s">
        <v>70</v>
      </c>
      <c r="U1066" s="17" t="s">
        <v>7743</v>
      </c>
      <c r="V1066" s="8" t="s">
        <v>172</v>
      </c>
      <c r="W1066" s="8"/>
      <c r="AA1066" s="53" t="s">
        <v>7767</v>
      </c>
      <c r="AB1066" s="18">
        <v>31.0</v>
      </c>
      <c r="AC1066" s="18">
        <v>3.0</v>
      </c>
      <c r="AD1066" s="18">
        <v>13.0</v>
      </c>
      <c r="AE1066" s="18">
        <v>13.0</v>
      </c>
      <c r="AF1066" s="18">
        <v>242.0</v>
      </c>
      <c r="AG1066" s="18">
        <v>0.0</v>
      </c>
      <c r="AH1066" s="18">
        <v>0.0</v>
      </c>
      <c r="AI1066" s="18">
        <v>0.0</v>
      </c>
      <c r="AJ1066" s="18" t="s">
        <v>54</v>
      </c>
      <c r="AK1066" s="18" t="s">
        <v>54</v>
      </c>
      <c r="AL1066" s="18" t="s">
        <v>54</v>
      </c>
      <c r="AM1066" s="18" t="s">
        <v>54</v>
      </c>
      <c r="AN1066" s="19">
        <v>0.8922</v>
      </c>
      <c r="AO1066" s="19" t="s">
        <v>54</v>
      </c>
    </row>
    <row r="1067">
      <c r="A1067" s="8" t="s">
        <v>7768</v>
      </c>
      <c r="B1067" s="52" t="s">
        <v>1287</v>
      </c>
      <c r="C1067" s="8" t="s">
        <v>43</v>
      </c>
      <c r="E1067" s="20" t="s">
        <v>7769</v>
      </c>
      <c r="F1067" s="50" t="s">
        <v>7770</v>
      </c>
      <c r="G1067" s="8" t="s">
        <v>83</v>
      </c>
      <c r="H1067" s="24"/>
      <c r="I1067" s="8" t="s">
        <v>7771</v>
      </c>
      <c r="J1067" s="8">
        <v>12.0</v>
      </c>
      <c r="K1067" s="14">
        <v>46104.0</v>
      </c>
      <c r="L1067" s="8" t="s">
        <v>3564</v>
      </c>
      <c r="M1067" s="8" t="s">
        <v>3564</v>
      </c>
      <c r="N1067" s="14">
        <v>46106.0</v>
      </c>
      <c r="O1067" s="14">
        <v>46106.0</v>
      </c>
      <c r="P1067" s="8" t="s">
        <v>48</v>
      </c>
      <c r="Q1067" s="8">
        <v>742.0</v>
      </c>
      <c r="R1067" s="8" t="s">
        <v>7772</v>
      </c>
      <c r="S1067" s="8" t="s">
        <v>7773</v>
      </c>
      <c r="T1067" s="16" t="s">
        <v>7202</v>
      </c>
      <c r="U1067" s="17" t="s">
        <v>7774</v>
      </c>
      <c r="V1067" s="8" t="s">
        <v>53</v>
      </c>
      <c r="W1067" s="8"/>
      <c r="AA1067" s="53" t="s">
        <v>7775</v>
      </c>
      <c r="AB1067" s="18">
        <v>1558.0</v>
      </c>
      <c r="AC1067" s="18">
        <v>21.0</v>
      </c>
      <c r="AD1067" s="18">
        <v>14.0</v>
      </c>
      <c r="AE1067" s="18">
        <v>1409.0</v>
      </c>
      <c r="AF1067" s="18">
        <v>21.0</v>
      </c>
      <c r="AG1067" s="18">
        <v>21.0</v>
      </c>
      <c r="AH1067" s="18">
        <v>1453.0</v>
      </c>
      <c r="AI1067" s="18">
        <v>3.0</v>
      </c>
      <c r="AJ1067" s="18" t="s">
        <v>7768</v>
      </c>
      <c r="AK1067" s="18">
        <v>1924.0</v>
      </c>
      <c r="AL1067" s="55" t="s">
        <v>2167</v>
      </c>
      <c r="AM1067" s="54" t="s">
        <v>1600</v>
      </c>
      <c r="AN1067" s="19">
        <v>0.952</v>
      </c>
      <c r="AO1067" s="19" t="s">
        <v>329</v>
      </c>
    </row>
    <row r="1068">
      <c r="A1068" s="8" t="s">
        <v>7776</v>
      </c>
      <c r="B1068" s="52" t="s">
        <v>1298</v>
      </c>
      <c r="C1068" s="8" t="s">
        <v>58</v>
      </c>
      <c r="D1068" s="8" t="s">
        <v>7768</v>
      </c>
      <c r="E1068" s="20" t="s">
        <v>7777</v>
      </c>
      <c r="F1068" s="50" t="s">
        <v>7778</v>
      </c>
      <c r="G1068" s="8" t="s">
        <v>83</v>
      </c>
      <c r="H1068" s="24"/>
      <c r="I1068" s="8" t="s">
        <v>7779</v>
      </c>
      <c r="J1068" s="8">
        <v>12.0</v>
      </c>
      <c r="K1068" s="14">
        <v>46104.0</v>
      </c>
      <c r="L1068" s="8" t="s">
        <v>3564</v>
      </c>
      <c r="M1068" s="8" t="s">
        <v>3564</v>
      </c>
      <c r="N1068" s="14">
        <v>46106.0</v>
      </c>
      <c r="O1068" s="14">
        <v>46106.0</v>
      </c>
      <c r="P1068" s="8" t="s">
        <v>48</v>
      </c>
      <c r="Q1068" s="8">
        <v>758.0</v>
      </c>
      <c r="R1068" s="8" t="s">
        <v>7772</v>
      </c>
      <c r="S1068" s="8" t="s">
        <v>7780</v>
      </c>
      <c r="T1068" s="16" t="s">
        <v>7781</v>
      </c>
      <c r="U1068" s="17" t="s">
        <v>7774</v>
      </c>
      <c r="V1068" s="8" t="s">
        <v>53</v>
      </c>
      <c r="W1068" s="8"/>
      <c r="AA1068" s="53" t="s">
        <v>7782</v>
      </c>
      <c r="AB1068" s="18">
        <v>99.0</v>
      </c>
      <c r="AC1068" s="18">
        <v>17.0</v>
      </c>
      <c r="AD1068" s="18">
        <v>16.0</v>
      </c>
      <c r="AE1068" s="18">
        <v>44.0</v>
      </c>
      <c r="AF1068" s="18">
        <v>22.0</v>
      </c>
      <c r="AG1068" s="18">
        <v>6.0</v>
      </c>
      <c r="AH1068" s="18">
        <v>5.0</v>
      </c>
      <c r="AI1068" s="18">
        <v>7.0</v>
      </c>
      <c r="AJ1068" s="18" t="s">
        <v>54</v>
      </c>
      <c r="AK1068" s="18" t="s">
        <v>54</v>
      </c>
      <c r="AL1068" s="54" t="s">
        <v>1339</v>
      </c>
      <c r="AM1068" s="18" t="s">
        <v>54</v>
      </c>
      <c r="AN1068" s="19">
        <v>0.952</v>
      </c>
      <c r="AO1068" s="19" t="s">
        <v>329</v>
      </c>
    </row>
    <row r="1069">
      <c r="A1069" s="8" t="s">
        <v>7783</v>
      </c>
      <c r="B1069" s="52" t="s">
        <v>1883</v>
      </c>
      <c r="C1069" s="8" t="s">
        <v>58</v>
      </c>
      <c r="D1069" s="8" t="s">
        <v>7768</v>
      </c>
      <c r="E1069" s="20" t="s">
        <v>7784</v>
      </c>
      <c r="F1069" s="50" t="s">
        <v>7785</v>
      </c>
      <c r="G1069" s="8" t="s">
        <v>83</v>
      </c>
      <c r="H1069" s="24"/>
      <c r="I1069" s="8" t="s">
        <v>7786</v>
      </c>
      <c r="J1069" s="8">
        <v>12.0</v>
      </c>
      <c r="K1069" s="14">
        <v>46104.0</v>
      </c>
      <c r="L1069" s="8" t="s">
        <v>3564</v>
      </c>
      <c r="M1069" s="8" t="s">
        <v>3564</v>
      </c>
      <c r="N1069" s="14">
        <v>46106.0</v>
      </c>
      <c r="O1069" s="14">
        <v>46106.0</v>
      </c>
      <c r="P1069" s="8" t="s">
        <v>48</v>
      </c>
      <c r="Q1069" s="8">
        <v>705.0</v>
      </c>
      <c r="R1069" s="8" t="s">
        <v>7772</v>
      </c>
      <c r="S1069" s="8" t="s">
        <v>7787</v>
      </c>
      <c r="T1069" s="16" t="s">
        <v>70</v>
      </c>
      <c r="U1069" s="17" t="s">
        <v>7774</v>
      </c>
      <c r="V1069" s="8" t="s">
        <v>53</v>
      </c>
      <c r="W1069" s="8"/>
      <c r="AA1069" s="53" t="s">
        <v>7788</v>
      </c>
      <c r="AB1069" s="18">
        <v>144.0</v>
      </c>
      <c r="AC1069" s="18">
        <v>28.0</v>
      </c>
      <c r="AD1069" s="18">
        <v>11.0</v>
      </c>
      <c r="AE1069" s="18">
        <v>70.0</v>
      </c>
      <c r="AF1069" s="18">
        <v>0.0</v>
      </c>
      <c r="AG1069" s="18">
        <v>0.0</v>
      </c>
      <c r="AH1069" s="18">
        <v>0.0</v>
      </c>
      <c r="AI1069" s="18">
        <v>2.0</v>
      </c>
      <c r="AJ1069" s="18" t="s">
        <v>54</v>
      </c>
      <c r="AK1069" s="18" t="s">
        <v>54</v>
      </c>
      <c r="AL1069" s="54" t="s">
        <v>1755</v>
      </c>
      <c r="AM1069" s="18" t="s">
        <v>54</v>
      </c>
      <c r="AN1069" s="19">
        <v>0.952</v>
      </c>
      <c r="AO1069" s="19" t="s">
        <v>329</v>
      </c>
    </row>
    <row r="1070">
      <c r="A1070" s="8" t="s">
        <v>7789</v>
      </c>
      <c r="B1070" s="52" t="s">
        <v>42</v>
      </c>
      <c r="C1070" s="8" t="s">
        <v>58</v>
      </c>
      <c r="D1070" s="8" t="s">
        <v>7768</v>
      </c>
      <c r="E1070" s="20" t="s">
        <v>7790</v>
      </c>
      <c r="F1070" s="50" t="s">
        <v>7791</v>
      </c>
      <c r="G1070" s="8" t="s">
        <v>83</v>
      </c>
      <c r="H1070" s="24"/>
      <c r="I1070" s="8" t="s">
        <v>7792</v>
      </c>
      <c r="J1070" s="8">
        <v>12.0</v>
      </c>
      <c r="K1070" s="14">
        <v>46104.0</v>
      </c>
      <c r="L1070" s="8" t="s">
        <v>3564</v>
      </c>
      <c r="M1070" s="8" t="s">
        <v>3564</v>
      </c>
      <c r="N1070" s="14">
        <v>46106.0</v>
      </c>
      <c r="O1070" s="14">
        <v>46106.0</v>
      </c>
      <c r="P1070" s="8" t="s">
        <v>48</v>
      </c>
      <c r="Q1070" s="8">
        <v>631.0</v>
      </c>
      <c r="R1070" s="16" t="s">
        <v>7793</v>
      </c>
      <c r="S1070" s="16" t="s">
        <v>7794</v>
      </c>
      <c r="T1070" s="16" t="s">
        <v>5223</v>
      </c>
      <c r="U1070" s="17" t="s">
        <v>7774</v>
      </c>
      <c r="V1070" s="8" t="s">
        <v>53</v>
      </c>
      <c r="W1070" s="8"/>
      <c r="AA1070" s="18" t="s">
        <v>54</v>
      </c>
      <c r="AB1070" s="18">
        <v>123.0</v>
      </c>
      <c r="AC1070" s="18">
        <v>26.0</v>
      </c>
      <c r="AD1070" s="18">
        <v>23.0</v>
      </c>
      <c r="AE1070" s="18">
        <v>59.0</v>
      </c>
      <c r="AF1070" s="18">
        <v>0.0</v>
      </c>
      <c r="AG1070" s="18">
        <v>0.0</v>
      </c>
      <c r="AH1070" s="18">
        <v>0.0</v>
      </c>
      <c r="AI1070" s="18">
        <v>1.0</v>
      </c>
      <c r="AJ1070" s="18" t="s">
        <v>54</v>
      </c>
      <c r="AK1070" s="18" t="s">
        <v>54</v>
      </c>
      <c r="AL1070" s="18" t="s">
        <v>54</v>
      </c>
      <c r="AM1070" s="18" t="s">
        <v>54</v>
      </c>
      <c r="AN1070" s="19">
        <v>0.952</v>
      </c>
      <c r="AO1070" s="19" t="s">
        <v>329</v>
      </c>
    </row>
    <row r="1071">
      <c r="A1071" s="8" t="s">
        <v>7795</v>
      </c>
      <c r="B1071" s="52" t="s">
        <v>1287</v>
      </c>
      <c r="C1071" s="8" t="s">
        <v>43</v>
      </c>
      <c r="E1071" s="20" t="s">
        <v>7796</v>
      </c>
      <c r="F1071" s="50" t="s">
        <v>7797</v>
      </c>
      <c r="G1071" s="8" t="s">
        <v>83</v>
      </c>
      <c r="H1071" s="24"/>
      <c r="I1071" s="8" t="s">
        <v>7798</v>
      </c>
      <c r="J1071" s="8">
        <v>12.0</v>
      </c>
      <c r="K1071" s="14">
        <v>46104.0</v>
      </c>
      <c r="L1071" s="8" t="s">
        <v>3564</v>
      </c>
      <c r="M1071" s="8" t="s">
        <v>3564</v>
      </c>
      <c r="N1071" s="14">
        <v>46106.0</v>
      </c>
      <c r="O1071" s="14">
        <v>46106.0</v>
      </c>
      <c r="P1071" s="8" t="s">
        <v>48</v>
      </c>
      <c r="Q1071" s="15">
        <v>1923.0</v>
      </c>
      <c r="R1071" s="8" t="s">
        <v>6269</v>
      </c>
      <c r="S1071" s="8" t="s">
        <v>7799</v>
      </c>
      <c r="T1071" s="16" t="s">
        <v>7202</v>
      </c>
      <c r="U1071" s="17" t="s">
        <v>7800</v>
      </c>
      <c r="V1071" s="8" t="s">
        <v>220</v>
      </c>
      <c r="W1071" s="8"/>
      <c r="AA1071" s="53" t="s">
        <v>7801</v>
      </c>
      <c r="AB1071" s="18">
        <v>588.0</v>
      </c>
      <c r="AC1071" s="18">
        <v>41.0</v>
      </c>
      <c r="AD1071" s="18">
        <v>247.0</v>
      </c>
      <c r="AE1071" s="18">
        <v>275.0</v>
      </c>
      <c r="AF1071" s="18">
        <v>21.0</v>
      </c>
      <c r="AG1071" s="18">
        <v>8.0</v>
      </c>
      <c r="AH1071" s="18">
        <v>1.0</v>
      </c>
      <c r="AI1071" s="18">
        <v>5.0</v>
      </c>
      <c r="AJ1071" s="18" t="s">
        <v>7795</v>
      </c>
      <c r="AK1071" s="18">
        <v>1504.0</v>
      </c>
      <c r="AL1071" s="54" t="s">
        <v>1600</v>
      </c>
      <c r="AM1071" s="54" t="s">
        <v>1296</v>
      </c>
      <c r="AN1071" s="19">
        <v>0.9487</v>
      </c>
      <c r="AO1071" s="19" t="s">
        <v>3496</v>
      </c>
    </row>
    <row r="1072">
      <c r="A1072" s="8" t="s">
        <v>7802</v>
      </c>
      <c r="B1072" s="52" t="s">
        <v>1298</v>
      </c>
      <c r="C1072" s="8" t="s">
        <v>58</v>
      </c>
      <c r="D1072" s="8" t="s">
        <v>7795</v>
      </c>
      <c r="E1072" s="20" t="s">
        <v>7803</v>
      </c>
      <c r="F1072" s="50" t="s">
        <v>7804</v>
      </c>
      <c r="G1072" s="8" t="s">
        <v>83</v>
      </c>
      <c r="H1072" s="24"/>
      <c r="I1072" s="8" t="s">
        <v>7805</v>
      </c>
      <c r="J1072" s="8">
        <v>12.0</v>
      </c>
      <c r="K1072" s="14">
        <v>46104.0</v>
      </c>
      <c r="L1072" s="8" t="s">
        <v>3564</v>
      </c>
      <c r="M1072" s="8" t="s">
        <v>3564</v>
      </c>
      <c r="N1072" s="14">
        <v>46106.0</v>
      </c>
      <c r="O1072" s="14">
        <v>46106.0</v>
      </c>
      <c r="P1072" s="8" t="s">
        <v>48</v>
      </c>
      <c r="Q1072" s="15">
        <v>1929.0</v>
      </c>
      <c r="R1072" s="8" t="s">
        <v>6269</v>
      </c>
      <c r="S1072" s="8" t="s">
        <v>7806</v>
      </c>
      <c r="T1072" s="16" t="s">
        <v>7807</v>
      </c>
      <c r="U1072" s="17" t="s">
        <v>7800</v>
      </c>
      <c r="V1072" s="8" t="s">
        <v>220</v>
      </c>
      <c r="W1072" s="8"/>
      <c r="AA1072" s="53" t="s">
        <v>7808</v>
      </c>
      <c r="AB1072" s="18">
        <v>631.0</v>
      </c>
      <c r="AC1072" s="18">
        <v>63.0</v>
      </c>
      <c r="AD1072" s="18">
        <v>266.0</v>
      </c>
      <c r="AE1072" s="18">
        <v>263.0</v>
      </c>
      <c r="AF1072" s="18">
        <v>6.0</v>
      </c>
      <c r="AG1072" s="18">
        <v>14.0</v>
      </c>
      <c r="AH1072" s="18">
        <v>0.0</v>
      </c>
      <c r="AI1072" s="18">
        <v>6.0</v>
      </c>
      <c r="AJ1072" s="18" t="s">
        <v>54</v>
      </c>
      <c r="AK1072" s="18" t="s">
        <v>54</v>
      </c>
      <c r="AL1072" s="54" t="s">
        <v>2192</v>
      </c>
      <c r="AM1072" s="18" t="s">
        <v>54</v>
      </c>
      <c r="AN1072" s="19">
        <v>0.9487</v>
      </c>
      <c r="AO1072" s="19" t="s">
        <v>3496</v>
      </c>
    </row>
    <row r="1073">
      <c r="A1073" s="8" t="s">
        <v>7809</v>
      </c>
      <c r="B1073" s="52" t="s">
        <v>1883</v>
      </c>
      <c r="C1073" s="8" t="s">
        <v>58</v>
      </c>
      <c r="D1073" s="8" t="s">
        <v>7795</v>
      </c>
      <c r="E1073" s="20" t="s">
        <v>7810</v>
      </c>
      <c r="F1073" s="50" t="s">
        <v>7811</v>
      </c>
      <c r="G1073" s="8" t="s">
        <v>83</v>
      </c>
      <c r="H1073" s="24"/>
      <c r="I1073" s="8" t="s">
        <v>7812</v>
      </c>
      <c r="J1073" s="8">
        <v>12.0</v>
      </c>
      <c r="K1073" s="14">
        <v>46104.0</v>
      </c>
      <c r="L1073" s="8" t="s">
        <v>3564</v>
      </c>
      <c r="M1073" s="8" t="s">
        <v>3564</v>
      </c>
      <c r="N1073" s="14">
        <v>46106.0</v>
      </c>
      <c r="O1073" s="14">
        <v>46106.0</v>
      </c>
      <c r="P1073" s="8" t="s">
        <v>48</v>
      </c>
      <c r="Q1073" s="15">
        <v>1982.0</v>
      </c>
      <c r="R1073" s="8" t="s">
        <v>6269</v>
      </c>
      <c r="S1073" s="8" t="s">
        <v>7813</v>
      </c>
      <c r="T1073" s="16" t="s">
        <v>70</v>
      </c>
      <c r="U1073" s="17" t="s">
        <v>7800</v>
      </c>
      <c r="V1073" s="8" t="s">
        <v>220</v>
      </c>
      <c r="W1073" s="8"/>
      <c r="AA1073" s="53" t="s">
        <v>7814</v>
      </c>
      <c r="AB1073" s="18">
        <v>285.0</v>
      </c>
      <c r="AC1073" s="18">
        <v>4.0</v>
      </c>
      <c r="AD1073" s="18">
        <v>123.0</v>
      </c>
      <c r="AE1073" s="18">
        <v>149.0</v>
      </c>
      <c r="AF1073" s="18">
        <v>0.0</v>
      </c>
      <c r="AG1073" s="18">
        <v>0.0</v>
      </c>
      <c r="AH1073" s="18">
        <v>0.0</v>
      </c>
      <c r="AI1073" s="18">
        <v>7.0</v>
      </c>
      <c r="AJ1073" s="18" t="s">
        <v>54</v>
      </c>
      <c r="AK1073" s="18" t="s">
        <v>54</v>
      </c>
      <c r="AL1073" s="54" t="s">
        <v>2398</v>
      </c>
      <c r="AM1073" s="18" t="s">
        <v>54</v>
      </c>
      <c r="AN1073" s="19">
        <v>0.9487</v>
      </c>
      <c r="AO1073" s="19" t="s">
        <v>7815</v>
      </c>
    </row>
    <row r="1074">
      <c r="A1074" s="8" t="s">
        <v>7816</v>
      </c>
      <c r="B1074" s="52" t="s">
        <v>5170</v>
      </c>
      <c r="C1074" s="8" t="s">
        <v>43</v>
      </c>
      <c r="E1074" s="87" t="s">
        <v>7817</v>
      </c>
      <c r="F1074" s="88" t="s">
        <v>7818</v>
      </c>
      <c r="G1074" s="52" t="s">
        <v>172</v>
      </c>
      <c r="H1074" s="51"/>
      <c r="I1074" s="51" t="s">
        <v>7819</v>
      </c>
      <c r="J1074" s="8">
        <v>12.0</v>
      </c>
      <c r="K1074" s="14">
        <v>46104.0</v>
      </c>
      <c r="L1074" s="8" t="s">
        <v>3564</v>
      </c>
      <c r="M1074" s="8" t="s">
        <v>3564</v>
      </c>
      <c r="N1074" s="14">
        <v>46106.0</v>
      </c>
      <c r="O1074" s="14">
        <v>46106.0</v>
      </c>
      <c r="P1074" s="8" t="s">
        <v>48</v>
      </c>
      <c r="Q1074" s="8">
        <v>930.0</v>
      </c>
      <c r="R1074" s="8" t="s">
        <v>7820</v>
      </c>
      <c r="S1074" s="8" t="s">
        <v>7821</v>
      </c>
      <c r="T1074" s="16" t="s">
        <v>70</v>
      </c>
      <c r="U1074" s="17" t="s">
        <v>7822</v>
      </c>
      <c r="V1074" s="8" t="s">
        <v>53</v>
      </c>
      <c r="W1074" s="51"/>
      <c r="AA1074" s="53" t="s">
        <v>7823</v>
      </c>
      <c r="AB1074" s="18">
        <v>2766.0</v>
      </c>
      <c r="AC1074" s="18">
        <v>321.0</v>
      </c>
      <c r="AD1074" s="18">
        <v>71.0</v>
      </c>
      <c r="AE1074" s="18">
        <v>314.0</v>
      </c>
      <c r="AF1074" s="18">
        <v>5630.0</v>
      </c>
      <c r="AG1074" s="18">
        <v>1538.0</v>
      </c>
      <c r="AH1074" s="18">
        <v>388.0</v>
      </c>
      <c r="AI1074" s="18">
        <v>50.0</v>
      </c>
      <c r="AJ1074" s="18" t="s">
        <v>7816</v>
      </c>
      <c r="AK1074" s="18">
        <v>2766.0</v>
      </c>
      <c r="AL1074" s="55" t="s">
        <v>3330</v>
      </c>
      <c r="AM1074" s="55" t="s">
        <v>3330</v>
      </c>
      <c r="AN1074" s="19"/>
      <c r="AO1074" s="19" t="s">
        <v>7824</v>
      </c>
    </row>
    <row r="1075">
      <c r="A1075" s="8" t="s">
        <v>7825</v>
      </c>
      <c r="B1075" s="52" t="s">
        <v>1883</v>
      </c>
      <c r="C1075" s="8" t="s">
        <v>43</v>
      </c>
      <c r="E1075" s="16" t="s">
        <v>7826</v>
      </c>
      <c r="F1075" s="50" t="s">
        <v>7827</v>
      </c>
      <c r="G1075" s="52" t="s">
        <v>172</v>
      </c>
      <c r="H1075" s="24"/>
      <c r="I1075" s="8" t="s">
        <v>7828</v>
      </c>
      <c r="J1075" s="8">
        <v>12.0</v>
      </c>
      <c r="K1075" s="14">
        <v>46104.0</v>
      </c>
      <c r="L1075" s="8" t="s">
        <v>3564</v>
      </c>
      <c r="M1075" s="8" t="s">
        <v>3564</v>
      </c>
      <c r="N1075" s="14">
        <v>46106.0</v>
      </c>
      <c r="O1075" s="14">
        <v>46106.0</v>
      </c>
      <c r="P1075" s="8" t="s">
        <v>48</v>
      </c>
      <c r="Q1075" s="8">
        <v>998.0</v>
      </c>
      <c r="R1075" s="89" t="s">
        <v>7829</v>
      </c>
      <c r="S1075" s="8" t="s">
        <v>7830</v>
      </c>
      <c r="T1075" s="16" t="s">
        <v>70</v>
      </c>
      <c r="U1075" s="17" t="s">
        <v>7831</v>
      </c>
      <c r="V1075" s="8" t="s">
        <v>53</v>
      </c>
      <c r="W1075" s="8"/>
      <c r="AA1075" s="53" t="s">
        <v>7832</v>
      </c>
      <c r="AB1075" s="18">
        <v>226.0</v>
      </c>
      <c r="AC1075" s="18">
        <v>10.0</v>
      </c>
      <c r="AD1075" s="18">
        <v>64.0</v>
      </c>
      <c r="AE1075" s="18">
        <v>78.0</v>
      </c>
      <c r="AF1075" s="18">
        <v>21.0</v>
      </c>
      <c r="AG1075" s="18">
        <v>58.0</v>
      </c>
      <c r="AH1075" s="18">
        <v>0.0</v>
      </c>
      <c r="AI1075" s="18">
        <v>43.0</v>
      </c>
      <c r="AJ1075" s="18" t="s">
        <v>7825</v>
      </c>
      <c r="AK1075" s="18">
        <v>226.0</v>
      </c>
      <c r="AL1075" s="54" t="s">
        <v>2242</v>
      </c>
      <c r="AM1075" s="54" t="s">
        <v>2242</v>
      </c>
      <c r="AN1075" s="19"/>
      <c r="AO1075" s="19" t="s">
        <v>7824</v>
      </c>
    </row>
    <row r="1076">
      <c r="A1076" s="8" t="s">
        <v>7833</v>
      </c>
      <c r="B1076" s="52" t="s">
        <v>1287</v>
      </c>
      <c r="C1076" s="8" t="s">
        <v>43</v>
      </c>
      <c r="E1076" s="10" t="s">
        <v>7834</v>
      </c>
      <c r="F1076" s="50" t="s">
        <v>7835</v>
      </c>
      <c r="G1076" s="51" t="s">
        <v>46</v>
      </c>
      <c r="H1076" s="24"/>
      <c r="I1076" s="8" t="s">
        <v>7836</v>
      </c>
      <c r="J1076" s="8">
        <v>12.0</v>
      </c>
      <c r="K1076" s="14">
        <v>46104.0</v>
      </c>
      <c r="L1076" s="8" t="s">
        <v>3564</v>
      </c>
      <c r="M1076" s="8" t="s">
        <v>3564</v>
      </c>
      <c r="N1076" s="14">
        <v>46106.0</v>
      </c>
      <c r="O1076" s="14">
        <v>46106.0</v>
      </c>
      <c r="P1076" s="8" t="s">
        <v>48</v>
      </c>
      <c r="Q1076" s="8">
        <v>659.0</v>
      </c>
      <c r="R1076" s="8" t="s">
        <v>7837</v>
      </c>
      <c r="S1076" s="8" t="s">
        <v>7838</v>
      </c>
      <c r="T1076" s="60" t="s">
        <v>7202</v>
      </c>
      <c r="U1076" s="17" t="s">
        <v>7839</v>
      </c>
      <c r="V1076" s="8" t="s">
        <v>72</v>
      </c>
      <c r="W1076" s="51"/>
      <c r="AA1076" s="53" t="s">
        <v>7840</v>
      </c>
      <c r="AB1076" s="18">
        <v>576.0</v>
      </c>
      <c r="AC1076" s="18">
        <v>138.0</v>
      </c>
      <c r="AD1076" s="18">
        <v>58.0</v>
      </c>
      <c r="AE1076" s="18">
        <v>198.0</v>
      </c>
      <c r="AF1076" s="18">
        <v>39.0</v>
      </c>
      <c r="AG1076" s="18">
        <v>105.0</v>
      </c>
      <c r="AH1076" s="18">
        <v>1.0</v>
      </c>
      <c r="AI1076" s="18">
        <v>58.0</v>
      </c>
      <c r="AJ1076" s="18" t="s">
        <v>7833</v>
      </c>
      <c r="AK1076" s="18">
        <v>2308.0</v>
      </c>
      <c r="AL1076" s="54" t="s">
        <v>3844</v>
      </c>
      <c r="AM1076" s="54" t="s">
        <v>7841</v>
      </c>
      <c r="AN1076" s="19">
        <v>0.9235</v>
      </c>
      <c r="AO1076" s="19" t="s">
        <v>329</v>
      </c>
    </row>
    <row r="1077">
      <c r="A1077" s="8" t="s">
        <v>7842</v>
      </c>
      <c r="B1077" s="52" t="s">
        <v>1298</v>
      </c>
      <c r="C1077" s="8" t="s">
        <v>58</v>
      </c>
      <c r="D1077" s="8" t="s">
        <v>7833</v>
      </c>
      <c r="E1077" s="20" t="s">
        <v>7843</v>
      </c>
      <c r="F1077" s="50" t="s">
        <v>7844</v>
      </c>
      <c r="G1077" s="51" t="s">
        <v>46</v>
      </c>
      <c r="H1077" s="24"/>
      <c r="I1077" s="8" t="s">
        <v>7845</v>
      </c>
      <c r="J1077" s="8">
        <v>12.0</v>
      </c>
      <c r="K1077" s="14">
        <v>46104.0</v>
      </c>
      <c r="L1077" s="8" t="s">
        <v>3564</v>
      </c>
      <c r="M1077" s="8" t="s">
        <v>3564</v>
      </c>
      <c r="N1077" s="14">
        <v>46106.0</v>
      </c>
      <c r="O1077" s="14">
        <v>46106.0</v>
      </c>
      <c r="P1077" s="8" t="s">
        <v>48</v>
      </c>
      <c r="Q1077" s="8">
        <v>686.0</v>
      </c>
      <c r="R1077" s="8" t="s">
        <v>7837</v>
      </c>
      <c r="S1077" s="8" t="s">
        <v>7846</v>
      </c>
      <c r="T1077" s="52" t="s">
        <v>7847</v>
      </c>
      <c r="U1077" s="17" t="s">
        <v>7839</v>
      </c>
      <c r="V1077" s="8" t="s">
        <v>72</v>
      </c>
      <c r="W1077" s="51"/>
      <c r="AA1077" s="53" t="s">
        <v>7848</v>
      </c>
      <c r="AB1077" s="18">
        <v>740.0</v>
      </c>
      <c r="AC1077" s="18">
        <v>63.0</v>
      </c>
      <c r="AD1077" s="18">
        <v>250.0</v>
      </c>
      <c r="AE1077" s="18">
        <v>329.0</v>
      </c>
      <c r="AF1077" s="18">
        <v>410.0</v>
      </c>
      <c r="AG1077" s="18">
        <v>24.0</v>
      </c>
      <c r="AH1077" s="18">
        <v>0.0</v>
      </c>
      <c r="AI1077" s="18">
        <v>164.0</v>
      </c>
      <c r="AJ1077" s="18" t="s">
        <v>54</v>
      </c>
      <c r="AK1077" s="18" t="s">
        <v>54</v>
      </c>
      <c r="AL1077" s="54" t="s">
        <v>1295</v>
      </c>
      <c r="AM1077" s="18" t="s">
        <v>54</v>
      </c>
      <c r="AN1077" s="19">
        <v>0.9235</v>
      </c>
      <c r="AO1077" s="19" t="s">
        <v>329</v>
      </c>
    </row>
    <row r="1078">
      <c r="A1078" s="8" t="s">
        <v>7849</v>
      </c>
      <c r="B1078" s="52" t="s">
        <v>1883</v>
      </c>
      <c r="C1078" s="8" t="s">
        <v>58</v>
      </c>
      <c r="D1078" s="8" t="s">
        <v>7833</v>
      </c>
      <c r="E1078" s="20" t="s">
        <v>7850</v>
      </c>
      <c r="F1078" s="50" t="s">
        <v>7851</v>
      </c>
      <c r="G1078" s="51" t="s">
        <v>46</v>
      </c>
      <c r="H1078" s="24"/>
      <c r="I1078" s="8" t="s">
        <v>7852</v>
      </c>
      <c r="J1078" s="8">
        <v>12.0</v>
      </c>
      <c r="K1078" s="14">
        <v>46104.0</v>
      </c>
      <c r="L1078" s="8" t="s">
        <v>3564</v>
      </c>
      <c r="M1078" s="8" t="s">
        <v>3564</v>
      </c>
      <c r="N1078" s="14">
        <v>46106.0</v>
      </c>
      <c r="O1078" s="14">
        <v>46106.0</v>
      </c>
      <c r="P1078" s="8" t="s">
        <v>48</v>
      </c>
      <c r="Q1078" s="8">
        <v>642.0</v>
      </c>
      <c r="R1078" s="8" t="s">
        <v>7837</v>
      </c>
      <c r="S1078" s="8" t="s">
        <v>7853</v>
      </c>
      <c r="T1078" s="16" t="s">
        <v>107</v>
      </c>
      <c r="U1078" s="17" t="s">
        <v>7839</v>
      </c>
      <c r="V1078" s="8" t="s">
        <v>72</v>
      </c>
      <c r="W1078" s="51"/>
      <c r="AA1078" s="53" t="s">
        <v>7854</v>
      </c>
      <c r="AB1078" s="18">
        <v>323.0</v>
      </c>
      <c r="AC1078" s="18">
        <v>112.0</v>
      </c>
      <c r="AD1078" s="18">
        <v>28.0</v>
      </c>
      <c r="AE1078" s="18">
        <v>107.0</v>
      </c>
      <c r="AF1078" s="18">
        <v>0.0</v>
      </c>
      <c r="AG1078" s="18">
        <v>0.0</v>
      </c>
      <c r="AH1078" s="18">
        <v>0.0</v>
      </c>
      <c r="AI1078" s="18">
        <v>33.0</v>
      </c>
      <c r="AJ1078" s="18" t="s">
        <v>54</v>
      </c>
      <c r="AK1078" s="18" t="s">
        <v>54</v>
      </c>
      <c r="AL1078" s="54" t="s">
        <v>1772</v>
      </c>
      <c r="AM1078" s="18" t="s">
        <v>54</v>
      </c>
      <c r="AN1078" s="19">
        <v>0.9235</v>
      </c>
      <c r="AO1078" s="19" t="s">
        <v>329</v>
      </c>
    </row>
    <row r="1079">
      <c r="A1079" s="8" t="s">
        <v>7855</v>
      </c>
      <c r="B1079" s="52" t="s">
        <v>42</v>
      </c>
      <c r="C1079" s="8" t="s">
        <v>58</v>
      </c>
      <c r="D1079" s="8" t="s">
        <v>7833</v>
      </c>
      <c r="E1079" s="20" t="s">
        <v>7856</v>
      </c>
      <c r="F1079" s="50" t="s">
        <v>7857</v>
      </c>
      <c r="G1079" s="51" t="s">
        <v>46</v>
      </c>
      <c r="H1079" s="24"/>
      <c r="I1079" s="8" t="s">
        <v>7858</v>
      </c>
      <c r="J1079" s="8">
        <v>12.0</v>
      </c>
      <c r="K1079" s="14">
        <v>46104.0</v>
      </c>
      <c r="L1079" s="8" t="s">
        <v>3564</v>
      </c>
      <c r="M1079" s="8" t="s">
        <v>3564</v>
      </c>
      <c r="N1079" s="14">
        <v>46106.0</v>
      </c>
      <c r="O1079" s="14">
        <v>46106.0</v>
      </c>
      <c r="P1079" s="8" t="s">
        <v>48</v>
      </c>
      <c r="Q1079" s="8">
        <v>564.0</v>
      </c>
      <c r="R1079" s="16" t="s">
        <v>7859</v>
      </c>
      <c r="S1079" s="16" t="s">
        <v>7860</v>
      </c>
      <c r="T1079" s="16" t="s">
        <v>70</v>
      </c>
      <c r="U1079" s="17" t="s">
        <v>7839</v>
      </c>
      <c r="V1079" s="8" t="s">
        <v>72</v>
      </c>
      <c r="W1079" s="51"/>
      <c r="AA1079" s="18" t="s">
        <v>54</v>
      </c>
      <c r="AB1079" s="18">
        <v>669.0</v>
      </c>
      <c r="AC1079" s="18">
        <v>236.0</v>
      </c>
      <c r="AD1079" s="18">
        <v>71.0</v>
      </c>
      <c r="AE1079" s="18">
        <v>331.0</v>
      </c>
      <c r="AF1079" s="18">
        <v>0.0</v>
      </c>
      <c r="AG1079" s="18">
        <v>0.0</v>
      </c>
      <c r="AH1079" s="18">
        <v>0.0</v>
      </c>
      <c r="AI1079" s="18">
        <v>0.0</v>
      </c>
      <c r="AJ1079" s="18" t="s">
        <v>54</v>
      </c>
      <c r="AK1079" s="18" t="s">
        <v>54</v>
      </c>
      <c r="AL1079" s="18" t="s">
        <v>54</v>
      </c>
      <c r="AM1079" s="18" t="s">
        <v>54</v>
      </c>
      <c r="AN1079" s="19">
        <v>0.9235</v>
      </c>
      <c r="AO1079" s="19" t="s">
        <v>329</v>
      </c>
    </row>
    <row r="1080">
      <c r="A1080" s="8" t="s">
        <v>7861</v>
      </c>
      <c r="B1080" s="52" t="s">
        <v>2931</v>
      </c>
      <c r="C1080" s="8" t="s">
        <v>43</v>
      </c>
      <c r="E1080" s="20" t="s">
        <v>7862</v>
      </c>
      <c r="F1080" s="50" t="s">
        <v>7863</v>
      </c>
      <c r="G1080" s="8" t="s">
        <v>83</v>
      </c>
      <c r="H1080" s="24"/>
      <c r="I1080" s="8" t="s">
        <v>7864</v>
      </c>
      <c r="J1080" s="8">
        <v>12.0</v>
      </c>
      <c r="K1080" s="14">
        <v>46104.0</v>
      </c>
      <c r="L1080" s="8" t="s">
        <v>3564</v>
      </c>
      <c r="M1080" s="8" t="s">
        <v>3564</v>
      </c>
      <c r="N1080" s="14">
        <v>46106.0</v>
      </c>
      <c r="O1080" s="14">
        <v>46106.0</v>
      </c>
      <c r="P1080" s="8" t="s">
        <v>48</v>
      </c>
      <c r="Q1080" s="8">
        <v>535.0</v>
      </c>
      <c r="R1080" s="16" t="s">
        <v>7865</v>
      </c>
      <c r="S1080" s="16" t="s">
        <v>7866</v>
      </c>
      <c r="T1080" s="16" t="s">
        <v>70</v>
      </c>
      <c r="U1080" s="17" t="s">
        <v>7867</v>
      </c>
      <c r="V1080" s="8" t="s">
        <v>220</v>
      </c>
      <c r="W1080" s="8"/>
      <c r="AA1080" s="18" t="s">
        <v>54</v>
      </c>
      <c r="AB1080" s="18">
        <v>160.0</v>
      </c>
      <c r="AC1080" s="18">
        <v>80.0</v>
      </c>
      <c r="AD1080" s="18">
        <v>5.0</v>
      </c>
      <c r="AE1080" s="18">
        <v>67.0</v>
      </c>
      <c r="AF1080" s="18">
        <v>0.0</v>
      </c>
      <c r="AG1080" s="18">
        <v>0.0</v>
      </c>
      <c r="AH1080" s="18">
        <v>0.0</v>
      </c>
      <c r="AI1080" s="18">
        <v>2.0</v>
      </c>
      <c r="AJ1080" s="18" t="s">
        <v>7861</v>
      </c>
      <c r="AK1080" s="18">
        <v>1587.0</v>
      </c>
      <c r="AL1080" s="18" t="s">
        <v>54</v>
      </c>
      <c r="AM1080" s="54" t="s">
        <v>4336</v>
      </c>
      <c r="AN1080" s="19">
        <v>0.9542</v>
      </c>
      <c r="AO1080" s="19" t="s">
        <v>329</v>
      </c>
    </row>
    <row r="1081">
      <c r="A1081" s="8" t="s">
        <v>7868</v>
      </c>
      <c r="B1081" s="52" t="s">
        <v>1298</v>
      </c>
      <c r="C1081" s="8" t="s">
        <v>58</v>
      </c>
      <c r="D1081" s="8" t="s">
        <v>7861</v>
      </c>
      <c r="E1081" s="20" t="s">
        <v>7869</v>
      </c>
      <c r="F1081" s="90" t="s">
        <v>7870</v>
      </c>
      <c r="G1081" s="8" t="s">
        <v>83</v>
      </c>
      <c r="H1081" s="24"/>
      <c r="I1081" s="8" t="s">
        <v>7871</v>
      </c>
      <c r="J1081" s="8">
        <v>12.0</v>
      </c>
      <c r="K1081" s="14">
        <v>46104.0</v>
      </c>
      <c r="L1081" s="8" t="s">
        <v>3564</v>
      </c>
      <c r="M1081" s="8" t="s">
        <v>3564</v>
      </c>
      <c r="N1081" s="14">
        <v>46106.0</v>
      </c>
      <c r="O1081" s="14">
        <v>46106.0</v>
      </c>
      <c r="P1081" s="8" t="s">
        <v>48</v>
      </c>
      <c r="Q1081" s="8">
        <v>533.0</v>
      </c>
      <c r="R1081" s="8" t="s">
        <v>7872</v>
      </c>
      <c r="S1081" s="8" t="s">
        <v>7873</v>
      </c>
      <c r="T1081" s="16" t="s">
        <v>7874</v>
      </c>
      <c r="U1081" s="17" t="s">
        <v>7867</v>
      </c>
      <c r="V1081" s="8" t="s">
        <v>220</v>
      </c>
      <c r="W1081" s="8"/>
      <c r="AA1081" s="53" t="s">
        <v>7875</v>
      </c>
      <c r="AB1081" s="18">
        <v>1311.0</v>
      </c>
      <c r="AC1081" s="18">
        <v>22.0</v>
      </c>
      <c r="AD1081" s="18">
        <v>10.0</v>
      </c>
      <c r="AE1081" s="18">
        <v>641.0</v>
      </c>
      <c r="AF1081" s="18">
        <v>6.0</v>
      </c>
      <c r="AG1081" s="18">
        <v>0.0</v>
      </c>
      <c r="AH1081" s="18">
        <v>1219.0</v>
      </c>
      <c r="AI1081" s="18">
        <v>25.0</v>
      </c>
      <c r="AJ1081" s="18" t="s">
        <v>54</v>
      </c>
      <c r="AK1081" s="18" t="s">
        <v>54</v>
      </c>
      <c r="AL1081" s="54" t="s">
        <v>1939</v>
      </c>
      <c r="AM1081" s="18" t="s">
        <v>54</v>
      </c>
      <c r="AN1081" s="19">
        <v>0.9542</v>
      </c>
      <c r="AO1081" s="19" t="s">
        <v>329</v>
      </c>
    </row>
    <row r="1082">
      <c r="A1082" s="8" t="s">
        <v>7876</v>
      </c>
      <c r="B1082" s="52" t="s">
        <v>5170</v>
      </c>
      <c r="C1082" s="8" t="s">
        <v>58</v>
      </c>
      <c r="D1082" s="8" t="s">
        <v>7861</v>
      </c>
      <c r="E1082" s="20" t="s">
        <v>7877</v>
      </c>
      <c r="F1082" s="91" t="s">
        <v>7878</v>
      </c>
      <c r="G1082" s="8" t="s">
        <v>83</v>
      </c>
      <c r="H1082" s="24"/>
      <c r="I1082" s="8" t="s">
        <v>7879</v>
      </c>
      <c r="J1082" s="8">
        <v>12.0</v>
      </c>
      <c r="K1082" s="14">
        <v>46104.0</v>
      </c>
      <c r="L1082" s="8" t="s">
        <v>3564</v>
      </c>
      <c r="M1082" s="8" t="s">
        <v>3564</v>
      </c>
      <c r="N1082" s="14">
        <v>46106.0</v>
      </c>
      <c r="O1082" s="14">
        <v>46106.0</v>
      </c>
      <c r="P1082" s="8" t="s">
        <v>48</v>
      </c>
      <c r="Q1082" s="8">
        <v>609.0</v>
      </c>
      <c r="R1082" s="8" t="s">
        <v>7872</v>
      </c>
      <c r="S1082" s="8" t="s">
        <v>7880</v>
      </c>
      <c r="T1082" s="16" t="s">
        <v>7202</v>
      </c>
      <c r="U1082" s="17" t="s">
        <v>7867</v>
      </c>
      <c r="V1082" s="8" t="s">
        <v>220</v>
      </c>
      <c r="W1082" s="8"/>
      <c r="AA1082" s="53" t="s">
        <v>7881</v>
      </c>
      <c r="AB1082" s="18">
        <v>116.0</v>
      </c>
      <c r="AC1082" s="18">
        <v>29.0</v>
      </c>
      <c r="AD1082" s="18">
        <v>10.0</v>
      </c>
      <c r="AE1082" s="18">
        <v>54.0</v>
      </c>
      <c r="AF1082" s="18">
        <v>3.0</v>
      </c>
      <c r="AG1082" s="18">
        <v>2.0</v>
      </c>
      <c r="AH1082" s="18">
        <v>0.0</v>
      </c>
      <c r="AI1082" s="18">
        <v>4.0</v>
      </c>
      <c r="AJ1082" s="18" t="s">
        <v>54</v>
      </c>
      <c r="AK1082" s="18" t="s">
        <v>54</v>
      </c>
      <c r="AL1082" s="54" t="s">
        <v>1572</v>
      </c>
      <c r="AM1082" s="18" t="s">
        <v>54</v>
      </c>
      <c r="AN1082" s="19">
        <v>0.9542</v>
      </c>
      <c r="AO1082" s="19" t="s">
        <v>329</v>
      </c>
    </row>
    <row r="1083">
      <c r="A1083" s="8" t="s">
        <v>7882</v>
      </c>
      <c r="B1083" s="52" t="s">
        <v>57</v>
      </c>
      <c r="C1083" s="8" t="s">
        <v>58</v>
      </c>
      <c r="D1083" s="8" t="s">
        <v>7861</v>
      </c>
      <c r="E1083" s="20" t="s">
        <v>7883</v>
      </c>
      <c r="F1083" s="50" t="s">
        <v>7884</v>
      </c>
      <c r="G1083" s="8" t="s">
        <v>83</v>
      </c>
      <c r="H1083" s="24"/>
      <c r="I1083" s="8" t="s">
        <v>7885</v>
      </c>
      <c r="J1083" s="8">
        <v>12.0</v>
      </c>
      <c r="K1083" s="14">
        <v>46104.0</v>
      </c>
      <c r="L1083" s="8" t="s">
        <v>3564</v>
      </c>
      <c r="M1083" s="8" t="s">
        <v>3564</v>
      </c>
      <c r="N1083" s="14">
        <v>46106.0</v>
      </c>
      <c r="O1083" s="14">
        <v>46106.0</v>
      </c>
      <c r="P1083" s="8" t="s">
        <v>48</v>
      </c>
      <c r="Q1083" s="8">
        <v>652.0</v>
      </c>
      <c r="R1083" s="8" t="s">
        <v>7872</v>
      </c>
      <c r="S1083" s="16" t="s">
        <v>7886</v>
      </c>
      <c r="T1083" s="16" t="s">
        <v>4807</v>
      </c>
      <c r="U1083" s="17" t="s">
        <v>7867</v>
      </c>
      <c r="V1083" s="8" t="s">
        <v>220</v>
      </c>
      <c r="W1083" s="8"/>
      <c r="AA1083" s="18" t="s">
        <v>54</v>
      </c>
      <c r="AB1083" s="18" t="s">
        <v>54</v>
      </c>
      <c r="AC1083" s="18" t="s">
        <v>54</v>
      </c>
      <c r="AD1083" s="18" t="s">
        <v>54</v>
      </c>
      <c r="AE1083" s="18" t="s">
        <v>54</v>
      </c>
      <c r="AF1083" s="18" t="s">
        <v>54</v>
      </c>
      <c r="AG1083" s="18" t="s">
        <v>54</v>
      </c>
      <c r="AH1083" s="18" t="s">
        <v>54</v>
      </c>
      <c r="AI1083" s="18" t="s">
        <v>54</v>
      </c>
      <c r="AJ1083" s="18" t="s">
        <v>54</v>
      </c>
      <c r="AK1083" s="18" t="s">
        <v>54</v>
      </c>
      <c r="AL1083" s="18" t="s">
        <v>54</v>
      </c>
      <c r="AM1083" s="18" t="s">
        <v>54</v>
      </c>
      <c r="AN1083" s="19" t="s">
        <v>54</v>
      </c>
      <c r="AO1083" s="19" t="s">
        <v>54</v>
      </c>
    </row>
    <row r="1084">
      <c r="A1084" s="8" t="s">
        <v>7887</v>
      </c>
      <c r="B1084" s="52" t="s">
        <v>1287</v>
      </c>
      <c r="C1084" s="8" t="s">
        <v>43</v>
      </c>
      <c r="E1084" s="20" t="s">
        <v>7888</v>
      </c>
      <c r="F1084" s="50" t="s">
        <v>7889</v>
      </c>
      <c r="G1084" s="51" t="s">
        <v>46</v>
      </c>
      <c r="H1084" s="24"/>
      <c r="I1084" s="8" t="s">
        <v>7890</v>
      </c>
      <c r="J1084" s="8">
        <v>12.0</v>
      </c>
      <c r="K1084" s="14">
        <v>46104.0</v>
      </c>
      <c r="L1084" s="8" t="s">
        <v>3564</v>
      </c>
      <c r="M1084" s="8" t="s">
        <v>3564</v>
      </c>
      <c r="N1084" s="14">
        <v>46106.0</v>
      </c>
      <c r="O1084" s="14">
        <v>46106.0</v>
      </c>
      <c r="P1084" s="8" t="s">
        <v>48</v>
      </c>
      <c r="Q1084" s="8">
        <v>696.0</v>
      </c>
      <c r="R1084" s="8" t="s">
        <v>7891</v>
      </c>
      <c r="S1084" s="8" t="s">
        <v>7892</v>
      </c>
      <c r="T1084" s="16" t="s">
        <v>70</v>
      </c>
      <c r="U1084" s="17" t="s">
        <v>7893</v>
      </c>
      <c r="V1084" s="8" t="s">
        <v>72</v>
      </c>
      <c r="AA1084" s="53" t="s">
        <v>7894</v>
      </c>
      <c r="AB1084" s="18">
        <v>973.0</v>
      </c>
      <c r="AC1084" s="18">
        <v>91.0</v>
      </c>
      <c r="AD1084" s="18">
        <v>45.0</v>
      </c>
      <c r="AE1084" s="18">
        <v>107.0</v>
      </c>
      <c r="AF1084" s="18">
        <v>227.0</v>
      </c>
      <c r="AG1084" s="18">
        <v>685.0</v>
      </c>
      <c r="AH1084" s="18">
        <v>21.0</v>
      </c>
      <c r="AI1084" s="18">
        <v>9.0</v>
      </c>
      <c r="AJ1084" s="18" t="s">
        <v>7887</v>
      </c>
      <c r="AK1084" s="18">
        <v>2086.0</v>
      </c>
      <c r="AL1084" s="54" t="s">
        <v>2840</v>
      </c>
      <c r="AM1084" s="54" t="s">
        <v>7841</v>
      </c>
      <c r="AN1084" s="19">
        <v>0.9694</v>
      </c>
      <c r="AO1084" s="19" t="s">
        <v>706</v>
      </c>
    </row>
    <row r="1085">
      <c r="A1085" s="8" t="s">
        <v>7895</v>
      </c>
      <c r="B1085" s="52" t="s">
        <v>1883</v>
      </c>
      <c r="C1085" s="8" t="s">
        <v>58</v>
      </c>
      <c r="D1085" s="8" t="s">
        <v>7887</v>
      </c>
      <c r="E1085" s="20" t="s">
        <v>7896</v>
      </c>
      <c r="F1085" s="50" t="s">
        <v>7897</v>
      </c>
      <c r="G1085" s="51" t="s">
        <v>46</v>
      </c>
      <c r="H1085" s="24"/>
      <c r="I1085" s="8" t="s">
        <v>7898</v>
      </c>
      <c r="J1085" s="8">
        <v>12.0</v>
      </c>
      <c r="K1085" s="14">
        <v>46104.0</v>
      </c>
      <c r="L1085" s="8" t="s">
        <v>3564</v>
      </c>
      <c r="M1085" s="8" t="s">
        <v>3564</v>
      </c>
      <c r="N1085" s="14">
        <v>46106.0</v>
      </c>
      <c r="O1085" s="14">
        <v>46106.0</v>
      </c>
      <c r="P1085" s="8" t="s">
        <v>48</v>
      </c>
      <c r="Q1085" s="8">
        <v>653.0</v>
      </c>
      <c r="R1085" s="8" t="s">
        <v>7891</v>
      </c>
      <c r="S1085" s="8" t="s">
        <v>7899</v>
      </c>
      <c r="T1085" s="16" t="s">
        <v>6050</v>
      </c>
      <c r="U1085" s="17" t="s">
        <v>7893</v>
      </c>
      <c r="V1085" s="8" t="s">
        <v>72</v>
      </c>
      <c r="AA1085" s="53" t="s">
        <v>7900</v>
      </c>
      <c r="AB1085" s="18">
        <v>523.0</v>
      </c>
      <c r="AC1085" s="18">
        <v>260.0</v>
      </c>
      <c r="AD1085" s="18">
        <v>23.0</v>
      </c>
      <c r="AE1085" s="18">
        <v>52.0</v>
      </c>
      <c r="AF1085" s="18">
        <v>40.0</v>
      </c>
      <c r="AG1085" s="18">
        <v>113.0</v>
      </c>
      <c r="AH1085" s="18">
        <v>7.0</v>
      </c>
      <c r="AI1085" s="18">
        <v>4.0</v>
      </c>
      <c r="AJ1085" s="18" t="s">
        <v>54</v>
      </c>
      <c r="AK1085" s="18" t="s">
        <v>54</v>
      </c>
      <c r="AL1085" s="54" t="s">
        <v>1833</v>
      </c>
      <c r="AM1085" s="18" t="s">
        <v>54</v>
      </c>
      <c r="AN1085" s="19">
        <v>0.9694</v>
      </c>
      <c r="AO1085" s="19" t="s">
        <v>706</v>
      </c>
    </row>
    <row r="1086">
      <c r="A1086" s="8" t="s">
        <v>7901</v>
      </c>
      <c r="B1086" s="52" t="s">
        <v>5170</v>
      </c>
      <c r="C1086" s="8" t="s">
        <v>58</v>
      </c>
      <c r="D1086" s="8" t="s">
        <v>7887</v>
      </c>
      <c r="E1086" s="20" t="s">
        <v>7902</v>
      </c>
      <c r="F1086" s="50" t="s">
        <v>7903</v>
      </c>
      <c r="G1086" s="51" t="s">
        <v>46</v>
      </c>
      <c r="H1086" s="24"/>
      <c r="I1086" s="8" t="s">
        <v>7904</v>
      </c>
      <c r="J1086" s="8">
        <v>12.0</v>
      </c>
      <c r="K1086" s="14">
        <v>46104.0</v>
      </c>
      <c r="L1086" s="8" t="s">
        <v>3564</v>
      </c>
      <c r="M1086" s="8" t="s">
        <v>3564</v>
      </c>
      <c r="N1086" s="14">
        <v>46106.0</v>
      </c>
      <c r="O1086" s="14">
        <v>46106.0</v>
      </c>
      <c r="P1086" s="8" t="s">
        <v>48</v>
      </c>
      <c r="Q1086" s="8">
        <v>653.0</v>
      </c>
      <c r="R1086" s="8" t="s">
        <v>7891</v>
      </c>
      <c r="S1086" s="8" t="s">
        <v>7905</v>
      </c>
      <c r="T1086" s="16" t="s">
        <v>7202</v>
      </c>
      <c r="U1086" s="17" t="s">
        <v>7893</v>
      </c>
      <c r="V1086" s="8" t="s">
        <v>72</v>
      </c>
      <c r="AA1086" s="53" t="s">
        <v>7906</v>
      </c>
      <c r="AB1086" s="18">
        <v>590.0</v>
      </c>
      <c r="AC1086" s="18">
        <v>27.0</v>
      </c>
      <c r="AD1086" s="18">
        <v>301.0</v>
      </c>
      <c r="AE1086" s="18">
        <v>231.0</v>
      </c>
      <c r="AF1086" s="18">
        <v>72.0</v>
      </c>
      <c r="AG1086" s="18">
        <v>7.0</v>
      </c>
      <c r="AH1086" s="18">
        <v>0.0</v>
      </c>
      <c r="AI1086" s="18">
        <v>5.0</v>
      </c>
      <c r="AJ1086" s="18" t="s">
        <v>54</v>
      </c>
      <c r="AK1086" s="18" t="s">
        <v>54</v>
      </c>
      <c r="AL1086" s="54" t="s">
        <v>3527</v>
      </c>
      <c r="AM1086" s="18" t="s">
        <v>54</v>
      </c>
      <c r="AN1086" s="19">
        <v>0.9694</v>
      </c>
      <c r="AO1086" s="19" t="s">
        <v>706</v>
      </c>
    </row>
    <row r="1087">
      <c r="A1087" s="8" t="s">
        <v>7907</v>
      </c>
      <c r="B1087" s="52" t="s">
        <v>1298</v>
      </c>
      <c r="C1087" s="8" t="s">
        <v>43</v>
      </c>
      <c r="E1087" s="10" t="s">
        <v>7908</v>
      </c>
      <c r="F1087" s="50" t="s">
        <v>7909</v>
      </c>
      <c r="G1087" s="8" t="s">
        <v>165</v>
      </c>
      <c r="H1087" s="24"/>
      <c r="I1087" s="8" t="s">
        <v>7910</v>
      </c>
      <c r="J1087" s="8">
        <v>12.0</v>
      </c>
      <c r="K1087" s="14">
        <v>46104.0</v>
      </c>
      <c r="L1087" s="8" t="s">
        <v>3564</v>
      </c>
      <c r="M1087" s="8" t="s">
        <v>3564</v>
      </c>
      <c r="N1087" s="14">
        <v>46106.0</v>
      </c>
      <c r="O1087" s="14">
        <v>46106.0</v>
      </c>
      <c r="P1087" s="8" t="s">
        <v>167</v>
      </c>
      <c r="Q1087" s="8">
        <v>750.0</v>
      </c>
      <c r="R1087" s="16" t="s">
        <v>7911</v>
      </c>
      <c r="S1087" s="8" t="s">
        <v>7912</v>
      </c>
      <c r="T1087" s="16" t="s">
        <v>70</v>
      </c>
      <c r="U1087" s="17" t="s">
        <v>7913</v>
      </c>
      <c r="V1087" s="8" t="s">
        <v>172</v>
      </c>
      <c r="AA1087" s="53" t="s">
        <v>7914</v>
      </c>
      <c r="AB1087" s="18">
        <v>176.0</v>
      </c>
      <c r="AC1087" s="18">
        <v>8.0</v>
      </c>
      <c r="AD1087" s="18">
        <v>64.0</v>
      </c>
      <c r="AE1087" s="18">
        <v>61.0</v>
      </c>
      <c r="AF1087" s="18">
        <v>6.0</v>
      </c>
      <c r="AG1087" s="18">
        <v>25.0</v>
      </c>
      <c r="AH1087" s="18">
        <v>0.0</v>
      </c>
      <c r="AI1087" s="18">
        <v>7.0</v>
      </c>
      <c r="AJ1087" s="18" t="s">
        <v>7907</v>
      </c>
      <c r="AK1087" s="18">
        <v>420.0</v>
      </c>
      <c r="AL1087" s="54" t="s">
        <v>1422</v>
      </c>
      <c r="AM1087" s="54" t="s">
        <v>1755</v>
      </c>
      <c r="AN1087" s="19"/>
      <c r="AO1087" s="19" t="s">
        <v>54</v>
      </c>
    </row>
    <row r="1088">
      <c r="A1088" s="8" t="s">
        <v>7915</v>
      </c>
      <c r="B1088" s="52" t="s">
        <v>1883</v>
      </c>
      <c r="C1088" s="8" t="s">
        <v>58</v>
      </c>
      <c r="D1088" s="8" t="s">
        <v>7907</v>
      </c>
      <c r="E1088" s="10" t="s">
        <v>7916</v>
      </c>
      <c r="F1088" s="50" t="s">
        <v>7917</v>
      </c>
      <c r="G1088" s="8" t="s">
        <v>165</v>
      </c>
      <c r="H1088" s="24"/>
      <c r="I1088" s="8" t="s">
        <v>7918</v>
      </c>
      <c r="J1088" s="8">
        <v>12.0</v>
      </c>
      <c r="K1088" s="14">
        <v>46104.0</v>
      </c>
      <c r="L1088" s="8" t="s">
        <v>3564</v>
      </c>
      <c r="M1088" s="8" t="s">
        <v>3564</v>
      </c>
      <c r="N1088" s="14">
        <v>46106.0</v>
      </c>
      <c r="O1088" s="14">
        <v>46106.0</v>
      </c>
      <c r="P1088" s="8" t="s">
        <v>167</v>
      </c>
      <c r="Q1088" s="8">
        <v>796.0</v>
      </c>
      <c r="R1088" s="16" t="s">
        <v>7911</v>
      </c>
      <c r="S1088" s="8" t="s">
        <v>7919</v>
      </c>
      <c r="T1088" s="16" t="s">
        <v>7081</v>
      </c>
      <c r="U1088" s="17" t="s">
        <v>7913</v>
      </c>
      <c r="V1088" s="8" t="s">
        <v>172</v>
      </c>
      <c r="AA1088" s="53" t="s">
        <v>7920</v>
      </c>
      <c r="AB1088" s="18">
        <v>101.0</v>
      </c>
      <c r="AC1088" s="18">
        <v>8.0</v>
      </c>
      <c r="AD1088" s="18">
        <v>14.0</v>
      </c>
      <c r="AE1088" s="18">
        <v>43.0</v>
      </c>
      <c r="AF1088" s="18">
        <v>18.0</v>
      </c>
      <c r="AG1088" s="18">
        <v>25.0</v>
      </c>
      <c r="AH1088" s="18">
        <v>1.0</v>
      </c>
      <c r="AI1088" s="18">
        <v>1.0</v>
      </c>
      <c r="AJ1088" s="18" t="s">
        <v>54</v>
      </c>
      <c r="AK1088" s="18" t="s">
        <v>54</v>
      </c>
      <c r="AL1088" s="54" t="s">
        <v>1339</v>
      </c>
      <c r="AM1088" s="18" t="s">
        <v>54</v>
      </c>
      <c r="AN1088" s="19"/>
      <c r="AO1088" s="19" t="s">
        <v>54</v>
      </c>
    </row>
    <row r="1089">
      <c r="A1089" s="8" t="s">
        <v>7921</v>
      </c>
      <c r="B1089" s="52" t="s">
        <v>5170</v>
      </c>
      <c r="C1089" s="8" t="s">
        <v>58</v>
      </c>
      <c r="D1089" s="8" t="s">
        <v>7907</v>
      </c>
      <c r="E1089" s="20" t="s">
        <v>7922</v>
      </c>
      <c r="F1089" s="50" t="s">
        <v>7923</v>
      </c>
      <c r="G1089" s="8" t="s">
        <v>165</v>
      </c>
      <c r="H1089" s="24"/>
      <c r="I1089" s="8" t="s">
        <v>7924</v>
      </c>
      <c r="J1089" s="8">
        <v>12.0</v>
      </c>
      <c r="K1089" s="14">
        <v>46104.0</v>
      </c>
      <c r="L1089" s="8" t="s">
        <v>3564</v>
      </c>
      <c r="M1089" s="8" t="s">
        <v>3564</v>
      </c>
      <c r="N1089" s="14">
        <v>46106.0</v>
      </c>
      <c r="O1089" s="14">
        <v>46106.0</v>
      </c>
      <c r="P1089" s="8" t="s">
        <v>167</v>
      </c>
      <c r="Q1089" s="8">
        <v>784.0</v>
      </c>
      <c r="R1089" s="16" t="s">
        <v>7911</v>
      </c>
      <c r="S1089" s="8" t="s">
        <v>7925</v>
      </c>
      <c r="T1089" s="16" t="s">
        <v>7064</v>
      </c>
      <c r="U1089" s="17" t="s">
        <v>7913</v>
      </c>
      <c r="V1089" s="8" t="s">
        <v>172</v>
      </c>
      <c r="AA1089" s="53" t="s">
        <v>7926</v>
      </c>
      <c r="AB1089" s="18">
        <v>74.0</v>
      </c>
      <c r="AC1089" s="18">
        <v>2.0</v>
      </c>
      <c r="AD1089" s="18">
        <v>6.0</v>
      </c>
      <c r="AE1089" s="18">
        <v>27.0</v>
      </c>
      <c r="AF1089" s="18">
        <v>7.0</v>
      </c>
      <c r="AG1089" s="18">
        <v>26.0</v>
      </c>
      <c r="AH1089" s="18">
        <v>0.0</v>
      </c>
      <c r="AI1089" s="18">
        <v>3.0</v>
      </c>
      <c r="AJ1089" s="18" t="s">
        <v>54</v>
      </c>
      <c r="AK1089" s="18" t="s">
        <v>54</v>
      </c>
      <c r="AL1089" s="54" t="s">
        <v>1339</v>
      </c>
      <c r="AM1089" s="18" t="s">
        <v>54</v>
      </c>
      <c r="AN1089" s="19"/>
      <c r="AO1089" s="19" t="s">
        <v>54</v>
      </c>
    </row>
    <row r="1090">
      <c r="A1090" s="8" t="s">
        <v>7927</v>
      </c>
      <c r="B1090" s="52" t="s">
        <v>7084</v>
      </c>
      <c r="C1090" s="8" t="s">
        <v>58</v>
      </c>
      <c r="D1090" s="8" t="s">
        <v>7907</v>
      </c>
      <c r="E1090" s="20" t="s">
        <v>7928</v>
      </c>
      <c r="F1090" s="50" t="s">
        <v>7929</v>
      </c>
      <c r="G1090" s="8" t="s">
        <v>165</v>
      </c>
      <c r="H1090" s="24"/>
      <c r="I1090" s="8" t="s">
        <v>7930</v>
      </c>
      <c r="J1090" s="8">
        <v>12.0</v>
      </c>
      <c r="K1090" s="14">
        <v>46104.0</v>
      </c>
      <c r="L1090" s="8" t="s">
        <v>3564</v>
      </c>
      <c r="M1090" s="8" t="s">
        <v>3564</v>
      </c>
      <c r="N1090" s="14">
        <v>46106.0</v>
      </c>
      <c r="O1090" s="14">
        <v>46106.0</v>
      </c>
      <c r="P1090" s="8" t="s">
        <v>167</v>
      </c>
      <c r="Q1090" s="8">
        <v>809.0</v>
      </c>
      <c r="R1090" s="16" t="s">
        <v>7911</v>
      </c>
      <c r="S1090" s="8" t="s">
        <v>7931</v>
      </c>
      <c r="T1090" s="16" t="s">
        <v>107</v>
      </c>
      <c r="U1090" s="17" t="s">
        <v>7913</v>
      </c>
      <c r="V1090" s="8" t="s">
        <v>172</v>
      </c>
      <c r="AA1090" s="53" t="s">
        <v>7932</v>
      </c>
      <c r="AB1090" s="18">
        <v>69.0</v>
      </c>
      <c r="AC1090" s="18">
        <v>20.0</v>
      </c>
      <c r="AD1090" s="18">
        <v>7.0</v>
      </c>
      <c r="AE1090" s="18">
        <v>34.0</v>
      </c>
      <c r="AF1090" s="18">
        <v>377.0</v>
      </c>
      <c r="AG1090" s="18">
        <v>0.0</v>
      </c>
      <c r="AH1090" s="18">
        <v>4.0</v>
      </c>
      <c r="AI1090" s="18">
        <v>0.0</v>
      </c>
      <c r="AJ1090" s="18" t="s">
        <v>54</v>
      </c>
      <c r="AK1090" s="18" t="s">
        <v>54</v>
      </c>
      <c r="AL1090" s="18" t="s">
        <v>54</v>
      </c>
      <c r="AM1090" s="18" t="s">
        <v>54</v>
      </c>
      <c r="AN1090" s="19"/>
      <c r="AO1090" s="19" t="s">
        <v>54</v>
      </c>
    </row>
    <row r="1091">
      <c r="A1091" s="8" t="s">
        <v>7933</v>
      </c>
      <c r="B1091" s="52" t="s">
        <v>2931</v>
      </c>
      <c r="C1091" s="8" t="s">
        <v>43</v>
      </c>
      <c r="E1091" s="20" t="s">
        <v>7934</v>
      </c>
      <c r="F1091" s="50" t="s">
        <v>7935</v>
      </c>
      <c r="G1091" s="8" t="s">
        <v>83</v>
      </c>
      <c r="H1091" s="24"/>
      <c r="I1091" s="8" t="s">
        <v>7936</v>
      </c>
      <c r="J1091" s="8">
        <v>12.0</v>
      </c>
      <c r="K1091" s="14">
        <v>46104.0</v>
      </c>
      <c r="L1091" s="8" t="s">
        <v>3564</v>
      </c>
      <c r="M1091" s="8" t="s">
        <v>3564</v>
      </c>
      <c r="N1091" s="14">
        <v>46106.0</v>
      </c>
      <c r="O1091" s="14">
        <v>46106.0</v>
      </c>
      <c r="P1091" s="8" t="s">
        <v>48</v>
      </c>
      <c r="Q1091" s="8">
        <v>643.0</v>
      </c>
      <c r="R1091" s="16" t="s">
        <v>7937</v>
      </c>
      <c r="S1091" s="16" t="s">
        <v>7938</v>
      </c>
      <c r="T1091" s="16" t="s">
        <v>7939</v>
      </c>
      <c r="U1091" s="17" t="s">
        <v>7940</v>
      </c>
      <c r="V1091" s="8" t="s">
        <v>220</v>
      </c>
      <c r="AA1091" s="18" t="s">
        <v>54</v>
      </c>
      <c r="AB1091" s="18">
        <v>2718.0</v>
      </c>
      <c r="AC1091" s="18">
        <v>202.0</v>
      </c>
      <c r="AD1091" s="18">
        <v>81.0</v>
      </c>
      <c r="AE1091" s="18">
        <v>2277.0</v>
      </c>
      <c r="AF1091" s="18">
        <v>0.0</v>
      </c>
      <c r="AG1091" s="18">
        <v>0.0</v>
      </c>
      <c r="AH1091" s="18">
        <v>0.0</v>
      </c>
      <c r="AI1091" s="18">
        <v>12.0</v>
      </c>
      <c r="AJ1091" s="18" t="s">
        <v>7933</v>
      </c>
      <c r="AK1091" s="18">
        <v>4070.0</v>
      </c>
      <c r="AL1091" s="18" t="s">
        <v>54</v>
      </c>
      <c r="AM1091" s="55" t="s">
        <v>3112</v>
      </c>
      <c r="AN1091" s="19">
        <v>0.9213</v>
      </c>
      <c r="AO1091" s="19" t="s">
        <v>3384</v>
      </c>
    </row>
    <row r="1092">
      <c r="A1092" s="8" t="s">
        <v>7941</v>
      </c>
      <c r="B1092" s="52" t="s">
        <v>1287</v>
      </c>
      <c r="C1092" s="8" t="s">
        <v>58</v>
      </c>
      <c r="D1092" s="8" t="s">
        <v>7933</v>
      </c>
      <c r="E1092" s="20" t="s">
        <v>7942</v>
      </c>
      <c r="F1092" s="50" t="s">
        <v>7943</v>
      </c>
      <c r="G1092" s="8" t="s">
        <v>83</v>
      </c>
      <c r="H1092" s="24"/>
      <c r="I1092" s="8" t="s">
        <v>7944</v>
      </c>
      <c r="J1092" s="8">
        <v>12.0</v>
      </c>
      <c r="K1092" s="14">
        <v>46104.0</v>
      </c>
      <c r="L1092" s="8" t="s">
        <v>3564</v>
      </c>
      <c r="M1092" s="8" t="s">
        <v>3564</v>
      </c>
      <c r="N1092" s="14">
        <v>46106.0</v>
      </c>
      <c r="O1092" s="14">
        <v>46106.0</v>
      </c>
      <c r="P1092" s="8" t="s">
        <v>48</v>
      </c>
      <c r="Q1092" s="8">
        <v>691.0</v>
      </c>
      <c r="R1092" s="8" t="s">
        <v>7945</v>
      </c>
      <c r="S1092" s="8" t="s">
        <v>7946</v>
      </c>
      <c r="T1092" s="16" t="s">
        <v>70</v>
      </c>
      <c r="U1092" s="17" t="s">
        <v>7940</v>
      </c>
      <c r="V1092" s="8" t="s">
        <v>220</v>
      </c>
      <c r="AA1092" s="53" t="s">
        <v>7947</v>
      </c>
      <c r="AB1092" s="18">
        <v>178.0</v>
      </c>
      <c r="AC1092" s="18">
        <v>55.0</v>
      </c>
      <c r="AD1092" s="18">
        <v>18.0</v>
      </c>
      <c r="AE1092" s="18">
        <v>58.0</v>
      </c>
      <c r="AF1092" s="18">
        <v>11.0</v>
      </c>
      <c r="AG1092" s="18">
        <v>30.0</v>
      </c>
      <c r="AH1092" s="18">
        <v>2.0</v>
      </c>
      <c r="AI1092" s="18">
        <v>11.0</v>
      </c>
      <c r="AJ1092" s="18" t="s">
        <v>54</v>
      </c>
      <c r="AK1092" s="18" t="s">
        <v>54</v>
      </c>
      <c r="AL1092" s="54" t="s">
        <v>2455</v>
      </c>
      <c r="AM1092" s="18" t="s">
        <v>54</v>
      </c>
      <c r="AN1092" s="19">
        <v>0.9213</v>
      </c>
      <c r="AO1092" s="19" t="s">
        <v>3384</v>
      </c>
    </row>
    <row r="1093">
      <c r="A1093" s="8" t="s">
        <v>7948</v>
      </c>
      <c r="B1093" s="52" t="s">
        <v>1298</v>
      </c>
      <c r="C1093" s="8" t="s">
        <v>58</v>
      </c>
      <c r="D1093" s="8" t="s">
        <v>7933</v>
      </c>
      <c r="E1093" s="20" t="s">
        <v>7949</v>
      </c>
      <c r="F1093" s="50" t="s">
        <v>7950</v>
      </c>
      <c r="G1093" s="8" t="s">
        <v>83</v>
      </c>
      <c r="H1093" s="24"/>
      <c r="I1093" s="8" t="s">
        <v>7951</v>
      </c>
      <c r="J1093" s="8">
        <v>12.0</v>
      </c>
      <c r="K1093" s="14">
        <v>46104.0</v>
      </c>
      <c r="L1093" s="8" t="s">
        <v>3564</v>
      </c>
      <c r="M1093" s="8" t="s">
        <v>3564</v>
      </c>
      <c r="N1093" s="14">
        <v>46106.0</v>
      </c>
      <c r="O1093" s="14">
        <v>46106.0</v>
      </c>
      <c r="P1093" s="8" t="s">
        <v>48</v>
      </c>
      <c r="Q1093" s="8">
        <v>683.0</v>
      </c>
      <c r="R1093" s="8" t="s">
        <v>7945</v>
      </c>
      <c r="S1093" s="8" t="s">
        <v>7952</v>
      </c>
      <c r="T1093" s="16" t="s">
        <v>7202</v>
      </c>
      <c r="U1093" s="17" t="s">
        <v>7940</v>
      </c>
      <c r="V1093" s="8" t="s">
        <v>220</v>
      </c>
      <c r="AA1093" s="53" t="s">
        <v>7953</v>
      </c>
      <c r="AB1093" s="18">
        <v>1174.0</v>
      </c>
      <c r="AC1093" s="18">
        <v>585.0</v>
      </c>
      <c r="AD1093" s="18">
        <v>63.0</v>
      </c>
      <c r="AE1093" s="18">
        <v>215.0</v>
      </c>
      <c r="AF1093" s="18">
        <v>29.0</v>
      </c>
      <c r="AG1093" s="18">
        <v>90.0</v>
      </c>
      <c r="AH1093" s="18">
        <v>1.0</v>
      </c>
      <c r="AI1093" s="18">
        <v>37.0</v>
      </c>
      <c r="AJ1093" s="18" t="s">
        <v>54</v>
      </c>
      <c r="AK1093" s="18" t="s">
        <v>54</v>
      </c>
      <c r="AL1093" s="54" t="s">
        <v>4571</v>
      </c>
      <c r="AM1093" s="18" t="s">
        <v>54</v>
      </c>
      <c r="AN1093" s="19">
        <v>0.9213</v>
      </c>
      <c r="AO1093" s="19" t="s">
        <v>3384</v>
      </c>
    </row>
    <row r="1094">
      <c r="A1094" s="8" t="s">
        <v>7954</v>
      </c>
      <c r="B1094" s="52" t="s">
        <v>1883</v>
      </c>
      <c r="C1094" s="8" t="s">
        <v>43</v>
      </c>
      <c r="E1094" s="10" t="s">
        <v>7955</v>
      </c>
      <c r="F1094" s="21" t="s">
        <v>7956</v>
      </c>
      <c r="G1094" s="8" t="s">
        <v>7957</v>
      </c>
      <c r="H1094" s="24"/>
      <c r="I1094" s="77" t="s">
        <v>7958</v>
      </c>
      <c r="J1094" s="8">
        <v>12.0</v>
      </c>
      <c r="K1094" s="14">
        <v>46104.0</v>
      </c>
      <c r="L1094" s="8" t="s">
        <v>3564</v>
      </c>
      <c r="M1094" s="8" t="s">
        <v>3564</v>
      </c>
      <c r="N1094" s="41">
        <v>46106.0</v>
      </c>
      <c r="O1094" s="14">
        <v>46106.0</v>
      </c>
      <c r="P1094" s="8" t="s">
        <v>48</v>
      </c>
      <c r="Q1094" s="8">
        <v>693.0</v>
      </c>
      <c r="R1094" s="16" t="s">
        <v>7959</v>
      </c>
      <c r="S1094" s="16" t="s">
        <v>7960</v>
      </c>
      <c r="T1094" s="16" t="s">
        <v>7961</v>
      </c>
      <c r="U1094" s="25" t="s">
        <v>7962</v>
      </c>
      <c r="V1094" s="8" t="s">
        <v>72</v>
      </c>
      <c r="AA1094" s="53" t="s">
        <v>7963</v>
      </c>
      <c r="AB1094" s="18">
        <v>3781.0</v>
      </c>
      <c r="AC1094" s="18">
        <v>702.0</v>
      </c>
      <c r="AD1094" s="18">
        <v>35.0</v>
      </c>
      <c r="AE1094" s="18">
        <v>2009.0</v>
      </c>
      <c r="AF1094" s="18">
        <v>4.0</v>
      </c>
      <c r="AG1094" s="18">
        <v>120.0</v>
      </c>
      <c r="AH1094" s="18">
        <v>2044.0</v>
      </c>
      <c r="AI1094" s="18">
        <v>6.0</v>
      </c>
      <c r="AJ1094" s="18" t="s">
        <v>7954</v>
      </c>
      <c r="AK1094" s="18">
        <v>8459.0</v>
      </c>
      <c r="AL1094" s="55" t="s">
        <v>7486</v>
      </c>
      <c r="AM1094" s="55" t="s">
        <v>3788</v>
      </c>
      <c r="AN1094" s="19">
        <v>0.9274</v>
      </c>
      <c r="AO1094" s="19" t="s">
        <v>161</v>
      </c>
    </row>
    <row r="1095">
      <c r="A1095" s="8" t="s">
        <v>7964</v>
      </c>
      <c r="B1095" s="52" t="s">
        <v>1298</v>
      </c>
      <c r="C1095" s="8" t="s">
        <v>58</v>
      </c>
      <c r="D1095" s="8" t="s">
        <v>7954</v>
      </c>
      <c r="E1095" s="10" t="s">
        <v>7965</v>
      </c>
      <c r="F1095" s="21" t="s">
        <v>7966</v>
      </c>
      <c r="G1095" s="8" t="s">
        <v>7957</v>
      </c>
      <c r="H1095" s="24"/>
      <c r="I1095" s="8" t="s">
        <v>7967</v>
      </c>
      <c r="J1095" s="8">
        <v>12.0</v>
      </c>
      <c r="K1095" s="14">
        <v>46104.0</v>
      </c>
      <c r="L1095" s="8" t="s">
        <v>3564</v>
      </c>
      <c r="M1095" s="8" t="s">
        <v>3564</v>
      </c>
      <c r="N1095" s="14">
        <v>46106.0</v>
      </c>
      <c r="O1095" s="14">
        <v>46106.0</v>
      </c>
      <c r="P1095" s="8" t="s">
        <v>48</v>
      </c>
      <c r="Q1095" s="8">
        <v>642.0</v>
      </c>
      <c r="R1095" s="16" t="s">
        <v>7968</v>
      </c>
      <c r="S1095" s="16" t="s">
        <v>7969</v>
      </c>
      <c r="T1095" s="16" t="s">
        <v>107</v>
      </c>
      <c r="U1095" s="25" t="s">
        <v>7962</v>
      </c>
      <c r="V1095" s="8" t="s">
        <v>72</v>
      </c>
      <c r="AA1095" s="53" t="s">
        <v>7970</v>
      </c>
      <c r="AB1095" s="18">
        <v>2758.0</v>
      </c>
      <c r="AC1095" s="18">
        <v>1253.0</v>
      </c>
      <c r="AD1095" s="18">
        <v>20.0</v>
      </c>
      <c r="AE1095" s="18">
        <v>238.0</v>
      </c>
      <c r="AF1095" s="18">
        <v>5.0</v>
      </c>
      <c r="AG1095" s="18">
        <v>29.0</v>
      </c>
      <c r="AH1095" s="18">
        <v>19.0</v>
      </c>
      <c r="AI1095" s="18">
        <v>7.0</v>
      </c>
      <c r="AJ1095" s="18" t="s">
        <v>54</v>
      </c>
      <c r="AK1095" s="18" t="s">
        <v>54</v>
      </c>
      <c r="AL1095" s="55" t="s">
        <v>7971</v>
      </c>
      <c r="AM1095" s="18" t="s">
        <v>54</v>
      </c>
      <c r="AN1095" s="19">
        <v>0.9274</v>
      </c>
      <c r="AO1095" s="19" t="s">
        <v>161</v>
      </c>
    </row>
    <row r="1096">
      <c r="A1096" s="8" t="s">
        <v>7972</v>
      </c>
      <c r="B1096" s="52" t="s">
        <v>2931</v>
      </c>
      <c r="C1096" s="8" t="s">
        <v>58</v>
      </c>
      <c r="D1096" s="8" t="s">
        <v>7954</v>
      </c>
      <c r="E1096" s="10" t="s">
        <v>7973</v>
      </c>
      <c r="F1096" s="21" t="s">
        <v>7974</v>
      </c>
      <c r="G1096" s="8" t="s">
        <v>7957</v>
      </c>
      <c r="H1096" s="24"/>
      <c r="I1096" s="8" t="s">
        <v>7975</v>
      </c>
      <c r="J1096" s="8">
        <v>12.0</v>
      </c>
      <c r="K1096" s="14">
        <v>46104.0</v>
      </c>
      <c r="L1096" s="8" t="s">
        <v>3564</v>
      </c>
      <c r="M1096" s="8" t="s">
        <v>3564</v>
      </c>
      <c r="N1096" s="14">
        <v>46106.0</v>
      </c>
      <c r="O1096" s="14">
        <v>46106.0</v>
      </c>
      <c r="P1096" s="8" t="s">
        <v>48</v>
      </c>
      <c r="Q1096" s="8">
        <v>520.0</v>
      </c>
      <c r="R1096" s="16" t="s">
        <v>7976</v>
      </c>
      <c r="S1096" s="16" t="s">
        <v>7975</v>
      </c>
      <c r="T1096" s="16" t="s">
        <v>7977</v>
      </c>
      <c r="U1096" s="25" t="s">
        <v>7962</v>
      </c>
      <c r="V1096" s="8" t="s">
        <v>72</v>
      </c>
      <c r="AA1096" s="18" t="s">
        <v>54</v>
      </c>
      <c r="AB1096" s="18">
        <v>1920.0</v>
      </c>
      <c r="AC1096" s="18">
        <v>1416.0</v>
      </c>
      <c r="AD1096" s="18">
        <v>177.0</v>
      </c>
      <c r="AE1096" s="18">
        <v>306.0</v>
      </c>
      <c r="AF1096" s="18">
        <v>0.0</v>
      </c>
      <c r="AG1096" s="18">
        <v>0.0</v>
      </c>
      <c r="AH1096" s="18">
        <v>0.0</v>
      </c>
      <c r="AI1096" s="18">
        <v>6.0</v>
      </c>
      <c r="AJ1096" s="18" t="s">
        <v>54</v>
      </c>
      <c r="AK1096" s="18" t="s">
        <v>54</v>
      </c>
      <c r="AL1096" s="18" t="s">
        <v>54</v>
      </c>
      <c r="AM1096" s="18" t="s">
        <v>54</v>
      </c>
      <c r="AN1096" s="19">
        <v>0.9274</v>
      </c>
      <c r="AO1096" s="19" t="s">
        <v>161</v>
      </c>
    </row>
    <row r="1097">
      <c r="A1097" s="8" t="s">
        <v>7978</v>
      </c>
      <c r="B1097" s="52" t="s">
        <v>1287</v>
      </c>
      <c r="C1097" s="8" t="s">
        <v>43</v>
      </c>
      <c r="E1097" s="20" t="s">
        <v>7979</v>
      </c>
      <c r="F1097" s="50" t="s">
        <v>7980</v>
      </c>
      <c r="G1097" s="51" t="s">
        <v>46</v>
      </c>
      <c r="H1097" s="24"/>
      <c r="I1097" s="8" t="s">
        <v>7981</v>
      </c>
      <c r="J1097" s="8">
        <v>12.0</v>
      </c>
      <c r="K1097" s="14">
        <v>46104.0</v>
      </c>
      <c r="L1097" s="8" t="s">
        <v>3564</v>
      </c>
      <c r="M1097" s="8" t="s">
        <v>3564</v>
      </c>
      <c r="N1097" s="14">
        <v>46106.0</v>
      </c>
      <c r="O1097" s="14">
        <v>46106.0</v>
      </c>
      <c r="P1097" s="8" t="s">
        <v>48</v>
      </c>
      <c r="Q1097" s="8">
        <v>622.0</v>
      </c>
      <c r="R1097" s="8" t="s">
        <v>7982</v>
      </c>
      <c r="S1097" s="8" t="s">
        <v>7983</v>
      </c>
      <c r="T1097" s="16" t="s">
        <v>70</v>
      </c>
      <c r="U1097" s="17" t="s">
        <v>7984</v>
      </c>
      <c r="V1097" s="8" t="s">
        <v>72</v>
      </c>
      <c r="W1097" s="8" t="s">
        <v>7270</v>
      </c>
      <c r="AA1097" s="53" t="s">
        <v>7985</v>
      </c>
      <c r="AB1097" s="18">
        <v>296.0</v>
      </c>
      <c r="AC1097" s="18">
        <v>99.0</v>
      </c>
      <c r="AD1097" s="18">
        <v>24.0</v>
      </c>
      <c r="AE1097" s="18">
        <v>84.0</v>
      </c>
      <c r="AF1097" s="18">
        <v>513.0</v>
      </c>
      <c r="AG1097" s="18">
        <v>43.0</v>
      </c>
      <c r="AH1097" s="18">
        <v>1.0</v>
      </c>
      <c r="AI1097" s="18">
        <v>4.0</v>
      </c>
      <c r="AJ1097" s="18" t="s">
        <v>7978</v>
      </c>
      <c r="AK1097" s="18">
        <v>852.0</v>
      </c>
      <c r="AL1097" s="54" t="s">
        <v>1305</v>
      </c>
      <c r="AM1097" s="54" t="s">
        <v>1789</v>
      </c>
      <c r="AN1097" s="19">
        <v>0.9273</v>
      </c>
      <c r="AO1097" s="19" t="s">
        <v>73</v>
      </c>
    </row>
    <row r="1098">
      <c r="A1098" s="8" t="s">
        <v>7986</v>
      </c>
      <c r="B1098" s="52" t="s">
        <v>1298</v>
      </c>
      <c r="C1098" s="8" t="s">
        <v>58</v>
      </c>
      <c r="D1098" s="8" t="s">
        <v>7978</v>
      </c>
      <c r="E1098" s="20" t="s">
        <v>7987</v>
      </c>
      <c r="F1098" s="50" t="s">
        <v>7988</v>
      </c>
      <c r="G1098" s="51" t="s">
        <v>46</v>
      </c>
      <c r="H1098" s="24"/>
      <c r="I1098" s="8" t="s">
        <v>7989</v>
      </c>
      <c r="J1098" s="8">
        <v>12.0</v>
      </c>
      <c r="K1098" s="14">
        <v>46104.0</v>
      </c>
      <c r="L1098" s="8" t="s">
        <v>3564</v>
      </c>
      <c r="M1098" s="8" t="s">
        <v>3564</v>
      </c>
      <c r="N1098" s="14">
        <v>46106.0</v>
      </c>
      <c r="O1098" s="14">
        <v>46106.0</v>
      </c>
      <c r="P1098" s="8" t="s">
        <v>48</v>
      </c>
      <c r="Q1098" s="8">
        <v>507.0</v>
      </c>
      <c r="R1098" s="8" t="s">
        <v>7982</v>
      </c>
      <c r="S1098" s="8" t="s">
        <v>7990</v>
      </c>
      <c r="T1098" s="16" t="s">
        <v>107</v>
      </c>
      <c r="U1098" s="17" t="s">
        <v>7984</v>
      </c>
      <c r="V1098" s="8" t="s">
        <v>72</v>
      </c>
      <c r="W1098" s="8" t="s">
        <v>7270</v>
      </c>
      <c r="AA1098" s="53" t="s">
        <v>7991</v>
      </c>
      <c r="AB1098" s="18">
        <v>420.0</v>
      </c>
      <c r="AC1098" s="18">
        <v>262.0</v>
      </c>
      <c r="AD1098" s="18">
        <v>12.0</v>
      </c>
      <c r="AE1098" s="18">
        <v>80.0</v>
      </c>
      <c r="AF1098" s="18">
        <v>182.0</v>
      </c>
      <c r="AG1098" s="18">
        <v>25.0</v>
      </c>
      <c r="AH1098" s="18">
        <v>0.0</v>
      </c>
      <c r="AI1098" s="18">
        <v>10.0</v>
      </c>
      <c r="AJ1098" s="18" t="s">
        <v>54</v>
      </c>
      <c r="AK1098" s="18" t="s">
        <v>54</v>
      </c>
      <c r="AL1098" s="54" t="s">
        <v>1478</v>
      </c>
      <c r="AM1098" s="18" t="s">
        <v>54</v>
      </c>
      <c r="AN1098" s="19">
        <v>0.9273</v>
      </c>
      <c r="AO1098" s="19" t="s">
        <v>73</v>
      </c>
    </row>
    <row r="1099">
      <c r="A1099" s="8" t="s">
        <v>7992</v>
      </c>
      <c r="B1099" s="52" t="s">
        <v>1883</v>
      </c>
      <c r="C1099" s="8" t="s">
        <v>58</v>
      </c>
      <c r="D1099" s="8" t="s">
        <v>7978</v>
      </c>
      <c r="E1099" s="20" t="s">
        <v>7993</v>
      </c>
      <c r="F1099" s="50" t="s">
        <v>7994</v>
      </c>
      <c r="G1099" s="51" t="s">
        <v>46</v>
      </c>
      <c r="H1099" s="24"/>
      <c r="I1099" s="8" t="s">
        <v>7995</v>
      </c>
      <c r="J1099" s="8">
        <v>12.0</v>
      </c>
      <c r="K1099" s="14">
        <v>46104.0</v>
      </c>
      <c r="L1099" s="8" t="s">
        <v>3564</v>
      </c>
      <c r="M1099" s="8" t="s">
        <v>3564</v>
      </c>
      <c r="N1099" s="14">
        <v>46106.0</v>
      </c>
      <c r="O1099" s="14">
        <v>46106.0</v>
      </c>
      <c r="P1099" s="8" t="s">
        <v>48</v>
      </c>
      <c r="Q1099" s="8">
        <v>568.0</v>
      </c>
      <c r="R1099" s="8" t="s">
        <v>7982</v>
      </c>
      <c r="S1099" s="8" t="s">
        <v>7996</v>
      </c>
      <c r="T1099" s="16" t="s">
        <v>7202</v>
      </c>
      <c r="U1099" s="17" t="s">
        <v>7984</v>
      </c>
      <c r="V1099" s="8" t="s">
        <v>72</v>
      </c>
      <c r="W1099" s="8" t="s">
        <v>7270</v>
      </c>
      <c r="AA1099" s="53" t="s">
        <v>7997</v>
      </c>
      <c r="AB1099" s="18">
        <v>136.0</v>
      </c>
      <c r="AC1099" s="18">
        <v>47.0</v>
      </c>
      <c r="AD1099" s="18">
        <v>15.0</v>
      </c>
      <c r="AE1099" s="18">
        <v>54.0</v>
      </c>
      <c r="AF1099" s="18">
        <v>0.0</v>
      </c>
      <c r="AG1099" s="18">
        <v>0.0</v>
      </c>
      <c r="AH1099" s="18">
        <v>0.0</v>
      </c>
      <c r="AI1099" s="18">
        <v>5.0</v>
      </c>
      <c r="AJ1099" s="18" t="s">
        <v>54</v>
      </c>
      <c r="AK1099" s="18" t="s">
        <v>54</v>
      </c>
      <c r="AL1099" s="54" t="s">
        <v>1483</v>
      </c>
      <c r="AM1099" s="18" t="s">
        <v>54</v>
      </c>
      <c r="AN1099" s="19">
        <v>0.9273</v>
      </c>
      <c r="AO1099" s="19" t="s">
        <v>73</v>
      </c>
    </row>
    <row r="1100">
      <c r="A1100" s="8" t="s">
        <v>7998</v>
      </c>
      <c r="B1100" s="52" t="s">
        <v>3883</v>
      </c>
      <c r="C1100" s="8" t="s">
        <v>43</v>
      </c>
      <c r="E1100" s="16" t="s">
        <v>7999</v>
      </c>
      <c r="F1100" s="50" t="s">
        <v>8000</v>
      </c>
      <c r="G1100" s="8" t="s">
        <v>3873</v>
      </c>
      <c r="H1100" s="24"/>
      <c r="I1100" s="8" t="s">
        <v>8001</v>
      </c>
      <c r="J1100" s="8">
        <v>12.0</v>
      </c>
      <c r="K1100" s="14">
        <v>46104.0</v>
      </c>
      <c r="L1100" s="8" t="s">
        <v>3564</v>
      </c>
      <c r="M1100" s="8" t="s">
        <v>3564</v>
      </c>
      <c r="N1100" s="14">
        <v>46106.0</v>
      </c>
      <c r="O1100" s="41">
        <v>46106.0</v>
      </c>
      <c r="P1100" s="8" t="s">
        <v>3876</v>
      </c>
      <c r="Q1100" s="8">
        <v>627.0</v>
      </c>
      <c r="R1100" s="16" t="s">
        <v>8002</v>
      </c>
      <c r="S1100" s="16" t="s">
        <v>8003</v>
      </c>
      <c r="T1100" s="16" t="s">
        <v>8004</v>
      </c>
      <c r="U1100" s="20" t="s">
        <v>8005</v>
      </c>
      <c r="V1100" s="8" t="s">
        <v>190</v>
      </c>
      <c r="AA1100" s="53" t="s">
        <v>8006</v>
      </c>
      <c r="AB1100" s="18">
        <v>465.0</v>
      </c>
      <c r="AC1100" s="18">
        <v>104.0</v>
      </c>
      <c r="AD1100" s="18">
        <v>21.0</v>
      </c>
      <c r="AE1100" s="18">
        <v>225.0</v>
      </c>
      <c r="AF1100" s="18">
        <v>36.0</v>
      </c>
      <c r="AG1100" s="18">
        <v>51.0</v>
      </c>
      <c r="AH1100" s="18">
        <v>0.0</v>
      </c>
      <c r="AI1100" s="18">
        <v>46.0</v>
      </c>
      <c r="AJ1100" s="18" t="s">
        <v>7998</v>
      </c>
      <c r="AK1100" s="18">
        <v>864.0</v>
      </c>
      <c r="AL1100" s="54" t="s">
        <v>2015</v>
      </c>
      <c r="AM1100" s="54" t="s">
        <v>1833</v>
      </c>
      <c r="AN1100" s="19"/>
      <c r="AO1100" s="19" t="s">
        <v>54</v>
      </c>
    </row>
    <row r="1101">
      <c r="A1101" s="8" t="s">
        <v>8007</v>
      </c>
      <c r="B1101" s="52" t="s">
        <v>5170</v>
      </c>
      <c r="C1101" s="8" t="s">
        <v>58</v>
      </c>
      <c r="D1101" s="8" t="s">
        <v>7998</v>
      </c>
      <c r="E1101" s="16" t="s">
        <v>8008</v>
      </c>
      <c r="F1101" s="50" t="s">
        <v>8009</v>
      </c>
      <c r="G1101" s="8" t="s">
        <v>3873</v>
      </c>
      <c r="H1101" s="24"/>
      <c r="I1101" s="8" t="s">
        <v>8010</v>
      </c>
      <c r="J1101" s="8">
        <v>12.0</v>
      </c>
      <c r="K1101" s="14">
        <v>46104.0</v>
      </c>
      <c r="L1101" s="8" t="s">
        <v>3564</v>
      </c>
      <c r="M1101" s="8" t="s">
        <v>3564</v>
      </c>
      <c r="N1101" s="14">
        <v>46106.0</v>
      </c>
      <c r="O1101" s="41">
        <v>46106.0</v>
      </c>
      <c r="P1101" s="8" t="s">
        <v>3876</v>
      </c>
      <c r="Q1101" s="8">
        <v>628.0</v>
      </c>
      <c r="R1101" s="16" t="s">
        <v>8002</v>
      </c>
      <c r="S1101" s="16" t="s">
        <v>8011</v>
      </c>
      <c r="T1101" s="16" t="s">
        <v>8012</v>
      </c>
      <c r="U1101" s="20" t="s">
        <v>8005</v>
      </c>
      <c r="V1101" s="8" t="s">
        <v>190</v>
      </c>
      <c r="AA1101" s="53" t="s">
        <v>8013</v>
      </c>
      <c r="AB1101" s="18">
        <v>354.0</v>
      </c>
      <c r="AC1101" s="18">
        <v>48.0</v>
      </c>
      <c r="AD1101" s="18">
        <v>30.0</v>
      </c>
      <c r="AE1101" s="18">
        <v>196.0</v>
      </c>
      <c r="AF1101" s="18">
        <v>10.0</v>
      </c>
      <c r="AG1101" s="18">
        <v>11.0</v>
      </c>
      <c r="AH1101" s="18">
        <v>0.0</v>
      </c>
      <c r="AI1101" s="18">
        <v>7.0</v>
      </c>
      <c r="AJ1101" s="18" t="s">
        <v>54</v>
      </c>
      <c r="AK1101" s="18" t="s">
        <v>54</v>
      </c>
      <c r="AL1101" s="54" t="s">
        <v>1997</v>
      </c>
      <c r="AM1101" s="18" t="s">
        <v>54</v>
      </c>
      <c r="AN1101" s="19"/>
      <c r="AO1101" s="19" t="s">
        <v>54</v>
      </c>
    </row>
    <row r="1102">
      <c r="A1102" s="8" t="s">
        <v>8014</v>
      </c>
      <c r="B1102" s="52" t="s">
        <v>7392</v>
      </c>
      <c r="C1102" s="8" t="s">
        <v>58</v>
      </c>
      <c r="D1102" s="8" t="s">
        <v>7998</v>
      </c>
      <c r="E1102" s="16" t="s">
        <v>8015</v>
      </c>
      <c r="F1102" s="50" t="s">
        <v>8016</v>
      </c>
      <c r="G1102" s="8" t="s">
        <v>3873</v>
      </c>
      <c r="H1102" s="24"/>
      <c r="I1102" s="8" t="s">
        <v>8017</v>
      </c>
      <c r="J1102" s="8">
        <v>12.0</v>
      </c>
      <c r="K1102" s="14">
        <v>46104.0</v>
      </c>
      <c r="L1102" s="8" t="s">
        <v>3564</v>
      </c>
      <c r="M1102" s="8" t="s">
        <v>3564</v>
      </c>
      <c r="N1102" s="14">
        <v>46106.0</v>
      </c>
      <c r="O1102" s="41">
        <v>46106.0</v>
      </c>
      <c r="P1102" s="8" t="s">
        <v>3876</v>
      </c>
      <c r="Q1102" s="8">
        <v>607.0</v>
      </c>
      <c r="R1102" s="16" t="s">
        <v>8002</v>
      </c>
      <c r="S1102" s="16" t="s">
        <v>8018</v>
      </c>
      <c r="T1102" s="16" t="s">
        <v>4124</v>
      </c>
      <c r="U1102" s="20" t="s">
        <v>8005</v>
      </c>
      <c r="V1102" s="8" t="s">
        <v>190</v>
      </c>
      <c r="AA1102" s="53" t="s">
        <v>8019</v>
      </c>
      <c r="AB1102" s="18">
        <v>45.0</v>
      </c>
      <c r="AC1102" s="18">
        <v>2.0</v>
      </c>
      <c r="AD1102" s="18">
        <v>16.0</v>
      </c>
      <c r="AE1102" s="18">
        <v>25.0</v>
      </c>
      <c r="AF1102" s="18">
        <v>452.0</v>
      </c>
      <c r="AG1102" s="18">
        <v>0.0</v>
      </c>
      <c r="AH1102" s="18">
        <v>0.0</v>
      </c>
      <c r="AI1102" s="18">
        <v>1.0</v>
      </c>
      <c r="AJ1102" s="18" t="s">
        <v>54</v>
      </c>
      <c r="AK1102" s="18" t="s">
        <v>54</v>
      </c>
      <c r="AL1102" s="18" t="s">
        <v>54</v>
      </c>
      <c r="AM1102" s="18" t="s">
        <v>54</v>
      </c>
      <c r="AN1102" s="19"/>
      <c r="AO1102" s="19" t="s">
        <v>262</v>
      </c>
    </row>
    <row r="1103">
      <c r="A1103" s="8" t="s">
        <v>8020</v>
      </c>
      <c r="B1103" s="52" t="s">
        <v>1298</v>
      </c>
      <c r="C1103" s="8" t="s">
        <v>43</v>
      </c>
      <c r="E1103" s="20" t="s">
        <v>8021</v>
      </c>
      <c r="F1103" s="50" t="s">
        <v>8022</v>
      </c>
      <c r="G1103" s="8" t="s">
        <v>83</v>
      </c>
      <c r="H1103" s="24"/>
      <c r="I1103" s="8" t="s">
        <v>8023</v>
      </c>
      <c r="J1103" s="8">
        <v>12.0</v>
      </c>
      <c r="K1103" s="14">
        <v>46104.0</v>
      </c>
      <c r="L1103" s="8" t="s">
        <v>3564</v>
      </c>
      <c r="M1103" s="8" t="s">
        <v>3564</v>
      </c>
      <c r="N1103" s="14">
        <v>46106.0</v>
      </c>
      <c r="O1103" s="14">
        <v>46106.0</v>
      </c>
      <c r="P1103" s="8" t="s">
        <v>48</v>
      </c>
      <c r="Q1103" s="8">
        <v>487.0</v>
      </c>
      <c r="R1103" s="8" t="s">
        <v>8024</v>
      </c>
      <c r="S1103" s="8" t="s">
        <v>8025</v>
      </c>
      <c r="T1103" s="16" t="s">
        <v>7202</v>
      </c>
      <c r="U1103" s="17" t="s">
        <v>8026</v>
      </c>
      <c r="V1103" s="8" t="s">
        <v>220</v>
      </c>
      <c r="W1103" s="8" t="s">
        <v>8027</v>
      </c>
      <c r="AA1103" s="53" t="s">
        <v>8028</v>
      </c>
      <c r="AB1103" s="18">
        <v>1913.0</v>
      </c>
      <c r="AC1103" s="18">
        <v>1186.0</v>
      </c>
      <c r="AD1103" s="18">
        <v>121.0</v>
      </c>
      <c r="AE1103" s="18">
        <v>235.0</v>
      </c>
      <c r="AF1103" s="18">
        <v>8.0</v>
      </c>
      <c r="AG1103" s="18">
        <v>0.0</v>
      </c>
      <c r="AH1103" s="18">
        <v>0.0</v>
      </c>
      <c r="AI1103" s="18">
        <v>40.0</v>
      </c>
      <c r="AJ1103" s="18" t="s">
        <v>8020</v>
      </c>
      <c r="AK1103" s="18">
        <v>15343.0</v>
      </c>
      <c r="AL1103" s="55" t="s">
        <v>2321</v>
      </c>
      <c r="AM1103" s="55" t="s">
        <v>8029</v>
      </c>
      <c r="AN1103" s="19">
        <v>0.9028</v>
      </c>
      <c r="AO1103" s="19" t="s">
        <v>246</v>
      </c>
    </row>
    <row r="1104">
      <c r="A1104" s="8" t="s">
        <v>8030</v>
      </c>
      <c r="B1104" s="52" t="s">
        <v>1287</v>
      </c>
      <c r="C1104" s="8" t="s">
        <v>58</v>
      </c>
      <c r="D1104" s="8" t="s">
        <v>8020</v>
      </c>
      <c r="E1104" s="20" t="s">
        <v>8031</v>
      </c>
      <c r="F1104" s="50" t="s">
        <v>8032</v>
      </c>
      <c r="G1104" s="8" t="s">
        <v>83</v>
      </c>
      <c r="H1104" s="24"/>
      <c r="I1104" s="8" t="s">
        <v>8033</v>
      </c>
      <c r="J1104" s="8">
        <v>12.0</v>
      </c>
      <c r="K1104" s="14">
        <v>46104.0</v>
      </c>
      <c r="L1104" s="8" t="s">
        <v>3564</v>
      </c>
      <c r="M1104" s="8" t="s">
        <v>3564</v>
      </c>
      <c r="N1104" s="14">
        <v>46106.0</v>
      </c>
      <c r="O1104" s="14">
        <v>46106.0</v>
      </c>
      <c r="P1104" s="8" t="s">
        <v>48</v>
      </c>
      <c r="Q1104" s="8">
        <v>564.0</v>
      </c>
      <c r="R1104" s="8" t="s">
        <v>8024</v>
      </c>
      <c r="S1104" s="9" t="s">
        <v>8034</v>
      </c>
      <c r="T1104" s="16" t="s">
        <v>70</v>
      </c>
      <c r="U1104" s="17" t="s">
        <v>8026</v>
      </c>
      <c r="V1104" s="8" t="s">
        <v>220</v>
      </c>
      <c r="W1104" s="8" t="s">
        <v>8027</v>
      </c>
      <c r="AA1104" s="53" t="s">
        <v>8035</v>
      </c>
      <c r="AB1104" s="18">
        <v>11911.0</v>
      </c>
      <c r="AC1104" s="18">
        <v>336.0</v>
      </c>
      <c r="AD1104" s="18">
        <v>6981.0</v>
      </c>
      <c r="AE1104" s="18">
        <v>4369.0</v>
      </c>
      <c r="AF1104" s="18">
        <v>248.0</v>
      </c>
      <c r="AG1104" s="18">
        <v>2.0</v>
      </c>
      <c r="AH1104" s="18">
        <v>13.0</v>
      </c>
      <c r="AI1104" s="18">
        <v>32.0</v>
      </c>
      <c r="AJ1104" s="18" t="s">
        <v>54</v>
      </c>
      <c r="AK1104" s="18" t="s">
        <v>54</v>
      </c>
      <c r="AL1104" s="55" t="s">
        <v>8036</v>
      </c>
      <c r="AM1104" s="18" t="s">
        <v>54</v>
      </c>
      <c r="AN1104" s="19">
        <v>0.9028</v>
      </c>
      <c r="AO1104" s="19" t="s">
        <v>246</v>
      </c>
    </row>
    <row r="1105">
      <c r="A1105" s="8" t="s">
        <v>8037</v>
      </c>
      <c r="B1105" s="52" t="s">
        <v>3883</v>
      </c>
      <c r="C1105" s="8" t="s">
        <v>58</v>
      </c>
      <c r="D1105" s="8" t="s">
        <v>8020</v>
      </c>
      <c r="E1105" s="20" t="s">
        <v>8038</v>
      </c>
      <c r="F1105" s="50" t="s">
        <v>8039</v>
      </c>
      <c r="G1105" s="8" t="s">
        <v>83</v>
      </c>
      <c r="H1105" s="24"/>
      <c r="I1105" s="8" t="s">
        <v>8040</v>
      </c>
      <c r="J1105" s="8">
        <v>12.0</v>
      </c>
      <c r="K1105" s="14">
        <v>46104.0</v>
      </c>
      <c r="L1105" s="8" t="s">
        <v>3564</v>
      </c>
      <c r="M1105" s="8" t="s">
        <v>3564</v>
      </c>
      <c r="N1105" s="14">
        <v>46106.0</v>
      </c>
      <c r="O1105" s="14">
        <v>46106.0</v>
      </c>
      <c r="P1105" s="8" t="s">
        <v>48</v>
      </c>
      <c r="Q1105" s="8">
        <v>631.0</v>
      </c>
      <c r="R1105" s="8" t="s">
        <v>8024</v>
      </c>
      <c r="S1105" s="8" t="s">
        <v>8041</v>
      </c>
      <c r="T1105" s="16" t="s">
        <v>8042</v>
      </c>
      <c r="U1105" s="17" t="s">
        <v>8026</v>
      </c>
      <c r="V1105" s="8" t="s">
        <v>220</v>
      </c>
      <c r="W1105" s="8" t="s">
        <v>8027</v>
      </c>
      <c r="AA1105" s="53" t="s">
        <v>8043</v>
      </c>
      <c r="AB1105" s="18">
        <v>1519.0</v>
      </c>
      <c r="AC1105" s="18">
        <v>733.0</v>
      </c>
      <c r="AD1105" s="18">
        <v>91.0</v>
      </c>
      <c r="AE1105" s="18">
        <v>191.0</v>
      </c>
      <c r="AF1105" s="18">
        <v>153.0</v>
      </c>
      <c r="AG1105" s="18">
        <v>63.0</v>
      </c>
      <c r="AH1105" s="18">
        <v>1.0</v>
      </c>
      <c r="AI1105" s="18">
        <v>41.0</v>
      </c>
      <c r="AJ1105" s="18" t="s">
        <v>54</v>
      </c>
      <c r="AK1105" s="18" t="s">
        <v>54</v>
      </c>
      <c r="AL1105" s="54" t="s">
        <v>2794</v>
      </c>
      <c r="AM1105" s="18" t="s">
        <v>54</v>
      </c>
      <c r="AN1105" s="19">
        <v>0.9028</v>
      </c>
      <c r="AO1105" s="19" t="s">
        <v>246</v>
      </c>
    </row>
    <row r="1106">
      <c r="A1106" s="8" t="s">
        <v>8044</v>
      </c>
      <c r="B1106" s="52" t="s">
        <v>5170</v>
      </c>
      <c r="C1106" s="8" t="s">
        <v>43</v>
      </c>
      <c r="E1106" s="10" t="s">
        <v>8045</v>
      </c>
      <c r="F1106" s="21" t="s">
        <v>8046</v>
      </c>
      <c r="G1106" s="8" t="s">
        <v>7957</v>
      </c>
      <c r="H1106" s="24"/>
      <c r="I1106" s="8" t="s">
        <v>8047</v>
      </c>
      <c r="J1106" s="8">
        <v>12.0</v>
      </c>
      <c r="K1106" s="14">
        <v>46104.0</v>
      </c>
      <c r="L1106" s="8" t="s">
        <v>3564</v>
      </c>
      <c r="M1106" s="8" t="s">
        <v>3564</v>
      </c>
      <c r="N1106" s="14">
        <v>46106.0</v>
      </c>
      <c r="O1106" s="14">
        <v>46106.0</v>
      </c>
      <c r="P1106" s="8" t="s">
        <v>48</v>
      </c>
      <c r="Q1106" s="8">
        <v>608.0</v>
      </c>
      <c r="R1106" s="16" t="s">
        <v>8048</v>
      </c>
      <c r="S1106" s="16" t="s">
        <v>8049</v>
      </c>
      <c r="T1106" s="16" t="s">
        <v>107</v>
      </c>
      <c r="U1106" s="25" t="s">
        <v>8050</v>
      </c>
      <c r="V1106" s="8" t="s">
        <v>220</v>
      </c>
      <c r="AA1106" s="53" t="s">
        <v>8051</v>
      </c>
      <c r="AB1106" s="18">
        <v>135.0</v>
      </c>
      <c r="AC1106" s="18">
        <v>22.0</v>
      </c>
      <c r="AD1106" s="18">
        <v>16.0</v>
      </c>
      <c r="AE1106" s="18">
        <v>55.0</v>
      </c>
      <c r="AF1106" s="18">
        <v>6.0</v>
      </c>
      <c r="AG1106" s="18">
        <v>23.0</v>
      </c>
      <c r="AH1106" s="18">
        <v>0.0</v>
      </c>
      <c r="AI1106" s="18">
        <v>1.0</v>
      </c>
      <c r="AJ1106" s="18" t="s">
        <v>8044</v>
      </c>
      <c r="AK1106" s="18">
        <v>448.0</v>
      </c>
      <c r="AL1106" s="54" t="s">
        <v>2455</v>
      </c>
      <c r="AM1106" s="54" t="s">
        <v>2398</v>
      </c>
      <c r="AN1106" s="19">
        <v>0.9606</v>
      </c>
      <c r="AO1106" s="19" t="s">
        <v>54</v>
      </c>
    </row>
    <row r="1107">
      <c r="A1107" s="8" t="s">
        <v>8052</v>
      </c>
      <c r="B1107" s="52" t="s">
        <v>1287</v>
      </c>
      <c r="C1107" s="8" t="s">
        <v>58</v>
      </c>
      <c r="D1107" s="8" t="s">
        <v>8044</v>
      </c>
      <c r="E1107" s="10" t="s">
        <v>8053</v>
      </c>
      <c r="F1107" s="21" t="s">
        <v>8054</v>
      </c>
      <c r="G1107" s="8" t="s">
        <v>7957</v>
      </c>
      <c r="H1107" s="24"/>
      <c r="I1107" s="8" t="s">
        <v>8055</v>
      </c>
      <c r="J1107" s="8">
        <v>12.0</v>
      </c>
      <c r="K1107" s="14">
        <v>46104.0</v>
      </c>
      <c r="L1107" s="8" t="s">
        <v>3564</v>
      </c>
      <c r="M1107" s="8" t="s">
        <v>3564</v>
      </c>
      <c r="N1107" s="14">
        <v>46106.0</v>
      </c>
      <c r="O1107" s="14">
        <v>46106.0</v>
      </c>
      <c r="P1107" s="8" t="s">
        <v>48</v>
      </c>
      <c r="Q1107" s="8">
        <v>620.0</v>
      </c>
      <c r="R1107" s="16" t="s">
        <v>8056</v>
      </c>
      <c r="S1107" s="16" t="s">
        <v>8057</v>
      </c>
      <c r="T1107" s="16" t="s">
        <v>7202</v>
      </c>
      <c r="U1107" s="25" t="s">
        <v>8050</v>
      </c>
      <c r="V1107" s="8" t="s">
        <v>220</v>
      </c>
      <c r="AA1107" s="53" t="s">
        <v>8058</v>
      </c>
      <c r="AB1107" s="18">
        <v>177.0</v>
      </c>
      <c r="AC1107" s="18">
        <v>61.0</v>
      </c>
      <c r="AD1107" s="18">
        <v>8.0</v>
      </c>
      <c r="AE1107" s="18">
        <v>52.0</v>
      </c>
      <c r="AF1107" s="18">
        <v>30.0</v>
      </c>
      <c r="AG1107" s="18">
        <v>21.0</v>
      </c>
      <c r="AH1107" s="18">
        <v>0.0</v>
      </c>
      <c r="AI1107" s="18">
        <v>1.0</v>
      </c>
      <c r="AJ1107" s="18" t="s">
        <v>54</v>
      </c>
      <c r="AK1107" s="18" t="s">
        <v>54</v>
      </c>
      <c r="AL1107" s="54" t="s">
        <v>2455</v>
      </c>
      <c r="AM1107" s="18" t="s">
        <v>54</v>
      </c>
      <c r="AN1107" s="19">
        <v>0.9606</v>
      </c>
      <c r="AO1107" s="19" t="s">
        <v>54</v>
      </c>
    </row>
    <row r="1108">
      <c r="A1108" s="8" t="s">
        <v>8059</v>
      </c>
      <c r="B1108" s="52" t="s">
        <v>2931</v>
      </c>
      <c r="C1108" s="8" t="s">
        <v>58</v>
      </c>
      <c r="D1108" s="8" t="s">
        <v>8044</v>
      </c>
      <c r="E1108" s="10" t="s">
        <v>8060</v>
      </c>
      <c r="F1108" s="21" t="s">
        <v>8061</v>
      </c>
      <c r="G1108" s="8" t="s">
        <v>7957</v>
      </c>
      <c r="H1108" s="24"/>
      <c r="I1108" s="8" t="s">
        <v>8062</v>
      </c>
      <c r="J1108" s="8">
        <v>12.0</v>
      </c>
      <c r="K1108" s="14">
        <v>46104.0</v>
      </c>
      <c r="L1108" s="8" t="s">
        <v>3564</v>
      </c>
      <c r="M1108" s="8" t="s">
        <v>3564</v>
      </c>
      <c r="N1108" s="14">
        <v>46106.0</v>
      </c>
      <c r="O1108" s="14">
        <v>46106.0</v>
      </c>
      <c r="P1108" s="8" t="s">
        <v>48</v>
      </c>
      <c r="Q1108" s="8">
        <v>622.0</v>
      </c>
      <c r="R1108" s="16" t="s">
        <v>8063</v>
      </c>
      <c r="S1108" s="40" t="s">
        <v>8064</v>
      </c>
      <c r="T1108" s="16" t="s">
        <v>70</v>
      </c>
      <c r="U1108" s="25" t="s">
        <v>8050</v>
      </c>
      <c r="V1108" s="8" t="s">
        <v>220</v>
      </c>
      <c r="AA1108" s="18" t="s">
        <v>54</v>
      </c>
      <c r="AB1108" s="18">
        <v>136.0</v>
      </c>
      <c r="AC1108" s="18">
        <v>58.0</v>
      </c>
      <c r="AD1108" s="18">
        <v>0.0</v>
      </c>
      <c r="AE1108" s="18">
        <v>70.0</v>
      </c>
      <c r="AF1108" s="18">
        <v>0.0</v>
      </c>
      <c r="AG1108" s="18">
        <v>0.0</v>
      </c>
      <c r="AH1108" s="18">
        <v>0.0</v>
      </c>
      <c r="AI1108" s="18">
        <v>1.0</v>
      </c>
      <c r="AJ1108" s="18" t="s">
        <v>54</v>
      </c>
      <c r="AK1108" s="18" t="s">
        <v>54</v>
      </c>
      <c r="AL1108" s="18" t="s">
        <v>54</v>
      </c>
      <c r="AM1108" s="18" t="s">
        <v>54</v>
      </c>
      <c r="AN1108" s="19">
        <v>0.9606</v>
      </c>
      <c r="AO1108" s="19" t="s">
        <v>371</v>
      </c>
    </row>
    <row r="1109">
      <c r="A1109" s="8" t="s">
        <v>8065</v>
      </c>
      <c r="B1109" s="52" t="s">
        <v>1287</v>
      </c>
      <c r="C1109" s="8" t="s">
        <v>43</v>
      </c>
      <c r="E1109" s="10" t="s">
        <v>8066</v>
      </c>
      <c r="F1109" s="21" t="s">
        <v>8067</v>
      </c>
      <c r="G1109" s="8" t="s">
        <v>7957</v>
      </c>
      <c r="H1109" s="24"/>
      <c r="I1109" s="8" t="s">
        <v>8068</v>
      </c>
      <c r="J1109" s="8">
        <v>12.0</v>
      </c>
      <c r="K1109" s="14">
        <v>46104.0</v>
      </c>
      <c r="L1109" s="8" t="s">
        <v>3564</v>
      </c>
      <c r="M1109" s="8" t="s">
        <v>3564</v>
      </c>
      <c r="N1109" s="14">
        <v>46106.0</v>
      </c>
      <c r="O1109" s="14">
        <v>46106.0</v>
      </c>
      <c r="P1109" s="8" t="s">
        <v>48</v>
      </c>
      <c r="Q1109" s="8">
        <v>541.0</v>
      </c>
      <c r="R1109" s="16" t="s">
        <v>8069</v>
      </c>
      <c r="S1109" s="16" t="s">
        <v>8070</v>
      </c>
      <c r="T1109" s="40" t="s">
        <v>8071</v>
      </c>
      <c r="U1109" s="25" t="s">
        <v>8072</v>
      </c>
      <c r="V1109" s="8" t="s">
        <v>72</v>
      </c>
      <c r="AA1109" s="53" t="s">
        <v>8073</v>
      </c>
      <c r="AB1109" s="18">
        <v>530.0</v>
      </c>
      <c r="AC1109" s="18">
        <v>72.0</v>
      </c>
      <c r="AD1109" s="18">
        <v>22.0</v>
      </c>
      <c r="AE1109" s="18">
        <v>264.0</v>
      </c>
      <c r="AF1109" s="18">
        <v>53.0</v>
      </c>
      <c r="AG1109" s="18">
        <v>23.0</v>
      </c>
      <c r="AH1109" s="18">
        <v>324.0</v>
      </c>
      <c r="AI1109" s="18">
        <v>6.0</v>
      </c>
      <c r="AJ1109" s="18" t="s">
        <v>8065</v>
      </c>
      <c r="AK1109" s="18">
        <v>684.0</v>
      </c>
      <c r="AL1109" s="54" t="s">
        <v>1656</v>
      </c>
      <c r="AM1109" s="54" t="s">
        <v>2250</v>
      </c>
      <c r="AN1109" s="19">
        <v>0.9769</v>
      </c>
      <c r="AO1109" s="19" t="s">
        <v>3384</v>
      </c>
    </row>
    <row r="1110">
      <c r="A1110" s="8" t="s">
        <v>8074</v>
      </c>
      <c r="B1110" s="52" t="s">
        <v>2482</v>
      </c>
      <c r="C1110" s="8" t="s">
        <v>58</v>
      </c>
      <c r="D1110" s="8" t="s">
        <v>8065</v>
      </c>
      <c r="E1110" s="10" t="s">
        <v>8075</v>
      </c>
      <c r="F1110" s="21" t="s">
        <v>8076</v>
      </c>
      <c r="G1110" s="8" t="s">
        <v>7957</v>
      </c>
      <c r="H1110" s="24"/>
      <c r="I1110" s="8" t="s">
        <v>8077</v>
      </c>
      <c r="J1110" s="8">
        <v>12.0</v>
      </c>
      <c r="K1110" s="14">
        <v>46104.0</v>
      </c>
      <c r="L1110" s="8" t="s">
        <v>3564</v>
      </c>
      <c r="M1110" s="8" t="s">
        <v>3564</v>
      </c>
      <c r="N1110" s="14">
        <v>46106.0</v>
      </c>
      <c r="O1110" s="14">
        <v>46106.0</v>
      </c>
      <c r="P1110" s="8" t="s">
        <v>48</v>
      </c>
      <c r="Q1110" s="8">
        <v>578.0</v>
      </c>
      <c r="R1110" s="16" t="s">
        <v>8078</v>
      </c>
      <c r="S1110" s="40" t="s">
        <v>8079</v>
      </c>
      <c r="T1110" s="16" t="s">
        <v>107</v>
      </c>
      <c r="U1110" s="25" t="s">
        <v>8072</v>
      </c>
      <c r="V1110" s="8" t="s">
        <v>72</v>
      </c>
      <c r="AA1110" s="18" t="s">
        <v>54</v>
      </c>
      <c r="AB1110" s="18">
        <v>154.0</v>
      </c>
      <c r="AC1110" s="18">
        <v>29.0</v>
      </c>
      <c r="AD1110" s="18">
        <v>6.0</v>
      </c>
      <c r="AE1110" s="18">
        <v>17.0</v>
      </c>
      <c r="AF1110" s="18">
        <v>0.0</v>
      </c>
      <c r="AG1110" s="18">
        <v>0.0</v>
      </c>
      <c r="AH1110" s="18">
        <v>0.0</v>
      </c>
      <c r="AI1110" s="18">
        <v>1.0</v>
      </c>
      <c r="AJ1110" s="18" t="s">
        <v>54</v>
      </c>
      <c r="AK1110" s="18" t="s">
        <v>54</v>
      </c>
      <c r="AL1110" s="18" t="s">
        <v>54</v>
      </c>
      <c r="AM1110" s="18" t="s">
        <v>54</v>
      </c>
      <c r="AN1110" s="19">
        <v>0.9769</v>
      </c>
      <c r="AO1110" s="19" t="s">
        <v>146</v>
      </c>
    </row>
    <row r="1111">
      <c r="A1111" s="8" t="s">
        <v>8080</v>
      </c>
      <c r="B1111" s="52" t="s">
        <v>1298</v>
      </c>
      <c r="C1111" s="8" t="s">
        <v>43</v>
      </c>
      <c r="E1111" s="20" t="s">
        <v>8081</v>
      </c>
      <c r="F1111" s="50" t="s">
        <v>8082</v>
      </c>
      <c r="G1111" s="8" t="s">
        <v>183</v>
      </c>
      <c r="H1111" s="24"/>
      <c r="I1111" s="8" t="s">
        <v>8083</v>
      </c>
      <c r="J1111" s="8">
        <v>12.0</v>
      </c>
      <c r="K1111" s="14">
        <v>46104.0</v>
      </c>
      <c r="L1111" s="8" t="s">
        <v>3564</v>
      </c>
      <c r="M1111" s="8" t="s">
        <v>3564</v>
      </c>
      <c r="N1111" s="14">
        <v>46106.0</v>
      </c>
      <c r="O1111" s="14">
        <v>46106.0</v>
      </c>
      <c r="P1111" s="8" t="s">
        <v>185</v>
      </c>
      <c r="Q1111" s="8">
        <v>847.0</v>
      </c>
      <c r="R1111" s="8" t="s">
        <v>8084</v>
      </c>
      <c r="S1111" s="8" t="s">
        <v>8085</v>
      </c>
      <c r="T1111" s="16" t="s">
        <v>8086</v>
      </c>
      <c r="U1111" s="17" t="s">
        <v>8087</v>
      </c>
      <c r="V1111" s="8" t="s">
        <v>190</v>
      </c>
      <c r="AA1111" s="53" t="s">
        <v>8088</v>
      </c>
      <c r="AB1111" s="18">
        <v>165.0</v>
      </c>
      <c r="AC1111" s="18">
        <v>20.0</v>
      </c>
      <c r="AD1111" s="18">
        <v>16.0</v>
      </c>
      <c r="AE1111" s="18">
        <v>48.0</v>
      </c>
      <c r="AF1111" s="18">
        <v>7.0</v>
      </c>
      <c r="AG1111" s="18">
        <v>69.0</v>
      </c>
      <c r="AH1111" s="18">
        <v>0.0</v>
      </c>
      <c r="AI1111" s="18">
        <v>4.0</v>
      </c>
      <c r="AJ1111" s="18" t="s">
        <v>8080</v>
      </c>
      <c r="AK1111" s="18">
        <v>715.0</v>
      </c>
      <c r="AL1111" s="54" t="s">
        <v>1572</v>
      </c>
      <c r="AM1111" s="54" t="s">
        <v>2398</v>
      </c>
      <c r="AN1111" s="19">
        <v>0.9033</v>
      </c>
      <c r="AO1111" s="19" t="s">
        <v>191</v>
      </c>
    </row>
    <row r="1112">
      <c r="A1112" s="8" t="s">
        <v>8089</v>
      </c>
      <c r="B1112" s="52" t="s">
        <v>5170</v>
      </c>
      <c r="C1112" s="8" t="s">
        <v>58</v>
      </c>
      <c r="D1112" s="8" t="s">
        <v>8080</v>
      </c>
      <c r="E1112" s="20" t="s">
        <v>8090</v>
      </c>
      <c r="F1112" s="50" t="s">
        <v>8091</v>
      </c>
      <c r="G1112" s="8" t="s">
        <v>183</v>
      </c>
      <c r="H1112" s="24"/>
      <c r="I1112" s="8" t="s">
        <v>8092</v>
      </c>
      <c r="J1112" s="8">
        <v>12.0</v>
      </c>
      <c r="K1112" s="14">
        <v>46104.0</v>
      </c>
      <c r="L1112" s="8" t="s">
        <v>3564</v>
      </c>
      <c r="M1112" s="8" t="s">
        <v>3564</v>
      </c>
      <c r="N1112" s="14">
        <v>46106.0</v>
      </c>
      <c r="O1112" s="14">
        <v>46106.0</v>
      </c>
      <c r="P1112" s="8" t="s">
        <v>185</v>
      </c>
      <c r="Q1112" s="8">
        <v>857.0</v>
      </c>
      <c r="R1112" s="8" t="s">
        <v>8093</v>
      </c>
      <c r="S1112" s="8" t="s">
        <v>8094</v>
      </c>
      <c r="T1112" s="16" t="s">
        <v>107</v>
      </c>
      <c r="U1112" s="17" t="s">
        <v>8095</v>
      </c>
      <c r="V1112" s="8" t="s">
        <v>190</v>
      </c>
      <c r="AA1112" s="53" t="s">
        <v>8096</v>
      </c>
      <c r="AB1112" s="18">
        <v>261.0</v>
      </c>
      <c r="AC1112" s="18">
        <v>13.0</v>
      </c>
      <c r="AD1112" s="18">
        <v>25.0</v>
      </c>
      <c r="AE1112" s="18">
        <v>61.0</v>
      </c>
      <c r="AF1112" s="18">
        <v>32.0</v>
      </c>
      <c r="AG1112" s="18">
        <v>151.0</v>
      </c>
      <c r="AH1112" s="18">
        <v>0.0</v>
      </c>
      <c r="AI1112" s="18">
        <v>5.0</v>
      </c>
      <c r="AJ1112" s="18" t="s">
        <v>54</v>
      </c>
      <c r="AK1112" s="18" t="s">
        <v>54</v>
      </c>
      <c r="AL1112" s="54" t="s">
        <v>2803</v>
      </c>
      <c r="AM1112" s="18" t="s">
        <v>54</v>
      </c>
      <c r="AN1112" s="19">
        <v>0.9033</v>
      </c>
      <c r="AO1112" s="19" t="s">
        <v>191</v>
      </c>
    </row>
    <row r="1113">
      <c r="A1113" s="8" t="s">
        <v>8097</v>
      </c>
      <c r="B1113" s="52" t="s">
        <v>1287</v>
      </c>
      <c r="C1113" s="8" t="s">
        <v>58</v>
      </c>
      <c r="D1113" s="8" t="s">
        <v>8080</v>
      </c>
      <c r="E1113" s="16" t="s">
        <v>7826</v>
      </c>
      <c r="F1113" s="50" t="s">
        <v>8098</v>
      </c>
      <c r="G1113" s="8" t="s">
        <v>183</v>
      </c>
      <c r="H1113" s="24"/>
      <c r="I1113" s="8" t="s">
        <v>8099</v>
      </c>
      <c r="J1113" s="8">
        <v>12.0</v>
      </c>
      <c r="K1113" s="14">
        <v>46104.0</v>
      </c>
      <c r="L1113" s="8" t="s">
        <v>3564</v>
      </c>
      <c r="M1113" s="8" t="s">
        <v>3564</v>
      </c>
      <c r="N1113" s="14">
        <v>46106.0</v>
      </c>
      <c r="O1113" s="14">
        <v>46106.0</v>
      </c>
      <c r="P1113" s="8" t="s">
        <v>185</v>
      </c>
      <c r="Q1113" s="8">
        <v>943.0</v>
      </c>
      <c r="R1113" s="8" t="s">
        <v>8100</v>
      </c>
      <c r="S1113" s="8" t="s">
        <v>8101</v>
      </c>
      <c r="T1113" s="16" t="s">
        <v>70</v>
      </c>
      <c r="U1113" s="17" t="s">
        <v>8087</v>
      </c>
      <c r="V1113" s="8" t="s">
        <v>190</v>
      </c>
      <c r="AA1113" s="53" t="s">
        <v>8102</v>
      </c>
      <c r="AB1113" s="18">
        <v>289.0</v>
      </c>
      <c r="AC1113" s="18">
        <v>46.0</v>
      </c>
      <c r="AD1113" s="18">
        <v>20.0</v>
      </c>
      <c r="AE1113" s="18">
        <v>61.0</v>
      </c>
      <c r="AF1113" s="18">
        <v>161.0</v>
      </c>
      <c r="AG1113" s="18">
        <v>142.0</v>
      </c>
      <c r="AH1113" s="18">
        <v>0.0</v>
      </c>
      <c r="AI1113" s="18">
        <v>6.0</v>
      </c>
      <c r="AJ1113" s="18" t="s">
        <v>54</v>
      </c>
      <c r="AK1113" s="18" t="s">
        <v>54</v>
      </c>
      <c r="AL1113" s="54" t="s">
        <v>1773</v>
      </c>
      <c r="AM1113" s="18" t="s">
        <v>54</v>
      </c>
      <c r="AN1113" s="19">
        <v>0.9033</v>
      </c>
      <c r="AO1113" s="19" t="s">
        <v>191</v>
      </c>
    </row>
    <row r="1114">
      <c r="A1114" s="8" t="s">
        <v>8103</v>
      </c>
      <c r="B1114" s="52" t="s">
        <v>1287</v>
      </c>
      <c r="C1114" s="8" t="s">
        <v>43</v>
      </c>
      <c r="E1114" s="16" t="s">
        <v>8104</v>
      </c>
      <c r="F1114" s="21" t="s">
        <v>8105</v>
      </c>
      <c r="G1114" s="8" t="s">
        <v>7957</v>
      </c>
      <c r="H1114" s="24"/>
      <c r="I1114" s="8" t="s">
        <v>8106</v>
      </c>
      <c r="J1114" s="8">
        <v>12.0</v>
      </c>
      <c r="K1114" s="14">
        <v>46104.0</v>
      </c>
      <c r="L1114" s="8" t="s">
        <v>3564</v>
      </c>
      <c r="M1114" s="8" t="s">
        <v>3564</v>
      </c>
      <c r="N1114" s="41">
        <v>46106.0</v>
      </c>
      <c r="O1114" s="14">
        <v>46106.0</v>
      </c>
      <c r="P1114" s="8" t="s">
        <v>48</v>
      </c>
      <c r="Q1114" s="8">
        <v>550.0</v>
      </c>
      <c r="R1114" s="16" t="s">
        <v>8107</v>
      </c>
      <c r="S1114" s="16" t="s">
        <v>8108</v>
      </c>
      <c r="T1114" s="16" t="s">
        <v>7202</v>
      </c>
      <c r="U1114" s="25" t="s">
        <v>8109</v>
      </c>
      <c r="V1114" s="8" t="s">
        <v>72</v>
      </c>
      <c r="AA1114" s="53" t="s">
        <v>8110</v>
      </c>
      <c r="AB1114" s="18">
        <v>155.0</v>
      </c>
      <c r="AC1114" s="18">
        <v>15.0</v>
      </c>
      <c r="AD1114" s="18">
        <v>11.0</v>
      </c>
      <c r="AE1114" s="18">
        <v>58.0</v>
      </c>
      <c r="AF1114" s="18">
        <v>88.0</v>
      </c>
      <c r="AG1114" s="18">
        <v>30.0</v>
      </c>
      <c r="AH1114" s="18">
        <v>56.0</v>
      </c>
      <c r="AI1114" s="18">
        <v>4.0</v>
      </c>
      <c r="AJ1114" s="18" t="s">
        <v>8103</v>
      </c>
      <c r="AK1114" s="18">
        <v>374.0</v>
      </c>
      <c r="AL1114" s="54" t="s">
        <v>1422</v>
      </c>
      <c r="AM1114" s="54" t="s">
        <v>2455</v>
      </c>
      <c r="AN1114" s="19">
        <v>0.8144</v>
      </c>
      <c r="AO1114" s="19" t="s">
        <v>54</v>
      </c>
    </row>
    <row r="1115">
      <c r="A1115" s="8" t="s">
        <v>8111</v>
      </c>
      <c r="B1115" s="52" t="s">
        <v>1883</v>
      </c>
      <c r="C1115" s="8" t="s">
        <v>58</v>
      </c>
      <c r="D1115" s="8" t="s">
        <v>8103</v>
      </c>
      <c r="E1115" s="20" t="s">
        <v>8112</v>
      </c>
      <c r="F1115" s="21" t="s">
        <v>8113</v>
      </c>
      <c r="G1115" s="8" t="s">
        <v>7957</v>
      </c>
      <c r="H1115" s="24"/>
      <c r="I1115" s="8" t="s">
        <v>8114</v>
      </c>
      <c r="J1115" s="8">
        <v>12.0</v>
      </c>
      <c r="K1115" s="14">
        <v>46104.0</v>
      </c>
      <c r="L1115" s="8" t="s">
        <v>3564</v>
      </c>
      <c r="M1115" s="8" t="s">
        <v>3564</v>
      </c>
      <c r="N1115" s="41">
        <v>46106.0</v>
      </c>
      <c r="O1115" s="14">
        <v>46106.0</v>
      </c>
      <c r="P1115" s="8" t="s">
        <v>48</v>
      </c>
      <c r="Q1115" s="8">
        <v>798.0</v>
      </c>
      <c r="R1115" s="16" t="s">
        <v>8115</v>
      </c>
      <c r="S1115" s="16" t="s">
        <v>8116</v>
      </c>
      <c r="T1115" s="16" t="s">
        <v>107</v>
      </c>
      <c r="U1115" s="25" t="s">
        <v>8109</v>
      </c>
      <c r="V1115" s="8" t="s">
        <v>72</v>
      </c>
      <c r="AA1115" s="53" t="s">
        <v>8117</v>
      </c>
      <c r="AB1115" s="18">
        <v>159.0</v>
      </c>
      <c r="AC1115" s="18">
        <v>30.0</v>
      </c>
      <c r="AD1115" s="18">
        <v>34.0</v>
      </c>
      <c r="AE1115" s="18">
        <v>50.0</v>
      </c>
      <c r="AF1115" s="18">
        <v>203.0</v>
      </c>
      <c r="AG1115" s="18">
        <v>25.0</v>
      </c>
      <c r="AH1115" s="18">
        <v>1.0</v>
      </c>
      <c r="AI1115" s="18">
        <v>12.0</v>
      </c>
      <c r="AJ1115" s="18" t="s">
        <v>54</v>
      </c>
      <c r="AK1115" s="18" t="s">
        <v>54</v>
      </c>
      <c r="AL1115" s="54" t="s">
        <v>1755</v>
      </c>
      <c r="AM1115" s="18" t="s">
        <v>54</v>
      </c>
      <c r="AN1115" s="19">
        <v>0.8144</v>
      </c>
      <c r="AO1115" s="19" t="s">
        <v>54</v>
      </c>
    </row>
    <row r="1116">
      <c r="A1116" s="8" t="s">
        <v>8118</v>
      </c>
      <c r="B1116" s="52" t="s">
        <v>2482</v>
      </c>
      <c r="C1116" s="8" t="s">
        <v>58</v>
      </c>
      <c r="D1116" s="8" t="s">
        <v>8103</v>
      </c>
      <c r="E1116" s="10" t="s">
        <v>8119</v>
      </c>
      <c r="F1116" s="21" t="s">
        <v>8120</v>
      </c>
      <c r="G1116" s="8" t="s">
        <v>7957</v>
      </c>
      <c r="H1116" s="24"/>
      <c r="I1116" s="8" t="s">
        <v>8121</v>
      </c>
      <c r="J1116" s="8">
        <v>12.0</v>
      </c>
      <c r="K1116" s="14">
        <v>46104.0</v>
      </c>
      <c r="L1116" s="8" t="s">
        <v>3564</v>
      </c>
      <c r="M1116" s="8" t="s">
        <v>3564</v>
      </c>
      <c r="N1116" s="41">
        <v>46106.0</v>
      </c>
      <c r="O1116" s="14">
        <v>46107.0</v>
      </c>
      <c r="P1116" s="8" t="s">
        <v>48</v>
      </c>
      <c r="Q1116" s="8">
        <v>535.0</v>
      </c>
      <c r="R1116" s="16" t="s">
        <v>8122</v>
      </c>
      <c r="S1116" s="16" t="s">
        <v>8123</v>
      </c>
      <c r="T1116" s="16" t="s">
        <v>70</v>
      </c>
      <c r="U1116" s="25" t="s">
        <v>8109</v>
      </c>
      <c r="V1116" s="8" t="s">
        <v>72</v>
      </c>
      <c r="AA1116" s="18" t="s">
        <v>54</v>
      </c>
      <c r="AB1116" s="18">
        <v>60.0</v>
      </c>
      <c r="AC1116" s="18">
        <v>8.0</v>
      </c>
      <c r="AD1116" s="18">
        <v>2.0</v>
      </c>
      <c r="AE1116" s="18">
        <v>28.0</v>
      </c>
      <c r="AF1116" s="18">
        <v>0.0</v>
      </c>
      <c r="AG1116" s="18">
        <v>0.0</v>
      </c>
      <c r="AH1116" s="18">
        <v>0.0</v>
      </c>
      <c r="AI1116" s="18">
        <v>0.0</v>
      </c>
      <c r="AJ1116" s="18" t="s">
        <v>54</v>
      </c>
      <c r="AK1116" s="18" t="s">
        <v>54</v>
      </c>
      <c r="AL1116" s="18" t="s">
        <v>54</v>
      </c>
      <c r="AM1116" s="18" t="s">
        <v>54</v>
      </c>
      <c r="AN1116" s="19">
        <v>0.8144</v>
      </c>
      <c r="AO1116" s="19" t="s">
        <v>161</v>
      </c>
    </row>
    <row r="1117">
      <c r="A1117" s="8" t="s">
        <v>8124</v>
      </c>
      <c r="B1117" s="52" t="s">
        <v>5170</v>
      </c>
      <c r="C1117" s="8" t="s">
        <v>43</v>
      </c>
      <c r="E1117" s="20" t="s">
        <v>8125</v>
      </c>
      <c r="F1117" s="50" t="s">
        <v>8126</v>
      </c>
      <c r="G1117" s="8" t="s">
        <v>165</v>
      </c>
      <c r="H1117" s="24"/>
      <c r="I1117" s="8" t="s">
        <v>8127</v>
      </c>
      <c r="J1117" s="8">
        <v>12.0</v>
      </c>
      <c r="K1117" s="14">
        <v>46104.0</v>
      </c>
      <c r="L1117" s="8" t="s">
        <v>3564</v>
      </c>
      <c r="M1117" s="8" t="s">
        <v>3564</v>
      </c>
      <c r="N1117" s="41">
        <v>46106.0</v>
      </c>
      <c r="O1117" s="14">
        <v>46107.0</v>
      </c>
      <c r="P1117" s="8" t="s">
        <v>167</v>
      </c>
      <c r="Q1117" s="8">
        <v>670.0</v>
      </c>
      <c r="R1117" s="16" t="s">
        <v>8128</v>
      </c>
      <c r="S1117" s="8" t="s">
        <v>8129</v>
      </c>
      <c r="T1117" s="16" t="s">
        <v>7064</v>
      </c>
      <c r="U1117" s="17" t="s">
        <v>8130</v>
      </c>
      <c r="V1117" s="8" t="s">
        <v>8131</v>
      </c>
      <c r="AA1117" s="53" t="s">
        <v>8132</v>
      </c>
      <c r="AB1117" s="18">
        <v>103.0</v>
      </c>
      <c r="AC1117" s="18">
        <v>8.0</v>
      </c>
      <c r="AD1117" s="18">
        <v>14.0</v>
      </c>
      <c r="AE1117" s="18">
        <v>37.0</v>
      </c>
      <c r="AF1117" s="18">
        <v>9.0</v>
      </c>
      <c r="AG1117" s="18">
        <v>22.0</v>
      </c>
      <c r="AH1117" s="18">
        <v>0.0</v>
      </c>
      <c r="AI1117" s="18">
        <v>4.0</v>
      </c>
      <c r="AJ1117" s="18" t="s">
        <v>8124</v>
      </c>
      <c r="AK1117" s="18">
        <v>297.0</v>
      </c>
      <c r="AL1117" s="54" t="s">
        <v>1755</v>
      </c>
      <c r="AM1117" s="54" t="s">
        <v>1331</v>
      </c>
      <c r="AN1117" s="19">
        <v>0.8381</v>
      </c>
      <c r="AO1117" s="19" t="s">
        <v>54</v>
      </c>
    </row>
    <row r="1118">
      <c r="A1118" s="8" t="s">
        <v>8133</v>
      </c>
      <c r="B1118" s="52" t="s">
        <v>1287</v>
      </c>
      <c r="C1118" s="8" t="s">
        <v>58</v>
      </c>
      <c r="D1118" s="8" t="s">
        <v>8124</v>
      </c>
      <c r="E1118" s="20" t="s">
        <v>8134</v>
      </c>
      <c r="F1118" s="50" t="s">
        <v>8135</v>
      </c>
      <c r="G1118" s="8" t="s">
        <v>165</v>
      </c>
      <c r="H1118" s="24"/>
      <c r="I1118" s="8" t="s">
        <v>8136</v>
      </c>
      <c r="J1118" s="8">
        <v>12.0</v>
      </c>
      <c r="K1118" s="14">
        <v>46104.0</v>
      </c>
      <c r="L1118" s="8" t="s">
        <v>3564</v>
      </c>
      <c r="M1118" s="8" t="s">
        <v>3564</v>
      </c>
      <c r="N1118" s="41">
        <v>46106.0</v>
      </c>
      <c r="O1118" s="14">
        <v>46107.0</v>
      </c>
      <c r="P1118" s="8" t="s">
        <v>167</v>
      </c>
      <c r="Q1118" s="8">
        <v>639.0</v>
      </c>
      <c r="R1118" s="16" t="s">
        <v>8128</v>
      </c>
      <c r="S1118" s="8" t="s">
        <v>8137</v>
      </c>
      <c r="T1118" s="16" t="s">
        <v>107</v>
      </c>
      <c r="U1118" s="17" t="s">
        <v>8130</v>
      </c>
      <c r="V1118" s="8" t="s">
        <v>8131</v>
      </c>
      <c r="AA1118" s="53" t="s">
        <v>8138</v>
      </c>
      <c r="AB1118" s="18">
        <v>142.0</v>
      </c>
      <c r="AC1118" s="18">
        <v>8.0</v>
      </c>
      <c r="AD1118" s="18">
        <v>18.0</v>
      </c>
      <c r="AE1118" s="18">
        <v>41.0</v>
      </c>
      <c r="AF1118" s="18">
        <v>1194.0</v>
      </c>
      <c r="AG1118" s="18">
        <v>36.0</v>
      </c>
      <c r="AH1118" s="18">
        <v>0.0</v>
      </c>
      <c r="AI1118" s="18">
        <v>10.0</v>
      </c>
      <c r="AJ1118" s="18" t="s">
        <v>54</v>
      </c>
      <c r="AK1118" s="18" t="s">
        <v>54</v>
      </c>
      <c r="AL1118" s="54" t="s">
        <v>1572</v>
      </c>
      <c r="AM1118" s="18" t="s">
        <v>54</v>
      </c>
      <c r="AN1118" s="19">
        <v>0.8381</v>
      </c>
      <c r="AO1118" s="19" t="s">
        <v>54</v>
      </c>
    </row>
    <row r="1119">
      <c r="A1119" s="8" t="s">
        <v>8139</v>
      </c>
      <c r="B1119" s="52" t="s">
        <v>1883</v>
      </c>
      <c r="C1119" s="8" t="s">
        <v>58</v>
      </c>
      <c r="D1119" s="8" t="s">
        <v>8124</v>
      </c>
      <c r="E1119" s="20" t="s">
        <v>8140</v>
      </c>
      <c r="F1119" s="50" t="s">
        <v>8141</v>
      </c>
      <c r="G1119" s="8" t="s">
        <v>165</v>
      </c>
      <c r="H1119" s="24"/>
      <c r="I1119" s="8" t="s">
        <v>8142</v>
      </c>
      <c r="J1119" s="8">
        <v>12.0</v>
      </c>
      <c r="K1119" s="14">
        <v>46104.0</v>
      </c>
      <c r="L1119" s="8" t="s">
        <v>3564</v>
      </c>
      <c r="M1119" s="8" t="s">
        <v>3564</v>
      </c>
      <c r="N1119" s="41">
        <v>46106.0</v>
      </c>
      <c r="O1119" s="14">
        <v>46107.0</v>
      </c>
      <c r="P1119" s="8" t="s">
        <v>167</v>
      </c>
      <c r="Q1119" s="8">
        <v>678.0</v>
      </c>
      <c r="R1119" s="16" t="s">
        <v>8128</v>
      </c>
      <c r="S1119" s="8" t="s">
        <v>8143</v>
      </c>
      <c r="T1119" s="16" t="s">
        <v>70</v>
      </c>
      <c r="U1119" s="17" t="s">
        <v>8130</v>
      </c>
      <c r="V1119" s="8" t="s">
        <v>8131</v>
      </c>
      <c r="AA1119" s="53" t="s">
        <v>8144</v>
      </c>
      <c r="AB1119" s="18">
        <v>52.0</v>
      </c>
      <c r="AC1119" s="18">
        <v>1.0</v>
      </c>
      <c r="AD1119" s="18">
        <v>8.0</v>
      </c>
      <c r="AE1119" s="18">
        <v>26.0</v>
      </c>
      <c r="AF1119" s="18">
        <v>0.0</v>
      </c>
      <c r="AG1119" s="18">
        <v>0.0</v>
      </c>
      <c r="AH1119" s="18">
        <v>0.0</v>
      </c>
      <c r="AI1119" s="18">
        <v>2.0</v>
      </c>
      <c r="AJ1119" s="18" t="s">
        <v>54</v>
      </c>
      <c r="AK1119" s="18" t="s">
        <v>54</v>
      </c>
      <c r="AL1119" s="54" t="s">
        <v>1429</v>
      </c>
      <c r="AM1119" s="18" t="s">
        <v>54</v>
      </c>
      <c r="AN1119" s="19">
        <v>0.8381</v>
      </c>
      <c r="AO1119" s="19" t="s">
        <v>54</v>
      </c>
    </row>
    <row r="1120">
      <c r="A1120" s="8" t="s">
        <v>8145</v>
      </c>
      <c r="B1120" s="52" t="s">
        <v>1287</v>
      </c>
      <c r="C1120" s="8" t="s">
        <v>43</v>
      </c>
      <c r="E1120" s="20" t="s">
        <v>8146</v>
      </c>
      <c r="F1120" s="50" t="s">
        <v>8147</v>
      </c>
      <c r="G1120" s="51" t="s">
        <v>46</v>
      </c>
      <c r="H1120" s="24"/>
      <c r="I1120" s="8" t="s">
        <v>8148</v>
      </c>
      <c r="J1120" s="8">
        <v>12.0</v>
      </c>
      <c r="K1120" s="14">
        <v>46104.0</v>
      </c>
      <c r="L1120" s="8" t="s">
        <v>3564</v>
      </c>
      <c r="M1120" s="8" t="s">
        <v>3564</v>
      </c>
      <c r="N1120" s="41">
        <v>46107.0</v>
      </c>
      <c r="O1120" s="14">
        <v>46107.0</v>
      </c>
      <c r="P1120" s="8" t="s">
        <v>48</v>
      </c>
      <c r="Q1120" s="8">
        <v>700.0</v>
      </c>
      <c r="R1120" s="8" t="s">
        <v>8149</v>
      </c>
      <c r="S1120" s="8" t="s">
        <v>8150</v>
      </c>
      <c r="T1120" s="16" t="s">
        <v>7202</v>
      </c>
      <c r="U1120" s="17" t="s">
        <v>8151</v>
      </c>
      <c r="V1120" s="8" t="s">
        <v>72</v>
      </c>
      <c r="W1120" s="8" t="s">
        <v>7270</v>
      </c>
      <c r="AA1120" s="53" t="s">
        <v>8152</v>
      </c>
      <c r="AB1120" s="18">
        <v>3671.0</v>
      </c>
      <c r="AC1120" s="18">
        <v>2107.0</v>
      </c>
      <c r="AD1120" s="18">
        <v>53.0</v>
      </c>
      <c r="AE1120" s="18">
        <v>576.0</v>
      </c>
      <c r="AF1120" s="18">
        <v>174.0</v>
      </c>
      <c r="AG1120" s="18">
        <v>45.0</v>
      </c>
      <c r="AH1120" s="18">
        <v>0.0</v>
      </c>
      <c r="AI1120" s="18">
        <v>22.0</v>
      </c>
      <c r="AJ1120" s="18" t="s">
        <v>8145</v>
      </c>
      <c r="AK1120" s="18">
        <v>6742.0</v>
      </c>
      <c r="AL1120" s="55" t="s">
        <v>8153</v>
      </c>
      <c r="AM1120" s="55" t="s">
        <v>1806</v>
      </c>
      <c r="AN1120" s="19">
        <v>0.9175</v>
      </c>
      <c r="AO1120" s="19" t="s">
        <v>73</v>
      </c>
    </row>
    <row r="1121">
      <c r="A1121" s="8" t="s">
        <v>8154</v>
      </c>
      <c r="B1121" s="52" t="s">
        <v>1298</v>
      </c>
      <c r="C1121" s="8" t="s">
        <v>58</v>
      </c>
      <c r="D1121" s="8" t="s">
        <v>8145</v>
      </c>
      <c r="E1121" s="20" t="s">
        <v>8155</v>
      </c>
      <c r="F1121" s="50" t="s">
        <v>8156</v>
      </c>
      <c r="G1121" s="51" t="s">
        <v>46</v>
      </c>
      <c r="H1121" s="24"/>
      <c r="I1121" s="8" t="s">
        <v>8157</v>
      </c>
      <c r="J1121" s="8">
        <v>12.0</v>
      </c>
      <c r="K1121" s="14">
        <v>46104.0</v>
      </c>
      <c r="L1121" s="8" t="s">
        <v>3564</v>
      </c>
      <c r="M1121" s="8" t="s">
        <v>3564</v>
      </c>
      <c r="N1121" s="41">
        <v>46107.0</v>
      </c>
      <c r="O1121" s="14">
        <v>46107.0</v>
      </c>
      <c r="P1121" s="8" t="s">
        <v>48</v>
      </c>
      <c r="Q1121" s="8">
        <v>668.0</v>
      </c>
      <c r="R1121" s="8" t="s">
        <v>8149</v>
      </c>
      <c r="S1121" s="8" t="s">
        <v>8158</v>
      </c>
      <c r="T1121" s="16" t="s">
        <v>8159</v>
      </c>
      <c r="U1121" s="17" t="s">
        <v>8151</v>
      </c>
      <c r="V1121" s="8" t="s">
        <v>72</v>
      </c>
      <c r="W1121" s="8" t="s">
        <v>7270</v>
      </c>
      <c r="AA1121" s="53" t="s">
        <v>8160</v>
      </c>
      <c r="AB1121" s="18">
        <v>613.0</v>
      </c>
      <c r="AC1121" s="18">
        <v>253.0</v>
      </c>
      <c r="AD1121" s="18">
        <v>58.0</v>
      </c>
      <c r="AE1121" s="18">
        <v>126.0</v>
      </c>
      <c r="AF1121" s="18">
        <v>379.0</v>
      </c>
      <c r="AG1121" s="18">
        <v>74.0</v>
      </c>
      <c r="AH1121" s="18">
        <v>0.0</v>
      </c>
      <c r="AI1121" s="18">
        <v>30.0</v>
      </c>
      <c r="AJ1121" s="18" t="s">
        <v>54</v>
      </c>
      <c r="AK1121" s="18" t="s">
        <v>54</v>
      </c>
      <c r="AL1121" s="54" t="s">
        <v>1656</v>
      </c>
      <c r="AM1121" s="18" t="s">
        <v>54</v>
      </c>
      <c r="AN1121" s="19">
        <v>0.9175</v>
      </c>
      <c r="AO1121" s="19" t="s">
        <v>73</v>
      </c>
    </row>
    <row r="1122">
      <c r="A1122" s="8" t="s">
        <v>8161</v>
      </c>
      <c r="B1122" s="52" t="s">
        <v>1883</v>
      </c>
      <c r="C1122" s="8" t="s">
        <v>58</v>
      </c>
      <c r="D1122" s="8" t="s">
        <v>8145</v>
      </c>
      <c r="E1122" s="20" t="s">
        <v>8162</v>
      </c>
      <c r="F1122" s="50" t="s">
        <v>8163</v>
      </c>
      <c r="G1122" s="51" t="s">
        <v>46</v>
      </c>
      <c r="H1122" s="24"/>
      <c r="I1122" s="8" t="s">
        <v>8164</v>
      </c>
      <c r="J1122" s="8">
        <v>12.0</v>
      </c>
      <c r="K1122" s="14">
        <v>46104.0</v>
      </c>
      <c r="L1122" s="8" t="s">
        <v>3564</v>
      </c>
      <c r="M1122" s="8" t="s">
        <v>3564</v>
      </c>
      <c r="N1122" s="41">
        <v>46107.0</v>
      </c>
      <c r="O1122" s="14">
        <v>46107.0</v>
      </c>
      <c r="P1122" s="8" t="s">
        <v>48</v>
      </c>
      <c r="Q1122" s="8">
        <v>680.0</v>
      </c>
      <c r="R1122" s="8" t="s">
        <v>8149</v>
      </c>
      <c r="S1122" s="8" t="s">
        <v>8165</v>
      </c>
      <c r="T1122" s="16" t="s">
        <v>70</v>
      </c>
      <c r="U1122" s="17" t="s">
        <v>8151</v>
      </c>
      <c r="V1122" s="8" t="s">
        <v>72</v>
      </c>
      <c r="W1122" s="8" t="s">
        <v>7270</v>
      </c>
      <c r="AA1122" s="53" t="s">
        <v>8166</v>
      </c>
      <c r="AB1122" s="18">
        <v>2458.0</v>
      </c>
      <c r="AC1122" s="18">
        <v>1156.0</v>
      </c>
      <c r="AD1122" s="18">
        <v>54.0</v>
      </c>
      <c r="AE1122" s="18">
        <v>437.0</v>
      </c>
      <c r="AF1122" s="18">
        <v>0.0</v>
      </c>
      <c r="AG1122" s="18">
        <v>0.0</v>
      </c>
      <c r="AH1122" s="18">
        <v>0.0</v>
      </c>
      <c r="AI1122" s="18">
        <v>15.0</v>
      </c>
      <c r="AJ1122" s="18" t="s">
        <v>54</v>
      </c>
      <c r="AK1122" s="18" t="s">
        <v>54</v>
      </c>
      <c r="AL1122" s="55" t="s">
        <v>4607</v>
      </c>
      <c r="AM1122" s="18" t="s">
        <v>54</v>
      </c>
      <c r="AN1122" s="19">
        <v>0.9175</v>
      </c>
      <c r="AO1122" s="19" t="s">
        <v>73</v>
      </c>
    </row>
    <row r="1123">
      <c r="A1123" s="8" t="s">
        <v>8167</v>
      </c>
      <c r="B1123" s="52" t="s">
        <v>1287</v>
      </c>
      <c r="C1123" s="8" t="s">
        <v>43</v>
      </c>
      <c r="E1123" s="20" t="s">
        <v>8168</v>
      </c>
      <c r="F1123" s="50" t="s">
        <v>8169</v>
      </c>
      <c r="G1123" s="8" t="s">
        <v>83</v>
      </c>
      <c r="H1123" s="24"/>
      <c r="I1123" s="59" t="s">
        <v>8170</v>
      </c>
      <c r="J1123" s="8">
        <v>12.0</v>
      </c>
      <c r="K1123" s="14">
        <v>46104.0</v>
      </c>
      <c r="L1123" s="8" t="s">
        <v>3564</v>
      </c>
      <c r="M1123" s="8" t="s">
        <v>3564</v>
      </c>
      <c r="N1123" s="41">
        <v>46107.0</v>
      </c>
      <c r="O1123" s="14">
        <v>46107.0</v>
      </c>
      <c r="P1123" s="8" t="s">
        <v>48</v>
      </c>
      <c r="Q1123" s="8">
        <v>707.0</v>
      </c>
      <c r="R1123" s="8" t="s">
        <v>8171</v>
      </c>
      <c r="S1123" s="8" t="s">
        <v>8172</v>
      </c>
      <c r="T1123" s="16" t="s">
        <v>8173</v>
      </c>
      <c r="U1123" s="17" t="s">
        <v>8174</v>
      </c>
      <c r="V1123" s="8" t="s">
        <v>220</v>
      </c>
      <c r="AA1123" s="53" t="s">
        <v>8175</v>
      </c>
      <c r="AB1123" s="18">
        <v>884.0</v>
      </c>
      <c r="AC1123" s="18">
        <v>31.0</v>
      </c>
      <c r="AD1123" s="18">
        <v>15.0</v>
      </c>
      <c r="AE1123" s="18">
        <v>115.0</v>
      </c>
      <c r="AF1123" s="18">
        <v>313.0</v>
      </c>
      <c r="AG1123" s="18">
        <v>46.0</v>
      </c>
      <c r="AH1123" s="18">
        <v>690.0</v>
      </c>
      <c r="AI1123" s="18">
        <v>5.0</v>
      </c>
      <c r="AJ1123" s="18" t="s">
        <v>8167</v>
      </c>
      <c r="AK1123" s="18">
        <v>1766.0</v>
      </c>
      <c r="AL1123" s="54" t="s">
        <v>1630</v>
      </c>
      <c r="AM1123" s="54" t="s">
        <v>1541</v>
      </c>
      <c r="AN1123" s="19">
        <v>0.8865</v>
      </c>
      <c r="AO1123" s="19" t="s">
        <v>329</v>
      </c>
    </row>
    <row r="1124">
      <c r="A1124" s="8" t="s">
        <v>8176</v>
      </c>
      <c r="B1124" s="52" t="s">
        <v>1298</v>
      </c>
      <c r="C1124" s="8" t="s">
        <v>58</v>
      </c>
      <c r="D1124" s="8" t="s">
        <v>8167</v>
      </c>
      <c r="E1124" s="20" t="s">
        <v>8177</v>
      </c>
      <c r="F1124" s="50" t="s">
        <v>8178</v>
      </c>
      <c r="G1124" s="8" t="s">
        <v>83</v>
      </c>
      <c r="H1124" s="24"/>
      <c r="I1124" s="59" t="s">
        <v>8179</v>
      </c>
      <c r="J1124" s="8">
        <v>12.0</v>
      </c>
      <c r="K1124" s="14">
        <v>46104.0</v>
      </c>
      <c r="L1124" s="8" t="s">
        <v>3564</v>
      </c>
      <c r="M1124" s="8" t="s">
        <v>3564</v>
      </c>
      <c r="N1124" s="41">
        <v>46107.0</v>
      </c>
      <c r="O1124" s="14">
        <v>46107.0</v>
      </c>
      <c r="P1124" s="8" t="s">
        <v>48</v>
      </c>
      <c r="Q1124" s="8">
        <v>645.0</v>
      </c>
      <c r="R1124" s="8" t="s">
        <v>8171</v>
      </c>
      <c r="S1124" s="8" t="s">
        <v>8180</v>
      </c>
      <c r="T1124" s="16" t="s">
        <v>70</v>
      </c>
      <c r="U1124" s="17" t="s">
        <v>8174</v>
      </c>
      <c r="V1124" s="8" t="s">
        <v>220</v>
      </c>
      <c r="AA1124" s="53" t="s">
        <v>8181</v>
      </c>
      <c r="AB1124" s="18">
        <v>143.0</v>
      </c>
      <c r="AC1124" s="18">
        <v>10.0</v>
      </c>
      <c r="AD1124" s="18">
        <v>24.0</v>
      </c>
      <c r="AE1124" s="18">
        <v>49.0</v>
      </c>
      <c r="AF1124" s="18">
        <v>17.0</v>
      </c>
      <c r="AG1124" s="18">
        <v>19.0</v>
      </c>
      <c r="AH1124" s="18">
        <v>32.0</v>
      </c>
      <c r="AI1124" s="18">
        <v>16.0</v>
      </c>
      <c r="AJ1124" s="18" t="s">
        <v>54</v>
      </c>
      <c r="AK1124" s="18" t="s">
        <v>54</v>
      </c>
      <c r="AL1124" s="54" t="s">
        <v>1755</v>
      </c>
      <c r="AM1124" s="18" t="s">
        <v>54</v>
      </c>
      <c r="AN1124" s="19">
        <v>0.8865</v>
      </c>
      <c r="AO1124" s="19" t="s">
        <v>329</v>
      </c>
    </row>
    <row r="1125">
      <c r="A1125" s="8" t="s">
        <v>8182</v>
      </c>
      <c r="B1125" s="52" t="s">
        <v>3883</v>
      </c>
      <c r="C1125" s="8" t="s">
        <v>58</v>
      </c>
      <c r="D1125" s="8" t="s">
        <v>8167</v>
      </c>
      <c r="E1125" s="20" t="s">
        <v>8183</v>
      </c>
      <c r="F1125" s="50" t="s">
        <v>8184</v>
      </c>
      <c r="G1125" s="8" t="s">
        <v>83</v>
      </c>
      <c r="H1125" s="24"/>
      <c r="I1125" s="59" t="s">
        <v>8185</v>
      </c>
      <c r="J1125" s="8">
        <v>12.0</v>
      </c>
      <c r="K1125" s="14">
        <v>46104.0</v>
      </c>
      <c r="L1125" s="8" t="s">
        <v>3564</v>
      </c>
      <c r="M1125" s="8" t="s">
        <v>3564</v>
      </c>
      <c r="N1125" s="41">
        <v>46107.0</v>
      </c>
      <c r="O1125" s="14">
        <v>46107.0</v>
      </c>
      <c r="P1125" s="8" t="s">
        <v>48</v>
      </c>
      <c r="Q1125" s="8">
        <v>622.0</v>
      </c>
      <c r="R1125" s="8" t="s">
        <v>8171</v>
      </c>
      <c r="S1125" s="8" t="s">
        <v>8186</v>
      </c>
      <c r="T1125" s="16" t="s">
        <v>7202</v>
      </c>
      <c r="U1125" s="17" t="s">
        <v>8174</v>
      </c>
      <c r="V1125" s="8" t="s">
        <v>220</v>
      </c>
      <c r="AA1125" s="53" t="s">
        <v>8187</v>
      </c>
      <c r="AB1125" s="18">
        <v>570.0</v>
      </c>
      <c r="AC1125" s="18">
        <v>11.0</v>
      </c>
      <c r="AD1125" s="18">
        <v>23.0</v>
      </c>
      <c r="AE1125" s="18">
        <v>122.0</v>
      </c>
      <c r="AF1125" s="18">
        <v>27.0</v>
      </c>
      <c r="AG1125" s="18">
        <v>19.0</v>
      </c>
      <c r="AH1125" s="18">
        <v>442.0</v>
      </c>
      <c r="AI1125" s="18">
        <v>6.0</v>
      </c>
      <c r="AJ1125" s="18" t="s">
        <v>54</v>
      </c>
      <c r="AK1125" s="18" t="s">
        <v>54</v>
      </c>
      <c r="AL1125" s="54" t="s">
        <v>2441</v>
      </c>
      <c r="AM1125" s="18" t="s">
        <v>54</v>
      </c>
      <c r="AN1125" s="19">
        <v>0.8865</v>
      </c>
      <c r="AO1125" s="19" t="s">
        <v>329</v>
      </c>
    </row>
    <row r="1126">
      <c r="A1126" s="8" t="s">
        <v>8188</v>
      </c>
      <c r="B1126" s="52" t="s">
        <v>42</v>
      </c>
      <c r="C1126" s="8" t="s">
        <v>58</v>
      </c>
      <c r="D1126" s="8" t="s">
        <v>8167</v>
      </c>
      <c r="E1126" s="20" t="s">
        <v>8189</v>
      </c>
      <c r="F1126" s="50" t="s">
        <v>8190</v>
      </c>
      <c r="G1126" s="8" t="s">
        <v>83</v>
      </c>
      <c r="H1126" s="24"/>
      <c r="I1126" s="59" t="s">
        <v>8191</v>
      </c>
      <c r="J1126" s="8">
        <v>12.0</v>
      </c>
      <c r="K1126" s="14">
        <v>46104.0</v>
      </c>
      <c r="L1126" s="8" t="s">
        <v>3564</v>
      </c>
      <c r="M1126" s="8" t="s">
        <v>3564</v>
      </c>
      <c r="N1126" s="41">
        <v>46107.0</v>
      </c>
      <c r="O1126" s="14">
        <v>46107.0</v>
      </c>
      <c r="P1126" s="8" t="s">
        <v>48</v>
      </c>
      <c r="Q1126" s="8">
        <v>631.0</v>
      </c>
      <c r="R1126" s="16" t="s">
        <v>8192</v>
      </c>
      <c r="S1126" s="16" t="s">
        <v>8193</v>
      </c>
      <c r="T1126" s="16" t="s">
        <v>8194</v>
      </c>
      <c r="U1126" s="17" t="s">
        <v>8174</v>
      </c>
      <c r="V1126" s="8" t="s">
        <v>220</v>
      </c>
      <c r="AA1126" s="18" t="s">
        <v>54</v>
      </c>
      <c r="AB1126" s="18">
        <v>169.0</v>
      </c>
      <c r="AC1126" s="18">
        <v>15.0</v>
      </c>
      <c r="AD1126" s="18">
        <v>14.0</v>
      </c>
      <c r="AE1126" s="18">
        <v>123.0</v>
      </c>
      <c r="AF1126" s="18">
        <v>0.0</v>
      </c>
      <c r="AG1126" s="18">
        <v>0.0</v>
      </c>
      <c r="AH1126" s="18">
        <v>0.0</v>
      </c>
      <c r="AI1126" s="18">
        <v>0.0</v>
      </c>
      <c r="AJ1126" s="18" t="s">
        <v>54</v>
      </c>
      <c r="AK1126" s="18" t="s">
        <v>54</v>
      </c>
      <c r="AL1126" s="18" t="s">
        <v>54</v>
      </c>
      <c r="AM1126" s="18" t="s">
        <v>54</v>
      </c>
      <c r="AN1126" s="19">
        <v>0.8865</v>
      </c>
      <c r="AO1126" s="19" t="s">
        <v>329</v>
      </c>
    </row>
    <row r="1127">
      <c r="A1127" s="8" t="s">
        <v>8195</v>
      </c>
      <c r="B1127" s="52" t="s">
        <v>1287</v>
      </c>
      <c r="C1127" s="8" t="s">
        <v>43</v>
      </c>
      <c r="E1127" s="20" t="s">
        <v>8196</v>
      </c>
      <c r="F1127" s="50" t="s">
        <v>8197</v>
      </c>
      <c r="G1127" s="51" t="s">
        <v>46</v>
      </c>
      <c r="H1127" s="24"/>
      <c r="I1127" s="59" t="s">
        <v>8198</v>
      </c>
      <c r="J1127" s="8">
        <v>12.0</v>
      </c>
      <c r="K1127" s="14">
        <v>46104.0</v>
      </c>
      <c r="L1127" s="8" t="s">
        <v>3564</v>
      </c>
      <c r="M1127" s="8" t="s">
        <v>3564</v>
      </c>
      <c r="N1127" s="41">
        <v>46107.0</v>
      </c>
      <c r="O1127" s="14">
        <v>46107.0</v>
      </c>
      <c r="P1127" s="8" t="s">
        <v>48</v>
      </c>
      <c r="Q1127" s="8">
        <v>629.0</v>
      </c>
      <c r="R1127" s="8" t="s">
        <v>8199</v>
      </c>
      <c r="S1127" s="8" t="s">
        <v>8200</v>
      </c>
      <c r="T1127" s="16" t="s">
        <v>7202</v>
      </c>
      <c r="U1127" s="17" t="s">
        <v>8201</v>
      </c>
      <c r="V1127" s="8" t="s">
        <v>72</v>
      </c>
      <c r="AA1127" s="53" t="s">
        <v>8202</v>
      </c>
      <c r="AB1127" s="18">
        <v>123.0</v>
      </c>
      <c r="AC1127" s="18">
        <v>15.0</v>
      </c>
      <c r="AD1127" s="18">
        <v>4.0</v>
      </c>
      <c r="AE1127" s="18">
        <v>66.0</v>
      </c>
      <c r="AF1127" s="18">
        <v>178.0</v>
      </c>
      <c r="AG1127" s="18">
        <v>12.0</v>
      </c>
      <c r="AH1127" s="18">
        <v>39.0</v>
      </c>
      <c r="AI1127" s="18">
        <v>4.0</v>
      </c>
      <c r="AJ1127" s="18" t="s">
        <v>8195</v>
      </c>
      <c r="AK1127" s="18">
        <v>264.0</v>
      </c>
      <c r="AL1127" s="54" t="s">
        <v>1755</v>
      </c>
      <c r="AM1127" s="54" t="s">
        <v>1339</v>
      </c>
      <c r="AN1127" s="19">
        <v>0.9061</v>
      </c>
      <c r="AO1127" s="19" t="s">
        <v>8203</v>
      </c>
    </row>
    <row r="1128">
      <c r="A1128" s="8" t="s">
        <v>8204</v>
      </c>
      <c r="B1128" s="52" t="s">
        <v>1298</v>
      </c>
      <c r="C1128" s="8" t="s">
        <v>58</v>
      </c>
      <c r="D1128" s="8" t="s">
        <v>8195</v>
      </c>
      <c r="E1128" s="20" t="s">
        <v>8205</v>
      </c>
      <c r="F1128" s="50" t="s">
        <v>8206</v>
      </c>
      <c r="G1128" s="51" t="s">
        <v>46</v>
      </c>
      <c r="H1128" s="24"/>
      <c r="I1128" s="8" t="s">
        <v>8207</v>
      </c>
      <c r="J1128" s="8">
        <v>12.0</v>
      </c>
      <c r="K1128" s="14">
        <v>46104.0</v>
      </c>
      <c r="L1128" s="8" t="s">
        <v>3564</v>
      </c>
      <c r="M1128" s="8" t="s">
        <v>3564</v>
      </c>
      <c r="N1128" s="41">
        <v>46107.0</v>
      </c>
      <c r="O1128" s="14">
        <v>46107.0</v>
      </c>
      <c r="P1128" s="8" t="s">
        <v>48</v>
      </c>
      <c r="Q1128" s="8">
        <v>632.0</v>
      </c>
      <c r="R1128" s="8" t="s">
        <v>8199</v>
      </c>
      <c r="S1128" s="8" t="s">
        <v>8208</v>
      </c>
      <c r="T1128" s="16" t="s">
        <v>8209</v>
      </c>
      <c r="U1128" s="17" t="s">
        <v>8201</v>
      </c>
      <c r="V1128" s="8" t="s">
        <v>72</v>
      </c>
      <c r="AA1128" s="53" t="s">
        <v>8210</v>
      </c>
      <c r="AB1128" s="18">
        <v>95.0</v>
      </c>
      <c r="AC1128" s="18">
        <v>9.0</v>
      </c>
      <c r="AD1128" s="18">
        <v>9.0</v>
      </c>
      <c r="AE1128" s="18">
        <v>30.0</v>
      </c>
      <c r="AF1128" s="18">
        <v>35.0</v>
      </c>
      <c r="AG1128" s="18">
        <v>22.0</v>
      </c>
      <c r="AH1128" s="18">
        <v>19.0</v>
      </c>
      <c r="AI1128" s="18">
        <v>6.0</v>
      </c>
      <c r="AJ1128" s="18" t="s">
        <v>54</v>
      </c>
      <c r="AK1128" s="18" t="s">
        <v>54</v>
      </c>
      <c r="AL1128" s="54" t="s">
        <v>1339</v>
      </c>
      <c r="AM1128" s="18" t="s">
        <v>54</v>
      </c>
      <c r="AN1128" s="19">
        <v>0.9061</v>
      </c>
      <c r="AO1128" s="19" t="s">
        <v>8203</v>
      </c>
    </row>
    <row r="1129">
      <c r="A1129" s="8" t="s">
        <v>8211</v>
      </c>
      <c r="B1129" s="52" t="s">
        <v>1883</v>
      </c>
      <c r="C1129" s="8" t="s">
        <v>58</v>
      </c>
      <c r="D1129" s="8" t="s">
        <v>8195</v>
      </c>
      <c r="E1129" s="20" t="s">
        <v>8212</v>
      </c>
      <c r="F1129" s="50" t="s">
        <v>8213</v>
      </c>
      <c r="G1129" s="51" t="s">
        <v>46</v>
      </c>
      <c r="H1129" s="24"/>
      <c r="I1129" s="8" t="s">
        <v>8214</v>
      </c>
      <c r="J1129" s="8">
        <v>12.0</v>
      </c>
      <c r="K1129" s="14">
        <v>46104.0</v>
      </c>
      <c r="L1129" s="8" t="s">
        <v>3564</v>
      </c>
      <c r="M1129" s="8" t="s">
        <v>3564</v>
      </c>
      <c r="N1129" s="41">
        <v>46107.0</v>
      </c>
      <c r="O1129" s="14">
        <v>46107.0</v>
      </c>
      <c r="P1129" s="8" t="s">
        <v>48</v>
      </c>
      <c r="Q1129" s="8">
        <v>656.0</v>
      </c>
      <c r="R1129" s="8" t="s">
        <v>8199</v>
      </c>
      <c r="S1129" s="8" t="s">
        <v>8215</v>
      </c>
      <c r="T1129" s="16" t="s">
        <v>70</v>
      </c>
      <c r="U1129" s="17" t="s">
        <v>8201</v>
      </c>
      <c r="V1129" s="8" t="s">
        <v>72</v>
      </c>
      <c r="AA1129" s="53" t="s">
        <v>8216</v>
      </c>
      <c r="AB1129" s="18">
        <v>46.0</v>
      </c>
      <c r="AC1129" s="18">
        <v>13.0</v>
      </c>
      <c r="AD1129" s="18">
        <v>0.0</v>
      </c>
      <c r="AE1129" s="18">
        <v>28.0</v>
      </c>
      <c r="AF1129" s="18">
        <v>0.0</v>
      </c>
      <c r="AG1129" s="18">
        <v>0.0</v>
      </c>
      <c r="AH1129" s="18">
        <v>0.0</v>
      </c>
      <c r="AI1129" s="18">
        <v>4.0</v>
      </c>
      <c r="AJ1129" s="18" t="s">
        <v>54</v>
      </c>
      <c r="AK1129" s="18" t="s">
        <v>54</v>
      </c>
      <c r="AL1129" s="54" t="s">
        <v>1429</v>
      </c>
      <c r="AM1129" s="18" t="s">
        <v>54</v>
      </c>
      <c r="AN1129" s="19">
        <v>0.9061</v>
      </c>
      <c r="AO1129" s="19" t="s">
        <v>8203</v>
      </c>
    </row>
    <row r="1130">
      <c r="A1130" s="8" t="s">
        <v>8217</v>
      </c>
      <c r="B1130" s="52" t="s">
        <v>57</v>
      </c>
      <c r="C1130" s="8" t="s">
        <v>58</v>
      </c>
      <c r="D1130" s="8" t="s">
        <v>8195</v>
      </c>
      <c r="E1130" s="20" t="s">
        <v>8218</v>
      </c>
      <c r="F1130" s="50" t="s">
        <v>8219</v>
      </c>
      <c r="G1130" s="51" t="s">
        <v>46</v>
      </c>
      <c r="H1130" s="24"/>
      <c r="I1130" s="8" t="s">
        <v>8220</v>
      </c>
      <c r="J1130" s="8">
        <v>12.0</v>
      </c>
      <c r="K1130" s="14">
        <v>46104.0</v>
      </c>
      <c r="L1130" s="8" t="s">
        <v>3564</v>
      </c>
      <c r="M1130" s="8" t="s">
        <v>3564</v>
      </c>
      <c r="N1130" s="41">
        <v>46107.0</v>
      </c>
      <c r="O1130" s="14">
        <v>46107.0</v>
      </c>
      <c r="P1130" s="8" t="s">
        <v>48</v>
      </c>
      <c r="Q1130" s="8">
        <v>695.0</v>
      </c>
      <c r="R1130" s="16" t="s">
        <v>8221</v>
      </c>
      <c r="S1130" s="16" t="s">
        <v>8222</v>
      </c>
      <c r="T1130" s="16" t="s">
        <v>8223</v>
      </c>
      <c r="U1130" s="17" t="s">
        <v>8201</v>
      </c>
      <c r="V1130" s="8" t="s">
        <v>72</v>
      </c>
      <c r="AA1130" s="18" t="s">
        <v>54</v>
      </c>
      <c r="AB1130" s="18" t="s">
        <v>54</v>
      </c>
      <c r="AC1130" s="18" t="s">
        <v>54</v>
      </c>
      <c r="AD1130" s="18" t="s">
        <v>54</v>
      </c>
      <c r="AE1130" s="18" t="s">
        <v>54</v>
      </c>
      <c r="AF1130" s="18" t="s">
        <v>54</v>
      </c>
      <c r="AG1130" s="18" t="s">
        <v>54</v>
      </c>
      <c r="AH1130" s="18" t="s">
        <v>54</v>
      </c>
      <c r="AI1130" s="18" t="s">
        <v>54</v>
      </c>
      <c r="AJ1130" s="18" t="s">
        <v>54</v>
      </c>
      <c r="AK1130" s="18" t="s">
        <v>54</v>
      </c>
      <c r="AL1130" s="18" t="s">
        <v>54</v>
      </c>
      <c r="AM1130" s="18" t="s">
        <v>54</v>
      </c>
      <c r="AN1130" s="19" t="s">
        <v>54</v>
      </c>
      <c r="AO1130" s="19" t="s">
        <v>54</v>
      </c>
    </row>
    <row r="1131">
      <c r="A1131" s="8" t="s">
        <v>8224</v>
      </c>
      <c r="B1131" s="52" t="s">
        <v>1287</v>
      </c>
      <c r="C1131" s="8" t="s">
        <v>43</v>
      </c>
      <c r="E1131" s="20" t="s">
        <v>8225</v>
      </c>
      <c r="F1131" s="21" t="s">
        <v>8226</v>
      </c>
      <c r="G1131" s="8" t="s">
        <v>83</v>
      </c>
      <c r="H1131" s="24"/>
      <c r="I1131" s="8" t="s">
        <v>8227</v>
      </c>
      <c r="J1131" s="8">
        <v>12.0</v>
      </c>
      <c r="K1131" s="14">
        <v>46104.0</v>
      </c>
      <c r="L1131" s="8" t="s">
        <v>3564</v>
      </c>
      <c r="M1131" s="8" t="s">
        <v>3564</v>
      </c>
      <c r="N1131" s="41">
        <v>46107.0</v>
      </c>
      <c r="O1131" s="14">
        <v>46107.0</v>
      </c>
      <c r="P1131" s="8" t="s">
        <v>48</v>
      </c>
      <c r="Q1131" s="8">
        <v>675.0</v>
      </c>
      <c r="R1131" s="8" t="s">
        <v>8228</v>
      </c>
      <c r="S1131" s="8" t="s">
        <v>8229</v>
      </c>
      <c r="T1131" s="16" t="s">
        <v>70</v>
      </c>
      <c r="U1131" s="17" t="s">
        <v>8230</v>
      </c>
      <c r="V1131" s="8" t="s">
        <v>220</v>
      </c>
      <c r="AA1131" s="53" t="s">
        <v>8231</v>
      </c>
      <c r="AB1131" s="18">
        <v>491.0</v>
      </c>
      <c r="AC1131" s="18">
        <v>256.0</v>
      </c>
      <c r="AD1131" s="18">
        <v>18.0</v>
      </c>
      <c r="AE1131" s="18">
        <v>89.0</v>
      </c>
      <c r="AF1131" s="18">
        <v>44.0</v>
      </c>
      <c r="AG1131" s="18">
        <v>10.0</v>
      </c>
      <c r="AH1131" s="18">
        <v>6.0</v>
      </c>
      <c r="AI1131" s="18">
        <v>4.0</v>
      </c>
      <c r="AJ1131" s="18" t="s">
        <v>8224</v>
      </c>
      <c r="AK1131" s="18">
        <v>1350.0</v>
      </c>
      <c r="AL1131" s="54" t="s">
        <v>2593</v>
      </c>
      <c r="AM1131" s="54" t="s">
        <v>1989</v>
      </c>
      <c r="AN1131" s="19">
        <v>0.9225</v>
      </c>
      <c r="AO1131" s="19" t="s">
        <v>54</v>
      </c>
    </row>
    <row r="1132">
      <c r="A1132" s="8" t="s">
        <v>8232</v>
      </c>
      <c r="B1132" s="52" t="s">
        <v>1298</v>
      </c>
      <c r="C1132" s="8" t="s">
        <v>58</v>
      </c>
      <c r="D1132" s="8" t="s">
        <v>8224</v>
      </c>
      <c r="E1132" s="20" t="s">
        <v>8233</v>
      </c>
      <c r="F1132" s="21" t="s">
        <v>8234</v>
      </c>
      <c r="G1132" s="8" t="s">
        <v>83</v>
      </c>
      <c r="H1132" s="24"/>
      <c r="I1132" s="8" t="s">
        <v>8235</v>
      </c>
      <c r="J1132" s="8">
        <v>12.0</v>
      </c>
      <c r="K1132" s="14">
        <v>46104.0</v>
      </c>
      <c r="L1132" s="8" t="s">
        <v>3564</v>
      </c>
      <c r="M1132" s="8" t="s">
        <v>3564</v>
      </c>
      <c r="N1132" s="41">
        <v>46107.0</v>
      </c>
      <c r="O1132" s="14">
        <v>46107.0</v>
      </c>
      <c r="P1132" s="8" t="s">
        <v>48</v>
      </c>
      <c r="Q1132" s="8">
        <v>653.0</v>
      </c>
      <c r="R1132" s="8" t="s">
        <v>8228</v>
      </c>
      <c r="S1132" s="8" t="s">
        <v>8236</v>
      </c>
      <c r="T1132" s="16" t="s">
        <v>7202</v>
      </c>
      <c r="U1132" s="17" t="s">
        <v>8230</v>
      </c>
      <c r="V1132" s="8" t="s">
        <v>220</v>
      </c>
      <c r="AA1132" s="53" t="s">
        <v>8237</v>
      </c>
      <c r="AB1132" s="18">
        <v>653.0</v>
      </c>
      <c r="AC1132" s="18">
        <v>310.0</v>
      </c>
      <c r="AD1132" s="18">
        <v>32.0</v>
      </c>
      <c r="AE1132" s="18">
        <v>124.0</v>
      </c>
      <c r="AF1132" s="18">
        <v>116.0</v>
      </c>
      <c r="AG1132" s="18">
        <v>8.0</v>
      </c>
      <c r="AH1132" s="18">
        <v>0.0</v>
      </c>
      <c r="AI1132" s="18">
        <v>73.0</v>
      </c>
      <c r="AJ1132" s="18" t="s">
        <v>54</v>
      </c>
      <c r="AK1132" s="18" t="s">
        <v>54</v>
      </c>
      <c r="AL1132" s="54" t="s">
        <v>3844</v>
      </c>
      <c r="AM1132" s="18" t="s">
        <v>54</v>
      </c>
      <c r="AN1132" s="19">
        <v>0.9225</v>
      </c>
      <c r="AO1132" s="19" t="s">
        <v>161</v>
      </c>
    </row>
    <row r="1133">
      <c r="A1133" s="8" t="s">
        <v>8238</v>
      </c>
      <c r="B1133" s="52" t="s">
        <v>2931</v>
      </c>
      <c r="C1133" s="8" t="s">
        <v>58</v>
      </c>
      <c r="D1133" s="8" t="s">
        <v>8224</v>
      </c>
      <c r="E1133" s="20" t="s">
        <v>8239</v>
      </c>
      <c r="F1133" s="21" t="s">
        <v>8240</v>
      </c>
      <c r="G1133" s="8" t="s">
        <v>83</v>
      </c>
      <c r="H1133" s="24"/>
      <c r="I1133" s="8" t="s">
        <v>8241</v>
      </c>
      <c r="J1133" s="8">
        <v>12.0</v>
      </c>
      <c r="K1133" s="14">
        <v>46104.0</v>
      </c>
      <c r="L1133" s="8" t="s">
        <v>3564</v>
      </c>
      <c r="M1133" s="8" t="s">
        <v>3564</v>
      </c>
      <c r="N1133" s="41">
        <v>46107.0</v>
      </c>
      <c r="O1133" s="14">
        <v>46107.0</v>
      </c>
      <c r="P1133" s="8" t="s">
        <v>48</v>
      </c>
      <c r="Q1133" s="8">
        <v>639.0</v>
      </c>
      <c r="R1133" s="16" t="s">
        <v>8242</v>
      </c>
      <c r="S1133" s="16" t="s">
        <v>8243</v>
      </c>
      <c r="T1133" s="16" t="s">
        <v>8244</v>
      </c>
      <c r="U1133" s="17" t="s">
        <v>8230</v>
      </c>
      <c r="V1133" s="8" t="s">
        <v>220</v>
      </c>
      <c r="AA1133" s="18" t="s">
        <v>54</v>
      </c>
      <c r="AB1133" s="18">
        <v>206.0</v>
      </c>
      <c r="AC1133" s="18">
        <v>78.0</v>
      </c>
      <c r="AD1133" s="18">
        <v>2.0</v>
      </c>
      <c r="AE1133" s="18">
        <v>120.0</v>
      </c>
      <c r="AF1133" s="18">
        <v>0.0</v>
      </c>
      <c r="AG1133" s="18">
        <v>0.0</v>
      </c>
      <c r="AH1133" s="18">
        <v>0.0</v>
      </c>
      <c r="AI1133" s="18">
        <v>3.0</v>
      </c>
      <c r="AJ1133" s="18" t="s">
        <v>54</v>
      </c>
      <c r="AK1133" s="18" t="s">
        <v>54</v>
      </c>
      <c r="AL1133" s="18" t="s">
        <v>54</v>
      </c>
      <c r="AM1133" s="18" t="s">
        <v>54</v>
      </c>
      <c r="AN1133" s="19">
        <v>0.9225</v>
      </c>
      <c r="AO1133" s="19" t="s">
        <v>161</v>
      </c>
    </row>
    <row r="1134">
      <c r="A1134" s="8" t="s">
        <v>8245</v>
      </c>
      <c r="B1134" s="52" t="s">
        <v>57</v>
      </c>
      <c r="C1134" s="8" t="s">
        <v>58</v>
      </c>
      <c r="D1134" s="8" t="s">
        <v>8224</v>
      </c>
      <c r="E1134" s="20" t="s">
        <v>8246</v>
      </c>
      <c r="F1134" s="50" t="s">
        <v>8247</v>
      </c>
      <c r="G1134" s="8" t="s">
        <v>83</v>
      </c>
      <c r="H1134" s="24"/>
      <c r="I1134" s="8" t="s">
        <v>8248</v>
      </c>
      <c r="J1134" s="8">
        <v>12.0</v>
      </c>
      <c r="K1134" s="14">
        <v>46104.0</v>
      </c>
      <c r="L1134" s="8" t="s">
        <v>3564</v>
      </c>
      <c r="M1134" s="8" t="s">
        <v>3564</v>
      </c>
      <c r="N1134" s="41">
        <v>46107.0</v>
      </c>
      <c r="O1134" s="14">
        <v>46107.0</v>
      </c>
      <c r="P1134" s="8" t="s">
        <v>48</v>
      </c>
      <c r="Q1134" s="8">
        <v>755.0</v>
      </c>
      <c r="R1134" s="8" t="s">
        <v>8228</v>
      </c>
      <c r="S1134" s="16" t="s">
        <v>8249</v>
      </c>
      <c r="T1134" s="16" t="s">
        <v>8250</v>
      </c>
      <c r="U1134" s="17" t="s">
        <v>8230</v>
      </c>
      <c r="V1134" s="8" t="s">
        <v>220</v>
      </c>
      <c r="AA1134" s="18" t="s">
        <v>54</v>
      </c>
      <c r="AB1134" s="18" t="s">
        <v>54</v>
      </c>
      <c r="AC1134" s="18" t="s">
        <v>54</v>
      </c>
      <c r="AD1134" s="18" t="s">
        <v>54</v>
      </c>
      <c r="AE1134" s="18" t="s">
        <v>54</v>
      </c>
      <c r="AF1134" s="18" t="s">
        <v>54</v>
      </c>
      <c r="AG1134" s="18" t="s">
        <v>54</v>
      </c>
      <c r="AH1134" s="18" t="s">
        <v>54</v>
      </c>
      <c r="AI1134" s="18" t="s">
        <v>54</v>
      </c>
      <c r="AJ1134" s="18" t="s">
        <v>54</v>
      </c>
      <c r="AK1134" s="18" t="s">
        <v>54</v>
      </c>
      <c r="AL1134" s="18" t="s">
        <v>54</v>
      </c>
      <c r="AM1134" s="18" t="s">
        <v>54</v>
      </c>
      <c r="AN1134" s="19" t="s">
        <v>54</v>
      </c>
      <c r="AO1134" s="19" t="s">
        <v>54</v>
      </c>
    </row>
    <row r="1135">
      <c r="A1135" s="8" t="s">
        <v>8251</v>
      </c>
      <c r="B1135" s="52" t="s">
        <v>1287</v>
      </c>
      <c r="C1135" s="8" t="s">
        <v>43</v>
      </c>
      <c r="E1135" s="20" t="s">
        <v>8252</v>
      </c>
      <c r="F1135" s="50" t="s">
        <v>8253</v>
      </c>
      <c r="G1135" s="51" t="s">
        <v>46</v>
      </c>
      <c r="H1135" s="24"/>
      <c r="I1135" s="8" t="s">
        <v>8254</v>
      </c>
      <c r="J1135" s="8">
        <v>12.0</v>
      </c>
      <c r="K1135" s="14">
        <v>46104.0</v>
      </c>
      <c r="L1135" s="8" t="s">
        <v>3564</v>
      </c>
      <c r="M1135" s="8" t="s">
        <v>3564</v>
      </c>
      <c r="N1135" s="41">
        <v>46107.0</v>
      </c>
      <c r="O1135" s="14">
        <v>46107.0</v>
      </c>
      <c r="P1135" s="8" t="s">
        <v>48</v>
      </c>
      <c r="Q1135" s="8">
        <v>499.0</v>
      </c>
      <c r="R1135" s="8" t="s">
        <v>8255</v>
      </c>
      <c r="S1135" s="8" t="s">
        <v>8256</v>
      </c>
      <c r="T1135" s="16" t="s">
        <v>70</v>
      </c>
      <c r="U1135" s="17" t="s">
        <v>8257</v>
      </c>
      <c r="V1135" s="8" t="s">
        <v>72</v>
      </c>
      <c r="AA1135" s="53" t="s">
        <v>8258</v>
      </c>
      <c r="AB1135" s="18">
        <v>196.0</v>
      </c>
      <c r="AC1135" s="18">
        <v>62.0</v>
      </c>
      <c r="AD1135" s="18">
        <v>8.0</v>
      </c>
      <c r="AE1135" s="18">
        <v>78.0</v>
      </c>
      <c r="AF1135" s="18">
        <v>96.0</v>
      </c>
      <c r="AG1135" s="18">
        <v>5.0</v>
      </c>
      <c r="AH1135" s="18">
        <v>6.0</v>
      </c>
      <c r="AI1135" s="18">
        <v>4.0</v>
      </c>
      <c r="AJ1135" s="18" t="s">
        <v>8251</v>
      </c>
      <c r="AK1135" s="18">
        <v>905.0</v>
      </c>
      <c r="AL1135" s="54" t="s">
        <v>1590</v>
      </c>
      <c r="AM1135" s="54" t="s">
        <v>1305</v>
      </c>
      <c r="AN1135" s="19">
        <v>0.9248</v>
      </c>
      <c r="AO1135" s="19" t="s">
        <v>371</v>
      </c>
    </row>
    <row r="1136">
      <c r="A1136" s="8" t="s">
        <v>8259</v>
      </c>
      <c r="B1136" s="52" t="s">
        <v>1883</v>
      </c>
      <c r="C1136" s="8" t="s">
        <v>58</v>
      </c>
      <c r="D1136" s="8" t="s">
        <v>8251</v>
      </c>
      <c r="E1136" s="20" t="s">
        <v>8260</v>
      </c>
      <c r="F1136" s="50" t="s">
        <v>8261</v>
      </c>
      <c r="G1136" s="51" t="s">
        <v>46</v>
      </c>
      <c r="H1136" s="24"/>
      <c r="I1136" s="8" t="s">
        <v>8262</v>
      </c>
      <c r="J1136" s="8">
        <v>12.0</v>
      </c>
      <c r="K1136" s="14">
        <v>46104.0</v>
      </c>
      <c r="L1136" s="8" t="s">
        <v>3564</v>
      </c>
      <c r="M1136" s="8" t="s">
        <v>3564</v>
      </c>
      <c r="N1136" s="41">
        <v>46107.0</v>
      </c>
      <c r="O1136" s="14">
        <v>46107.0</v>
      </c>
      <c r="P1136" s="8" t="s">
        <v>48</v>
      </c>
      <c r="Q1136" s="8">
        <v>540.0</v>
      </c>
      <c r="R1136" s="8" t="s">
        <v>8255</v>
      </c>
      <c r="S1136" s="8" t="s">
        <v>8262</v>
      </c>
      <c r="T1136" s="16" t="s">
        <v>7202</v>
      </c>
      <c r="U1136" s="17" t="s">
        <v>8257</v>
      </c>
      <c r="V1136" s="8" t="s">
        <v>72</v>
      </c>
      <c r="AA1136" s="53" t="s">
        <v>8263</v>
      </c>
      <c r="AB1136" s="18">
        <v>328.0</v>
      </c>
      <c r="AC1136" s="18">
        <v>171.0</v>
      </c>
      <c r="AD1136" s="18">
        <v>2.0</v>
      </c>
      <c r="AE1136" s="18">
        <v>69.0</v>
      </c>
      <c r="AF1136" s="18">
        <v>0.0</v>
      </c>
      <c r="AG1136" s="18">
        <v>0.0</v>
      </c>
      <c r="AH1136" s="18">
        <v>0.0</v>
      </c>
      <c r="AI1136" s="18">
        <v>3.0</v>
      </c>
      <c r="AJ1136" s="18" t="s">
        <v>54</v>
      </c>
      <c r="AK1136" s="18" t="s">
        <v>54</v>
      </c>
      <c r="AL1136" s="54" t="s">
        <v>1772</v>
      </c>
      <c r="AM1136" s="18" t="s">
        <v>54</v>
      </c>
      <c r="AN1136" s="19">
        <v>0.9248</v>
      </c>
      <c r="AO1136" s="19" t="s">
        <v>371</v>
      </c>
    </row>
    <row r="1137">
      <c r="A1137" s="8" t="s">
        <v>8264</v>
      </c>
      <c r="B1137" s="52" t="s">
        <v>5170</v>
      </c>
      <c r="C1137" s="8" t="s">
        <v>58</v>
      </c>
      <c r="D1137" s="8" t="s">
        <v>8251</v>
      </c>
      <c r="E1137" s="20" t="s">
        <v>8265</v>
      </c>
      <c r="F1137" s="50" t="s">
        <v>8266</v>
      </c>
      <c r="G1137" s="51" t="s">
        <v>46</v>
      </c>
      <c r="H1137" s="24"/>
      <c r="I1137" s="8" t="s">
        <v>8267</v>
      </c>
      <c r="J1137" s="8">
        <v>12.0</v>
      </c>
      <c r="K1137" s="14">
        <v>46104.0</v>
      </c>
      <c r="L1137" s="8" t="s">
        <v>3564</v>
      </c>
      <c r="M1137" s="8" t="s">
        <v>3564</v>
      </c>
      <c r="N1137" s="41">
        <v>46107.0</v>
      </c>
      <c r="O1137" s="14">
        <v>46107.0</v>
      </c>
      <c r="P1137" s="8" t="s">
        <v>48</v>
      </c>
      <c r="Q1137" s="8">
        <v>605.0</v>
      </c>
      <c r="R1137" s="8" t="s">
        <v>8255</v>
      </c>
      <c r="S1137" s="8" t="s">
        <v>8267</v>
      </c>
      <c r="T1137" s="16" t="s">
        <v>107</v>
      </c>
      <c r="U1137" s="17" t="s">
        <v>8257</v>
      </c>
      <c r="V1137" s="8" t="s">
        <v>72</v>
      </c>
      <c r="AA1137" s="53" t="s">
        <v>8268</v>
      </c>
      <c r="AB1137" s="18">
        <v>121.0</v>
      </c>
      <c r="AC1137" s="18">
        <v>34.0</v>
      </c>
      <c r="AD1137" s="18">
        <v>21.0</v>
      </c>
      <c r="AE1137" s="18">
        <v>54.0</v>
      </c>
      <c r="AF1137" s="18">
        <v>12.0</v>
      </c>
      <c r="AG1137" s="18">
        <v>5.0</v>
      </c>
      <c r="AH1137" s="18">
        <v>0.0</v>
      </c>
      <c r="AI1137" s="18">
        <v>2.0</v>
      </c>
      <c r="AJ1137" s="18" t="s">
        <v>54</v>
      </c>
      <c r="AK1137" s="18" t="s">
        <v>54</v>
      </c>
      <c r="AL1137" s="54" t="s">
        <v>1572</v>
      </c>
      <c r="AM1137" s="18" t="s">
        <v>54</v>
      </c>
      <c r="AN1137" s="19">
        <v>0.9248</v>
      </c>
      <c r="AO1137" s="19" t="s">
        <v>371</v>
      </c>
    </row>
    <row r="1138">
      <c r="A1138" s="8" t="s">
        <v>8269</v>
      </c>
      <c r="B1138" s="52" t="s">
        <v>42</v>
      </c>
      <c r="C1138" s="8" t="s">
        <v>58</v>
      </c>
      <c r="D1138" s="8" t="s">
        <v>8251</v>
      </c>
      <c r="E1138" s="20" t="s">
        <v>8270</v>
      </c>
      <c r="F1138" s="50" t="s">
        <v>8271</v>
      </c>
      <c r="G1138" s="51" t="s">
        <v>46</v>
      </c>
      <c r="H1138" s="24"/>
      <c r="I1138" s="8" t="s">
        <v>8272</v>
      </c>
      <c r="J1138" s="8">
        <v>12.0</v>
      </c>
      <c r="K1138" s="14">
        <v>46104.0</v>
      </c>
      <c r="L1138" s="8" t="s">
        <v>3564</v>
      </c>
      <c r="M1138" s="8" t="s">
        <v>3564</v>
      </c>
      <c r="N1138" s="41">
        <v>46107.0</v>
      </c>
      <c r="O1138" s="14">
        <v>46107.0</v>
      </c>
      <c r="P1138" s="8" t="s">
        <v>48</v>
      </c>
      <c r="Q1138" s="8">
        <v>645.0</v>
      </c>
      <c r="R1138" s="16" t="s">
        <v>8273</v>
      </c>
      <c r="S1138" s="16" t="s">
        <v>8272</v>
      </c>
      <c r="T1138" s="16" t="s">
        <v>5861</v>
      </c>
      <c r="U1138" s="17" t="s">
        <v>8257</v>
      </c>
      <c r="V1138" s="8" t="s">
        <v>72</v>
      </c>
      <c r="AA1138" s="18" t="s">
        <v>54</v>
      </c>
      <c r="AB1138" s="18">
        <v>260.0</v>
      </c>
      <c r="AC1138" s="18">
        <v>15.0</v>
      </c>
      <c r="AD1138" s="18">
        <v>13.0</v>
      </c>
      <c r="AE1138" s="18">
        <v>220.0</v>
      </c>
      <c r="AF1138" s="18">
        <v>0.0</v>
      </c>
      <c r="AG1138" s="18">
        <v>0.0</v>
      </c>
      <c r="AH1138" s="18">
        <v>0.0</v>
      </c>
      <c r="AI1138" s="18">
        <v>2.0</v>
      </c>
      <c r="AJ1138" s="18" t="s">
        <v>54</v>
      </c>
      <c r="AK1138" s="18" t="s">
        <v>54</v>
      </c>
      <c r="AL1138" s="18" t="s">
        <v>54</v>
      </c>
      <c r="AM1138" s="18" t="s">
        <v>54</v>
      </c>
      <c r="AN1138" s="19">
        <v>0.9248</v>
      </c>
      <c r="AO1138" s="19" t="s">
        <v>371</v>
      </c>
    </row>
    <row r="1139">
      <c r="A1139" s="8" t="s">
        <v>8274</v>
      </c>
      <c r="B1139" s="52" t="s">
        <v>1298</v>
      </c>
      <c r="C1139" s="8" t="s">
        <v>43</v>
      </c>
      <c r="E1139" s="20" t="s">
        <v>8275</v>
      </c>
      <c r="F1139" s="50" t="s">
        <v>8276</v>
      </c>
      <c r="G1139" s="8" t="s">
        <v>83</v>
      </c>
      <c r="H1139" s="24"/>
      <c r="I1139" s="8" t="s">
        <v>8277</v>
      </c>
      <c r="J1139" s="8">
        <v>12.0</v>
      </c>
      <c r="K1139" s="14">
        <v>46104.0</v>
      </c>
      <c r="L1139" s="8" t="s">
        <v>3564</v>
      </c>
      <c r="M1139" s="8" t="s">
        <v>3564</v>
      </c>
      <c r="N1139" s="41">
        <v>46107.0</v>
      </c>
      <c r="O1139" s="14">
        <v>46107.0</v>
      </c>
      <c r="P1139" s="8" t="s">
        <v>48</v>
      </c>
      <c r="Q1139" s="8">
        <v>655.0</v>
      </c>
      <c r="R1139" s="8" t="s">
        <v>8278</v>
      </c>
      <c r="S1139" s="8" t="s">
        <v>8279</v>
      </c>
      <c r="T1139" s="16" t="s">
        <v>70</v>
      </c>
      <c r="U1139" s="17" t="s">
        <v>8280</v>
      </c>
      <c r="V1139" s="8" t="s">
        <v>220</v>
      </c>
      <c r="AA1139" s="53" t="s">
        <v>8281</v>
      </c>
      <c r="AB1139" s="18">
        <v>222.0</v>
      </c>
      <c r="AC1139" s="18">
        <v>62.0</v>
      </c>
      <c r="AD1139" s="18">
        <v>18.0</v>
      </c>
      <c r="AE1139" s="18">
        <v>75.0</v>
      </c>
      <c r="AF1139" s="18">
        <v>17.0</v>
      </c>
      <c r="AG1139" s="18">
        <v>14.0</v>
      </c>
      <c r="AH1139" s="18">
        <v>5.0</v>
      </c>
      <c r="AI1139" s="18">
        <v>33.0</v>
      </c>
      <c r="AJ1139" s="18" t="s">
        <v>8274</v>
      </c>
      <c r="AK1139" s="18">
        <v>1256.0</v>
      </c>
      <c r="AL1139" s="54" t="s">
        <v>1590</v>
      </c>
      <c r="AM1139" s="54" t="s">
        <v>1541</v>
      </c>
      <c r="AN1139" s="19">
        <v>0.8704</v>
      </c>
      <c r="AO1139" s="19" t="s">
        <v>54</v>
      </c>
    </row>
    <row r="1140">
      <c r="A1140" s="8" t="s">
        <v>8282</v>
      </c>
      <c r="B1140" s="52" t="s">
        <v>1883</v>
      </c>
      <c r="C1140" s="8" t="s">
        <v>58</v>
      </c>
      <c r="D1140" s="8" t="s">
        <v>8274</v>
      </c>
      <c r="E1140" s="20" t="s">
        <v>8283</v>
      </c>
      <c r="F1140" s="50" t="s">
        <v>8284</v>
      </c>
      <c r="G1140" s="8" t="s">
        <v>83</v>
      </c>
      <c r="H1140" s="24"/>
      <c r="I1140" s="8" t="s">
        <v>8285</v>
      </c>
      <c r="J1140" s="8">
        <v>12.0</v>
      </c>
      <c r="K1140" s="14">
        <v>46104.0</v>
      </c>
      <c r="L1140" s="8" t="s">
        <v>3564</v>
      </c>
      <c r="M1140" s="8" t="s">
        <v>3564</v>
      </c>
      <c r="N1140" s="41">
        <v>46107.0</v>
      </c>
      <c r="O1140" s="14">
        <v>46107.0</v>
      </c>
      <c r="P1140" s="8" t="s">
        <v>48</v>
      </c>
      <c r="Q1140" s="8">
        <v>649.0</v>
      </c>
      <c r="R1140" s="8" t="s">
        <v>8278</v>
      </c>
      <c r="S1140" s="8" t="s">
        <v>8286</v>
      </c>
      <c r="T1140" s="16" t="s">
        <v>7202</v>
      </c>
      <c r="U1140" s="17" t="s">
        <v>8280</v>
      </c>
      <c r="V1140" s="8" t="s">
        <v>220</v>
      </c>
      <c r="AA1140" s="53" t="s">
        <v>8287</v>
      </c>
      <c r="AB1140" s="18">
        <v>805.0</v>
      </c>
      <c r="AC1140" s="18">
        <v>368.0</v>
      </c>
      <c r="AD1140" s="18">
        <v>52.0</v>
      </c>
      <c r="AE1140" s="18">
        <v>183.0</v>
      </c>
      <c r="AF1140" s="18">
        <v>0.0</v>
      </c>
      <c r="AG1140" s="18">
        <v>0.0</v>
      </c>
      <c r="AH1140" s="18">
        <v>0.0</v>
      </c>
      <c r="AI1140" s="18">
        <v>11.0</v>
      </c>
      <c r="AJ1140" s="18" t="s">
        <v>54</v>
      </c>
      <c r="AK1140" s="18" t="s">
        <v>54</v>
      </c>
      <c r="AL1140" s="54" t="s">
        <v>2250</v>
      </c>
      <c r="AM1140" s="18" t="s">
        <v>54</v>
      </c>
      <c r="AN1140" s="19">
        <v>0.8704</v>
      </c>
      <c r="AO1140" s="19" t="s">
        <v>54</v>
      </c>
    </row>
    <row r="1141">
      <c r="A1141" s="8" t="s">
        <v>8288</v>
      </c>
      <c r="B1141" s="52" t="s">
        <v>2931</v>
      </c>
      <c r="C1141" s="8" t="s">
        <v>58</v>
      </c>
      <c r="D1141" s="8" t="s">
        <v>8274</v>
      </c>
      <c r="E1141" s="20" t="s">
        <v>8289</v>
      </c>
      <c r="F1141" s="50" t="s">
        <v>8290</v>
      </c>
      <c r="G1141" s="8" t="s">
        <v>83</v>
      </c>
      <c r="H1141" s="24"/>
      <c r="I1141" s="8" t="s">
        <v>8291</v>
      </c>
      <c r="J1141" s="8">
        <v>12.0</v>
      </c>
      <c r="K1141" s="14">
        <v>46104.0</v>
      </c>
      <c r="L1141" s="8" t="s">
        <v>3564</v>
      </c>
      <c r="M1141" s="8" t="s">
        <v>3564</v>
      </c>
      <c r="N1141" s="41">
        <v>46107.0</v>
      </c>
      <c r="O1141" s="14">
        <v>46107.0</v>
      </c>
      <c r="P1141" s="8" t="s">
        <v>48</v>
      </c>
      <c r="Q1141" s="8">
        <v>623.0</v>
      </c>
      <c r="R1141" s="16" t="s">
        <v>8292</v>
      </c>
      <c r="S1141" s="16" t="s">
        <v>8293</v>
      </c>
      <c r="T1141" s="16" t="s">
        <v>8294</v>
      </c>
      <c r="U1141" s="17" t="s">
        <v>8280</v>
      </c>
      <c r="V1141" s="8" t="s">
        <v>220</v>
      </c>
      <c r="AA1141" s="18" t="s">
        <v>54</v>
      </c>
      <c r="AB1141" s="18">
        <v>229.0</v>
      </c>
      <c r="AC1141" s="18">
        <v>116.0</v>
      </c>
      <c r="AD1141" s="18">
        <v>2.0</v>
      </c>
      <c r="AE1141" s="18">
        <v>93.0</v>
      </c>
      <c r="AF1141" s="18">
        <v>0.0</v>
      </c>
      <c r="AG1141" s="18">
        <v>0.0</v>
      </c>
      <c r="AH1141" s="18">
        <v>0.0</v>
      </c>
      <c r="AI1141" s="18">
        <v>0.0</v>
      </c>
      <c r="AJ1141" s="18" t="s">
        <v>54</v>
      </c>
      <c r="AK1141" s="18" t="s">
        <v>54</v>
      </c>
      <c r="AL1141" s="18" t="s">
        <v>54</v>
      </c>
      <c r="AM1141" s="18" t="s">
        <v>54</v>
      </c>
      <c r="AN1141" s="19">
        <v>0.8704</v>
      </c>
      <c r="AO1141" s="19" t="s">
        <v>54</v>
      </c>
    </row>
    <row r="1142">
      <c r="A1142" s="8" t="s">
        <v>8295</v>
      </c>
      <c r="B1142" s="52" t="s">
        <v>1287</v>
      </c>
      <c r="C1142" s="8" t="s">
        <v>43</v>
      </c>
      <c r="E1142" s="20" t="s">
        <v>8296</v>
      </c>
      <c r="F1142" s="50" t="s">
        <v>8297</v>
      </c>
      <c r="G1142" s="51" t="s">
        <v>46</v>
      </c>
      <c r="H1142" s="24"/>
      <c r="I1142" s="8" t="s">
        <v>8298</v>
      </c>
      <c r="J1142" s="8">
        <v>12.0</v>
      </c>
      <c r="K1142" s="14">
        <v>46104.0</v>
      </c>
      <c r="L1142" s="8" t="s">
        <v>3564</v>
      </c>
      <c r="M1142" s="8" t="s">
        <v>3564</v>
      </c>
      <c r="N1142" s="41">
        <v>46107.0</v>
      </c>
      <c r="O1142" s="14">
        <v>46107.0</v>
      </c>
      <c r="P1142" s="8" t="s">
        <v>48</v>
      </c>
      <c r="Q1142" s="8">
        <v>677.0</v>
      </c>
      <c r="R1142" s="8" t="s">
        <v>8299</v>
      </c>
      <c r="S1142" s="8" t="s">
        <v>8300</v>
      </c>
      <c r="T1142" s="16" t="s">
        <v>107</v>
      </c>
      <c r="U1142" s="17" t="s">
        <v>8301</v>
      </c>
      <c r="V1142" s="8" t="s">
        <v>72</v>
      </c>
      <c r="AA1142" s="53" t="s">
        <v>8302</v>
      </c>
      <c r="AB1142" s="18">
        <v>732.0</v>
      </c>
      <c r="AC1142" s="18">
        <v>111.0</v>
      </c>
      <c r="AD1142" s="18">
        <v>106.0</v>
      </c>
      <c r="AE1142" s="18">
        <v>327.0</v>
      </c>
      <c r="AF1142" s="18">
        <v>64.0</v>
      </c>
      <c r="AG1142" s="18">
        <v>36.0</v>
      </c>
      <c r="AH1142" s="18">
        <v>2.0</v>
      </c>
      <c r="AI1142" s="18">
        <v>9.0</v>
      </c>
      <c r="AJ1142" s="18" t="s">
        <v>8295</v>
      </c>
      <c r="AK1142" s="18">
        <v>1262.0</v>
      </c>
      <c r="AL1142" s="54" t="s">
        <v>3527</v>
      </c>
      <c r="AM1142" s="54" t="s">
        <v>1600</v>
      </c>
      <c r="AN1142" s="19">
        <v>0.9506</v>
      </c>
      <c r="AO1142" s="19" t="s">
        <v>992</v>
      </c>
    </row>
    <row r="1143">
      <c r="A1143" s="8" t="s">
        <v>8303</v>
      </c>
      <c r="B1143" s="52" t="s">
        <v>1883</v>
      </c>
      <c r="C1143" s="8" t="s">
        <v>58</v>
      </c>
      <c r="D1143" s="8" t="s">
        <v>8295</v>
      </c>
      <c r="E1143" s="20" t="s">
        <v>8304</v>
      </c>
      <c r="F1143" s="50" t="s">
        <v>8305</v>
      </c>
      <c r="G1143" s="51" t="s">
        <v>46</v>
      </c>
      <c r="H1143" s="24"/>
      <c r="I1143" s="8" t="s">
        <v>8306</v>
      </c>
      <c r="J1143" s="8">
        <v>12.0</v>
      </c>
      <c r="K1143" s="14">
        <v>46104.0</v>
      </c>
      <c r="L1143" s="8" t="s">
        <v>3564</v>
      </c>
      <c r="M1143" s="8" t="s">
        <v>3564</v>
      </c>
      <c r="N1143" s="41">
        <v>46107.0</v>
      </c>
      <c r="O1143" s="14">
        <v>46107.0</v>
      </c>
      <c r="P1143" s="8" t="s">
        <v>48</v>
      </c>
      <c r="Q1143" s="8">
        <v>695.0</v>
      </c>
      <c r="R1143" s="8" t="s">
        <v>8299</v>
      </c>
      <c r="S1143" s="8" t="s">
        <v>8307</v>
      </c>
      <c r="T1143" s="16" t="s">
        <v>7202</v>
      </c>
      <c r="U1143" s="17" t="s">
        <v>8301</v>
      </c>
      <c r="V1143" s="8" t="s">
        <v>72</v>
      </c>
      <c r="AA1143" s="53" t="s">
        <v>8308</v>
      </c>
      <c r="AB1143" s="18">
        <v>425.0</v>
      </c>
      <c r="AC1143" s="18">
        <v>96.0</v>
      </c>
      <c r="AD1143" s="18">
        <v>103.0</v>
      </c>
      <c r="AE1143" s="18">
        <v>128.0</v>
      </c>
      <c r="AF1143" s="18">
        <v>0.0</v>
      </c>
      <c r="AG1143" s="18">
        <v>0.0</v>
      </c>
      <c r="AH1143" s="18">
        <v>0.0</v>
      </c>
      <c r="AI1143" s="18">
        <v>0.0</v>
      </c>
      <c r="AJ1143" s="18" t="s">
        <v>54</v>
      </c>
      <c r="AK1143" s="18" t="s">
        <v>54</v>
      </c>
      <c r="AL1143" s="54" t="s">
        <v>1637</v>
      </c>
      <c r="AM1143" s="18" t="s">
        <v>54</v>
      </c>
      <c r="AN1143" s="19">
        <v>0.9506</v>
      </c>
      <c r="AO1143" s="19" t="s">
        <v>54</v>
      </c>
    </row>
    <row r="1144">
      <c r="A1144" s="8" t="s">
        <v>8309</v>
      </c>
      <c r="B1144" s="52" t="s">
        <v>2482</v>
      </c>
      <c r="C1144" s="8" t="s">
        <v>58</v>
      </c>
      <c r="D1144" s="8" t="s">
        <v>8295</v>
      </c>
      <c r="E1144" s="20" t="s">
        <v>8310</v>
      </c>
      <c r="F1144" s="50" t="s">
        <v>8311</v>
      </c>
      <c r="G1144" s="51" t="s">
        <v>46</v>
      </c>
      <c r="H1144" s="24"/>
      <c r="I1144" s="8" t="s">
        <v>8312</v>
      </c>
      <c r="J1144" s="8">
        <v>12.0</v>
      </c>
      <c r="K1144" s="14">
        <v>46104.0</v>
      </c>
      <c r="L1144" s="8" t="s">
        <v>3564</v>
      </c>
      <c r="M1144" s="8" t="s">
        <v>3564</v>
      </c>
      <c r="N1144" s="41">
        <v>46107.0</v>
      </c>
      <c r="O1144" s="14">
        <v>46107.0</v>
      </c>
      <c r="P1144" s="8" t="s">
        <v>48</v>
      </c>
      <c r="Q1144" s="8">
        <v>667.0</v>
      </c>
      <c r="R1144" s="16" t="s">
        <v>8313</v>
      </c>
      <c r="S1144" s="16" t="s">
        <v>8314</v>
      </c>
      <c r="T1144" s="16" t="s">
        <v>70</v>
      </c>
      <c r="U1144" s="17" t="s">
        <v>8301</v>
      </c>
      <c r="V1144" s="8" t="s">
        <v>72</v>
      </c>
      <c r="AA1144" s="18" t="s">
        <v>54</v>
      </c>
      <c r="AB1144" s="18">
        <v>105.0</v>
      </c>
      <c r="AC1144" s="18">
        <v>57.0</v>
      </c>
      <c r="AD1144" s="18">
        <v>1.0</v>
      </c>
      <c r="AE1144" s="18">
        <v>18.0</v>
      </c>
      <c r="AF1144" s="18">
        <v>0.0</v>
      </c>
      <c r="AG1144" s="18">
        <v>0.0</v>
      </c>
      <c r="AH1144" s="18">
        <v>0.0</v>
      </c>
      <c r="AI1144" s="18">
        <v>0.0</v>
      </c>
      <c r="AJ1144" s="18" t="s">
        <v>54</v>
      </c>
      <c r="AK1144" s="18" t="s">
        <v>54</v>
      </c>
      <c r="AL1144" s="18" t="s">
        <v>54</v>
      </c>
      <c r="AM1144" s="18" t="s">
        <v>54</v>
      </c>
      <c r="AN1144" s="19">
        <v>0.9506</v>
      </c>
      <c r="AO1144" s="19" t="s">
        <v>54</v>
      </c>
    </row>
    <row r="1145">
      <c r="A1145" s="8" t="s">
        <v>8315</v>
      </c>
      <c r="B1145" s="52" t="s">
        <v>1298</v>
      </c>
      <c r="C1145" s="8" t="s">
        <v>43</v>
      </c>
      <c r="E1145" s="20" t="s">
        <v>8316</v>
      </c>
      <c r="F1145" s="50" t="s">
        <v>8317</v>
      </c>
      <c r="G1145" s="8" t="s">
        <v>83</v>
      </c>
      <c r="H1145" s="24"/>
      <c r="I1145" s="8" t="s">
        <v>8318</v>
      </c>
      <c r="J1145" s="8">
        <v>12.0</v>
      </c>
      <c r="K1145" s="14">
        <v>46104.0</v>
      </c>
      <c r="L1145" s="8" t="s">
        <v>3564</v>
      </c>
      <c r="M1145" s="8" t="s">
        <v>3564</v>
      </c>
      <c r="N1145" s="41">
        <v>46107.0</v>
      </c>
      <c r="O1145" s="14">
        <v>46107.0</v>
      </c>
      <c r="P1145" s="8" t="s">
        <v>48</v>
      </c>
      <c r="Q1145" s="8">
        <v>671.0</v>
      </c>
      <c r="R1145" s="8" t="s">
        <v>8319</v>
      </c>
      <c r="S1145" s="8" t="s">
        <v>8320</v>
      </c>
      <c r="T1145" s="16" t="s">
        <v>70</v>
      </c>
      <c r="U1145" s="17" t="s">
        <v>8321</v>
      </c>
      <c r="V1145" s="8" t="s">
        <v>220</v>
      </c>
      <c r="AA1145" s="53" t="s">
        <v>8322</v>
      </c>
      <c r="AB1145" s="18">
        <v>911.0</v>
      </c>
      <c r="AC1145" s="18">
        <v>106.0</v>
      </c>
      <c r="AD1145" s="18">
        <v>215.0</v>
      </c>
      <c r="AE1145" s="18">
        <v>328.0</v>
      </c>
      <c r="AF1145" s="18">
        <v>78.0</v>
      </c>
      <c r="AG1145" s="18">
        <v>23.0</v>
      </c>
      <c r="AH1145" s="18">
        <v>267.0</v>
      </c>
      <c r="AI1145" s="18">
        <v>16.0</v>
      </c>
      <c r="AJ1145" s="18" t="s">
        <v>8315</v>
      </c>
      <c r="AK1145" s="18">
        <v>1355.0</v>
      </c>
      <c r="AL1145" s="54" t="s">
        <v>1825</v>
      </c>
      <c r="AM1145" s="54" t="s">
        <v>2250</v>
      </c>
      <c r="AN1145" s="19">
        <v>0.8931</v>
      </c>
      <c r="AO1145" s="19" t="s">
        <v>73</v>
      </c>
    </row>
    <row r="1146">
      <c r="A1146" s="8" t="s">
        <v>8323</v>
      </c>
      <c r="B1146" s="52" t="s">
        <v>5170</v>
      </c>
      <c r="C1146" s="8" t="s">
        <v>58</v>
      </c>
      <c r="D1146" s="8" t="s">
        <v>8315</v>
      </c>
      <c r="E1146" s="20" t="s">
        <v>8324</v>
      </c>
      <c r="F1146" s="50" t="s">
        <v>8325</v>
      </c>
      <c r="G1146" s="8" t="s">
        <v>83</v>
      </c>
      <c r="H1146" s="24"/>
      <c r="I1146" s="8" t="s">
        <v>8326</v>
      </c>
      <c r="J1146" s="8">
        <v>12.0</v>
      </c>
      <c r="K1146" s="14">
        <v>46104.0</v>
      </c>
      <c r="L1146" s="8" t="s">
        <v>3564</v>
      </c>
      <c r="M1146" s="8" t="s">
        <v>3564</v>
      </c>
      <c r="N1146" s="41">
        <v>46107.0</v>
      </c>
      <c r="O1146" s="14">
        <v>46107.0</v>
      </c>
      <c r="P1146" s="8" t="s">
        <v>48</v>
      </c>
      <c r="Q1146" s="8">
        <v>676.0</v>
      </c>
      <c r="R1146" s="8" t="s">
        <v>8319</v>
      </c>
      <c r="S1146" s="8" t="s">
        <v>8327</v>
      </c>
      <c r="T1146" s="16" t="s">
        <v>7202</v>
      </c>
      <c r="U1146" s="17" t="s">
        <v>8321</v>
      </c>
      <c r="V1146" s="8" t="s">
        <v>220</v>
      </c>
      <c r="AA1146" s="53" t="s">
        <v>8328</v>
      </c>
      <c r="AB1146" s="18">
        <v>226.0</v>
      </c>
      <c r="AC1146" s="18">
        <v>17.0</v>
      </c>
      <c r="AD1146" s="18">
        <v>13.0</v>
      </c>
      <c r="AE1146" s="18">
        <v>62.0</v>
      </c>
      <c r="AF1146" s="18">
        <v>25.0</v>
      </c>
      <c r="AG1146" s="18">
        <v>27.0</v>
      </c>
      <c r="AH1146" s="18">
        <v>104.0</v>
      </c>
      <c r="AI1146" s="18">
        <v>0.0</v>
      </c>
      <c r="AJ1146" s="18" t="s">
        <v>54</v>
      </c>
      <c r="AK1146" s="18" t="s">
        <v>54</v>
      </c>
      <c r="AL1146" s="54" t="s">
        <v>1772</v>
      </c>
      <c r="AM1146" s="18" t="s">
        <v>54</v>
      </c>
      <c r="AN1146" s="19">
        <v>0.8931</v>
      </c>
      <c r="AO1146" s="19" t="s">
        <v>73</v>
      </c>
    </row>
    <row r="1147">
      <c r="A1147" s="8" t="s">
        <v>8329</v>
      </c>
      <c r="B1147" s="52" t="s">
        <v>2482</v>
      </c>
      <c r="C1147" s="8" t="s">
        <v>58</v>
      </c>
      <c r="D1147" s="8" t="s">
        <v>8315</v>
      </c>
      <c r="E1147" s="20" t="s">
        <v>8330</v>
      </c>
      <c r="F1147" s="50" t="s">
        <v>8331</v>
      </c>
      <c r="G1147" s="8" t="s">
        <v>83</v>
      </c>
      <c r="H1147" s="24"/>
      <c r="I1147" s="8" t="s">
        <v>8332</v>
      </c>
      <c r="J1147" s="8">
        <v>12.0</v>
      </c>
      <c r="K1147" s="14">
        <v>46104.0</v>
      </c>
      <c r="L1147" s="8" t="s">
        <v>3564</v>
      </c>
      <c r="M1147" s="8" t="s">
        <v>3564</v>
      </c>
      <c r="N1147" s="41">
        <v>46107.0</v>
      </c>
      <c r="O1147" s="14">
        <v>46107.0</v>
      </c>
      <c r="P1147" s="8" t="s">
        <v>48</v>
      </c>
      <c r="Q1147" s="8">
        <v>558.0</v>
      </c>
      <c r="R1147" s="16" t="s">
        <v>8333</v>
      </c>
      <c r="S1147" s="16" t="s">
        <v>8334</v>
      </c>
      <c r="T1147" s="16" t="s">
        <v>107</v>
      </c>
      <c r="U1147" s="17" t="s">
        <v>8321</v>
      </c>
      <c r="V1147" s="8" t="s">
        <v>220</v>
      </c>
      <c r="AA1147" s="18" t="s">
        <v>54</v>
      </c>
      <c r="AB1147" s="18">
        <v>218.0</v>
      </c>
      <c r="AC1147" s="18">
        <v>124.0</v>
      </c>
      <c r="AD1147" s="18">
        <v>7.0</v>
      </c>
      <c r="AE1147" s="18">
        <v>52.0</v>
      </c>
      <c r="AF1147" s="18">
        <v>0.0</v>
      </c>
      <c r="AG1147" s="18">
        <v>0.0</v>
      </c>
      <c r="AH1147" s="18">
        <v>0.0</v>
      </c>
      <c r="AI1147" s="18">
        <v>0.0</v>
      </c>
      <c r="AJ1147" s="18" t="s">
        <v>54</v>
      </c>
      <c r="AK1147" s="18" t="s">
        <v>54</v>
      </c>
      <c r="AL1147" s="18" t="s">
        <v>54</v>
      </c>
      <c r="AM1147" s="18" t="s">
        <v>54</v>
      </c>
      <c r="AN1147" s="19">
        <v>0.8931</v>
      </c>
      <c r="AO1147" s="19" t="s">
        <v>73</v>
      </c>
    </row>
    <row r="1148">
      <c r="A1148" s="8" t="s">
        <v>8335</v>
      </c>
      <c r="B1148" s="52" t="s">
        <v>1287</v>
      </c>
      <c r="C1148" s="8" t="s">
        <v>43</v>
      </c>
      <c r="E1148" s="20" t="s">
        <v>8336</v>
      </c>
      <c r="F1148" s="50" t="s">
        <v>8337</v>
      </c>
      <c r="G1148" s="51" t="s">
        <v>46</v>
      </c>
      <c r="H1148" s="24"/>
      <c r="I1148" s="8" t="s">
        <v>8338</v>
      </c>
      <c r="J1148" s="8">
        <v>12.0</v>
      </c>
      <c r="K1148" s="14">
        <v>46104.0</v>
      </c>
      <c r="L1148" s="8" t="s">
        <v>3564</v>
      </c>
      <c r="M1148" s="8" t="s">
        <v>3564</v>
      </c>
      <c r="N1148" s="41">
        <v>46107.0</v>
      </c>
      <c r="O1148" s="14">
        <v>46107.0</v>
      </c>
      <c r="P1148" s="8" t="s">
        <v>48</v>
      </c>
      <c r="Q1148" s="8">
        <v>595.0</v>
      </c>
      <c r="R1148" s="8" t="s">
        <v>8339</v>
      </c>
      <c r="S1148" s="8" t="s">
        <v>8340</v>
      </c>
      <c r="T1148" s="16" t="s">
        <v>7202</v>
      </c>
      <c r="U1148" s="17" t="s">
        <v>8341</v>
      </c>
      <c r="V1148" s="8" t="s">
        <v>72</v>
      </c>
      <c r="AA1148" s="53" t="s">
        <v>8342</v>
      </c>
      <c r="AB1148" s="18">
        <v>299.0</v>
      </c>
      <c r="AC1148" s="18">
        <v>20.0</v>
      </c>
      <c r="AD1148" s="18">
        <v>34.0</v>
      </c>
      <c r="AE1148" s="18">
        <v>175.0</v>
      </c>
      <c r="AF1148" s="18">
        <v>488.0</v>
      </c>
      <c r="AG1148" s="18">
        <v>10.0</v>
      </c>
      <c r="AH1148" s="18">
        <v>9.0</v>
      </c>
      <c r="AI1148" s="18">
        <v>3.0</v>
      </c>
      <c r="AJ1148" s="18" t="s">
        <v>8335</v>
      </c>
      <c r="AK1148" s="18">
        <v>446.0</v>
      </c>
      <c r="AL1148" s="54" t="s">
        <v>1305</v>
      </c>
      <c r="AM1148" s="54" t="s">
        <v>1590</v>
      </c>
      <c r="AN1148" s="19">
        <v>0.9791</v>
      </c>
      <c r="AO1148" s="19" t="s">
        <v>54</v>
      </c>
    </row>
    <row r="1149">
      <c r="A1149" s="8" t="s">
        <v>8343</v>
      </c>
      <c r="B1149" s="52" t="s">
        <v>1883</v>
      </c>
      <c r="C1149" s="8" t="s">
        <v>58</v>
      </c>
      <c r="D1149" s="8" t="s">
        <v>8335</v>
      </c>
      <c r="E1149" s="20" t="s">
        <v>8344</v>
      </c>
      <c r="F1149" s="50" t="s">
        <v>8345</v>
      </c>
      <c r="G1149" s="51" t="s">
        <v>46</v>
      </c>
      <c r="H1149" s="24"/>
      <c r="I1149" s="8" t="s">
        <v>8346</v>
      </c>
      <c r="J1149" s="8">
        <v>12.0</v>
      </c>
      <c r="K1149" s="14">
        <v>46104.0</v>
      </c>
      <c r="L1149" s="8" t="s">
        <v>3564</v>
      </c>
      <c r="M1149" s="8" t="s">
        <v>3564</v>
      </c>
      <c r="N1149" s="41">
        <v>46107.0</v>
      </c>
      <c r="O1149" s="14">
        <v>46107.0</v>
      </c>
      <c r="P1149" s="8" t="s">
        <v>48</v>
      </c>
      <c r="Q1149" s="8">
        <v>718.0</v>
      </c>
      <c r="R1149" s="8" t="s">
        <v>8339</v>
      </c>
      <c r="S1149" s="8" t="s">
        <v>8347</v>
      </c>
      <c r="T1149" s="16" t="s">
        <v>8348</v>
      </c>
      <c r="U1149" s="17" t="s">
        <v>8341</v>
      </c>
      <c r="V1149" s="8" t="s">
        <v>72</v>
      </c>
      <c r="AA1149" s="53" t="s">
        <v>8349</v>
      </c>
      <c r="AB1149" s="18">
        <v>29.0</v>
      </c>
      <c r="AC1149" s="18">
        <v>4.0</v>
      </c>
      <c r="AD1149" s="18">
        <v>1.0</v>
      </c>
      <c r="AE1149" s="18">
        <v>23.0</v>
      </c>
      <c r="AF1149" s="18">
        <v>0.0</v>
      </c>
      <c r="AG1149" s="18">
        <v>0.0</v>
      </c>
      <c r="AH1149" s="18">
        <v>0.0</v>
      </c>
      <c r="AI1149" s="18">
        <v>1.0</v>
      </c>
      <c r="AJ1149" s="18" t="s">
        <v>54</v>
      </c>
      <c r="AK1149" s="18" t="s">
        <v>54</v>
      </c>
      <c r="AL1149" s="54" t="s">
        <v>5787</v>
      </c>
      <c r="AM1149" s="18" t="s">
        <v>54</v>
      </c>
      <c r="AN1149" s="19">
        <v>0.9791</v>
      </c>
      <c r="AO1149" s="19" t="s">
        <v>54</v>
      </c>
    </row>
    <row r="1150">
      <c r="A1150" s="8" t="s">
        <v>8350</v>
      </c>
      <c r="B1150" s="52" t="s">
        <v>2482</v>
      </c>
      <c r="C1150" s="8" t="s">
        <v>58</v>
      </c>
      <c r="D1150" s="8" t="s">
        <v>8335</v>
      </c>
      <c r="E1150" s="20" t="s">
        <v>8351</v>
      </c>
      <c r="F1150" s="50" t="s">
        <v>8352</v>
      </c>
      <c r="G1150" s="51" t="s">
        <v>46</v>
      </c>
      <c r="H1150" s="24"/>
      <c r="I1150" s="8" t="s">
        <v>8353</v>
      </c>
      <c r="J1150" s="8">
        <v>12.0</v>
      </c>
      <c r="K1150" s="14">
        <v>46104.0</v>
      </c>
      <c r="L1150" s="8" t="s">
        <v>3564</v>
      </c>
      <c r="M1150" s="8" t="s">
        <v>3564</v>
      </c>
      <c r="N1150" s="41">
        <v>46107.0</v>
      </c>
      <c r="O1150" s="14">
        <v>46107.0</v>
      </c>
      <c r="P1150" s="8" t="s">
        <v>48</v>
      </c>
      <c r="Q1150" s="8">
        <v>634.0</v>
      </c>
      <c r="R1150" s="16" t="s">
        <v>8354</v>
      </c>
      <c r="S1150" s="16" t="s">
        <v>8355</v>
      </c>
      <c r="T1150" s="16" t="s">
        <v>70</v>
      </c>
      <c r="U1150" s="17" t="s">
        <v>8341</v>
      </c>
      <c r="V1150" s="8" t="s">
        <v>72</v>
      </c>
      <c r="AA1150" s="18" t="s">
        <v>54</v>
      </c>
      <c r="AB1150" s="18">
        <v>118.0</v>
      </c>
      <c r="AC1150" s="18">
        <v>12.0</v>
      </c>
      <c r="AD1150" s="18">
        <v>3.0</v>
      </c>
      <c r="AE1150" s="18">
        <v>53.0</v>
      </c>
      <c r="AF1150" s="18">
        <v>0.0</v>
      </c>
      <c r="AG1150" s="18">
        <v>0.0</v>
      </c>
      <c r="AH1150" s="18">
        <v>0.0</v>
      </c>
      <c r="AI1150" s="18">
        <v>1.0</v>
      </c>
      <c r="AJ1150" s="18" t="s">
        <v>54</v>
      </c>
      <c r="AK1150" s="18" t="s">
        <v>54</v>
      </c>
      <c r="AL1150" s="18" t="s">
        <v>54</v>
      </c>
      <c r="AM1150" s="18" t="s">
        <v>54</v>
      </c>
      <c r="AN1150" s="19">
        <v>0.9791</v>
      </c>
      <c r="AO1150" s="19" t="s">
        <v>992</v>
      </c>
    </row>
    <row r="1151">
      <c r="A1151" s="8" t="s">
        <v>8356</v>
      </c>
      <c r="B1151" s="52" t="s">
        <v>1298</v>
      </c>
      <c r="C1151" s="8" t="s">
        <v>43</v>
      </c>
      <c r="E1151" s="16" t="s">
        <v>8357</v>
      </c>
      <c r="F1151" s="21" t="s">
        <v>8358</v>
      </c>
      <c r="G1151" s="8" t="s">
        <v>7957</v>
      </c>
      <c r="H1151" s="24"/>
      <c r="I1151" s="8" t="s">
        <v>8359</v>
      </c>
      <c r="J1151" s="8">
        <v>12.0</v>
      </c>
      <c r="K1151" s="14">
        <v>46104.0</v>
      </c>
      <c r="L1151" s="8" t="s">
        <v>3564</v>
      </c>
      <c r="M1151" s="8" t="s">
        <v>3564</v>
      </c>
      <c r="N1151" s="41">
        <v>46107.0</v>
      </c>
      <c r="O1151" s="41">
        <v>46107.0</v>
      </c>
      <c r="P1151" s="8" t="s">
        <v>48</v>
      </c>
      <c r="Q1151" s="8">
        <v>515.0</v>
      </c>
      <c r="R1151" s="16" t="s">
        <v>8360</v>
      </c>
      <c r="S1151" s="16" t="s">
        <v>8361</v>
      </c>
      <c r="T1151" s="16" t="s">
        <v>107</v>
      </c>
      <c r="U1151" s="25" t="s">
        <v>8362</v>
      </c>
      <c r="V1151" s="8" t="s">
        <v>72</v>
      </c>
      <c r="AA1151" s="53" t="s">
        <v>8363</v>
      </c>
      <c r="AB1151" s="18">
        <v>58.0</v>
      </c>
      <c r="AC1151" s="18">
        <v>11.0</v>
      </c>
      <c r="AD1151" s="18">
        <v>6.0</v>
      </c>
      <c r="AE1151" s="18">
        <v>25.0</v>
      </c>
      <c r="AF1151" s="18">
        <v>134.0</v>
      </c>
      <c r="AG1151" s="18">
        <v>5.0</v>
      </c>
      <c r="AH1151" s="18">
        <v>0.0</v>
      </c>
      <c r="AI1151" s="18">
        <v>2.0</v>
      </c>
      <c r="AJ1151" s="18" t="s">
        <v>8356</v>
      </c>
      <c r="AK1151" s="18">
        <v>327.0</v>
      </c>
      <c r="AL1151" s="54" t="s">
        <v>1763</v>
      </c>
      <c r="AM1151" s="54" t="s">
        <v>1331</v>
      </c>
      <c r="AN1151" s="19">
        <v>0.9046</v>
      </c>
      <c r="AO1151" s="19" t="s">
        <v>414</v>
      </c>
    </row>
    <row r="1152">
      <c r="A1152" s="8" t="s">
        <v>8364</v>
      </c>
      <c r="B1152" s="52" t="s">
        <v>1287</v>
      </c>
      <c r="C1152" s="8" t="s">
        <v>58</v>
      </c>
      <c r="D1152" s="8" t="s">
        <v>8356</v>
      </c>
      <c r="E1152" s="10" t="s">
        <v>8365</v>
      </c>
      <c r="F1152" s="21" t="s">
        <v>8366</v>
      </c>
      <c r="G1152" s="8" t="s">
        <v>7957</v>
      </c>
      <c r="H1152" s="24"/>
      <c r="I1152" s="8" t="s">
        <v>8367</v>
      </c>
      <c r="J1152" s="8">
        <v>12.0</v>
      </c>
      <c r="K1152" s="14">
        <v>46104.0</v>
      </c>
      <c r="L1152" s="8" t="s">
        <v>3564</v>
      </c>
      <c r="M1152" s="8" t="s">
        <v>3564</v>
      </c>
      <c r="N1152" s="41">
        <v>46107.0</v>
      </c>
      <c r="O1152" s="41">
        <v>46107.0</v>
      </c>
      <c r="P1152" s="8" t="s">
        <v>48</v>
      </c>
      <c r="Q1152" s="8">
        <v>646.0</v>
      </c>
      <c r="R1152" s="16" t="s">
        <v>8368</v>
      </c>
      <c r="S1152" s="16" t="s">
        <v>8369</v>
      </c>
      <c r="T1152" s="16" t="s">
        <v>70</v>
      </c>
      <c r="U1152" s="25" t="s">
        <v>8362</v>
      </c>
      <c r="V1152" s="8" t="s">
        <v>72</v>
      </c>
      <c r="AA1152" s="53" t="s">
        <v>8370</v>
      </c>
      <c r="AB1152" s="18">
        <v>147.0</v>
      </c>
      <c r="AC1152" s="18">
        <v>34.0</v>
      </c>
      <c r="AD1152" s="18">
        <v>12.0</v>
      </c>
      <c r="AE1152" s="18">
        <v>71.0</v>
      </c>
      <c r="AF1152" s="18">
        <v>63.0</v>
      </c>
      <c r="AG1152" s="18">
        <v>8.0</v>
      </c>
      <c r="AH1152" s="18">
        <v>0.0</v>
      </c>
      <c r="AI1152" s="18">
        <v>3.0</v>
      </c>
      <c r="AJ1152" s="18" t="s">
        <v>54</v>
      </c>
      <c r="AK1152" s="18" t="s">
        <v>54</v>
      </c>
      <c r="AL1152" s="54" t="s">
        <v>1572</v>
      </c>
      <c r="AM1152" s="18" t="s">
        <v>54</v>
      </c>
      <c r="AN1152" s="19">
        <v>0.9046</v>
      </c>
      <c r="AO1152" s="19" t="s">
        <v>414</v>
      </c>
    </row>
    <row r="1153">
      <c r="A1153" s="8" t="s">
        <v>8371</v>
      </c>
      <c r="B1153" s="52" t="s">
        <v>1883</v>
      </c>
      <c r="C1153" s="8" t="s">
        <v>58</v>
      </c>
      <c r="D1153" s="8" t="s">
        <v>8356</v>
      </c>
      <c r="E1153" s="16" t="s">
        <v>8372</v>
      </c>
      <c r="F1153" s="21" t="s">
        <v>8373</v>
      </c>
      <c r="G1153" s="8" t="s">
        <v>7957</v>
      </c>
      <c r="H1153" s="24"/>
      <c r="I1153" s="8" t="s">
        <v>8374</v>
      </c>
      <c r="J1153" s="8">
        <v>12.0</v>
      </c>
      <c r="K1153" s="14">
        <v>46104.0</v>
      </c>
      <c r="L1153" s="8" t="s">
        <v>3564</v>
      </c>
      <c r="M1153" s="8" t="s">
        <v>3564</v>
      </c>
      <c r="N1153" s="41">
        <v>46107.0</v>
      </c>
      <c r="O1153" s="41">
        <v>46107.0</v>
      </c>
      <c r="P1153" s="8" t="s">
        <v>48</v>
      </c>
      <c r="Q1153" s="8">
        <v>536.0</v>
      </c>
      <c r="R1153" s="16" t="s">
        <v>8375</v>
      </c>
      <c r="S1153" s="16" t="s">
        <v>8376</v>
      </c>
      <c r="T1153" s="16" t="s">
        <v>7202</v>
      </c>
      <c r="U1153" s="25" t="s">
        <v>8362</v>
      </c>
      <c r="V1153" s="8" t="s">
        <v>72</v>
      </c>
      <c r="AA1153" s="53" t="s">
        <v>8377</v>
      </c>
      <c r="AB1153" s="18">
        <v>122.0</v>
      </c>
      <c r="AC1153" s="18">
        <v>33.0</v>
      </c>
      <c r="AD1153" s="18">
        <v>23.0</v>
      </c>
      <c r="AE1153" s="18">
        <v>51.0</v>
      </c>
      <c r="AF1153" s="18">
        <v>0.0</v>
      </c>
      <c r="AG1153" s="18">
        <v>0.0</v>
      </c>
      <c r="AH1153" s="18">
        <v>0.0</v>
      </c>
      <c r="AI1153" s="18">
        <v>3.0</v>
      </c>
      <c r="AJ1153" s="18" t="s">
        <v>54</v>
      </c>
      <c r="AK1153" s="18" t="s">
        <v>54</v>
      </c>
      <c r="AL1153" s="54" t="s">
        <v>1331</v>
      </c>
      <c r="AM1153" s="18" t="s">
        <v>54</v>
      </c>
      <c r="AN1153" s="19">
        <v>0.9046</v>
      </c>
      <c r="AO1153" s="19" t="s">
        <v>54</v>
      </c>
    </row>
    <row r="1154">
      <c r="A1154" s="8" t="s">
        <v>8378</v>
      </c>
      <c r="B1154" s="52" t="s">
        <v>1883</v>
      </c>
      <c r="C1154" s="8" t="s">
        <v>43</v>
      </c>
      <c r="E1154" s="10" t="s">
        <v>8379</v>
      </c>
      <c r="F1154" s="21" t="s">
        <v>8380</v>
      </c>
      <c r="G1154" s="8" t="s">
        <v>7957</v>
      </c>
      <c r="H1154" s="24"/>
      <c r="I1154" s="8" t="s">
        <v>8381</v>
      </c>
      <c r="J1154" s="8">
        <v>12.0</v>
      </c>
      <c r="K1154" s="14">
        <v>46104.0</v>
      </c>
      <c r="L1154" s="8" t="s">
        <v>3564</v>
      </c>
      <c r="M1154" s="8" t="s">
        <v>3564</v>
      </c>
      <c r="N1154" s="14">
        <v>46107.0</v>
      </c>
      <c r="O1154" s="14">
        <v>46107.0</v>
      </c>
      <c r="P1154" s="8" t="s">
        <v>48</v>
      </c>
      <c r="Q1154" s="8">
        <v>471.0</v>
      </c>
      <c r="R1154" s="16" t="s">
        <v>8382</v>
      </c>
      <c r="S1154" s="16" t="s">
        <v>8383</v>
      </c>
      <c r="T1154" s="16" t="s">
        <v>8384</v>
      </c>
      <c r="U1154" s="25" t="s">
        <v>8385</v>
      </c>
      <c r="V1154" s="8" t="s">
        <v>72</v>
      </c>
      <c r="AA1154" s="53" t="s">
        <v>8386</v>
      </c>
      <c r="AB1154" s="18">
        <v>198.0</v>
      </c>
      <c r="AC1154" s="18">
        <v>43.0</v>
      </c>
      <c r="AD1154" s="18">
        <v>10.0</v>
      </c>
      <c r="AE1154" s="18">
        <v>59.0</v>
      </c>
      <c r="AF1154" s="18">
        <v>70.0</v>
      </c>
      <c r="AG1154" s="18">
        <v>61.0</v>
      </c>
      <c r="AH1154" s="18">
        <v>1.0</v>
      </c>
      <c r="AI1154" s="18">
        <v>4.0</v>
      </c>
      <c r="AJ1154" s="18" t="s">
        <v>8378</v>
      </c>
      <c r="AK1154" s="18">
        <v>1006.0</v>
      </c>
      <c r="AL1154" s="54" t="s">
        <v>2455</v>
      </c>
      <c r="AM1154" s="54" t="s">
        <v>1305</v>
      </c>
      <c r="AN1154" s="19">
        <v>0.821</v>
      </c>
      <c r="AO1154" s="19" t="s">
        <v>54</v>
      </c>
    </row>
    <row r="1155">
      <c r="A1155" s="8" t="s">
        <v>8387</v>
      </c>
      <c r="B1155" s="52" t="s">
        <v>1287</v>
      </c>
      <c r="C1155" s="8" t="s">
        <v>58</v>
      </c>
      <c r="D1155" s="8" t="s">
        <v>8378</v>
      </c>
      <c r="E1155" s="10" t="s">
        <v>8388</v>
      </c>
      <c r="F1155" s="21" t="s">
        <v>8389</v>
      </c>
      <c r="G1155" s="8" t="s">
        <v>7957</v>
      </c>
      <c r="H1155" s="24"/>
      <c r="I1155" s="8" t="s">
        <v>8390</v>
      </c>
      <c r="J1155" s="8">
        <v>12.0</v>
      </c>
      <c r="K1155" s="14">
        <v>46104.0</v>
      </c>
      <c r="L1155" s="8" t="s">
        <v>3564</v>
      </c>
      <c r="M1155" s="8" t="s">
        <v>3564</v>
      </c>
      <c r="N1155" s="14">
        <v>46107.0</v>
      </c>
      <c r="O1155" s="14">
        <v>46107.0</v>
      </c>
      <c r="P1155" s="8" t="s">
        <v>48</v>
      </c>
      <c r="Q1155" s="8">
        <v>565.0</v>
      </c>
      <c r="R1155" s="16" t="s">
        <v>8391</v>
      </c>
      <c r="S1155" s="16" t="s">
        <v>8392</v>
      </c>
      <c r="T1155" s="16" t="s">
        <v>7202</v>
      </c>
      <c r="U1155" s="25" t="s">
        <v>8385</v>
      </c>
      <c r="V1155" s="8" t="s">
        <v>72</v>
      </c>
      <c r="AA1155" s="53" t="s">
        <v>8393</v>
      </c>
      <c r="AB1155" s="18">
        <v>433.0</v>
      </c>
      <c r="AC1155" s="18">
        <v>247.0</v>
      </c>
      <c r="AD1155" s="18">
        <v>2.0</v>
      </c>
      <c r="AE1155" s="18">
        <v>120.0</v>
      </c>
      <c r="AF1155" s="18">
        <v>328.0</v>
      </c>
      <c r="AG1155" s="18">
        <v>14.0</v>
      </c>
      <c r="AH1155" s="18">
        <v>0.0</v>
      </c>
      <c r="AI1155" s="18">
        <v>4.0</v>
      </c>
      <c r="AJ1155" s="18" t="s">
        <v>54</v>
      </c>
      <c r="AK1155" s="18" t="s">
        <v>54</v>
      </c>
      <c r="AL1155" s="54" t="s">
        <v>1997</v>
      </c>
      <c r="AM1155" s="18" t="s">
        <v>54</v>
      </c>
      <c r="AN1155" s="19">
        <v>0.821</v>
      </c>
      <c r="AO1155" s="19" t="s">
        <v>262</v>
      </c>
    </row>
    <row r="1156">
      <c r="A1156" s="8" t="s">
        <v>8394</v>
      </c>
      <c r="B1156" s="52" t="s">
        <v>1298</v>
      </c>
      <c r="C1156" s="8" t="s">
        <v>58</v>
      </c>
      <c r="D1156" s="8" t="s">
        <v>8378</v>
      </c>
      <c r="E1156" s="10" t="s">
        <v>8395</v>
      </c>
      <c r="F1156" s="21" t="s">
        <v>8396</v>
      </c>
      <c r="G1156" s="8" t="s">
        <v>7957</v>
      </c>
      <c r="H1156" s="24"/>
      <c r="I1156" s="8" t="s">
        <v>8397</v>
      </c>
      <c r="J1156" s="8">
        <v>12.0</v>
      </c>
      <c r="K1156" s="14">
        <v>46104.0</v>
      </c>
      <c r="L1156" s="8" t="s">
        <v>3564</v>
      </c>
      <c r="M1156" s="8" t="s">
        <v>3564</v>
      </c>
      <c r="N1156" s="14">
        <v>46107.0</v>
      </c>
      <c r="O1156" s="14">
        <v>46107.0</v>
      </c>
      <c r="P1156" s="8" t="s">
        <v>48</v>
      </c>
      <c r="Q1156" s="8">
        <v>437.0</v>
      </c>
      <c r="R1156" s="16" t="s">
        <v>8398</v>
      </c>
      <c r="S1156" s="16" t="s">
        <v>8399</v>
      </c>
      <c r="T1156" s="16" t="s">
        <v>70</v>
      </c>
      <c r="U1156" s="25" t="s">
        <v>8385</v>
      </c>
      <c r="V1156" s="8" t="s">
        <v>72</v>
      </c>
      <c r="AA1156" s="53" t="s">
        <v>8400</v>
      </c>
      <c r="AB1156" s="18">
        <v>375.0</v>
      </c>
      <c r="AC1156" s="18">
        <v>117.0</v>
      </c>
      <c r="AD1156" s="18">
        <v>4.0</v>
      </c>
      <c r="AE1156" s="18">
        <v>48.0</v>
      </c>
      <c r="AF1156" s="18">
        <v>23.0</v>
      </c>
      <c r="AG1156" s="18">
        <v>201.0</v>
      </c>
      <c r="AH1156" s="18">
        <v>0.0</v>
      </c>
      <c r="AI1156" s="18">
        <v>8.0</v>
      </c>
      <c r="AJ1156" s="18" t="s">
        <v>54</v>
      </c>
      <c r="AK1156" s="18" t="s">
        <v>54</v>
      </c>
      <c r="AL1156" s="54" t="s">
        <v>2182</v>
      </c>
      <c r="AM1156" s="18" t="s">
        <v>54</v>
      </c>
      <c r="AN1156" s="19">
        <v>0.821</v>
      </c>
      <c r="AO1156" s="19" t="s">
        <v>262</v>
      </c>
    </row>
    <row r="1157">
      <c r="A1157" s="8" t="s">
        <v>8401</v>
      </c>
      <c r="B1157" s="52" t="s">
        <v>1298</v>
      </c>
      <c r="C1157" s="8" t="s">
        <v>43</v>
      </c>
      <c r="E1157" s="10" t="s">
        <v>8402</v>
      </c>
      <c r="F1157" s="21" t="s">
        <v>8403</v>
      </c>
      <c r="G1157" s="8" t="s">
        <v>7957</v>
      </c>
      <c r="H1157" s="24"/>
      <c r="I1157" s="8" t="s">
        <v>8404</v>
      </c>
      <c r="J1157" s="8">
        <v>12.0</v>
      </c>
      <c r="K1157" s="14">
        <v>46104.0</v>
      </c>
      <c r="L1157" s="8" t="s">
        <v>3564</v>
      </c>
      <c r="M1157" s="8" t="s">
        <v>3564</v>
      </c>
      <c r="N1157" s="14">
        <v>46107.0</v>
      </c>
      <c r="O1157" s="14">
        <v>46107.0</v>
      </c>
      <c r="P1157" s="8" t="s">
        <v>48</v>
      </c>
      <c r="Q1157" s="8">
        <v>887.0</v>
      </c>
      <c r="R1157" s="16" t="s">
        <v>8405</v>
      </c>
      <c r="S1157" s="16" t="s">
        <v>8406</v>
      </c>
      <c r="T1157" s="16" t="s">
        <v>8407</v>
      </c>
      <c r="U1157" s="25" t="s">
        <v>8408</v>
      </c>
      <c r="V1157" s="8" t="s">
        <v>220</v>
      </c>
      <c r="AA1157" s="53" t="s">
        <v>8409</v>
      </c>
      <c r="AB1157" s="18">
        <v>92.0</v>
      </c>
      <c r="AC1157" s="18">
        <v>18.0</v>
      </c>
      <c r="AD1157" s="18">
        <v>15.0</v>
      </c>
      <c r="AE1157" s="18">
        <v>42.0</v>
      </c>
      <c r="AF1157" s="18">
        <v>46.0</v>
      </c>
      <c r="AG1157" s="18">
        <v>8.0</v>
      </c>
      <c r="AH1157" s="18">
        <v>0.0</v>
      </c>
      <c r="AI1157" s="18">
        <v>6.0</v>
      </c>
      <c r="AJ1157" s="18" t="s">
        <v>8401</v>
      </c>
      <c r="AK1157" s="18">
        <v>410.0</v>
      </c>
      <c r="AL1157" s="54" t="s">
        <v>1339</v>
      </c>
      <c r="AM1157" s="54" t="s">
        <v>2242</v>
      </c>
      <c r="AN1157" s="19">
        <v>0.9317</v>
      </c>
      <c r="AO1157" s="19" t="s">
        <v>371</v>
      </c>
    </row>
    <row r="1158">
      <c r="A1158" s="8" t="s">
        <v>8410</v>
      </c>
      <c r="B1158" s="52" t="s">
        <v>1287</v>
      </c>
      <c r="C1158" s="8" t="s">
        <v>58</v>
      </c>
      <c r="D1158" s="8" t="s">
        <v>8401</v>
      </c>
      <c r="E1158" s="10" t="s">
        <v>8411</v>
      </c>
      <c r="F1158" s="21" t="s">
        <v>8412</v>
      </c>
      <c r="G1158" s="8" t="s">
        <v>7957</v>
      </c>
      <c r="H1158" s="24"/>
      <c r="I1158" s="8" t="s">
        <v>8413</v>
      </c>
      <c r="J1158" s="8">
        <v>12.0</v>
      </c>
      <c r="K1158" s="14">
        <v>46104.0</v>
      </c>
      <c r="L1158" s="8" t="s">
        <v>3564</v>
      </c>
      <c r="M1158" s="8" t="s">
        <v>3564</v>
      </c>
      <c r="N1158" s="14">
        <v>46107.0</v>
      </c>
      <c r="O1158" s="14">
        <v>46107.0</v>
      </c>
      <c r="P1158" s="8" t="s">
        <v>48</v>
      </c>
      <c r="Q1158" s="8">
        <v>590.0</v>
      </c>
      <c r="R1158" s="16" t="s">
        <v>8414</v>
      </c>
      <c r="S1158" s="16" t="s">
        <v>8415</v>
      </c>
      <c r="T1158" s="16" t="s">
        <v>107</v>
      </c>
      <c r="U1158" s="25" t="s">
        <v>8408</v>
      </c>
      <c r="V1158" s="8" t="s">
        <v>220</v>
      </c>
      <c r="AA1158" s="53" t="s">
        <v>8416</v>
      </c>
      <c r="AB1158" s="18">
        <v>144.0</v>
      </c>
      <c r="AC1158" s="18">
        <v>53.0</v>
      </c>
      <c r="AD1158" s="18">
        <v>4.0</v>
      </c>
      <c r="AE1158" s="18">
        <v>65.0</v>
      </c>
      <c r="AF1158" s="18">
        <v>191.0</v>
      </c>
      <c r="AG1158" s="18">
        <v>8.0</v>
      </c>
      <c r="AH1158" s="18">
        <v>0.0</v>
      </c>
      <c r="AI1158" s="18">
        <v>7.0</v>
      </c>
      <c r="AJ1158" s="18" t="s">
        <v>54</v>
      </c>
      <c r="AK1158" s="18" t="s">
        <v>54</v>
      </c>
      <c r="AL1158" s="54" t="s">
        <v>1572</v>
      </c>
      <c r="AM1158" s="18" t="s">
        <v>54</v>
      </c>
      <c r="AN1158" s="19">
        <v>0.9317</v>
      </c>
      <c r="AO1158" s="19" t="s">
        <v>371</v>
      </c>
    </row>
    <row r="1159">
      <c r="A1159" s="8" t="s">
        <v>8417</v>
      </c>
      <c r="B1159" s="52" t="s">
        <v>2931</v>
      </c>
      <c r="C1159" s="8" t="s">
        <v>58</v>
      </c>
      <c r="D1159" s="8" t="s">
        <v>8401</v>
      </c>
      <c r="E1159" s="10" t="s">
        <v>8418</v>
      </c>
      <c r="F1159" s="21" t="s">
        <v>8419</v>
      </c>
      <c r="G1159" s="8" t="s">
        <v>7957</v>
      </c>
      <c r="H1159" s="24"/>
      <c r="I1159" s="8" t="s">
        <v>8420</v>
      </c>
      <c r="J1159" s="8">
        <v>12.0</v>
      </c>
      <c r="K1159" s="14">
        <v>46104.0</v>
      </c>
      <c r="L1159" s="8" t="s">
        <v>3564</v>
      </c>
      <c r="M1159" s="8" t="s">
        <v>3564</v>
      </c>
      <c r="N1159" s="14">
        <v>46107.0</v>
      </c>
      <c r="O1159" s="14">
        <v>46107.0</v>
      </c>
      <c r="P1159" s="8" t="s">
        <v>48</v>
      </c>
      <c r="Q1159" s="8">
        <v>718.0</v>
      </c>
      <c r="R1159" s="16" t="s">
        <v>8421</v>
      </c>
      <c r="S1159" s="16" t="s">
        <v>8422</v>
      </c>
      <c r="T1159" s="16" t="s">
        <v>70</v>
      </c>
      <c r="U1159" s="25" t="s">
        <v>8408</v>
      </c>
      <c r="V1159" s="8" t="s">
        <v>220</v>
      </c>
      <c r="AA1159" s="18" t="s">
        <v>54</v>
      </c>
      <c r="AB1159" s="18">
        <v>174.0</v>
      </c>
      <c r="AC1159" s="18">
        <v>48.0</v>
      </c>
      <c r="AD1159" s="18">
        <v>2.0</v>
      </c>
      <c r="AE1159" s="18">
        <v>107.0</v>
      </c>
      <c r="AF1159" s="18">
        <v>0.0</v>
      </c>
      <c r="AG1159" s="18">
        <v>0.0</v>
      </c>
      <c r="AH1159" s="18">
        <v>0.0</v>
      </c>
      <c r="AI1159" s="18">
        <v>1.0</v>
      </c>
      <c r="AJ1159" s="18" t="s">
        <v>54</v>
      </c>
      <c r="AK1159" s="18" t="s">
        <v>54</v>
      </c>
      <c r="AL1159" s="18" t="s">
        <v>54</v>
      </c>
      <c r="AM1159" s="18" t="s">
        <v>54</v>
      </c>
      <c r="AN1159" s="19">
        <v>0.9317</v>
      </c>
      <c r="AO1159" s="19" t="s">
        <v>371</v>
      </c>
    </row>
    <row r="1160">
      <c r="A1160" s="8" t="s">
        <v>8423</v>
      </c>
      <c r="B1160" s="52" t="s">
        <v>1287</v>
      </c>
      <c r="C1160" s="8" t="s">
        <v>43</v>
      </c>
      <c r="E1160" s="10" t="s">
        <v>8424</v>
      </c>
      <c r="F1160" s="21" t="s">
        <v>8425</v>
      </c>
      <c r="G1160" s="8" t="s">
        <v>7957</v>
      </c>
      <c r="H1160" s="24"/>
      <c r="I1160" s="8" t="s">
        <v>8426</v>
      </c>
      <c r="J1160" s="8">
        <v>12.0</v>
      </c>
      <c r="K1160" s="14">
        <v>46104.0</v>
      </c>
      <c r="L1160" s="8" t="s">
        <v>3564</v>
      </c>
      <c r="M1160" s="8" t="s">
        <v>3564</v>
      </c>
      <c r="N1160" s="14">
        <v>46107.0</v>
      </c>
      <c r="O1160" s="14">
        <v>46107.0</v>
      </c>
      <c r="P1160" s="8" t="s">
        <v>48</v>
      </c>
      <c r="Q1160" s="8">
        <v>410.0</v>
      </c>
      <c r="R1160" s="16" t="s">
        <v>8427</v>
      </c>
      <c r="S1160" s="16" t="s">
        <v>8428</v>
      </c>
      <c r="T1160" s="16" t="s">
        <v>70</v>
      </c>
      <c r="U1160" s="25" t="s">
        <v>8429</v>
      </c>
      <c r="V1160" s="8" t="s">
        <v>72</v>
      </c>
      <c r="AA1160" s="53" t="s">
        <v>8430</v>
      </c>
      <c r="AB1160" s="18">
        <v>438.0</v>
      </c>
      <c r="AC1160" s="18">
        <v>11.0</v>
      </c>
      <c r="AD1160" s="18">
        <v>8.0</v>
      </c>
      <c r="AE1160" s="18">
        <v>64.0</v>
      </c>
      <c r="AF1160" s="18">
        <v>58.0</v>
      </c>
      <c r="AG1160" s="18">
        <v>337.0</v>
      </c>
      <c r="AH1160" s="18">
        <v>9.0</v>
      </c>
      <c r="AI1160" s="18">
        <v>8.0</v>
      </c>
      <c r="AJ1160" s="18" t="s">
        <v>8423</v>
      </c>
      <c r="AK1160" s="18">
        <v>2138.0</v>
      </c>
      <c r="AL1160" s="54" t="s">
        <v>1833</v>
      </c>
      <c r="AM1160" s="55" t="s">
        <v>8431</v>
      </c>
      <c r="AN1160" s="19">
        <v>0.9009</v>
      </c>
      <c r="AO1160" s="19" t="s">
        <v>54</v>
      </c>
    </row>
    <row r="1161">
      <c r="A1161" s="8" t="s">
        <v>8432</v>
      </c>
      <c r="B1161" s="52" t="s">
        <v>2931</v>
      </c>
      <c r="C1161" s="8" t="s">
        <v>58</v>
      </c>
      <c r="D1161" s="8" t="s">
        <v>8423</v>
      </c>
      <c r="E1161" s="10" t="s">
        <v>8433</v>
      </c>
      <c r="F1161" s="21" t="s">
        <v>8434</v>
      </c>
      <c r="G1161" s="8" t="s">
        <v>7957</v>
      </c>
      <c r="H1161" s="24"/>
      <c r="I1161" s="8" t="s">
        <v>8435</v>
      </c>
      <c r="J1161" s="8">
        <v>12.0</v>
      </c>
      <c r="K1161" s="14">
        <v>46104.0</v>
      </c>
      <c r="L1161" s="8" t="s">
        <v>3564</v>
      </c>
      <c r="M1161" s="8" t="s">
        <v>3564</v>
      </c>
      <c r="N1161" s="14">
        <v>46107.0</v>
      </c>
      <c r="O1161" s="14">
        <v>46107.0</v>
      </c>
      <c r="P1161" s="8" t="s">
        <v>48</v>
      </c>
      <c r="Q1161" s="8">
        <v>554.0</v>
      </c>
      <c r="R1161" s="16" t="s">
        <v>8436</v>
      </c>
      <c r="S1161" s="16" t="s">
        <v>8437</v>
      </c>
      <c r="T1161" s="16" t="s">
        <v>8438</v>
      </c>
      <c r="U1161" s="25" t="s">
        <v>8429</v>
      </c>
      <c r="V1161" s="8" t="s">
        <v>72</v>
      </c>
      <c r="AA1161" s="18" t="s">
        <v>54</v>
      </c>
      <c r="AB1161" s="18">
        <v>1516.0</v>
      </c>
      <c r="AC1161" s="18">
        <v>631.0</v>
      </c>
      <c r="AD1161" s="18">
        <v>272.0</v>
      </c>
      <c r="AE1161" s="18">
        <v>486.0</v>
      </c>
      <c r="AF1161" s="18">
        <v>0.0</v>
      </c>
      <c r="AG1161" s="18">
        <v>0.0</v>
      </c>
      <c r="AH1161" s="18">
        <v>0.0</v>
      </c>
      <c r="AI1161" s="18">
        <v>5.0</v>
      </c>
      <c r="AJ1161" s="18" t="s">
        <v>54</v>
      </c>
      <c r="AK1161" s="18" t="s">
        <v>54</v>
      </c>
      <c r="AL1161" s="18" t="s">
        <v>54</v>
      </c>
      <c r="AM1161" s="18" t="s">
        <v>54</v>
      </c>
      <c r="AN1161" s="19">
        <v>0.9009</v>
      </c>
      <c r="AO1161" s="19" t="s">
        <v>329</v>
      </c>
    </row>
    <row r="1162">
      <c r="A1162" s="8" t="s">
        <v>8439</v>
      </c>
      <c r="B1162" s="52" t="s">
        <v>2482</v>
      </c>
      <c r="C1162" s="8" t="s">
        <v>58</v>
      </c>
      <c r="D1162" s="8" t="s">
        <v>8423</v>
      </c>
      <c r="E1162" s="10" t="s">
        <v>8440</v>
      </c>
      <c r="F1162" s="50" t="s">
        <v>8441</v>
      </c>
      <c r="G1162" s="8" t="s">
        <v>7957</v>
      </c>
      <c r="H1162" s="24"/>
      <c r="I1162" s="8" t="s">
        <v>8442</v>
      </c>
      <c r="J1162" s="8">
        <v>12.0</v>
      </c>
      <c r="K1162" s="14">
        <v>46104.0</v>
      </c>
      <c r="L1162" s="8" t="s">
        <v>3564</v>
      </c>
      <c r="M1162" s="8" t="s">
        <v>3564</v>
      </c>
      <c r="N1162" s="14">
        <v>46107.0</v>
      </c>
      <c r="O1162" s="14">
        <v>46107.0</v>
      </c>
      <c r="P1162" s="8" t="s">
        <v>48</v>
      </c>
      <c r="Q1162" s="8">
        <v>568.0</v>
      </c>
      <c r="R1162" s="16" t="s">
        <v>8443</v>
      </c>
      <c r="S1162" s="16" t="s">
        <v>8444</v>
      </c>
      <c r="T1162" s="16" t="s">
        <v>7202</v>
      </c>
      <c r="U1162" s="25" t="s">
        <v>8429</v>
      </c>
      <c r="V1162" s="8" t="s">
        <v>72</v>
      </c>
      <c r="AA1162" s="18" t="s">
        <v>54</v>
      </c>
      <c r="AB1162" s="18">
        <v>184.0</v>
      </c>
      <c r="AC1162" s="18">
        <v>27.0</v>
      </c>
      <c r="AD1162" s="18">
        <v>3.0</v>
      </c>
      <c r="AE1162" s="18">
        <v>99.0</v>
      </c>
      <c r="AF1162" s="18">
        <v>0.0</v>
      </c>
      <c r="AG1162" s="18">
        <v>0.0</v>
      </c>
      <c r="AH1162" s="18">
        <v>0.0</v>
      </c>
      <c r="AI1162" s="18">
        <v>0.0</v>
      </c>
      <c r="AJ1162" s="18" t="s">
        <v>54</v>
      </c>
      <c r="AK1162" s="18" t="s">
        <v>54</v>
      </c>
      <c r="AL1162" s="18" t="s">
        <v>54</v>
      </c>
      <c r="AM1162" s="18" t="s">
        <v>54</v>
      </c>
      <c r="AN1162" s="19">
        <v>0.9009</v>
      </c>
      <c r="AO1162" s="19" t="s">
        <v>329</v>
      </c>
    </row>
    <row r="1163">
      <c r="A1163" s="8" t="s">
        <v>8445</v>
      </c>
      <c r="B1163" s="52" t="s">
        <v>1287</v>
      </c>
      <c r="C1163" s="8" t="s">
        <v>43</v>
      </c>
      <c r="E1163" s="20" t="s">
        <v>8446</v>
      </c>
      <c r="F1163" s="50" t="s">
        <v>8447</v>
      </c>
      <c r="G1163" s="8" t="s">
        <v>83</v>
      </c>
      <c r="H1163" s="8" t="s">
        <v>1520</v>
      </c>
      <c r="I1163" s="8" t="s">
        <v>8448</v>
      </c>
      <c r="J1163" s="8">
        <v>12.0</v>
      </c>
      <c r="K1163" s="14">
        <v>46104.0</v>
      </c>
      <c r="L1163" s="8" t="s">
        <v>3564</v>
      </c>
      <c r="M1163" s="8" t="s">
        <v>3564</v>
      </c>
      <c r="N1163" s="14">
        <v>46108.0</v>
      </c>
      <c r="O1163" s="14">
        <v>46108.0</v>
      </c>
      <c r="P1163" s="8" t="s">
        <v>48</v>
      </c>
      <c r="Q1163" s="8">
        <v>617.0</v>
      </c>
      <c r="R1163" s="8" t="s">
        <v>8449</v>
      </c>
      <c r="S1163" s="8" t="s">
        <v>8450</v>
      </c>
      <c r="T1163" s="16" t="s">
        <v>70</v>
      </c>
      <c r="U1163" s="17" t="s">
        <v>8451</v>
      </c>
      <c r="V1163" s="8" t="s">
        <v>220</v>
      </c>
      <c r="AA1163" s="53" t="s">
        <v>8452</v>
      </c>
      <c r="AB1163" s="18">
        <v>49260.0</v>
      </c>
      <c r="AC1163" s="18">
        <v>49.0</v>
      </c>
      <c r="AD1163" s="18">
        <v>108.0</v>
      </c>
      <c r="AE1163" s="18">
        <v>852.0</v>
      </c>
      <c r="AF1163" s="18">
        <v>330.0</v>
      </c>
      <c r="AG1163" s="18">
        <v>47981.0</v>
      </c>
      <c r="AH1163" s="18">
        <v>0.0</v>
      </c>
      <c r="AI1163" s="18">
        <v>238.0</v>
      </c>
      <c r="AJ1163" s="18" t="s">
        <v>8445</v>
      </c>
      <c r="AK1163" s="18">
        <v>51634.0</v>
      </c>
      <c r="AL1163" s="55" t="s">
        <v>8453</v>
      </c>
      <c r="AM1163" s="55" t="s">
        <v>8454</v>
      </c>
      <c r="AN1163" s="19">
        <v>0.9235</v>
      </c>
      <c r="AO1163" s="19" t="s">
        <v>3607</v>
      </c>
    </row>
    <row r="1164">
      <c r="A1164" s="8" t="s">
        <v>8455</v>
      </c>
      <c r="B1164" s="52" t="s">
        <v>1298</v>
      </c>
      <c r="C1164" s="8" t="s">
        <v>58</v>
      </c>
      <c r="D1164" s="8" t="s">
        <v>8445</v>
      </c>
      <c r="E1164" s="20" t="s">
        <v>8456</v>
      </c>
      <c r="F1164" s="50" t="s">
        <v>8457</v>
      </c>
      <c r="G1164" s="8" t="s">
        <v>83</v>
      </c>
      <c r="H1164" s="24"/>
      <c r="I1164" s="8" t="s">
        <v>8458</v>
      </c>
      <c r="J1164" s="8">
        <v>12.0</v>
      </c>
      <c r="K1164" s="14">
        <v>46104.0</v>
      </c>
      <c r="L1164" s="8" t="s">
        <v>3564</v>
      </c>
      <c r="M1164" s="8" t="s">
        <v>3564</v>
      </c>
      <c r="N1164" s="14">
        <v>46108.0</v>
      </c>
      <c r="O1164" s="14">
        <v>46108.0</v>
      </c>
      <c r="P1164" s="8" t="s">
        <v>48</v>
      </c>
      <c r="Q1164" s="8">
        <v>530.0</v>
      </c>
      <c r="R1164" s="8" t="s">
        <v>8459</v>
      </c>
      <c r="S1164" s="8" t="s">
        <v>8460</v>
      </c>
      <c r="T1164" s="16" t="s">
        <v>7202</v>
      </c>
      <c r="U1164" s="17" t="s">
        <v>8451</v>
      </c>
      <c r="V1164" s="8" t="s">
        <v>220</v>
      </c>
      <c r="AA1164" s="53" t="s">
        <v>8461</v>
      </c>
      <c r="AB1164" s="18">
        <v>837.0</v>
      </c>
      <c r="AC1164" s="18">
        <v>18.0</v>
      </c>
      <c r="AD1164" s="18">
        <v>98.0</v>
      </c>
      <c r="AE1164" s="18">
        <v>140.0</v>
      </c>
      <c r="AF1164" s="18">
        <v>17.0</v>
      </c>
      <c r="AG1164" s="18">
        <v>401.0</v>
      </c>
      <c r="AH1164" s="18">
        <v>187.0</v>
      </c>
      <c r="AI1164" s="18">
        <v>59.0</v>
      </c>
      <c r="AJ1164" s="18" t="s">
        <v>54</v>
      </c>
      <c r="AK1164" s="18" t="s">
        <v>54</v>
      </c>
      <c r="AL1164" s="54" t="s">
        <v>3527</v>
      </c>
      <c r="AM1164" s="18" t="s">
        <v>54</v>
      </c>
      <c r="AN1164" s="19">
        <v>0.9235</v>
      </c>
      <c r="AO1164" s="19" t="s">
        <v>3607</v>
      </c>
    </row>
    <row r="1165">
      <c r="A1165" s="8" t="s">
        <v>8462</v>
      </c>
      <c r="B1165" s="52" t="s">
        <v>5170</v>
      </c>
      <c r="C1165" s="8" t="s">
        <v>58</v>
      </c>
      <c r="D1165" s="8" t="s">
        <v>8445</v>
      </c>
      <c r="E1165" s="20" t="s">
        <v>8463</v>
      </c>
      <c r="F1165" s="50" t="s">
        <v>8464</v>
      </c>
      <c r="G1165" s="8" t="s">
        <v>83</v>
      </c>
      <c r="H1165" s="24"/>
      <c r="I1165" s="8" t="s">
        <v>8465</v>
      </c>
      <c r="J1165" s="8">
        <v>12.0</v>
      </c>
      <c r="K1165" s="14">
        <v>46104.0</v>
      </c>
      <c r="L1165" s="8" t="s">
        <v>3564</v>
      </c>
      <c r="M1165" s="8" t="s">
        <v>3564</v>
      </c>
      <c r="N1165" s="14">
        <v>46108.0</v>
      </c>
      <c r="O1165" s="14">
        <v>46108.0</v>
      </c>
      <c r="P1165" s="8" t="s">
        <v>48</v>
      </c>
      <c r="Q1165" s="8">
        <v>623.0</v>
      </c>
      <c r="R1165" s="8" t="s">
        <v>8449</v>
      </c>
      <c r="S1165" s="8" t="s">
        <v>8466</v>
      </c>
      <c r="T1165" s="16" t="s">
        <v>8467</v>
      </c>
      <c r="U1165" s="17" t="s">
        <v>8451</v>
      </c>
      <c r="V1165" s="8" t="s">
        <v>220</v>
      </c>
      <c r="AA1165" s="53" t="s">
        <v>8468</v>
      </c>
      <c r="AB1165" s="18">
        <v>1537.0</v>
      </c>
      <c r="AC1165" s="18">
        <v>18.0</v>
      </c>
      <c r="AD1165" s="18">
        <v>739.0</v>
      </c>
      <c r="AE1165" s="18">
        <v>411.0</v>
      </c>
      <c r="AF1165" s="18">
        <v>549.0</v>
      </c>
      <c r="AG1165" s="18">
        <v>325.0</v>
      </c>
      <c r="AH1165" s="18">
        <v>0.0</v>
      </c>
      <c r="AI1165" s="18">
        <v>35.0</v>
      </c>
      <c r="AJ1165" s="18" t="s">
        <v>54</v>
      </c>
      <c r="AK1165" s="18" t="s">
        <v>54</v>
      </c>
      <c r="AL1165" s="55" t="s">
        <v>8469</v>
      </c>
      <c r="AM1165" s="18" t="s">
        <v>54</v>
      </c>
      <c r="AN1165" s="19">
        <v>0.9235</v>
      </c>
      <c r="AO1165" s="19" t="s">
        <v>3607</v>
      </c>
    </row>
    <row r="1166">
      <c r="A1166" s="8" t="s">
        <v>8470</v>
      </c>
      <c r="B1166" s="52" t="s">
        <v>1287</v>
      </c>
      <c r="C1166" s="8" t="s">
        <v>43</v>
      </c>
      <c r="E1166" s="20" t="s">
        <v>8471</v>
      </c>
      <c r="F1166" s="50" t="s">
        <v>8472</v>
      </c>
      <c r="G1166" s="51" t="s">
        <v>46</v>
      </c>
      <c r="H1166" s="24"/>
      <c r="I1166" s="8" t="s">
        <v>8473</v>
      </c>
      <c r="J1166" s="8">
        <v>12.0</v>
      </c>
      <c r="K1166" s="14">
        <v>46104.0</v>
      </c>
      <c r="L1166" s="8" t="s">
        <v>3564</v>
      </c>
      <c r="M1166" s="8" t="s">
        <v>3564</v>
      </c>
      <c r="N1166" s="14">
        <v>46108.0</v>
      </c>
      <c r="O1166" s="14">
        <v>46108.0</v>
      </c>
      <c r="P1166" s="8" t="s">
        <v>48</v>
      </c>
      <c r="Q1166" s="8">
        <v>503.0</v>
      </c>
      <c r="R1166" s="8" t="s">
        <v>8474</v>
      </c>
      <c r="S1166" s="8" t="s">
        <v>8475</v>
      </c>
      <c r="T1166" s="16" t="s">
        <v>7202</v>
      </c>
      <c r="U1166" s="17" t="s">
        <v>8476</v>
      </c>
      <c r="V1166" s="8" t="s">
        <v>72</v>
      </c>
      <c r="AA1166" s="53" t="s">
        <v>8477</v>
      </c>
      <c r="AB1166" s="18">
        <v>349.0</v>
      </c>
      <c r="AC1166" s="18">
        <v>38.0</v>
      </c>
      <c r="AD1166" s="18">
        <v>15.0</v>
      </c>
      <c r="AE1166" s="18">
        <v>72.0</v>
      </c>
      <c r="AF1166" s="18">
        <v>15.0</v>
      </c>
      <c r="AG1166" s="18">
        <v>197.0</v>
      </c>
      <c r="AH1166" s="18">
        <v>0.0</v>
      </c>
      <c r="AI1166" s="18">
        <v>7.0</v>
      </c>
      <c r="AJ1166" s="18" t="s">
        <v>8470</v>
      </c>
      <c r="AK1166" s="18">
        <v>1417.0</v>
      </c>
      <c r="AL1166" s="54" t="s">
        <v>1601</v>
      </c>
      <c r="AM1166" s="54" t="s">
        <v>2064</v>
      </c>
      <c r="AN1166" s="19">
        <v>0.9317</v>
      </c>
      <c r="AO1166" s="19" t="s">
        <v>161</v>
      </c>
    </row>
    <row r="1167">
      <c r="A1167" s="8" t="s">
        <v>8478</v>
      </c>
      <c r="B1167" s="52" t="s">
        <v>1298</v>
      </c>
      <c r="C1167" s="8" t="s">
        <v>58</v>
      </c>
      <c r="D1167" s="8" t="s">
        <v>8470</v>
      </c>
      <c r="E1167" s="20" t="s">
        <v>8479</v>
      </c>
      <c r="F1167" s="50" t="s">
        <v>8480</v>
      </c>
      <c r="G1167" s="51" t="s">
        <v>46</v>
      </c>
      <c r="H1167" s="24"/>
      <c r="I1167" s="8" t="s">
        <v>8481</v>
      </c>
      <c r="J1167" s="8">
        <v>12.0</v>
      </c>
      <c r="K1167" s="14">
        <v>46104.0</v>
      </c>
      <c r="L1167" s="8" t="s">
        <v>3564</v>
      </c>
      <c r="M1167" s="8" t="s">
        <v>3564</v>
      </c>
      <c r="N1167" s="14">
        <v>46108.0</v>
      </c>
      <c r="O1167" s="14">
        <v>46108.0</v>
      </c>
      <c r="P1167" s="8" t="s">
        <v>48</v>
      </c>
      <c r="Q1167" s="8">
        <v>541.0</v>
      </c>
      <c r="R1167" s="8" t="s">
        <v>8474</v>
      </c>
      <c r="S1167" s="8" t="s">
        <v>8482</v>
      </c>
      <c r="T1167" s="16" t="s">
        <v>7407</v>
      </c>
      <c r="U1167" s="17" t="s">
        <v>8476</v>
      </c>
      <c r="V1167" s="8" t="s">
        <v>72</v>
      </c>
      <c r="AA1167" s="53" t="s">
        <v>8483</v>
      </c>
      <c r="AB1167" s="18">
        <v>470.0</v>
      </c>
      <c r="AC1167" s="18">
        <v>161.0</v>
      </c>
      <c r="AD1167" s="18">
        <v>23.0</v>
      </c>
      <c r="AE1167" s="18">
        <v>74.0</v>
      </c>
      <c r="AF1167" s="18">
        <v>7.0</v>
      </c>
      <c r="AG1167" s="18">
        <v>106.0</v>
      </c>
      <c r="AH1167" s="18">
        <v>1.0</v>
      </c>
      <c r="AI1167" s="18">
        <v>21.0</v>
      </c>
      <c r="AJ1167" s="18" t="s">
        <v>54</v>
      </c>
      <c r="AK1167" s="18" t="s">
        <v>54</v>
      </c>
      <c r="AL1167" s="54" t="s">
        <v>3030</v>
      </c>
      <c r="AM1167" s="18" t="s">
        <v>54</v>
      </c>
      <c r="AN1167" s="19">
        <v>0.9317</v>
      </c>
      <c r="AO1167" s="19" t="s">
        <v>161</v>
      </c>
    </row>
    <row r="1168">
      <c r="A1168" s="8" t="s">
        <v>8484</v>
      </c>
      <c r="B1168" s="52" t="s">
        <v>2931</v>
      </c>
      <c r="C1168" s="8" t="s">
        <v>58</v>
      </c>
      <c r="D1168" s="8" t="s">
        <v>8470</v>
      </c>
      <c r="E1168" s="20" t="s">
        <v>8485</v>
      </c>
      <c r="F1168" s="50" t="s">
        <v>8486</v>
      </c>
      <c r="G1168" s="51" t="s">
        <v>46</v>
      </c>
      <c r="H1168" s="24"/>
      <c r="I1168" s="8" t="s">
        <v>8487</v>
      </c>
      <c r="J1168" s="8">
        <v>12.0</v>
      </c>
      <c r="K1168" s="14">
        <v>46104.0</v>
      </c>
      <c r="L1168" s="8" t="s">
        <v>3564</v>
      </c>
      <c r="M1168" s="8" t="s">
        <v>3564</v>
      </c>
      <c r="N1168" s="14">
        <v>46108.0</v>
      </c>
      <c r="O1168" s="14">
        <v>46108.0</v>
      </c>
      <c r="P1168" s="8" t="s">
        <v>48</v>
      </c>
      <c r="Q1168" s="8">
        <v>531.0</v>
      </c>
      <c r="R1168" s="16" t="s">
        <v>8488</v>
      </c>
      <c r="S1168" s="16" t="s">
        <v>8489</v>
      </c>
      <c r="T1168" s="16" t="s">
        <v>70</v>
      </c>
      <c r="U1168" s="17" t="s">
        <v>8476</v>
      </c>
      <c r="V1168" s="8" t="s">
        <v>72</v>
      </c>
      <c r="AA1168" s="18" t="s">
        <v>54</v>
      </c>
      <c r="AB1168" s="18">
        <v>598.0</v>
      </c>
      <c r="AC1168" s="18">
        <v>143.0</v>
      </c>
      <c r="AD1168" s="18">
        <v>19.0</v>
      </c>
      <c r="AE1168" s="18">
        <v>383.0</v>
      </c>
      <c r="AF1168" s="18">
        <v>0.0</v>
      </c>
      <c r="AG1168" s="18">
        <v>0.0</v>
      </c>
      <c r="AH1168" s="18">
        <v>0.0</v>
      </c>
      <c r="AI1168" s="18">
        <v>5.0</v>
      </c>
      <c r="AJ1168" s="18" t="s">
        <v>54</v>
      </c>
      <c r="AK1168" s="18" t="s">
        <v>54</v>
      </c>
      <c r="AL1168" s="18" t="s">
        <v>54</v>
      </c>
      <c r="AM1168" s="18" t="s">
        <v>54</v>
      </c>
      <c r="AN1168" s="19">
        <v>0.9317</v>
      </c>
      <c r="AO1168" s="19" t="s">
        <v>161</v>
      </c>
    </row>
    <row r="1169">
      <c r="A1169" s="8" t="s">
        <v>8490</v>
      </c>
      <c r="B1169" s="52" t="s">
        <v>2931</v>
      </c>
      <c r="C1169" s="8" t="s">
        <v>43</v>
      </c>
      <c r="E1169" s="20" t="s">
        <v>8491</v>
      </c>
      <c r="F1169" s="50" t="s">
        <v>8492</v>
      </c>
      <c r="G1169" s="8" t="s">
        <v>83</v>
      </c>
      <c r="H1169" s="24"/>
      <c r="I1169" s="59" t="s">
        <v>8493</v>
      </c>
      <c r="J1169" s="8">
        <v>12.0</v>
      </c>
      <c r="K1169" s="14">
        <v>46104.0</v>
      </c>
      <c r="L1169" s="8" t="s">
        <v>3564</v>
      </c>
      <c r="M1169" s="8" t="s">
        <v>3564</v>
      </c>
      <c r="N1169" s="14">
        <v>46108.0</v>
      </c>
      <c r="O1169" s="14">
        <v>46108.0</v>
      </c>
      <c r="P1169" s="8" t="s">
        <v>48</v>
      </c>
      <c r="R1169" s="59" t="s">
        <v>8494</v>
      </c>
      <c r="S1169" s="59" t="s">
        <v>8495</v>
      </c>
      <c r="T1169" s="16" t="s">
        <v>8496</v>
      </c>
      <c r="U1169" s="17" t="s">
        <v>8497</v>
      </c>
      <c r="V1169" s="8" t="s">
        <v>220</v>
      </c>
      <c r="AA1169" s="18" t="s">
        <v>54</v>
      </c>
      <c r="AB1169" s="18">
        <v>2820.0</v>
      </c>
      <c r="AC1169" s="18">
        <v>382.0</v>
      </c>
      <c r="AD1169" s="18">
        <v>829.0</v>
      </c>
      <c r="AE1169" s="18">
        <v>469.0</v>
      </c>
      <c r="AF1169" s="18">
        <v>0.0</v>
      </c>
      <c r="AG1169" s="18">
        <v>0.0</v>
      </c>
      <c r="AH1169" s="18">
        <v>0.0</v>
      </c>
      <c r="AI1169" s="18">
        <v>8.0</v>
      </c>
      <c r="AJ1169" s="18" t="s">
        <v>8490</v>
      </c>
      <c r="AK1169" s="18">
        <v>5555.0</v>
      </c>
      <c r="AL1169" s="18" t="s">
        <v>54</v>
      </c>
      <c r="AM1169" s="55" t="s">
        <v>8498</v>
      </c>
      <c r="AN1169" s="19">
        <v>0.9212</v>
      </c>
      <c r="AO1169" s="19" t="s">
        <v>161</v>
      </c>
    </row>
    <row r="1170">
      <c r="A1170" s="8" t="s">
        <v>8499</v>
      </c>
      <c r="B1170" s="52" t="s">
        <v>1287</v>
      </c>
      <c r="C1170" s="8" t="s">
        <v>58</v>
      </c>
      <c r="D1170" s="8" t="s">
        <v>8490</v>
      </c>
      <c r="E1170" s="20" t="s">
        <v>8500</v>
      </c>
      <c r="F1170" s="50" t="s">
        <v>8501</v>
      </c>
      <c r="G1170" s="8" t="s">
        <v>83</v>
      </c>
      <c r="H1170" s="24"/>
      <c r="I1170" s="8" t="s">
        <v>8502</v>
      </c>
      <c r="J1170" s="8">
        <v>12.0</v>
      </c>
      <c r="K1170" s="14">
        <v>46104.0</v>
      </c>
      <c r="L1170" s="8" t="s">
        <v>3564</v>
      </c>
      <c r="M1170" s="8" t="s">
        <v>3564</v>
      </c>
      <c r="N1170" s="14">
        <v>46108.0</v>
      </c>
      <c r="O1170" s="14">
        <v>46108.0</v>
      </c>
      <c r="P1170" s="8" t="s">
        <v>48</v>
      </c>
      <c r="Q1170" s="42">
        <v>550.0</v>
      </c>
      <c r="R1170" s="8" t="s">
        <v>8503</v>
      </c>
      <c r="S1170" s="8" t="s">
        <v>8504</v>
      </c>
      <c r="T1170" s="16" t="s">
        <v>70</v>
      </c>
      <c r="U1170" s="17" t="s">
        <v>8497</v>
      </c>
      <c r="V1170" s="8" t="s">
        <v>220</v>
      </c>
      <c r="AA1170" s="53" t="s">
        <v>8505</v>
      </c>
      <c r="AB1170" s="18">
        <v>1678.0</v>
      </c>
      <c r="AC1170" s="18">
        <v>798.0</v>
      </c>
      <c r="AD1170" s="18">
        <v>47.0</v>
      </c>
      <c r="AE1170" s="18">
        <v>379.0</v>
      </c>
      <c r="AF1170" s="18">
        <v>69.0</v>
      </c>
      <c r="AG1170" s="18">
        <v>79.0</v>
      </c>
      <c r="AH1170" s="18">
        <v>2.0</v>
      </c>
      <c r="AI1170" s="18">
        <v>110.0</v>
      </c>
      <c r="AJ1170" s="18" t="s">
        <v>54</v>
      </c>
      <c r="AK1170" s="18" t="s">
        <v>54</v>
      </c>
      <c r="AL1170" s="55" t="s">
        <v>8506</v>
      </c>
      <c r="AM1170" s="18" t="s">
        <v>54</v>
      </c>
      <c r="AN1170" s="19">
        <v>0.9212</v>
      </c>
      <c r="AO1170" s="19" t="s">
        <v>54</v>
      </c>
    </row>
    <row r="1171">
      <c r="A1171" s="8" t="s">
        <v>8507</v>
      </c>
      <c r="B1171" s="52" t="s">
        <v>1298</v>
      </c>
      <c r="C1171" s="8" t="s">
        <v>58</v>
      </c>
      <c r="D1171" s="8" t="s">
        <v>8490</v>
      </c>
      <c r="E1171" s="20" t="s">
        <v>8508</v>
      </c>
      <c r="F1171" s="50" t="s">
        <v>8509</v>
      </c>
      <c r="G1171" s="8" t="s">
        <v>83</v>
      </c>
      <c r="H1171" s="24"/>
      <c r="I1171" s="8" t="s">
        <v>8510</v>
      </c>
      <c r="J1171" s="8">
        <v>12.0</v>
      </c>
      <c r="K1171" s="14">
        <v>46104.0</v>
      </c>
      <c r="L1171" s="8" t="s">
        <v>3564</v>
      </c>
      <c r="M1171" s="8" t="s">
        <v>3564</v>
      </c>
      <c r="N1171" s="14">
        <v>46108.0</v>
      </c>
      <c r="O1171" s="14">
        <v>46108.0</v>
      </c>
      <c r="P1171" s="8" t="s">
        <v>48</v>
      </c>
      <c r="Q1171" s="42">
        <v>583.0</v>
      </c>
      <c r="R1171" s="8" t="s">
        <v>8494</v>
      </c>
      <c r="S1171" s="8" t="s">
        <v>8511</v>
      </c>
      <c r="T1171" s="16" t="s">
        <v>7202</v>
      </c>
      <c r="U1171" s="17" t="s">
        <v>8497</v>
      </c>
      <c r="V1171" s="8" t="s">
        <v>220</v>
      </c>
      <c r="AA1171" s="53" t="s">
        <v>8512</v>
      </c>
      <c r="AB1171" s="18">
        <v>1057.0</v>
      </c>
      <c r="AC1171" s="18">
        <v>204.0</v>
      </c>
      <c r="AD1171" s="18">
        <v>41.0</v>
      </c>
      <c r="AE1171" s="18">
        <v>359.0</v>
      </c>
      <c r="AF1171" s="18">
        <v>35.0</v>
      </c>
      <c r="AG1171" s="18">
        <v>250.0</v>
      </c>
      <c r="AH1171" s="18">
        <v>10.0</v>
      </c>
      <c r="AI1171" s="18">
        <v>35.0</v>
      </c>
      <c r="AJ1171" s="18" t="s">
        <v>54</v>
      </c>
      <c r="AK1171" s="18" t="s">
        <v>54</v>
      </c>
      <c r="AL1171" s="54" t="s">
        <v>7375</v>
      </c>
      <c r="AM1171" s="18" t="s">
        <v>54</v>
      </c>
      <c r="AN1171" s="19">
        <v>0.9212</v>
      </c>
      <c r="AO1171" s="19" t="s">
        <v>161</v>
      </c>
    </row>
    <row r="1172">
      <c r="A1172" s="8" t="s">
        <v>8513</v>
      </c>
      <c r="B1172" s="52" t="s">
        <v>1287</v>
      </c>
      <c r="C1172" s="8" t="s">
        <v>43</v>
      </c>
      <c r="E1172" s="20" t="s">
        <v>8514</v>
      </c>
      <c r="F1172" s="50" t="s">
        <v>8515</v>
      </c>
      <c r="G1172" s="51" t="s">
        <v>46</v>
      </c>
      <c r="H1172" s="24"/>
      <c r="I1172" s="8" t="s">
        <v>8516</v>
      </c>
      <c r="J1172" s="8">
        <v>12.0</v>
      </c>
      <c r="K1172" s="14">
        <v>46104.0</v>
      </c>
      <c r="L1172" s="8" t="s">
        <v>3564</v>
      </c>
      <c r="M1172" s="8" t="s">
        <v>3564</v>
      </c>
      <c r="N1172" s="14">
        <v>46108.0</v>
      </c>
      <c r="O1172" s="14">
        <v>46108.0</v>
      </c>
      <c r="P1172" s="8" t="s">
        <v>48</v>
      </c>
      <c r="Q1172" s="8">
        <v>601.0</v>
      </c>
      <c r="R1172" s="8" t="s">
        <v>8517</v>
      </c>
      <c r="S1172" s="8" t="s">
        <v>8518</v>
      </c>
      <c r="T1172" s="16" t="s">
        <v>70</v>
      </c>
      <c r="U1172" s="17" t="s">
        <v>8519</v>
      </c>
      <c r="V1172" s="8" t="s">
        <v>72</v>
      </c>
      <c r="AA1172" s="53" t="s">
        <v>8520</v>
      </c>
      <c r="AB1172" s="18">
        <v>2179.0</v>
      </c>
      <c r="AC1172" s="18">
        <v>309.0</v>
      </c>
      <c r="AD1172" s="18">
        <v>8.0</v>
      </c>
      <c r="AE1172" s="18">
        <v>418.0</v>
      </c>
      <c r="AF1172" s="18">
        <v>227.0</v>
      </c>
      <c r="AG1172" s="18">
        <v>28.0</v>
      </c>
      <c r="AH1172" s="18">
        <v>1604.0</v>
      </c>
      <c r="AI1172" s="18">
        <v>8.0</v>
      </c>
      <c r="AJ1172" s="18" t="s">
        <v>8513</v>
      </c>
      <c r="AK1172" s="18">
        <v>5832.0</v>
      </c>
      <c r="AL1172" s="55" t="s">
        <v>2016</v>
      </c>
      <c r="AM1172" s="55" t="s">
        <v>2329</v>
      </c>
      <c r="AN1172" s="19">
        <v>0.9329</v>
      </c>
      <c r="AO1172" s="19" t="s">
        <v>329</v>
      </c>
    </row>
    <row r="1173">
      <c r="A1173" s="8" t="s">
        <v>8521</v>
      </c>
      <c r="B1173" s="52" t="s">
        <v>1298</v>
      </c>
      <c r="C1173" s="8" t="s">
        <v>58</v>
      </c>
      <c r="D1173" s="8" t="s">
        <v>8513</v>
      </c>
      <c r="E1173" s="20" t="s">
        <v>8522</v>
      </c>
      <c r="F1173" s="50" t="s">
        <v>8523</v>
      </c>
      <c r="G1173" s="51" t="s">
        <v>46</v>
      </c>
      <c r="H1173" s="24"/>
      <c r="I1173" s="8" t="s">
        <v>8524</v>
      </c>
      <c r="J1173" s="8">
        <v>12.0</v>
      </c>
      <c r="K1173" s="14">
        <v>46104.0</v>
      </c>
      <c r="L1173" s="8" t="s">
        <v>3564</v>
      </c>
      <c r="M1173" s="8" t="s">
        <v>3564</v>
      </c>
      <c r="N1173" s="14">
        <v>46108.0</v>
      </c>
      <c r="O1173" s="14">
        <v>46108.0</v>
      </c>
      <c r="P1173" s="8" t="s">
        <v>48</v>
      </c>
      <c r="Q1173" s="8">
        <v>640.0</v>
      </c>
      <c r="R1173" s="8" t="s">
        <v>8517</v>
      </c>
      <c r="S1173" s="8" t="s">
        <v>8525</v>
      </c>
      <c r="T1173" s="16" t="s">
        <v>7202</v>
      </c>
      <c r="U1173" s="17" t="s">
        <v>8519</v>
      </c>
      <c r="V1173" s="8" t="s">
        <v>72</v>
      </c>
      <c r="AA1173" s="53" t="s">
        <v>8526</v>
      </c>
      <c r="AB1173" s="18">
        <v>2007.0</v>
      </c>
      <c r="AC1173" s="18">
        <v>31.0</v>
      </c>
      <c r="AD1173" s="18">
        <v>19.0</v>
      </c>
      <c r="AE1173" s="18">
        <v>231.0</v>
      </c>
      <c r="AF1173" s="18">
        <v>33.0</v>
      </c>
      <c r="AG1173" s="18">
        <v>41.0</v>
      </c>
      <c r="AH1173" s="18">
        <v>1837.0</v>
      </c>
      <c r="AI1173" s="18">
        <v>30.0</v>
      </c>
      <c r="AJ1173" s="18" t="s">
        <v>54</v>
      </c>
      <c r="AK1173" s="18" t="s">
        <v>54</v>
      </c>
      <c r="AL1173" s="55" t="s">
        <v>6302</v>
      </c>
      <c r="AM1173" s="18" t="s">
        <v>54</v>
      </c>
      <c r="AN1173" s="19">
        <v>0.9329</v>
      </c>
      <c r="AO1173" s="19" t="s">
        <v>329</v>
      </c>
    </row>
    <row r="1174">
      <c r="A1174" s="8" t="s">
        <v>8527</v>
      </c>
      <c r="B1174" s="52" t="s">
        <v>3883</v>
      </c>
      <c r="C1174" s="8" t="s">
        <v>58</v>
      </c>
      <c r="D1174" s="8" t="s">
        <v>8513</v>
      </c>
      <c r="E1174" s="20" t="s">
        <v>8528</v>
      </c>
      <c r="F1174" s="50" t="s">
        <v>8529</v>
      </c>
      <c r="G1174" s="51" t="s">
        <v>46</v>
      </c>
      <c r="H1174" s="24"/>
      <c r="I1174" s="8" t="s">
        <v>8530</v>
      </c>
      <c r="J1174" s="8">
        <v>12.0</v>
      </c>
      <c r="K1174" s="14">
        <v>46104.0</v>
      </c>
      <c r="L1174" s="8" t="s">
        <v>3564</v>
      </c>
      <c r="M1174" s="8" t="s">
        <v>3564</v>
      </c>
      <c r="N1174" s="14">
        <v>46108.0</v>
      </c>
      <c r="O1174" s="14">
        <v>46108.0</v>
      </c>
      <c r="P1174" s="8" t="s">
        <v>48</v>
      </c>
      <c r="Q1174" s="8">
        <v>606.0</v>
      </c>
      <c r="R1174" s="8" t="s">
        <v>8517</v>
      </c>
      <c r="S1174" s="8" t="s">
        <v>8531</v>
      </c>
      <c r="T1174" s="16" t="s">
        <v>3375</v>
      </c>
      <c r="U1174" s="17" t="s">
        <v>8519</v>
      </c>
      <c r="V1174" s="8" t="s">
        <v>72</v>
      </c>
      <c r="AA1174" s="53" t="s">
        <v>8532</v>
      </c>
      <c r="AB1174" s="18">
        <v>1646.0</v>
      </c>
      <c r="AC1174" s="18">
        <v>55.0</v>
      </c>
      <c r="AD1174" s="18">
        <v>13.0</v>
      </c>
      <c r="AE1174" s="18">
        <v>332.0</v>
      </c>
      <c r="AF1174" s="18">
        <v>37.0</v>
      </c>
      <c r="AG1174" s="18">
        <v>31.0</v>
      </c>
      <c r="AH1174" s="18">
        <v>1445.0</v>
      </c>
      <c r="AI1174" s="18">
        <v>6.0</v>
      </c>
      <c r="AJ1174" s="18" t="s">
        <v>54</v>
      </c>
      <c r="AK1174" s="18" t="s">
        <v>54</v>
      </c>
      <c r="AL1174" s="55" t="s">
        <v>6444</v>
      </c>
      <c r="AM1174" s="18" t="s">
        <v>54</v>
      </c>
      <c r="AN1174" s="19">
        <v>0.9329</v>
      </c>
      <c r="AO1174" s="19" t="s">
        <v>329</v>
      </c>
    </row>
    <row r="1175">
      <c r="A1175" s="8" t="s">
        <v>8533</v>
      </c>
      <c r="B1175" s="52" t="s">
        <v>1298</v>
      </c>
      <c r="C1175" s="8" t="s">
        <v>43</v>
      </c>
      <c r="E1175" s="20" t="s">
        <v>8534</v>
      </c>
      <c r="F1175" s="50" t="s">
        <v>8535</v>
      </c>
      <c r="G1175" s="8" t="s">
        <v>83</v>
      </c>
      <c r="H1175" s="24"/>
      <c r="I1175" s="8" t="s">
        <v>8536</v>
      </c>
      <c r="J1175" s="8">
        <v>12.0</v>
      </c>
      <c r="K1175" s="14">
        <v>46104.0</v>
      </c>
      <c r="L1175" s="8" t="s">
        <v>3564</v>
      </c>
      <c r="M1175" s="8" t="s">
        <v>3564</v>
      </c>
      <c r="N1175" s="14">
        <v>46108.0</v>
      </c>
      <c r="O1175" s="14">
        <v>46108.0</v>
      </c>
      <c r="P1175" s="8" t="s">
        <v>48</v>
      </c>
      <c r="Q1175" s="8">
        <v>680.0</v>
      </c>
      <c r="R1175" s="8" t="s">
        <v>8537</v>
      </c>
      <c r="S1175" s="8" t="s">
        <v>8538</v>
      </c>
      <c r="T1175" s="16" t="s">
        <v>70</v>
      </c>
      <c r="U1175" s="17" t="s">
        <v>8539</v>
      </c>
      <c r="V1175" s="8" t="s">
        <v>220</v>
      </c>
      <c r="AA1175" s="53" t="s">
        <v>8540</v>
      </c>
      <c r="AB1175" s="18">
        <v>1352.0</v>
      </c>
      <c r="AC1175" s="18">
        <v>24.0</v>
      </c>
      <c r="AD1175" s="18">
        <v>930.0</v>
      </c>
      <c r="AE1175" s="18">
        <v>286.0</v>
      </c>
      <c r="AF1175" s="18">
        <v>20.0</v>
      </c>
      <c r="AG1175" s="18">
        <v>83.0</v>
      </c>
      <c r="AH1175" s="18">
        <v>0.0</v>
      </c>
      <c r="AI1175" s="18">
        <v>75.0</v>
      </c>
      <c r="AJ1175" s="18" t="s">
        <v>8533</v>
      </c>
      <c r="AK1175" s="18">
        <v>6974.0</v>
      </c>
      <c r="AL1175" s="54" t="s">
        <v>8541</v>
      </c>
      <c r="AM1175" s="55" t="s">
        <v>8542</v>
      </c>
      <c r="AN1175" s="19">
        <v>0.9289</v>
      </c>
      <c r="AO1175" s="19" t="s">
        <v>161</v>
      </c>
    </row>
    <row r="1176">
      <c r="A1176" s="8" t="s">
        <v>8543</v>
      </c>
      <c r="B1176" s="52" t="s">
        <v>5170</v>
      </c>
      <c r="C1176" s="8" t="s">
        <v>58</v>
      </c>
      <c r="D1176" s="8" t="s">
        <v>8533</v>
      </c>
      <c r="E1176" s="20" t="s">
        <v>8544</v>
      </c>
      <c r="F1176" s="50" t="s">
        <v>8545</v>
      </c>
      <c r="G1176" s="8" t="s">
        <v>83</v>
      </c>
      <c r="H1176" s="24"/>
      <c r="I1176" s="8" t="s">
        <v>8546</v>
      </c>
      <c r="J1176" s="8">
        <v>12.0</v>
      </c>
      <c r="K1176" s="14">
        <v>46104.0</v>
      </c>
      <c r="L1176" s="8" t="s">
        <v>3564</v>
      </c>
      <c r="M1176" s="8" t="s">
        <v>3564</v>
      </c>
      <c r="N1176" s="14">
        <v>46108.0</v>
      </c>
      <c r="O1176" s="14">
        <v>46108.0</v>
      </c>
      <c r="P1176" s="8" t="s">
        <v>48</v>
      </c>
      <c r="Q1176" s="8">
        <v>654.0</v>
      </c>
      <c r="R1176" s="8" t="s">
        <v>8547</v>
      </c>
      <c r="S1176" s="8" t="s">
        <v>8548</v>
      </c>
      <c r="T1176" s="16" t="s">
        <v>7202</v>
      </c>
      <c r="U1176" s="17" t="s">
        <v>8539</v>
      </c>
      <c r="V1176" s="8" t="s">
        <v>220</v>
      </c>
      <c r="AA1176" s="53" t="s">
        <v>8549</v>
      </c>
      <c r="AB1176" s="18">
        <v>4871.0</v>
      </c>
      <c r="AC1176" s="18">
        <v>50.0</v>
      </c>
      <c r="AD1176" s="18">
        <v>2683.0</v>
      </c>
      <c r="AE1176" s="18">
        <v>1757.0</v>
      </c>
      <c r="AF1176" s="18">
        <v>42.0</v>
      </c>
      <c r="AG1176" s="18">
        <v>292.0</v>
      </c>
      <c r="AH1176" s="18">
        <v>0.0</v>
      </c>
      <c r="AI1176" s="18">
        <v>49.0</v>
      </c>
      <c r="AJ1176" s="18" t="s">
        <v>54</v>
      </c>
      <c r="AK1176" s="18" t="s">
        <v>54</v>
      </c>
      <c r="AL1176" s="55" t="s">
        <v>8550</v>
      </c>
      <c r="AM1176" s="18" t="s">
        <v>54</v>
      </c>
      <c r="AN1176" s="19">
        <v>0.9289</v>
      </c>
      <c r="AO1176" s="19" t="s">
        <v>161</v>
      </c>
    </row>
    <row r="1177">
      <c r="A1177" s="8" t="s">
        <v>8551</v>
      </c>
      <c r="B1177" s="52" t="s">
        <v>2931</v>
      </c>
      <c r="C1177" s="8" t="s">
        <v>58</v>
      </c>
      <c r="D1177" s="8" t="s">
        <v>8533</v>
      </c>
      <c r="E1177" s="20" t="s">
        <v>8552</v>
      </c>
      <c r="F1177" s="50" t="s">
        <v>8553</v>
      </c>
      <c r="G1177" s="8" t="s">
        <v>83</v>
      </c>
      <c r="H1177" s="24"/>
      <c r="I1177" s="8" t="s">
        <v>8554</v>
      </c>
      <c r="J1177" s="8">
        <v>12.0</v>
      </c>
      <c r="K1177" s="14">
        <v>46104.0</v>
      </c>
      <c r="L1177" s="8" t="s">
        <v>3564</v>
      </c>
      <c r="M1177" s="8" t="s">
        <v>3564</v>
      </c>
      <c r="N1177" s="14">
        <v>46108.0</v>
      </c>
      <c r="O1177" s="14">
        <v>46108.0</v>
      </c>
      <c r="P1177" s="8" t="s">
        <v>48</v>
      </c>
      <c r="Q1177" s="8">
        <v>592.0</v>
      </c>
      <c r="R1177" s="16" t="s">
        <v>8555</v>
      </c>
      <c r="S1177" s="16" t="s">
        <v>8556</v>
      </c>
      <c r="T1177" s="16" t="s">
        <v>8557</v>
      </c>
      <c r="U1177" s="17" t="s">
        <v>8539</v>
      </c>
      <c r="V1177" s="8" t="s">
        <v>220</v>
      </c>
      <c r="AA1177" s="18" t="s">
        <v>54</v>
      </c>
      <c r="AB1177" s="18">
        <v>751.0</v>
      </c>
      <c r="AC1177" s="18">
        <v>288.0</v>
      </c>
      <c r="AD1177" s="18">
        <v>7.0</v>
      </c>
      <c r="AE1177" s="18">
        <v>373.0</v>
      </c>
      <c r="AF1177" s="18">
        <v>0.0</v>
      </c>
      <c r="AG1177" s="18">
        <v>0.0</v>
      </c>
      <c r="AH1177" s="18">
        <v>0.0</v>
      </c>
      <c r="AI1177" s="18">
        <v>1.0</v>
      </c>
      <c r="AJ1177" s="18" t="s">
        <v>54</v>
      </c>
      <c r="AK1177" s="18" t="s">
        <v>54</v>
      </c>
      <c r="AL1177" s="18" t="s">
        <v>54</v>
      </c>
      <c r="AM1177" s="18" t="s">
        <v>54</v>
      </c>
      <c r="AN1177" s="19">
        <v>0.9289</v>
      </c>
      <c r="AO1177" s="19" t="s">
        <v>161</v>
      </c>
    </row>
    <row r="1178">
      <c r="A1178" s="8" t="s">
        <v>8558</v>
      </c>
      <c r="B1178" s="52" t="s">
        <v>1287</v>
      </c>
      <c r="C1178" s="8" t="s">
        <v>43</v>
      </c>
      <c r="E1178" s="20" t="s">
        <v>8559</v>
      </c>
      <c r="F1178" s="50" t="s">
        <v>8560</v>
      </c>
      <c r="G1178" s="8" t="s">
        <v>165</v>
      </c>
      <c r="H1178" s="24"/>
      <c r="I1178" s="8" t="s">
        <v>8561</v>
      </c>
      <c r="J1178" s="8">
        <v>12.0</v>
      </c>
      <c r="K1178" s="14">
        <v>46104.0</v>
      </c>
      <c r="L1178" s="8" t="s">
        <v>3564</v>
      </c>
      <c r="M1178" s="8" t="s">
        <v>3564</v>
      </c>
      <c r="N1178" s="14">
        <v>46108.0</v>
      </c>
      <c r="O1178" s="14">
        <v>46108.0</v>
      </c>
      <c r="P1178" s="8" t="s">
        <v>167</v>
      </c>
      <c r="Q1178" s="8">
        <v>637.0</v>
      </c>
      <c r="R1178" s="16" t="s">
        <v>8562</v>
      </c>
      <c r="S1178" s="8" t="s">
        <v>8563</v>
      </c>
      <c r="T1178" s="8" t="s">
        <v>70</v>
      </c>
      <c r="U1178" s="17" t="s">
        <v>8564</v>
      </c>
      <c r="V1178" s="8" t="s">
        <v>53</v>
      </c>
      <c r="AA1178" s="53" t="s">
        <v>8565</v>
      </c>
      <c r="AB1178" s="18">
        <v>166.0</v>
      </c>
      <c r="AC1178" s="18">
        <v>25.0</v>
      </c>
      <c r="AD1178" s="18">
        <v>12.0</v>
      </c>
      <c r="AE1178" s="18">
        <v>69.0</v>
      </c>
      <c r="AF1178" s="18">
        <v>169.0</v>
      </c>
      <c r="AG1178" s="18">
        <v>39.0</v>
      </c>
      <c r="AH1178" s="18">
        <v>0.0</v>
      </c>
      <c r="AI1178" s="18">
        <v>6.0</v>
      </c>
      <c r="AJ1178" s="18" t="s">
        <v>8558</v>
      </c>
      <c r="AK1178" s="18">
        <v>434.0</v>
      </c>
      <c r="AL1178" s="54" t="s">
        <v>2455</v>
      </c>
      <c r="AM1178" s="54" t="s">
        <v>1755</v>
      </c>
      <c r="AN1178" s="19">
        <v>0.8773</v>
      </c>
      <c r="AO1178" s="19" t="s">
        <v>54</v>
      </c>
    </row>
    <row r="1179">
      <c r="A1179" s="8" t="s">
        <v>8566</v>
      </c>
      <c r="B1179" s="52" t="s">
        <v>1298</v>
      </c>
      <c r="C1179" s="8" t="s">
        <v>58</v>
      </c>
      <c r="D1179" s="8" t="s">
        <v>8558</v>
      </c>
      <c r="E1179" s="20" t="s">
        <v>8567</v>
      </c>
      <c r="F1179" s="50" t="s">
        <v>8568</v>
      </c>
      <c r="G1179" s="8" t="s">
        <v>165</v>
      </c>
      <c r="H1179" s="24"/>
      <c r="I1179" s="8" t="s">
        <v>8569</v>
      </c>
      <c r="J1179" s="8">
        <v>12.0</v>
      </c>
      <c r="K1179" s="14">
        <v>46104.0</v>
      </c>
      <c r="L1179" s="8" t="s">
        <v>3564</v>
      </c>
      <c r="M1179" s="8" t="s">
        <v>3564</v>
      </c>
      <c r="N1179" s="14">
        <v>46108.0</v>
      </c>
      <c r="O1179" s="14">
        <v>46108.0</v>
      </c>
      <c r="P1179" s="8" t="s">
        <v>167</v>
      </c>
      <c r="Q1179" s="8">
        <v>702.0</v>
      </c>
      <c r="R1179" s="16" t="s">
        <v>8562</v>
      </c>
      <c r="S1179" s="8" t="s">
        <v>8570</v>
      </c>
      <c r="T1179" s="16" t="s">
        <v>8571</v>
      </c>
      <c r="U1179" s="17" t="s">
        <v>8564</v>
      </c>
      <c r="V1179" s="8" t="s">
        <v>53</v>
      </c>
      <c r="AA1179" s="53" t="s">
        <v>8572</v>
      </c>
      <c r="AB1179" s="18">
        <v>94.0</v>
      </c>
      <c r="AC1179" s="18">
        <v>8.0</v>
      </c>
      <c r="AD1179" s="18">
        <v>7.0</v>
      </c>
      <c r="AE1179" s="18">
        <v>26.0</v>
      </c>
      <c r="AF1179" s="18">
        <v>57.0</v>
      </c>
      <c r="AG1179" s="18">
        <v>41.0</v>
      </c>
      <c r="AH1179" s="18">
        <v>0.0</v>
      </c>
      <c r="AI1179" s="18">
        <v>3.0</v>
      </c>
      <c r="AJ1179" s="18" t="s">
        <v>54</v>
      </c>
      <c r="AK1179" s="18" t="s">
        <v>54</v>
      </c>
      <c r="AL1179" s="54" t="s">
        <v>1339</v>
      </c>
      <c r="AM1179" s="18" t="s">
        <v>54</v>
      </c>
      <c r="AN1179" s="19">
        <v>0.8773</v>
      </c>
      <c r="AO1179" s="19" t="s">
        <v>54</v>
      </c>
    </row>
    <row r="1180">
      <c r="A1180" s="8" t="s">
        <v>8573</v>
      </c>
      <c r="B1180" s="52" t="s">
        <v>1883</v>
      </c>
      <c r="C1180" s="8" t="s">
        <v>58</v>
      </c>
      <c r="D1180" s="8" t="s">
        <v>8558</v>
      </c>
      <c r="E1180" s="20" t="s">
        <v>8574</v>
      </c>
      <c r="F1180" s="50" t="s">
        <v>8575</v>
      </c>
      <c r="G1180" s="8" t="s">
        <v>165</v>
      </c>
      <c r="H1180" s="24"/>
      <c r="I1180" s="8" t="s">
        <v>8576</v>
      </c>
      <c r="J1180" s="8">
        <v>12.0</v>
      </c>
      <c r="K1180" s="14">
        <v>46104.0</v>
      </c>
      <c r="L1180" s="8" t="s">
        <v>3564</v>
      </c>
      <c r="M1180" s="8" t="s">
        <v>3564</v>
      </c>
      <c r="N1180" s="14">
        <v>46108.0</v>
      </c>
      <c r="O1180" s="14">
        <v>46108.0</v>
      </c>
      <c r="P1180" s="8" t="s">
        <v>167</v>
      </c>
      <c r="Q1180" s="8">
        <v>704.0</v>
      </c>
      <c r="R1180" s="16" t="s">
        <v>8562</v>
      </c>
      <c r="S1180" s="8" t="s">
        <v>8577</v>
      </c>
      <c r="T1180" s="16" t="s">
        <v>7081</v>
      </c>
      <c r="U1180" s="17" t="s">
        <v>8564</v>
      </c>
      <c r="V1180" s="8" t="s">
        <v>53</v>
      </c>
      <c r="AA1180" s="53" t="s">
        <v>8578</v>
      </c>
      <c r="AB1180" s="18">
        <v>174.0</v>
      </c>
      <c r="AC1180" s="18">
        <v>27.0</v>
      </c>
      <c r="AD1180" s="18">
        <v>35.0</v>
      </c>
      <c r="AE1180" s="18">
        <v>56.0</v>
      </c>
      <c r="AF1180" s="18">
        <v>187.0</v>
      </c>
      <c r="AG1180" s="18">
        <v>34.0</v>
      </c>
      <c r="AH1180" s="18">
        <v>1.0</v>
      </c>
      <c r="AI1180" s="18">
        <v>20.0</v>
      </c>
      <c r="AJ1180" s="18" t="s">
        <v>54</v>
      </c>
      <c r="AK1180" s="18" t="s">
        <v>54</v>
      </c>
      <c r="AL1180" s="54" t="s">
        <v>1572</v>
      </c>
      <c r="AM1180" s="18" t="s">
        <v>54</v>
      </c>
      <c r="AN1180" s="19">
        <v>0.8773</v>
      </c>
      <c r="AO1180" s="19" t="s">
        <v>54</v>
      </c>
    </row>
    <row r="1181">
      <c r="A1181" s="8" t="s">
        <v>8579</v>
      </c>
      <c r="B1181" s="52" t="s">
        <v>1287</v>
      </c>
      <c r="C1181" s="8" t="s">
        <v>43</v>
      </c>
      <c r="E1181" s="20" t="s">
        <v>8580</v>
      </c>
      <c r="F1181" s="50" t="s">
        <v>8581</v>
      </c>
      <c r="G1181" s="8" t="s">
        <v>83</v>
      </c>
      <c r="H1181" s="24"/>
      <c r="I1181" s="8" t="s">
        <v>8582</v>
      </c>
      <c r="J1181" s="8">
        <v>12.0</v>
      </c>
      <c r="K1181" s="14">
        <v>46104.0</v>
      </c>
      <c r="L1181" s="8" t="s">
        <v>3564</v>
      </c>
      <c r="M1181" s="8" t="s">
        <v>3564</v>
      </c>
      <c r="N1181" s="14">
        <v>46108.0</v>
      </c>
      <c r="O1181" s="14">
        <v>46108.0</v>
      </c>
      <c r="P1181" s="8" t="s">
        <v>48</v>
      </c>
      <c r="Q1181" s="8">
        <v>511.0</v>
      </c>
      <c r="R1181" s="8" t="s">
        <v>8583</v>
      </c>
      <c r="S1181" s="8" t="s">
        <v>8584</v>
      </c>
      <c r="T1181" s="16" t="s">
        <v>107</v>
      </c>
      <c r="U1181" s="17" t="s">
        <v>8585</v>
      </c>
      <c r="V1181" s="8" t="s">
        <v>220</v>
      </c>
      <c r="AA1181" s="53" t="s">
        <v>8586</v>
      </c>
      <c r="AB1181" s="18">
        <v>1731.0</v>
      </c>
      <c r="AC1181" s="18">
        <v>75.0</v>
      </c>
      <c r="AD1181" s="18">
        <v>22.0</v>
      </c>
      <c r="AE1181" s="18">
        <v>381.0</v>
      </c>
      <c r="AF1181" s="18">
        <v>196.0</v>
      </c>
      <c r="AG1181" s="18">
        <v>217.0</v>
      </c>
      <c r="AH1181" s="18">
        <v>1309.0</v>
      </c>
      <c r="AI1181" s="18">
        <v>3.0</v>
      </c>
      <c r="AJ1181" s="18" t="s">
        <v>8579</v>
      </c>
      <c r="AK1181" s="18">
        <v>3240.0</v>
      </c>
      <c r="AL1181" s="55" t="s">
        <v>8587</v>
      </c>
      <c r="AM1181" s="55" t="s">
        <v>1629</v>
      </c>
      <c r="AN1181" s="19">
        <v>0.9378</v>
      </c>
      <c r="AO1181" s="19" t="s">
        <v>262</v>
      </c>
    </row>
    <row r="1182">
      <c r="A1182" s="8" t="s">
        <v>8588</v>
      </c>
      <c r="B1182" s="52" t="s">
        <v>1883</v>
      </c>
      <c r="C1182" s="8" t="s">
        <v>58</v>
      </c>
      <c r="D1182" s="8" t="s">
        <v>8579</v>
      </c>
      <c r="E1182" s="20" t="s">
        <v>8589</v>
      </c>
      <c r="F1182" s="50" t="s">
        <v>8590</v>
      </c>
      <c r="G1182" s="8" t="s">
        <v>83</v>
      </c>
      <c r="H1182" s="24"/>
      <c r="I1182" s="8" t="s">
        <v>8591</v>
      </c>
      <c r="J1182" s="8">
        <v>12.0</v>
      </c>
      <c r="K1182" s="14">
        <v>46104.0</v>
      </c>
      <c r="L1182" s="8" t="s">
        <v>3564</v>
      </c>
      <c r="M1182" s="8" t="s">
        <v>3564</v>
      </c>
      <c r="N1182" s="14">
        <v>46108.0</v>
      </c>
      <c r="O1182" s="14">
        <v>46108.0</v>
      </c>
      <c r="P1182" s="8" t="s">
        <v>48</v>
      </c>
      <c r="Q1182" s="8">
        <v>653.0</v>
      </c>
      <c r="R1182" s="8" t="s">
        <v>8583</v>
      </c>
      <c r="S1182" s="8" t="s">
        <v>8592</v>
      </c>
      <c r="T1182" s="16" t="s">
        <v>70</v>
      </c>
      <c r="U1182" s="17" t="s">
        <v>8585</v>
      </c>
      <c r="V1182" s="8" t="s">
        <v>220</v>
      </c>
      <c r="AA1182" s="53" t="s">
        <v>8593</v>
      </c>
      <c r="AB1182" s="18">
        <v>1082.0</v>
      </c>
      <c r="AC1182" s="18">
        <v>59.0</v>
      </c>
      <c r="AD1182" s="18">
        <v>21.0</v>
      </c>
      <c r="AE1182" s="18">
        <v>103.0</v>
      </c>
      <c r="AF1182" s="18">
        <v>110.0</v>
      </c>
      <c r="AG1182" s="18">
        <v>93.0</v>
      </c>
      <c r="AH1182" s="18">
        <v>809.0</v>
      </c>
      <c r="AI1182" s="18">
        <v>1.0</v>
      </c>
      <c r="AJ1182" s="18" t="s">
        <v>54</v>
      </c>
      <c r="AK1182" s="18" t="s">
        <v>54</v>
      </c>
      <c r="AL1182" s="54" t="s">
        <v>2480</v>
      </c>
      <c r="AM1182" s="18" t="s">
        <v>54</v>
      </c>
      <c r="AN1182" s="19">
        <v>0.9378</v>
      </c>
      <c r="AO1182" s="19" t="s">
        <v>262</v>
      </c>
    </row>
    <row r="1183">
      <c r="A1183" s="8" t="s">
        <v>8594</v>
      </c>
      <c r="B1183" s="52" t="s">
        <v>2931</v>
      </c>
      <c r="C1183" s="8" t="s">
        <v>58</v>
      </c>
      <c r="D1183" s="8" t="s">
        <v>8579</v>
      </c>
      <c r="E1183" s="20" t="s">
        <v>8595</v>
      </c>
      <c r="F1183" s="50" t="s">
        <v>8596</v>
      </c>
      <c r="G1183" s="8" t="s">
        <v>83</v>
      </c>
      <c r="H1183" s="24"/>
      <c r="I1183" s="8" t="s">
        <v>8597</v>
      </c>
      <c r="J1183" s="8">
        <v>12.0</v>
      </c>
      <c r="K1183" s="14">
        <v>46104.0</v>
      </c>
      <c r="L1183" s="8" t="s">
        <v>3564</v>
      </c>
      <c r="M1183" s="8" t="s">
        <v>3564</v>
      </c>
      <c r="N1183" s="14">
        <v>46108.0</v>
      </c>
      <c r="O1183" s="14">
        <v>46108.0</v>
      </c>
      <c r="P1183" s="8" t="s">
        <v>48</v>
      </c>
      <c r="Q1183" s="8">
        <v>625.0</v>
      </c>
      <c r="R1183" s="16" t="s">
        <v>8598</v>
      </c>
      <c r="S1183" s="16" t="s">
        <v>8599</v>
      </c>
      <c r="T1183" s="16" t="s">
        <v>8600</v>
      </c>
      <c r="U1183" s="17" t="s">
        <v>8585</v>
      </c>
      <c r="V1183" s="8" t="s">
        <v>220</v>
      </c>
      <c r="AA1183" s="18" t="s">
        <v>54</v>
      </c>
      <c r="AB1183" s="18">
        <v>294.0</v>
      </c>
      <c r="AC1183" s="18">
        <v>107.0</v>
      </c>
      <c r="AD1183" s="18">
        <v>1.0</v>
      </c>
      <c r="AE1183" s="18">
        <v>146.0</v>
      </c>
      <c r="AF1183" s="18">
        <v>0.0</v>
      </c>
      <c r="AG1183" s="18">
        <v>0.0</v>
      </c>
      <c r="AH1183" s="18">
        <v>0.0</v>
      </c>
      <c r="AI1183" s="18">
        <v>0.0</v>
      </c>
      <c r="AJ1183" s="18" t="s">
        <v>54</v>
      </c>
      <c r="AK1183" s="18" t="s">
        <v>54</v>
      </c>
      <c r="AL1183" s="18" t="s">
        <v>54</v>
      </c>
      <c r="AM1183" s="18" t="s">
        <v>54</v>
      </c>
      <c r="AN1183" s="19">
        <v>0.9378</v>
      </c>
      <c r="AO1183" s="19" t="s">
        <v>371</v>
      </c>
    </row>
    <row r="1184">
      <c r="A1184" s="8" t="s">
        <v>8601</v>
      </c>
      <c r="B1184" s="52" t="s">
        <v>42</v>
      </c>
      <c r="C1184" s="8" t="s">
        <v>58</v>
      </c>
      <c r="D1184" s="8" t="s">
        <v>8579</v>
      </c>
      <c r="E1184" s="20" t="s">
        <v>8602</v>
      </c>
      <c r="F1184" s="50" t="s">
        <v>8603</v>
      </c>
      <c r="G1184" s="8" t="s">
        <v>83</v>
      </c>
      <c r="H1184" s="24"/>
      <c r="I1184" s="8" t="s">
        <v>8604</v>
      </c>
      <c r="J1184" s="8">
        <v>12.0</v>
      </c>
      <c r="K1184" s="14">
        <v>46104.0</v>
      </c>
      <c r="L1184" s="8" t="s">
        <v>3564</v>
      </c>
      <c r="M1184" s="8" t="s">
        <v>3564</v>
      </c>
      <c r="N1184" s="14">
        <v>46108.0</v>
      </c>
      <c r="O1184" s="14">
        <v>46108.0</v>
      </c>
      <c r="P1184" s="8" t="s">
        <v>48</v>
      </c>
      <c r="Q1184" s="8">
        <v>669.0</v>
      </c>
      <c r="R1184" s="16" t="s">
        <v>8598</v>
      </c>
      <c r="S1184" s="16" t="s">
        <v>8605</v>
      </c>
      <c r="T1184" s="16" t="s">
        <v>7202</v>
      </c>
      <c r="U1184" s="17" t="s">
        <v>8585</v>
      </c>
      <c r="V1184" s="8" t="s">
        <v>220</v>
      </c>
      <c r="AA1184" s="18" t="s">
        <v>54</v>
      </c>
      <c r="AB1184" s="18">
        <v>133.0</v>
      </c>
      <c r="AC1184" s="18">
        <v>20.0</v>
      </c>
      <c r="AD1184" s="18">
        <v>14.0</v>
      </c>
      <c r="AE1184" s="18">
        <v>65.0</v>
      </c>
      <c r="AF1184" s="18">
        <v>0.0</v>
      </c>
      <c r="AG1184" s="18">
        <v>0.0</v>
      </c>
      <c r="AH1184" s="18">
        <v>0.0</v>
      </c>
      <c r="AI1184" s="18">
        <v>2.0</v>
      </c>
      <c r="AJ1184" s="18" t="s">
        <v>54</v>
      </c>
      <c r="AK1184" s="18" t="s">
        <v>54</v>
      </c>
      <c r="AL1184" s="18" t="s">
        <v>54</v>
      </c>
      <c r="AM1184" s="18" t="s">
        <v>54</v>
      </c>
      <c r="AN1184" s="19">
        <v>0.9378</v>
      </c>
      <c r="AO1184" s="19" t="s">
        <v>262</v>
      </c>
    </row>
    <row r="1185">
      <c r="A1185" s="8" t="s">
        <v>8606</v>
      </c>
      <c r="B1185" s="52" t="s">
        <v>1287</v>
      </c>
      <c r="C1185" s="8" t="s">
        <v>43</v>
      </c>
      <c r="E1185" s="20" t="s">
        <v>8607</v>
      </c>
      <c r="F1185" s="50" t="s">
        <v>8608</v>
      </c>
      <c r="G1185" s="51" t="s">
        <v>46</v>
      </c>
      <c r="H1185" s="24"/>
      <c r="I1185" s="8" t="s">
        <v>8609</v>
      </c>
      <c r="J1185" s="8">
        <v>12.0</v>
      </c>
      <c r="K1185" s="14">
        <v>46104.0</v>
      </c>
      <c r="L1185" s="8" t="s">
        <v>3564</v>
      </c>
      <c r="M1185" s="8" t="s">
        <v>3564</v>
      </c>
      <c r="N1185" s="14">
        <v>46108.0</v>
      </c>
      <c r="O1185" s="14">
        <v>46108.0</v>
      </c>
      <c r="P1185" s="8" t="s">
        <v>48</v>
      </c>
      <c r="Q1185" s="8">
        <v>508.0</v>
      </c>
      <c r="R1185" s="8" t="s">
        <v>8610</v>
      </c>
      <c r="S1185" s="8" t="s">
        <v>8611</v>
      </c>
      <c r="T1185" s="16" t="s">
        <v>7202</v>
      </c>
      <c r="U1185" s="17" t="s">
        <v>8519</v>
      </c>
      <c r="V1185" s="8" t="s">
        <v>72</v>
      </c>
      <c r="AA1185" s="53" t="s">
        <v>8612</v>
      </c>
      <c r="AB1185" s="18">
        <v>567.0</v>
      </c>
      <c r="AC1185" s="18">
        <v>29.0</v>
      </c>
      <c r="AD1185" s="18">
        <v>16.0</v>
      </c>
      <c r="AE1185" s="18">
        <v>167.0</v>
      </c>
      <c r="AF1185" s="18">
        <v>139.0</v>
      </c>
      <c r="AG1185" s="18">
        <v>108.0</v>
      </c>
      <c r="AH1185" s="18">
        <v>60.0</v>
      </c>
      <c r="AI1185" s="18">
        <v>7.0</v>
      </c>
      <c r="AJ1185" s="18" t="s">
        <v>8606</v>
      </c>
      <c r="AK1185" s="18">
        <v>970.0</v>
      </c>
      <c r="AL1185" s="54" t="s">
        <v>3844</v>
      </c>
      <c r="AM1185" s="54" t="s">
        <v>1773</v>
      </c>
      <c r="AN1185" s="19">
        <v>0.9552</v>
      </c>
      <c r="AO1185" s="19" t="s">
        <v>146</v>
      </c>
    </row>
    <row r="1186">
      <c r="A1186" s="8" t="s">
        <v>8613</v>
      </c>
      <c r="B1186" s="52" t="s">
        <v>1298</v>
      </c>
      <c r="C1186" s="8" t="s">
        <v>58</v>
      </c>
      <c r="D1186" s="8" t="s">
        <v>8606</v>
      </c>
      <c r="E1186" s="20" t="s">
        <v>8614</v>
      </c>
      <c r="F1186" s="50" t="s">
        <v>8615</v>
      </c>
      <c r="G1186" s="51" t="s">
        <v>46</v>
      </c>
      <c r="H1186" s="24"/>
      <c r="I1186" s="8" t="s">
        <v>8616</v>
      </c>
      <c r="J1186" s="8">
        <v>12.0</v>
      </c>
      <c r="K1186" s="14">
        <v>46104.0</v>
      </c>
      <c r="L1186" s="8" t="s">
        <v>3564</v>
      </c>
      <c r="M1186" s="8" t="s">
        <v>3564</v>
      </c>
      <c r="N1186" s="14">
        <v>46108.0</v>
      </c>
      <c r="O1186" s="14">
        <v>46108.0</v>
      </c>
      <c r="P1186" s="8" t="s">
        <v>48</v>
      </c>
      <c r="Q1186" s="8">
        <v>667.0</v>
      </c>
      <c r="R1186" s="8" t="s">
        <v>8610</v>
      </c>
      <c r="S1186" s="8" t="s">
        <v>8617</v>
      </c>
      <c r="T1186" s="16" t="s">
        <v>70</v>
      </c>
      <c r="U1186" s="17" t="s">
        <v>8519</v>
      </c>
      <c r="V1186" s="8" t="s">
        <v>72</v>
      </c>
      <c r="AA1186" s="53" t="s">
        <v>8618</v>
      </c>
      <c r="AB1186" s="18">
        <v>165.0</v>
      </c>
      <c r="AC1186" s="18">
        <v>43.0</v>
      </c>
      <c r="AD1186" s="18">
        <v>12.0</v>
      </c>
      <c r="AE1186" s="18">
        <v>43.0</v>
      </c>
      <c r="AF1186" s="18">
        <v>12.0</v>
      </c>
      <c r="AG1186" s="18">
        <v>21.0</v>
      </c>
      <c r="AH1186" s="18">
        <v>19.0</v>
      </c>
      <c r="AI1186" s="18">
        <v>6.0</v>
      </c>
      <c r="AJ1186" s="18" t="s">
        <v>54</v>
      </c>
      <c r="AK1186" s="18" t="s">
        <v>54</v>
      </c>
      <c r="AL1186" s="54" t="s">
        <v>1572</v>
      </c>
      <c r="AM1186" s="18" t="s">
        <v>54</v>
      </c>
      <c r="AN1186" s="19">
        <v>0.9552</v>
      </c>
      <c r="AO1186" s="19" t="s">
        <v>54</v>
      </c>
    </row>
    <row r="1187">
      <c r="A1187" s="8" t="s">
        <v>8619</v>
      </c>
      <c r="B1187" s="52" t="s">
        <v>1883</v>
      </c>
      <c r="C1187" s="8" t="s">
        <v>58</v>
      </c>
      <c r="D1187" s="8" t="s">
        <v>8606</v>
      </c>
      <c r="E1187" s="20" t="s">
        <v>8620</v>
      </c>
      <c r="F1187" s="50" t="s">
        <v>8621</v>
      </c>
      <c r="G1187" s="51" t="s">
        <v>46</v>
      </c>
      <c r="H1187" s="24"/>
      <c r="I1187" s="8" t="s">
        <v>8622</v>
      </c>
      <c r="J1187" s="8">
        <v>12.0</v>
      </c>
      <c r="K1187" s="14">
        <v>46104.0</v>
      </c>
      <c r="L1187" s="8" t="s">
        <v>3564</v>
      </c>
      <c r="M1187" s="8" t="s">
        <v>3564</v>
      </c>
      <c r="N1187" s="14">
        <v>46108.0</v>
      </c>
      <c r="O1187" s="14">
        <v>46108.0</v>
      </c>
      <c r="P1187" s="8" t="s">
        <v>48</v>
      </c>
      <c r="Q1187" s="8">
        <v>702.0</v>
      </c>
      <c r="R1187" s="8" t="s">
        <v>8610</v>
      </c>
      <c r="S1187" s="8" t="s">
        <v>8623</v>
      </c>
      <c r="T1187" s="16" t="s">
        <v>8624</v>
      </c>
      <c r="U1187" s="17" t="s">
        <v>8519</v>
      </c>
      <c r="V1187" s="8" t="s">
        <v>72</v>
      </c>
      <c r="AA1187" s="53" t="s">
        <v>8625</v>
      </c>
      <c r="AB1187" s="18">
        <v>77.0</v>
      </c>
      <c r="AC1187" s="18">
        <v>13.0</v>
      </c>
      <c r="AD1187" s="18">
        <v>18.0</v>
      </c>
      <c r="AE1187" s="18">
        <v>26.0</v>
      </c>
      <c r="AF1187" s="18">
        <v>41.0</v>
      </c>
      <c r="AG1187" s="18">
        <v>11.0</v>
      </c>
      <c r="AH1187" s="18">
        <v>0.0</v>
      </c>
      <c r="AI1187" s="18">
        <v>0.0</v>
      </c>
      <c r="AJ1187" s="18" t="s">
        <v>54</v>
      </c>
      <c r="AK1187" s="18" t="s">
        <v>54</v>
      </c>
      <c r="AL1187" s="54" t="s">
        <v>1700</v>
      </c>
      <c r="AM1187" s="18" t="s">
        <v>54</v>
      </c>
      <c r="AN1187" s="19">
        <v>0.9552</v>
      </c>
      <c r="AO1187" s="19" t="s">
        <v>54</v>
      </c>
    </row>
    <row r="1188">
      <c r="A1188" s="8" t="s">
        <v>8626</v>
      </c>
      <c r="B1188" s="52" t="s">
        <v>42</v>
      </c>
      <c r="C1188" s="8" t="s">
        <v>58</v>
      </c>
      <c r="D1188" s="8" t="s">
        <v>8606</v>
      </c>
      <c r="E1188" s="17" t="s">
        <v>8627</v>
      </c>
      <c r="F1188" s="50" t="s">
        <v>8628</v>
      </c>
      <c r="G1188" s="51" t="s">
        <v>46</v>
      </c>
      <c r="H1188" s="24"/>
      <c r="I1188" s="8" t="s">
        <v>8629</v>
      </c>
      <c r="J1188" s="8">
        <v>12.0</v>
      </c>
      <c r="K1188" s="14">
        <v>46104.0</v>
      </c>
      <c r="L1188" s="8" t="s">
        <v>3564</v>
      </c>
      <c r="M1188" s="8" t="s">
        <v>3564</v>
      </c>
      <c r="N1188" s="14">
        <v>46108.0</v>
      </c>
      <c r="O1188" s="14">
        <v>46108.0</v>
      </c>
      <c r="P1188" s="8" t="s">
        <v>48</v>
      </c>
      <c r="Q1188" s="8">
        <v>617.0</v>
      </c>
      <c r="R1188" s="16" t="s">
        <v>8630</v>
      </c>
      <c r="S1188" s="16" t="s">
        <v>8631</v>
      </c>
      <c r="T1188" s="16" t="s">
        <v>8632</v>
      </c>
      <c r="U1188" s="17" t="s">
        <v>8519</v>
      </c>
      <c r="V1188" s="8" t="s">
        <v>72</v>
      </c>
      <c r="AA1188" s="18" t="s">
        <v>54</v>
      </c>
      <c r="AB1188" s="18">
        <v>161.0</v>
      </c>
      <c r="AC1188" s="18">
        <v>14.0</v>
      </c>
      <c r="AD1188" s="18">
        <v>11.0</v>
      </c>
      <c r="AE1188" s="18">
        <v>102.0</v>
      </c>
      <c r="AF1188" s="18">
        <v>0.0</v>
      </c>
      <c r="AG1188" s="18">
        <v>0.0</v>
      </c>
      <c r="AH1188" s="18">
        <v>0.0</v>
      </c>
      <c r="AI1188" s="18">
        <v>0.0</v>
      </c>
      <c r="AJ1188" s="18" t="s">
        <v>54</v>
      </c>
      <c r="AK1188" s="18" t="s">
        <v>54</v>
      </c>
      <c r="AL1188" s="18" t="s">
        <v>54</v>
      </c>
      <c r="AM1188" s="18" t="s">
        <v>54</v>
      </c>
      <c r="AN1188" s="19">
        <v>0.9552</v>
      </c>
      <c r="AO1188" s="19" t="s">
        <v>146</v>
      </c>
    </row>
    <row r="1189">
      <c r="A1189" s="8" t="s">
        <v>8633</v>
      </c>
      <c r="B1189" s="52" t="s">
        <v>1298</v>
      </c>
      <c r="C1189" s="8" t="s">
        <v>43</v>
      </c>
      <c r="E1189" s="16" t="s">
        <v>8634</v>
      </c>
      <c r="F1189" s="21" t="s">
        <v>8635</v>
      </c>
      <c r="G1189" s="8" t="s">
        <v>7957</v>
      </c>
      <c r="H1189" s="24"/>
      <c r="I1189" s="8" t="s">
        <v>8636</v>
      </c>
      <c r="J1189" s="8">
        <v>12.0</v>
      </c>
      <c r="K1189" s="41">
        <v>46104.0</v>
      </c>
      <c r="L1189" s="8" t="s">
        <v>3564</v>
      </c>
      <c r="M1189" s="8" t="s">
        <v>3564</v>
      </c>
      <c r="N1189" s="14">
        <v>46108.0</v>
      </c>
      <c r="O1189" s="14">
        <v>46108.0</v>
      </c>
      <c r="P1189" s="8" t="s">
        <v>48</v>
      </c>
      <c r="Q1189" s="8">
        <v>555.0</v>
      </c>
      <c r="R1189" s="16" t="s">
        <v>8637</v>
      </c>
      <c r="S1189" s="16" t="s">
        <v>8638</v>
      </c>
      <c r="T1189" s="16" t="s">
        <v>70</v>
      </c>
      <c r="U1189" s="25" t="s">
        <v>8639</v>
      </c>
      <c r="V1189" s="8" t="s">
        <v>220</v>
      </c>
      <c r="AA1189" s="53" t="s">
        <v>8640</v>
      </c>
      <c r="AB1189" s="18">
        <v>3895.0</v>
      </c>
      <c r="AC1189" s="18">
        <v>210.0</v>
      </c>
      <c r="AD1189" s="18">
        <v>301.0</v>
      </c>
      <c r="AE1189" s="18">
        <v>429.0</v>
      </c>
      <c r="AF1189" s="18">
        <v>251.0</v>
      </c>
      <c r="AG1189" s="18">
        <v>2789.0</v>
      </c>
      <c r="AH1189" s="18">
        <v>0.0</v>
      </c>
      <c r="AI1189" s="18">
        <v>262.0</v>
      </c>
      <c r="AJ1189" s="18" t="s">
        <v>8633</v>
      </c>
      <c r="AK1189" s="18">
        <v>5093.0</v>
      </c>
      <c r="AL1189" s="55" t="s">
        <v>8641</v>
      </c>
      <c r="AM1189" s="55" t="s">
        <v>3331</v>
      </c>
      <c r="AN1189" s="19"/>
      <c r="AO1189" s="19" t="s">
        <v>54</v>
      </c>
    </row>
    <row r="1190">
      <c r="A1190" s="8" t="s">
        <v>8642</v>
      </c>
      <c r="B1190" s="52" t="s">
        <v>5170</v>
      </c>
      <c r="C1190" s="8" t="s">
        <v>58</v>
      </c>
      <c r="D1190" s="8" t="s">
        <v>8633</v>
      </c>
      <c r="E1190" s="16" t="s">
        <v>8643</v>
      </c>
      <c r="F1190" s="21" t="s">
        <v>8644</v>
      </c>
      <c r="G1190" s="8" t="s">
        <v>7957</v>
      </c>
      <c r="H1190" s="24"/>
      <c r="I1190" s="8" t="s">
        <v>8645</v>
      </c>
      <c r="J1190" s="8">
        <v>12.0</v>
      </c>
      <c r="K1190" s="14">
        <v>46104.0</v>
      </c>
      <c r="L1190" s="8" t="s">
        <v>3564</v>
      </c>
      <c r="M1190" s="8" t="s">
        <v>3564</v>
      </c>
      <c r="N1190" s="14">
        <v>46108.0</v>
      </c>
      <c r="O1190" s="14">
        <v>46108.0</v>
      </c>
      <c r="P1190" s="8" t="s">
        <v>48</v>
      </c>
      <c r="Q1190" s="8">
        <v>833.0</v>
      </c>
      <c r="R1190" s="16" t="s">
        <v>8646</v>
      </c>
      <c r="S1190" s="16" t="s">
        <v>8647</v>
      </c>
      <c r="T1190" s="16" t="s">
        <v>8648</v>
      </c>
      <c r="U1190" s="25" t="s">
        <v>8639</v>
      </c>
      <c r="V1190" s="8" t="s">
        <v>220</v>
      </c>
      <c r="AA1190" s="53" t="s">
        <v>8649</v>
      </c>
      <c r="AB1190" s="18">
        <v>565.0</v>
      </c>
      <c r="AC1190" s="18">
        <v>193.0</v>
      </c>
      <c r="AD1190" s="18">
        <v>32.0</v>
      </c>
      <c r="AE1190" s="18">
        <v>88.0</v>
      </c>
      <c r="AF1190" s="18">
        <v>9.0</v>
      </c>
      <c r="AG1190" s="18">
        <v>144.0</v>
      </c>
      <c r="AH1190" s="18">
        <v>0.0</v>
      </c>
      <c r="AI1190" s="18">
        <v>11.0</v>
      </c>
      <c r="AJ1190" s="18" t="s">
        <v>54</v>
      </c>
      <c r="AK1190" s="18" t="s">
        <v>54</v>
      </c>
      <c r="AL1190" s="54" t="s">
        <v>2250</v>
      </c>
      <c r="AM1190" s="18" t="s">
        <v>54</v>
      </c>
      <c r="AN1190" s="19"/>
      <c r="AO1190" s="19" t="s">
        <v>54</v>
      </c>
    </row>
    <row r="1191">
      <c r="A1191" s="8" t="s">
        <v>8650</v>
      </c>
      <c r="B1191" s="52" t="s">
        <v>1287</v>
      </c>
      <c r="C1191" s="8" t="s">
        <v>58</v>
      </c>
      <c r="D1191" s="8" t="s">
        <v>8633</v>
      </c>
      <c r="E1191" s="16" t="s">
        <v>8651</v>
      </c>
      <c r="F1191" s="21" t="s">
        <v>8652</v>
      </c>
      <c r="G1191" s="8" t="s">
        <v>7957</v>
      </c>
      <c r="H1191" s="24"/>
      <c r="I1191" s="8" t="s">
        <v>8653</v>
      </c>
      <c r="J1191" s="8">
        <v>12.0</v>
      </c>
      <c r="K1191" s="14">
        <v>46104.0</v>
      </c>
      <c r="L1191" s="8" t="s">
        <v>3564</v>
      </c>
      <c r="M1191" s="8" t="s">
        <v>3564</v>
      </c>
      <c r="N1191" s="14">
        <v>46108.0</v>
      </c>
      <c r="O1191" s="14">
        <v>46108.0</v>
      </c>
      <c r="P1191" s="8" t="s">
        <v>48</v>
      </c>
      <c r="Q1191" s="8">
        <v>701.0</v>
      </c>
      <c r="R1191" s="16" t="s">
        <v>8654</v>
      </c>
      <c r="S1191" s="16" t="s">
        <v>8655</v>
      </c>
      <c r="T1191" s="16" t="s">
        <v>7202</v>
      </c>
      <c r="U1191" s="25" t="s">
        <v>8639</v>
      </c>
      <c r="V1191" s="8" t="s">
        <v>220</v>
      </c>
      <c r="AA1191" s="53" t="s">
        <v>8656</v>
      </c>
      <c r="AB1191" s="18">
        <v>633.0</v>
      </c>
      <c r="AC1191" s="18">
        <v>174.0</v>
      </c>
      <c r="AD1191" s="18">
        <v>39.0</v>
      </c>
      <c r="AE1191" s="18">
        <v>99.0</v>
      </c>
      <c r="AF1191" s="18">
        <v>23.0</v>
      </c>
      <c r="AG1191" s="18">
        <v>197.0</v>
      </c>
      <c r="AH1191" s="18">
        <v>0.0</v>
      </c>
      <c r="AI1191" s="18">
        <v>9.0</v>
      </c>
      <c r="AJ1191" s="18" t="s">
        <v>54</v>
      </c>
      <c r="AK1191" s="18" t="s">
        <v>54</v>
      </c>
      <c r="AL1191" s="54" t="s">
        <v>1989</v>
      </c>
      <c r="AM1191" s="18" t="s">
        <v>54</v>
      </c>
      <c r="AN1191" s="19"/>
      <c r="AO1191" s="19" t="s">
        <v>54</v>
      </c>
    </row>
    <row r="1192">
      <c r="A1192" s="8" t="s">
        <v>8657</v>
      </c>
      <c r="B1192" s="52" t="s">
        <v>1287</v>
      </c>
      <c r="C1192" s="8" t="s">
        <v>43</v>
      </c>
      <c r="E1192" s="20" t="s">
        <v>8658</v>
      </c>
      <c r="F1192" s="50" t="s">
        <v>8659</v>
      </c>
      <c r="G1192" s="51" t="s">
        <v>46</v>
      </c>
      <c r="H1192" s="24"/>
      <c r="I1192" s="8" t="s">
        <v>8660</v>
      </c>
      <c r="J1192" s="8">
        <v>12.0</v>
      </c>
      <c r="K1192" s="14">
        <v>46104.0</v>
      </c>
      <c r="L1192" s="8" t="s">
        <v>3564</v>
      </c>
      <c r="M1192" s="8" t="s">
        <v>3564</v>
      </c>
      <c r="N1192" s="14">
        <v>46108.0</v>
      </c>
      <c r="O1192" s="14">
        <v>46108.0</v>
      </c>
      <c r="P1192" s="8" t="s">
        <v>48</v>
      </c>
      <c r="Q1192" s="8">
        <v>531.0</v>
      </c>
      <c r="R1192" s="8" t="s">
        <v>8661</v>
      </c>
      <c r="S1192" s="8" t="s">
        <v>8662</v>
      </c>
      <c r="T1192" s="16" t="s">
        <v>70</v>
      </c>
      <c r="U1192" s="17" t="s">
        <v>8663</v>
      </c>
      <c r="V1192" s="8" t="s">
        <v>72</v>
      </c>
      <c r="AA1192" s="53" t="s">
        <v>8664</v>
      </c>
      <c r="AB1192" s="18">
        <v>188.0</v>
      </c>
      <c r="AC1192" s="18">
        <v>60.0</v>
      </c>
      <c r="AD1192" s="18">
        <v>12.0</v>
      </c>
      <c r="AE1192" s="18">
        <v>71.0</v>
      </c>
      <c r="AF1192" s="18">
        <v>0.0</v>
      </c>
      <c r="AG1192" s="18">
        <v>0.0</v>
      </c>
      <c r="AH1192" s="18">
        <v>0.0</v>
      </c>
      <c r="AI1192" s="18">
        <v>1.0</v>
      </c>
      <c r="AJ1192" s="18" t="s">
        <v>8657</v>
      </c>
      <c r="AK1192" s="18">
        <v>429.0</v>
      </c>
      <c r="AL1192" s="54" t="s">
        <v>2242</v>
      </c>
      <c r="AM1192" s="54" t="s">
        <v>1590</v>
      </c>
      <c r="AN1192" s="19">
        <v>0.8811</v>
      </c>
      <c r="AO1192" s="19" t="s">
        <v>1176</v>
      </c>
    </row>
    <row r="1193">
      <c r="A1193" s="8" t="s">
        <v>8665</v>
      </c>
      <c r="B1193" s="52" t="s">
        <v>1883</v>
      </c>
      <c r="C1193" s="8" t="s">
        <v>58</v>
      </c>
      <c r="D1193" s="8" t="s">
        <v>8657</v>
      </c>
      <c r="E1193" s="20" t="s">
        <v>8666</v>
      </c>
      <c r="F1193" s="50" t="s">
        <v>8667</v>
      </c>
      <c r="G1193" s="51" t="s">
        <v>46</v>
      </c>
      <c r="H1193" s="24"/>
      <c r="I1193" s="8" t="s">
        <v>8668</v>
      </c>
      <c r="J1193" s="8">
        <v>12.0</v>
      </c>
      <c r="K1193" s="14">
        <v>46104.0</v>
      </c>
      <c r="L1193" s="8" t="s">
        <v>3564</v>
      </c>
      <c r="M1193" s="8" t="s">
        <v>3564</v>
      </c>
      <c r="N1193" s="14">
        <v>46108.0</v>
      </c>
      <c r="O1193" s="14">
        <v>46108.0</v>
      </c>
      <c r="P1193" s="8" t="s">
        <v>48</v>
      </c>
      <c r="Q1193" s="8">
        <v>544.0</v>
      </c>
      <c r="R1193" s="8" t="s">
        <v>8661</v>
      </c>
      <c r="S1193" s="8" t="s">
        <v>8669</v>
      </c>
      <c r="T1193" s="16" t="s">
        <v>7202</v>
      </c>
      <c r="U1193" s="17" t="s">
        <v>8663</v>
      </c>
      <c r="V1193" s="8" t="s">
        <v>72</v>
      </c>
      <c r="AA1193" s="53" t="s">
        <v>8670</v>
      </c>
      <c r="AB1193" s="18">
        <v>241.0</v>
      </c>
      <c r="AC1193" s="18">
        <v>98.0</v>
      </c>
      <c r="AD1193" s="18">
        <v>17.0</v>
      </c>
      <c r="AE1193" s="18">
        <v>67.0</v>
      </c>
      <c r="AF1193" s="18">
        <v>0.0</v>
      </c>
      <c r="AG1193" s="18">
        <v>0.0</v>
      </c>
      <c r="AH1193" s="18">
        <v>0.0</v>
      </c>
      <c r="AI1193" s="18">
        <v>4.0</v>
      </c>
      <c r="AJ1193" s="18" t="s">
        <v>54</v>
      </c>
      <c r="AK1193" s="18" t="s">
        <v>54</v>
      </c>
      <c r="AL1193" s="54" t="s">
        <v>1590</v>
      </c>
      <c r="AM1193" s="18" t="s">
        <v>54</v>
      </c>
      <c r="AN1193" s="19">
        <v>0.8811</v>
      </c>
      <c r="AO1193" s="19" t="s">
        <v>161</v>
      </c>
    </row>
    <row r="1194">
      <c r="A1194" s="8" t="s">
        <v>8671</v>
      </c>
      <c r="B1194" s="52" t="s">
        <v>42</v>
      </c>
      <c r="C1194" s="8" t="s">
        <v>58</v>
      </c>
      <c r="D1194" s="8" t="s">
        <v>8657</v>
      </c>
      <c r="E1194" s="20" t="s">
        <v>8672</v>
      </c>
      <c r="F1194" s="50" t="s">
        <v>8673</v>
      </c>
      <c r="G1194" s="51" t="s">
        <v>46</v>
      </c>
      <c r="H1194" s="24"/>
      <c r="I1194" s="8" t="s">
        <v>8674</v>
      </c>
      <c r="J1194" s="8">
        <v>12.0</v>
      </c>
      <c r="K1194" s="14">
        <v>46104.0</v>
      </c>
      <c r="L1194" s="8" t="s">
        <v>3564</v>
      </c>
      <c r="M1194" s="8" t="s">
        <v>3564</v>
      </c>
      <c r="N1194" s="14">
        <v>46108.0</v>
      </c>
      <c r="O1194" s="14">
        <v>46108.0</v>
      </c>
      <c r="P1194" s="8" t="s">
        <v>48</v>
      </c>
      <c r="Q1194" s="8">
        <v>598.0</v>
      </c>
      <c r="R1194" s="16" t="s">
        <v>8675</v>
      </c>
      <c r="S1194" s="16" t="s">
        <v>8676</v>
      </c>
      <c r="T1194" s="16" t="s">
        <v>8677</v>
      </c>
      <c r="U1194" s="17" t="s">
        <v>8663</v>
      </c>
      <c r="V1194" s="8" t="s">
        <v>72</v>
      </c>
      <c r="AA1194" s="18" t="s">
        <v>54</v>
      </c>
      <c r="AB1194" s="18" t="s">
        <v>54</v>
      </c>
      <c r="AC1194" s="18" t="s">
        <v>54</v>
      </c>
      <c r="AD1194" s="18" t="s">
        <v>54</v>
      </c>
      <c r="AE1194" s="18" t="s">
        <v>54</v>
      </c>
      <c r="AF1194" s="18" t="s">
        <v>54</v>
      </c>
      <c r="AG1194" s="18" t="s">
        <v>54</v>
      </c>
      <c r="AH1194" s="18" t="s">
        <v>54</v>
      </c>
      <c r="AI1194" s="18" t="s">
        <v>54</v>
      </c>
      <c r="AJ1194" s="18" t="s">
        <v>54</v>
      </c>
      <c r="AK1194" s="18" t="s">
        <v>54</v>
      </c>
      <c r="AL1194" s="18" t="s">
        <v>54</v>
      </c>
      <c r="AM1194" s="18" t="s">
        <v>54</v>
      </c>
      <c r="AN1194" s="19" t="s">
        <v>54</v>
      </c>
      <c r="AO1194" s="19" t="s">
        <v>54</v>
      </c>
    </row>
    <row r="1195">
      <c r="A1195" s="8" t="s">
        <v>8678</v>
      </c>
      <c r="B1195" s="52" t="s">
        <v>2931</v>
      </c>
      <c r="C1195" s="8" t="s">
        <v>43</v>
      </c>
      <c r="E1195" s="20" t="s">
        <v>8679</v>
      </c>
      <c r="F1195" s="50" t="s">
        <v>8680</v>
      </c>
      <c r="G1195" s="8" t="s">
        <v>83</v>
      </c>
      <c r="H1195" s="24"/>
      <c r="I1195" s="59" t="s">
        <v>8681</v>
      </c>
      <c r="J1195" s="8">
        <v>12.0</v>
      </c>
      <c r="K1195" s="14">
        <v>46104.0</v>
      </c>
      <c r="L1195" s="8" t="s">
        <v>3564</v>
      </c>
      <c r="M1195" s="8" t="s">
        <v>3564</v>
      </c>
      <c r="N1195" s="14">
        <v>46108.0</v>
      </c>
      <c r="O1195" s="14">
        <v>46108.0</v>
      </c>
      <c r="P1195" s="8" t="s">
        <v>48</v>
      </c>
      <c r="R1195" s="16" t="s">
        <v>8682</v>
      </c>
      <c r="S1195" s="59" t="s">
        <v>8683</v>
      </c>
      <c r="T1195" s="16" t="s">
        <v>8684</v>
      </c>
      <c r="U1195" s="17" t="s">
        <v>8685</v>
      </c>
      <c r="V1195" s="8" t="s">
        <v>220</v>
      </c>
      <c r="AA1195" s="18" t="s">
        <v>54</v>
      </c>
      <c r="AB1195" s="18">
        <v>3813.0</v>
      </c>
      <c r="AC1195" s="18">
        <v>1725.0</v>
      </c>
      <c r="AD1195" s="18">
        <v>367.0</v>
      </c>
      <c r="AE1195" s="18">
        <v>1120.0</v>
      </c>
      <c r="AF1195" s="18">
        <v>0.0</v>
      </c>
      <c r="AG1195" s="18">
        <v>0.0</v>
      </c>
      <c r="AH1195" s="18">
        <v>0.0</v>
      </c>
      <c r="AI1195" s="18">
        <v>15.0</v>
      </c>
      <c r="AJ1195" s="18" t="s">
        <v>8678</v>
      </c>
      <c r="AK1195" s="18">
        <v>14157.0</v>
      </c>
      <c r="AL1195" s="18" t="s">
        <v>54</v>
      </c>
      <c r="AM1195" s="55" t="s">
        <v>8686</v>
      </c>
      <c r="AN1195" s="19">
        <v>0.9547</v>
      </c>
      <c r="AO1195" s="19" t="s">
        <v>132</v>
      </c>
    </row>
    <row r="1196">
      <c r="A1196" s="8" t="s">
        <v>8687</v>
      </c>
      <c r="B1196" s="52" t="s">
        <v>1298</v>
      </c>
      <c r="C1196" s="8" t="s">
        <v>58</v>
      </c>
      <c r="D1196" s="8" t="s">
        <v>8678</v>
      </c>
      <c r="E1196" s="80" t="s">
        <v>8688</v>
      </c>
      <c r="F1196" s="90" t="s">
        <v>8689</v>
      </c>
      <c r="G1196" s="8" t="s">
        <v>83</v>
      </c>
      <c r="H1196" s="24"/>
      <c r="I1196" s="8" t="s">
        <v>8690</v>
      </c>
      <c r="J1196" s="8">
        <v>12.0</v>
      </c>
      <c r="K1196" s="14">
        <v>46104.0</v>
      </c>
      <c r="L1196" s="8" t="s">
        <v>3564</v>
      </c>
      <c r="M1196" s="8" t="s">
        <v>3564</v>
      </c>
      <c r="N1196" s="14">
        <v>46108.0</v>
      </c>
      <c r="O1196" s="14">
        <v>46108.0</v>
      </c>
      <c r="P1196" s="8" t="s">
        <v>48</v>
      </c>
      <c r="Q1196" s="8">
        <v>672.0</v>
      </c>
      <c r="R1196" s="8" t="s">
        <v>8691</v>
      </c>
      <c r="S1196" s="8" t="s">
        <v>8692</v>
      </c>
      <c r="T1196" s="16" t="s">
        <v>70</v>
      </c>
      <c r="U1196" s="17" t="s">
        <v>8685</v>
      </c>
      <c r="V1196" s="8" t="s">
        <v>220</v>
      </c>
      <c r="AA1196" s="53" t="s">
        <v>8693</v>
      </c>
      <c r="AB1196" s="18">
        <v>9245.0</v>
      </c>
      <c r="AC1196" s="18">
        <v>149.0</v>
      </c>
      <c r="AD1196" s="18">
        <v>4975.0</v>
      </c>
      <c r="AE1196" s="18">
        <v>3235.0</v>
      </c>
      <c r="AF1196" s="18">
        <v>0.0</v>
      </c>
      <c r="AG1196" s="18">
        <v>0.0</v>
      </c>
      <c r="AH1196" s="18">
        <v>0.0</v>
      </c>
      <c r="AI1196" s="18">
        <v>62.0</v>
      </c>
      <c r="AJ1196" s="18" t="s">
        <v>54</v>
      </c>
      <c r="AK1196" s="18" t="s">
        <v>54</v>
      </c>
      <c r="AL1196" s="55" t="s">
        <v>7247</v>
      </c>
      <c r="AM1196" s="18" t="s">
        <v>54</v>
      </c>
      <c r="AN1196" s="19">
        <v>0.9547</v>
      </c>
      <c r="AO1196" s="19" t="s">
        <v>6489</v>
      </c>
    </row>
    <row r="1197">
      <c r="A1197" s="8" t="s">
        <v>8694</v>
      </c>
      <c r="B1197" s="52" t="s">
        <v>3883</v>
      </c>
      <c r="C1197" s="8" t="s">
        <v>58</v>
      </c>
      <c r="D1197" s="8" t="s">
        <v>8678</v>
      </c>
      <c r="E1197" s="80" t="s">
        <v>8695</v>
      </c>
      <c r="F1197" s="92" t="s">
        <v>8696</v>
      </c>
      <c r="G1197" s="8" t="s">
        <v>83</v>
      </c>
      <c r="H1197" s="24"/>
      <c r="I1197" s="8" t="s">
        <v>8697</v>
      </c>
      <c r="J1197" s="8">
        <v>12.0</v>
      </c>
      <c r="K1197" s="14">
        <v>46104.0</v>
      </c>
      <c r="L1197" s="8" t="s">
        <v>3564</v>
      </c>
      <c r="M1197" s="8" t="s">
        <v>3564</v>
      </c>
      <c r="N1197" s="14">
        <v>46108.0</v>
      </c>
      <c r="O1197" s="14">
        <v>46108.0</v>
      </c>
      <c r="P1197" s="8" t="s">
        <v>48</v>
      </c>
      <c r="Q1197" s="8">
        <v>605.0</v>
      </c>
      <c r="R1197" s="8" t="s">
        <v>8691</v>
      </c>
      <c r="S1197" s="8" t="s">
        <v>8698</v>
      </c>
      <c r="T1197" s="16" t="s">
        <v>7202</v>
      </c>
      <c r="U1197" s="17" t="s">
        <v>8685</v>
      </c>
      <c r="V1197" s="8" t="s">
        <v>220</v>
      </c>
      <c r="AA1197" s="53" t="s">
        <v>8699</v>
      </c>
      <c r="AB1197" s="18">
        <v>1099.0</v>
      </c>
      <c r="AC1197" s="18">
        <v>86.0</v>
      </c>
      <c r="AD1197" s="18">
        <v>47.0</v>
      </c>
      <c r="AE1197" s="18">
        <v>299.0</v>
      </c>
      <c r="AF1197" s="18">
        <v>0.0</v>
      </c>
      <c r="AG1197" s="18">
        <v>0.0</v>
      </c>
      <c r="AH1197" s="18">
        <v>0.0</v>
      </c>
      <c r="AI1197" s="18">
        <v>21.0</v>
      </c>
      <c r="AJ1197" s="18" t="s">
        <v>54</v>
      </c>
      <c r="AK1197" s="18" t="s">
        <v>54</v>
      </c>
      <c r="AL1197" s="54" t="s">
        <v>3570</v>
      </c>
      <c r="AM1197" s="18" t="s">
        <v>54</v>
      </c>
      <c r="AN1197" s="19">
        <v>0.9547</v>
      </c>
      <c r="AO1197" s="19" t="s">
        <v>6489</v>
      </c>
    </row>
    <row r="1198">
      <c r="A1198" s="8" t="s">
        <v>8700</v>
      </c>
      <c r="B1198" s="52" t="s">
        <v>57</v>
      </c>
      <c r="C1198" s="8" t="s">
        <v>58</v>
      </c>
      <c r="D1198" s="8" t="s">
        <v>8678</v>
      </c>
      <c r="E1198" s="20" t="s">
        <v>8701</v>
      </c>
      <c r="F1198" s="50" t="s">
        <v>8702</v>
      </c>
      <c r="G1198" s="8" t="s">
        <v>83</v>
      </c>
      <c r="H1198" s="24"/>
      <c r="I1198" s="8" t="s">
        <v>8703</v>
      </c>
      <c r="J1198" s="8">
        <v>12.0</v>
      </c>
      <c r="K1198" s="14">
        <v>46104.0</v>
      </c>
      <c r="L1198" s="8" t="s">
        <v>3564</v>
      </c>
      <c r="M1198" s="8" t="s">
        <v>3564</v>
      </c>
      <c r="N1198" s="14">
        <v>46108.0</v>
      </c>
      <c r="O1198" s="14">
        <v>46108.0</v>
      </c>
      <c r="P1198" s="8" t="s">
        <v>48</v>
      </c>
      <c r="Q1198" s="8">
        <v>709.0</v>
      </c>
      <c r="R1198" s="8" t="s">
        <v>8691</v>
      </c>
      <c r="S1198" s="16" t="s">
        <v>8704</v>
      </c>
      <c r="T1198" s="16" t="s">
        <v>8705</v>
      </c>
      <c r="U1198" s="17" t="s">
        <v>8685</v>
      </c>
      <c r="V1198" s="8" t="s">
        <v>220</v>
      </c>
      <c r="AA1198" s="18" t="s">
        <v>54</v>
      </c>
      <c r="AB1198" s="18" t="s">
        <v>54</v>
      </c>
      <c r="AC1198" s="18" t="s">
        <v>54</v>
      </c>
      <c r="AD1198" s="18" t="s">
        <v>54</v>
      </c>
      <c r="AE1198" s="18" t="s">
        <v>54</v>
      </c>
      <c r="AF1198" s="18" t="s">
        <v>54</v>
      </c>
      <c r="AG1198" s="18" t="s">
        <v>54</v>
      </c>
      <c r="AH1198" s="18" t="s">
        <v>54</v>
      </c>
      <c r="AI1198" s="18" t="s">
        <v>54</v>
      </c>
      <c r="AJ1198" s="18" t="s">
        <v>54</v>
      </c>
      <c r="AK1198" s="18" t="s">
        <v>54</v>
      </c>
      <c r="AL1198" s="18" t="s">
        <v>54</v>
      </c>
      <c r="AM1198" s="18" t="s">
        <v>54</v>
      </c>
      <c r="AN1198" s="19" t="s">
        <v>54</v>
      </c>
      <c r="AO1198" s="19" t="s">
        <v>54</v>
      </c>
    </row>
    <row r="1199">
      <c r="A1199" s="8" t="s">
        <v>8706</v>
      </c>
      <c r="B1199" s="52" t="s">
        <v>1298</v>
      </c>
      <c r="C1199" s="8" t="s">
        <v>43</v>
      </c>
      <c r="E1199" s="10" t="s">
        <v>8707</v>
      </c>
      <c r="F1199" s="21" t="s">
        <v>8708</v>
      </c>
      <c r="G1199" s="8" t="s">
        <v>7957</v>
      </c>
      <c r="H1199" s="24"/>
      <c r="I1199" s="8" t="s">
        <v>8709</v>
      </c>
      <c r="J1199" s="8">
        <v>12.0</v>
      </c>
      <c r="K1199" s="14">
        <v>46104.0</v>
      </c>
      <c r="L1199" s="8" t="s">
        <v>3564</v>
      </c>
      <c r="M1199" s="8" t="s">
        <v>3564</v>
      </c>
      <c r="N1199" s="14">
        <v>46108.0</v>
      </c>
      <c r="O1199" s="14">
        <v>46108.0</v>
      </c>
      <c r="P1199" s="8" t="s">
        <v>48</v>
      </c>
      <c r="Q1199" s="8">
        <v>632.0</v>
      </c>
      <c r="R1199" s="16" t="s">
        <v>8710</v>
      </c>
      <c r="S1199" s="16" t="s">
        <v>8711</v>
      </c>
      <c r="T1199" s="16" t="s">
        <v>107</v>
      </c>
      <c r="U1199" s="25" t="s">
        <v>8712</v>
      </c>
      <c r="V1199" s="8" t="s">
        <v>72</v>
      </c>
      <c r="AA1199" s="53" t="s">
        <v>8713</v>
      </c>
      <c r="AB1199" s="18">
        <v>274.0</v>
      </c>
      <c r="AC1199" s="18">
        <v>198.0</v>
      </c>
      <c r="AD1199" s="18">
        <v>8.0</v>
      </c>
      <c r="AE1199" s="18">
        <v>52.0</v>
      </c>
      <c r="AF1199" s="18">
        <v>28.0</v>
      </c>
      <c r="AG1199" s="18">
        <v>9.0</v>
      </c>
      <c r="AH1199" s="18">
        <v>2.0</v>
      </c>
      <c r="AI1199" s="18">
        <v>4.0</v>
      </c>
      <c r="AJ1199" s="18" t="s">
        <v>8706</v>
      </c>
      <c r="AK1199" s="18">
        <v>533.0</v>
      </c>
      <c r="AL1199" s="54" t="s">
        <v>2398</v>
      </c>
      <c r="AM1199" s="54" t="s">
        <v>2398</v>
      </c>
      <c r="AN1199" s="19"/>
      <c r="AO1199" s="19" t="s">
        <v>54</v>
      </c>
    </row>
    <row r="1200">
      <c r="A1200" s="8" t="s">
        <v>8714</v>
      </c>
      <c r="B1200" s="52" t="s">
        <v>1287</v>
      </c>
      <c r="C1200" s="8" t="s">
        <v>58</v>
      </c>
      <c r="D1200" s="8" t="s">
        <v>8706</v>
      </c>
      <c r="E1200" s="10" t="s">
        <v>8715</v>
      </c>
      <c r="F1200" s="21" t="s">
        <v>8716</v>
      </c>
      <c r="G1200" s="8" t="s">
        <v>7957</v>
      </c>
      <c r="H1200" s="24"/>
      <c r="I1200" s="8" t="s">
        <v>8717</v>
      </c>
      <c r="J1200" s="8">
        <v>12.0</v>
      </c>
      <c r="K1200" s="14">
        <v>46104.0</v>
      </c>
      <c r="L1200" s="8" t="s">
        <v>3564</v>
      </c>
      <c r="M1200" s="8" t="s">
        <v>3564</v>
      </c>
      <c r="N1200" s="14">
        <v>46108.0</v>
      </c>
      <c r="O1200" s="14">
        <v>46108.0</v>
      </c>
      <c r="P1200" s="8" t="s">
        <v>48</v>
      </c>
      <c r="Q1200" s="8">
        <v>774.0</v>
      </c>
      <c r="R1200" s="16" t="s">
        <v>8718</v>
      </c>
      <c r="S1200" s="16" t="s">
        <v>8719</v>
      </c>
      <c r="T1200" s="16" t="s">
        <v>7202</v>
      </c>
      <c r="U1200" s="25" t="s">
        <v>8712</v>
      </c>
      <c r="V1200" s="8" t="s">
        <v>72</v>
      </c>
      <c r="AA1200" s="53" t="s">
        <v>8720</v>
      </c>
      <c r="AB1200" s="18">
        <v>119.0</v>
      </c>
      <c r="AC1200" s="18">
        <v>13.0</v>
      </c>
      <c r="AD1200" s="18">
        <v>12.0</v>
      </c>
      <c r="AE1200" s="18">
        <v>41.0</v>
      </c>
      <c r="AF1200" s="18">
        <v>46.0</v>
      </c>
      <c r="AG1200" s="18">
        <v>33.0</v>
      </c>
      <c r="AH1200" s="18">
        <v>8.0</v>
      </c>
      <c r="AI1200" s="18">
        <v>2.0</v>
      </c>
      <c r="AJ1200" s="18" t="s">
        <v>54</v>
      </c>
      <c r="AK1200" s="18" t="s">
        <v>54</v>
      </c>
      <c r="AL1200" s="54" t="s">
        <v>1483</v>
      </c>
      <c r="AM1200" s="18" t="s">
        <v>54</v>
      </c>
      <c r="AN1200" s="19"/>
      <c r="AO1200" s="19" t="s">
        <v>54</v>
      </c>
    </row>
    <row r="1201">
      <c r="A1201" s="8" t="s">
        <v>8721</v>
      </c>
      <c r="B1201" s="52" t="s">
        <v>2482</v>
      </c>
      <c r="C1201" s="8" t="s">
        <v>58</v>
      </c>
      <c r="D1201" s="8" t="s">
        <v>8706</v>
      </c>
      <c r="E1201" s="10" t="s">
        <v>8722</v>
      </c>
      <c r="F1201" s="50" t="s">
        <v>8723</v>
      </c>
      <c r="G1201" s="8" t="s">
        <v>7957</v>
      </c>
      <c r="H1201" s="24"/>
      <c r="I1201" s="8" t="s">
        <v>8724</v>
      </c>
      <c r="J1201" s="8">
        <v>12.0</v>
      </c>
      <c r="K1201" s="14">
        <v>46104.0</v>
      </c>
      <c r="L1201" s="8" t="s">
        <v>3564</v>
      </c>
      <c r="M1201" s="8" t="s">
        <v>3564</v>
      </c>
      <c r="N1201" s="14">
        <v>46108.0</v>
      </c>
      <c r="O1201" s="14">
        <v>46108.0</v>
      </c>
      <c r="P1201" s="8" t="s">
        <v>48</v>
      </c>
      <c r="Q1201" s="8">
        <v>730.0</v>
      </c>
      <c r="R1201" s="16" t="s">
        <v>8725</v>
      </c>
      <c r="S1201" s="16" t="s">
        <v>8726</v>
      </c>
      <c r="T1201" s="16" t="s">
        <v>8727</v>
      </c>
      <c r="U1201" s="25" t="s">
        <v>8712</v>
      </c>
      <c r="V1201" s="8" t="s">
        <v>72</v>
      </c>
      <c r="AA1201" s="18" t="s">
        <v>54</v>
      </c>
      <c r="AB1201" s="18">
        <v>140.0</v>
      </c>
      <c r="AC1201" s="18">
        <v>12.0</v>
      </c>
      <c r="AD1201" s="18">
        <v>2.0</v>
      </c>
      <c r="AE1201" s="18">
        <v>82.0</v>
      </c>
      <c r="AF1201" s="18">
        <v>0.0</v>
      </c>
      <c r="AG1201" s="18">
        <v>0.0</v>
      </c>
      <c r="AH1201" s="18">
        <v>0.0</v>
      </c>
      <c r="AI1201" s="18">
        <v>1.0</v>
      </c>
      <c r="AJ1201" s="18" t="s">
        <v>54</v>
      </c>
      <c r="AK1201" s="18" t="s">
        <v>54</v>
      </c>
      <c r="AL1201" s="18" t="s">
        <v>54</v>
      </c>
      <c r="AM1201" s="18" t="s">
        <v>54</v>
      </c>
      <c r="AN1201" s="19" t="s">
        <v>54</v>
      </c>
      <c r="AO1201" s="19" t="s">
        <v>54</v>
      </c>
    </row>
    <row r="1202">
      <c r="A1202" s="18" t="s">
        <v>8728</v>
      </c>
      <c r="B1202" s="52" t="s">
        <v>1287</v>
      </c>
      <c r="C1202" s="8" t="s">
        <v>43</v>
      </c>
      <c r="E1202" s="20" t="s">
        <v>8729</v>
      </c>
      <c r="F1202" s="50" t="s">
        <v>8730</v>
      </c>
      <c r="G1202" s="8" t="s">
        <v>165</v>
      </c>
      <c r="H1202" s="24"/>
      <c r="I1202" s="8" t="s">
        <v>8731</v>
      </c>
      <c r="J1202" s="8">
        <v>12.0</v>
      </c>
      <c r="K1202" s="14">
        <v>46104.0</v>
      </c>
      <c r="L1202" s="8" t="s">
        <v>3564</v>
      </c>
      <c r="M1202" s="8" t="s">
        <v>3564</v>
      </c>
      <c r="N1202" s="14">
        <v>46108.0</v>
      </c>
      <c r="O1202" s="14">
        <v>46111.0</v>
      </c>
      <c r="P1202" s="8" t="s">
        <v>167</v>
      </c>
      <c r="Q1202" s="8">
        <v>650.0</v>
      </c>
      <c r="R1202" s="8" t="s">
        <v>8732</v>
      </c>
      <c r="S1202" s="8" t="s">
        <v>8733</v>
      </c>
      <c r="T1202" s="16" t="s">
        <v>107</v>
      </c>
      <c r="U1202" s="17" t="s">
        <v>8734</v>
      </c>
      <c r="V1202" s="8" t="s">
        <v>172</v>
      </c>
      <c r="AA1202" s="53" t="s">
        <v>8735</v>
      </c>
      <c r="AB1202" s="18">
        <v>138.0</v>
      </c>
      <c r="AC1202" s="18">
        <v>16.0</v>
      </c>
      <c r="AD1202" s="18">
        <v>6.0</v>
      </c>
      <c r="AE1202" s="18">
        <v>63.0</v>
      </c>
      <c r="AF1202" s="18">
        <v>792.0</v>
      </c>
      <c r="AG1202" s="18">
        <v>34.0</v>
      </c>
      <c r="AH1202" s="18">
        <v>3.0</v>
      </c>
      <c r="AI1202" s="18">
        <v>8.0</v>
      </c>
      <c r="AJ1202" s="18" t="s">
        <v>8728</v>
      </c>
      <c r="AK1202" s="18">
        <v>546.0</v>
      </c>
      <c r="AL1202" s="54" t="s">
        <v>1572</v>
      </c>
      <c r="AM1202" s="54" t="s">
        <v>1422</v>
      </c>
      <c r="AN1202" s="19">
        <v>0.9382</v>
      </c>
      <c r="AO1202" s="19" t="s">
        <v>54</v>
      </c>
    </row>
    <row r="1203">
      <c r="A1203" s="18" t="s">
        <v>8736</v>
      </c>
      <c r="B1203" s="52" t="s">
        <v>1298</v>
      </c>
      <c r="C1203" s="8" t="s">
        <v>58</v>
      </c>
      <c r="D1203" s="8" t="s">
        <v>8728</v>
      </c>
      <c r="E1203" s="20" t="s">
        <v>8737</v>
      </c>
      <c r="F1203" s="50" t="s">
        <v>8738</v>
      </c>
      <c r="G1203" s="8" t="s">
        <v>165</v>
      </c>
      <c r="H1203" s="24"/>
      <c r="I1203" s="8" t="s">
        <v>8739</v>
      </c>
      <c r="J1203" s="8">
        <v>12.0</v>
      </c>
      <c r="K1203" s="14">
        <v>46104.0</v>
      </c>
      <c r="L1203" s="8" t="s">
        <v>3564</v>
      </c>
      <c r="M1203" s="8" t="s">
        <v>3564</v>
      </c>
      <c r="N1203" s="14">
        <v>46108.0</v>
      </c>
      <c r="O1203" s="14">
        <v>46111.0</v>
      </c>
      <c r="P1203" s="8" t="s">
        <v>167</v>
      </c>
      <c r="Q1203" s="8">
        <v>643.0</v>
      </c>
      <c r="R1203" s="8" t="s">
        <v>8732</v>
      </c>
      <c r="S1203" s="8" t="s">
        <v>8740</v>
      </c>
      <c r="T1203" s="16" t="s">
        <v>70</v>
      </c>
      <c r="U1203" s="17" t="s">
        <v>8734</v>
      </c>
      <c r="V1203" s="8" t="s">
        <v>172</v>
      </c>
      <c r="AA1203" s="53" t="s">
        <v>8741</v>
      </c>
      <c r="AB1203" s="18">
        <v>163.0</v>
      </c>
      <c r="AC1203" s="18">
        <v>20.0</v>
      </c>
      <c r="AD1203" s="18">
        <v>15.0</v>
      </c>
      <c r="AE1203" s="18">
        <v>42.0</v>
      </c>
      <c r="AF1203" s="18">
        <v>10.0</v>
      </c>
      <c r="AG1203" s="18">
        <v>78.0</v>
      </c>
      <c r="AH1203" s="18">
        <v>0.0</v>
      </c>
      <c r="AI1203" s="18">
        <v>22.0</v>
      </c>
      <c r="AJ1203" s="18" t="s">
        <v>54</v>
      </c>
      <c r="AK1203" s="18" t="s">
        <v>54</v>
      </c>
      <c r="AL1203" s="54" t="s">
        <v>1572</v>
      </c>
      <c r="AM1203" s="18" t="s">
        <v>54</v>
      </c>
      <c r="AN1203" s="19">
        <v>0.9382</v>
      </c>
      <c r="AO1203" s="19" t="s">
        <v>54</v>
      </c>
    </row>
    <row r="1204">
      <c r="A1204" s="18" t="s">
        <v>8742</v>
      </c>
      <c r="B1204" s="52" t="s">
        <v>1883</v>
      </c>
      <c r="C1204" s="8" t="s">
        <v>58</v>
      </c>
      <c r="D1204" s="8" t="s">
        <v>8728</v>
      </c>
      <c r="E1204" s="20" t="s">
        <v>8743</v>
      </c>
      <c r="F1204" s="50" t="s">
        <v>8744</v>
      </c>
      <c r="G1204" s="8" t="s">
        <v>165</v>
      </c>
      <c r="H1204" s="24"/>
      <c r="I1204" s="8" t="s">
        <v>8745</v>
      </c>
      <c r="J1204" s="8">
        <v>12.0</v>
      </c>
      <c r="K1204" s="14">
        <v>46104.0</v>
      </c>
      <c r="L1204" s="8" t="s">
        <v>3564</v>
      </c>
      <c r="M1204" s="8" t="s">
        <v>3564</v>
      </c>
      <c r="N1204" s="14">
        <v>46108.0</v>
      </c>
      <c r="O1204" s="14">
        <v>46111.0</v>
      </c>
      <c r="P1204" s="8" t="s">
        <v>167</v>
      </c>
      <c r="Q1204" s="8">
        <v>696.0</v>
      </c>
      <c r="R1204" s="8" t="s">
        <v>8732</v>
      </c>
      <c r="S1204" s="8" t="s">
        <v>8746</v>
      </c>
      <c r="T1204" s="16" t="s">
        <v>8747</v>
      </c>
      <c r="U1204" s="17" t="s">
        <v>8734</v>
      </c>
      <c r="V1204" s="8" t="s">
        <v>172</v>
      </c>
      <c r="AA1204" s="53" t="s">
        <v>8748</v>
      </c>
      <c r="AB1204" s="18">
        <v>245.0</v>
      </c>
      <c r="AC1204" s="18">
        <v>28.0</v>
      </c>
      <c r="AD1204" s="18">
        <v>90.0</v>
      </c>
      <c r="AE1204" s="18">
        <v>100.0</v>
      </c>
      <c r="AF1204" s="18">
        <v>14.0</v>
      </c>
      <c r="AG1204" s="18">
        <v>14.0</v>
      </c>
      <c r="AH1204" s="18">
        <v>5.0</v>
      </c>
      <c r="AI1204" s="18">
        <v>12.0</v>
      </c>
      <c r="AJ1204" s="18" t="s">
        <v>54</v>
      </c>
      <c r="AK1204" s="18" t="s">
        <v>54</v>
      </c>
      <c r="AL1204" s="54" t="s">
        <v>2087</v>
      </c>
      <c r="AM1204" s="18" t="s">
        <v>54</v>
      </c>
      <c r="AN1204" s="19">
        <v>0.9382</v>
      </c>
      <c r="AO1204" s="19" t="s">
        <v>54</v>
      </c>
    </row>
    <row r="1205">
      <c r="A1205" s="8" t="s">
        <v>8749</v>
      </c>
      <c r="B1205" s="52" t="s">
        <v>1287</v>
      </c>
      <c r="C1205" s="8" t="s">
        <v>43</v>
      </c>
      <c r="E1205" s="20" t="s">
        <v>8750</v>
      </c>
      <c r="F1205" s="50" t="s">
        <v>8751</v>
      </c>
      <c r="G1205" s="51" t="s">
        <v>46</v>
      </c>
      <c r="H1205" s="24"/>
      <c r="I1205" s="8" t="s">
        <v>8752</v>
      </c>
      <c r="J1205" s="8">
        <v>12.0</v>
      </c>
      <c r="K1205" s="14">
        <v>46104.0</v>
      </c>
      <c r="L1205" s="8" t="s">
        <v>3564</v>
      </c>
      <c r="M1205" s="8" t="s">
        <v>3564</v>
      </c>
      <c r="N1205" s="14">
        <v>46108.0</v>
      </c>
      <c r="O1205" s="14">
        <v>46108.0</v>
      </c>
      <c r="P1205" s="8" t="s">
        <v>48</v>
      </c>
      <c r="Q1205" s="8">
        <v>644.0</v>
      </c>
      <c r="R1205" s="8" t="s">
        <v>8753</v>
      </c>
      <c r="S1205" s="8" t="s">
        <v>8754</v>
      </c>
      <c r="T1205" s="16" t="s">
        <v>7202</v>
      </c>
      <c r="U1205" s="17" t="s">
        <v>8755</v>
      </c>
      <c r="V1205" s="8" t="s">
        <v>72</v>
      </c>
      <c r="AA1205" s="53" t="s">
        <v>8756</v>
      </c>
      <c r="AB1205" s="18">
        <v>371.0</v>
      </c>
      <c r="AC1205" s="18">
        <v>101.0</v>
      </c>
      <c r="AD1205" s="18">
        <v>49.0</v>
      </c>
      <c r="AE1205" s="18">
        <v>148.0</v>
      </c>
      <c r="AF1205" s="18">
        <v>0.0</v>
      </c>
      <c r="AG1205" s="18">
        <v>0.0</v>
      </c>
      <c r="AH1205" s="18">
        <v>0.0</v>
      </c>
      <c r="AI1205" s="18">
        <v>50.0</v>
      </c>
      <c r="AJ1205" s="18" t="s">
        <v>8749</v>
      </c>
      <c r="AK1205" s="18">
        <v>2200.0</v>
      </c>
      <c r="AL1205" s="54" t="s">
        <v>1478</v>
      </c>
      <c r="AM1205" s="54" t="s">
        <v>7745</v>
      </c>
      <c r="AN1205" s="19">
        <v>0.8967</v>
      </c>
      <c r="AO1205" s="19" t="s">
        <v>54</v>
      </c>
    </row>
    <row r="1206">
      <c r="A1206" s="8" t="s">
        <v>8757</v>
      </c>
      <c r="B1206" s="52" t="s">
        <v>5170</v>
      </c>
      <c r="C1206" s="8" t="s">
        <v>58</v>
      </c>
      <c r="D1206" s="8" t="s">
        <v>8749</v>
      </c>
      <c r="E1206" s="20" t="s">
        <v>8758</v>
      </c>
      <c r="F1206" s="50" t="s">
        <v>8759</v>
      </c>
      <c r="G1206" s="51" t="s">
        <v>46</v>
      </c>
      <c r="H1206" s="24"/>
      <c r="I1206" s="8" t="s">
        <v>8760</v>
      </c>
      <c r="J1206" s="8">
        <v>12.0</v>
      </c>
      <c r="K1206" s="14">
        <v>46104.0</v>
      </c>
      <c r="L1206" s="8" t="s">
        <v>3564</v>
      </c>
      <c r="M1206" s="8" t="s">
        <v>3564</v>
      </c>
      <c r="N1206" s="14">
        <v>46108.0</v>
      </c>
      <c r="O1206" s="14">
        <v>46108.0</v>
      </c>
      <c r="P1206" s="8" t="s">
        <v>48</v>
      </c>
      <c r="Q1206" s="8">
        <v>637.0</v>
      </c>
      <c r="R1206" s="8" t="s">
        <v>8753</v>
      </c>
      <c r="S1206" s="8" t="s">
        <v>8761</v>
      </c>
      <c r="T1206" s="16" t="s">
        <v>314</v>
      </c>
      <c r="U1206" s="17" t="s">
        <v>8755</v>
      </c>
      <c r="V1206" s="8" t="s">
        <v>72</v>
      </c>
      <c r="AA1206" s="53" t="s">
        <v>8762</v>
      </c>
      <c r="AB1206" s="18">
        <v>780.0</v>
      </c>
      <c r="AC1206" s="18">
        <v>109.0</v>
      </c>
      <c r="AD1206" s="18">
        <v>56.0</v>
      </c>
      <c r="AE1206" s="18">
        <v>132.0</v>
      </c>
      <c r="AF1206" s="18">
        <v>286.0</v>
      </c>
      <c r="AG1206" s="18">
        <v>413.0</v>
      </c>
      <c r="AH1206" s="18">
        <v>0.0</v>
      </c>
      <c r="AI1206" s="18">
        <v>16.0</v>
      </c>
      <c r="AJ1206" s="18" t="s">
        <v>54</v>
      </c>
      <c r="AK1206" s="18" t="s">
        <v>54</v>
      </c>
      <c r="AL1206" s="54" t="s">
        <v>3570</v>
      </c>
      <c r="AM1206" s="18" t="s">
        <v>54</v>
      </c>
      <c r="AN1206" s="19">
        <v>0.8967</v>
      </c>
      <c r="AO1206" s="19" t="s">
        <v>992</v>
      </c>
    </row>
    <row r="1207">
      <c r="A1207" s="8" t="s">
        <v>8763</v>
      </c>
      <c r="B1207" s="52" t="s">
        <v>2482</v>
      </c>
      <c r="C1207" s="8" t="s">
        <v>58</v>
      </c>
      <c r="D1207" s="8" t="s">
        <v>8749</v>
      </c>
      <c r="E1207" s="20" t="s">
        <v>8764</v>
      </c>
      <c r="F1207" s="50" t="s">
        <v>8765</v>
      </c>
      <c r="G1207" s="51" t="s">
        <v>46</v>
      </c>
      <c r="H1207" s="24"/>
      <c r="I1207" s="8" t="s">
        <v>8766</v>
      </c>
      <c r="J1207" s="8">
        <v>12.0</v>
      </c>
      <c r="K1207" s="14">
        <v>46104.0</v>
      </c>
      <c r="L1207" s="8" t="s">
        <v>3564</v>
      </c>
      <c r="M1207" s="8" t="s">
        <v>3564</v>
      </c>
      <c r="N1207" s="14">
        <v>46108.0</v>
      </c>
      <c r="O1207" s="14">
        <v>46108.0</v>
      </c>
      <c r="P1207" s="8" t="s">
        <v>48</v>
      </c>
      <c r="Q1207" s="8">
        <v>600.0</v>
      </c>
      <c r="R1207" s="16" t="s">
        <v>8767</v>
      </c>
      <c r="S1207" s="16" t="s">
        <v>8768</v>
      </c>
      <c r="T1207" s="16" t="s">
        <v>70</v>
      </c>
      <c r="U1207" s="17" t="s">
        <v>8755</v>
      </c>
      <c r="V1207" s="8" t="s">
        <v>72</v>
      </c>
      <c r="AA1207" s="18" t="s">
        <v>54</v>
      </c>
      <c r="AB1207" s="18">
        <v>1049.0</v>
      </c>
      <c r="AC1207" s="18">
        <v>98.0</v>
      </c>
      <c r="AD1207" s="18">
        <v>10.0</v>
      </c>
      <c r="AE1207" s="18">
        <v>874.0</v>
      </c>
      <c r="AF1207" s="18">
        <v>0.0</v>
      </c>
      <c r="AG1207" s="18">
        <v>0.0</v>
      </c>
      <c r="AH1207" s="18">
        <v>0.0</v>
      </c>
      <c r="AI1207" s="18">
        <v>11.0</v>
      </c>
      <c r="AJ1207" s="18" t="s">
        <v>54</v>
      </c>
      <c r="AK1207" s="18" t="s">
        <v>54</v>
      </c>
      <c r="AL1207" s="18" t="s">
        <v>54</v>
      </c>
      <c r="AM1207" s="18" t="s">
        <v>54</v>
      </c>
      <c r="AN1207" s="19">
        <v>0.8967</v>
      </c>
      <c r="AO1207" s="19" t="s">
        <v>54</v>
      </c>
    </row>
    <row r="1208">
      <c r="A1208" s="8" t="s">
        <v>8769</v>
      </c>
      <c r="B1208" s="52" t="s">
        <v>1287</v>
      </c>
      <c r="C1208" s="8" t="s">
        <v>43</v>
      </c>
      <c r="E1208" s="16" t="s">
        <v>8770</v>
      </c>
      <c r="F1208" s="21" t="s">
        <v>8771</v>
      </c>
      <c r="G1208" s="8" t="s">
        <v>7957</v>
      </c>
      <c r="H1208" s="24"/>
      <c r="I1208" s="8" t="s">
        <v>8772</v>
      </c>
      <c r="J1208" s="8">
        <v>12.0</v>
      </c>
      <c r="K1208" s="14">
        <v>46104.0</v>
      </c>
      <c r="L1208" s="8" t="s">
        <v>3564</v>
      </c>
      <c r="M1208" s="8" t="s">
        <v>3564</v>
      </c>
      <c r="N1208" s="14">
        <v>46108.0</v>
      </c>
      <c r="O1208" s="14">
        <v>46108.0</v>
      </c>
      <c r="P1208" s="8" t="s">
        <v>48</v>
      </c>
      <c r="Q1208" s="8">
        <v>624.0</v>
      </c>
      <c r="R1208" s="16" t="s">
        <v>8773</v>
      </c>
      <c r="S1208" s="16" t="s">
        <v>8774</v>
      </c>
      <c r="T1208" s="16" t="s">
        <v>7202</v>
      </c>
      <c r="U1208" s="25" t="s">
        <v>8775</v>
      </c>
      <c r="V1208" s="8" t="s">
        <v>72</v>
      </c>
      <c r="AA1208" s="53" t="s">
        <v>8776</v>
      </c>
      <c r="AB1208" s="18">
        <v>630.0</v>
      </c>
      <c r="AC1208" s="18">
        <v>150.0</v>
      </c>
      <c r="AD1208" s="18">
        <v>39.0</v>
      </c>
      <c r="AE1208" s="18">
        <v>304.0</v>
      </c>
      <c r="AF1208" s="18">
        <v>0.0</v>
      </c>
      <c r="AG1208" s="18">
        <v>0.0</v>
      </c>
      <c r="AH1208" s="18">
        <v>0.0</v>
      </c>
      <c r="AI1208" s="18">
        <v>130.0</v>
      </c>
      <c r="AJ1208" s="18" t="s">
        <v>8769</v>
      </c>
      <c r="AK1208" s="18">
        <v>1252.0</v>
      </c>
      <c r="AL1208" s="54" t="s">
        <v>1989</v>
      </c>
      <c r="AM1208" s="54" t="s">
        <v>1400</v>
      </c>
      <c r="AN1208" s="19">
        <v>0.8845</v>
      </c>
      <c r="AO1208" s="19" t="s">
        <v>329</v>
      </c>
    </row>
    <row r="1209">
      <c r="A1209" s="8" t="s">
        <v>8777</v>
      </c>
      <c r="B1209" s="52" t="s">
        <v>3883</v>
      </c>
      <c r="C1209" s="8" t="s">
        <v>58</v>
      </c>
      <c r="D1209" s="8" t="s">
        <v>8769</v>
      </c>
      <c r="E1209" s="10" t="s">
        <v>8778</v>
      </c>
      <c r="F1209" s="21" t="s">
        <v>8779</v>
      </c>
      <c r="G1209" s="8" t="s">
        <v>7957</v>
      </c>
      <c r="H1209" s="24"/>
      <c r="I1209" s="8" t="s">
        <v>8780</v>
      </c>
      <c r="J1209" s="8">
        <v>12.0</v>
      </c>
      <c r="K1209" s="14">
        <v>46104.0</v>
      </c>
      <c r="L1209" s="8" t="s">
        <v>3564</v>
      </c>
      <c r="M1209" s="8" t="s">
        <v>3564</v>
      </c>
      <c r="N1209" s="14">
        <v>46108.0</v>
      </c>
      <c r="O1209" s="14">
        <v>46108.0</v>
      </c>
      <c r="P1209" s="8" t="s">
        <v>48</v>
      </c>
      <c r="Q1209" s="8">
        <v>730.0</v>
      </c>
      <c r="R1209" s="16" t="s">
        <v>8781</v>
      </c>
      <c r="S1209" s="16" t="s">
        <v>8782</v>
      </c>
      <c r="T1209" s="16" t="s">
        <v>70</v>
      </c>
      <c r="U1209" s="25" t="s">
        <v>8775</v>
      </c>
      <c r="V1209" s="8" t="s">
        <v>72</v>
      </c>
      <c r="AA1209" s="53" t="s">
        <v>8783</v>
      </c>
      <c r="AB1209" s="18">
        <v>408.0</v>
      </c>
      <c r="AC1209" s="18">
        <v>224.0</v>
      </c>
      <c r="AD1209" s="18">
        <v>22.0</v>
      </c>
      <c r="AE1209" s="18">
        <v>141.0</v>
      </c>
      <c r="AF1209" s="18">
        <v>0.0</v>
      </c>
      <c r="AG1209" s="18">
        <v>0.0</v>
      </c>
      <c r="AH1209" s="18">
        <v>0.0</v>
      </c>
      <c r="AI1209" s="18">
        <v>14.0</v>
      </c>
      <c r="AJ1209" s="18" t="s">
        <v>54</v>
      </c>
      <c r="AK1209" s="18" t="s">
        <v>54</v>
      </c>
      <c r="AL1209" s="54" t="s">
        <v>1637</v>
      </c>
      <c r="AM1209" s="18" t="s">
        <v>54</v>
      </c>
      <c r="AN1209" s="19">
        <v>0.8845</v>
      </c>
      <c r="AO1209" s="19" t="s">
        <v>54</v>
      </c>
    </row>
    <row r="1210">
      <c r="A1210" s="8" t="s">
        <v>8784</v>
      </c>
      <c r="B1210" s="52" t="s">
        <v>1298</v>
      </c>
      <c r="C1210" s="8" t="s">
        <v>58</v>
      </c>
      <c r="D1210" s="8" t="s">
        <v>8769</v>
      </c>
      <c r="E1210" s="16" t="s">
        <v>8785</v>
      </c>
      <c r="F1210" s="21" t="s">
        <v>8786</v>
      </c>
      <c r="G1210" s="8" t="s">
        <v>7957</v>
      </c>
      <c r="H1210" s="24"/>
      <c r="I1210" s="8" t="s">
        <v>8787</v>
      </c>
      <c r="J1210" s="8">
        <v>12.0</v>
      </c>
      <c r="K1210" s="14">
        <v>46104.0</v>
      </c>
      <c r="L1210" s="8" t="s">
        <v>3564</v>
      </c>
      <c r="M1210" s="8" t="s">
        <v>3564</v>
      </c>
      <c r="N1210" s="14">
        <v>46108.0</v>
      </c>
      <c r="O1210" s="14">
        <v>46108.0</v>
      </c>
      <c r="P1210" s="8" t="s">
        <v>48</v>
      </c>
      <c r="Q1210" s="8">
        <v>651.0</v>
      </c>
      <c r="R1210" s="16" t="s">
        <v>8788</v>
      </c>
      <c r="S1210" s="16" t="s">
        <v>8789</v>
      </c>
      <c r="T1210" s="16" t="s">
        <v>8790</v>
      </c>
      <c r="U1210" s="25" t="s">
        <v>8775</v>
      </c>
      <c r="V1210" s="8" t="s">
        <v>72</v>
      </c>
      <c r="AA1210" s="53" t="s">
        <v>8791</v>
      </c>
      <c r="AB1210" s="18">
        <v>214.0</v>
      </c>
      <c r="AC1210" s="18">
        <v>37.0</v>
      </c>
      <c r="AD1210" s="18">
        <v>23.0</v>
      </c>
      <c r="AE1210" s="18">
        <v>141.0</v>
      </c>
      <c r="AF1210" s="18">
        <v>0.0</v>
      </c>
      <c r="AG1210" s="18">
        <v>0.0</v>
      </c>
      <c r="AH1210" s="18">
        <v>0.0</v>
      </c>
      <c r="AI1210" s="18">
        <v>82.0</v>
      </c>
      <c r="AJ1210" s="18" t="s">
        <v>54</v>
      </c>
      <c r="AK1210" s="18" t="s">
        <v>54</v>
      </c>
      <c r="AL1210" s="54" t="s">
        <v>2242</v>
      </c>
      <c r="AM1210" s="18" t="s">
        <v>54</v>
      </c>
      <c r="AN1210" s="19">
        <v>0.8845</v>
      </c>
      <c r="AO1210" s="19" t="s">
        <v>329</v>
      </c>
    </row>
    <row r="1211">
      <c r="A1211" s="8" t="s">
        <v>8792</v>
      </c>
      <c r="B1211" s="52" t="s">
        <v>1287</v>
      </c>
      <c r="C1211" s="8" t="s">
        <v>43</v>
      </c>
      <c r="E1211" s="20" t="s">
        <v>8793</v>
      </c>
      <c r="F1211" s="50" t="s">
        <v>8794</v>
      </c>
      <c r="G1211" s="8" t="s">
        <v>83</v>
      </c>
      <c r="H1211" s="24"/>
      <c r="I1211" s="8" t="s">
        <v>8795</v>
      </c>
      <c r="J1211" s="8">
        <v>12.0</v>
      </c>
      <c r="K1211" s="14">
        <v>46104.0</v>
      </c>
      <c r="L1211" s="8" t="s">
        <v>3564</v>
      </c>
      <c r="M1211" s="8" t="s">
        <v>3564</v>
      </c>
      <c r="N1211" s="14">
        <v>46108.0</v>
      </c>
      <c r="P1211" s="8" t="s">
        <v>48</v>
      </c>
      <c r="Q1211" s="8">
        <v>661.0</v>
      </c>
      <c r="R1211" s="59" t="s">
        <v>8796</v>
      </c>
      <c r="S1211" s="59" t="s">
        <v>8797</v>
      </c>
      <c r="T1211" s="16" t="s">
        <v>70</v>
      </c>
      <c r="U1211" s="17" t="s">
        <v>8798</v>
      </c>
      <c r="V1211" s="8" t="s">
        <v>220</v>
      </c>
      <c r="AA1211" s="53" t="s">
        <v>8799</v>
      </c>
      <c r="AB1211" s="18">
        <v>249.0</v>
      </c>
      <c r="AC1211" s="18">
        <v>10.0</v>
      </c>
      <c r="AD1211" s="18">
        <v>26.0</v>
      </c>
      <c r="AE1211" s="18">
        <v>139.0</v>
      </c>
      <c r="AF1211" s="18">
        <v>0.0</v>
      </c>
      <c r="AG1211" s="18">
        <v>0.0</v>
      </c>
      <c r="AH1211" s="18">
        <v>0.0</v>
      </c>
      <c r="AI1211" s="18">
        <v>12.0</v>
      </c>
      <c r="AJ1211" s="18" t="s">
        <v>8792</v>
      </c>
      <c r="AK1211" s="18">
        <v>993.0</v>
      </c>
      <c r="AL1211" s="54" t="s">
        <v>2398</v>
      </c>
      <c r="AM1211" s="54" t="s">
        <v>1305</v>
      </c>
      <c r="AN1211" s="19">
        <v>0.9754</v>
      </c>
      <c r="AO1211" s="19" t="s">
        <v>978</v>
      </c>
    </row>
    <row r="1212">
      <c r="A1212" s="8" t="s">
        <v>8800</v>
      </c>
      <c r="B1212" s="52" t="s">
        <v>1298</v>
      </c>
      <c r="C1212" s="8" t="s">
        <v>58</v>
      </c>
      <c r="D1212" s="8" t="s">
        <v>8792</v>
      </c>
      <c r="E1212" s="20" t="s">
        <v>8801</v>
      </c>
      <c r="F1212" s="50" t="s">
        <v>8802</v>
      </c>
      <c r="G1212" s="8" t="s">
        <v>83</v>
      </c>
      <c r="H1212" s="24"/>
      <c r="I1212" s="8" t="s">
        <v>8803</v>
      </c>
      <c r="J1212" s="8">
        <v>12.0</v>
      </c>
      <c r="K1212" s="14">
        <v>46104.0</v>
      </c>
      <c r="L1212" s="8" t="s">
        <v>3564</v>
      </c>
      <c r="M1212" s="8" t="s">
        <v>3564</v>
      </c>
      <c r="N1212" s="14">
        <v>46108.0</v>
      </c>
      <c r="P1212" s="8" t="s">
        <v>48</v>
      </c>
      <c r="Q1212" s="8">
        <v>660.0</v>
      </c>
      <c r="R1212" s="59" t="s">
        <v>8796</v>
      </c>
      <c r="S1212" s="59" t="s">
        <v>8804</v>
      </c>
      <c r="T1212" s="16" t="s">
        <v>8805</v>
      </c>
      <c r="U1212" s="17" t="s">
        <v>8798</v>
      </c>
      <c r="V1212" s="8" t="s">
        <v>220</v>
      </c>
      <c r="AA1212" s="53" t="s">
        <v>8806</v>
      </c>
      <c r="AB1212" s="18">
        <v>243.0</v>
      </c>
      <c r="AC1212" s="18">
        <v>19.0</v>
      </c>
      <c r="AD1212" s="18">
        <v>41.0</v>
      </c>
      <c r="AE1212" s="18">
        <v>112.0</v>
      </c>
      <c r="AF1212" s="18">
        <v>14.0</v>
      </c>
      <c r="AG1212" s="18">
        <v>29.0</v>
      </c>
      <c r="AH1212" s="18">
        <v>8.0</v>
      </c>
      <c r="AI1212" s="18">
        <v>56.0</v>
      </c>
      <c r="AJ1212" s="18" t="s">
        <v>54</v>
      </c>
      <c r="AK1212" s="18" t="s">
        <v>54</v>
      </c>
      <c r="AL1212" s="54" t="s">
        <v>2087</v>
      </c>
      <c r="AM1212" s="18" t="s">
        <v>54</v>
      </c>
      <c r="AN1212" s="19">
        <v>0.9754</v>
      </c>
      <c r="AO1212" s="19" t="s">
        <v>978</v>
      </c>
    </row>
    <row r="1213">
      <c r="A1213" s="8" t="s">
        <v>8807</v>
      </c>
      <c r="B1213" s="52" t="s">
        <v>1883</v>
      </c>
      <c r="C1213" s="8" t="s">
        <v>58</v>
      </c>
      <c r="D1213" s="8" t="s">
        <v>8792</v>
      </c>
      <c r="E1213" s="20" t="s">
        <v>8808</v>
      </c>
      <c r="F1213" s="50" t="s">
        <v>8809</v>
      </c>
      <c r="G1213" s="8" t="s">
        <v>83</v>
      </c>
      <c r="H1213" s="24"/>
      <c r="I1213" s="8" t="s">
        <v>8810</v>
      </c>
      <c r="J1213" s="8">
        <v>12.0</v>
      </c>
      <c r="K1213" s="14">
        <v>46104.0</v>
      </c>
      <c r="L1213" s="8" t="s">
        <v>3564</v>
      </c>
      <c r="M1213" s="8" t="s">
        <v>3564</v>
      </c>
      <c r="N1213" s="14">
        <v>46108.0</v>
      </c>
      <c r="P1213" s="8" t="s">
        <v>48</v>
      </c>
      <c r="Q1213" s="8">
        <v>681.0</v>
      </c>
      <c r="R1213" s="16" t="s">
        <v>8796</v>
      </c>
      <c r="S1213" s="59" t="s">
        <v>8811</v>
      </c>
      <c r="T1213" s="16" t="s">
        <v>8812</v>
      </c>
      <c r="U1213" s="17" t="s">
        <v>8798</v>
      </c>
      <c r="V1213" s="8" t="s">
        <v>220</v>
      </c>
      <c r="AA1213" s="53" t="s">
        <v>8813</v>
      </c>
      <c r="AB1213" s="18">
        <v>410.0</v>
      </c>
      <c r="AC1213" s="18">
        <v>32.0</v>
      </c>
      <c r="AD1213" s="18">
        <v>190.0</v>
      </c>
      <c r="AE1213" s="18">
        <v>159.0</v>
      </c>
      <c r="AF1213" s="18">
        <v>3.0</v>
      </c>
      <c r="AG1213" s="18">
        <v>0.0</v>
      </c>
      <c r="AH1213" s="18">
        <v>0.0</v>
      </c>
      <c r="AI1213" s="18">
        <v>41.0</v>
      </c>
      <c r="AJ1213" s="18" t="s">
        <v>54</v>
      </c>
      <c r="AK1213" s="18" t="s">
        <v>54</v>
      </c>
      <c r="AL1213" s="54" t="s">
        <v>1601</v>
      </c>
      <c r="AM1213" s="18" t="s">
        <v>54</v>
      </c>
      <c r="AN1213" s="19">
        <v>0.9754</v>
      </c>
      <c r="AO1213" s="19" t="s">
        <v>978</v>
      </c>
    </row>
    <row r="1214">
      <c r="A1214" s="8" t="s">
        <v>8814</v>
      </c>
      <c r="B1214" s="52" t="s">
        <v>1287</v>
      </c>
      <c r="C1214" s="8" t="s">
        <v>43</v>
      </c>
      <c r="E1214" s="16" t="s">
        <v>8815</v>
      </c>
      <c r="F1214" s="50" t="s">
        <v>8816</v>
      </c>
      <c r="G1214" s="8" t="s">
        <v>3873</v>
      </c>
      <c r="H1214" s="24"/>
      <c r="I1214" s="8" t="s">
        <v>8817</v>
      </c>
      <c r="J1214" s="8">
        <v>12.0</v>
      </c>
      <c r="K1214" s="14">
        <v>46104.0</v>
      </c>
      <c r="L1214" s="8" t="s">
        <v>3564</v>
      </c>
      <c r="M1214" s="8" t="s">
        <v>3564</v>
      </c>
      <c r="N1214" s="14">
        <v>46106.0</v>
      </c>
      <c r="O1214" s="14">
        <v>46106.0</v>
      </c>
      <c r="P1214" s="8" t="s">
        <v>3876</v>
      </c>
      <c r="Q1214" s="8">
        <v>680.0</v>
      </c>
      <c r="R1214" s="16" t="s">
        <v>8818</v>
      </c>
      <c r="S1214" s="16" t="s">
        <v>8819</v>
      </c>
      <c r="T1214" s="16" t="s">
        <v>8820</v>
      </c>
      <c r="U1214" s="20" t="s">
        <v>8821</v>
      </c>
      <c r="V1214" s="24"/>
      <c r="AA1214" s="53" t="s">
        <v>8822</v>
      </c>
      <c r="AB1214" s="18">
        <v>226.0</v>
      </c>
      <c r="AC1214" s="18">
        <v>25.0</v>
      </c>
      <c r="AD1214" s="18">
        <v>15.0</v>
      </c>
      <c r="AE1214" s="18">
        <v>56.0</v>
      </c>
      <c r="AF1214" s="18">
        <v>98.0</v>
      </c>
      <c r="AG1214" s="18">
        <v>110.0</v>
      </c>
      <c r="AH1214" s="18">
        <v>0.0</v>
      </c>
      <c r="AI1214" s="18">
        <v>13.0</v>
      </c>
      <c r="AJ1214" s="18" t="s">
        <v>8814</v>
      </c>
      <c r="AK1214" s="18">
        <v>226.0</v>
      </c>
      <c r="AL1214" s="54" t="s">
        <v>1464</v>
      </c>
      <c r="AM1214" s="54" t="s">
        <v>1464</v>
      </c>
      <c r="AN1214" s="19"/>
      <c r="AO1214" s="19" t="s">
        <v>8823</v>
      </c>
    </row>
    <row r="1215">
      <c r="A1215" s="8" t="s">
        <v>8824</v>
      </c>
      <c r="B1215" s="52" t="s">
        <v>1883</v>
      </c>
      <c r="C1215" s="8" t="s">
        <v>58</v>
      </c>
      <c r="D1215" s="8" t="s">
        <v>8792</v>
      </c>
      <c r="E1215" s="16" t="s">
        <v>8825</v>
      </c>
      <c r="F1215" s="50" t="s">
        <v>8826</v>
      </c>
      <c r="G1215" s="8" t="s">
        <v>3873</v>
      </c>
      <c r="H1215" s="24"/>
      <c r="I1215" s="8" t="s">
        <v>8827</v>
      </c>
      <c r="J1215" s="8">
        <v>12.0</v>
      </c>
      <c r="K1215" s="14">
        <v>46104.0</v>
      </c>
      <c r="L1215" s="8" t="s">
        <v>3564</v>
      </c>
      <c r="M1215" s="8" t="s">
        <v>3564</v>
      </c>
      <c r="N1215" s="14">
        <v>46106.0</v>
      </c>
      <c r="O1215" s="14">
        <v>46106.0</v>
      </c>
      <c r="P1215" s="8" t="s">
        <v>3876</v>
      </c>
      <c r="Q1215" s="8">
        <v>763.0</v>
      </c>
      <c r="R1215" s="16" t="s">
        <v>8828</v>
      </c>
      <c r="S1215" s="16" t="s">
        <v>8829</v>
      </c>
      <c r="T1215" s="16" t="s">
        <v>8830</v>
      </c>
      <c r="U1215" s="20" t="s">
        <v>8821</v>
      </c>
      <c r="V1215" s="24"/>
      <c r="AA1215" s="53" t="s">
        <v>8831</v>
      </c>
      <c r="AB1215" s="18">
        <v>49.0</v>
      </c>
      <c r="AC1215" s="18">
        <v>12.0</v>
      </c>
      <c r="AD1215" s="18">
        <v>3.0</v>
      </c>
      <c r="AE1215" s="18">
        <v>28.0</v>
      </c>
      <c r="AF1215" s="18">
        <v>0.0</v>
      </c>
      <c r="AG1215" s="18">
        <v>0.0</v>
      </c>
      <c r="AH1215" s="18">
        <v>0.0</v>
      </c>
      <c r="AI1215" s="18">
        <v>9.0</v>
      </c>
      <c r="AJ1215" s="18" t="s">
        <v>54</v>
      </c>
      <c r="AK1215" s="18" t="s">
        <v>54</v>
      </c>
      <c r="AL1215" s="54" t="s">
        <v>1429</v>
      </c>
      <c r="AM1215" s="18" t="s">
        <v>54</v>
      </c>
      <c r="AN1215" s="19">
        <v>0.9754</v>
      </c>
      <c r="AO1215" s="19" t="s">
        <v>54</v>
      </c>
    </row>
    <row r="1216">
      <c r="A1216" s="8" t="s">
        <v>8832</v>
      </c>
      <c r="B1216" s="52" t="s">
        <v>7084</v>
      </c>
      <c r="C1216" s="8" t="s">
        <v>58</v>
      </c>
      <c r="D1216" s="8" t="s">
        <v>8792</v>
      </c>
      <c r="E1216" s="16" t="s">
        <v>8833</v>
      </c>
      <c r="F1216" s="50" t="s">
        <v>8834</v>
      </c>
      <c r="G1216" s="8" t="s">
        <v>3873</v>
      </c>
      <c r="H1216" s="24"/>
      <c r="I1216" s="8" t="s">
        <v>8835</v>
      </c>
      <c r="J1216" s="8">
        <v>12.0</v>
      </c>
      <c r="K1216" s="14">
        <v>46104.0</v>
      </c>
      <c r="L1216" s="8" t="s">
        <v>3564</v>
      </c>
      <c r="M1216" s="8" t="s">
        <v>3564</v>
      </c>
      <c r="N1216" s="14">
        <v>46106.0</v>
      </c>
      <c r="O1216" s="14">
        <v>46106.0</v>
      </c>
      <c r="P1216" s="8" t="s">
        <v>3876</v>
      </c>
      <c r="Q1216" s="8">
        <v>649.0</v>
      </c>
      <c r="R1216" s="16" t="s">
        <v>8836</v>
      </c>
      <c r="S1216" s="16" t="s">
        <v>8837</v>
      </c>
      <c r="T1216" s="16" t="s">
        <v>4124</v>
      </c>
      <c r="U1216" s="20" t="s">
        <v>8821</v>
      </c>
      <c r="V1216" s="24"/>
      <c r="AA1216" s="53" t="s">
        <v>8838</v>
      </c>
      <c r="AB1216" s="18">
        <v>42.0</v>
      </c>
      <c r="AC1216" s="18">
        <v>9.0</v>
      </c>
      <c r="AD1216" s="18">
        <v>14.0</v>
      </c>
      <c r="AE1216" s="18">
        <v>15.0</v>
      </c>
      <c r="AF1216" s="18">
        <v>17.0</v>
      </c>
      <c r="AG1216" s="18">
        <v>0.0</v>
      </c>
      <c r="AH1216" s="18">
        <v>0.0</v>
      </c>
      <c r="AI1216" s="18">
        <v>2.0</v>
      </c>
      <c r="AJ1216" s="18" t="s">
        <v>54</v>
      </c>
      <c r="AK1216" s="18" t="s">
        <v>54</v>
      </c>
      <c r="AL1216" s="18" t="s">
        <v>54</v>
      </c>
      <c r="AM1216" s="18" t="s">
        <v>54</v>
      </c>
      <c r="AN1216" s="19">
        <v>0.9754</v>
      </c>
      <c r="AO1216" s="19" t="s">
        <v>54</v>
      </c>
    </row>
    <row r="1217">
      <c r="A1217" s="8" t="s">
        <v>8839</v>
      </c>
      <c r="B1217" s="52" t="s">
        <v>1298</v>
      </c>
      <c r="C1217" s="8" t="s">
        <v>43</v>
      </c>
      <c r="E1217" s="16" t="s">
        <v>8840</v>
      </c>
      <c r="F1217" s="50" t="s">
        <v>8841</v>
      </c>
      <c r="G1217" s="8" t="s">
        <v>3873</v>
      </c>
      <c r="H1217" s="24"/>
      <c r="I1217" s="8" t="s">
        <v>8842</v>
      </c>
      <c r="J1217" s="8">
        <v>12.0</v>
      </c>
      <c r="K1217" s="14">
        <v>46104.0</v>
      </c>
      <c r="L1217" s="8" t="s">
        <v>3564</v>
      </c>
      <c r="M1217" s="8" t="s">
        <v>3564</v>
      </c>
      <c r="N1217" s="14">
        <v>46107.0</v>
      </c>
      <c r="O1217" s="14">
        <v>46101.0</v>
      </c>
      <c r="P1217" s="8" t="s">
        <v>3876</v>
      </c>
      <c r="Q1217" s="8">
        <v>810.0</v>
      </c>
      <c r="R1217" s="16" t="s">
        <v>8843</v>
      </c>
      <c r="S1217" s="16" t="s">
        <v>8844</v>
      </c>
      <c r="T1217" s="16" t="s">
        <v>8845</v>
      </c>
      <c r="U1217" s="20" t="s">
        <v>8846</v>
      </c>
      <c r="V1217" s="8" t="s">
        <v>190</v>
      </c>
      <c r="AA1217" s="53" t="s">
        <v>8847</v>
      </c>
      <c r="AB1217" s="18">
        <v>19.0</v>
      </c>
      <c r="AC1217" s="18">
        <v>1.0</v>
      </c>
      <c r="AD1217" s="18">
        <v>2.0</v>
      </c>
      <c r="AE1217" s="18">
        <v>13.0</v>
      </c>
      <c r="AF1217" s="18">
        <v>0.0</v>
      </c>
      <c r="AG1217" s="18">
        <v>0.0</v>
      </c>
      <c r="AH1217" s="18">
        <v>0.0</v>
      </c>
      <c r="AI1217" s="18">
        <v>4.0</v>
      </c>
      <c r="AJ1217" s="18" t="s">
        <v>8839</v>
      </c>
      <c r="AK1217" s="18">
        <v>264.0</v>
      </c>
      <c r="AL1217" s="54" t="s">
        <v>2040</v>
      </c>
      <c r="AM1217" s="54" t="s">
        <v>1339</v>
      </c>
      <c r="AN1217" s="19">
        <v>0.8481</v>
      </c>
      <c r="AO1217" s="19" t="s">
        <v>356</v>
      </c>
    </row>
    <row r="1218">
      <c r="A1218" s="8" t="s">
        <v>8848</v>
      </c>
      <c r="B1218" s="52" t="s">
        <v>1287</v>
      </c>
      <c r="C1218" s="8" t="s">
        <v>58</v>
      </c>
      <c r="D1218" s="8" t="s">
        <v>8839</v>
      </c>
      <c r="E1218" s="16" t="s">
        <v>8849</v>
      </c>
      <c r="F1218" s="50" t="s">
        <v>8850</v>
      </c>
      <c r="G1218" s="8" t="s">
        <v>3873</v>
      </c>
      <c r="H1218" s="24"/>
      <c r="I1218" s="8" t="s">
        <v>8851</v>
      </c>
      <c r="J1218" s="8">
        <v>12.0</v>
      </c>
      <c r="K1218" s="14">
        <v>46104.0</v>
      </c>
      <c r="L1218" s="8" t="s">
        <v>3564</v>
      </c>
      <c r="M1218" s="8" t="s">
        <v>3564</v>
      </c>
      <c r="N1218" s="14">
        <v>46107.0</v>
      </c>
      <c r="O1218" s="14">
        <v>46107.0</v>
      </c>
      <c r="P1218" s="8" t="s">
        <v>3876</v>
      </c>
      <c r="Q1218" s="8">
        <v>775.0</v>
      </c>
      <c r="R1218" s="16" t="s">
        <v>8852</v>
      </c>
      <c r="S1218" s="16" t="s">
        <v>8853</v>
      </c>
      <c r="T1218" s="16" t="s">
        <v>8854</v>
      </c>
      <c r="U1218" s="20" t="s">
        <v>8846</v>
      </c>
      <c r="V1218" s="8" t="s">
        <v>190</v>
      </c>
      <c r="AA1218" s="53" t="s">
        <v>8855</v>
      </c>
      <c r="AB1218" s="18">
        <v>134.0</v>
      </c>
      <c r="AC1218" s="18">
        <v>8.0</v>
      </c>
      <c r="AD1218" s="18">
        <v>6.0</v>
      </c>
      <c r="AE1218" s="18">
        <v>81.0</v>
      </c>
      <c r="AF1218" s="18">
        <v>138.0</v>
      </c>
      <c r="AG1218" s="18">
        <v>27.0</v>
      </c>
      <c r="AH1218" s="18">
        <v>0.0</v>
      </c>
      <c r="AI1218" s="18">
        <v>9.0</v>
      </c>
      <c r="AJ1218" s="18" t="s">
        <v>54</v>
      </c>
      <c r="AK1218" s="18" t="s">
        <v>54</v>
      </c>
      <c r="AL1218" s="54" t="s">
        <v>1483</v>
      </c>
      <c r="AM1218" s="18" t="s">
        <v>54</v>
      </c>
      <c r="AN1218" s="19">
        <v>0.8481</v>
      </c>
      <c r="AO1218" s="19" t="s">
        <v>5960</v>
      </c>
    </row>
    <row r="1219">
      <c r="A1219" s="8" t="s">
        <v>8856</v>
      </c>
      <c r="B1219" s="52" t="s">
        <v>3883</v>
      </c>
      <c r="C1219" s="8" t="s">
        <v>58</v>
      </c>
      <c r="D1219" s="8" t="s">
        <v>8839</v>
      </c>
      <c r="E1219" s="16" t="s">
        <v>8857</v>
      </c>
      <c r="F1219" s="50" t="s">
        <v>8858</v>
      </c>
      <c r="G1219" s="8" t="s">
        <v>3873</v>
      </c>
      <c r="H1219" s="24"/>
      <c r="I1219" s="8" t="s">
        <v>8859</v>
      </c>
      <c r="J1219" s="8">
        <v>12.0</v>
      </c>
      <c r="K1219" s="14">
        <v>46104.0</v>
      </c>
      <c r="L1219" s="8" t="s">
        <v>3564</v>
      </c>
      <c r="M1219" s="8" t="s">
        <v>3564</v>
      </c>
      <c r="N1219" s="14">
        <v>46107.0</v>
      </c>
      <c r="O1219" s="14">
        <v>46107.0</v>
      </c>
      <c r="P1219" s="8" t="s">
        <v>3876</v>
      </c>
      <c r="Q1219" s="8">
        <v>811.0</v>
      </c>
      <c r="R1219" s="16" t="s">
        <v>8860</v>
      </c>
      <c r="S1219" s="16" t="s">
        <v>8861</v>
      </c>
      <c r="T1219" s="16" t="s">
        <v>4124</v>
      </c>
      <c r="U1219" s="20" t="s">
        <v>8846</v>
      </c>
      <c r="V1219" s="8" t="s">
        <v>190</v>
      </c>
      <c r="AA1219" s="53" t="s">
        <v>8862</v>
      </c>
      <c r="AB1219" s="18">
        <v>111.0</v>
      </c>
      <c r="AC1219" s="18">
        <v>18.0</v>
      </c>
      <c r="AD1219" s="18">
        <v>1.0</v>
      </c>
      <c r="AE1219" s="18">
        <v>48.0</v>
      </c>
      <c r="AF1219" s="18">
        <v>26.0</v>
      </c>
      <c r="AG1219" s="18">
        <v>27.0</v>
      </c>
      <c r="AH1219" s="18">
        <v>7.0</v>
      </c>
      <c r="AI1219" s="18">
        <v>5.0</v>
      </c>
      <c r="AJ1219" s="18" t="s">
        <v>54</v>
      </c>
      <c r="AK1219" s="18" t="s">
        <v>54</v>
      </c>
      <c r="AL1219" s="54" t="s">
        <v>1483</v>
      </c>
      <c r="AM1219" s="18" t="s">
        <v>54</v>
      </c>
      <c r="AN1219" s="19">
        <v>0.8481</v>
      </c>
      <c r="AO1219" s="19" t="s">
        <v>54</v>
      </c>
    </row>
    <row r="1220">
      <c r="A1220" s="8" t="s">
        <v>8863</v>
      </c>
      <c r="B1220" s="52" t="s">
        <v>1287</v>
      </c>
      <c r="C1220" s="8" t="s">
        <v>43</v>
      </c>
      <c r="E1220" s="16" t="s">
        <v>8864</v>
      </c>
      <c r="F1220" s="50" t="s">
        <v>8865</v>
      </c>
      <c r="G1220" s="8" t="s">
        <v>183</v>
      </c>
      <c r="H1220" s="24"/>
      <c r="I1220" s="8" t="s">
        <v>8866</v>
      </c>
      <c r="J1220" s="8">
        <v>12.0</v>
      </c>
      <c r="K1220" s="14">
        <v>46111.0</v>
      </c>
      <c r="L1220" s="8" t="s">
        <v>3564</v>
      </c>
      <c r="M1220" s="8" t="s">
        <v>3564</v>
      </c>
      <c r="N1220" s="14">
        <v>46111.0</v>
      </c>
      <c r="O1220" s="14">
        <v>46111.0</v>
      </c>
      <c r="P1220" s="8" t="s">
        <v>185</v>
      </c>
      <c r="Q1220" s="8">
        <v>845.0</v>
      </c>
      <c r="R1220" s="8" t="s">
        <v>8867</v>
      </c>
      <c r="S1220" s="8" t="s">
        <v>8868</v>
      </c>
      <c r="T1220" s="16" t="s">
        <v>70</v>
      </c>
      <c r="U1220" s="17" t="s">
        <v>8869</v>
      </c>
      <c r="V1220" s="8" t="s">
        <v>190</v>
      </c>
      <c r="AA1220" s="53" t="s">
        <v>8870</v>
      </c>
      <c r="AB1220" s="18">
        <v>5320.0</v>
      </c>
      <c r="AC1220" s="18">
        <v>2575.0</v>
      </c>
      <c r="AD1220" s="18">
        <v>22.0</v>
      </c>
      <c r="AE1220" s="18">
        <v>415.0</v>
      </c>
      <c r="AF1220" s="18">
        <v>104.0</v>
      </c>
      <c r="AG1220" s="18">
        <v>2256.0</v>
      </c>
      <c r="AH1220" s="18">
        <v>7.0</v>
      </c>
      <c r="AI1220" s="18">
        <v>30.0</v>
      </c>
      <c r="AJ1220" s="18" t="s">
        <v>8863</v>
      </c>
      <c r="AK1220" s="18">
        <v>5949.0</v>
      </c>
      <c r="AL1220" s="55" t="s">
        <v>8871</v>
      </c>
      <c r="AM1220" s="55" t="s">
        <v>8872</v>
      </c>
      <c r="AN1220" s="19">
        <v>0.9246</v>
      </c>
      <c r="AO1220" s="19" t="s">
        <v>206</v>
      </c>
    </row>
    <row r="1221">
      <c r="A1221" s="8" t="s">
        <v>8873</v>
      </c>
      <c r="B1221" s="52" t="s">
        <v>5170</v>
      </c>
      <c r="C1221" s="8" t="s">
        <v>58</v>
      </c>
      <c r="D1221" s="8" t="s">
        <v>8863</v>
      </c>
      <c r="E1221" s="20" t="s">
        <v>8874</v>
      </c>
      <c r="F1221" s="50" t="s">
        <v>8875</v>
      </c>
      <c r="G1221" s="8" t="s">
        <v>183</v>
      </c>
      <c r="H1221" s="24"/>
      <c r="I1221" s="32" t="s">
        <v>8876</v>
      </c>
      <c r="J1221" s="8">
        <v>12.0</v>
      </c>
      <c r="K1221" s="14">
        <v>46111.0</v>
      </c>
      <c r="L1221" s="8" t="s">
        <v>3564</v>
      </c>
      <c r="M1221" s="8" t="s">
        <v>3564</v>
      </c>
      <c r="N1221" s="14">
        <v>46111.0</v>
      </c>
      <c r="O1221" s="14">
        <v>46111.0</v>
      </c>
      <c r="P1221" s="8" t="s">
        <v>185</v>
      </c>
      <c r="Q1221" s="8">
        <v>880.0</v>
      </c>
      <c r="R1221" s="8" t="s">
        <v>8877</v>
      </c>
      <c r="S1221" s="8" t="s">
        <v>8878</v>
      </c>
      <c r="T1221" s="32" t="s">
        <v>8879</v>
      </c>
      <c r="U1221" s="17" t="s">
        <v>8869</v>
      </c>
      <c r="V1221" s="8" t="s">
        <v>190</v>
      </c>
      <c r="AA1221" s="53" t="s">
        <v>8880</v>
      </c>
      <c r="AB1221" s="18">
        <v>322.0</v>
      </c>
      <c r="AC1221" s="18">
        <v>7.0</v>
      </c>
      <c r="AD1221" s="18">
        <v>68.0</v>
      </c>
      <c r="AE1221" s="18">
        <v>85.0</v>
      </c>
      <c r="AF1221" s="18">
        <v>87.0</v>
      </c>
      <c r="AG1221" s="18">
        <v>150.0</v>
      </c>
      <c r="AH1221" s="18">
        <v>0.0</v>
      </c>
      <c r="AI1221" s="18">
        <v>7.0</v>
      </c>
      <c r="AJ1221" s="18" t="s">
        <v>54</v>
      </c>
      <c r="AK1221" s="18" t="s">
        <v>54</v>
      </c>
      <c r="AL1221" s="54" t="s">
        <v>2015</v>
      </c>
      <c r="AM1221" s="18" t="s">
        <v>54</v>
      </c>
      <c r="AN1221" s="19">
        <v>0.9246</v>
      </c>
      <c r="AO1221" s="19" t="s">
        <v>54</v>
      </c>
    </row>
    <row r="1222">
      <c r="A1222" s="8" t="s">
        <v>8881</v>
      </c>
      <c r="B1222" s="52" t="s">
        <v>1298</v>
      </c>
      <c r="C1222" s="8" t="s">
        <v>58</v>
      </c>
      <c r="D1222" s="8" t="s">
        <v>8863</v>
      </c>
      <c r="E1222" s="20" t="s">
        <v>8882</v>
      </c>
      <c r="F1222" s="50" t="s">
        <v>8883</v>
      </c>
      <c r="G1222" s="8" t="s">
        <v>183</v>
      </c>
      <c r="H1222" s="24"/>
      <c r="I1222" s="8" t="s">
        <v>8884</v>
      </c>
      <c r="J1222" s="8">
        <v>12.0</v>
      </c>
      <c r="K1222" s="14">
        <v>46111.0</v>
      </c>
      <c r="L1222" s="8" t="s">
        <v>3564</v>
      </c>
      <c r="M1222" s="8" t="s">
        <v>3564</v>
      </c>
      <c r="N1222" s="14">
        <v>46111.0</v>
      </c>
      <c r="O1222" s="14">
        <v>46111.0</v>
      </c>
      <c r="P1222" s="8" t="s">
        <v>185</v>
      </c>
      <c r="Q1222" s="8">
        <v>841.0</v>
      </c>
      <c r="R1222" s="8" t="s">
        <v>8885</v>
      </c>
      <c r="S1222" s="8" t="s">
        <v>8886</v>
      </c>
      <c r="T1222" s="32" t="s">
        <v>473</v>
      </c>
      <c r="U1222" s="17" t="s">
        <v>8869</v>
      </c>
      <c r="V1222" s="8" t="s">
        <v>190</v>
      </c>
      <c r="AA1222" s="53" t="s">
        <v>8887</v>
      </c>
      <c r="AB1222" s="18">
        <v>307.0</v>
      </c>
      <c r="AC1222" s="18">
        <v>17.0</v>
      </c>
      <c r="AD1222" s="18">
        <v>30.0</v>
      </c>
      <c r="AE1222" s="18">
        <v>55.0</v>
      </c>
      <c r="AF1222" s="18">
        <v>34.0</v>
      </c>
      <c r="AG1222" s="18">
        <v>187.0</v>
      </c>
      <c r="AH1222" s="18">
        <v>1.0</v>
      </c>
      <c r="AI1222" s="18">
        <v>12.0</v>
      </c>
      <c r="AJ1222" s="18" t="s">
        <v>54</v>
      </c>
      <c r="AK1222" s="18" t="s">
        <v>54</v>
      </c>
      <c r="AL1222" s="54" t="s">
        <v>1772</v>
      </c>
      <c r="AM1222" s="18" t="s">
        <v>54</v>
      </c>
      <c r="AN1222" s="19">
        <v>0.9246</v>
      </c>
      <c r="AO1222" s="19" t="s">
        <v>206</v>
      </c>
    </row>
    <row r="1223">
      <c r="A1223" s="8" t="s">
        <v>8888</v>
      </c>
      <c r="B1223" s="52" t="s">
        <v>7084</v>
      </c>
      <c r="C1223" s="8" t="s">
        <v>58</v>
      </c>
      <c r="D1223" s="8" t="s">
        <v>8863</v>
      </c>
      <c r="E1223" s="20" t="s">
        <v>8889</v>
      </c>
      <c r="F1223" s="50" t="s">
        <v>8890</v>
      </c>
      <c r="G1223" s="8" t="s">
        <v>183</v>
      </c>
      <c r="H1223" s="24"/>
      <c r="I1223" s="8" t="s">
        <v>8891</v>
      </c>
      <c r="J1223" s="8">
        <v>12.0</v>
      </c>
      <c r="K1223" s="14">
        <v>46111.0</v>
      </c>
      <c r="L1223" s="8" t="s">
        <v>3564</v>
      </c>
      <c r="M1223" s="8" t="s">
        <v>3564</v>
      </c>
      <c r="N1223" s="14">
        <v>46111.0</v>
      </c>
      <c r="O1223" s="14">
        <v>46111.0</v>
      </c>
      <c r="P1223" s="8" t="s">
        <v>185</v>
      </c>
      <c r="Q1223" s="8">
        <v>991.0</v>
      </c>
      <c r="R1223" s="8" t="s">
        <v>8867</v>
      </c>
      <c r="S1223" s="8" t="s">
        <v>8892</v>
      </c>
      <c r="T1223" s="32" t="s">
        <v>8893</v>
      </c>
      <c r="U1223" s="17" t="s">
        <v>8869</v>
      </c>
      <c r="V1223" s="8" t="s">
        <v>190</v>
      </c>
      <c r="AA1223" s="18" t="s">
        <v>54</v>
      </c>
      <c r="AB1223" s="18" t="s">
        <v>54</v>
      </c>
      <c r="AC1223" s="18" t="s">
        <v>54</v>
      </c>
      <c r="AD1223" s="18" t="s">
        <v>54</v>
      </c>
      <c r="AE1223" s="18" t="s">
        <v>54</v>
      </c>
      <c r="AF1223" s="18" t="s">
        <v>54</v>
      </c>
      <c r="AG1223" s="18" t="s">
        <v>54</v>
      </c>
      <c r="AH1223" s="18" t="s">
        <v>54</v>
      </c>
      <c r="AI1223" s="18" t="s">
        <v>54</v>
      </c>
      <c r="AJ1223" s="18" t="s">
        <v>54</v>
      </c>
      <c r="AK1223" s="18" t="s">
        <v>54</v>
      </c>
      <c r="AL1223" s="18" t="s">
        <v>54</v>
      </c>
      <c r="AM1223" s="18" t="s">
        <v>54</v>
      </c>
      <c r="AN1223" s="19" t="s">
        <v>54</v>
      </c>
      <c r="AO1223" s="19" t="s">
        <v>54</v>
      </c>
    </row>
    <row r="1224">
      <c r="A1224" s="8" t="s">
        <v>8894</v>
      </c>
      <c r="B1224" s="52" t="s">
        <v>1287</v>
      </c>
      <c r="C1224" s="8" t="s">
        <v>43</v>
      </c>
      <c r="E1224" s="20" t="s">
        <v>8895</v>
      </c>
      <c r="F1224" s="50" t="s">
        <v>8896</v>
      </c>
      <c r="G1224" s="8" t="s">
        <v>46</v>
      </c>
      <c r="H1224" s="24"/>
      <c r="I1224" s="8" t="s">
        <v>8897</v>
      </c>
      <c r="J1224" s="8">
        <v>13.0</v>
      </c>
      <c r="K1224" s="14">
        <v>46111.0</v>
      </c>
      <c r="L1224" s="8" t="s">
        <v>3564</v>
      </c>
      <c r="M1224" s="8" t="s">
        <v>3564</v>
      </c>
      <c r="N1224" s="14">
        <v>46111.0</v>
      </c>
      <c r="O1224" s="14">
        <v>46111.0</v>
      </c>
      <c r="P1224" s="8" t="s">
        <v>48</v>
      </c>
      <c r="Q1224" s="8">
        <v>639.0</v>
      </c>
      <c r="R1224" s="8" t="s">
        <v>8898</v>
      </c>
      <c r="S1224" s="8" t="s">
        <v>8899</v>
      </c>
      <c r="T1224" s="16" t="s">
        <v>7202</v>
      </c>
      <c r="U1224" s="17" t="s">
        <v>8900</v>
      </c>
      <c r="V1224" s="8" t="s">
        <v>72</v>
      </c>
      <c r="AA1224" s="53" t="s">
        <v>8901</v>
      </c>
      <c r="AB1224" s="18">
        <v>4735.0</v>
      </c>
      <c r="AC1224" s="18">
        <v>32.0</v>
      </c>
      <c r="AD1224" s="18">
        <v>33.0</v>
      </c>
      <c r="AE1224" s="18">
        <v>967.0</v>
      </c>
      <c r="AF1224" s="18">
        <v>6.0</v>
      </c>
      <c r="AG1224" s="18">
        <v>2213.0</v>
      </c>
      <c r="AH1224" s="18">
        <v>2305.0</v>
      </c>
      <c r="AI1224" s="18">
        <v>33.0</v>
      </c>
      <c r="AJ1224" s="18" t="s">
        <v>8894</v>
      </c>
      <c r="AK1224" s="18">
        <v>9250.0</v>
      </c>
      <c r="AL1224" s="55" t="s">
        <v>8902</v>
      </c>
      <c r="AM1224" s="55" t="s">
        <v>5668</v>
      </c>
      <c r="AN1224" s="19">
        <v>0.895</v>
      </c>
      <c r="AO1224" s="19" t="s">
        <v>73</v>
      </c>
    </row>
    <row r="1225">
      <c r="A1225" s="8" t="s">
        <v>8903</v>
      </c>
      <c r="B1225" s="52" t="s">
        <v>1298</v>
      </c>
      <c r="C1225" s="8" t="s">
        <v>58</v>
      </c>
      <c r="D1225" s="8" t="s">
        <v>8894</v>
      </c>
      <c r="E1225" s="20" t="s">
        <v>8904</v>
      </c>
      <c r="F1225" s="50" t="s">
        <v>8905</v>
      </c>
      <c r="G1225" s="8" t="s">
        <v>46</v>
      </c>
      <c r="H1225" s="24"/>
      <c r="I1225" s="8" t="s">
        <v>8906</v>
      </c>
      <c r="J1225" s="8">
        <v>13.0</v>
      </c>
      <c r="K1225" s="14">
        <v>46111.0</v>
      </c>
      <c r="L1225" s="8" t="s">
        <v>3564</v>
      </c>
      <c r="M1225" s="8" t="s">
        <v>3564</v>
      </c>
      <c r="N1225" s="14">
        <v>46111.0</v>
      </c>
      <c r="O1225" s="14">
        <v>46111.0</v>
      </c>
      <c r="P1225" s="8" t="s">
        <v>48</v>
      </c>
      <c r="Q1225" s="8">
        <v>700.0</v>
      </c>
      <c r="R1225" s="8" t="s">
        <v>8898</v>
      </c>
      <c r="S1225" s="8" t="s">
        <v>8907</v>
      </c>
      <c r="T1225" s="16" t="s">
        <v>8908</v>
      </c>
      <c r="U1225" s="17" t="s">
        <v>8900</v>
      </c>
      <c r="V1225" s="8" t="s">
        <v>72</v>
      </c>
      <c r="AA1225" s="53" t="s">
        <v>8909</v>
      </c>
      <c r="AB1225" s="18">
        <v>725.0</v>
      </c>
      <c r="AC1225" s="18">
        <v>12.0</v>
      </c>
      <c r="AD1225" s="18">
        <v>29.0</v>
      </c>
      <c r="AE1225" s="18">
        <v>202.0</v>
      </c>
      <c r="AF1225" s="18">
        <v>688.0</v>
      </c>
      <c r="AG1225" s="18">
        <v>235.0</v>
      </c>
      <c r="AH1225" s="18">
        <v>337.0</v>
      </c>
      <c r="AI1225" s="18">
        <v>42.0</v>
      </c>
      <c r="AJ1225" s="18" t="s">
        <v>54</v>
      </c>
      <c r="AK1225" s="18" t="s">
        <v>54</v>
      </c>
      <c r="AL1225" s="54" t="s">
        <v>1989</v>
      </c>
      <c r="AM1225" s="18" t="s">
        <v>54</v>
      </c>
      <c r="AN1225" s="19">
        <v>0.895</v>
      </c>
      <c r="AO1225" s="19" t="s">
        <v>54</v>
      </c>
    </row>
    <row r="1226">
      <c r="A1226" s="8" t="s">
        <v>8910</v>
      </c>
      <c r="B1226" s="52" t="s">
        <v>1883</v>
      </c>
      <c r="C1226" s="8" t="s">
        <v>58</v>
      </c>
      <c r="D1226" s="8" t="s">
        <v>8894</v>
      </c>
      <c r="E1226" s="20" t="s">
        <v>8911</v>
      </c>
      <c r="F1226" s="50" t="s">
        <v>8912</v>
      </c>
      <c r="G1226" s="8" t="s">
        <v>46</v>
      </c>
      <c r="H1226" s="24"/>
      <c r="I1226" s="8" t="s">
        <v>8913</v>
      </c>
      <c r="J1226" s="8">
        <v>13.0</v>
      </c>
      <c r="K1226" s="14">
        <v>46111.0</v>
      </c>
      <c r="L1226" s="8" t="s">
        <v>3564</v>
      </c>
      <c r="M1226" s="8" t="s">
        <v>3564</v>
      </c>
      <c r="N1226" s="14">
        <v>46111.0</v>
      </c>
      <c r="O1226" s="14">
        <v>46111.0</v>
      </c>
      <c r="P1226" s="8" t="s">
        <v>48</v>
      </c>
      <c r="Q1226" s="8">
        <v>650.0</v>
      </c>
      <c r="R1226" s="8" t="s">
        <v>8898</v>
      </c>
      <c r="S1226" s="8" t="s">
        <v>8914</v>
      </c>
      <c r="T1226" s="16" t="s">
        <v>70</v>
      </c>
      <c r="U1226" s="17" t="s">
        <v>8900</v>
      </c>
      <c r="V1226" s="8" t="s">
        <v>72</v>
      </c>
      <c r="AA1226" s="53" t="s">
        <v>8915</v>
      </c>
      <c r="AB1226" s="18">
        <v>3790.0</v>
      </c>
      <c r="AC1226" s="18">
        <v>16.0</v>
      </c>
      <c r="AD1226" s="18">
        <v>174.0</v>
      </c>
      <c r="AE1226" s="18">
        <v>2145.0</v>
      </c>
      <c r="AF1226" s="18">
        <v>28.0</v>
      </c>
      <c r="AG1226" s="18">
        <v>637.0</v>
      </c>
      <c r="AH1226" s="18">
        <v>2754.0</v>
      </c>
      <c r="AI1226" s="18">
        <v>16.0</v>
      </c>
      <c r="AJ1226" s="18" t="s">
        <v>54</v>
      </c>
      <c r="AK1226" s="18" t="s">
        <v>54</v>
      </c>
      <c r="AL1226" s="55" t="s">
        <v>7486</v>
      </c>
      <c r="AM1226" s="18" t="s">
        <v>54</v>
      </c>
      <c r="AN1226" s="19">
        <v>0.895</v>
      </c>
      <c r="AO1226" s="19" t="s">
        <v>73</v>
      </c>
    </row>
    <row r="1227">
      <c r="A1227" s="8" t="s">
        <v>8916</v>
      </c>
      <c r="B1227" s="52" t="s">
        <v>1298</v>
      </c>
      <c r="C1227" s="8" t="s">
        <v>43</v>
      </c>
      <c r="E1227" s="10" t="s">
        <v>8917</v>
      </c>
      <c r="F1227" s="21" t="s">
        <v>8918</v>
      </c>
      <c r="G1227" s="8" t="s">
        <v>7957</v>
      </c>
      <c r="H1227" s="24"/>
      <c r="I1227" s="8" t="s">
        <v>8919</v>
      </c>
      <c r="J1227" s="8">
        <v>13.0</v>
      </c>
      <c r="K1227" s="41">
        <v>46111.0</v>
      </c>
      <c r="L1227" s="8" t="s">
        <v>3564</v>
      </c>
      <c r="M1227" s="8" t="s">
        <v>3564</v>
      </c>
      <c r="N1227" s="14">
        <v>46111.0</v>
      </c>
      <c r="O1227" s="14">
        <v>46111.0</v>
      </c>
      <c r="P1227" s="8" t="s">
        <v>48</v>
      </c>
      <c r="Q1227" s="8">
        <v>705.0</v>
      </c>
      <c r="R1227" s="16" t="s">
        <v>8920</v>
      </c>
      <c r="S1227" s="16" t="s">
        <v>8921</v>
      </c>
      <c r="T1227" s="16" t="s">
        <v>7202</v>
      </c>
      <c r="U1227" s="25" t="s">
        <v>8922</v>
      </c>
      <c r="V1227" s="8" t="s">
        <v>220</v>
      </c>
      <c r="AA1227" s="53" t="s">
        <v>8923</v>
      </c>
      <c r="AB1227" s="18">
        <v>475.0</v>
      </c>
      <c r="AC1227" s="18">
        <v>22.0</v>
      </c>
      <c r="AD1227" s="18">
        <v>185.0</v>
      </c>
      <c r="AE1227" s="18">
        <v>131.0</v>
      </c>
      <c r="AF1227" s="18">
        <v>20.0</v>
      </c>
      <c r="AG1227" s="18">
        <v>38.0</v>
      </c>
      <c r="AH1227" s="18">
        <v>0.0</v>
      </c>
      <c r="AI1227" s="18">
        <v>22.0</v>
      </c>
      <c r="AJ1227" s="18" t="s">
        <v>8916</v>
      </c>
      <c r="AK1227" s="18">
        <v>5708.0</v>
      </c>
      <c r="AL1227" s="54" t="s">
        <v>3030</v>
      </c>
      <c r="AM1227" s="55" t="s">
        <v>3331</v>
      </c>
      <c r="AN1227" s="19">
        <v>0.9512</v>
      </c>
      <c r="AO1227" s="19" t="s">
        <v>4459</v>
      </c>
    </row>
    <row r="1228">
      <c r="A1228" s="8" t="s">
        <v>8924</v>
      </c>
      <c r="B1228" s="52" t="s">
        <v>1883</v>
      </c>
      <c r="C1228" s="8" t="s">
        <v>58</v>
      </c>
      <c r="D1228" s="8" t="s">
        <v>8916</v>
      </c>
      <c r="E1228" s="10" t="s">
        <v>8925</v>
      </c>
      <c r="F1228" s="21" t="s">
        <v>8926</v>
      </c>
      <c r="G1228" s="8" t="s">
        <v>7957</v>
      </c>
      <c r="H1228" s="24"/>
      <c r="I1228" s="8" t="s">
        <v>8927</v>
      </c>
      <c r="J1228" s="8">
        <v>13.0</v>
      </c>
      <c r="K1228" s="41">
        <v>46111.0</v>
      </c>
      <c r="L1228" s="8" t="s">
        <v>3564</v>
      </c>
      <c r="M1228" s="8" t="s">
        <v>3564</v>
      </c>
      <c r="N1228" s="14">
        <v>46111.0</v>
      </c>
      <c r="O1228" s="14">
        <v>46111.0</v>
      </c>
      <c r="P1228" s="8" t="s">
        <v>48</v>
      </c>
      <c r="Q1228" s="8">
        <v>584.0</v>
      </c>
      <c r="R1228" s="16" t="s">
        <v>8928</v>
      </c>
      <c r="S1228" s="16" t="s">
        <v>8929</v>
      </c>
      <c r="T1228" s="16" t="s">
        <v>70</v>
      </c>
      <c r="U1228" s="25" t="s">
        <v>8922</v>
      </c>
      <c r="V1228" s="8" t="s">
        <v>220</v>
      </c>
      <c r="AA1228" s="53" t="s">
        <v>8930</v>
      </c>
      <c r="AB1228" s="18">
        <v>5108.0</v>
      </c>
      <c r="AC1228" s="18">
        <v>29.0</v>
      </c>
      <c r="AD1228" s="18">
        <v>42.0</v>
      </c>
      <c r="AE1228" s="18">
        <v>132.0</v>
      </c>
      <c r="AF1228" s="18">
        <v>56.0</v>
      </c>
      <c r="AG1228" s="18">
        <v>4857.0</v>
      </c>
      <c r="AH1228" s="18">
        <v>0.0</v>
      </c>
      <c r="AI1228" s="18">
        <v>47.0</v>
      </c>
      <c r="AJ1228" s="18" t="s">
        <v>54</v>
      </c>
      <c r="AK1228" s="18" t="s">
        <v>54</v>
      </c>
      <c r="AL1228" s="55" t="s">
        <v>2519</v>
      </c>
      <c r="AM1228" s="18" t="s">
        <v>54</v>
      </c>
      <c r="AN1228" s="19">
        <v>0.9512</v>
      </c>
      <c r="AO1228" s="19" t="s">
        <v>4459</v>
      </c>
    </row>
    <row r="1229">
      <c r="A1229" s="8" t="s">
        <v>8931</v>
      </c>
      <c r="B1229" s="52" t="s">
        <v>1287</v>
      </c>
      <c r="C1229" s="8" t="s">
        <v>58</v>
      </c>
      <c r="D1229" s="8" t="s">
        <v>8916</v>
      </c>
      <c r="E1229" s="10" t="s">
        <v>8932</v>
      </c>
      <c r="F1229" s="21" t="s">
        <v>8933</v>
      </c>
      <c r="G1229" s="8" t="s">
        <v>7957</v>
      </c>
      <c r="H1229" s="24"/>
      <c r="I1229" s="8" t="s">
        <v>8934</v>
      </c>
      <c r="J1229" s="8">
        <v>13.0</v>
      </c>
      <c r="K1229" s="41">
        <v>46111.0</v>
      </c>
      <c r="L1229" s="8" t="s">
        <v>3564</v>
      </c>
      <c r="M1229" s="8" t="s">
        <v>3564</v>
      </c>
      <c r="N1229" s="14">
        <v>46111.0</v>
      </c>
      <c r="O1229" s="14">
        <v>46111.0</v>
      </c>
      <c r="P1229" s="8" t="s">
        <v>48</v>
      </c>
      <c r="Q1229" s="8">
        <v>638.0</v>
      </c>
      <c r="R1229" s="16" t="s">
        <v>8935</v>
      </c>
      <c r="S1229" s="16" t="s">
        <v>8936</v>
      </c>
      <c r="T1229" s="16" t="s">
        <v>8937</v>
      </c>
      <c r="U1229" s="25" t="s">
        <v>8922</v>
      </c>
      <c r="V1229" s="8" t="s">
        <v>220</v>
      </c>
      <c r="AA1229" s="53" t="s">
        <v>8938</v>
      </c>
      <c r="AB1229" s="18">
        <v>125.0</v>
      </c>
      <c r="AC1229" s="18">
        <v>17.0</v>
      </c>
      <c r="AD1229" s="18">
        <v>20.0</v>
      </c>
      <c r="AE1229" s="18">
        <v>54.0</v>
      </c>
      <c r="AF1229" s="18">
        <v>541.0</v>
      </c>
      <c r="AG1229" s="18">
        <v>16.0</v>
      </c>
      <c r="AH1229" s="18">
        <v>4.0</v>
      </c>
      <c r="AI1229" s="18">
        <v>6.0</v>
      </c>
      <c r="AJ1229" s="18" t="s">
        <v>54</v>
      </c>
      <c r="AK1229" s="18" t="s">
        <v>54</v>
      </c>
      <c r="AL1229" s="54" t="s">
        <v>1755</v>
      </c>
      <c r="AM1229" s="18" t="s">
        <v>54</v>
      </c>
      <c r="AN1229" s="19">
        <v>0.9512</v>
      </c>
      <c r="AO1229" s="19" t="s">
        <v>4459</v>
      </c>
    </row>
    <row r="1230">
      <c r="A1230" s="8" t="s">
        <v>8939</v>
      </c>
      <c r="B1230" s="52" t="s">
        <v>2931</v>
      </c>
      <c r="C1230" s="8" t="s">
        <v>43</v>
      </c>
      <c r="E1230" s="20" t="s">
        <v>8940</v>
      </c>
      <c r="F1230" s="50" t="s">
        <v>8941</v>
      </c>
      <c r="G1230" s="8" t="s">
        <v>83</v>
      </c>
      <c r="H1230" s="24"/>
      <c r="I1230" s="8" t="s">
        <v>8942</v>
      </c>
      <c r="J1230" s="8">
        <v>13.0</v>
      </c>
      <c r="K1230" s="14">
        <v>46111.0</v>
      </c>
      <c r="L1230" s="8" t="s">
        <v>3564</v>
      </c>
      <c r="M1230" s="8" t="s">
        <v>3564</v>
      </c>
      <c r="N1230" s="14">
        <v>46111.0</v>
      </c>
      <c r="O1230" s="14">
        <v>46111.0</v>
      </c>
      <c r="P1230" s="8" t="s">
        <v>48</v>
      </c>
      <c r="Q1230" s="8">
        <v>600.0</v>
      </c>
      <c r="R1230" s="8" t="s">
        <v>8943</v>
      </c>
      <c r="S1230" s="16" t="s">
        <v>8944</v>
      </c>
      <c r="T1230" s="16" t="s">
        <v>70</v>
      </c>
      <c r="U1230" s="17" t="s">
        <v>8945</v>
      </c>
      <c r="V1230" s="8" t="s">
        <v>220</v>
      </c>
      <c r="AA1230" s="18" t="s">
        <v>54</v>
      </c>
      <c r="AB1230" s="18">
        <v>509.0</v>
      </c>
      <c r="AC1230" s="18">
        <v>134.0</v>
      </c>
      <c r="AD1230" s="18">
        <v>66.0</v>
      </c>
      <c r="AE1230" s="18">
        <v>198.0</v>
      </c>
      <c r="AF1230" s="18">
        <v>0.0</v>
      </c>
      <c r="AG1230" s="18">
        <v>0.0</v>
      </c>
      <c r="AH1230" s="18">
        <v>0.0</v>
      </c>
      <c r="AI1230" s="18">
        <v>3.0</v>
      </c>
      <c r="AJ1230" s="18" t="s">
        <v>8939</v>
      </c>
      <c r="AK1230" s="18">
        <v>6726.0</v>
      </c>
      <c r="AL1230" s="18" t="s">
        <v>54</v>
      </c>
      <c r="AM1230" s="55" t="s">
        <v>4991</v>
      </c>
      <c r="AN1230" s="19">
        <v>0.9812</v>
      </c>
      <c r="AO1230" s="19" t="s">
        <v>6686</v>
      </c>
    </row>
    <row r="1231">
      <c r="A1231" s="8" t="s">
        <v>8946</v>
      </c>
      <c r="B1231" s="52" t="s">
        <v>1287</v>
      </c>
      <c r="C1231" s="8" t="s">
        <v>58</v>
      </c>
      <c r="D1231" s="8" t="s">
        <v>8939</v>
      </c>
      <c r="E1231" s="20" t="s">
        <v>8947</v>
      </c>
      <c r="F1231" s="50" t="s">
        <v>8948</v>
      </c>
      <c r="G1231" s="8" t="s">
        <v>83</v>
      </c>
      <c r="H1231" s="24"/>
      <c r="I1231" s="8" t="s">
        <v>8949</v>
      </c>
      <c r="J1231" s="8">
        <v>13.0</v>
      </c>
      <c r="K1231" s="14">
        <v>46111.0</v>
      </c>
      <c r="L1231" s="8" t="s">
        <v>3564</v>
      </c>
      <c r="M1231" s="8" t="s">
        <v>3564</v>
      </c>
      <c r="N1231" s="14">
        <v>46111.0</v>
      </c>
      <c r="O1231" s="14">
        <v>46111.0</v>
      </c>
      <c r="P1231" s="8" t="s">
        <v>48</v>
      </c>
      <c r="Q1231" s="8">
        <v>551.0</v>
      </c>
      <c r="R1231" s="8" t="s">
        <v>8950</v>
      </c>
      <c r="S1231" s="8" t="s">
        <v>8951</v>
      </c>
      <c r="T1231" s="16" t="s">
        <v>7202</v>
      </c>
      <c r="U1231" s="17" t="s">
        <v>8945</v>
      </c>
      <c r="V1231" s="8" t="s">
        <v>220</v>
      </c>
      <c r="AA1231" s="53" t="s">
        <v>8952</v>
      </c>
      <c r="AB1231" s="18">
        <v>939.0</v>
      </c>
      <c r="AC1231" s="18">
        <v>116.0</v>
      </c>
      <c r="AD1231" s="18">
        <v>18.0</v>
      </c>
      <c r="AE1231" s="18">
        <v>140.0</v>
      </c>
      <c r="AF1231" s="18">
        <v>278.0</v>
      </c>
      <c r="AG1231" s="18">
        <v>491.0</v>
      </c>
      <c r="AH1231" s="18">
        <v>5.0</v>
      </c>
      <c r="AI1231" s="18">
        <v>16.0</v>
      </c>
      <c r="AJ1231" s="18" t="s">
        <v>54</v>
      </c>
      <c r="AK1231" s="18" t="s">
        <v>54</v>
      </c>
      <c r="AL1231" s="54" t="s">
        <v>1454</v>
      </c>
      <c r="AM1231" s="18" t="s">
        <v>54</v>
      </c>
      <c r="AN1231" s="19">
        <v>0.9812</v>
      </c>
      <c r="AO1231" s="19" t="s">
        <v>161</v>
      </c>
    </row>
    <row r="1232">
      <c r="A1232" s="8" t="s">
        <v>8953</v>
      </c>
      <c r="B1232" s="52" t="s">
        <v>1298</v>
      </c>
      <c r="C1232" s="8" t="s">
        <v>58</v>
      </c>
      <c r="D1232" s="8" t="s">
        <v>8939</v>
      </c>
      <c r="E1232" s="20" t="s">
        <v>8954</v>
      </c>
      <c r="F1232" s="50" t="s">
        <v>8955</v>
      </c>
      <c r="G1232" s="8" t="s">
        <v>83</v>
      </c>
      <c r="H1232" s="24"/>
      <c r="I1232" s="8" t="s">
        <v>8956</v>
      </c>
      <c r="J1232" s="8">
        <v>13.0</v>
      </c>
      <c r="K1232" s="14">
        <v>46111.0</v>
      </c>
      <c r="L1232" s="8" t="s">
        <v>3564</v>
      </c>
      <c r="M1232" s="8" t="s">
        <v>3564</v>
      </c>
      <c r="N1232" s="14">
        <v>46111.0</v>
      </c>
      <c r="O1232" s="14">
        <v>46111.0</v>
      </c>
      <c r="P1232" s="8" t="s">
        <v>48</v>
      </c>
      <c r="Q1232" s="8">
        <v>737.0</v>
      </c>
      <c r="R1232" s="8" t="s">
        <v>8950</v>
      </c>
      <c r="S1232" s="8" t="s">
        <v>8957</v>
      </c>
      <c r="T1232" s="16" t="s">
        <v>8958</v>
      </c>
      <c r="U1232" s="17" t="s">
        <v>8945</v>
      </c>
      <c r="V1232" s="8" t="s">
        <v>220</v>
      </c>
      <c r="AA1232" s="53" t="s">
        <v>8959</v>
      </c>
      <c r="AB1232" s="18">
        <v>5278.0</v>
      </c>
      <c r="AC1232" s="18">
        <v>170.0</v>
      </c>
      <c r="AD1232" s="18">
        <v>21.0</v>
      </c>
      <c r="AE1232" s="18">
        <v>234.0</v>
      </c>
      <c r="AF1232" s="18">
        <v>314.0</v>
      </c>
      <c r="AG1232" s="18">
        <v>4671.0</v>
      </c>
      <c r="AH1232" s="18">
        <v>1.0</v>
      </c>
      <c r="AI1232" s="18">
        <v>44.0</v>
      </c>
      <c r="AJ1232" s="18" t="s">
        <v>54</v>
      </c>
      <c r="AK1232" s="18" t="s">
        <v>54</v>
      </c>
      <c r="AL1232" s="55" t="s">
        <v>8960</v>
      </c>
      <c r="AM1232" s="18" t="s">
        <v>54</v>
      </c>
      <c r="AN1232" s="19">
        <v>0.9812</v>
      </c>
      <c r="AO1232" s="19" t="s">
        <v>161</v>
      </c>
    </row>
    <row r="1233">
      <c r="A1233" s="8" t="s">
        <v>8961</v>
      </c>
      <c r="B1233" s="52" t="s">
        <v>1287</v>
      </c>
      <c r="C1233" s="8" t="s">
        <v>43</v>
      </c>
      <c r="E1233" s="20" t="s">
        <v>8962</v>
      </c>
      <c r="F1233" s="50" t="s">
        <v>8963</v>
      </c>
      <c r="G1233" s="8" t="s">
        <v>46</v>
      </c>
      <c r="H1233" s="24"/>
      <c r="I1233" s="8" t="s">
        <v>8964</v>
      </c>
      <c r="J1233" s="8">
        <v>13.0</v>
      </c>
      <c r="K1233" s="14">
        <v>46111.0</v>
      </c>
      <c r="L1233" s="8" t="s">
        <v>3564</v>
      </c>
      <c r="M1233" s="8" t="s">
        <v>3564</v>
      </c>
      <c r="N1233" s="14">
        <v>46111.0</v>
      </c>
      <c r="O1233" s="14">
        <v>46111.0</v>
      </c>
      <c r="P1233" s="8" t="s">
        <v>48</v>
      </c>
      <c r="Q1233" s="8">
        <v>607.0</v>
      </c>
      <c r="R1233" s="8" t="s">
        <v>8965</v>
      </c>
      <c r="S1233" s="8" t="s">
        <v>8966</v>
      </c>
      <c r="T1233" s="16" t="s">
        <v>7202</v>
      </c>
      <c r="U1233" s="17" t="s">
        <v>8967</v>
      </c>
      <c r="V1233" s="8" t="s">
        <v>72</v>
      </c>
      <c r="AA1233" s="53" t="s">
        <v>8968</v>
      </c>
      <c r="AB1233" s="18">
        <v>849.0</v>
      </c>
      <c r="AC1233" s="18">
        <v>483.0</v>
      </c>
      <c r="AD1233" s="18">
        <v>30.0</v>
      </c>
      <c r="AE1233" s="18">
        <v>224.0</v>
      </c>
      <c r="AF1233" s="18">
        <v>221.0</v>
      </c>
      <c r="AG1233" s="18">
        <v>45.0</v>
      </c>
      <c r="AH1233" s="18">
        <v>2.0</v>
      </c>
      <c r="AI1233" s="18">
        <v>8.0</v>
      </c>
      <c r="AJ1233" s="18" t="s">
        <v>8961</v>
      </c>
      <c r="AK1233" s="18">
        <v>1460.0</v>
      </c>
      <c r="AL1233" s="54" t="s">
        <v>1677</v>
      </c>
      <c r="AM1233" s="54" t="s">
        <v>1833</v>
      </c>
      <c r="AN1233" s="19">
        <v>0.9051</v>
      </c>
      <c r="AO1233" s="19" t="s">
        <v>262</v>
      </c>
    </row>
    <row r="1234">
      <c r="A1234" s="8" t="s">
        <v>8969</v>
      </c>
      <c r="B1234" s="52" t="s">
        <v>1298</v>
      </c>
      <c r="C1234" s="8" t="s">
        <v>58</v>
      </c>
      <c r="D1234" s="8" t="s">
        <v>8961</v>
      </c>
      <c r="E1234" s="20" t="s">
        <v>8970</v>
      </c>
      <c r="F1234" s="50" t="s">
        <v>8971</v>
      </c>
      <c r="G1234" s="8" t="s">
        <v>46</v>
      </c>
      <c r="H1234" s="8" t="s">
        <v>1494</v>
      </c>
      <c r="I1234" s="8" t="s">
        <v>8972</v>
      </c>
      <c r="J1234" s="8">
        <v>13.0</v>
      </c>
      <c r="K1234" s="14">
        <v>46111.0</v>
      </c>
      <c r="L1234" s="8" t="s">
        <v>3564</v>
      </c>
      <c r="M1234" s="8" t="s">
        <v>3564</v>
      </c>
      <c r="N1234" s="14">
        <v>46111.0</v>
      </c>
      <c r="O1234" s="14">
        <v>46111.0</v>
      </c>
      <c r="P1234" s="8" t="s">
        <v>48</v>
      </c>
      <c r="Q1234" s="8">
        <v>643.0</v>
      </c>
      <c r="R1234" s="8" t="s">
        <v>8965</v>
      </c>
      <c r="S1234" s="8" t="s">
        <v>8973</v>
      </c>
      <c r="T1234" s="16" t="s">
        <v>70</v>
      </c>
      <c r="U1234" s="17" t="s">
        <v>8967</v>
      </c>
      <c r="V1234" s="8" t="s">
        <v>72</v>
      </c>
      <c r="AA1234" s="53" t="s">
        <v>8974</v>
      </c>
      <c r="AB1234" s="18">
        <v>260.0</v>
      </c>
      <c r="AC1234" s="18">
        <v>18.0</v>
      </c>
      <c r="AD1234" s="18">
        <v>18.0</v>
      </c>
      <c r="AE1234" s="18">
        <v>88.0</v>
      </c>
      <c r="AF1234" s="18">
        <v>1416.0</v>
      </c>
      <c r="AG1234" s="18">
        <v>17.0</v>
      </c>
      <c r="AH1234" s="18">
        <v>2.0</v>
      </c>
      <c r="AI1234" s="18">
        <v>17.0</v>
      </c>
      <c r="AJ1234" s="18" t="s">
        <v>54</v>
      </c>
      <c r="AK1234" s="18" t="s">
        <v>54</v>
      </c>
      <c r="AL1234" s="54" t="s">
        <v>1464</v>
      </c>
      <c r="AM1234" s="18" t="s">
        <v>54</v>
      </c>
      <c r="AN1234" s="19">
        <v>0.9051</v>
      </c>
      <c r="AO1234" s="19" t="s">
        <v>262</v>
      </c>
    </row>
    <row r="1235">
      <c r="A1235" s="8" t="s">
        <v>8975</v>
      </c>
      <c r="B1235" s="52" t="s">
        <v>1883</v>
      </c>
      <c r="C1235" s="8" t="s">
        <v>58</v>
      </c>
      <c r="D1235" s="8" t="s">
        <v>8961</v>
      </c>
      <c r="E1235" s="20" t="s">
        <v>8976</v>
      </c>
      <c r="F1235" s="50" t="s">
        <v>8977</v>
      </c>
      <c r="G1235" s="8" t="s">
        <v>46</v>
      </c>
      <c r="H1235" s="24"/>
      <c r="I1235" s="8" t="s">
        <v>8978</v>
      </c>
      <c r="J1235" s="8">
        <v>13.0</v>
      </c>
      <c r="K1235" s="14">
        <v>46111.0</v>
      </c>
      <c r="L1235" s="8" t="s">
        <v>3564</v>
      </c>
      <c r="M1235" s="8" t="s">
        <v>3564</v>
      </c>
      <c r="N1235" s="14">
        <v>46111.0</v>
      </c>
      <c r="O1235" s="14">
        <v>46111.0</v>
      </c>
      <c r="P1235" s="8" t="s">
        <v>48</v>
      </c>
      <c r="Q1235" s="8">
        <v>637.0</v>
      </c>
      <c r="R1235" s="8" t="s">
        <v>8965</v>
      </c>
      <c r="S1235" s="8" t="s">
        <v>8979</v>
      </c>
      <c r="T1235" s="16" t="s">
        <v>188</v>
      </c>
      <c r="U1235" s="17" t="s">
        <v>8967</v>
      </c>
      <c r="V1235" s="8" t="s">
        <v>72</v>
      </c>
      <c r="AA1235" s="53" t="s">
        <v>8980</v>
      </c>
      <c r="AB1235" s="18">
        <v>351.0</v>
      </c>
      <c r="AC1235" s="18">
        <v>83.0</v>
      </c>
      <c r="AD1235" s="18">
        <v>37.0</v>
      </c>
      <c r="AE1235" s="18">
        <v>132.0</v>
      </c>
      <c r="AF1235" s="18">
        <v>35.0</v>
      </c>
      <c r="AG1235" s="18">
        <v>29.0</v>
      </c>
      <c r="AH1235" s="18">
        <v>13.0</v>
      </c>
      <c r="AI1235" s="18">
        <v>21.0</v>
      </c>
      <c r="AJ1235" s="18" t="s">
        <v>54</v>
      </c>
      <c r="AK1235" s="18" t="s">
        <v>54</v>
      </c>
      <c r="AL1235" s="54" t="s">
        <v>1305</v>
      </c>
      <c r="AM1235" s="18" t="s">
        <v>54</v>
      </c>
      <c r="AN1235" s="19">
        <v>0.9051</v>
      </c>
      <c r="AO1235" s="19" t="s">
        <v>262</v>
      </c>
    </row>
    <row r="1236">
      <c r="A1236" s="8" t="s">
        <v>8981</v>
      </c>
      <c r="B1236" s="52" t="s">
        <v>42</v>
      </c>
      <c r="C1236" s="8" t="s">
        <v>58</v>
      </c>
      <c r="D1236" s="8" t="s">
        <v>8961</v>
      </c>
      <c r="E1236" s="20" t="s">
        <v>8982</v>
      </c>
      <c r="F1236" s="50" t="s">
        <v>8983</v>
      </c>
      <c r="G1236" s="8" t="s">
        <v>46</v>
      </c>
      <c r="H1236" s="24"/>
      <c r="I1236" s="8" t="s">
        <v>8984</v>
      </c>
      <c r="J1236" s="8">
        <v>13.0</v>
      </c>
      <c r="K1236" s="14">
        <v>46111.0</v>
      </c>
      <c r="L1236" s="8" t="s">
        <v>3564</v>
      </c>
      <c r="M1236" s="8" t="s">
        <v>3564</v>
      </c>
      <c r="N1236" s="14">
        <v>46111.0</v>
      </c>
      <c r="O1236" s="14">
        <v>46111.0</v>
      </c>
      <c r="P1236" s="8" t="s">
        <v>48</v>
      </c>
      <c r="Q1236" s="8">
        <v>531.0</v>
      </c>
      <c r="R1236" s="8" t="s">
        <v>8985</v>
      </c>
      <c r="S1236" s="16" t="s">
        <v>8986</v>
      </c>
      <c r="T1236" s="16" t="s">
        <v>8987</v>
      </c>
      <c r="U1236" s="17" t="s">
        <v>8967</v>
      </c>
      <c r="V1236" s="8" t="s">
        <v>72</v>
      </c>
      <c r="AA1236" s="18" t="s">
        <v>54</v>
      </c>
      <c r="AB1236" s="18" t="s">
        <v>54</v>
      </c>
      <c r="AC1236" s="18" t="s">
        <v>54</v>
      </c>
      <c r="AD1236" s="18" t="s">
        <v>54</v>
      </c>
      <c r="AE1236" s="18" t="s">
        <v>54</v>
      </c>
      <c r="AF1236" s="18" t="s">
        <v>54</v>
      </c>
      <c r="AG1236" s="18" t="s">
        <v>54</v>
      </c>
      <c r="AH1236" s="18" t="s">
        <v>54</v>
      </c>
      <c r="AI1236" s="18" t="s">
        <v>54</v>
      </c>
      <c r="AJ1236" s="18" t="s">
        <v>54</v>
      </c>
      <c r="AK1236" s="18" t="s">
        <v>54</v>
      </c>
      <c r="AL1236" s="18" t="s">
        <v>54</v>
      </c>
      <c r="AM1236" s="18" t="s">
        <v>54</v>
      </c>
      <c r="AN1236" s="19" t="s">
        <v>54</v>
      </c>
      <c r="AO1236" s="19" t="s">
        <v>54</v>
      </c>
    </row>
    <row r="1237">
      <c r="A1237" s="8" t="s">
        <v>8988</v>
      </c>
      <c r="B1237" s="52" t="s">
        <v>2931</v>
      </c>
      <c r="C1237" s="8" t="s">
        <v>43</v>
      </c>
      <c r="E1237" s="20" t="s">
        <v>8989</v>
      </c>
      <c r="F1237" s="50" t="s">
        <v>8990</v>
      </c>
      <c r="G1237" s="8" t="s">
        <v>83</v>
      </c>
      <c r="H1237" s="24"/>
      <c r="I1237" s="8" t="s">
        <v>8991</v>
      </c>
      <c r="J1237" s="8">
        <v>13.0</v>
      </c>
      <c r="K1237" s="14">
        <v>46111.0</v>
      </c>
      <c r="L1237" s="8" t="s">
        <v>3564</v>
      </c>
      <c r="M1237" s="8" t="s">
        <v>3564</v>
      </c>
      <c r="N1237" s="14">
        <v>46111.0</v>
      </c>
      <c r="O1237" s="14">
        <v>46111.0</v>
      </c>
      <c r="P1237" s="8" t="s">
        <v>48</v>
      </c>
      <c r="Q1237" s="8">
        <v>607.0</v>
      </c>
      <c r="R1237" s="16" t="s">
        <v>8992</v>
      </c>
      <c r="S1237" s="16" t="s">
        <v>8993</v>
      </c>
      <c r="T1237" s="16" t="s">
        <v>70</v>
      </c>
      <c r="U1237" s="17" t="s">
        <v>8994</v>
      </c>
      <c r="V1237" s="8" t="s">
        <v>220</v>
      </c>
      <c r="AA1237" s="18" t="s">
        <v>54</v>
      </c>
      <c r="AB1237" s="18">
        <v>102.0</v>
      </c>
      <c r="AC1237" s="18">
        <v>19.0</v>
      </c>
      <c r="AD1237" s="18">
        <v>18.0</v>
      </c>
      <c r="AE1237" s="18">
        <v>49.0</v>
      </c>
      <c r="AF1237" s="18">
        <v>0.0</v>
      </c>
      <c r="AG1237" s="18">
        <v>0.0</v>
      </c>
      <c r="AH1237" s="18">
        <v>0.0</v>
      </c>
      <c r="AI1237" s="18">
        <v>0.0</v>
      </c>
      <c r="AJ1237" s="18" t="s">
        <v>8988</v>
      </c>
      <c r="AK1237" s="18">
        <v>10276.0</v>
      </c>
      <c r="AL1237" s="18" t="s">
        <v>54</v>
      </c>
      <c r="AM1237" s="55" t="s">
        <v>8995</v>
      </c>
      <c r="AN1237" s="19">
        <v>0.9774</v>
      </c>
      <c r="AO1237" s="19" t="s">
        <v>161</v>
      </c>
    </row>
    <row r="1238">
      <c r="A1238" s="8" t="s">
        <v>8996</v>
      </c>
      <c r="B1238" s="52" t="s">
        <v>1287</v>
      </c>
      <c r="C1238" s="8" t="s">
        <v>58</v>
      </c>
      <c r="D1238" s="8" t="s">
        <v>8988</v>
      </c>
      <c r="E1238" s="20" t="s">
        <v>8997</v>
      </c>
      <c r="F1238" s="50" t="s">
        <v>8998</v>
      </c>
      <c r="G1238" s="8" t="s">
        <v>83</v>
      </c>
      <c r="H1238" s="24"/>
      <c r="I1238" s="8" t="s">
        <v>8999</v>
      </c>
      <c r="J1238" s="8">
        <v>13.0</v>
      </c>
      <c r="K1238" s="14">
        <v>46111.0</v>
      </c>
      <c r="L1238" s="8" t="s">
        <v>3564</v>
      </c>
      <c r="M1238" s="8" t="s">
        <v>3564</v>
      </c>
      <c r="N1238" s="14">
        <v>46111.0</v>
      </c>
      <c r="O1238" s="14">
        <v>46111.0</v>
      </c>
      <c r="P1238" s="8" t="s">
        <v>48</v>
      </c>
      <c r="Q1238" s="8">
        <v>691.0</v>
      </c>
      <c r="R1238" s="8" t="s">
        <v>9000</v>
      </c>
      <c r="S1238" s="8" t="s">
        <v>9001</v>
      </c>
      <c r="T1238" s="16" t="s">
        <v>9002</v>
      </c>
      <c r="U1238" s="17" t="s">
        <v>8994</v>
      </c>
      <c r="V1238" s="8" t="s">
        <v>220</v>
      </c>
      <c r="AA1238" s="53" t="s">
        <v>9003</v>
      </c>
      <c r="AB1238" s="18">
        <v>8631.0</v>
      </c>
      <c r="AC1238" s="18">
        <v>105.0</v>
      </c>
      <c r="AD1238" s="18">
        <v>26.0</v>
      </c>
      <c r="AE1238" s="18">
        <v>211.0</v>
      </c>
      <c r="AF1238" s="18">
        <v>88.0</v>
      </c>
      <c r="AG1238" s="18">
        <v>8104.0</v>
      </c>
      <c r="AH1238" s="18">
        <v>110.0</v>
      </c>
      <c r="AI1238" s="18">
        <v>42.0</v>
      </c>
      <c r="AJ1238" s="18" t="s">
        <v>54</v>
      </c>
      <c r="AK1238" s="18" t="s">
        <v>54</v>
      </c>
      <c r="AL1238" s="55" t="s">
        <v>9004</v>
      </c>
      <c r="AM1238" s="18" t="s">
        <v>54</v>
      </c>
      <c r="AN1238" s="19">
        <v>0.9774</v>
      </c>
      <c r="AO1238" s="19" t="s">
        <v>54</v>
      </c>
    </row>
    <row r="1239">
      <c r="A1239" s="8" t="s">
        <v>9005</v>
      </c>
      <c r="B1239" s="52" t="s">
        <v>1298</v>
      </c>
      <c r="C1239" s="8" t="s">
        <v>58</v>
      </c>
      <c r="D1239" s="8" t="s">
        <v>8988</v>
      </c>
      <c r="E1239" s="20" t="s">
        <v>9006</v>
      </c>
      <c r="F1239" s="50" t="s">
        <v>9007</v>
      </c>
      <c r="G1239" s="8" t="s">
        <v>83</v>
      </c>
      <c r="H1239" s="24"/>
      <c r="I1239" s="8" t="s">
        <v>9008</v>
      </c>
      <c r="J1239" s="8">
        <v>13.0</v>
      </c>
      <c r="K1239" s="14">
        <v>46111.0</v>
      </c>
      <c r="L1239" s="8" t="s">
        <v>3564</v>
      </c>
      <c r="M1239" s="8" t="s">
        <v>3564</v>
      </c>
      <c r="N1239" s="14">
        <v>46111.0</v>
      </c>
      <c r="O1239" s="14">
        <v>46111.0</v>
      </c>
      <c r="P1239" s="8" t="s">
        <v>48</v>
      </c>
      <c r="Q1239" s="8">
        <v>653.0</v>
      </c>
      <c r="R1239" s="8" t="s">
        <v>9000</v>
      </c>
      <c r="S1239" s="8" t="s">
        <v>9009</v>
      </c>
      <c r="T1239" s="16" t="s">
        <v>7202</v>
      </c>
      <c r="U1239" s="17" t="s">
        <v>8994</v>
      </c>
      <c r="V1239" s="8" t="s">
        <v>220</v>
      </c>
      <c r="AA1239" s="53" t="s">
        <v>9010</v>
      </c>
      <c r="AB1239" s="18">
        <v>1543.0</v>
      </c>
      <c r="AC1239" s="18">
        <v>96.0</v>
      </c>
      <c r="AD1239" s="18">
        <v>47.0</v>
      </c>
      <c r="AE1239" s="18">
        <v>187.0</v>
      </c>
      <c r="AF1239" s="18">
        <v>42.0</v>
      </c>
      <c r="AG1239" s="18">
        <v>641.0</v>
      </c>
      <c r="AH1239" s="18">
        <v>629.0</v>
      </c>
      <c r="AI1239" s="18">
        <v>23.0</v>
      </c>
      <c r="AJ1239" s="18" t="s">
        <v>54</v>
      </c>
      <c r="AK1239" s="18" t="s">
        <v>54</v>
      </c>
      <c r="AL1239" s="54" t="s">
        <v>4662</v>
      </c>
      <c r="AM1239" s="18" t="s">
        <v>54</v>
      </c>
      <c r="AN1239" s="19">
        <v>0.9774</v>
      </c>
      <c r="AO1239" s="19" t="s">
        <v>54</v>
      </c>
    </row>
    <row r="1240">
      <c r="A1240" s="8" t="s">
        <v>9011</v>
      </c>
      <c r="B1240" s="52" t="s">
        <v>1298</v>
      </c>
      <c r="C1240" s="8" t="s">
        <v>43</v>
      </c>
      <c r="E1240" s="10" t="s">
        <v>9012</v>
      </c>
      <c r="F1240" s="21" t="s">
        <v>9013</v>
      </c>
      <c r="G1240" s="8" t="s">
        <v>7957</v>
      </c>
      <c r="H1240" s="24"/>
      <c r="I1240" s="8" t="s">
        <v>9014</v>
      </c>
      <c r="J1240" s="8">
        <v>13.0</v>
      </c>
      <c r="K1240" s="14">
        <v>46111.0</v>
      </c>
      <c r="L1240" s="8" t="s">
        <v>3564</v>
      </c>
      <c r="M1240" s="8" t="s">
        <v>3564</v>
      </c>
      <c r="N1240" s="14">
        <v>46111.0</v>
      </c>
      <c r="O1240" s="14">
        <v>46111.0</v>
      </c>
      <c r="P1240" s="8" t="s">
        <v>48</v>
      </c>
      <c r="Q1240" s="8">
        <v>639.0</v>
      </c>
      <c r="R1240" s="16" t="s">
        <v>9015</v>
      </c>
      <c r="S1240" s="16" t="s">
        <v>9016</v>
      </c>
      <c r="T1240" s="16" t="s">
        <v>9017</v>
      </c>
      <c r="U1240" s="25" t="s">
        <v>9018</v>
      </c>
      <c r="V1240" s="8" t="s">
        <v>72</v>
      </c>
      <c r="AA1240" s="53" t="s">
        <v>9019</v>
      </c>
      <c r="AB1240" s="18">
        <v>80.0</v>
      </c>
      <c r="AC1240" s="18">
        <v>9.0</v>
      </c>
      <c r="AD1240" s="18">
        <v>13.0</v>
      </c>
      <c r="AE1240" s="18">
        <v>32.0</v>
      </c>
      <c r="AF1240" s="18">
        <v>14.0</v>
      </c>
      <c r="AG1240" s="18">
        <v>18.0</v>
      </c>
      <c r="AH1240" s="18">
        <v>2.0</v>
      </c>
      <c r="AI1240" s="18">
        <v>6.0</v>
      </c>
      <c r="AJ1240" s="18" t="s">
        <v>9011</v>
      </c>
      <c r="AK1240" s="18">
        <v>380.0</v>
      </c>
      <c r="AL1240" s="54" t="s">
        <v>1700</v>
      </c>
      <c r="AM1240" s="54" t="s">
        <v>1422</v>
      </c>
      <c r="AN1240" s="19">
        <v>0.9123</v>
      </c>
      <c r="AO1240" s="19" t="s">
        <v>54</v>
      </c>
    </row>
    <row r="1241">
      <c r="A1241" s="8" t="s">
        <v>9020</v>
      </c>
      <c r="B1241" s="52" t="s">
        <v>1883</v>
      </c>
      <c r="C1241" s="8" t="s">
        <v>58</v>
      </c>
      <c r="D1241" s="8" t="s">
        <v>9011</v>
      </c>
      <c r="E1241" s="16" t="s">
        <v>9021</v>
      </c>
      <c r="F1241" s="21" t="s">
        <v>9022</v>
      </c>
      <c r="G1241" s="8" t="s">
        <v>7957</v>
      </c>
      <c r="H1241" s="24"/>
      <c r="I1241" s="8" t="s">
        <v>9023</v>
      </c>
      <c r="J1241" s="8">
        <v>13.0</v>
      </c>
      <c r="K1241" s="14">
        <v>46111.0</v>
      </c>
      <c r="L1241" s="8" t="s">
        <v>3564</v>
      </c>
      <c r="M1241" s="8" t="s">
        <v>3564</v>
      </c>
      <c r="N1241" s="14">
        <v>46111.0</v>
      </c>
      <c r="O1241" s="14">
        <v>46111.0</v>
      </c>
      <c r="P1241" s="8" t="s">
        <v>48</v>
      </c>
      <c r="Q1241" s="8">
        <v>691.0</v>
      </c>
      <c r="R1241" s="16" t="s">
        <v>9024</v>
      </c>
      <c r="S1241" s="16" t="s">
        <v>9025</v>
      </c>
      <c r="T1241" s="16" t="s">
        <v>107</v>
      </c>
      <c r="U1241" s="25" t="s">
        <v>9018</v>
      </c>
      <c r="V1241" s="8" t="s">
        <v>72</v>
      </c>
      <c r="AA1241" s="53" t="s">
        <v>9026</v>
      </c>
      <c r="AB1241" s="18">
        <v>241.0</v>
      </c>
      <c r="AC1241" s="18">
        <v>50.0</v>
      </c>
      <c r="AD1241" s="18">
        <v>19.0</v>
      </c>
      <c r="AE1241" s="18">
        <v>76.0</v>
      </c>
      <c r="AF1241" s="18">
        <v>30.0</v>
      </c>
      <c r="AG1241" s="18">
        <v>69.0</v>
      </c>
      <c r="AH1241" s="18">
        <v>25.0</v>
      </c>
      <c r="AI1241" s="18">
        <v>11.0</v>
      </c>
      <c r="AJ1241" s="18" t="s">
        <v>54</v>
      </c>
      <c r="AK1241" s="18" t="s">
        <v>54</v>
      </c>
      <c r="AL1241" s="54" t="s">
        <v>1590</v>
      </c>
      <c r="AM1241" s="18" t="s">
        <v>54</v>
      </c>
      <c r="AN1241" s="19">
        <v>0.9123</v>
      </c>
      <c r="AO1241" s="19" t="s">
        <v>54</v>
      </c>
    </row>
    <row r="1242">
      <c r="A1242" s="8" t="s">
        <v>9027</v>
      </c>
      <c r="B1242" s="52" t="s">
        <v>2482</v>
      </c>
      <c r="C1242" s="8" t="s">
        <v>58</v>
      </c>
      <c r="D1242" s="8" t="s">
        <v>9011</v>
      </c>
      <c r="E1242" s="10" t="s">
        <v>9028</v>
      </c>
      <c r="F1242" s="21" t="s">
        <v>9029</v>
      </c>
      <c r="G1242" s="8" t="s">
        <v>7957</v>
      </c>
      <c r="H1242" s="24"/>
      <c r="I1242" s="8" t="s">
        <v>9030</v>
      </c>
      <c r="J1242" s="8">
        <v>13.0</v>
      </c>
      <c r="K1242" s="14">
        <v>46111.0</v>
      </c>
      <c r="L1242" s="8" t="s">
        <v>3564</v>
      </c>
      <c r="M1242" s="8" t="s">
        <v>3564</v>
      </c>
      <c r="N1242" s="14">
        <v>46111.0</v>
      </c>
      <c r="O1242" s="14">
        <v>46111.0</v>
      </c>
      <c r="P1242" s="8" t="s">
        <v>48</v>
      </c>
      <c r="Q1242" s="8">
        <v>646.0</v>
      </c>
      <c r="R1242" s="16" t="s">
        <v>9031</v>
      </c>
      <c r="S1242" s="16" t="s">
        <v>9032</v>
      </c>
      <c r="T1242" s="16" t="s">
        <v>70</v>
      </c>
      <c r="U1242" s="25" t="s">
        <v>9018</v>
      </c>
      <c r="V1242" s="8" t="s">
        <v>72</v>
      </c>
      <c r="AA1242" s="18" t="s">
        <v>54</v>
      </c>
      <c r="AB1242" s="18">
        <v>59.0</v>
      </c>
      <c r="AC1242" s="18">
        <v>8.0</v>
      </c>
      <c r="AD1242" s="18">
        <v>1.0</v>
      </c>
      <c r="AE1242" s="18">
        <v>42.0</v>
      </c>
      <c r="AF1242" s="18">
        <v>0.0</v>
      </c>
      <c r="AG1242" s="18">
        <v>0.0</v>
      </c>
      <c r="AH1242" s="18">
        <v>0.0</v>
      </c>
      <c r="AI1242" s="18">
        <v>0.0</v>
      </c>
      <c r="AJ1242" s="18" t="s">
        <v>54</v>
      </c>
      <c r="AK1242" s="18" t="s">
        <v>54</v>
      </c>
      <c r="AL1242" s="18" t="s">
        <v>54</v>
      </c>
      <c r="AM1242" s="18" t="s">
        <v>54</v>
      </c>
      <c r="AN1242" s="19" t="s">
        <v>54</v>
      </c>
      <c r="AO1242" s="19" t="s">
        <v>54</v>
      </c>
    </row>
    <row r="1243">
      <c r="A1243" s="8" t="s">
        <v>9033</v>
      </c>
      <c r="B1243" s="52" t="s">
        <v>1287</v>
      </c>
      <c r="C1243" s="8" t="s">
        <v>43</v>
      </c>
      <c r="E1243" s="20" t="s">
        <v>9034</v>
      </c>
      <c r="F1243" s="50" t="s">
        <v>9035</v>
      </c>
      <c r="G1243" s="8" t="s">
        <v>165</v>
      </c>
      <c r="H1243" s="24"/>
      <c r="I1243" s="8" t="s">
        <v>9036</v>
      </c>
      <c r="J1243" s="8">
        <v>13.0</v>
      </c>
      <c r="K1243" s="14">
        <v>46111.0</v>
      </c>
      <c r="L1243" s="8" t="s">
        <v>3564</v>
      </c>
      <c r="M1243" s="8" t="s">
        <v>3564</v>
      </c>
      <c r="N1243" s="14">
        <v>46111.0</v>
      </c>
      <c r="O1243" s="14">
        <v>46113.0</v>
      </c>
      <c r="P1243" s="8" t="s">
        <v>167</v>
      </c>
      <c r="Q1243" s="8">
        <v>599.0</v>
      </c>
      <c r="R1243" s="16" t="s">
        <v>9037</v>
      </c>
      <c r="S1243" s="8" t="s">
        <v>9038</v>
      </c>
      <c r="T1243" s="16" t="s">
        <v>70</v>
      </c>
      <c r="U1243" s="17" t="s">
        <v>9039</v>
      </c>
      <c r="V1243" s="8" t="s">
        <v>172</v>
      </c>
      <c r="AA1243" s="53" t="s">
        <v>9040</v>
      </c>
      <c r="AB1243" s="18">
        <v>142.0</v>
      </c>
      <c r="AC1243" s="18">
        <v>18.0</v>
      </c>
      <c r="AD1243" s="18">
        <v>4.0</v>
      </c>
      <c r="AE1243" s="18">
        <v>33.0</v>
      </c>
      <c r="AF1243" s="18">
        <v>176.0</v>
      </c>
      <c r="AG1243" s="18">
        <v>65.0</v>
      </c>
      <c r="AH1243" s="18">
        <v>1.0</v>
      </c>
      <c r="AI1243" s="18">
        <v>4.0</v>
      </c>
      <c r="AJ1243" s="18" t="s">
        <v>9033</v>
      </c>
      <c r="AK1243" s="18">
        <v>648.0</v>
      </c>
      <c r="AL1243" s="54" t="s">
        <v>1572</v>
      </c>
      <c r="AM1243" s="54" t="s">
        <v>2087</v>
      </c>
      <c r="AN1243" s="19"/>
      <c r="AO1243" s="19" t="s">
        <v>684</v>
      </c>
    </row>
    <row r="1244">
      <c r="A1244" s="8" t="s">
        <v>9041</v>
      </c>
      <c r="B1244" s="52" t="s">
        <v>5170</v>
      </c>
      <c r="C1244" s="8" t="s">
        <v>58</v>
      </c>
      <c r="D1244" s="8" t="s">
        <v>9033</v>
      </c>
      <c r="E1244" s="20" t="s">
        <v>9042</v>
      </c>
      <c r="F1244" s="50" t="s">
        <v>9043</v>
      </c>
      <c r="G1244" s="8" t="s">
        <v>165</v>
      </c>
      <c r="H1244" s="24"/>
      <c r="I1244" s="8" t="s">
        <v>9044</v>
      </c>
      <c r="J1244" s="8">
        <v>13.0</v>
      </c>
      <c r="K1244" s="14">
        <v>46111.0</v>
      </c>
      <c r="L1244" s="8" t="s">
        <v>3564</v>
      </c>
      <c r="M1244" s="8" t="s">
        <v>3564</v>
      </c>
      <c r="N1244" s="14">
        <v>46111.0</v>
      </c>
      <c r="O1244" s="14">
        <v>46113.0</v>
      </c>
      <c r="P1244" s="8" t="s">
        <v>167</v>
      </c>
      <c r="Q1244" s="8">
        <v>622.0</v>
      </c>
      <c r="R1244" s="16" t="s">
        <v>9037</v>
      </c>
      <c r="S1244" s="8" t="s">
        <v>9045</v>
      </c>
      <c r="T1244" s="16" t="s">
        <v>7064</v>
      </c>
      <c r="U1244" s="17" t="s">
        <v>9039</v>
      </c>
      <c r="V1244" s="8" t="s">
        <v>172</v>
      </c>
      <c r="AA1244" s="53" t="s">
        <v>9046</v>
      </c>
      <c r="AB1244" s="18">
        <v>431.0</v>
      </c>
      <c r="AC1244" s="18">
        <v>206.0</v>
      </c>
      <c r="AD1244" s="18">
        <v>46.0</v>
      </c>
      <c r="AE1244" s="18">
        <v>51.0</v>
      </c>
      <c r="AF1244" s="18">
        <v>29.0</v>
      </c>
      <c r="AG1244" s="18">
        <v>103.0</v>
      </c>
      <c r="AH1244" s="18">
        <v>1.0</v>
      </c>
      <c r="AI1244" s="18">
        <v>22.0</v>
      </c>
      <c r="AJ1244" s="18" t="s">
        <v>54</v>
      </c>
      <c r="AK1244" s="18" t="s">
        <v>54</v>
      </c>
      <c r="AL1244" s="54" t="s">
        <v>1656</v>
      </c>
      <c r="AM1244" s="18" t="s">
        <v>54</v>
      </c>
      <c r="AN1244" s="19"/>
      <c r="AO1244" s="19" t="s">
        <v>54</v>
      </c>
    </row>
    <row r="1245">
      <c r="A1245" s="8" t="s">
        <v>9047</v>
      </c>
      <c r="B1245" s="52" t="s">
        <v>1883</v>
      </c>
      <c r="C1245" s="8" t="s">
        <v>58</v>
      </c>
      <c r="D1245" s="8" t="s">
        <v>9033</v>
      </c>
      <c r="E1245" s="20" t="s">
        <v>9048</v>
      </c>
      <c r="F1245" s="50" t="s">
        <v>9049</v>
      </c>
      <c r="G1245" s="8" t="s">
        <v>165</v>
      </c>
      <c r="H1245" s="24"/>
      <c r="I1245" s="8" t="s">
        <v>9050</v>
      </c>
      <c r="J1245" s="8">
        <v>13.0</v>
      </c>
      <c r="K1245" s="14">
        <v>46111.0</v>
      </c>
      <c r="L1245" s="8" t="s">
        <v>3564</v>
      </c>
      <c r="M1245" s="8" t="s">
        <v>3564</v>
      </c>
      <c r="N1245" s="14">
        <v>46111.0</v>
      </c>
      <c r="O1245" s="14">
        <v>46113.0</v>
      </c>
      <c r="P1245" s="8" t="s">
        <v>167</v>
      </c>
      <c r="Q1245" s="8">
        <v>594.0</v>
      </c>
      <c r="R1245" s="16" t="s">
        <v>9037</v>
      </c>
      <c r="S1245" s="8" t="s">
        <v>9051</v>
      </c>
      <c r="T1245" s="16" t="s">
        <v>9052</v>
      </c>
      <c r="U1245" s="17" t="s">
        <v>9039</v>
      </c>
      <c r="V1245" s="8" t="s">
        <v>172</v>
      </c>
      <c r="AA1245" s="53" t="s">
        <v>9053</v>
      </c>
      <c r="AB1245" s="18">
        <v>75.0</v>
      </c>
      <c r="AC1245" s="18">
        <v>22.0</v>
      </c>
      <c r="AD1245" s="18">
        <v>4.0</v>
      </c>
      <c r="AE1245" s="18">
        <v>38.0</v>
      </c>
      <c r="AF1245" s="18">
        <v>0.0</v>
      </c>
      <c r="AG1245" s="18">
        <v>0.0</v>
      </c>
      <c r="AH1245" s="18">
        <v>0.0</v>
      </c>
      <c r="AI1245" s="18">
        <v>2.0</v>
      </c>
      <c r="AJ1245" s="18" t="s">
        <v>54</v>
      </c>
      <c r="AK1245" s="18" t="s">
        <v>54</v>
      </c>
      <c r="AL1245" s="54" t="s">
        <v>1763</v>
      </c>
      <c r="AM1245" s="18" t="s">
        <v>54</v>
      </c>
      <c r="AN1245" s="19"/>
      <c r="AO1245" s="19" t="s">
        <v>54</v>
      </c>
    </row>
    <row r="1246">
      <c r="A1246" s="8" t="s">
        <v>9054</v>
      </c>
      <c r="B1246" s="52" t="s">
        <v>1287</v>
      </c>
      <c r="C1246" s="8" t="s">
        <v>43</v>
      </c>
      <c r="E1246" s="20" t="s">
        <v>9055</v>
      </c>
      <c r="F1246" s="50" t="s">
        <v>9056</v>
      </c>
      <c r="G1246" s="8" t="s">
        <v>46</v>
      </c>
      <c r="H1246" s="24"/>
      <c r="I1246" s="8" t="s">
        <v>9057</v>
      </c>
      <c r="J1246" s="8">
        <v>13.0</v>
      </c>
      <c r="K1246" s="14">
        <v>46111.0</v>
      </c>
      <c r="L1246" s="8" t="s">
        <v>3564</v>
      </c>
      <c r="M1246" s="8" t="s">
        <v>3564</v>
      </c>
      <c r="N1246" s="14">
        <v>46111.0</v>
      </c>
      <c r="O1246" s="14">
        <v>46111.0</v>
      </c>
      <c r="P1246" s="8" t="s">
        <v>48</v>
      </c>
      <c r="Q1246" s="8">
        <v>650.0</v>
      </c>
      <c r="R1246" s="8" t="s">
        <v>9058</v>
      </c>
      <c r="S1246" s="8" t="s">
        <v>9059</v>
      </c>
      <c r="T1246" s="16" t="s">
        <v>70</v>
      </c>
      <c r="U1246" s="17" t="s">
        <v>9060</v>
      </c>
      <c r="V1246" s="8" t="s">
        <v>72</v>
      </c>
      <c r="AA1246" s="53" t="s">
        <v>9061</v>
      </c>
      <c r="AB1246" s="18">
        <v>2120.0</v>
      </c>
      <c r="AC1246" s="18">
        <v>365.0</v>
      </c>
      <c r="AD1246" s="18">
        <v>79.0</v>
      </c>
      <c r="AE1246" s="18">
        <v>317.0</v>
      </c>
      <c r="AF1246" s="18">
        <v>57.0</v>
      </c>
      <c r="AG1246" s="18">
        <v>1013.0</v>
      </c>
      <c r="AH1246" s="18">
        <v>1.0</v>
      </c>
      <c r="AI1246" s="18">
        <v>73.0</v>
      </c>
      <c r="AJ1246" s="18" t="s">
        <v>9054</v>
      </c>
      <c r="AK1246" s="18">
        <v>6653.0</v>
      </c>
      <c r="AL1246" s="55" t="s">
        <v>9062</v>
      </c>
      <c r="AM1246" s="55" t="s">
        <v>2586</v>
      </c>
      <c r="AN1246" s="19">
        <v>0.8812</v>
      </c>
      <c r="AO1246" s="19" t="s">
        <v>3607</v>
      </c>
    </row>
    <row r="1247">
      <c r="A1247" s="8" t="s">
        <v>9063</v>
      </c>
      <c r="B1247" s="52" t="s">
        <v>3883</v>
      </c>
      <c r="C1247" s="8" t="s">
        <v>58</v>
      </c>
      <c r="D1247" s="8" t="s">
        <v>9054</v>
      </c>
      <c r="E1247" s="20" t="s">
        <v>9064</v>
      </c>
      <c r="F1247" s="50" t="s">
        <v>9065</v>
      </c>
      <c r="G1247" s="8" t="s">
        <v>46</v>
      </c>
      <c r="H1247" s="24"/>
      <c r="I1247" s="8" t="s">
        <v>9066</v>
      </c>
      <c r="J1247" s="8">
        <v>13.0</v>
      </c>
      <c r="K1247" s="14">
        <v>46111.0</v>
      </c>
      <c r="L1247" s="8" t="s">
        <v>3564</v>
      </c>
      <c r="M1247" s="8" t="s">
        <v>3564</v>
      </c>
      <c r="N1247" s="14">
        <v>46111.0</v>
      </c>
      <c r="O1247" s="14">
        <v>46111.0</v>
      </c>
      <c r="P1247" s="8" t="s">
        <v>48</v>
      </c>
      <c r="Q1247" s="8">
        <v>599.0</v>
      </c>
      <c r="R1247" s="8" t="s">
        <v>9058</v>
      </c>
      <c r="S1247" s="8" t="s">
        <v>9067</v>
      </c>
      <c r="T1247" s="16" t="s">
        <v>7202</v>
      </c>
      <c r="U1247" s="17" t="s">
        <v>9060</v>
      </c>
      <c r="V1247" s="8" t="s">
        <v>72</v>
      </c>
      <c r="AA1247" s="53" t="s">
        <v>9068</v>
      </c>
      <c r="AB1247" s="18">
        <v>4288.0</v>
      </c>
      <c r="AC1247" s="18">
        <v>619.0</v>
      </c>
      <c r="AD1247" s="18">
        <v>2531.0</v>
      </c>
      <c r="AE1247" s="18">
        <v>737.0</v>
      </c>
      <c r="AF1247" s="18">
        <v>63.0</v>
      </c>
      <c r="AG1247" s="18">
        <v>123.0</v>
      </c>
      <c r="AH1247" s="18">
        <v>93.0</v>
      </c>
      <c r="AI1247" s="18">
        <v>74.0</v>
      </c>
      <c r="AJ1247" s="18" t="s">
        <v>54</v>
      </c>
      <c r="AK1247" s="18" t="s">
        <v>54</v>
      </c>
      <c r="AL1247" s="55" t="s">
        <v>9069</v>
      </c>
      <c r="AM1247" s="18" t="s">
        <v>54</v>
      </c>
      <c r="AN1247" s="19">
        <v>0.8812</v>
      </c>
      <c r="AO1247" s="19" t="s">
        <v>3607</v>
      </c>
    </row>
    <row r="1248">
      <c r="A1248" s="8" t="s">
        <v>9070</v>
      </c>
      <c r="B1248" s="52" t="s">
        <v>2931</v>
      </c>
      <c r="C1248" s="8" t="s">
        <v>58</v>
      </c>
      <c r="D1248" s="8" t="s">
        <v>9054</v>
      </c>
      <c r="E1248" s="20" t="s">
        <v>9071</v>
      </c>
      <c r="F1248" s="50" t="s">
        <v>9072</v>
      </c>
      <c r="G1248" s="8" t="s">
        <v>46</v>
      </c>
      <c r="H1248" s="24"/>
      <c r="I1248" s="8" t="s">
        <v>9073</v>
      </c>
      <c r="J1248" s="8">
        <v>13.0</v>
      </c>
      <c r="K1248" s="14">
        <v>46111.0</v>
      </c>
      <c r="L1248" s="8" t="s">
        <v>3564</v>
      </c>
      <c r="M1248" s="8" t="s">
        <v>3564</v>
      </c>
      <c r="N1248" s="14">
        <v>46111.0</v>
      </c>
      <c r="O1248" s="14">
        <v>46111.0</v>
      </c>
      <c r="P1248" s="8" t="s">
        <v>48</v>
      </c>
      <c r="Q1248" s="8">
        <v>562.0</v>
      </c>
      <c r="R1248" s="16" t="s">
        <v>9074</v>
      </c>
      <c r="S1248" s="16" t="s">
        <v>9075</v>
      </c>
      <c r="T1248" s="16" t="s">
        <v>9076</v>
      </c>
      <c r="U1248" s="17" t="s">
        <v>9060</v>
      </c>
      <c r="V1248" s="8" t="s">
        <v>72</v>
      </c>
      <c r="AA1248" s="18" t="s">
        <v>54</v>
      </c>
      <c r="AB1248" s="18">
        <v>245.0</v>
      </c>
      <c r="AC1248" s="18">
        <v>77.0</v>
      </c>
      <c r="AD1248" s="18">
        <v>6.0</v>
      </c>
      <c r="AE1248" s="18">
        <v>114.0</v>
      </c>
      <c r="AF1248" s="18">
        <v>0.0</v>
      </c>
      <c r="AG1248" s="18">
        <v>0.0</v>
      </c>
      <c r="AH1248" s="18">
        <v>0.0</v>
      </c>
      <c r="AI1248" s="18">
        <v>0.0</v>
      </c>
      <c r="AJ1248" s="18" t="s">
        <v>54</v>
      </c>
      <c r="AK1248" s="18" t="s">
        <v>54</v>
      </c>
      <c r="AL1248" s="18" t="s">
        <v>54</v>
      </c>
      <c r="AM1248" s="18" t="s">
        <v>54</v>
      </c>
      <c r="AN1248" s="19">
        <v>0.8812</v>
      </c>
      <c r="AO1248" s="19" t="s">
        <v>9077</v>
      </c>
    </row>
    <row r="1249">
      <c r="A1249" s="8" t="s">
        <v>9078</v>
      </c>
      <c r="B1249" s="52" t="s">
        <v>1298</v>
      </c>
      <c r="C1249" s="8" t="s">
        <v>43</v>
      </c>
      <c r="E1249" s="16" t="s">
        <v>9079</v>
      </c>
      <c r="F1249" s="21" t="s">
        <v>9080</v>
      </c>
      <c r="G1249" s="8" t="s">
        <v>7957</v>
      </c>
      <c r="H1249" s="24"/>
      <c r="I1249" s="8" t="s">
        <v>9081</v>
      </c>
      <c r="J1249" s="8">
        <v>13.0</v>
      </c>
      <c r="K1249" s="14">
        <v>46111.0</v>
      </c>
      <c r="L1249" s="8" t="s">
        <v>3564</v>
      </c>
      <c r="M1249" s="8" t="s">
        <v>3564</v>
      </c>
      <c r="N1249" s="14">
        <v>46111.0</v>
      </c>
      <c r="O1249" s="14">
        <v>46111.0</v>
      </c>
      <c r="P1249" s="8" t="s">
        <v>48</v>
      </c>
      <c r="Q1249" s="8">
        <v>705.0</v>
      </c>
      <c r="R1249" s="16" t="s">
        <v>9082</v>
      </c>
      <c r="S1249" s="16" t="s">
        <v>9083</v>
      </c>
      <c r="T1249" s="16" t="s">
        <v>9084</v>
      </c>
      <c r="U1249" s="25" t="s">
        <v>9085</v>
      </c>
      <c r="V1249" s="8" t="s">
        <v>220</v>
      </c>
      <c r="W1249" s="8" t="s">
        <v>7270</v>
      </c>
      <c r="AA1249" s="53" t="s">
        <v>9086</v>
      </c>
      <c r="AB1249" s="18">
        <v>415.0</v>
      </c>
      <c r="AC1249" s="18">
        <v>94.0</v>
      </c>
      <c r="AD1249" s="18">
        <v>20.0</v>
      </c>
      <c r="AE1249" s="18">
        <v>99.0</v>
      </c>
      <c r="AF1249" s="18">
        <v>16.0</v>
      </c>
      <c r="AG1249" s="18">
        <v>169.0</v>
      </c>
      <c r="AH1249" s="18">
        <v>16.0</v>
      </c>
      <c r="AI1249" s="18">
        <v>33.0</v>
      </c>
      <c r="AJ1249" s="18" t="s">
        <v>9078</v>
      </c>
      <c r="AK1249" s="18">
        <v>3148.0</v>
      </c>
      <c r="AL1249" s="54" t="s">
        <v>1637</v>
      </c>
      <c r="AM1249" s="55" t="s">
        <v>1739</v>
      </c>
      <c r="AN1249" s="19">
        <v>0.9343</v>
      </c>
      <c r="AO1249" s="19" t="s">
        <v>73</v>
      </c>
    </row>
    <row r="1250">
      <c r="A1250" s="8" t="s">
        <v>9087</v>
      </c>
      <c r="B1250" s="52" t="s">
        <v>2482</v>
      </c>
      <c r="C1250" s="8" t="s">
        <v>58</v>
      </c>
      <c r="D1250" s="8" t="s">
        <v>9078</v>
      </c>
      <c r="E1250" s="10" t="s">
        <v>9088</v>
      </c>
      <c r="F1250" s="21" t="s">
        <v>9089</v>
      </c>
      <c r="G1250" s="8" t="s">
        <v>7957</v>
      </c>
      <c r="H1250" s="24"/>
      <c r="I1250" s="8" t="s">
        <v>9090</v>
      </c>
      <c r="J1250" s="8">
        <v>13.0</v>
      </c>
      <c r="K1250" s="14">
        <v>46111.0</v>
      </c>
      <c r="L1250" s="8" t="s">
        <v>3564</v>
      </c>
      <c r="M1250" s="8" t="s">
        <v>3564</v>
      </c>
      <c r="N1250" s="14">
        <v>46111.0</v>
      </c>
      <c r="O1250" s="14">
        <v>46111.0</v>
      </c>
      <c r="P1250" s="8" t="s">
        <v>48</v>
      </c>
      <c r="Q1250" s="8">
        <v>712.0</v>
      </c>
      <c r="R1250" s="16" t="s">
        <v>9091</v>
      </c>
      <c r="S1250" s="16" t="s">
        <v>9092</v>
      </c>
      <c r="T1250" s="16" t="s">
        <v>70</v>
      </c>
      <c r="U1250" s="25" t="s">
        <v>9085</v>
      </c>
      <c r="V1250" s="8" t="s">
        <v>220</v>
      </c>
      <c r="W1250" s="8" t="s">
        <v>7270</v>
      </c>
      <c r="AA1250" s="18" t="s">
        <v>54</v>
      </c>
      <c r="AB1250" s="18">
        <v>2379.0</v>
      </c>
      <c r="AC1250" s="18">
        <v>1503.0</v>
      </c>
      <c r="AD1250" s="18">
        <v>17.0</v>
      </c>
      <c r="AE1250" s="18">
        <v>825.0</v>
      </c>
      <c r="AF1250" s="18">
        <v>0.0</v>
      </c>
      <c r="AG1250" s="18">
        <v>0.0</v>
      </c>
      <c r="AH1250" s="18">
        <v>0.0</v>
      </c>
      <c r="AI1250" s="18">
        <v>18.0</v>
      </c>
      <c r="AJ1250" s="18" t="s">
        <v>54</v>
      </c>
      <c r="AK1250" s="18" t="s">
        <v>54</v>
      </c>
      <c r="AL1250" s="18" t="s">
        <v>54</v>
      </c>
      <c r="AM1250" s="18" t="s">
        <v>54</v>
      </c>
      <c r="AN1250" s="19" t="s">
        <v>54</v>
      </c>
      <c r="AO1250" s="19" t="s">
        <v>54</v>
      </c>
    </row>
    <row r="1251">
      <c r="A1251" s="8" t="s">
        <v>9093</v>
      </c>
      <c r="B1251" s="52" t="s">
        <v>1287</v>
      </c>
      <c r="C1251" s="8" t="s">
        <v>58</v>
      </c>
      <c r="D1251" s="8" t="s">
        <v>9078</v>
      </c>
      <c r="E1251" s="16" t="s">
        <v>9094</v>
      </c>
      <c r="F1251" s="21" t="s">
        <v>9095</v>
      </c>
      <c r="G1251" s="8" t="s">
        <v>7957</v>
      </c>
      <c r="H1251" s="24"/>
      <c r="I1251" s="8" t="s">
        <v>9096</v>
      </c>
      <c r="J1251" s="8">
        <v>13.0</v>
      </c>
      <c r="K1251" s="14">
        <v>46111.0</v>
      </c>
      <c r="L1251" s="8" t="s">
        <v>3564</v>
      </c>
      <c r="M1251" s="8" t="s">
        <v>3564</v>
      </c>
      <c r="N1251" s="14">
        <v>46111.0</v>
      </c>
      <c r="O1251" s="14">
        <v>46111.0</v>
      </c>
      <c r="P1251" s="8" t="s">
        <v>48</v>
      </c>
      <c r="Q1251" s="8">
        <v>640.0</v>
      </c>
      <c r="R1251" s="16" t="s">
        <v>9097</v>
      </c>
      <c r="S1251" s="16" t="s">
        <v>9098</v>
      </c>
      <c r="T1251" s="16" t="s">
        <v>107</v>
      </c>
      <c r="U1251" s="25" t="s">
        <v>9085</v>
      </c>
      <c r="V1251" s="8" t="s">
        <v>220</v>
      </c>
      <c r="W1251" s="8" t="s">
        <v>7270</v>
      </c>
      <c r="AA1251" s="53" t="s">
        <v>9099</v>
      </c>
      <c r="AB1251" s="18">
        <v>354.0</v>
      </c>
      <c r="AC1251" s="18">
        <v>102.0</v>
      </c>
      <c r="AD1251" s="18">
        <v>16.0</v>
      </c>
      <c r="AE1251" s="18">
        <v>81.0</v>
      </c>
      <c r="AF1251" s="18">
        <v>65.0</v>
      </c>
      <c r="AG1251" s="18">
        <v>95.0</v>
      </c>
      <c r="AH1251" s="18">
        <v>31.0</v>
      </c>
      <c r="AI1251" s="18">
        <v>8.0</v>
      </c>
      <c r="AJ1251" s="18" t="s">
        <v>54</v>
      </c>
      <c r="AK1251" s="18" t="s">
        <v>54</v>
      </c>
      <c r="AL1251" s="54" t="s">
        <v>1637</v>
      </c>
      <c r="AM1251" s="18" t="s">
        <v>54</v>
      </c>
      <c r="AN1251" s="19">
        <v>0.9343</v>
      </c>
      <c r="AO1251" s="19" t="s">
        <v>73</v>
      </c>
    </row>
    <row r="1252">
      <c r="A1252" s="8" t="s">
        <v>9100</v>
      </c>
      <c r="B1252" s="52" t="s">
        <v>1287</v>
      </c>
      <c r="C1252" s="8" t="s">
        <v>43</v>
      </c>
      <c r="E1252" s="20" t="s">
        <v>9101</v>
      </c>
      <c r="F1252" s="50" t="s">
        <v>9102</v>
      </c>
      <c r="G1252" s="8" t="s">
        <v>83</v>
      </c>
      <c r="H1252" s="24"/>
      <c r="I1252" s="8" t="s">
        <v>9103</v>
      </c>
      <c r="J1252" s="8">
        <v>13.0</v>
      </c>
      <c r="K1252" s="14">
        <v>46111.0</v>
      </c>
      <c r="L1252" s="8" t="s">
        <v>3564</v>
      </c>
      <c r="M1252" s="8" t="s">
        <v>3564</v>
      </c>
      <c r="N1252" s="14">
        <v>46111.0</v>
      </c>
      <c r="O1252" s="14">
        <v>46111.0</v>
      </c>
      <c r="P1252" s="8" t="s">
        <v>48</v>
      </c>
      <c r="Q1252" s="8">
        <v>667.0</v>
      </c>
      <c r="R1252" s="8" t="s">
        <v>9104</v>
      </c>
      <c r="S1252" s="8" t="s">
        <v>9105</v>
      </c>
      <c r="T1252" s="16" t="s">
        <v>5861</v>
      </c>
      <c r="U1252" s="17" t="s">
        <v>9106</v>
      </c>
      <c r="V1252" s="8" t="s">
        <v>220</v>
      </c>
      <c r="AA1252" s="53" t="s">
        <v>9107</v>
      </c>
      <c r="AB1252" s="18">
        <v>204.0</v>
      </c>
      <c r="AC1252" s="18">
        <v>40.0</v>
      </c>
      <c r="AD1252" s="18">
        <v>19.0</v>
      </c>
      <c r="AE1252" s="18">
        <v>72.0</v>
      </c>
      <c r="AF1252" s="18">
        <v>88.0</v>
      </c>
      <c r="AG1252" s="18">
        <v>47.0</v>
      </c>
      <c r="AH1252" s="18">
        <v>2.0</v>
      </c>
      <c r="AI1252" s="18">
        <v>7.0</v>
      </c>
      <c r="AJ1252" s="18" t="s">
        <v>9100</v>
      </c>
      <c r="AK1252" s="18">
        <v>1344.0</v>
      </c>
      <c r="AL1252" s="54" t="s">
        <v>1590</v>
      </c>
      <c r="AM1252" s="54" t="s">
        <v>1296</v>
      </c>
      <c r="AN1252" s="19">
        <v>0.8959</v>
      </c>
      <c r="AO1252" s="19" t="s">
        <v>329</v>
      </c>
    </row>
    <row r="1253">
      <c r="A1253" s="8" t="s">
        <v>9108</v>
      </c>
      <c r="B1253" s="52" t="s">
        <v>1298</v>
      </c>
      <c r="C1253" s="8" t="s">
        <v>58</v>
      </c>
      <c r="D1253" s="8" t="s">
        <v>9100</v>
      </c>
      <c r="E1253" s="20" t="s">
        <v>9109</v>
      </c>
      <c r="F1253" s="50" t="s">
        <v>9110</v>
      </c>
      <c r="G1253" s="8" t="s">
        <v>83</v>
      </c>
      <c r="H1253" s="24"/>
      <c r="I1253" s="8" t="s">
        <v>9111</v>
      </c>
      <c r="J1253" s="8">
        <v>13.0</v>
      </c>
      <c r="K1253" s="14">
        <v>46111.0</v>
      </c>
      <c r="L1253" s="8" t="s">
        <v>3564</v>
      </c>
      <c r="M1253" s="8" t="s">
        <v>3564</v>
      </c>
      <c r="N1253" s="14">
        <v>46111.0</v>
      </c>
      <c r="O1253" s="14">
        <v>46111.0</v>
      </c>
      <c r="P1253" s="8" t="s">
        <v>48</v>
      </c>
      <c r="Q1253" s="8">
        <v>697.0</v>
      </c>
      <c r="R1253" s="8" t="s">
        <v>9104</v>
      </c>
      <c r="S1253" s="8" t="s">
        <v>9112</v>
      </c>
      <c r="T1253" s="16" t="s">
        <v>9113</v>
      </c>
      <c r="U1253" s="17" t="s">
        <v>9106</v>
      </c>
      <c r="V1253" s="8" t="s">
        <v>220</v>
      </c>
      <c r="AA1253" s="53" t="s">
        <v>9114</v>
      </c>
      <c r="AB1253" s="18">
        <v>95.0</v>
      </c>
      <c r="AC1253" s="18">
        <v>18.0</v>
      </c>
      <c r="AD1253" s="18">
        <v>13.0</v>
      </c>
      <c r="AE1253" s="18">
        <v>35.0</v>
      </c>
      <c r="AF1253" s="18">
        <v>27.0</v>
      </c>
      <c r="AG1253" s="18">
        <v>11.0</v>
      </c>
      <c r="AH1253" s="18">
        <v>4.0</v>
      </c>
      <c r="AI1253" s="18">
        <v>9.0</v>
      </c>
      <c r="AJ1253" s="18" t="s">
        <v>54</v>
      </c>
      <c r="AK1253" s="18" t="s">
        <v>54</v>
      </c>
      <c r="AL1253" s="54" t="s">
        <v>1339</v>
      </c>
      <c r="AM1253" s="18" t="s">
        <v>54</v>
      </c>
      <c r="AN1253" s="19">
        <v>0.8959</v>
      </c>
      <c r="AO1253" s="19" t="s">
        <v>329</v>
      </c>
    </row>
    <row r="1254">
      <c r="A1254" s="8" t="s">
        <v>9115</v>
      </c>
      <c r="B1254" s="52" t="s">
        <v>5170</v>
      </c>
      <c r="C1254" s="8" t="s">
        <v>58</v>
      </c>
      <c r="D1254" s="8" t="s">
        <v>9100</v>
      </c>
      <c r="E1254" s="20" t="s">
        <v>9116</v>
      </c>
      <c r="F1254" s="50" t="s">
        <v>9117</v>
      </c>
      <c r="G1254" s="8" t="s">
        <v>83</v>
      </c>
      <c r="H1254" s="24"/>
      <c r="I1254" s="8" t="s">
        <v>9118</v>
      </c>
      <c r="J1254" s="8">
        <v>13.0</v>
      </c>
      <c r="K1254" s="14">
        <v>46111.0</v>
      </c>
      <c r="L1254" s="8" t="s">
        <v>3564</v>
      </c>
      <c r="M1254" s="8" t="s">
        <v>3564</v>
      </c>
      <c r="N1254" s="14">
        <v>46111.0</v>
      </c>
      <c r="O1254" s="14">
        <v>46111.0</v>
      </c>
      <c r="P1254" s="8" t="s">
        <v>48</v>
      </c>
      <c r="Q1254" s="8">
        <v>653.0</v>
      </c>
      <c r="R1254" s="8" t="s">
        <v>9104</v>
      </c>
      <c r="S1254" s="8" t="s">
        <v>9119</v>
      </c>
      <c r="T1254" s="16" t="s">
        <v>70</v>
      </c>
      <c r="U1254" s="17" t="s">
        <v>9106</v>
      </c>
      <c r="V1254" s="8" t="s">
        <v>220</v>
      </c>
      <c r="AA1254" s="53" t="s">
        <v>9120</v>
      </c>
      <c r="AB1254" s="18">
        <v>801.0</v>
      </c>
      <c r="AC1254" s="18">
        <v>44.0</v>
      </c>
      <c r="AD1254" s="18">
        <v>20.0</v>
      </c>
      <c r="AE1254" s="18">
        <v>75.0</v>
      </c>
      <c r="AF1254" s="18">
        <v>9.0</v>
      </c>
      <c r="AG1254" s="18">
        <v>611.0</v>
      </c>
      <c r="AH1254" s="18">
        <v>0.0</v>
      </c>
      <c r="AI1254" s="18">
        <v>10.0</v>
      </c>
      <c r="AJ1254" s="18" t="s">
        <v>54</v>
      </c>
      <c r="AK1254" s="18" t="s">
        <v>54</v>
      </c>
      <c r="AL1254" s="54" t="s">
        <v>3795</v>
      </c>
      <c r="AM1254" s="18" t="s">
        <v>54</v>
      </c>
      <c r="AN1254" s="19">
        <v>0.8959</v>
      </c>
      <c r="AO1254" s="19" t="s">
        <v>329</v>
      </c>
    </row>
    <row r="1255">
      <c r="A1255" s="8" t="s">
        <v>9121</v>
      </c>
      <c r="B1255" s="52" t="s">
        <v>42</v>
      </c>
      <c r="C1255" s="8" t="s">
        <v>58</v>
      </c>
      <c r="D1255" s="8" t="s">
        <v>9100</v>
      </c>
      <c r="E1255" s="20" t="s">
        <v>9122</v>
      </c>
      <c r="F1255" s="50" t="s">
        <v>9123</v>
      </c>
      <c r="G1255" s="8" t="s">
        <v>83</v>
      </c>
      <c r="H1255" s="24"/>
      <c r="I1255" s="8" t="s">
        <v>9124</v>
      </c>
      <c r="J1255" s="8">
        <v>13.0</v>
      </c>
      <c r="K1255" s="14">
        <v>46111.0</v>
      </c>
      <c r="L1255" s="8" t="s">
        <v>3564</v>
      </c>
      <c r="M1255" s="8" t="s">
        <v>3564</v>
      </c>
      <c r="N1255" s="14">
        <v>46111.0</v>
      </c>
      <c r="O1255" s="14">
        <v>46111.0</v>
      </c>
      <c r="P1255" s="8" t="s">
        <v>48</v>
      </c>
      <c r="Q1255" s="8">
        <v>562.0</v>
      </c>
      <c r="R1255" s="16" t="s">
        <v>9125</v>
      </c>
      <c r="S1255" s="16" t="s">
        <v>9126</v>
      </c>
      <c r="T1255" s="16" t="s">
        <v>9127</v>
      </c>
      <c r="U1255" s="17" t="s">
        <v>9106</v>
      </c>
      <c r="V1255" s="8" t="s">
        <v>220</v>
      </c>
      <c r="AA1255" s="18" t="s">
        <v>54</v>
      </c>
      <c r="AB1255" s="18">
        <v>244.0</v>
      </c>
      <c r="AC1255" s="18">
        <v>51.0</v>
      </c>
      <c r="AD1255" s="18">
        <v>13.0</v>
      </c>
      <c r="AE1255" s="18">
        <v>160.0</v>
      </c>
      <c r="AF1255" s="18">
        <v>0.0</v>
      </c>
      <c r="AG1255" s="18">
        <v>0.0</v>
      </c>
      <c r="AH1255" s="18">
        <v>0.0</v>
      </c>
      <c r="AI1255" s="18">
        <v>0.0</v>
      </c>
      <c r="AJ1255" s="18" t="s">
        <v>54</v>
      </c>
      <c r="AK1255" s="18" t="s">
        <v>54</v>
      </c>
      <c r="AL1255" s="18" t="s">
        <v>54</v>
      </c>
      <c r="AM1255" s="18" t="s">
        <v>54</v>
      </c>
      <c r="AN1255" s="19">
        <v>0.8959</v>
      </c>
      <c r="AO1255" s="19" t="s">
        <v>329</v>
      </c>
    </row>
    <row r="1256">
      <c r="A1256" s="8" t="s">
        <v>9128</v>
      </c>
      <c r="B1256" s="52" t="s">
        <v>57</v>
      </c>
      <c r="C1256" s="8" t="s">
        <v>58</v>
      </c>
      <c r="D1256" s="8" t="s">
        <v>9100</v>
      </c>
      <c r="E1256" s="20" t="s">
        <v>9129</v>
      </c>
      <c r="F1256" s="50" t="s">
        <v>9130</v>
      </c>
      <c r="G1256" s="8" t="s">
        <v>83</v>
      </c>
      <c r="H1256" s="24"/>
      <c r="I1256" s="8" t="s">
        <v>9131</v>
      </c>
      <c r="J1256" s="8">
        <v>13.0</v>
      </c>
      <c r="K1256" s="14">
        <v>46111.0</v>
      </c>
      <c r="L1256" s="8" t="s">
        <v>3564</v>
      </c>
      <c r="M1256" s="8" t="s">
        <v>3564</v>
      </c>
      <c r="N1256" s="14">
        <v>46111.0</v>
      </c>
      <c r="O1256" s="14">
        <v>46111.0</v>
      </c>
      <c r="P1256" s="8" t="s">
        <v>48</v>
      </c>
      <c r="Q1256" s="8">
        <v>744.0</v>
      </c>
      <c r="R1256" s="8" t="s">
        <v>9104</v>
      </c>
      <c r="S1256" s="16" t="s">
        <v>9132</v>
      </c>
      <c r="T1256" s="16" t="s">
        <v>7202</v>
      </c>
      <c r="U1256" s="17" t="s">
        <v>9106</v>
      </c>
      <c r="V1256" s="8" t="s">
        <v>220</v>
      </c>
      <c r="AA1256" s="18" t="s">
        <v>54</v>
      </c>
      <c r="AB1256" s="18" t="s">
        <v>54</v>
      </c>
      <c r="AC1256" s="18" t="s">
        <v>54</v>
      </c>
      <c r="AD1256" s="18" t="s">
        <v>54</v>
      </c>
      <c r="AE1256" s="18" t="s">
        <v>54</v>
      </c>
      <c r="AF1256" s="18" t="s">
        <v>54</v>
      </c>
      <c r="AG1256" s="18" t="s">
        <v>54</v>
      </c>
      <c r="AH1256" s="18" t="s">
        <v>54</v>
      </c>
      <c r="AI1256" s="18" t="s">
        <v>54</v>
      </c>
      <c r="AJ1256" s="18" t="s">
        <v>54</v>
      </c>
      <c r="AK1256" s="18" t="s">
        <v>54</v>
      </c>
      <c r="AL1256" s="18" t="s">
        <v>54</v>
      </c>
      <c r="AM1256" s="18" t="s">
        <v>54</v>
      </c>
      <c r="AN1256" s="19" t="s">
        <v>54</v>
      </c>
      <c r="AO1256" s="19" t="s">
        <v>54</v>
      </c>
    </row>
    <row r="1257">
      <c r="A1257" s="8" t="s">
        <v>9133</v>
      </c>
      <c r="B1257" s="52" t="s">
        <v>1287</v>
      </c>
      <c r="C1257" s="8" t="s">
        <v>43</v>
      </c>
      <c r="E1257" s="20" t="s">
        <v>9134</v>
      </c>
      <c r="F1257" s="50" t="s">
        <v>9135</v>
      </c>
      <c r="G1257" s="8" t="s">
        <v>46</v>
      </c>
      <c r="H1257" s="24"/>
      <c r="I1257" s="8" t="s">
        <v>9136</v>
      </c>
      <c r="J1257" s="8">
        <v>13.0</v>
      </c>
      <c r="K1257" s="14">
        <v>46111.0</v>
      </c>
      <c r="L1257" s="8" t="s">
        <v>3564</v>
      </c>
      <c r="M1257" s="8" t="s">
        <v>3564</v>
      </c>
      <c r="N1257" s="14">
        <v>46111.0</v>
      </c>
      <c r="O1257" s="14">
        <v>46111.0</v>
      </c>
      <c r="P1257" s="8" t="s">
        <v>48</v>
      </c>
      <c r="Q1257" s="8">
        <v>552.0</v>
      </c>
      <c r="R1257" s="8" t="s">
        <v>9137</v>
      </c>
      <c r="S1257" s="8" t="s">
        <v>9138</v>
      </c>
      <c r="T1257" s="16" t="s">
        <v>7202</v>
      </c>
      <c r="U1257" s="17" t="s">
        <v>9139</v>
      </c>
      <c r="V1257" s="8" t="s">
        <v>72</v>
      </c>
      <c r="AA1257" s="53" t="s">
        <v>9140</v>
      </c>
      <c r="AB1257" s="18">
        <v>299.0</v>
      </c>
      <c r="AC1257" s="18">
        <v>12.0</v>
      </c>
      <c r="AD1257" s="18">
        <v>56.0</v>
      </c>
      <c r="AE1257" s="18">
        <v>94.0</v>
      </c>
      <c r="AF1257" s="18">
        <v>12.0</v>
      </c>
      <c r="AG1257" s="18">
        <v>120.0</v>
      </c>
      <c r="AH1257" s="18">
        <v>5.0</v>
      </c>
      <c r="AI1257" s="18">
        <v>9.0</v>
      </c>
      <c r="AJ1257" s="18" t="s">
        <v>9133</v>
      </c>
      <c r="AK1257" s="18">
        <v>701.0</v>
      </c>
      <c r="AL1257" s="54" t="s">
        <v>1305</v>
      </c>
      <c r="AM1257" s="54" t="s">
        <v>2182</v>
      </c>
      <c r="AN1257" s="19">
        <v>0.9718</v>
      </c>
      <c r="AO1257" s="19" t="s">
        <v>371</v>
      </c>
    </row>
    <row r="1258">
      <c r="A1258" s="8" t="s">
        <v>9141</v>
      </c>
      <c r="B1258" s="52" t="s">
        <v>3883</v>
      </c>
      <c r="C1258" s="8" t="s">
        <v>58</v>
      </c>
      <c r="D1258" s="8" t="s">
        <v>9133</v>
      </c>
      <c r="E1258" s="20" t="s">
        <v>9142</v>
      </c>
      <c r="F1258" s="50" t="s">
        <v>9143</v>
      </c>
      <c r="G1258" s="8" t="s">
        <v>46</v>
      </c>
      <c r="H1258" s="24"/>
      <c r="I1258" s="8" t="s">
        <v>9144</v>
      </c>
      <c r="J1258" s="8">
        <v>13.0</v>
      </c>
      <c r="K1258" s="14">
        <v>46111.0</v>
      </c>
      <c r="L1258" s="8" t="s">
        <v>3564</v>
      </c>
      <c r="M1258" s="8" t="s">
        <v>3564</v>
      </c>
      <c r="N1258" s="14">
        <v>46111.0</v>
      </c>
      <c r="O1258" s="14">
        <v>46111.0</v>
      </c>
      <c r="P1258" s="8" t="s">
        <v>48</v>
      </c>
      <c r="Q1258" s="8">
        <v>598.0</v>
      </c>
      <c r="R1258" s="8" t="s">
        <v>9137</v>
      </c>
      <c r="S1258" s="8" t="s">
        <v>9145</v>
      </c>
      <c r="T1258" s="16" t="s">
        <v>70</v>
      </c>
      <c r="U1258" s="17" t="s">
        <v>9139</v>
      </c>
      <c r="V1258" s="8" t="s">
        <v>72</v>
      </c>
      <c r="AA1258" s="53" t="s">
        <v>9146</v>
      </c>
      <c r="AB1258" s="18">
        <v>149.0</v>
      </c>
      <c r="AC1258" s="18">
        <v>15.0</v>
      </c>
      <c r="AD1258" s="18">
        <v>15.0</v>
      </c>
      <c r="AE1258" s="18">
        <v>54.0</v>
      </c>
      <c r="AF1258" s="18">
        <v>33.0</v>
      </c>
      <c r="AG1258" s="18">
        <v>33.0</v>
      </c>
      <c r="AH1258" s="18">
        <v>28.0</v>
      </c>
      <c r="AI1258" s="18">
        <v>8.0</v>
      </c>
      <c r="AJ1258" s="18" t="s">
        <v>54</v>
      </c>
      <c r="AK1258" s="18" t="s">
        <v>54</v>
      </c>
      <c r="AL1258" s="54" t="s">
        <v>1755</v>
      </c>
      <c r="AM1258" s="18" t="s">
        <v>54</v>
      </c>
      <c r="AN1258" s="19">
        <v>0.9718</v>
      </c>
      <c r="AO1258" s="19" t="s">
        <v>371</v>
      </c>
    </row>
    <row r="1259">
      <c r="A1259" s="8" t="s">
        <v>9147</v>
      </c>
      <c r="B1259" s="52" t="s">
        <v>42</v>
      </c>
      <c r="C1259" s="8" t="s">
        <v>58</v>
      </c>
      <c r="D1259" s="8" t="s">
        <v>9133</v>
      </c>
      <c r="E1259" s="20" t="s">
        <v>9148</v>
      </c>
      <c r="F1259" s="50" t="s">
        <v>9149</v>
      </c>
      <c r="G1259" s="8" t="s">
        <v>46</v>
      </c>
      <c r="H1259" s="24"/>
      <c r="I1259" s="8" t="s">
        <v>9150</v>
      </c>
      <c r="J1259" s="8">
        <v>13.0</v>
      </c>
      <c r="K1259" s="14">
        <v>46111.0</v>
      </c>
      <c r="L1259" s="8" t="s">
        <v>3564</v>
      </c>
      <c r="M1259" s="8" t="s">
        <v>3564</v>
      </c>
      <c r="N1259" s="14">
        <v>46111.0</v>
      </c>
      <c r="O1259" s="14">
        <v>46111.0</v>
      </c>
      <c r="P1259" s="8" t="s">
        <v>48</v>
      </c>
      <c r="Q1259" s="8">
        <v>559.0</v>
      </c>
      <c r="R1259" s="16" t="s">
        <v>9151</v>
      </c>
      <c r="S1259" s="16" t="s">
        <v>9152</v>
      </c>
      <c r="T1259" s="16" t="s">
        <v>9153</v>
      </c>
      <c r="U1259" s="17" t="s">
        <v>9139</v>
      </c>
      <c r="V1259" s="8" t="s">
        <v>72</v>
      </c>
      <c r="AA1259" s="18" t="s">
        <v>54</v>
      </c>
      <c r="AB1259" s="18">
        <v>253.0</v>
      </c>
      <c r="AC1259" s="18">
        <v>44.0</v>
      </c>
      <c r="AD1259" s="18">
        <v>11.0</v>
      </c>
      <c r="AE1259" s="18">
        <v>180.0</v>
      </c>
      <c r="AF1259" s="18">
        <v>0.0</v>
      </c>
      <c r="AG1259" s="18">
        <v>0.0</v>
      </c>
      <c r="AH1259" s="18">
        <v>0.0</v>
      </c>
      <c r="AI1259" s="18">
        <v>1.0</v>
      </c>
      <c r="AJ1259" s="18" t="s">
        <v>54</v>
      </c>
      <c r="AK1259" s="18" t="s">
        <v>54</v>
      </c>
      <c r="AL1259" s="18" t="s">
        <v>54</v>
      </c>
      <c r="AM1259" s="18" t="s">
        <v>54</v>
      </c>
      <c r="AN1259" s="19">
        <v>0.9718</v>
      </c>
      <c r="AO1259" s="19" t="s">
        <v>371</v>
      </c>
    </row>
    <row r="1260">
      <c r="A1260" s="8" t="s">
        <v>9154</v>
      </c>
      <c r="B1260" s="52" t="s">
        <v>2931</v>
      </c>
      <c r="C1260" s="8" t="s">
        <v>43</v>
      </c>
      <c r="E1260" s="20" t="s">
        <v>9155</v>
      </c>
      <c r="F1260" s="50" t="s">
        <v>9156</v>
      </c>
      <c r="G1260" s="8" t="s">
        <v>83</v>
      </c>
      <c r="H1260" s="24"/>
      <c r="I1260" s="8" t="s">
        <v>9157</v>
      </c>
      <c r="J1260" s="8">
        <v>13.0</v>
      </c>
      <c r="K1260" s="14">
        <v>46111.0</v>
      </c>
      <c r="L1260" s="8" t="s">
        <v>3564</v>
      </c>
      <c r="M1260" s="8" t="s">
        <v>3564</v>
      </c>
      <c r="N1260" s="14">
        <v>46111.0</v>
      </c>
      <c r="O1260" s="14">
        <v>46111.0</v>
      </c>
      <c r="P1260" s="8" t="s">
        <v>48</v>
      </c>
      <c r="Q1260" s="8">
        <v>597.0</v>
      </c>
      <c r="R1260" s="16" t="s">
        <v>9158</v>
      </c>
      <c r="S1260" s="16" t="s">
        <v>9159</v>
      </c>
      <c r="T1260" s="16" t="s">
        <v>70</v>
      </c>
      <c r="U1260" s="17" t="s">
        <v>9160</v>
      </c>
      <c r="V1260" s="8" t="s">
        <v>220</v>
      </c>
      <c r="AA1260" s="18" t="s">
        <v>54</v>
      </c>
      <c r="AB1260" s="18">
        <v>189.0</v>
      </c>
      <c r="AC1260" s="18">
        <v>84.0</v>
      </c>
      <c r="AD1260" s="18">
        <v>2.0</v>
      </c>
      <c r="AE1260" s="18">
        <v>81.0</v>
      </c>
      <c r="AF1260" s="18">
        <v>0.0</v>
      </c>
      <c r="AG1260" s="18">
        <v>0.0</v>
      </c>
      <c r="AH1260" s="18">
        <v>0.0</v>
      </c>
      <c r="AI1260" s="18">
        <v>0.0</v>
      </c>
      <c r="AJ1260" s="18" t="s">
        <v>9154</v>
      </c>
      <c r="AK1260" s="18">
        <v>451.0</v>
      </c>
      <c r="AL1260" s="18" t="s">
        <v>54</v>
      </c>
      <c r="AM1260" s="54" t="s">
        <v>1464</v>
      </c>
      <c r="AN1260" s="19">
        <v>0.8808</v>
      </c>
      <c r="AO1260" s="19" t="s">
        <v>161</v>
      </c>
    </row>
    <row r="1261">
      <c r="A1261" s="8" t="s">
        <v>9161</v>
      </c>
      <c r="B1261" s="52" t="s">
        <v>1298</v>
      </c>
      <c r="C1261" s="8" t="s">
        <v>58</v>
      </c>
      <c r="D1261" s="8" t="s">
        <v>9154</v>
      </c>
      <c r="E1261" s="20" t="s">
        <v>9162</v>
      </c>
      <c r="F1261" s="50" t="s">
        <v>9163</v>
      </c>
      <c r="G1261" s="8" t="s">
        <v>83</v>
      </c>
      <c r="H1261" s="24"/>
      <c r="I1261" s="8" t="s">
        <v>9164</v>
      </c>
      <c r="J1261" s="8">
        <v>13.0</v>
      </c>
      <c r="K1261" s="14">
        <v>46111.0</v>
      </c>
      <c r="L1261" s="8" t="s">
        <v>3564</v>
      </c>
      <c r="M1261" s="8" t="s">
        <v>3564</v>
      </c>
      <c r="N1261" s="14">
        <v>46111.0</v>
      </c>
      <c r="O1261" s="14">
        <v>46111.0</v>
      </c>
      <c r="P1261" s="8" t="s">
        <v>48</v>
      </c>
      <c r="Q1261" s="8">
        <v>686.0</v>
      </c>
      <c r="R1261" s="8" t="s">
        <v>9165</v>
      </c>
      <c r="S1261" s="8" t="s">
        <v>9166</v>
      </c>
      <c r="T1261" s="16" t="s">
        <v>7202</v>
      </c>
      <c r="U1261" s="17" t="s">
        <v>9160</v>
      </c>
      <c r="V1261" s="8" t="s">
        <v>220</v>
      </c>
      <c r="AA1261" s="53" t="s">
        <v>9167</v>
      </c>
      <c r="AB1261" s="18">
        <v>105.0</v>
      </c>
      <c r="AC1261" s="18">
        <v>31.0</v>
      </c>
      <c r="AD1261" s="18">
        <v>22.0</v>
      </c>
      <c r="AE1261" s="18">
        <v>36.0</v>
      </c>
      <c r="AF1261" s="18">
        <v>11.0</v>
      </c>
      <c r="AG1261" s="18">
        <v>7.0</v>
      </c>
      <c r="AH1261" s="18">
        <v>0.0</v>
      </c>
      <c r="AI1261" s="18">
        <v>14.0</v>
      </c>
      <c r="AJ1261" s="18" t="s">
        <v>54</v>
      </c>
      <c r="AK1261" s="18" t="s">
        <v>54</v>
      </c>
      <c r="AL1261" s="54" t="s">
        <v>1339</v>
      </c>
      <c r="AM1261" s="18" t="s">
        <v>54</v>
      </c>
      <c r="AN1261" s="19">
        <v>0.8808</v>
      </c>
      <c r="AO1261" s="19" t="s">
        <v>6233</v>
      </c>
    </row>
    <row r="1262">
      <c r="A1262" s="8" t="s">
        <v>9168</v>
      </c>
      <c r="B1262" s="52" t="s">
        <v>5170</v>
      </c>
      <c r="C1262" s="8" t="s">
        <v>58</v>
      </c>
      <c r="D1262" s="8" t="s">
        <v>9154</v>
      </c>
      <c r="E1262" s="20" t="s">
        <v>9169</v>
      </c>
      <c r="F1262" s="50" t="s">
        <v>9170</v>
      </c>
      <c r="G1262" s="8" t="s">
        <v>83</v>
      </c>
      <c r="H1262" s="24"/>
      <c r="I1262" s="8" t="s">
        <v>9171</v>
      </c>
      <c r="J1262" s="8">
        <v>13.0</v>
      </c>
      <c r="K1262" s="14">
        <v>46111.0</v>
      </c>
      <c r="L1262" s="8" t="s">
        <v>3564</v>
      </c>
      <c r="M1262" s="8" t="s">
        <v>3564</v>
      </c>
      <c r="N1262" s="14">
        <v>46111.0</v>
      </c>
      <c r="O1262" s="14">
        <v>46111.0</v>
      </c>
      <c r="P1262" s="8" t="s">
        <v>48</v>
      </c>
      <c r="Q1262" s="8">
        <v>711.0</v>
      </c>
      <c r="R1262" s="8" t="s">
        <v>9165</v>
      </c>
      <c r="S1262" s="8" t="s">
        <v>9172</v>
      </c>
      <c r="T1262" s="16" t="s">
        <v>9173</v>
      </c>
      <c r="U1262" s="17" t="s">
        <v>9160</v>
      </c>
      <c r="V1262" s="8" t="s">
        <v>220</v>
      </c>
      <c r="AA1262" s="53" t="s">
        <v>9174</v>
      </c>
      <c r="AB1262" s="18">
        <v>157.0</v>
      </c>
      <c r="AC1262" s="18">
        <v>31.0</v>
      </c>
      <c r="AD1262" s="18">
        <v>41.0</v>
      </c>
      <c r="AE1262" s="18">
        <v>50.0</v>
      </c>
      <c r="AF1262" s="18">
        <v>28.0</v>
      </c>
      <c r="AG1262" s="18">
        <v>25.0</v>
      </c>
      <c r="AH1262" s="18">
        <v>0.0</v>
      </c>
      <c r="AI1262" s="18">
        <v>7.0</v>
      </c>
      <c r="AJ1262" s="18" t="s">
        <v>54</v>
      </c>
      <c r="AK1262" s="18" t="s">
        <v>54</v>
      </c>
      <c r="AL1262" s="54" t="s">
        <v>2242</v>
      </c>
      <c r="AM1262" s="18" t="s">
        <v>54</v>
      </c>
      <c r="AN1262" s="19">
        <v>0.8808</v>
      </c>
      <c r="AO1262" s="19" t="s">
        <v>161</v>
      </c>
    </row>
    <row r="1263">
      <c r="A1263" s="8" t="s">
        <v>9175</v>
      </c>
      <c r="B1263" s="52" t="s">
        <v>2482</v>
      </c>
      <c r="C1263" s="8" t="s">
        <v>43</v>
      </c>
      <c r="E1263" s="20" t="s">
        <v>9176</v>
      </c>
      <c r="F1263" s="50" t="s">
        <v>9177</v>
      </c>
      <c r="G1263" s="8" t="s">
        <v>46</v>
      </c>
      <c r="H1263" s="24"/>
      <c r="I1263" s="8" t="s">
        <v>9178</v>
      </c>
      <c r="J1263" s="8">
        <v>13.0</v>
      </c>
      <c r="K1263" s="14">
        <v>46111.0</v>
      </c>
      <c r="L1263" s="8" t="s">
        <v>3564</v>
      </c>
      <c r="M1263" s="8" t="s">
        <v>3564</v>
      </c>
      <c r="N1263" s="14">
        <v>46111.0</v>
      </c>
      <c r="O1263" s="14">
        <v>46111.0</v>
      </c>
      <c r="P1263" s="8" t="s">
        <v>48</v>
      </c>
      <c r="Q1263" s="8">
        <v>542.0</v>
      </c>
      <c r="R1263" s="16" t="s">
        <v>9179</v>
      </c>
      <c r="S1263" s="16" t="s">
        <v>9180</v>
      </c>
      <c r="T1263" s="16" t="s">
        <v>5223</v>
      </c>
      <c r="U1263" s="17" t="s">
        <v>9181</v>
      </c>
      <c r="V1263" s="8" t="s">
        <v>72</v>
      </c>
      <c r="AA1263" s="18" t="s">
        <v>54</v>
      </c>
      <c r="AB1263" s="18">
        <v>85.0</v>
      </c>
      <c r="AC1263" s="18">
        <v>38.0</v>
      </c>
      <c r="AD1263" s="18">
        <v>0.0</v>
      </c>
      <c r="AE1263" s="18">
        <v>43.0</v>
      </c>
      <c r="AF1263" s="18">
        <v>0.0</v>
      </c>
      <c r="AG1263" s="18">
        <v>0.0</v>
      </c>
      <c r="AH1263" s="18">
        <v>0.0</v>
      </c>
      <c r="AI1263" s="18">
        <v>0.0</v>
      </c>
      <c r="AJ1263" s="18" t="s">
        <v>9175</v>
      </c>
      <c r="AK1263" s="18">
        <v>1131.0</v>
      </c>
      <c r="AL1263" s="18" t="s">
        <v>54</v>
      </c>
      <c r="AM1263" s="54" t="s">
        <v>1989</v>
      </c>
      <c r="AN1263" s="19">
        <v>0.8696</v>
      </c>
      <c r="AO1263" s="19" t="s">
        <v>262</v>
      </c>
    </row>
    <row r="1264">
      <c r="A1264" s="8" t="s">
        <v>9182</v>
      </c>
      <c r="B1264" s="52" t="s">
        <v>1287</v>
      </c>
      <c r="C1264" s="8" t="s">
        <v>58</v>
      </c>
      <c r="D1264" s="8" t="s">
        <v>9175</v>
      </c>
      <c r="E1264" s="20" t="s">
        <v>9183</v>
      </c>
      <c r="F1264" s="50" t="s">
        <v>9184</v>
      </c>
      <c r="G1264" s="8" t="s">
        <v>46</v>
      </c>
      <c r="H1264" s="24"/>
      <c r="I1264" s="8" t="s">
        <v>9185</v>
      </c>
      <c r="J1264" s="8">
        <v>13.0</v>
      </c>
      <c r="K1264" s="14">
        <v>46111.0</v>
      </c>
      <c r="L1264" s="8" t="s">
        <v>3564</v>
      </c>
      <c r="M1264" s="8" t="s">
        <v>3564</v>
      </c>
      <c r="N1264" s="14">
        <v>46111.0</v>
      </c>
      <c r="O1264" s="14">
        <v>46111.0</v>
      </c>
      <c r="P1264" s="8" t="s">
        <v>48</v>
      </c>
      <c r="Q1264" s="8">
        <v>600.0</v>
      </c>
      <c r="R1264" s="8" t="s">
        <v>9186</v>
      </c>
      <c r="S1264" s="8" t="s">
        <v>9187</v>
      </c>
      <c r="T1264" s="16" t="s">
        <v>7202</v>
      </c>
      <c r="U1264" s="17" t="s">
        <v>9181</v>
      </c>
      <c r="V1264" s="8" t="s">
        <v>72</v>
      </c>
      <c r="AA1264" s="53" t="s">
        <v>9188</v>
      </c>
      <c r="AB1264" s="18">
        <v>719.0</v>
      </c>
      <c r="AC1264" s="18">
        <v>53.0</v>
      </c>
      <c r="AD1264" s="18">
        <v>14.0</v>
      </c>
      <c r="AE1264" s="18">
        <v>84.0</v>
      </c>
      <c r="AF1264" s="18">
        <v>438.0</v>
      </c>
      <c r="AG1264" s="18">
        <v>552.0</v>
      </c>
      <c r="AH1264" s="18">
        <v>0.0</v>
      </c>
      <c r="AI1264" s="18">
        <v>9.0</v>
      </c>
      <c r="AJ1264" s="18" t="s">
        <v>54</v>
      </c>
      <c r="AK1264" s="18" t="s">
        <v>54</v>
      </c>
      <c r="AL1264" s="54" t="s">
        <v>1746</v>
      </c>
      <c r="AM1264" s="18" t="s">
        <v>54</v>
      </c>
      <c r="AN1264" s="19">
        <v>0.8696</v>
      </c>
      <c r="AO1264" s="19" t="s">
        <v>262</v>
      </c>
    </row>
    <row r="1265">
      <c r="A1265" s="8" t="s">
        <v>9189</v>
      </c>
      <c r="B1265" s="52" t="s">
        <v>5170</v>
      </c>
      <c r="C1265" s="8" t="s">
        <v>58</v>
      </c>
      <c r="D1265" s="8" t="s">
        <v>9175</v>
      </c>
      <c r="E1265" s="20" t="s">
        <v>9190</v>
      </c>
      <c r="F1265" s="50" t="s">
        <v>9191</v>
      </c>
      <c r="G1265" s="8" t="s">
        <v>46</v>
      </c>
      <c r="H1265" s="24"/>
      <c r="I1265" s="8" t="s">
        <v>9192</v>
      </c>
      <c r="J1265" s="8">
        <v>13.0</v>
      </c>
      <c r="K1265" s="14">
        <v>46111.0</v>
      </c>
      <c r="L1265" s="8" t="s">
        <v>3564</v>
      </c>
      <c r="M1265" s="8" t="s">
        <v>3564</v>
      </c>
      <c r="N1265" s="14">
        <v>46111.0</v>
      </c>
      <c r="O1265" s="14">
        <v>46111.0</v>
      </c>
      <c r="P1265" s="8" t="s">
        <v>48</v>
      </c>
      <c r="Q1265" s="8">
        <v>616.0</v>
      </c>
      <c r="R1265" s="8" t="s">
        <v>9186</v>
      </c>
      <c r="S1265" s="8" t="s">
        <v>9193</v>
      </c>
      <c r="T1265" s="16" t="s">
        <v>70</v>
      </c>
      <c r="U1265" s="17" t="s">
        <v>9181</v>
      </c>
      <c r="V1265" s="8" t="s">
        <v>72</v>
      </c>
      <c r="AA1265" s="53" t="s">
        <v>9194</v>
      </c>
      <c r="AB1265" s="18">
        <v>327.0</v>
      </c>
      <c r="AC1265" s="18">
        <v>26.0</v>
      </c>
      <c r="AD1265" s="18">
        <v>113.0</v>
      </c>
      <c r="AE1265" s="18">
        <v>125.0</v>
      </c>
      <c r="AF1265" s="18">
        <v>135.0</v>
      </c>
      <c r="AG1265" s="18">
        <v>50.0</v>
      </c>
      <c r="AH1265" s="18">
        <v>1.0</v>
      </c>
      <c r="AI1265" s="18">
        <v>3.0</v>
      </c>
      <c r="AJ1265" s="18" t="s">
        <v>54</v>
      </c>
      <c r="AK1265" s="18" t="s">
        <v>54</v>
      </c>
      <c r="AL1265" s="54" t="s">
        <v>2015</v>
      </c>
      <c r="AM1265" s="18" t="s">
        <v>54</v>
      </c>
      <c r="AN1265" s="19">
        <v>0.8696</v>
      </c>
      <c r="AO1265" s="19" t="s">
        <v>262</v>
      </c>
    </row>
    <row r="1266">
      <c r="A1266" s="8" t="s">
        <v>9195</v>
      </c>
      <c r="B1266" s="52" t="s">
        <v>1287</v>
      </c>
      <c r="C1266" s="8" t="s">
        <v>43</v>
      </c>
      <c r="E1266" s="20" t="s">
        <v>9196</v>
      </c>
      <c r="F1266" s="50" t="s">
        <v>9197</v>
      </c>
      <c r="G1266" s="8" t="s">
        <v>83</v>
      </c>
      <c r="H1266" s="24"/>
      <c r="I1266" s="8" t="s">
        <v>9198</v>
      </c>
      <c r="J1266" s="8">
        <v>13.0</v>
      </c>
      <c r="K1266" s="14">
        <v>46111.0</v>
      </c>
      <c r="L1266" s="8" t="s">
        <v>3564</v>
      </c>
      <c r="M1266" s="8" t="s">
        <v>3564</v>
      </c>
      <c r="N1266" s="14">
        <v>46111.0</v>
      </c>
      <c r="O1266" s="14">
        <v>46111.0</v>
      </c>
      <c r="P1266" s="8" t="s">
        <v>48</v>
      </c>
      <c r="Q1266" s="8">
        <v>690.0</v>
      </c>
      <c r="R1266" s="8" t="s">
        <v>9199</v>
      </c>
      <c r="S1266" s="8" t="s">
        <v>9200</v>
      </c>
      <c r="T1266" s="16" t="s">
        <v>70</v>
      </c>
      <c r="U1266" s="17" t="s">
        <v>9201</v>
      </c>
      <c r="V1266" s="8" t="s">
        <v>220</v>
      </c>
      <c r="AA1266" s="53" t="s">
        <v>9202</v>
      </c>
      <c r="AB1266" s="18">
        <v>6075.0</v>
      </c>
      <c r="AC1266" s="18">
        <v>31.0</v>
      </c>
      <c r="AD1266" s="18">
        <v>31.0</v>
      </c>
      <c r="AE1266" s="18">
        <v>191.0</v>
      </c>
      <c r="AF1266" s="18">
        <v>50.0</v>
      </c>
      <c r="AG1266" s="18">
        <v>5771.0</v>
      </c>
      <c r="AH1266" s="18">
        <v>8.0</v>
      </c>
      <c r="AI1266" s="18">
        <v>38.0</v>
      </c>
      <c r="AJ1266" s="18" t="s">
        <v>9195</v>
      </c>
      <c r="AK1266" s="18">
        <v>6414.0</v>
      </c>
      <c r="AL1266" s="55" t="s">
        <v>9203</v>
      </c>
      <c r="AM1266" s="55" t="s">
        <v>9204</v>
      </c>
      <c r="AN1266" s="19">
        <v>0.9689</v>
      </c>
      <c r="AO1266" s="19" t="s">
        <v>54</v>
      </c>
    </row>
    <row r="1267">
      <c r="A1267" s="8" t="s">
        <v>9205</v>
      </c>
      <c r="B1267" s="52" t="s">
        <v>1298</v>
      </c>
      <c r="C1267" s="8" t="s">
        <v>58</v>
      </c>
      <c r="D1267" s="8" t="s">
        <v>9195</v>
      </c>
      <c r="E1267" s="20" t="s">
        <v>9206</v>
      </c>
      <c r="F1267" s="50" t="s">
        <v>9207</v>
      </c>
      <c r="G1267" s="8" t="s">
        <v>83</v>
      </c>
      <c r="H1267" s="24"/>
      <c r="I1267" s="8" t="s">
        <v>9208</v>
      </c>
      <c r="J1267" s="8">
        <v>13.0</v>
      </c>
      <c r="K1267" s="14">
        <v>46111.0</v>
      </c>
      <c r="L1267" s="8" t="s">
        <v>3564</v>
      </c>
      <c r="M1267" s="8" t="s">
        <v>3564</v>
      </c>
      <c r="N1267" s="14">
        <v>46111.0</v>
      </c>
      <c r="O1267" s="14">
        <v>46111.0</v>
      </c>
      <c r="P1267" s="8" t="s">
        <v>48</v>
      </c>
      <c r="Q1267" s="8">
        <v>670.0</v>
      </c>
      <c r="R1267" s="8" t="s">
        <v>9199</v>
      </c>
      <c r="S1267" s="8" t="s">
        <v>9209</v>
      </c>
      <c r="T1267" s="16" t="s">
        <v>7202</v>
      </c>
      <c r="U1267" s="17" t="s">
        <v>9201</v>
      </c>
      <c r="V1267" s="8" t="s">
        <v>220</v>
      </c>
      <c r="AA1267" s="53" t="s">
        <v>9210</v>
      </c>
      <c r="AB1267" s="18">
        <v>339.0</v>
      </c>
      <c r="AC1267" s="18">
        <v>8.0</v>
      </c>
      <c r="AD1267" s="18">
        <v>20.0</v>
      </c>
      <c r="AE1267" s="18">
        <v>35.0</v>
      </c>
      <c r="AF1267" s="18">
        <v>19.0</v>
      </c>
      <c r="AG1267" s="18">
        <v>268.0</v>
      </c>
      <c r="AH1267" s="18">
        <v>1.0</v>
      </c>
      <c r="AI1267" s="18">
        <v>8.0</v>
      </c>
      <c r="AJ1267" s="18" t="s">
        <v>54</v>
      </c>
      <c r="AK1267" s="18" t="s">
        <v>54</v>
      </c>
      <c r="AL1267" s="54" t="s">
        <v>1305</v>
      </c>
      <c r="AM1267" s="18" t="s">
        <v>54</v>
      </c>
      <c r="AN1267" s="19">
        <v>0.9689</v>
      </c>
      <c r="AO1267" s="19" t="s">
        <v>54</v>
      </c>
    </row>
    <row r="1268">
      <c r="A1268" s="8" t="s">
        <v>9211</v>
      </c>
      <c r="B1268" s="52" t="s">
        <v>2482</v>
      </c>
      <c r="C1268" s="8" t="s">
        <v>58</v>
      </c>
      <c r="D1268" s="8" t="s">
        <v>9195</v>
      </c>
      <c r="E1268" s="20" t="s">
        <v>9212</v>
      </c>
      <c r="F1268" s="50" t="s">
        <v>9213</v>
      </c>
      <c r="G1268" s="8" t="s">
        <v>83</v>
      </c>
      <c r="H1268" s="24"/>
      <c r="I1268" s="8" t="s">
        <v>9214</v>
      </c>
      <c r="J1268" s="8">
        <v>13.0</v>
      </c>
      <c r="K1268" s="14">
        <v>46111.0</v>
      </c>
      <c r="L1268" s="8" t="s">
        <v>3564</v>
      </c>
      <c r="M1268" s="8" t="s">
        <v>3564</v>
      </c>
      <c r="N1268" s="14">
        <v>46111.0</v>
      </c>
      <c r="O1268" s="14">
        <v>46111.0</v>
      </c>
      <c r="P1268" s="8" t="s">
        <v>48</v>
      </c>
      <c r="Q1268" s="8">
        <v>649.0</v>
      </c>
      <c r="R1268" s="16" t="s">
        <v>9215</v>
      </c>
      <c r="S1268" s="16" t="s">
        <v>9216</v>
      </c>
      <c r="T1268" s="16" t="s">
        <v>9217</v>
      </c>
      <c r="U1268" s="17" t="s">
        <v>9201</v>
      </c>
      <c r="V1268" s="8" t="s">
        <v>220</v>
      </c>
      <c r="AA1268" s="18" t="s">
        <v>54</v>
      </c>
      <c r="AB1268" s="18" t="s">
        <v>54</v>
      </c>
      <c r="AC1268" s="18" t="s">
        <v>54</v>
      </c>
      <c r="AD1268" s="18" t="s">
        <v>54</v>
      </c>
      <c r="AE1268" s="18" t="s">
        <v>54</v>
      </c>
      <c r="AF1268" s="18" t="s">
        <v>54</v>
      </c>
      <c r="AG1268" s="18" t="s">
        <v>54</v>
      </c>
      <c r="AH1268" s="18" t="s">
        <v>54</v>
      </c>
      <c r="AI1268" s="18" t="s">
        <v>54</v>
      </c>
      <c r="AJ1268" s="18" t="s">
        <v>54</v>
      </c>
      <c r="AK1268" s="18" t="s">
        <v>54</v>
      </c>
      <c r="AL1268" s="18" t="s">
        <v>54</v>
      </c>
      <c r="AM1268" s="18" t="s">
        <v>54</v>
      </c>
      <c r="AN1268" s="19" t="s">
        <v>54</v>
      </c>
      <c r="AO1268" s="19" t="s">
        <v>54</v>
      </c>
    </row>
    <row r="1269">
      <c r="A1269" s="8" t="s">
        <v>9218</v>
      </c>
      <c r="B1269" s="52" t="s">
        <v>1287</v>
      </c>
      <c r="C1269" s="8" t="s">
        <v>43</v>
      </c>
      <c r="E1269" s="16" t="s">
        <v>9219</v>
      </c>
      <c r="F1269" s="21" t="s">
        <v>9220</v>
      </c>
      <c r="G1269" s="8" t="s">
        <v>7957</v>
      </c>
      <c r="H1269" s="24"/>
      <c r="I1269" s="8" t="s">
        <v>9221</v>
      </c>
      <c r="J1269" s="8">
        <v>13.0</v>
      </c>
      <c r="K1269" s="14">
        <v>46111.0</v>
      </c>
      <c r="L1269" s="8" t="s">
        <v>3564</v>
      </c>
      <c r="M1269" s="8" t="s">
        <v>3564</v>
      </c>
      <c r="N1269" s="14">
        <v>415006.0</v>
      </c>
      <c r="O1269" s="14">
        <v>46111.0</v>
      </c>
      <c r="P1269" s="8" t="s">
        <v>48</v>
      </c>
      <c r="Q1269" s="8">
        <v>632.0</v>
      </c>
      <c r="R1269" s="16" t="s">
        <v>9222</v>
      </c>
      <c r="S1269" s="16" t="s">
        <v>9223</v>
      </c>
      <c r="T1269" s="16" t="s">
        <v>9224</v>
      </c>
      <c r="U1269" s="25" t="s">
        <v>9225</v>
      </c>
      <c r="V1269" s="8" t="s">
        <v>72</v>
      </c>
      <c r="AA1269" s="53" t="s">
        <v>9226</v>
      </c>
      <c r="AB1269" s="18">
        <v>505.0</v>
      </c>
      <c r="AC1269" s="18">
        <v>102.0</v>
      </c>
      <c r="AD1269" s="18">
        <v>66.0</v>
      </c>
      <c r="AE1269" s="18">
        <v>158.0</v>
      </c>
      <c r="AF1269" s="18">
        <v>6766.0</v>
      </c>
      <c r="AG1269" s="18">
        <v>110.0</v>
      </c>
      <c r="AH1269" s="18">
        <v>55.0</v>
      </c>
      <c r="AI1269" s="18">
        <v>22.0</v>
      </c>
      <c r="AJ1269" s="18" t="s">
        <v>9218</v>
      </c>
      <c r="AK1269" s="18">
        <v>1596.0</v>
      </c>
      <c r="AL1269" s="54" t="s">
        <v>2441</v>
      </c>
      <c r="AM1269" s="54" t="s">
        <v>2593</v>
      </c>
      <c r="AN1269" s="19">
        <v>0.9282</v>
      </c>
      <c r="AO1269" s="19" t="s">
        <v>146</v>
      </c>
    </row>
    <row r="1270">
      <c r="A1270" s="8" t="s">
        <v>9227</v>
      </c>
      <c r="B1270" s="52" t="s">
        <v>1298</v>
      </c>
      <c r="C1270" s="8" t="s">
        <v>58</v>
      </c>
      <c r="D1270" s="8" t="s">
        <v>9218</v>
      </c>
      <c r="E1270" s="16" t="s">
        <v>9228</v>
      </c>
      <c r="F1270" s="21" t="s">
        <v>9229</v>
      </c>
      <c r="G1270" s="8" t="s">
        <v>7957</v>
      </c>
      <c r="H1270" s="24"/>
      <c r="I1270" s="8" t="s">
        <v>9230</v>
      </c>
      <c r="J1270" s="8">
        <v>13.0</v>
      </c>
      <c r="K1270" s="14">
        <v>46111.0</v>
      </c>
      <c r="L1270" s="8" t="s">
        <v>3564</v>
      </c>
      <c r="M1270" s="8" t="s">
        <v>3564</v>
      </c>
      <c r="N1270" s="14">
        <v>46111.0</v>
      </c>
      <c r="O1270" s="14">
        <v>46111.0</v>
      </c>
      <c r="P1270" s="8" t="s">
        <v>48</v>
      </c>
      <c r="Q1270" s="8">
        <v>610.0</v>
      </c>
      <c r="R1270" s="16" t="s">
        <v>9231</v>
      </c>
      <c r="S1270" s="16" t="s">
        <v>9232</v>
      </c>
      <c r="T1270" s="16" t="s">
        <v>107</v>
      </c>
      <c r="U1270" s="25" t="s">
        <v>9225</v>
      </c>
      <c r="V1270" s="8" t="s">
        <v>72</v>
      </c>
      <c r="AA1270" s="53" t="s">
        <v>9233</v>
      </c>
      <c r="AB1270" s="18">
        <v>391.0</v>
      </c>
      <c r="AC1270" s="18">
        <v>66.0</v>
      </c>
      <c r="AD1270" s="18">
        <v>68.0</v>
      </c>
      <c r="AE1270" s="18">
        <v>129.0</v>
      </c>
      <c r="AF1270" s="18">
        <v>38.0</v>
      </c>
      <c r="AG1270" s="18">
        <v>34.0</v>
      </c>
      <c r="AH1270" s="18">
        <v>0.0</v>
      </c>
      <c r="AI1270" s="18">
        <v>70.0</v>
      </c>
      <c r="AJ1270" s="18" t="s">
        <v>54</v>
      </c>
      <c r="AK1270" s="18" t="s">
        <v>54</v>
      </c>
      <c r="AL1270" s="54" t="s">
        <v>1601</v>
      </c>
      <c r="AM1270" s="18" t="s">
        <v>54</v>
      </c>
      <c r="AN1270" s="19">
        <v>0.9282</v>
      </c>
      <c r="AO1270" s="19" t="s">
        <v>54</v>
      </c>
    </row>
    <row r="1271">
      <c r="A1271" s="8" t="s">
        <v>9234</v>
      </c>
      <c r="B1271" s="52" t="s">
        <v>1883</v>
      </c>
      <c r="C1271" s="8" t="s">
        <v>58</v>
      </c>
      <c r="D1271" s="8" t="s">
        <v>9218</v>
      </c>
      <c r="E1271" s="16" t="s">
        <v>9235</v>
      </c>
      <c r="F1271" s="21" t="s">
        <v>9236</v>
      </c>
      <c r="G1271" s="8" t="s">
        <v>7957</v>
      </c>
      <c r="H1271" s="24"/>
      <c r="I1271" s="8" t="s">
        <v>9237</v>
      </c>
      <c r="J1271" s="8">
        <v>13.0</v>
      </c>
      <c r="K1271" s="14">
        <v>46111.0</v>
      </c>
      <c r="L1271" s="8" t="s">
        <v>3564</v>
      </c>
      <c r="M1271" s="8" t="s">
        <v>3564</v>
      </c>
      <c r="N1271" s="14">
        <v>46111.0</v>
      </c>
      <c r="O1271" s="14">
        <v>46111.0</v>
      </c>
      <c r="P1271" s="8" t="s">
        <v>48</v>
      </c>
      <c r="Q1271" s="8">
        <v>540.0</v>
      </c>
      <c r="R1271" s="16" t="s">
        <v>9231</v>
      </c>
      <c r="S1271" s="16" t="s">
        <v>9238</v>
      </c>
      <c r="T1271" s="16" t="s">
        <v>70</v>
      </c>
      <c r="U1271" s="25" t="s">
        <v>9225</v>
      </c>
      <c r="V1271" s="8" t="s">
        <v>72</v>
      </c>
      <c r="AA1271" s="53" t="s">
        <v>9239</v>
      </c>
      <c r="AB1271" s="18">
        <v>700.0</v>
      </c>
      <c r="AC1271" s="18">
        <v>166.0</v>
      </c>
      <c r="AD1271" s="18">
        <v>156.0</v>
      </c>
      <c r="AE1271" s="18">
        <v>166.0</v>
      </c>
      <c r="AF1271" s="18">
        <v>132.0</v>
      </c>
      <c r="AG1271" s="18">
        <v>120.0</v>
      </c>
      <c r="AH1271" s="18">
        <v>1.0</v>
      </c>
      <c r="AI1271" s="18">
        <v>31.0</v>
      </c>
      <c r="AJ1271" s="18" t="s">
        <v>54</v>
      </c>
      <c r="AK1271" s="18" t="s">
        <v>54</v>
      </c>
      <c r="AL1271" s="54" t="s">
        <v>1600</v>
      </c>
      <c r="AM1271" s="18" t="s">
        <v>54</v>
      </c>
      <c r="AN1271" s="19">
        <v>0.9282</v>
      </c>
      <c r="AO1271" s="19" t="s">
        <v>329</v>
      </c>
    </row>
    <row r="1272">
      <c r="A1272" s="8" t="s">
        <v>9240</v>
      </c>
      <c r="B1272" s="52" t="s">
        <v>1287</v>
      </c>
      <c r="C1272" s="8" t="s">
        <v>43</v>
      </c>
      <c r="E1272" s="16" t="s">
        <v>9241</v>
      </c>
      <c r="F1272" s="21" t="s">
        <v>9242</v>
      </c>
      <c r="G1272" s="8" t="s">
        <v>7957</v>
      </c>
      <c r="H1272" s="24"/>
      <c r="I1272" s="8" t="s">
        <v>9243</v>
      </c>
      <c r="J1272" s="8">
        <v>13.0</v>
      </c>
      <c r="K1272" s="14">
        <v>415006.0</v>
      </c>
      <c r="L1272" s="8" t="s">
        <v>3564</v>
      </c>
      <c r="M1272" s="8" t="s">
        <v>3564</v>
      </c>
      <c r="N1272" s="14">
        <v>46111.0</v>
      </c>
      <c r="O1272" s="14">
        <v>46111.0</v>
      </c>
      <c r="P1272" s="8" t="s">
        <v>48</v>
      </c>
      <c r="Q1272" s="8">
        <v>671.0</v>
      </c>
      <c r="R1272" s="16" t="s">
        <v>9244</v>
      </c>
      <c r="S1272" s="16" t="s">
        <v>9245</v>
      </c>
      <c r="T1272" s="16" t="s">
        <v>107</v>
      </c>
      <c r="U1272" s="25" t="s">
        <v>9246</v>
      </c>
      <c r="V1272" s="8" t="s">
        <v>72</v>
      </c>
      <c r="AA1272" s="53" t="s">
        <v>9247</v>
      </c>
      <c r="AB1272" s="18">
        <v>205.0</v>
      </c>
      <c r="AC1272" s="18">
        <v>29.0</v>
      </c>
      <c r="AD1272" s="18">
        <v>12.0</v>
      </c>
      <c r="AE1272" s="18">
        <v>36.0</v>
      </c>
      <c r="AF1272" s="18">
        <v>40.0</v>
      </c>
      <c r="AG1272" s="18">
        <v>116.0</v>
      </c>
      <c r="AH1272" s="18">
        <v>0.0</v>
      </c>
      <c r="AI1272" s="18">
        <v>10.0</v>
      </c>
      <c r="AJ1272" s="18" t="s">
        <v>9240</v>
      </c>
      <c r="AK1272" s="18">
        <v>1457.0</v>
      </c>
      <c r="AL1272" s="54" t="s">
        <v>1590</v>
      </c>
      <c r="AM1272" s="54" t="s">
        <v>2593</v>
      </c>
      <c r="AN1272" s="19">
        <v>0.8661</v>
      </c>
      <c r="AO1272" s="19" t="s">
        <v>54</v>
      </c>
    </row>
    <row r="1273">
      <c r="A1273" s="8" t="s">
        <v>9248</v>
      </c>
      <c r="B1273" s="52" t="s">
        <v>1883</v>
      </c>
      <c r="C1273" s="8" t="s">
        <v>58</v>
      </c>
      <c r="D1273" s="8" t="s">
        <v>9240</v>
      </c>
      <c r="E1273" s="16" t="s">
        <v>9249</v>
      </c>
      <c r="F1273" s="21" t="s">
        <v>9250</v>
      </c>
      <c r="G1273" s="8" t="s">
        <v>7957</v>
      </c>
      <c r="H1273" s="24"/>
      <c r="I1273" s="8" t="s">
        <v>9251</v>
      </c>
      <c r="J1273" s="8">
        <v>13.0</v>
      </c>
      <c r="K1273" s="14">
        <v>415006.0</v>
      </c>
      <c r="L1273" s="8" t="s">
        <v>3564</v>
      </c>
      <c r="M1273" s="8" t="s">
        <v>3564</v>
      </c>
      <c r="N1273" s="14">
        <v>46111.0</v>
      </c>
      <c r="O1273" s="14">
        <v>46111.0</v>
      </c>
      <c r="P1273" s="8" t="s">
        <v>48</v>
      </c>
      <c r="Q1273" s="8">
        <v>677.0</v>
      </c>
      <c r="R1273" s="16" t="s">
        <v>9252</v>
      </c>
      <c r="S1273" s="16" t="s">
        <v>9253</v>
      </c>
      <c r="T1273" s="16" t="s">
        <v>7202</v>
      </c>
      <c r="U1273" s="25" t="s">
        <v>9246</v>
      </c>
      <c r="V1273" s="8" t="s">
        <v>72</v>
      </c>
      <c r="AA1273" s="53" t="s">
        <v>9254</v>
      </c>
      <c r="AB1273" s="18">
        <v>163.0</v>
      </c>
      <c r="AC1273" s="18">
        <v>61.0</v>
      </c>
      <c r="AD1273" s="18">
        <v>19.0</v>
      </c>
      <c r="AE1273" s="18">
        <v>60.0</v>
      </c>
      <c r="AF1273" s="18">
        <v>60.0</v>
      </c>
      <c r="AG1273" s="18">
        <v>4.0</v>
      </c>
      <c r="AH1273" s="18">
        <v>0.0</v>
      </c>
      <c r="AI1273" s="18">
        <v>7.0</v>
      </c>
      <c r="AJ1273" s="18" t="s">
        <v>54</v>
      </c>
      <c r="AK1273" s="18" t="s">
        <v>54</v>
      </c>
      <c r="AL1273" s="54" t="s">
        <v>1572</v>
      </c>
      <c r="AM1273" s="18" t="s">
        <v>54</v>
      </c>
      <c r="AN1273" s="19">
        <v>0.8661</v>
      </c>
      <c r="AO1273" s="19" t="s">
        <v>54</v>
      </c>
    </row>
    <row r="1274">
      <c r="A1274" s="8" t="s">
        <v>9255</v>
      </c>
      <c r="B1274" s="52" t="s">
        <v>5170</v>
      </c>
      <c r="C1274" s="8" t="s">
        <v>58</v>
      </c>
      <c r="D1274" s="8" t="s">
        <v>9240</v>
      </c>
      <c r="E1274" s="16" t="s">
        <v>9256</v>
      </c>
      <c r="F1274" s="21" t="s">
        <v>9257</v>
      </c>
      <c r="G1274" s="8" t="s">
        <v>7957</v>
      </c>
      <c r="H1274" s="24"/>
      <c r="I1274" s="8" t="s">
        <v>9258</v>
      </c>
      <c r="J1274" s="8">
        <v>13.0</v>
      </c>
      <c r="K1274" s="14">
        <v>46111.0</v>
      </c>
      <c r="L1274" s="8" t="s">
        <v>3564</v>
      </c>
      <c r="M1274" s="8" t="s">
        <v>3564</v>
      </c>
      <c r="N1274" s="14">
        <v>46111.0</v>
      </c>
      <c r="O1274" s="14">
        <v>46111.0</v>
      </c>
      <c r="P1274" s="8" t="s">
        <v>48</v>
      </c>
      <c r="Q1274" s="8">
        <v>719.0</v>
      </c>
      <c r="R1274" s="16" t="s">
        <v>9259</v>
      </c>
      <c r="S1274" s="16" t="s">
        <v>9260</v>
      </c>
      <c r="T1274" s="16" t="s">
        <v>9261</v>
      </c>
      <c r="U1274" s="25" t="s">
        <v>9246</v>
      </c>
      <c r="V1274" s="8" t="s">
        <v>72</v>
      </c>
      <c r="AA1274" s="53" t="s">
        <v>9262</v>
      </c>
      <c r="AB1274" s="18">
        <v>1089.0</v>
      </c>
      <c r="AC1274" s="18">
        <v>13.0</v>
      </c>
      <c r="AD1274" s="18">
        <v>4.0</v>
      </c>
      <c r="AE1274" s="18">
        <v>35.0</v>
      </c>
      <c r="AF1274" s="18">
        <v>7.0</v>
      </c>
      <c r="AG1274" s="18">
        <v>1024.0</v>
      </c>
      <c r="AH1274" s="18">
        <v>0.0</v>
      </c>
      <c r="AI1274" s="18">
        <v>5.0</v>
      </c>
      <c r="AJ1274" s="18" t="s">
        <v>54</v>
      </c>
      <c r="AK1274" s="18" t="s">
        <v>54</v>
      </c>
      <c r="AL1274" s="54" t="s">
        <v>2149</v>
      </c>
      <c r="AM1274" s="18" t="s">
        <v>54</v>
      </c>
      <c r="AN1274" s="19">
        <v>0.8661</v>
      </c>
      <c r="AO1274" s="19" t="s">
        <v>54</v>
      </c>
    </row>
    <row r="1275">
      <c r="A1275" s="8" t="s">
        <v>9263</v>
      </c>
      <c r="B1275" s="52" t="s">
        <v>2482</v>
      </c>
      <c r="C1275" s="8" t="s">
        <v>43</v>
      </c>
      <c r="E1275" s="10" t="s">
        <v>9264</v>
      </c>
      <c r="F1275" s="50" t="s">
        <v>9265</v>
      </c>
      <c r="G1275" s="8" t="s">
        <v>46</v>
      </c>
      <c r="H1275" s="24"/>
      <c r="I1275" s="8" t="s">
        <v>9266</v>
      </c>
      <c r="J1275" s="8">
        <v>13.0</v>
      </c>
      <c r="K1275" s="14">
        <v>46111.0</v>
      </c>
      <c r="L1275" s="8" t="s">
        <v>3564</v>
      </c>
      <c r="M1275" s="8" t="s">
        <v>3564</v>
      </c>
      <c r="N1275" s="14">
        <v>46111.0</v>
      </c>
      <c r="O1275" s="14">
        <v>46111.0</v>
      </c>
      <c r="P1275" s="8" t="s">
        <v>48</v>
      </c>
      <c r="Q1275" s="8">
        <v>562.0</v>
      </c>
      <c r="R1275" s="8" t="s">
        <v>9267</v>
      </c>
      <c r="S1275" s="16" t="s">
        <v>9268</v>
      </c>
      <c r="T1275" s="16" t="s">
        <v>70</v>
      </c>
      <c r="U1275" s="17" t="s">
        <v>9269</v>
      </c>
      <c r="V1275" s="8" t="s">
        <v>72</v>
      </c>
      <c r="AA1275" s="18" t="s">
        <v>54</v>
      </c>
      <c r="AB1275" s="18">
        <v>13.0</v>
      </c>
      <c r="AC1275" s="18">
        <v>4.0</v>
      </c>
      <c r="AD1275" s="18">
        <v>1.0</v>
      </c>
      <c r="AE1275" s="18">
        <v>6.0</v>
      </c>
      <c r="AF1275" s="18">
        <v>0.0</v>
      </c>
      <c r="AG1275" s="18">
        <v>0.0</v>
      </c>
      <c r="AH1275" s="18">
        <v>0.0</v>
      </c>
      <c r="AI1275" s="18">
        <v>0.0</v>
      </c>
      <c r="AJ1275" s="18" t="s">
        <v>9263</v>
      </c>
      <c r="AK1275" s="18">
        <v>1528.0</v>
      </c>
      <c r="AL1275" s="18" t="s">
        <v>54</v>
      </c>
      <c r="AM1275" s="54" t="s">
        <v>7841</v>
      </c>
      <c r="AN1275" s="19">
        <v>0.9463</v>
      </c>
      <c r="AO1275" s="19" t="s">
        <v>992</v>
      </c>
    </row>
    <row r="1276">
      <c r="A1276" s="8" t="s">
        <v>9270</v>
      </c>
      <c r="B1276" s="52" t="s">
        <v>1287</v>
      </c>
      <c r="C1276" s="8" t="s">
        <v>58</v>
      </c>
      <c r="D1276" s="8" t="s">
        <v>9263</v>
      </c>
      <c r="E1276" s="10" t="s">
        <v>9271</v>
      </c>
      <c r="F1276" s="50" t="s">
        <v>9272</v>
      </c>
      <c r="G1276" s="8" t="s">
        <v>46</v>
      </c>
      <c r="H1276" s="24"/>
      <c r="I1276" s="8" t="s">
        <v>9273</v>
      </c>
      <c r="J1276" s="8">
        <v>13.0</v>
      </c>
      <c r="K1276" s="14">
        <v>46111.0</v>
      </c>
      <c r="L1276" s="8" t="s">
        <v>3564</v>
      </c>
      <c r="M1276" s="8" t="s">
        <v>3564</v>
      </c>
      <c r="N1276" s="14">
        <v>46111.0</v>
      </c>
      <c r="O1276" s="14">
        <v>46111.0</v>
      </c>
      <c r="P1276" s="8" t="s">
        <v>48</v>
      </c>
      <c r="Q1276" s="8">
        <v>614.0</v>
      </c>
      <c r="R1276" s="8" t="s">
        <v>9274</v>
      </c>
      <c r="S1276" s="8" t="s">
        <v>9275</v>
      </c>
      <c r="T1276" s="16" t="s">
        <v>7202</v>
      </c>
      <c r="U1276" s="17" t="s">
        <v>9269</v>
      </c>
      <c r="V1276" s="8" t="s">
        <v>72</v>
      </c>
      <c r="AA1276" s="53" t="s">
        <v>9276</v>
      </c>
      <c r="AB1276" s="18">
        <v>473.0</v>
      </c>
      <c r="AC1276" s="18">
        <v>31.0</v>
      </c>
      <c r="AD1276" s="18">
        <v>151.0</v>
      </c>
      <c r="AE1276" s="18">
        <v>121.0</v>
      </c>
      <c r="AF1276" s="18">
        <v>116.0</v>
      </c>
      <c r="AG1276" s="18">
        <v>159.0</v>
      </c>
      <c r="AH1276" s="18">
        <v>0.0</v>
      </c>
      <c r="AI1276" s="18">
        <v>4.0</v>
      </c>
      <c r="AJ1276" s="18" t="s">
        <v>54</v>
      </c>
      <c r="AK1276" s="18" t="s">
        <v>54</v>
      </c>
      <c r="AL1276" s="54" t="s">
        <v>2647</v>
      </c>
      <c r="AM1276" s="18" t="s">
        <v>54</v>
      </c>
      <c r="AN1276" s="19">
        <v>0.9463</v>
      </c>
      <c r="AO1276" s="19" t="s">
        <v>54</v>
      </c>
    </row>
    <row r="1277">
      <c r="A1277" s="8" t="s">
        <v>9277</v>
      </c>
      <c r="B1277" s="52" t="s">
        <v>1883</v>
      </c>
      <c r="C1277" s="8" t="s">
        <v>58</v>
      </c>
      <c r="D1277" s="8" t="s">
        <v>9263</v>
      </c>
      <c r="E1277" s="10" t="s">
        <v>9278</v>
      </c>
      <c r="F1277" s="50" t="s">
        <v>9279</v>
      </c>
      <c r="G1277" s="8" t="s">
        <v>46</v>
      </c>
      <c r="H1277" s="24"/>
      <c r="I1277" s="8" t="s">
        <v>9280</v>
      </c>
      <c r="J1277" s="8">
        <v>13.0</v>
      </c>
      <c r="K1277" s="14">
        <v>46111.0</v>
      </c>
      <c r="L1277" s="8" t="s">
        <v>3564</v>
      </c>
      <c r="M1277" s="8" t="s">
        <v>3564</v>
      </c>
      <c r="N1277" s="14">
        <v>46111.0</v>
      </c>
      <c r="O1277" s="14">
        <v>46111.0</v>
      </c>
      <c r="P1277" s="8" t="s">
        <v>48</v>
      </c>
      <c r="Q1277" s="8">
        <v>660.0</v>
      </c>
      <c r="R1277" s="8" t="s">
        <v>9274</v>
      </c>
      <c r="S1277" s="8" t="s">
        <v>9281</v>
      </c>
      <c r="T1277" s="16" t="s">
        <v>9282</v>
      </c>
      <c r="U1277" s="17" t="s">
        <v>9269</v>
      </c>
      <c r="V1277" s="8" t="s">
        <v>72</v>
      </c>
      <c r="AA1277" s="53" t="s">
        <v>9283</v>
      </c>
      <c r="AB1277" s="18">
        <v>1042.0</v>
      </c>
      <c r="AC1277" s="18">
        <v>16.0</v>
      </c>
      <c r="AD1277" s="18">
        <v>15.0</v>
      </c>
      <c r="AE1277" s="18">
        <v>67.0</v>
      </c>
      <c r="AF1277" s="18">
        <v>163.0</v>
      </c>
      <c r="AG1277" s="18">
        <v>923.0</v>
      </c>
      <c r="AH1277" s="18">
        <v>0.0</v>
      </c>
      <c r="AI1277" s="18">
        <v>8.0</v>
      </c>
      <c r="AJ1277" s="18" t="s">
        <v>54</v>
      </c>
      <c r="AK1277" s="18" t="s">
        <v>54</v>
      </c>
      <c r="AL1277" s="54" t="s">
        <v>1630</v>
      </c>
      <c r="AM1277" s="18" t="s">
        <v>54</v>
      </c>
      <c r="AN1277" s="19">
        <v>0.9463</v>
      </c>
      <c r="AO1277" s="19" t="s">
        <v>54</v>
      </c>
    </row>
    <row r="1278">
      <c r="B1278" s="52" t="s">
        <v>1287</v>
      </c>
      <c r="C1278" s="8" t="s">
        <v>43</v>
      </c>
      <c r="E1278" s="20" t="s">
        <v>9284</v>
      </c>
      <c r="F1278" s="50" t="s">
        <v>9285</v>
      </c>
      <c r="G1278" s="8" t="s">
        <v>183</v>
      </c>
      <c r="H1278" s="24"/>
      <c r="I1278" s="8" t="s">
        <v>9286</v>
      </c>
      <c r="J1278" s="8">
        <v>13.0</v>
      </c>
      <c r="K1278" s="14">
        <v>46111.0</v>
      </c>
      <c r="L1278" s="8" t="s">
        <v>3564</v>
      </c>
      <c r="M1278" s="8" t="s">
        <v>3564</v>
      </c>
      <c r="N1278" s="14">
        <v>46112.0</v>
      </c>
      <c r="O1278" s="14">
        <v>46111.0</v>
      </c>
      <c r="P1278" s="8" t="s">
        <v>185</v>
      </c>
      <c r="Q1278" s="8">
        <v>899.0</v>
      </c>
      <c r="R1278" s="8" t="s">
        <v>9287</v>
      </c>
      <c r="S1278" s="8" t="s">
        <v>9288</v>
      </c>
      <c r="T1278" s="16" t="s">
        <v>70</v>
      </c>
      <c r="U1278" s="17" t="s">
        <v>9289</v>
      </c>
      <c r="V1278" s="8" t="s">
        <v>8131</v>
      </c>
      <c r="AA1278" s="53" t="s">
        <v>9290</v>
      </c>
      <c r="AB1278" s="18">
        <v>65.0</v>
      </c>
      <c r="AC1278" s="18">
        <v>2.0</v>
      </c>
      <c r="AD1278" s="18">
        <v>7.0</v>
      </c>
      <c r="AE1278" s="18">
        <v>40.0</v>
      </c>
      <c r="AF1278" s="18">
        <v>77.0</v>
      </c>
      <c r="AG1278" s="18">
        <v>12.0</v>
      </c>
      <c r="AH1278" s="18">
        <v>0.0</v>
      </c>
      <c r="AI1278" s="18">
        <v>3.0</v>
      </c>
      <c r="AJ1278" s="18" t="s">
        <v>54</v>
      </c>
      <c r="AK1278" s="18" t="s">
        <v>54</v>
      </c>
      <c r="AL1278" s="54" t="s">
        <v>1700</v>
      </c>
      <c r="AM1278" s="18" t="s">
        <v>54</v>
      </c>
      <c r="AN1278" s="19"/>
      <c r="AO1278" s="19" t="s">
        <v>54</v>
      </c>
    </row>
    <row r="1279">
      <c r="B1279" s="52" t="s">
        <v>1298</v>
      </c>
      <c r="C1279" s="8" t="s">
        <v>58</v>
      </c>
      <c r="E1279" s="20" t="s">
        <v>9291</v>
      </c>
      <c r="F1279" s="50" t="s">
        <v>9292</v>
      </c>
      <c r="G1279" s="8" t="s">
        <v>183</v>
      </c>
      <c r="H1279" s="24"/>
      <c r="I1279" s="8" t="s">
        <v>9293</v>
      </c>
      <c r="J1279" s="8">
        <v>13.0</v>
      </c>
      <c r="K1279" s="14">
        <v>46111.0</v>
      </c>
      <c r="L1279" s="8" t="s">
        <v>3564</v>
      </c>
      <c r="M1279" s="8" t="s">
        <v>3564</v>
      </c>
      <c r="N1279" s="14">
        <v>46112.0</v>
      </c>
      <c r="O1279" s="14">
        <v>46111.0</v>
      </c>
      <c r="P1279" s="8" t="s">
        <v>185</v>
      </c>
      <c r="Q1279" s="8">
        <v>855.0</v>
      </c>
      <c r="R1279" s="8" t="s">
        <v>9294</v>
      </c>
      <c r="S1279" s="8" t="s">
        <v>9295</v>
      </c>
      <c r="T1279" s="32" t="s">
        <v>473</v>
      </c>
      <c r="U1279" s="17" t="s">
        <v>9289</v>
      </c>
      <c r="V1279" s="8" t="s">
        <v>8131</v>
      </c>
      <c r="AA1279" s="53" t="s">
        <v>9296</v>
      </c>
      <c r="AB1279" s="18">
        <v>30.0</v>
      </c>
      <c r="AC1279" s="18">
        <v>0.0</v>
      </c>
      <c r="AD1279" s="18">
        <v>6.0</v>
      </c>
      <c r="AE1279" s="18">
        <v>22.0</v>
      </c>
      <c r="AF1279" s="18">
        <v>5.0</v>
      </c>
      <c r="AG1279" s="18">
        <v>0.0</v>
      </c>
      <c r="AH1279" s="18">
        <v>0.0</v>
      </c>
      <c r="AI1279" s="18">
        <v>2.0</v>
      </c>
      <c r="AJ1279" s="18" t="s">
        <v>54</v>
      </c>
      <c r="AK1279" s="18" t="s">
        <v>54</v>
      </c>
      <c r="AL1279" s="54" t="s">
        <v>5787</v>
      </c>
      <c r="AM1279" s="18" t="s">
        <v>54</v>
      </c>
      <c r="AN1279" s="19"/>
      <c r="AO1279" s="19" t="s">
        <v>54</v>
      </c>
    </row>
    <row r="1280">
      <c r="B1280" s="52" t="s">
        <v>5170</v>
      </c>
      <c r="C1280" s="8" t="s">
        <v>58</v>
      </c>
      <c r="E1280" s="20" t="s">
        <v>9297</v>
      </c>
      <c r="F1280" s="50" t="s">
        <v>9298</v>
      </c>
      <c r="G1280" s="8" t="s">
        <v>183</v>
      </c>
      <c r="H1280" s="24"/>
      <c r="I1280" s="8" t="s">
        <v>9299</v>
      </c>
      <c r="J1280" s="8">
        <v>13.0</v>
      </c>
      <c r="K1280" s="14">
        <v>46111.0</v>
      </c>
      <c r="L1280" s="8" t="s">
        <v>3564</v>
      </c>
      <c r="M1280" s="8" t="s">
        <v>3564</v>
      </c>
      <c r="N1280" s="14">
        <v>46112.0</v>
      </c>
      <c r="O1280" s="14">
        <v>46111.0</v>
      </c>
      <c r="P1280" s="8" t="s">
        <v>185</v>
      </c>
      <c r="Q1280" s="8">
        <v>908.0</v>
      </c>
      <c r="R1280" s="8" t="s">
        <v>9300</v>
      </c>
      <c r="S1280" s="8" t="s">
        <v>9301</v>
      </c>
      <c r="T1280" s="32" t="s">
        <v>9302</v>
      </c>
      <c r="U1280" s="46" t="s">
        <v>9303</v>
      </c>
      <c r="V1280" s="8" t="s">
        <v>8131</v>
      </c>
      <c r="AA1280" s="53" t="s">
        <v>9304</v>
      </c>
      <c r="AB1280" s="18">
        <v>37.0</v>
      </c>
      <c r="AC1280" s="18">
        <v>1.0</v>
      </c>
      <c r="AD1280" s="18">
        <v>5.0</v>
      </c>
      <c r="AE1280" s="18">
        <v>30.0</v>
      </c>
      <c r="AF1280" s="18">
        <v>0.0</v>
      </c>
      <c r="AG1280" s="18">
        <v>0.0</v>
      </c>
      <c r="AH1280" s="18">
        <v>0.0</v>
      </c>
      <c r="AI1280" s="18">
        <v>1.0</v>
      </c>
      <c r="AJ1280" s="18" t="s">
        <v>54</v>
      </c>
      <c r="AK1280" s="18" t="s">
        <v>54</v>
      </c>
      <c r="AL1280" s="54" t="s">
        <v>1429</v>
      </c>
      <c r="AM1280" s="18" t="s">
        <v>54</v>
      </c>
      <c r="AN1280" s="19"/>
      <c r="AO1280" s="19" t="s">
        <v>54</v>
      </c>
    </row>
    <row r="1281">
      <c r="A1281" s="8" t="s">
        <v>9305</v>
      </c>
      <c r="B1281" s="52" t="s">
        <v>1298</v>
      </c>
      <c r="C1281" s="8" t="s">
        <v>43</v>
      </c>
      <c r="E1281" s="20" t="s">
        <v>9306</v>
      </c>
      <c r="F1281" s="50" t="s">
        <v>9307</v>
      </c>
      <c r="G1281" s="8" t="s">
        <v>83</v>
      </c>
      <c r="H1281" s="24"/>
      <c r="I1281" s="8" t="s">
        <v>9308</v>
      </c>
      <c r="J1281" s="8">
        <v>13.0</v>
      </c>
      <c r="K1281" s="14">
        <v>46111.0</v>
      </c>
      <c r="L1281" s="8" t="s">
        <v>3564</v>
      </c>
      <c r="M1281" s="8" t="s">
        <v>3564</v>
      </c>
      <c r="N1281" s="14">
        <v>46112.0</v>
      </c>
      <c r="O1281" s="14">
        <v>46112.0</v>
      </c>
      <c r="P1281" s="8" t="s">
        <v>48</v>
      </c>
      <c r="Q1281" s="8">
        <v>636.0</v>
      </c>
      <c r="R1281" s="8" t="s">
        <v>9309</v>
      </c>
      <c r="S1281" s="8" t="s">
        <v>9310</v>
      </c>
      <c r="T1281" s="28"/>
      <c r="U1281" s="17" t="s">
        <v>9311</v>
      </c>
      <c r="V1281" s="8" t="s">
        <v>220</v>
      </c>
      <c r="AA1281" s="53" t="s">
        <v>9312</v>
      </c>
      <c r="AB1281" s="18">
        <v>394.0</v>
      </c>
      <c r="AC1281" s="18">
        <v>167.0</v>
      </c>
      <c r="AD1281" s="18">
        <v>11.0</v>
      </c>
      <c r="AE1281" s="18">
        <v>71.0</v>
      </c>
      <c r="AF1281" s="18">
        <v>11.0</v>
      </c>
      <c r="AG1281" s="18">
        <v>69.0</v>
      </c>
      <c r="AH1281" s="18">
        <v>0.0</v>
      </c>
      <c r="AI1281" s="18">
        <v>11.0</v>
      </c>
      <c r="AJ1281" s="18" t="s">
        <v>9305</v>
      </c>
      <c r="AK1281" s="18">
        <v>1065.0</v>
      </c>
      <c r="AL1281" s="54" t="s">
        <v>1601</v>
      </c>
      <c r="AM1281" s="54" t="s">
        <v>1296</v>
      </c>
      <c r="AN1281" s="19">
        <v>0.8842</v>
      </c>
      <c r="AO1281" s="19" t="s">
        <v>54</v>
      </c>
    </row>
    <row r="1282">
      <c r="A1282" s="8" t="s">
        <v>9313</v>
      </c>
      <c r="B1282" s="52" t="s">
        <v>3883</v>
      </c>
      <c r="C1282" s="8" t="s">
        <v>58</v>
      </c>
      <c r="D1282" s="8" t="s">
        <v>9305</v>
      </c>
      <c r="E1282" s="20" t="s">
        <v>9314</v>
      </c>
      <c r="F1282" s="50" t="s">
        <v>9315</v>
      </c>
      <c r="G1282" s="8" t="s">
        <v>83</v>
      </c>
      <c r="H1282" s="24"/>
      <c r="I1282" s="8" t="s">
        <v>9316</v>
      </c>
      <c r="J1282" s="8">
        <v>13.0</v>
      </c>
      <c r="K1282" s="14">
        <v>46111.0</v>
      </c>
      <c r="L1282" s="8" t="s">
        <v>3564</v>
      </c>
      <c r="M1282" s="8" t="s">
        <v>3564</v>
      </c>
      <c r="N1282" s="14">
        <v>46112.0</v>
      </c>
      <c r="O1282" s="14">
        <v>46112.0</v>
      </c>
      <c r="P1282" s="8" t="s">
        <v>48</v>
      </c>
      <c r="Q1282" s="8">
        <v>650.0</v>
      </c>
      <c r="R1282" s="8" t="s">
        <v>9309</v>
      </c>
      <c r="S1282" s="8" t="s">
        <v>9317</v>
      </c>
      <c r="T1282" s="16" t="s">
        <v>70</v>
      </c>
      <c r="U1282" s="17" t="s">
        <v>9311</v>
      </c>
      <c r="V1282" s="8" t="s">
        <v>220</v>
      </c>
      <c r="AA1282" s="53" t="s">
        <v>9318</v>
      </c>
      <c r="AB1282" s="18">
        <v>505.0</v>
      </c>
      <c r="AC1282" s="18">
        <v>69.0</v>
      </c>
      <c r="AD1282" s="18">
        <v>14.0</v>
      </c>
      <c r="AE1282" s="18">
        <v>79.0</v>
      </c>
      <c r="AF1282" s="18">
        <v>18.0</v>
      </c>
      <c r="AG1282" s="18">
        <v>305.0</v>
      </c>
      <c r="AH1282" s="18">
        <v>2.0</v>
      </c>
      <c r="AI1282" s="18">
        <v>22.0</v>
      </c>
      <c r="AJ1282" s="18" t="s">
        <v>54</v>
      </c>
      <c r="AK1282" s="18" t="s">
        <v>54</v>
      </c>
      <c r="AL1282" s="54" t="s">
        <v>1833</v>
      </c>
      <c r="AM1282" s="18" t="s">
        <v>54</v>
      </c>
      <c r="AN1282" s="19">
        <v>0.8842</v>
      </c>
      <c r="AO1282" s="19" t="s">
        <v>54</v>
      </c>
    </row>
    <row r="1283">
      <c r="A1283" s="8" t="s">
        <v>9319</v>
      </c>
      <c r="B1283" s="52" t="s">
        <v>2931</v>
      </c>
      <c r="C1283" s="8" t="s">
        <v>58</v>
      </c>
      <c r="D1283" s="8" t="s">
        <v>9305</v>
      </c>
      <c r="E1283" s="20" t="s">
        <v>9320</v>
      </c>
      <c r="F1283" s="50" t="s">
        <v>9321</v>
      </c>
      <c r="G1283" s="8" t="s">
        <v>83</v>
      </c>
      <c r="H1283" s="24"/>
      <c r="I1283" s="59" t="s">
        <v>9322</v>
      </c>
      <c r="J1283" s="8">
        <v>13.0</v>
      </c>
      <c r="K1283" s="14">
        <v>46111.0</v>
      </c>
      <c r="L1283" s="8" t="s">
        <v>3564</v>
      </c>
      <c r="M1283" s="8" t="s">
        <v>3564</v>
      </c>
      <c r="N1283" s="14">
        <v>46112.0</v>
      </c>
      <c r="O1283" s="14">
        <v>46112.0</v>
      </c>
      <c r="P1283" s="8" t="s">
        <v>48</v>
      </c>
      <c r="R1283" s="59" t="s">
        <v>9323</v>
      </c>
      <c r="S1283" s="59" t="s">
        <v>9324</v>
      </c>
      <c r="T1283" s="16" t="s">
        <v>7202</v>
      </c>
      <c r="U1283" s="17" t="s">
        <v>9311</v>
      </c>
      <c r="V1283" s="8" t="s">
        <v>220</v>
      </c>
      <c r="AA1283" s="18" t="s">
        <v>54</v>
      </c>
      <c r="AB1283" s="18">
        <v>166.0</v>
      </c>
      <c r="AC1283" s="18">
        <v>83.0</v>
      </c>
      <c r="AD1283" s="18">
        <v>1.0</v>
      </c>
      <c r="AE1283" s="18">
        <v>75.0</v>
      </c>
      <c r="AF1283" s="18">
        <v>0.0</v>
      </c>
      <c r="AG1283" s="18">
        <v>0.0</v>
      </c>
      <c r="AH1283" s="18">
        <v>0.0</v>
      </c>
      <c r="AI1283" s="18">
        <v>2.0</v>
      </c>
      <c r="AJ1283" s="18" t="s">
        <v>54</v>
      </c>
      <c r="AK1283" s="18" t="s">
        <v>54</v>
      </c>
      <c r="AL1283" s="18" t="s">
        <v>54</v>
      </c>
      <c r="AM1283" s="18" t="s">
        <v>54</v>
      </c>
      <c r="AN1283" s="19">
        <v>0.8842</v>
      </c>
      <c r="AO1283" s="19" t="s">
        <v>54</v>
      </c>
    </row>
    <row r="1284">
      <c r="A1284" s="8" t="s">
        <v>9325</v>
      </c>
      <c r="B1284" s="52" t="s">
        <v>3883</v>
      </c>
      <c r="C1284" s="8" t="s">
        <v>43</v>
      </c>
      <c r="E1284" s="16" t="s">
        <v>9326</v>
      </c>
      <c r="F1284" s="50" t="s">
        <v>9327</v>
      </c>
      <c r="G1284" s="8" t="s">
        <v>3873</v>
      </c>
      <c r="H1284" s="24"/>
      <c r="I1284" s="8" t="s">
        <v>9328</v>
      </c>
      <c r="J1284" s="8">
        <v>13.0</v>
      </c>
      <c r="K1284" s="14">
        <v>46111.0</v>
      </c>
      <c r="L1284" s="8" t="s">
        <v>3564</v>
      </c>
      <c r="M1284" s="8" t="s">
        <v>3564</v>
      </c>
      <c r="N1284" s="41">
        <v>46111.0</v>
      </c>
      <c r="O1284" s="41">
        <v>46111.0</v>
      </c>
      <c r="P1284" s="8" t="s">
        <v>3876</v>
      </c>
      <c r="Q1284" s="8">
        <v>695.0</v>
      </c>
      <c r="R1284" s="16" t="s">
        <v>9329</v>
      </c>
      <c r="S1284" s="16" t="s">
        <v>9330</v>
      </c>
      <c r="T1284" s="16" t="s">
        <v>4124</v>
      </c>
      <c r="U1284" s="20" t="s">
        <v>9331</v>
      </c>
      <c r="V1284" s="8" t="s">
        <v>172</v>
      </c>
      <c r="AA1284" s="53" t="s">
        <v>9332</v>
      </c>
      <c r="AB1284" s="18">
        <v>196.0</v>
      </c>
      <c r="AC1284" s="18">
        <v>28.0</v>
      </c>
      <c r="AD1284" s="18">
        <v>29.0</v>
      </c>
      <c r="AE1284" s="18">
        <v>101.0</v>
      </c>
      <c r="AF1284" s="18">
        <v>10.0</v>
      </c>
      <c r="AG1284" s="18">
        <v>22.0</v>
      </c>
      <c r="AH1284" s="18">
        <v>0.0</v>
      </c>
      <c r="AI1284" s="18">
        <v>14.0</v>
      </c>
      <c r="AJ1284" s="18" t="s">
        <v>9325</v>
      </c>
      <c r="AK1284" s="18">
        <v>362.0</v>
      </c>
      <c r="AL1284" s="54" t="s">
        <v>2455</v>
      </c>
      <c r="AM1284" s="54" t="s">
        <v>1422</v>
      </c>
      <c r="AN1284" s="19">
        <v>0.8886</v>
      </c>
      <c r="AO1284" s="19" t="s">
        <v>262</v>
      </c>
    </row>
    <row r="1285">
      <c r="A1285" s="8" t="s">
        <v>9333</v>
      </c>
      <c r="B1285" s="52" t="s">
        <v>7761</v>
      </c>
      <c r="C1285" s="8" t="s">
        <v>58</v>
      </c>
      <c r="D1285" s="8" t="s">
        <v>9325</v>
      </c>
      <c r="E1285" s="16" t="s">
        <v>9334</v>
      </c>
      <c r="F1285" s="50" t="s">
        <v>9335</v>
      </c>
      <c r="G1285" s="8" t="s">
        <v>3873</v>
      </c>
      <c r="H1285" s="24"/>
      <c r="I1285" s="8" t="s">
        <v>9336</v>
      </c>
      <c r="J1285" s="8">
        <v>13.0</v>
      </c>
      <c r="K1285" s="14">
        <v>46111.0</v>
      </c>
      <c r="L1285" s="8" t="s">
        <v>3564</v>
      </c>
      <c r="M1285" s="8" t="s">
        <v>3564</v>
      </c>
      <c r="N1285" s="41">
        <v>46111.0</v>
      </c>
      <c r="O1285" s="41">
        <v>46111.0</v>
      </c>
      <c r="P1285" s="8" t="s">
        <v>3876</v>
      </c>
      <c r="Q1285" s="8">
        <v>648.0</v>
      </c>
      <c r="R1285" s="16" t="s">
        <v>9337</v>
      </c>
      <c r="S1285" s="16" t="s">
        <v>9338</v>
      </c>
      <c r="T1285" s="16" t="s">
        <v>9339</v>
      </c>
      <c r="U1285" s="20" t="s">
        <v>9331</v>
      </c>
      <c r="V1285" s="8" t="s">
        <v>172</v>
      </c>
      <c r="AA1285" s="53" t="s">
        <v>9340</v>
      </c>
      <c r="AB1285" s="18">
        <v>48.0</v>
      </c>
      <c r="AC1285" s="18">
        <v>6.0</v>
      </c>
      <c r="AD1285" s="18">
        <v>12.0</v>
      </c>
      <c r="AE1285" s="18">
        <v>23.0</v>
      </c>
      <c r="AF1285" s="18">
        <v>215.0</v>
      </c>
      <c r="AG1285" s="18">
        <v>0.0</v>
      </c>
      <c r="AH1285" s="18">
        <v>0.0</v>
      </c>
      <c r="AI1285" s="18">
        <v>0.0</v>
      </c>
      <c r="AJ1285" s="18" t="s">
        <v>54</v>
      </c>
      <c r="AK1285" s="18" t="s">
        <v>54</v>
      </c>
      <c r="AL1285" s="18" t="s">
        <v>54</v>
      </c>
      <c r="AM1285" s="18" t="s">
        <v>54</v>
      </c>
      <c r="AN1285" s="19">
        <v>0.8886</v>
      </c>
      <c r="AO1285" s="19" t="s">
        <v>262</v>
      </c>
    </row>
    <row r="1286">
      <c r="A1286" s="8" t="s">
        <v>9341</v>
      </c>
      <c r="B1286" s="52" t="s">
        <v>1298</v>
      </c>
      <c r="C1286" s="8" t="s">
        <v>58</v>
      </c>
      <c r="D1286" s="8" t="s">
        <v>9325</v>
      </c>
      <c r="E1286" s="16" t="s">
        <v>9342</v>
      </c>
      <c r="F1286" s="50" t="s">
        <v>9343</v>
      </c>
      <c r="G1286" s="8" t="s">
        <v>3873</v>
      </c>
      <c r="H1286" s="24"/>
      <c r="I1286" s="8" t="s">
        <v>9344</v>
      </c>
      <c r="J1286" s="8">
        <v>13.0</v>
      </c>
      <c r="K1286" s="14">
        <v>46111.0</v>
      </c>
      <c r="L1286" s="8" t="s">
        <v>3564</v>
      </c>
      <c r="M1286" s="8" t="s">
        <v>3564</v>
      </c>
      <c r="N1286" s="41">
        <v>46111.0</v>
      </c>
      <c r="O1286" s="41">
        <v>46111.0</v>
      </c>
      <c r="P1286" s="8" t="s">
        <v>3876</v>
      </c>
      <c r="Q1286" s="8">
        <v>603.0</v>
      </c>
      <c r="R1286" s="16" t="s">
        <v>9345</v>
      </c>
      <c r="S1286" s="16" t="s">
        <v>9346</v>
      </c>
      <c r="T1286" s="16" t="s">
        <v>9347</v>
      </c>
      <c r="U1286" s="20" t="s">
        <v>9331</v>
      </c>
      <c r="V1286" s="8" t="s">
        <v>172</v>
      </c>
      <c r="AA1286" s="53" t="s">
        <v>9348</v>
      </c>
      <c r="AB1286" s="18">
        <v>118.0</v>
      </c>
      <c r="AC1286" s="18">
        <v>15.0</v>
      </c>
      <c r="AD1286" s="18">
        <v>17.0</v>
      </c>
      <c r="AE1286" s="18">
        <v>50.0</v>
      </c>
      <c r="AF1286" s="18">
        <v>11.0</v>
      </c>
      <c r="AG1286" s="18">
        <v>23.0</v>
      </c>
      <c r="AH1286" s="18">
        <v>2.0</v>
      </c>
      <c r="AI1286" s="18">
        <v>7.0</v>
      </c>
      <c r="AJ1286" s="18" t="s">
        <v>54</v>
      </c>
      <c r="AK1286" s="18" t="s">
        <v>54</v>
      </c>
      <c r="AL1286" s="54" t="s">
        <v>1331</v>
      </c>
      <c r="AM1286" s="18" t="s">
        <v>54</v>
      </c>
      <c r="AN1286" s="19">
        <v>0.8886</v>
      </c>
      <c r="AO1286" s="19" t="s">
        <v>54</v>
      </c>
    </row>
    <row r="1287">
      <c r="A1287" s="8" t="s">
        <v>9349</v>
      </c>
      <c r="B1287" s="52" t="s">
        <v>1883</v>
      </c>
      <c r="C1287" s="8" t="s">
        <v>43</v>
      </c>
      <c r="E1287" s="16" t="s">
        <v>9350</v>
      </c>
      <c r="F1287" s="50" t="s">
        <v>9351</v>
      </c>
      <c r="G1287" s="8" t="s">
        <v>3873</v>
      </c>
      <c r="H1287" s="24"/>
      <c r="I1287" s="8" t="s">
        <v>9352</v>
      </c>
      <c r="J1287" s="8">
        <v>13.0</v>
      </c>
      <c r="K1287" s="14">
        <v>46111.0</v>
      </c>
      <c r="L1287" s="8" t="s">
        <v>3564</v>
      </c>
      <c r="M1287" s="8" t="s">
        <v>3564</v>
      </c>
      <c r="N1287" s="41">
        <v>46111.0</v>
      </c>
      <c r="O1287" s="41">
        <v>46111.0</v>
      </c>
      <c r="P1287" s="8" t="s">
        <v>3876</v>
      </c>
      <c r="Q1287" s="8">
        <v>585.0</v>
      </c>
      <c r="R1287" s="16" t="s">
        <v>9353</v>
      </c>
      <c r="S1287" s="16" t="s">
        <v>9354</v>
      </c>
      <c r="T1287" s="16" t="s">
        <v>9355</v>
      </c>
      <c r="U1287" s="20" t="s">
        <v>9356</v>
      </c>
      <c r="V1287" s="8" t="s">
        <v>172</v>
      </c>
      <c r="AA1287" s="53" t="s">
        <v>9357</v>
      </c>
      <c r="AB1287" s="18">
        <v>379.0</v>
      </c>
      <c r="AC1287" s="18">
        <v>65.0</v>
      </c>
      <c r="AD1287" s="18">
        <v>46.0</v>
      </c>
      <c r="AE1287" s="18">
        <v>93.0</v>
      </c>
      <c r="AF1287" s="18">
        <v>80.0</v>
      </c>
      <c r="AG1287" s="18">
        <v>121.0</v>
      </c>
      <c r="AH1287" s="18">
        <v>0.0</v>
      </c>
      <c r="AI1287" s="18">
        <v>20.0</v>
      </c>
      <c r="AJ1287" s="18" t="s">
        <v>9349</v>
      </c>
      <c r="AK1287" s="18">
        <v>1931.0</v>
      </c>
      <c r="AL1287" s="54" t="s">
        <v>2803</v>
      </c>
      <c r="AM1287" s="54" t="s">
        <v>1295</v>
      </c>
      <c r="AN1287" s="19">
        <v>0.9164</v>
      </c>
      <c r="AO1287" s="19" t="s">
        <v>9358</v>
      </c>
    </row>
    <row r="1288">
      <c r="A1288" s="8" t="s">
        <v>9359</v>
      </c>
      <c r="B1288" s="52" t="s">
        <v>5170</v>
      </c>
      <c r="C1288" s="8" t="s">
        <v>58</v>
      </c>
      <c r="D1288" s="8" t="s">
        <v>9349</v>
      </c>
      <c r="E1288" s="16" t="s">
        <v>9360</v>
      </c>
      <c r="F1288" s="50" t="s">
        <v>9361</v>
      </c>
      <c r="G1288" s="8" t="s">
        <v>3873</v>
      </c>
      <c r="H1288" s="24"/>
      <c r="I1288" s="8" t="s">
        <v>9362</v>
      </c>
      <c r="J1288" s="8">
        <v>13.0</v>
      </c>
      <c r="K1288" s="14">
        <v>46111.0</v>
      </c>
      <c r="L1288" s="8" t="s">
        <v>3564</v>
      </c>
      <c r="M1288" s="8" t="s">
        <v>3564</v>
      </c>
      <c r="N1288" s="41">
        <v>46111.0</v>
      </c>
      <c r="O1288" s="41">
        <v>46111.0</v>
      </c>
      <c r="P1288" s="8" t="s">
        <v>3876</v>
      </c>
      <c r="Q1288" s="8">
        <v>644.0</v>
      </c>
      <c r="R1288" s="16" t="s">
        <v>9353</v>
      </c>
      <c r="S1288" s="16" t="s">
        <v>9354</v>
      </c>
      <c r="T1288" s="16" t="s">
        <v>4124</v>
      </c>
      <c r="U1288" s="20" t="s">
        <v>9356</v>
      </c>
      <c r="V1288" s="8" t="s">
        <v>172</v>
      </c>
      <c r="AA1288" s="53" t="s">
        <v>9363</v>
      </c>
      <c r="AB1288" s="18">
        <v>1108.0</v>
      </c>
      <c r="AC1288" s="18">
        <v>16.0</v>
      </c>
      <c r="AD1288" s="18">
        <v>45.0</v>
      </c>
      <c r="AE1288" s="18">
        <v>363.0</v>
      </c>
      <c r="AF1288" s="18">
        <v>46.0</v>
      </c>
      <c r="AG1288" s="18">
        <v>351.0</v>
      </c>
      <c r="AH1288" s="18">
        <v>0.0</v>
      </c>
      <c r="AI1288" s="18">
        <v>31.0</v>
      </c>
      <c r="AJ1288" s="18" t="s">
        <v>54</v>
      </c>
      <c r="AK1288" s="18" t="s">
        <v>54</v>
      </c>
      <c r="AL1288" s="54" t="s">
        <v>9364</v>
      </c>
      <c r="AM1288" s="18" t="s">
        <v>54</v>
      </c>
      <c r="AN1288" s="19">
        <v>0.9164</v>
      </c>
      <c r="AO1288" s="19" t="s">
        <v>9358</v>
      </c>
    </row>
    <row r="1289">
      <c r="A1289" s="8" t="s">
        <v>9365</v>
      </c>
      <c r="B1289" s="52" t="s">
        <v>1287</v>
      </c>
      <c r="C1289" s="8" t="s">
        <v>58</v>
      </c>
      <c r="D1289" s="8" t="s">
        <v>9349</v>
      </c>
      <c r="E1289" s="20" t="s">
        <v>9366</v>
      </c>
      <c r="F1289" s="50" t="s">
        <v>9367</v>
      </c>
      <c r="G1289" s="8" t="s">
        <v>3873</v>
      </c>
      <c r="H1289" s="24"/>
      <c r="I1289" s="8" t="s">
        <v>9368</v>
      </c>
      <c r="J1289" s="8">
        <v>13.0</v>
      </c>
      <c r="K1289" s="14">
        <v>46111.0</v>
      </c>
      <c r="L1289" s="8" t="s">
        <v>3564</v>
      </c>
      <c r="M1289" s="8" t="s">
        <v>3564</v>
      </c>
      <c r="N1289" s="41">
        <v>46111.0</v>
      </c>
      <c r="O1289" s="41">
        <v>46111.0</v>
      </c>
      <c r="P1289" s="8" t="s">
        <v>3876</v>
      </c>
      <c r="Q1289" s="8">
        <v>585.0</v>
      </c>
      <c r="R1289" s="16" t="s">
        <v>9353</v>
      </c>
      <c r="S1289" s="16" t="s">
        <v>9354</v>
      </c>
      <c r="T1289" s="16" t="s">
        <v>9369</v>
      </c>
      <c r="U1289" s="20" t="s">
        <v>9356</v>
      </c>
      <c r="V1289" s="8" t="s">
        <v>172</v>
      </c>
      <c r="AA1289" s="53" t="s">
        <v>9370</v>
      </c>
      <c r="AB1289" s="18">
        <v>444.0</v>
      </c>
      <c r="AC1289" s="18">
        <v>44.0</v>
      </c>
      <c r="AD1289" s="18">
        <v>45.0</v>
      </c>
      <c r="AE1289" s="18">
        <v>95.0</v>
      </c>
      <c r="AF1289" s="18">
        <v>962.0</v>
      </c>
      <c r="AG1289" s="18">
        <v>197.0</v>
      </c>
      <c r="AH1289" s="18">
        <v>0.0</v>
      </c>
      <c r="AI1289" s="18">
        <v>19.0</v>
      </c>
      <c r="AJ1289" s="18" t="s">
        <v>54</v>
      </c>
      <c r="AK1289" s="18" t="s">
        <v>54</v>
      </c>
      <c r="AL1289" s="54" t="s">
        <v>1833</v>
      </c>
      <c r="AM1289" s="18" t="s">
        <v>54</v>
      </c>
      <c r="AN1289" s="19">
        <v>0.9164</v>
      </c>
      <c r="AO1289" s="19" t="s">
        <v>54</v>
      </c>
    </row>
    <row r="1290">
      <c r="A1290" s="8" t="s">
        <v>9371</v>
      </c>
      <c r="B1290" s="52" t="s">
        <v>1287</v>
      </c>
      <c r="C1290" s="8" t="s">
        <v>43</v>
      </c>
      <c r="E1290" s="20" t="s">
        <v>9372</v>
      </c>
      <c r="F1290" s="50" t="s">
        <v>9373</v>
      </c>
      <c r="G1290" s="8" t="s">
        <v>46</v>
      </c>
      <c r="H1290" s="24"/>
      <c r="I1290" s="8" t="s">
        <v>9374</v>
      </c>
      <c r="J1290" s="8">
        <v>13.0</v>
      </c>
      <c r="K1290" s="14">
        <v>46111.0</v>
      </c>
      <c r="L1290" s="8" t="s">
        <v>3564</v>
      </c>
      <c r="M1290" s="8" t="s">
        <v>3564</v>
      </c>
      <c r="N1290" s="41">
        <v>46112.0</v>
      </c>
      <c r="O1290" s="41">
        <v>46112.0</v>
      </c>
      <c r="P1290" s="8" t="s">
        <v>48</v>
      </c>
      <c r="Q1290" s="8">
        <v>662.0</v>
      </c>
      <c r="R1290" s="8" t="s">
        <v>9375</v>
      </c>
      <c r="S1290" s="8" t="s">
        <v>9376</v>
      </c>
      <c r="T1290" s="16" t="s">
        <v>70</v>
      </c>
      <c r="U1290" s="17" t="s">
        <v>9377</v>
      </c>
      <c r="V1290" s="8" t="s">
        <v>72</v>
      </c>
      <c r="AA1290" s="53" t="s">
        <v>9378</v>
      </c>
      <c r="AB1290" s="18">
        <v>1738.0</v>
      </c>
      <c r="AC1290" s="18">
        <v>54.0</v>
      </c>
      <c r="AD1290" s="18">
        <v>20.0</v>
      </c>
      <c r="AE1290" s="18">
        <v>701.0</v>
      </c>
      <c r="AF1290" s="18">
        <v>211.0</v>
      </c>
      <c r="AG1290" s="18">
        <v>39.0</v>
      </c>
      <c r="AH1290" s="18">
        <v>1493.0</v>
      </c>
      <c r="AI1290" s="18">
        <v>10.0</v>
      </c>
      <c r="AJ1290" s="18" t="s">
        <v>9371</v>
      </c>
      <c r="AK1290" s="18">
        <v>4635.0</v>
      </c>
      <c r="AL1290" s="55" t="s">
        <v>8587</v>
      </c>
      <c r="AM1290" s="54" t="s">
        <v>1392</v>
      </c>
      <c r="AN1290" s="19">
        <v>0.935</v>
      </c>
      <c r="AO1290" s="19" t="s">
        <v>146</v>
      </c>
    </row>
    <row r="1291">
      <c r="A1291" s="8" t="s">
        <v>9379</v>
      </c>
      <c r="B1291" s="52" t="s">
        <v>1883</v>
      </c>
      <c r="C1291" s="8" t="s">
        <v>58</v>
      </c>
      <c r="D1291" s="8" t="s">
        <v>9371</v>
      </c>
      <c r="E1291" s="20" t="s">
        <v>9380</v>
      </c>
      <c r="F1291" s="50" t="s">
        <v>9381</v>
      </c>
      <c r="G1291" s="8" t="s">
        <v>46</v>
      </c>
      <c r="H1291" s="24"/>
      <c r="I1291" s="8" t="s">
        <v>9382</v>
      </c>
      <c r="J1291" s="8">
        <v>13.0</v>
      </c>
      <c r="K1291" s="14">
        <v>46111.0</v>
      </c>
      <c r="L1291" s="8" t="s">
        <v>3564</v>
      </c>
      <c r="M1291" s="8" t="s">
        <v>3564</v>
      </c>
      <c r="N1291" s="41">
        <v>46112.0</v>
      </c>
      <c r="O1291" s="41">
        <v>46112.0</v>
      </c>
      <c r="P1291" s="8" t="s">
        <v>48</v>
      </c>
      <c r="Q1291" s="8">
        <v>664.0</v>
      </c>
      <c r="R1291" s="8" t="s">
        <v>9375</v>
      </c>
      <c r="S1291" s="8" t="s">
        <v>9383</v>
      </c>
      <c r="T1291" s="16" t="s">
        <v>9384</v>
      </c>
      <c r="U1291" s="17" t="s">
        <v>9377</v>
      </c>
      <c r="V1291" s="8" t="s">
        <v>72</v>
      </c>
      <c r="AA1291" s="53" t="s">
        <v>9385</v>
      </c>
      <c r="AB1291" s="18">
        <v>182.0</v>
      </c>
      <c r="AC1291" s="18">
        <v>55.0</v>
      </c>
      <c r="AD1291" s="18">
        <v>37.0</v>
      </c>
      <c r="AE1291" s="18">
        <v>46.0</v>
      </c>
      <c r="AF1291" s="18">
        <v>18.0</v>
      </c>
      <c r="AG1291" s="18">
        <v>21.0</v>
      </c>
      <c r="AH1291" s="18">
        <v>2.0</v>
      </c>
      <c r="AI1291" s="18">
        <v>9.0</v>
      </c>
      <c r="AJ1291" s="18" t="s">
        <v>54</v>
      </c>
      <c r="AK1291" s="18" t="s">
        <v>54</v>
      </c>
      <c r="AL1291" s="54" t="s">
        <v>1422</v>
      </c>
      <c r="AM1291" s="18" t="s">
        <v>54</v>
      </c>
      <c r="AN1291" s="19">
        <v>0.935</v>
      </c>
      <c r="AO1291" s="19" t="s">
        <v>9386</v>
      </c>
    </row>
    <row r="1292">
      <c r="A1292" s="8" t="s">
        <v>9387</v>
      </c>
      <c r="B1292" s="52" t="s">
        <v>3883</v>
      </c>
      <c r="C1292" s="8" t="s">
        <v>58</v>
      </c>
      <c r="D1292" s="8" t="s">
        <v>9371</v>
      </c>
      <c r="E1292" s="20" t="s">
        <v>9388</v>
      </c>
      <c r="F1292" s="50" t="s">
        <v>9389</v>
      </c>
      <c r="G1292" s="8" t="s">
        <v>46</v>
      </c>
      <c r="H1292" s="24"/>
      <c r="I1292" s="8" t="s">
        <v>9390</v>
      </c>
      <c r="J1292" s="8">
        <v>13.0</v>
      </c>
      <c r="K1292" s="14">
        <v>46111.0</v>
      </c>
      <c r="L1292" s="8" t="s">
        <v>3564</v>
      </c>
      <c r="M1292" s="8" t="s">
        <v>3564</v>
      </c>
      <c r="N1292" s="41">
        <v>46112.0</v>
      </c>
      <c r="O1292" s="41">
        <v>46112.0</v>
      </c>
      <c r="P1292" s="8" t="s">
        <v>48</v>
      </c>
      <c r="Q1292" s="8">
        <v>622.0</v>
      </c>
      <c r="R1292" s="8" t="s">
        <v>9375</v>
      </c>
      <c r="S1292" s="8" t="s">
        <v>9391</v>
      </c>
      <c r="T1292" s="16" t="s">
        <v>9392</v>
      </c>
      <c r="U1292" s="17" t="s">
        <v>9377</v>
      </c>
      <c r="V1292" s="8" t="s">
        <v>72</v>
      </c>
      <c r="AA1292" s="53" t="s">
        <v>9393</v>
      </c>
      <c r="AB1292" s="18">
        <v>2715.0</v>
      </c>
      <c r="AC1292" s="18">
        <v>22.0</v>
      </c>
      <c r="AD1292" s="18">
        <v>1085.0</v>
      </c>
      <c r="AE1292" s="18">
        <v>916.0</v>
      </c>
      <c r="AF1292" s="18">
        <v>12.0</v>
      </c>
      <c r="AG1292" s="18">
        <v>33.0</v>
      </c>
      <c r="AH1292" s="18">
        <v>712.0</v>
      </c>
      <c r="AI1292" s="18">
        <v>49.0</v>
      </c>
      <c r="AJ1292" s="18" t="s">
        <v>54</v>
      </c>
      <c r="AK1292" s="18" t="s">
        <v>54</v>
      </c>
      <c r="AL1292" s="55" t="s">
        <v>7238</v>
      </c>
      <c r="AM1292" s="18" t="s">
        <v>54</v>
      </c>
      <c r="AN1292" s="19">
        <v>0.935</v>
      </c>
      <c r="AO1292" s="19" t="s">
        <v>146</v>
      </c>
    </row>
    <row r="1293">
      <c r="A1293" s="8" t="s">
        <v>9394</v>
      </c>
      <c r="B1293" s="52" t="s">
        <v>57</v>
      </c>
      <c r="C1293" s="8" t="s">
        <v>58</v>
      </c>
      <c r="D1293" s="8" t="s">
        <v>9371</v>
      </c>
      <c r="E1293" s="20" t="s">
        <v>9395</v>
      </c>
      <c r="F1293" s="50" t="s">
        <v>9396</v>
      </c>
      <c r="G1293" s="8" t="s">
        <v>46</v>
      </c>
      <c r="H1293" s="24"/>
      <c r="I1293" s="8" t="s">
        <v>9390</v>
      </c>
      <c r="J1293" s="8">
        <v>13.0</v>
      </c>
      <c r="K1293" s="14">
        <v>46111.0</v>
      </c>
      <c r="L1293" s="8" t="s">
        <v>3564</v>
      </c>
      <c r="M1293" s="8" t="s">
        <v>3564</v>
      </c>
      <c r="N1293" s="41">
        <v>46112.0</v>
      </c>
      <c r="O1293" s="41">
        <v>46112.0</v>
      </c>
      <c r="P1293" s="8" t="s">
        <v>48</v>
      </c>
      <c r="Q1293" s="8">
        <v>683.0</v>
      </c>
      <c r="R1293" s="16" t="s">
        <v>9397</v>
      </c>
      <c r="S1293" s="16" t="s">
        <v>9398</v>
      </c>
      <c r="T1293" s="16" t="s">
        <v>4807</v>
      </c>
      <c r="U1293" s="17" t="s">
        <v>9377</v>
      </c>
      <c r="V1293" s="8" t="s">
        <v>72</v>
      </c>
      <c r="AA1293" s="18" t="s">
        <v>54</v>
      </c>
      <c r="AB1293" s="18" t="s">
        <v>54</v>
      </c>
      <c r="AC1293" s="18" t="s">
        <v>54</v>
      </c>
      <c r="AD1293" s="18" t="s">
        <v>54</v>
      </c>
      <c r="AE1293" s="18" t="s">
        <v>54</v>
      </c>
      <c r="AF1293" s="18" t="s">
        <v>54</v>
      </c>
      <c r="AG1293" s="18" t="s">
        <v>54</v>
      </c>
      <c r="AH1293" s="18" t="s">
        <v>54</v>
      </c>
      <c r="AI1293" s="18" t="s">
        <v>54</v>
      </c>
      <c r="AJ1293" s="18" t="s">
        <v>54</v>
      </c>
      <c r="AK1293" s="18" t="s">
        <v>54</v>
      </c>
      <c r="AL1293" s="18" t="s">
        <v>54</v>
      </c>
      <c r="AM1293" s="18" t="s">
        <v>54</v>
      </c>
      <c r="AN1293" s="19" t="s">
        <v>54</v>
      </c>
      <c r="AO1293" s="19" t="s">
        <v>54</v>
      </c>
    </row>
    <row r="1294">
      <c r="A1294" s="8" t="s">
        <v>9399</v>
      </c>
      <c r="B1294" s="52" t="s">
        <v>1287</v>
      </c>
      <c r="C1294" s="8" t="s">
        <v>43</v>
      </c>
      <c r="E1294" s="20" t="s">
        <v>9400</v>
      </c>
      <c r="F1294" s="50" t="s">
        <v>9401</v>
      </c>
      <c r="G1294" s="8" t="s">
        <v>183</v>
      </c>
      <c r="H1294" s="24"/>
      <c r="I1294" s="8" t="s">
        <v>9402</v>
      </c>
      <c r="J1294" s="8">
        <v>13.0</v>
      </c>
      <c r="K1294" s="14">
        <v>46111.0</v>
      </c>
      <c r="L1294" s="8" t="s">
        <v>3564</v>
      </c>
      <c r="M1294" s="8" t="s">
        <v>3564</v>
      </c>
      <c r="N1294" s="41">
        <v>46112.0</v>
      </c>
      <c r="O1294" s="41">
        <v>46112.0</v>
      </c>
      <c r="P1294" s="8" t="s">
        <v>185</v>
      </c>
      <c r="Q1294" s="8">
        <v>850.0</v>
      </c>
      <c r="R1294" s="8" t="s">
        <v>9403</v>
      </c>
      <c r="S1294" s="16" t="s">
        <v>9404</v>
      </c>
      <c r="T1294" s="32" t="s">
        <v>473</v>
      </c>
      <c r="U1294" s="17" t="s">
        <v>9405</v>
      </c>
      <c r="V1294" s="8" t="s">
        <v>8131</v>
      </c>
      <c r="AA1294" s="53" t="s">
        <v>9406</v>
      </c>
      <c r="AB1294" s="18">
        <v>105.0</v>
      </c>
      <c r="AC1294" s="18">
        <v>1.0</v>
      </c>
      <c r="AD1294" s="18">
        <v>11.0</v>
      </c>
      <c r="AE1294" s="18">
        <v>58.0</v>
      </c>
      <c r="AF1294" s="18">
        <v>33.0</v>
      </c>
      <c r="AG1294" s="18">
        <v>10.0</v>
      </c>
      <c r="AH1294" s="18">
        <v>0.0</v>
      </c>
      <c r="AI1294" s="18">
        <v>4.0</v>
      </c>
      <c r="AJ1294" s="18" t="s">
        <v>9399</v>
      </c>
      <c r="AK1294" s="18">
        <v>245.0</v>
      </c>
      <c r="AL1294" s="54" t="s">
        <v>1331</v>
      </c>
      <c r="AM1294" s="54" t="s">
        <v>1339</v>
      </c>
      <c r="AN1294" s="19">
        <v>0.9584</v>
      </c>
      <c r="AO1294" s="19" t="s">
        <v>54</v>
      </c>
    </row>
    <row r="1295">
      <c r="A1295" s="8" t="s">
        <v>9407</v>
      </c>
      <c r="B1295" s="52" t="s">
        <v>1298</v>
      </c>
      <c r="C1295" s="8" t="s">
        <v>58</v>
      </c>
      <c r="D1295" s="8" t="s">
        <v>9399</v>
      </c>
      <c r="E1295" s="20" t="s">
        <v>9408</v>
      </c>
      <c r="F1295" s="50" t="s">
        <v>9409</v>
      </c>
      <c r="G1295" s="8" t="s">
        <v>183</v>
      </c>
      <c r="H1295" s="24"/>
      <c r="I1295" s="32" t="s">
        <v>9410</v>
      </c>
      <c r="J1295" s="8">
        <v>13.0</v>
      </c>
      <c r="K1295" s="14">
        <v>46111.0</v>
      </c>
      <c r="L1295" s="8" t="s">
        <v>3564</v>
      </c>
      <c r="M1295" s="8" t="s">
        <v>3564</v>
      </c>
      <c r="N1295" s="41">
        <v>46112.0</v>
      </c>
      <c r="O1295" s="41">
        <v>46112.0</v>
      </c>
      <c r="P1295" s="8" t="s">
        <v>185</v>
      </c>
      <c r="Q1295" s="8">
        <v>937.0</v>
      </c>
      <c r="R1295" s="8" t="s">
        <v>9411</v>
      </c>
      <c r="S1295" s="8" t="s">
        <v>9412</v>
      </c>
      <c r="T1295" s="32" t="s">
        <v>9413</v>
      </c>
      <c r="U1295" s="17" t="s">
        <v>9405</v>
      </c>
      <c r="V1295" s="8" t="s">
        <v>8131</v>
      </c>
      <c r="AA1295" s="53" t="s">
        <v>9414</v>
      </c>
      <c r="AB1295" s="18">
        <v>63.0</v>
      </c>
      <c r="AC1295" s="18">
        <v>2.0</v>
      </c>
      <c r="AD1295" s="18">
        <v>4.0</v>
      </c>
      <c r="AE1295" s="18">
        <v>29.0</v>
      </c>
      <c r="AF1295" s="18">
        <v>0.0</v>
      </c>
      <c r="AG1295" s="18">
        <v>0.0</v>
      </c>
      <c r="AH1295" s="18">
        <v>0.0</v>
      </c>
      <c r="AI1295" s="18">
        <v>0.0</v>
      </c>
      <c r="AJ1295" s="18" t="s">
        <v>54</v>
      </c>
      <c r="AK1295" s="18" t="s">
        <v>54</v>
      </c>
      <c r="AL1295" s="54" t="s">
        <v>1763</v>
      </c>
      <c r="AM1295" s="18" t="s">
        <v>54</v>
      </c>
      <c r="AN1295" s="19">
        <v>0.9584</v>
      </c>
      <c r="AO1295" s="19" t="s">
        <v>206</v>
      </c>
    </row>
    <row r="1296">
      <c r="A1296" s="8" t="s">
        <v>9415</v>
      </c>
      <c r="B1296" s="52" t="s">
        <v>5170</v>
      </c>
      <c r="C1296" s="8" t="s">
        <v>58</v>
      </c>
      <c r="D1296" s="8" t="s">
        <v>9399</v>
      </c>
      <c r="E1296" s="20" t="s">
        <v>9416</v>
      </c>
      <c r="F1296" s="50" t="s">
        <v>9417</v>
      </c>
      <c r="G1296" s="8" t="s">
        <v>183</v>
      </c>
      <c r="H1296" s="24"/>
      <c r="I1296" s="32" t="s">
        <v>9418</v>
      </c>
      <c r="J1296" s="8">
        <v>13.0</v>
      </c>
      <c r="K1296" s="14">
        <v>46111.0</v>
      </c>
      <c r="L1296" s="8" t="s">
        <v>3564</v>
      </c>
      <c r="M1296" s="8" t="s">
        <v>3564</v>
      </c>
      <c r="N1296" s="41">
        <v>46112.0</v>
      </c>
      <c r="O1296" s="41">
        <v>46112.0</v>
      </c>
      <c r="P1296" s="8" t="s">
        <v>185</v>
      </c>
      <c r="Q1296" s="8">
        <v>922.0</v>
      </c>
      <c r="R1296" s="8" t="s">
        <v>9419</v>
      </c>
      <c r="S1296" s="8" t="s">
        <v>9420</v>
      </c>
      <c r="T1296" s="28"/>
      <c r="U1296" s="46" t="s">
        <v>9421</v>
      </c>
      <c r="V1296" s="8" t="s">
        <v>8131</v>
      </c>
      <c r="AA1296" s="53" t="s">
        <v>9422</v>
      </c>
      <c r="AB1296" s="18">
        <v>77.0</v>
      </c>
      <c r="AC1296" s="18">
        <v>3.0</v>
      </c>
      <c r="AD1296" s="18">
        <v>9.0</v>
      </c>
      <c r="AE1296" s="18">
        <v>62.0</v>
      </c>
      <c r="AF1296" s="18">
        <v>0.0</v>
      </c>
      <c r="AG1296" s="18">
        <v>0.0</v>
      </c>
      <c r="AH1296" s="18">
        <v>0.0</v>
      </c>
      <c r="AI1296" s="18">
        <v>0.0</v>
      </c>
      <c r="AJ1296" s="18" t="s">
        <v>54</v>
      </c>
      <c r="AK1296" s="18" t="s">
        <v>54</v>
      </c>
      <c r="AL1296" s="54" t="s">
        <v>1331</v>
      </c>
      <c r="AM1296" s="18" t="s">
        <v>54</v>
      </c>
      <c r="AN1296" s="19">
        <v>0.9584</v>
      </c>
      <c r="AO1296" s="19" t="s">
        <v>54</v>
      </c>
    </row>
    <row r="1297">
      <c r="A1297" s="8" t="s">
        <v>9423</v>
      </c>
      <c r="B1297" s="52" t="s">
        <v>1287</v>
      </c>
      <c r="C1297" s="8" t="s">
        <v>43</v>
      </c>
      <c r="E1297" s="20" t="s">
        <v>9424</v>
      </c>
      <c r="F1297" s="50" t="s">
        <v>9425</v>
      </c>
      <c r="G1297" s="8" t="s">
        <v>83</v>
      </c>
      <c r="H1297" s="24"/>
      <c r="I1297" s="8" t="s">
        <v>9426</v>
      </c>
      <c r="J1297" s="8">
        <v>13.0</v>
      </c>
      <c r="K1297" s="14">
        <v>46111.0</v>
      </c>
      <c r="L1297" s="8" t="s">
        <v>3564</v>
      </c>
      <c r="M1297" s="8" t="s">
        <v>3564</v>
      </c>
      <c r="N1297" s="41">
        <v>46112.0</v>
      </c>
      <c r="O1297" s="41">
        <v>46112.0</v>
      </c>
      <c r="P1297" s="8" t="s">
        <v>48</v>
      </c>
      <c r="Q1297" s="8">
        <v>686.0</v>
      </c>
      <c r="R1297" s="8" t="s">
        <v>9427</v>
      </c>
      <c r="S1297" s="8" t="s">
        <v>9428</v>
      </c>
      <c r="T1297" s="16" t="s">
        <v>70</v>
      </c>
      <c r="U1297" s="17" t="s">
        <v>9429</v>
      </c>
      <c r="V1297" s="8" t="s">
        <v>220</v>
      </c>
      <c r="AA1297" s="53" t="s">
        <v>9430</v>
      </c>
      <c r="AB1297" s="18">
        <v>723.0</v>
      </c>
      <c r="AC1297" s="18">
        <v>18.0</v>
      </c>
      <c r="AD1297" s="18">
        <v>182.0</v>
      </c>
      <c r="AE1297" s="18">
        <v>160.0</v>
      </c>
      <c r="AF1297" s="18">
        <v>19.0</v>
      </c>
      <c r="AG1297" s="18">
        <v>317.0</v>
      </c>
      <c r="AH1297" s="18">
        <v>0.0</v>
      </c>
      <c r="AI1297" s="18">
        <v>12.0</v>
      </c>
      <c r="AJ1297" s="18" t="s">
        <v>9423</v>
      </c>
      <c r="AK1297" s="18">
        <v>7386.0</v>
      </c>
      <c r="AL1297" s="54" t="s">
        <v>3527</v>
      </c>
      <c r="AM1297" s="55" t="s">
        <v>9431</v>
      </c>
      <c r="AN1297" s="19">
        <v>0.8944</v>
      </c>
      <c r="AO1297" s="19" t="s">
        <v>992</v>
      </c>
    </row>
    <row r="1298">
      <c r="A1298" s="8" t="s">
        <v>9432</v>
      </c>
      <c r="B1298" s="52" t="s">
        <v>1298</v>
      </c>
      <c r="C1298" s="8" t="s">
        <v>58</v>
      </c>
      <c r="D1298" s="8" t="s">
        <v>9423</v>
      </c>
      <c r="E1298" s="20" t="s">
        <v>9433</v>
      </c>
      <c r="F1298" s="50" t="s">
        <v>9434</v>
      </c>
      <c r="G1298" s="8" t="s">
        <v>83</v>
      </c>
      <c r="H1298" s="24"/>
      <c r="I1298" s="8" t="s">
        <v>9435</v>
      </c>
      <c r="J1298" s="8">
        <v>13.0</v>
      </c>
      <c r="K1298" s="14">
        <v>46111.0</v>
      </c>
      <c r="L1298" s="8" t="s">
        <v>3564</v>
      </c>
      <c r="M1298" s="8" t="s">
        <v>3564</v>
      </c>
      <c r="N1298" s="41">
        <v>46112.0</v>
      </c>
      <c r="O1298" s="41">
        <v>46112.0</v>
      </c>
      <c r="P1298" s="8" t="s">
        <v>48</v>
      </c>
      <c r="Q1298" s="8">
        <v>646.0</v>
      </c>
      <c r="R1298" s="8" t="s">
        <v>9427</v>
      </c>
      <c r="S1298" s="8" t="s">
        <v>9436</v>
      </c>
      <c r="T1298" s="16" t="s">
        <v>9437</v>
      </c>
      <c r="U1298" s="17" t="s">
        <v>9429</v>
      </c>
      <c r="V1298" s="8" t="s">
        <v>220</v>
      </c>
      <c r="AA1298" s="53" t="s">
        <v>9438</v>
      </c>
      <c r="AB1298" s="18">
        <v>1884.0</v>
      </c>
      <c r="AC1298" s="18">
        <v>1147.0</v>
      </c>
      <c r="AD1298" s="18">
        <v>11.0</v>
      </c>
      <c r="AE1298" s="18">
        <v>136.0</v>
      </c>
      <c r="AF1298" s="18">
        <v>29.0</v>
      </c>
      <c r="AG1298" s="18">
        <v>556.0</v>
      </c>
      <c r="AH1298" s="18">
        <v>1.0</v>
      </c>
      <c r="AI1298" s="18">
        <v>10.0</v>
      </c>
      <c r="AJ1298" s="18" t="s">
        <v>54</v>
      </c>
      <c r="AK1298" s="18" t="s">
        <v>54</v>
      </c>
      <c r="AL1298" s="55" t="s">
        <v>2466</v>
      </c>
      <c r="AM1298" s="18" t="s">
        <v>54</v>
      </c>
      <c r="AN1298" s="19">
        <v>0.8944</v>
      </c>
      <c r="AO1298" s="19" t="s">
        <v>992</v>
      </c>
    </row>
    <row r="1299">
      <c r="A1299" s="8" t="s">
        <v>9439</v>
      </c>
      <c r="B1299" s="52" t="s">
        <v>5170</v>
      </c>
      <c r="C1299" s="8" t="s">
        <v>58</v>
      </c>
      <c r="D1299" s="8" t="s">
        <v>9423</v>
      </c>
      <c r="E1299" s="20" t="s">
        <v>9440</v>
      </c>
      <c r="F1299" s="50" t="s">
        <v>9441</v>
      </c>
      <c r="G1299" s="8" t="s">
        <v>83</v>
      </c>
      <c r="H1299" s="24"/>
      <c r="I1299" s="8" t="s">
        <v>9442</v>
      </c>
      <c r="J1299" s="8">
        <v>13.0</v>
      </c>
      <c r="K1299" s="14">
        <v>46111.0</v>
      </c>
      <c r="L1299" s="8" t="s">
        <v>3564</v>
      </c>
      <c r="M1299" s="8" t="s">
        <v>3564</v>
      </c>
      <c r="N1299" s="41">
        <v>46112.0</v>
      </c>
      <c r="O1299" s="41">
        <v>46112.0</v>
      </c>
      <c r="P1299" s="8" t="s">
        <v>48</v>
      </c>
      <c r="Q1299" s="8">
        <v>672.0</v>
      </c>
      <c r="R1299" s="8" t="s">
        <v>9427</v>
      </c>
      <c r="S1299" s="8" t="s">
        <v>9443</v>
      </c>
      <c r="T1299" s="16" t="s">
        <v>7202</v>
      </c>
      <c r="U1299" s="17" t="s">
        <v>9429</v>
      </c>
      <c r="V1299" s="8" t="s">
        <v>220</v>
      </c>
      <c r="AA1299" s="53" t="s">
        <v>9444</v>
      </c>
      <c r="AB1299" s="18">
        <v>4779.0</v>
      </c>
      <c r="AC1299" s="18">
        <v>7.0</v>
      </c>
      <c r="AD1299" s="18">
        <v>2060.0</v>
      </c>
      <c r="AE1299" s="18">
        <v>810.0</v>
      </c>
      <c r="AF1299" s="18">
        <v>62.0</v>
      </c>
      <c r="AG1299" s="18">
        <v>1642.0</v>
      </c>
      <c r="AH1299" s="18">
        <v>1.0</v>
      </c>
      <c r="AI1299" s="18">
        <v>32.0</v>
      </c>
      <c r="AJ1299" s="18" t="s">
        <v>54</v>
      </c>
      <c r="AK1299" s="18" t="s">
        <v>54</v>
      </c>
      <c r="AL1299" s="55" t="s">
        <v>9445</v>
      </c>
      <c r="AM1299" s="18" t="s">
        <v>54</v>
      </c>
      <c r="AN1299" s="19">
        <v>0.8944</v>
      </c>
      <c r="AO1299" s="19" t="s">
        <v>992</v>
      </c>
    </row>
    <row r="1300">
      <c r="A1300" s="8" t="s">
        <v>9446</v>
      </c>
      <c r="B1300" s="52" t="s">
        <v>1287</v>
      </c>
      <c r="C1300" s="8" t="s">
        <v>43</v>
      </c>
      <c r="E1300" s="20" t="s">
        <v>9447</v>
      </c>
      <c r="F1300" s="50" t="s">
        <v>9448</v>
      </c>
      <c r="G1300" s="8" t="s">
        <v>46</v>
      </c>
      <c r="H1300" s="24"/>
      <c r="I1300" s="8" t="s">
        <v>9449</v>
      </c>
      <c r="J1300" s="8">
        <v>13.0</v>
      </c>
      <c r="K1300" s="14">
        <v>46111.0</v>
      </c>
      <c r="L1300" s="8" t="s">
        <v>3564</v>
      </c>
      <c r="M1300" s="8" t="s">
        <v>3564</v>
      </c>
      <c r="N1300" s="41">
        <v>46112.0</v>
      </c>
      <c r="O1300" s="41">
        <v>46112.0</v>
      </c>
      <c r="P1300" s="8" t="s">
        <v>48</v>
      </c>
      <c r="Q1300" s="8">
        <v>655.0</v>
      </c>
      <c r="R1300" s="8" t="s">
        <v>9450</v>
      </c>
      <c r="S1300" s="8" t="s">
        <v>9451</v>
      </c>
      <c r="T1300" s="16" t="s">
        <v>70</v>
      </c>
      <c r="U1300" s="17" t="s">
        <v>9452</v>
      </c>
      <c r="V1300" s="8" t="s">
        <v>72</v>
      </c>
      <c r="AA1300" s="53" t="s">
        <v>9453</v>
      </c>
      <c r="AB1300" s="18">
        <v>654.0</v>
      </c>
      <c r="AC1300" s="18">
        <v>307.0</v>
      </c>
      <c r="AD1300" s="18">
        <v>24.0</v>
      </c>
      <c r="AE1300" s="18">
        <v>130.0</v>
      </c>
      <c r="AF1300" s="18">
        <v>42.0</v>
      </c>
      <c r="AG1300" s="18">
        <v>31.0</v>
      </c>
      <c r="AH1300" s="18">
        <v>5.0</v>
      </c>
      <c r="AI1300" s="18">
        <v>2.0</v>
      </c>
      <c r="AJ1300" s="18" t="s">
        <v>9446</v>
      </c>
      <c r="AK1300" s="18">
        <v>1350.0</v>
      </c>
      <c r="AL1300" s="54" t="s">
        <v>2064</v>
      </c>
      <c r="AM1300" s="54" t="s">
        <v>1296</v>
      </c>
      <c r="AN1300" s="19">
        <v>0.9218</v>
      </c>
      <c r="AO1300" s="19" t="s">
        <v>54</v>
      </c>
    </row>
    <row r="1301">
      <c r="A1301" s="8" t="s">
        <v>9454</v>
      </c>
      <c r="B1301" s="52" t="s">
        <v>1883</v>
      </c>
      <c r="C1301" s="8" t="s">
        <v>58</v>
      </c>
      <c r="D1301" s="8" t="s">
        <v>9446</v>
      </c>
      <c r="E1301" s="20" t="s">
        <v>9455</v>
      </c>
      <c r="F1301" s="50" t="s">
        <v>9456</v>
      </c>
      <c r="G1301" s="8" t="s">
        <v>46</v>
      </c>
      <c r="H1301" s="24"/>
      <c r="I1301" s="8" t="s">
        <v>9457</v>
      </c>
      <c r="J1301" s="8">
        <v>13.0</v>
      </c>
      <c r="K1301" s="14">
        <v>46111.0</v>
      </c>
      <c r="L1301" s="8" t="s">
        <v>3564</v>
      </c>
      <c r="M1301" s="8" t="s">
        <v>3564</v>
      </c>
      <c r="N1301" s="41">
        <v>46112.0</v>
      </c>
      <c r="O1301" s="41">
        <v>46112.0</v>
      </c>
      <c r="P1301" s="8" t="s">
        <v>48</v>
      </c>
      <c r="Q1301" s="8">
        <v>689.0</v>
      </c>
      <c r="R1301" s="8" t="s">
        <v>9450</v>
      </c>
      <c r="S1301" s="8" t="s">
        <v>9458</v>
      </c>
      <c r="T1301" s="16" t="s">
        <v>3480</v>
      </c>
      <c r="U1301" s="17" t="s">
        <v>9452</v>
      </c>
      <c r="V1301" s="8" t="s">
        <v>72</v>
      </c>
      <c r="AA1301" s="53" t="s">
        <v>9459</v>
      </c>
      <c r="AB1301" s="18">
        <v>344.0</v>
      </c>
      <c r="AC1301" s="18">
        <v>29.0</v>
      </c>
      <c r="AD1301" s="18">
        <v>133.0</v>
      </c>
      <c r="AE1301" s="18">
        <v>110.0</v>
      </c>
      <c r="AF1301" s="18">
        <v>9.0</v>
      </c>
      <c r="AG1301" s="18">
        <v>57.0</v>
      </c>
      <c r="AH1301" s="18">
        <v>4.0</v>
      </c>
      <c r="AI1301" s="18">
        <v>3.0</v>
      </c>
      <c r="AJ1301" s="18" t="s">
        <v>54</v>
      </c>
      <c r="AK1301" s="18" t="s">
        <v>54</v>
      </c>
      <c r="AL1301" s="54" t="s">
        <v>1773</v>
      </c>
      <c r="AM1301" s="18" t="s">
        <v>54</v>
      </c>
      <c r="AN1301" s="19">
        <v>0.9218</v>
      </c>
      <c r="AO1301" s="19" t="s">
        <v>992</v>
      </c>
    </row>
    <row r="1302">
      <c r="A1302" s="8" t="s">
        <v>9460</v>
      </c>
      <c r="B1302" s="52" t="s">
        <v>5170</v>
      </c>
      <c r="C1302" s="8" t="s">
        <v>58</v>
      </c>
      <c r="D1302" s="8" t="s">
        <v>9446</v>
      </c>
      <c r="E1302" s="20" t="s">
        <v>9461</v>
      </c>
      <c r="F1302" s="50" t="s">
        <v>9462</v>
      </c>
      <c r="G1302" s="8" t="s">
        <v>46</v>
      </c>
      <c r="H1302" s="24"/>
      <c r="I1302" s="8" t="s">
        <v>9463</v>
      </c>
      <c r="J1302" s="8">
        <v>13.0</v>
      </c>
      <c r="K1302" s="14">
        <v>46111.0</v>
      </c>
      <c r="L1302" s="8" t="s">
        <v>3564</v>
      </c>
      <c r="M1302" s="8" t="s">
        <v>3564</v>
      </c>
      <c r="N1302" s="41">
        <v>46112.0</v>
      </c>
      <c r="O1302" s="41">
        <v>46112.0</v>
      </c>
      <c r="P1302" s="8" t="s">
        <v>48</v>
      </c>
      <c r="Q1302" s="8">
        <v>647.0</v>
      </c>
      <c r="R1302" s="8" t="s">
        <v>9450</v>
      </c>
      <c r="S1302" s="8" t="s">
        <v>9464</v>
      </c>
      <c r="T1302" s="16" t="s">
        <v>9465</v>
      </c>
      <c r="U1302" s="17" t="s">
        <v>9452</v>
      </c>
      <c r="V1302" s="8" t="s">
        <v>72</v>
      </c>
      <c r="AA1302" s="53" t="s">
        <v>9466</v>
      </c>
      <c r="AB1302" s="18">
        <v>271.0</v>
      </c>
      <c r="AC1302" s="18">
        <v>12.0</v>
      </c>
      <c r="AD1302" s="18">
        <v>98.0</v>
      </c>
      <c r="AE1302" s="18">
        <v>119.0</v>
      </c>
      <c r="AF1302" s="18">
        <v>4.0</v>
      </c>
      <c r="AG1302" s="18">
        <v>19.0</v>
      </c>
      <c r="AH1302" s="18">
        <v>14.0</v>
      </c>
      <c r="AI1302" s="18">
        <v>2.0</v>
      </c>
      <c r="AJ1302" s="18" t="s">
        <v>54</v>
      </c>
      <c r="AK1302" s="18" t="s">
        <v>54</v>
      </c>
      <c r="AL1302" s="54" t="s">
        <v>2182</v>
      </c>
      <c r="AM1302" s="18" t="s">
        <v>54</v>
      </c>
      <c r="AN1302" s="19">
        <v>0.9218</v>
      </c>
      <c r="AO1302" s="19" t="s">
        <v>992</v>
      </c>
    </row>
    <row r="1303">
      <c r="A1303" s="8" t="s">
        <v>9467</v>
      </c>
      <c r="B1303" s="52" t="s">
        <v>2482</v>
      </c>
      <c r="C1303" s="8" t="s">
        <v>58</v>
      </c>
      <c r="D1303" s="8" t="s">
        <v>9446</v>
      </c>
      <c r="E1303" s="20" t="s">
        <v>9468</v>
      </c>
      <c r="F1303" s="50" t="s">
        <v>9469</v>
      </c>
      <c r="G1303" s="8" t="s">
        <v>46</v>
      </c>
      <c r="H1303" s="24"/>
      <c r="I1303" s="8" t="s">
        <v>9470</v>
      </c>
      <c r="J1303" s="8">
        <v>13.0</v>
      </c>
      <c r="K1303" s="14">
        <v>46111.0</v>
      </c>
      <c r="L1303" s="8" t="s">
        <v>3564</v>
      </c>
      <c r="M1303" s="8" t="s">
        <v>3564</v>
      </c>
      <c r="N1303" s="41">
        <v>46112.0</v>
      </c>
      <c r="O1303" s="41">
        <v>46112.0</v>
      </c>
      <c r="P1303" s="8" t="s">
        <v>48</v>
      </c>
      <c r="Q1303" s="8">
        <v>595.0</v>
      </c>
      <c r="R1303" s="16" t="s">
        <v>3154</v>
      </c>
      <c r="S1303" s="16" t="s">
        <v>9471</v>
      </c>
      <c r="T1303" s="16" t="s">
        <v>7202</v>
      </c>
      <c r="U1303" s="17" t="s">
        <v>9452</v>
      </c>
      <c r="V1303" s="8" t="s">
        <v>72</v>
      </c>
      <c r="AA1303" s="18" t="s">
        <v>54</v>
      </c>
      <c r="AB1303" s="18">
        <v>81.0</v>
      </c>
      <c r="AC1303" s="18">
        <v>13.0</v>
      </c>
      <c r="AD1303" s="18">
        <v>0.0</v>
      </c>
      <c r="AE1303" s="18">
        <v>63.0</v>
      </c>
      <c r="AF1303" s="18">
        <v>0.0</v>
      </c>
      <c r="AG1303" s="18">
        <v>0.0</v>
      </c>
      <c r="AH1303" s="18">
        <v>0.0</v>
      </c>
      <c r="AI1303" s="18">
        <v>0.0</v>
      </c>
      <c r="AJ1303" s="18" t="s">
        <v>54</v>
      </c>
      <c r="AK1303" s="18" t="s">
        <v>54</v>
      </c>
      <c r="AL1303" s="18" t="s">
        <v>54</v>
      </c>
      <c r="AM1303" s="18" t="s">
        <v>54</v>
      </c>
      <c r="AN1303" s="19">
        <v>0.9218</v>
      </c>
      <c r="AO1303" s="19" t="s">
        <v>54</v>
      </c>
    </row>
    <row r="1304">
      <c r="A1304" s="8" t="s">
        <v>9472</v>
      </c>
      <c r="B1304" s="52" t="s">
        <v>1287</v>
      </c>
      <c r="C1304" s="8" t="s">
        <v>43</v>
      </c>
      <c r="E1304" s="16" t="s">
        <v>9473</v>
      </c>
      <c r="F1304" s="21" t="s">
        <v>9474</v>
      </c>
      <c r="G1304" s="8" t="s">
        <v>7957</v>
      </c>
      <c r="H1304" s="24"/>
      <c r="I1304" s="8" t="s">
        <v>9475</v>
      </c>
      <c r="J1304" s="8">
        <v>13.0</v>
      </c>
      <c r="K1304" s="14">
        <v>46111.0</v>
      </c>
      <c r="L1304" s="8" t="s">
        <v>3564</v>
      </c>
      <c r="M1304" s="8" t="s">
        <v>3564</v>
      </c>
      <c r="N1304" s="14">
        <v>46112.0</v>
      </c>
      <c r="O1304" s="14">
        <v>46112.0</v>
      </c>
      <c r="P1304" s="8" t="s">
        <v>48</v>
      </c>
      <c r="Q1304" s="8">
        <v>656.0</v>
      </c>
      <c r="R1304" s="16" t="s">
        <v>9476</v>
      </c>
      <c r="S1304" s="16" t="s">
        <v>9477</v>
      </c>
      <c r="T1304" s="16" t="s">
        <v>9478</v>
      </c>
      <c r="U1304" s="25" t="s">
        <v>9085</v>
      </c>
      <c r="V1304" s="8" t="s">
        <v>72</v>
      </c>
      <c r="W1304" s="8" t="s">
        <v>7270</v>
      </c>
      <c r="AA1304" s="53" t="s">
        <v>9479</v>
      </c>
      <c r="AB1304" s="18">
        <v>657.0</v>
      </c>
      <c r="AC1304" s="18">
        <v>327.0</v>
      </c>
      <c r="AD1304" s="18">
        <v>36.0</v>
      </c>
      <c r="AE1304" s="18">
        <v>99.0</v>
      </c>
      <c r="AF1304" s="18">
        <v>81.0</v>
      </c>
      <c r="AG1304" s="18">
        <v>96.0</v>
      </c>
      <c r="AH1304" s="18">
        <v>15.0</v>
      </c>
      <c r="AI1304" s="18">
        <v>7.0</v>
      </c>
      <c r="AJ1304" s="18" t="s">
        <v>9472</v>
      </c>
      <c r="AK1304" s="18">
        <v>1802.0</v>
      </c>
      <c r="AL1304" s="54" t="s">
        <v>2064</v>
      </c>
      <c r="AM1304" s="54" t="s">
        <v>1515</v>
      </c>
      <c r="AN1304" s="19"/>
      <c r="AO1304" s="19" t="s">
        <v>54</v>
      </c>
    </row>
    <row r="1305">
      <c r="A1305" s="8" t="s">
        <v>9480</v>
      </c>
      <c r="B1305" s="52" t="s">
        <v>1298</v>
      </c>
      <c r="C1305" s="8" t="s">
        <v>58</v>
      </c>
      <c r="D1305" s="8" t="s">
        <v>9472</v>
      </c>
      <c r="E1305" s="16" t="s">
        <v>9481</v>
      </c>
      <c r="F1305" s="21" t="s">
        <v>9482</v>
      </c>
      <c r="G1305" s="8" t="s">
        <v>7957</v>
      </c>
      <c r="H1305" s="24"/>
      <c r="I1305" s="8" t="s">
        <v>9483</v>
      </c>
      <c r="J1305" s="8">
        <v>13.0</v>
      </c>
      <c r="K1305" s="14">
        <v>46111.0</v>
      </c>
      <c r="L1305" s="8" t="s">
        <v>3564</v>
      </c>
      <c r="M1305" s="8" t="s">
        <v>3564</v>
      </c>
      <c r="N1305" s="14">
        <v>46112.0</v>
      </c>
      <c r="O1305" s="14">
        <v>46112.0</v>
      </c>
      <c r="P1305" s="8" t="s">
        <v>48</v>
      </c>
      <c r="Q1305" s="8">
        <v>691.0</v>
      </c>
      <c r="R1305" s="16" t="s">
        <v>9484</v>
      </c>
      <c r="S1305" s="16" t="s">
        <v>9485</v>
      </c>
      <c r="T1305" s="16" t="s">
        <v>107</v>
      </c>
      <c r="U1305" s="25" t="s">
        <v>9085</v>
      </c>
      <c r="V1305" s="8" t="s">
        <v>72</v>
      </c>
      <c r="W1305" s="8" t="s">
        <v>7270</v>
      </c>
      <c r="AA1305" s="53" t="s">
        <v>9486</v>
      </c>
      <c r="AB1305" s="18">
        <v>250.0</v>
      </c>
      <c r="AC1305" s="18">
        <v>47.0</v>
      </c>
      <c r="AD1305" s="18">
        <v>41.0</v>
      </c>
      <c r="AE1305" s="18">
        <v>121.0</v>
      </c>
      <c r="AF1305" s="18">
        <v>0.0</v>
      </c>
      <c r="AG1305" s="18">
        <v>0.0</v>
      </c>
      <c r="AH1305" s="18">
        <v>0.0</v>
      </c>
      <c r="AI1305" s="18">
        <v>70.0</v>
      </c>
      <c r="AJ1305" s="18" t="s">
        <v>54</v>
      </c>
      <c r="AK1305" s="18" t="s">
        <v>54</v>
      </c>
      <c r="AL1305" s="54" t="s">
        <v>2087</v>
      </c>
      <c r="AM1305" s="18" t="s">
        <v>54</v>
      </c>
      <c r="AN1305" s="19"/>
      <c r="AO1305" s="19" t="s">
        <v>54</v>
      </c>
    </row>
    <row r="1306">
      <c r="A1306" s="8" t="s">
        <v>9487</v>
      </c>
      <c r="B1306" s="52" t="s">
        <v>2482</v>
      </c>
      <c r="C1306" s="8" t="s">
        <v>58</v>
      </c>
      <c r="D1306" s="8" t="s">
        <v>9472</v>
      </c>
      <c r="E1306" s="10" t="s">
        <v>9488</v>
      </c>
      <c r="F1306" s="21" t="s">
        <v>9489</v>
      </c>
      <c r="G1306" s="8" t="s">
        <v>7957</v>
      </c>
      <c r="H1306" s="24"/>
      <c r="I1306" s="8" t="s">
        <v>9490</v>
      </c>
      <c r="J1306" s="8">
        <v>13.0</v>
      </c>
      <c r="K1306" s="14">
        <v>46111.0</v>
      </c>
      <c r="L1306" s="8" t="s">
        <v>3564</v>
      </c>
      <c r="M1306" s="8" t="s">
        <v>3564</v>
      </c>
      <c r="N1306" s="14">
        <v>46112.0</v>
      </c>
      <c r="O1306" s="14">
        <v>46112.0</v>
      </c>
      <c r="P1306" s="8" t="s">
        <v>48</v>
      </c>
      <c r="Q1306" s="8">
        <v>636.0</v>
      </c>
      <c r="R1306" s="16" t="s">
        <v>9491</v>
      </c>
      <c r="S1306" s="16" t="s">
        <v>9492</v>
      </c>
      <c r="T1306" s="16" t="s">
        <v>70</v>
      </c>
      <c r="U1306" s="25" t="s">
        <v>9085</v>
      </c>
      <c r="V1306" s="8" t="s">
        <v>72</v>
      </c>
      <c r="W1306" s="8" t="s">
        <v>7270</v>
      </c>
      <c r="AA1306" s="18" t="s">
        <v>54</v>
      </c>
      <c r="AB1306" s="18">
        <v>895.0</v>
      </c>
      <c r="AC1306" s="18">
        <v>732.0</v>
      </c>
      <c r="AD1306" s="18">
        <v>42.0</v>
      </c>
      <c r="AE1306" s="18">
        <v>62.0</v>
      </c>
      <c r="AF1306" s="18">
        <v>0.0</v>
      </c>
      <c r="AG1306" s="18">
        <v>0.0</v>
      </c>
      <c r="AH1306" s="18">
        <v>0.0</v>
      </c>
      <c r="AI1306" s="18">
        <v>0.0</v>
      </c>
      <c r="AJ1306" s="18" t="s">
        <v>54</v>
      </c>
      <c r="AK1306" s="18" t="s">
        <v>54</v>
      </c>
      <c r="AL1306" s="18" t="s">
        <v>54</v>
      </c>
      <c r="AM1306" s="18" t="s">
        <v>54</v>
      </c>
      <c r="AN1306" s="19"/>
      <c r="AO1306" s="19" t="s">
        <v>73</v>
      </c>
    </row>
    <row r="1307">
      <c r="A1307" s="8" t="s">
        <v>9493</v>
      </c>
      <c r="B1307" s="52" t="s">
        <v>1883</v>
      </c>
      <c r="C1307" s="8" t="s">
        <v>43</v>
      </c>
      <c r="E1307" s="16" t="s">
        <v>9494</v>
      </c>
      <c r="F1307" s="21" t="s">
        <v>9495</v>
      </c>
      <c r="G1307" s="8" t="s">
        <v>7957</v>
      </c>
      <c r="H1307" s="24"/>
      <c r="I1307" s="8" t="s">
        <v>9496</v>
      </c>
      <c r="J1307" s="8">
        <v>13.0</v>
      </c>
      <c r="K1307" s="14">
        <v>46111.0</v>
      </c>
      <c r="L1307" s="8" t="s">
        <v>3564</v>
      </c>
      <c r="M1307" s="8" t="s">
        <v>3564</v>
      </c>
      <c r="N1307" s="14">
        <v>46112.0</v>
      </c>
      <c r="O1307" s="14">
        <v>46112.0</v>
      </c>
      <c r="P1307" s="8" t="s">
        <v>48</v>
      </c>
      <c r="Q1307" s="8">
        <v>774.0</v>
      </c>
      <c r="R1307" s="16" t="s">
        <v>9497</v>
      </c>
      <c r="S1307" s="16" t="s">
        <v>9498</v>
      </c>
      <c r="T1307" s="16" t="s">
        <v>107</v>
      </c>
      <c r="U1307" s="25" t="s">
        <v>9499</v>
      </c>
      <c r="V1307" s="8" t="s">
        <v>72</v>
      </c>
      <c r="AA1307" s="53" t="s">
        <v>9500</v>
      </c>
      <c r="AB1307" s="18">
        <v>475.0</v>
      </c>
      <c r="AC1307" s="18">
        <v>248.0</v>
      </c>
      <c r="AD1307" s="18">
        <v>82.0</v>
      </c>
      <c r="AE1307" s="18">
        <v>102.0</v>
      </c>
      <c r="AF1307" s="18">
        <v>23.0</v>
      </c>
      <c r="AG1307" s="18">
        <v>10.0</v>
      </c>
      <c r="AH1307" s="18">
        <v>1.0</v>
      </c>
      <c r="AI1307" s="18">
        <v>8.0</v>
      </c>
      <c r="AJ1307" s="18" t="s">
        <v>9493</v>
      </c>
      <c r="AK1307" s="18">
        <v>2963.0</v>
      </c>
      <c r="AL1307" s="54" t="s">
        <v>2015</v>
      </c>
      <c r="AM1307" s="54" t="s">
        <v>1630</v>
      </c>
      <c r="AN1307" s="19">
        <v>0.9226</v>
      </c>
      <c r="AO1307" s="19" t="s">
        <v>54</v>
      </c>
    </row>
    <row r="1308">
      <c r="A1308" s="8" t="s">
        <v>9501</v>
      </c>
      <c r="B1308" s="52" t="s">
        <v>1298</v>
      </c>
      <c r="C1308" s="8" t="s">
        <v>58</v>
      </c>
      <c r="D1308" s="8" t="s">
        <v>9493</v>
      </c>
      <c r="E1308" s="10" t="s">
        <v>9502</v>
      </c>
      <c r="F1308" s="21" t="s">
        <v>9503</v>
      </c>
      <c r="G1308" s="8" t="s">
        <v>7957</v>
      </c>
      <c r="H1308" s="24"/>
      <c r="I1308" s="8" t="s">
        <v>9504</v>
      </c>
      <c r="J1308" s="8">
        <v>13.0</v>
      </c>
      <c r="K1308" s="14">
        <v>46111.0</v>
      </c>
      <c r="L1308" s="8" t="s">
        <v>3564</v>
      </c>
      <c r="M1308" s="8" t="s">
        <v>3564</v>
      </c>
      <c r="N1308" s="14">
        <v>46112.0</v>
      </c>
      <c r="O1308" s="14">
        <v>46112.0</v>
      </c>
      <c r="P1308" s="8" t="s">
        <v>48</v>
      </c>
      <c r="Q1308" s="8">
        <v>697.0</v>
      </c>
      <c r="R1308" s="16" t="s">
        <v>9505</v>
      </c>
      <c r="S1308" s="16" t="s">
        <v>9506</v>
      </c>
      <c r="T1308" s="16" t="s">
        <v>7202</v>
      </c>
      <c r="U1308" s="25" t="s">
        <v>9499</v>
      </c>
      <c r="V1308" s="8" t="s">
        <v>72</v>
      </c>
      <c r="AA1308" s="53" t="s">
        <v>9507</v>
      </c>
      <c r="AB1308" s="18">
        <v>2075.0</v>
      </c>
      <c r="AC1308" s="18">
        <v>30.0</v>
      </c>
      <c r="AD1308" s="18">
        <v>7.0</v>
      </c>
      <c r="AE1308" s="18">
        <v>77.0</v>
      </c>
      <c r="AF1308" s="18">
        <v>143.0</v>
      </c>
      <c r="AG1308" s="18">
        <v>1902.0</v>
      </c>
      <c r="AH1308" s="18">
        <v>6.0</v>
      </c>
      <c r="AI1308" s="18">
        <v>39.0</v>
      </c>
      <c r="AJ1308" s="18" t="s">
        <v>54</v>
      </c>
      <c r="AK1308" s="18" t="s">
        <v>54</v>
      </c>
      <c r="AL1308" s="55" t="s">
        <v>6169</v>
      </c>
      <c r="AM1308" s="18" t="s">
        <v>54</v>
      </c>
      <c r="AN1308" s="19">
        <v>0.9226</v>
      </c>
      <c r="AO1308" s="19" t="s">
        <v>54</v>
      </c>
    </row>
    <row r="1309">
      <c r="A1309" s="8" t="s">
        <v>9508</v>
      </c>
      <c r="B1309" s="52" t="s">
        <v>1287</v>
      </c>
      <c r="C1309" s="8" t="s">
        <v>58</v>
      </c>
      <c r="D1309" s="8" t="s">
        <v>9493</v>
      </c>
      <c r="E1309" s="16" t="s">
        <v>9509</v>
      </c>
      <c r="F1309" s="21" t="s">
        <v>9510</v>
      </c>
      <c r="G1309" s="8" t="s">
        <v>7957</v>
      </c>
      <c r="H1309" s="24"/>
      <c r="I1309" s="8" t="s">
        <v>9511</v>
      </c>
      <c r="J1309" s="8">
        <v>13.0</v>
      </c>
      <c r="K1309" s="14">
        <v>46111.0</v>
      </c>
      <c r="L1309" s="8" t="s">
        <v>3564</v>
      </c>
      <c r="M1309" s="8" t="s">
        <v>3564</v>
      </c>
      <c r="N1309" s="14">
        <v>46112.0</v>
      </c>
      <c r="O1309" s="14">
        <v>46112.0</v>
      </c>
      <c r="P1309" s="8" t="s">
        <v>48</v>
      </c>
      <c r="Q1309" s="8">
        <v>676.0</v>
      </c>
      <c r="R1309" s="16" t="s">
        <v>9512</v>
      </c>
      <c r="S1309" s="16" t="s">
        <v>9513</v>
      </c>
      <c r="T1309" s="16" t="s">
        <v>9514</v>
      </c>
      <c r="U1309" s="25" t="s">
        <v>9499</v>
      </c>
      <c r="V1309" s="8" t="s">
        <v>72</v>
      </c>
      <c r="AA1309" s="53" t="s">
        <v>9515</v>
      </c>
      <c r="AB1309" s="18">
        <v>413.0</v>
      </c>
      <c r="AC1309" s="18">
        <v>167.0</v>
      </c>
      <c r="AD1309" s="18">
        <v>104.0</v>
      </c>
      <c r="AE1309" s="18">
        <v>111.0</v>
      </c>
      <c r="AF1309" s="18">
        <v>0.0</v>
      </c>
      <c r="AG1309" s="18">
        <v>0.0</v>
      </c>
      <c r="AH1309" s="18">
        <v>0.0</v>
      </c>
      <c r="AI1309" s="18">
        <v>5.0</v>
      </c>
      <c r="AJ1309" s="18" t="s">
        <v>54</v>
      </c>
      <c r="AK1309" s="18" t="s">
        <v>54</v>
      </c>
      <c r="AL1309" s="54" t="s">
        <v>3030</v>
      </c>
      <c r="AM1309" s="18" t="s">
        <v>54</v>
      </c>
      <c r="AN1309" s="19">
        <v>0.9226</v>
      </c>
      <c r="AO1309" s="19" t="s">
        <v>54</v>
      </c>
    </row>
    <row r="1310">
      <c r="A1310" s="8" t="s">
        <v>9516</v>
      </c>
      <c r="B1310" s="52" t="s">
        <v>2482</v>
      </c>
      <c r="C1310" s="8" t="s">
        <v>43</v>
      </c>
      <c r="E1310" s="20" t="s">
        <v>9517</v>
      </c>
      <c r="F1310" s="50" t="s">
        <v>9518</v>
      </c>
      <c r="G1310" s="8" t="s">
        <v>83</v>
      </c>
      <c r="H1310" s="24"/>
      <c r="I1310" s="8" t="s">
        <v>9519</v>
      </c>
      <c r="J1310" s="8">
        <v>13.0</v>
      </c>
      <c r="K1310" s="14">
        <v>46111.0</v>
      </c>
      <c r="L1310" s="8" t="s">
        <v>3564</v>
      </c>
      <c r="M1310" s="8" t="s">
        <v>3564</v>
      </c>
      <c r="N1310" s="14">
        <v>46112.0</v>
      </c>
      <c r="O1310" s="14">
        <v>46112.0</v>
      </c>
      <c r="P1310" s="8" t="s">
        <v>48</v>
      </c>
      <c r="Q1310" s="8">
        <v>627.0</v>
      </c>
      <c r="R1310" s="16" t="s">
        <v>9520</v>
      </c>
      <c r="S1310" s="16" t="s">
        <v>9521</v>
      </c>
      <c r="T1310" s="16" t="s">
        <v>9522</v>
      </c>
      <c r="U1310" s="17" t="s">
        <v>9523</v>
      </c>
      <c r="V1310" s="8" t="s">
        <v>220</v>
      </c>
      <c r="AA1310" s="18" t="s">
        <v>54</v>
      </c>
      <c r="AB1310" s="18">
        <v>73.0</v>
      </c>
      <c r="AC1310" s="18">
        <v>54.0</v>
      </c>
      <c r="AD1310" s="18">
        <v>5.0</v>
      </c>
      <c r="AE1310" s="18">
        <v>14.0</v>
      </c>
      <c r="AF1310" s="18">
        <v>0.0</v>
      </c>
      <c r="AG1310" s="18">
        <v>0.0</v>
      </c>
      <c r="AH1310" s="18">
        <v>0.0</v>
      </c>
      <c r="AI1310" s="18">
        <v>0.0</v>
      </c>
      <c r="AJ1310" s="18" t="s">
        <v>9516</v>
      </c>
      <c r="AK1310" s="18">
        <v>625.0</v>
      </c>
      <c r="AL1310" s="18" t="s">
        <v>54</v>
      </c>
      <c r="AM1310" s="54" t="s">
        <v>1773</v>
      </c>
      <c r="AN1310" s="19">
        <v>0.9316</v>
      </c>
      <c r="AO1310" s="19" t="s">
        <v>9524</v>
      </c>
    </row>
    <row r="1311">
      <c r="A1311" s="8" t="s">
        <v>9525</v>
      </c>
      <c r="B1311" s="52" t="s">
        <v>1287</v>
      </c>
      <c r="C1311" s="8" t="s">
        <v>58</v>
      </c>
      <c r="D1311" s="8" t="s">
        <v>9516</v>
      </c>
      <c r="E1311" s="20" t="s">
        <v>9526</v>
      </c>
      <c r="F1311" s="21" t="s">
        <v>9527</v>
      </c>
      <c r="G1311" s="8" t="s">
        <v>83</v>
      </c>
      <c r="H1311" s="24"/>
      <c r="I1311" s="8" t="s">
        <v>9528</v>
      </c>
      <c r="J1311" s="8">
        <v>13.0</v>
      </c>
      <c r="K1311" s="14">
        <v>46111.0</v>
      </c>
      <c r="L1311" s="8" t="s">
        <v>3564</v>
      </c>
      <c r="M1311" s="8" t="s">
        <v>3564</v>
      </c>
      <c r="N1311" s="14">
        <v>46112.0</v>
      </c>
      <c r="O1311" s="14">
        <v>46112.0</v>
      </c>
      <c r="P1311" s="8" t="s">
        <v>48</v>
      </c>
      <c r="Q1311" s="8">
        <v>671.0</v>
      </c>
      <c r="R1311" s="8" t="s">
        <v>9529</v>
      </c>
      <c r="S1311" s="8" t="s">
        <v>9530</v>
      </c>
      <c r="T1311" s="16" t="s">
        <v>70</v>
      </c>
      <c r="U1311" s="17" t="s">
        <v>9523</v>
      </c>
      <c r="V1311" s="8" t="s">
        <v>220</v>
      </c>
      <c r="AA1311" s="53" t="s">
        <v>9531</v>
      </c>
      <c r="AB1311" s="18">
        <v>261.0</v>
      </c>
      <c r="AC1311" s="18">
        <v>38.0</v>
      </c>
      <c r="AD1311" s="18">
        <v>28.0</v>
      </c>
      <c r="AE1311" s="18">
        <v>118.0</v>
      </c>
      <c r="AF1311" s="18">
        <v>17.0</v>
      </c>
      <c r="AG1311" s="18">
        <v>24.0</v>
      </c>
      <c r="AH1311" s="18">
        <v>44.0</v>
      </c>
      <c r="AI1311" s="18">
        <v>0.0</v>
      </c>
      <c r="AJ1311" s="18" t="s">
        <v>54</v>
      </c>
      <c r="AK1311" s="18" t="s">
        <v>54</v>
      </c>
      <c r="AL1311" s="54" t="s">
        <v>1789</v>
      </c>
      <c r="AM1311" s="18" t="s">
        <v>54</v>
      </c>
      <c r="AN1311" s="19">
        <v>0.9316</v>
      </c>
      <c r="AO1311" s="19" t="s">
        <v>9532</v>
      </c>
    </row>
    <row r="1312">
      <c r="A1312" s="8" t="s">
        <v>9533</v>
      </c>
      <c r="B1312" s="52" t="s">
        <v>1298</v>
      </c>
      <c r="C1312" s="8" t="s">
        <v>58</v>
      </c>
      <c r="D1312" s="8" t="s">
        <v>9516</v>
      </c>
      <c r="E1312" s="20" t="s">
        <v>9534</v>
      </c>
      <c r="F1312" s="50" t="s">
        <v>9535</v>
      </c>
      <c r="G1312" s="8" t="s">
        <v>83</v>
      </c>
      <c r="H1312" s="24"/>
      <c r="I1312" s="8" t="s">
        <v>9536</v>
      </c>
      <c r="J1312" s="8">
        <v>13.0</v>
      </c>
      <c r="K1312" s="14">
        <v>46111.0</v>
      </c>
      <c r="L1312" s="8" t="s">
        <v>3564</v>
      </c>
      <c r="M1312" s="8" t="s">
        <v>3564</v>
      </c>
      <c r="N1312" s="14">
        <v>46112.0</v>
      </c>
      <c r="O1312" s="14">
        <v>46112.0</v>
      </c>
      <c r="P1312" s="8" t="s">
        <v>48</v>
      </c>
      <c r="Q1312" s="8">
        <v>733.0</v>
      </c>
      <c r="R1312" s="8" t="s">
        <v>9529</v>
      </c>
      <c r="S1312" s="8" t="s">
        <v>9537</v>
      </c>
      <c r="T1312" s="16" t="s">
        <v>9538</v>
      </c>
      <c r="U1312" s="17" t="s">
        <v>9523</v>
      </c>
      <c r="V1312" s="8" t="s">
        <v>220</v>
      </c>
      <c r="AA1312" s="53" t="s">
        <v>9539</v>
      </c>
      <c r="AB1312" s="18">
        <v>149.0</v>
      </c>
      <c r="AC1312" s="18">
        <v>30.0</v>
      </c>
      <c r="AD1312" s="18">
        <v>18.0</v>
      </c>
      <c r="AE1312" s="18">
        <v>74.0</v>
      </c>
      <c r="AF1312" s="18">
        <v>11.0</v>
      </c>
      <c r="AG1312" s="18">
        <v>0.0</v>
      </c>
      <c r="AH1312" s="18">
        <v>40.0</v>
      </c>
      <c r="AI1312" s="18">
        <v>14.0</v>
      </c>
      <c r="AJ1312" s="18" t="s">
        <v>54</v>
      </c>
      <c r="AK1312" s="18" t="s">
        <v>54</v>
      </c>
      <c r="AL1312" s="54" t="s">
        <v>1755</v>
      </c>
      <c r="AM1312" s="18" t="s">
        <v>54</v>
      </c>
      <c r="AN1312" s="19">
        <v>0.9316</v>
      </c>
      <c r="AO1312" s="19" t="s">
        <v>9524</v>
      </c>
    </row>
    <row r="1313">
      <c r="A1313" s="8" t="s">
        <v>9540</v>
      </c>
      <c r="B1313" s="52" t="s">
        <v>42</v>
      </c>
      <c r="C1313" s="8" t="s">
        <v>58</v>
      </c>
      <c r="D1313" s="8" t="s">
        <v>9516</v>
      </c>
      <c r="E1313" s="20" t="s">
        <v>9541</v>
      </c>
      <c r="F1313" s="50" t="s">
        <v>9542</v>
      </c>
      <c r="G1313" s="8" t="s">
        <v>83</v>
      </c>
      <c r="H1313" s="24"/>
      <c r="I1313" s="8" t="s">
        <v>9543</v>
      </c>
      <c r="J1313" s="8">
        <v>13.0</v>
      </c>
      <c r="K1313" s="14">
        <v>46111.0</v>
      </c>
      <c r="L1313" s="8" t="s">
        <v>3564</v>
      </c>
      <c r="M1313" s="8" t="s">
        <v>3564</v>
      </c>
      <c r="N1313" s="14">
        <v>46112.0</v>
      </c>
      <c r="O1313" s="14">
        <v>46112.0</v>
      </c>
      <c r="P1313" s="8" t="s">
        <v>48</v>
      </c>
      <c r="Q1313" s="8">
        <v>581.0</v>
      </c>
      <c r="R1313" s="16" t="s">
        <v>9520</v>
      </c>
      <c r="S1313" s="16" t="s">
        <v>9544</v>
      </c>
      <c r="T1313" s="16" t="s">
        <v>7202</v>
      </c>
      <c r="U1313" s="17" t="s">
        <v>9523</v>
      </c>
      <c r="V1313" s="8" t="s">
        <v>220</v>
      </c>
      <c r="AA1313" s="18" t="s">
        <v>54</v>
      </c>
      <c r="AB1313" s="18">
        <v>142.0</v>
      </c>
      <c r="AC1313" s="18">
        <v>31.0</v>
      </c>
      <c r="AD1313" s="18">
        <v>15.0</v>
      </c>
      <c r="AE1313" s="18">
        <v>61.0</v>
      </c>
      <c r="AF1313" s="18">
        <v>0.0</v>
      </c>
      <c r="AG1313" s="18">
        <v>0.0</v>
      </c>
      <c r="AH1313" s="18">
        <v>0.0</v>
      </c>
      <c r="AI1313" s="18">
        <v>0.0</v>
      </c>
      <c r="AJ1313" s="18" t="s">
        <v>54</v>
      </c>
      <c r="AK1313" s="18" t="s">
        <v>54</v>
      </c>
      <c r="AL1313" s="18" t="s">
        <v>54</v>
      </c>
      <c r="AM1313" s="18" t="s">
        <v>54</v>
      </c>
      <c r="AN1313" s="19">
        <v>0.9316</v>
      </c>
      <c r="AO1313" s="19" t="s">
        <v>9532</v>
      </c>
    </row>
    <row r="1314">
      <c r="A1314" s="8" t="s">
        <v>9545</v>
      </c>
      <c r="B1314" s="52" t="s">
        <v>1287</v>
      </c>
      <c r="C1314" s="8" t="s">
        <v>43</v>
      </c>
      <c r="E1314" s="20" t="s">
        <v>9546</v>
      </c>
      <c r="F1314" s="50" t="s">
        <v>9547</v>
      </c>
      <c r="G1314" s="8" t="s">
        <v>46</v>
      </c>
      <c r="H1314" s="24"/>
      <c r="I1314" s="8" t="s">
        <v>9548</v>
      </c>
      <c r="J1314" s="8">
        <v>13.0</v>
      </c>
      <c r="K1314" s="14">
        <v>46111.0</v>
      </c>
      <c r="L1314" s="8" t="s">
        <v>3564</v>
      </c>
      <c r="M1314" s="8" t="s">
        <v>3564</v>
      </c>
      <c r="N1314" s="14">
        <v>46112.0</v>
      </c>
      <c r="O1314" s="14">
        <v>46112.0</v>
      </c>
      <c r="P1314" s="8" t="s">
        <v>48</v>
      </c>
      <c r="Q1314" s="8">
        <v>641.0</v>
      </c>
      <c r="R1314" s="8" t="s">
        <v>9549</v>
      </c>
      <c r="S1314" s="28"/>
      <c r="T1314" s="16" t="s">
        <v>70</v>
      </c>
      <c r="U1314" s="17" t="s">
        <v>9550</v>
      </c>
      <c r="V1314" s="8" t="s">
        <v>72</v>
      </c>
      <c r="AA1314" s="53" t="s">
        <v>9551</v>
      </c>
      <c r="AB1314" s="18">
        <v>132.0</v>
      </c>
      <c r="AC1314" s="18">
        <v>27.0</v>
      </c>
      <c r="AD1314" s="18">
        <v>5.0</v>
      </c>
      <c r="AE1314" s="18">
        <v>82.0</v>
      </c>
      <c r="AF1314" s="18">
        <v>11.0</v>
      </c>
      <c r="AG1314" s="18">
        <v>9.0</v>
      </c>
      <c r="AH1314" s="18">
        <v>5.0</v>
      </c>
      <c r="AI1314" s="18">
        <v>0.0</v>
      </c>
      <c r="AJ1314" s="18" t="s">
        <v>9545</v>
      </c>
      <c r="AK1314" s="18">
        <v>360.0</v>
      </c>
      <c r="AL1314" s="54" t="s">
        <v>1755</v>
      </c>
      <c r="AM1314" s="54" t="s">
        <v>2455</v>
      </c>
      <c r="AN1314" s="19">
        <v>0.93</v>
      </c>
      <c r="AO1314" s="19" t="s">
        <v>329</v>
      </c>
    </row>
    <row r="1315">
      <c r="A1315" s="8" t="s">
        <v>9552</v>
      </c>
      <c r="B1315" s="52" t="s">
        <v>1298</v>
      </c>
      <c r="C1315" s="8" t="s">
        <v>58</v>
      </c>
      <c r="D1315" s="8" t="s">
        <v>9545</v>
      </c>
      <c r="E1315" s="20" t="s">
        <v>9553</v>
      </c>
      <c r="F1315" s="50" t="s">
        <v>9554</v>
      </c>
      <c r="G1315" s="8" t="s">
        <v>46</v>
      </c>
      <c r="H1315" s="24"/>
      <c r="I1315" s="8" t="s">
        <v>9555</v>
      </c>
      <c r="J1315" s="8">
        <v>13.0</v>
      </c>
      <c r="K1315" s="14">
        <v>46111.0</v>
      </c>
      <c r="L1315" s="8" t="s">
        <v>3564</v>
      </c>
      <c r="M1315" s="8" t="s">
        <v>3564</v>
      </c>
      <c r="N1315" s="14">
        <v>46112.0</v>
      </c>
      <c r="O1315" s="14">
        <v>46112.0</v>
      </c>
      <c r="P1315" s="8" t="s">
        <v>48</v>
      </c>
      <c r="Q1315" s="8">
        <v>710.0</v>
      </c>
      <c r="R1315" s="8" t="s">
        <v>9556</v>
      </c>
      <c r="S1315" s="28"/>
      <c r="T1315" s="16" t="s">
        <v>9557</v>
      </c>
      <c r="U1315" s="17" t="s">
        <v>9550</v>
      </c>
      <c r="V1315" s="8" t="s">
        <v>72</v>
      </c>
      <c r="AA1315" s="53" t="s">
        <v>9558</v>
      </c>
      <c r="AB1315" s="18">
        <v>149.0</v>
      </c>
      <c r="AC1315" s="18">
        <v>45.0</v>
      </c>
      <c r="AD1315" s="18">
        <v>12.0</v>
      </c>
      <c r="AE1315" s="18">
        <v>50.0</v>
      </c>
      <c r="AF1315" s="18">
        <v>47.0</v>
      </c>
      <c r="AG1315" s="18">
        <v>20.0</v>
      </c>
      <c r="AH1315" s="18">
        <v>0.0</v>
      </c>
      <c r="AI1315" s="18">
        <v>12.0</v>
      </c>
      <c r="AJ1315" s="18" t="s">
        <v>54</v>
      </c>
      <c r="AK1315" s="18" t="s">
        <v>54</v>
      </c>
      <c r="AL1315" s="54" t="s">
        <v>1755</v>
      </c>
      <c r="AM1315" s="18" t="s">
        <v>54</v>
      </c>
      <c r="AN1315" s="19">
        <v>0.93</v>
      </c>
      <c r="AO1315" s="19" t="s">
        <v>329</v>
      </c>
    </row>
    <row r="1316">
      <c r="A1316" s="8" t="s">
        <v>9559</v>
      </c>
      <c r="B1316" s="52" t="s">
        <v>2482</v>
      </c>
      <c r="C1316" s="8" t="s">
        <v>58</v>
      </c>
      <c r="D1316" s="8" t="s">
        <v>9545</v>
      </c>
      <c r="E1316" s="20" t="s">
        <v>9560</v>
      </c>
      <c r="F1316" s="50" t="s">
        <v>9561</v>
      </c>
      <c r="G1316" s="8" t="s">
        <v>46</v>
      </c>
      <c r="H1316" s="24"/>
      <c r="I1316" s="8" t="s">
        <v>9562</v>
      </c>
      <c r="J1316" s="8">
        <v>13.0</v>
      </c>
      <c r="K1316" s="14">
        <v>46111.0</v>
      </c>
      <c r="L1316" s="8" t="s">
        <v>3564</v>
      </c>
      <c r="M1316" s="8" t="s">
        <v>3564</v>
      </c>
      <c r="N1316" s="14">
        <v>46112.0</v>
      </c>
      <c r="O1316" s="14">
        <v>46112.0</v>
      </c>
      <c r="P1316" s="8" t="s">
        <v>48</v>
      </c>
      <c r="Q1316" s="8">
        <v>566.0</v>
      </c>
      <c r="R1316" s="16" t="s">
        <v>9563</v>
      </c>
      <c r="S1316" s="16" t="s">
        <v>9564</v>
      </c>
      <c r="T1316" s="16" t="s">
        <v>7202</v>
      </c>
      <c r="U1316" s="17" t="s">
        <v>9550</v>
      </c>
      <c r="V1316" s="8" t="s">
        <v>72</v>
      </c>
      <c r="AA1316" s="18" t="s">
        <v>54</v>
      </c>
      <c r="AB1316" s="18">
        <v>79.0</v>
      </c>
      <c r="AC1316" s="18">
        <v>60.0</v>
      </c>
      <c r="AD1316" s="18">
        <v>0.0</v>
      </c>
      <c r="AE1316" s="18">
        <v>12.0</v>
      </c>
      <c r="AF1316" s="18">
        <v>0.0</v>
      </c>
      <c r="AG1316" s="18">
        <v>0.0</v>
      </c>
      <c r="AH1316" s="18">
        <v>0.0</v>
      </c>
      <c r="AI1316" s="18">
        <v>1.0</v>
      </c>
      <c r="AJ1316" s="18" t="s">
        <v>54</v>
      </c>
      <c r="AK1316" s="18" t="s">
        <v>54</v>
      </c>
      <c r="AL1316" s="18" t="s">
        <v>54</v>
      </c>
      <c r="AM1316" s="18" t="s">
        <v>54</v>
      </c>
      <c r="AN1316" s="19">
        <v>0.93</v>
      </c>
      <c r="AO1316" s="19" t="s">
        <v>329</v>
      </c>
    </row>
    <row r="1317">
      <c r="A1317" s="8" t="s">
        <v>9565</v>
      </c>
      <c r="B1317" s="52" t="s">
        <v>1287</v>
      </c>
      <c r="C1317" s="8" t="s">
        <v>43</v>
      </c>
      <c r="E1317" s="16" t="s">
        <v>9566</v>
      </c>
      <c r="F1317" s="50" t="s">
        <v>9567</v>
      </c>
      <c r="G1317" s="8" t="s">
        <v>183</v>
      </c>
      <c r="H1317" s="24"/>
      <c r="I1317" s="8" t="s">
        <v>9568</v>
      </c>
      <c r="J1317" s="42">
        <v>13.0</v>
      </c>
      <c r="K1317" s="93">
        <v>46111.0</v>
      </c>
      <c r="L1317" s="51" t="s">
        <v>3564</v>
      </c>
      <c r="M1317" s="51" t="s">
        <v>3564</v>
      </c>
      <c r="N1317" s="93">
        <v>46112.0</v>
      </c>
      <c r="O1317" s="73">
        <v>46113.0</v>
      </c>
      <c r="P1317" s="8" t="s">
        <v>185</v>
      </c>
      <c r="Q1317" s="8">
        <v>865.0</v>
      </c>
      <c r="R1317" s="8" t="s">
        <v>9569</v>
      </c>
      <c r="S1317" s="8" t="s">
        <v>9570</v>
      </c>
      <c r="T1317" s="32" t="s">
        <v>9571</v>
      </c>
      <c r="U1317" s="17" t="s">
        <v>9572</v>
      </c>
      <c r="V1317" s="8" t="s">
        <v>190</v>
      </c>
      <c r="AA1317" s="53" t="s">
        <v>9573</v>
      </c>
      <c r="AB1317" s="18">
        <v>96.0</v>
      </c>
      <c r="AC1317" s="18">
        <v>21.0</v>
      </c>
      <c r="AD1317" s="18">
        <v>7.0</v>
      </c>
      <c r="AE1317" s="18">
        <v>47.0</v>
      </c>
      <c r="AF1317" s="18">
        <v>43.0</v>
      </c>
      <c r="AG1317" s="18">
        <v>11.0</v>
      </c>
      <c r="AH1317" s="18">
        <v>0.0</v>
      </c>
      <c r="AI1317" s="18">
        <v>3.0</v>
      </c>
      <c r="AJ1317" s="18" t="s">
        <v>9565</v>
      </c>
      <c r="AK1317" s="18">
        <v>206.0</v>
      </c>
      <c r="AL1317" s="54" t="s">
        <v>1331</v>
      </c>
      <c r="AM1317" s="54" t="s">
        <v>1700</v>
      </c>
      <c r="AN1317" s="19"/>
      <c r="AO1317" s="19" t="s">
        <v>54</v>
      </c>
    </row>
    <row r="1318">
      <c r="A1318" s="8" t="s">
        <v>9574</v>
      </c>
      <c r="B1318" s="52" t="s">
        <v>1298</v>
      </c>
      <c r="C1318" s="8" t="s">
        <v>58</v>
      </c>
      <c r="D1318" s="8" t="s">
        <v>9565</v>
      </c>
      <c r="E1318" s="10" t="s">
        <v>9575</v>
      </c>
      <c r="F1318" s="50" t="s">
        <v>9576</v>
      </c>
      <c r="G1318" s="8" t="s">
        <v>183</v>
      </c>
      <c r="H1318" s="24"/>
      <c r="I1318" s="94" t="s">
        <v>9577</v>
      </c>
      <c r="J1318" s="42">
        <v>13.0</v>
      </c>
      <c r="K1318" s="93">
        <v>46111.0</v>
      </c>
      <c r="L1318" s="51" t="s">
        <v>3564</v>
      </c>
      <c r="M1318" s="51" t="s">
        <v>3564</v>
      </c>
      <c r="N1318" s="93">
        <v>46112.0</v>
      </c>
      <c r="O1318" s="73">
        <v>46113.0</v>
      </c>
      <c r="P1318" s="8" t="s">
        <v>185</v>
      </c>
      <c r="Q1318" s="8">
        <v>804.0</v>
      </c>
      <c r="R1318" s="8" t="s">
        <v>9578</v>
      </c>
      <c r="S1318" s="8" t="s">
        <v>9579</v>
      </c>
      <c r="T1318" s="32" t="s">
        <v>473</v>
      </c>
      <c r="U1318" s="17" t="s">
        <v>9572</v>
      </c>
      <c r="V1318" s="8" t="s">
        <v>190</v>
      </c>
      <c r="AA1318" s="53" t="s">
        <v>9580</v>
      </c>
      <c r="AB1318" s="18">
        <v>28.0</v>
      </c>
      <c r="AC1318" s="18">
        <v>3.0</v>
      </c>
      <c r="AD1318" s="18">
        <v>0.0</v>
      </c>
      <c r="AE1318" s="18">
        <v>12.0</v>
      </c>
      <c r="AF1318" s="18">
        <v>10.0</v>
      </c>
      <c r="AG1318" s="18">
        <v>8.0</v>
      </c>
      <c r="AH1318" s="18">
        <v>0.0</v>
      </c>
      <c r="AI1318" s="18">
        <v>0.0</v>
      </c>
      <c r="AJ1318" s="18" t="s">
        <v>54</v>
      </c>
      <c r="AK1318" s="18" t="s">
        <v>54</v>
      </c>
      <c r="AL1318" s="54" t="s">
        <v>5787</v>
      </c>
      <c r="AM1318" s="18" t="s">
        <v>54</v>
      </c>
      <c r="AN1318" s="19"/>
      <c r="AO1318" s="19" t="s">
        <v>54</v>
      </c>
    </row>
    <row r="1319">
      <c r="A1319" s="8" t="s">
        <v>9581</v>
      </c>
      <c r="B1319" s="52" t="s">
        <v>5170</v>
      </c>
      <c r="C1319" s="8" t="s">
        <v>58</v>
      </c>
      <c r="D1319" s="8" t="s">
        <v>9565</v>
      </c>
      <c r="E1319" s="20" t="s">
        <v>9582</v>
      </c>
      <c r="F1319" s="50" t="s">
        <v>9583</v>
      </c>
      <c r="G1319" s="8" t="s">
        <v>183</v>
      </c>
      <c r="H1319" s="24"/>
      <c r="I1319" s="8" t="s">
        <v>9584</v>
      </c>
      <c r="J1319" s="42">
        <v>13.0</v>
      </c>
      <c r="K1319" s="93">
        <v>46111.0</v>
      </c>
      <c r="L1319" s="51" t="s">
        <v>3564</v>
      </c>
      <c r="M1319" s="51" t="s">
        <v>3564</v>
      </c>
      <c r="N1319" s="93">
        <v>46112.0</v>
      </c>
      <c r="O1319" s="73">
        <v>46113.0</v>
      </c>
      <c r="P1319" s="8" t="s">
        <v>185</v>
      </c>
      <c r="Q1319" s="8">
        <v>866.0</v>
      </c>
      <c r="R1319" s="8" t="s">
        <v>9585</v>
      </c>
      <c r="S1319" s="8" t="s">
        <v>9586</v>
      </c>
      <c r="T1319" s="16" t="s">
        <v>70</v>
      </c>
      <c r="U1319" s="17" t="s">
        <v>9572</v>
      </c>
      <c r="V1319" s="8" t="s">
        <v>190</v>
      </c>
      <c r="AA1319" s="53" t="s">
        <v>9587</v>
      </c>
      <c r="AB1319" s="18">
        <v>82.0</v>
      </c>
      <c r="AC1319" s="18">
        <v>21.0</v>
      </c>
      <c r="AD1319" s="18">
        <v>9.0</v>
      </c>
      <c r="AE1319" s="18">
        <v>35.0</v>
      </c>
      <c r="AF1319" s="18">
        <v>25.0</v>
      </c>
      <c r="AG1319" s="18">
        <v>14.0</v>
      </c>
      <c r="AH1319" s="18">
        <v>0.0</v>
      </c>
      <c r="AI1319" s="18">
        <v>3.0</v>
      </c>
      <c r="AJ1319" s="18" t="s">
        <v>54</v>
      </c>
      <c r="AK1319" s="18" t="s">
        <v>54</v>
      </c>
      <c r="AL1319" s="54" t="s">
        <v>1331</v>
      </c>
      <c r="AM1319" s="18" t="s">
        <v>54</v>
      </c>
      <c r="AN1319" s="19"/>
      <c r="AO1319" s="19" t="s">
        <v>54</v>
      </c>
    </row>
    <row r="1320">
      <c r="A1320" s="8" t="s">
        <v>9588</v>
      </c>
      <c r="B1320" s="52" t="s">
        <v>2931</v>
      </c>
      <c r="C1320" s="8" t="s">
        <v>43</v>
      </c>
      <c r="E1320" s="20" t="s">
        <v>9589</v>
      </c>
      <c r="F1320" s="50" t="s">
        <v>9590</v>
      </c>
      <c r="G1320" s="8" t="s">
        <v>83</v>
      </c>
      <c r="H1320" s="24"/>
      <c r="I1320" s="8" t="s">
        <v>9591</v>
      </c>
      <c r="J1320" s="8">
        <v>13.0</v>
      </c>
      <c r="K1320" s="14">
        <v>46111.0</v>
      </c>
      <c r="L1320" s="8" t="s">
        <v>3564</v>
      </c>
      <c r="M1320" s="8" t="s">
        <v>3564</v>
      </c>
      <c r="N1320" s="14">
        <v>46112.0</v>
      </c>
      <c r="O1320" s="14">
        <v>46112.0</v>
      </c>
      <c r="P1320" s="8" t="s">
        <v>48</v>
      </c>
      <c r="Q1320" s="8">
        <v>611.0</v>
      </c>
      <c r="R1320" s="16" t="s">
        <v>9592</v>
      </c>
      <c r="S1320" s="16" t="s">
        <v>9593</v>
      </c>
      <c r="T1320" s="16" t="s">
        <v>70</v>
      </c>
      <c r="U1320" s="17" t="s">
        <v>9594</v>
      </c>
      <c r="V1320" s="8" t="s">
        <v>220</v>
      </c>
      <c r="AA1320" s="18" t="s">
        <v>54</v>
      </c>
      <c r="AB1320" s="18">
        <v>260.0</v>
      </c>
      <c r="AC1320" s="18">
        <v>114.0</v>
      </c>
      <c r="AD1320" s="18">
        <v>0.0</v>
      </c>
      <c r="AE1320" s="18">
        <v>101.0</v>
      </c>
      <c r="AF1320" s="18">
        <v>0.0</v>
      </c>
      <c r="AG1320" s="18">
        <v>0.0</v>
      </c>
      <c r="AH1320" s="18">
        <v>0.0</v>
      </c>
      <c r="AI1320" s="18">
        <v>2.0</v>
      </c>
      <c r="AJ1320" s="18" t="s">
        <v>9588</v>
      </c>
      <c r="AK1320" s="18">
        <v>742.0</v>
      </c>
      <c r="AL1320" s="18" t="s">
        <v>54</v>
      </c>
      <c r="AM1320" s="54" t="s">
        <v>1601</v>
      </c>
      <c r="AN1320" s="19">
        <v>0.9326</v>
      </c>
      <c r="AO1320" s="19" t="s">
        <v>161</v>
      </c>
    </row>
    <row r="1321">
      <c r="A1321" s="8" t="s">
        <v>9595</v>
      </c>
      <c r="B1321" s="52" t="s">
        <v>1287</v>
      </c>
      <c r="C1321" s="8" t="s">
        <v>58</v>
      </c>
      <c r="D1321" s="8" t="s">
        <v>9588</v>
      </c>
      <c r="E1321" s="20" t="s">
        <v>9596</v>
      </c>
      <c r="F1321" s="50" t="s">
        <v>9597</v>
      </c>
      <c r="G1321" s="8" t="s">
        <v>83</v>
      </c>
      <c r="H1321" s="24"/>
      <c r="I1321" s="8" t="s">
        <v>9598</v>
      </c>
      <c r="J1321" s="8">
        <v>13.0</v>
      </c>
      <c r="K1321" s="14">
        <v>46111.0</v>
      </c>
      <c r="L1321" s="8" t="s">
        <v>3564</v>
      </c>
      <c r="M1321" s="8" t="s">
        <v>3564</v>
      </c>
      <c r="N1321" s="14">
        <v>46112.0</v>
      </c>
      <c r="O1321" s="14">
        <v>46112.0</v>
      </c>
      <c r="P1321" s="8" t="s">
        <v>48</v>
      </c>
      <c r="Q1321" s="8">
        <v>750.0</v>
      </c>
      <c r="R1321" s="8" t="s">
        <v>9599</v>
      </c>
      <c r="S1321" s="8" t="s">
        <v>9600</v>
      </c>
      <c r="T1321" s="16" t="s">
        <v>9601</v>
      </c>
      <c r="U1321" s="17" t="s">
        <v>9594</v>
      </c>
      <c r="V1321" s="8" t="s">
        <v>220</v>
      </c>
      <c r="AA1321" s="53" t="s">
        <v>9602</v>
      </c>
      <c r="AB1321" s="18">
        <v>153.0</v>
      </c>
      <c r="AC1321" s="18">
        <v>27.0</v>
      </c>
      <c r="AD1321" s="18">
        <v>14.0</v>
      </c>
      <c r="AE1321" s="18">
        <v>45.0</v>
      </c>
      <c r="AF1321" s="18">
        <v>4.0</v>
      </c>
      <c r="AG1321" s="18">
        <v>32.0</v>
      </c>
      <c r="AH1321" s="18">
        <v>2.0</v>
      </c>
      <c r="AI1321" s="18">
        <v>1.0</v>
      </c>
      <c r="AJ1321" s="18" t="s">
        <v>54</v>
      </c>
      <c r="AK1321" s="18" t="s">
        <v>54</v>
      </c>
      <c r="AL1321" s="54" t="s">
        <v>1422</v>
      </c>
      <c r="AM1321" s="18" t="s">
        <v>54</v>
      </c>
      <c r="AN1321" s="19">
        <v>0.9326</v>
      </c>
      <c r="AO1321" s="19" t="s">
        <v>161</v>
      </c>
    </row>
    <row r="1322">
      <c r="A1322" s="8" t="s">
        <v>9603</v>
      </c>
      <c r="B1322" s="52" t="s">
        <v>1298</v>
      </c>
      <c r="C1322" s="8" t="s">
        <v>58</v>
      </c>
      <c r="D1322" s="8" t="s">
        <v>9588</v>
      </c>
      <c r="E1322" s="20" t="s">
        <v>9604</v>
      </c>
      <c r="F1322" s="50" t="s">
        <v>9605</v>
      </c>
      <c r="G1322" s="8" t="s">
        <v>83</v>
      </c>
      <c r="H1322" s="24"/>
      <c r="I1322" s="8" t="s">
        <v>9606</v>
      </c>
      <c r="J1322" s="8">
        <v>13.0</v>
      </c>
      <c r="K1322" s="14">
        <v>46111.0</v>
      </c>
      <c r="L1322" s="8" t="s">
        <v>3564</v>
      </c>
      <c r="M1322" s="8" t="s">
        <v>3564</v>
      </c>
      <c r="N1322" s="14">
        <v>46112.0</v>
      </c>
      <c r="O1322" s="14">
        <v>46112.0</v>
      </c>
      <c r="P1322" s="8" t="s">
        <v>48</v>
      </c>
      <c r="Q1322" s="8">
        <v>689.0</v>
      </c>
      <c r="R1322" s="8" t="s">
        <v>9599</v>
      </c>
      <c r="S1322" s="8" t="s">
        <v>9607</v>
      </c>
      <c r="T1322" s="16" t="s">
        <v>9608</v>
      </c>
      <c r="U1322" s="17" t="s">
        <v>9594</v>
      </c>
      <c r="V1322" s="8" t="s">
        <v>220</v>
      </c>
      <c r="AA1322" s="53" t="s">
        <v>9609</v>
      </c>
      <c r="AB1322" s="18">
        <v>329.0</v>
      </c>
      <c r="AC1322" s="18">
        <v>86.0</v>
      </c>
      <c r="AD1322" s="18">
        <v>64.0</v>
      </c>
      <c r="AE1322" s="18">
        <v>94.0</v>
      </c>
      <c r="AF1322" s="18">
        <v>4.0</v>
      </c>
      <c r="AG1322" s="18">
        <v>25.0</v>
      </c>
      <c r="AH1322" s="18">
        <v>6.0</v>
      </c>
      <c r="AI1322" s="18">
        <v>20.0</v>
      </c>
      <c r="AJ1322" s="18" t="s">
        <v>54</v>
      </c>
      <c r="AK1322" s="18" t="s">
        <v>54</v>
      </c>
      <c r="AL1322" s="54" t="s">
        <v>1773</v>
      </c>
      <c r="AM1322" s="18" t="s">
        <v>54</v>
      </c>
      <c r="AN1322" s="19">
        <v>0.9326</v>
      </c>
      <c r="AO1322" s="19" t="s">
        <v>161</v>
      </c>
    </row>
    <row r="1323">
      <c r="A1323" s="8" t="s">
        <v>9610</v>
      </c>
      <c r="B1323" s="52" t="s">
        <v>1287</v>
      </c>
      <c r="C1323" s="8" t="s">
        <v>43</v>
      </c>
      <c r="E1323" s="20" t="s">
        <v>9611</v>
      </c>
      <c r="F1323" s="50" t="s">
        <v>9612</v>
      </c>
      <c r="G1323" s="8" t="s">
        <v>46</v>
      </c>
      <c r="H1323" s="24"/>
      <c r="I1323" s="8" t="s">
        <v>9613</v>
      </c>
      <c r="J1323" s="8">
        <v>13.0</v>
      </c>
      <c r="K1323" s="14">
        <v>46111.0</v>
      </c>
      <c r="L1323" s="8" t="s">
        <v>3564</v>
      </c>
      <c r="M1323" s="8" t="s">
        <v>3564</v>
      </c>
      <c r="N1323" s="14">
        <v>46112.0</v>
      </c>
      <c r="O1323" s="14">
        <v>46112.0</v>
      </c>
      <c r="P1323" s="8" t="s">
        <v>48</v>
      </c>
      <c r="Q1323" s="8">
        <v>549.0</v>
      </c>
      <c r="R1323" s="8" t="s">
        <v>9614</v>
      </c>
      <c r="S1323" s="8" t="s">
        <v>9615</v>
      </c>
      <c r="T1323" s="16" t="s">
        <v>70</v>
      </c>
      <c r="U1323" s="17" t="s">
        <v>9616</v>
      </c>
      <c r="V1323" s="8" t="s">
        <v>72</v>
      </c>
      <c r="AA1323" s="53" t="s">
        <v>9617</v>
      </c>
      <c r="AB1323" s="18">
        <v>186.0</v>
      </c>
      <c r="AC1323" s="18">
        <v>50.0</v>
      </c>
      <c r="AD1323" s="18">
        <v>16.0</v>
      </c>
      <c r="AE1323" s="18">
        <v>61.0</v>
      </c>
      <c r="AF1323" s="18">
        <v>35.0</v>
      </c>
      <c r="AG1323" s="18">
        <v>23.0</v>
      </c>
      <c r="AH1323" s="18">
        <v>0.0</v>
      </c>
      <c r="AI1323" s="18">
        <v>6.0</v>
      </c>
      <c r="AJ1323" s="18" t="s">
        <v>9610</v>
      </c>
      <c r="AK1323" s="18">
        <v>564.0</v>
      </c>
      <c r="AL1323" s="54" t="s">
        <v>2242</v>
      </c>
      <c r="AM1323" s="54" t="s">
        <v>1789</v>
      </c>
      <c r="AN1323" s="19">
        <v>0.9481</v>
      </c>
      <c r="AO1323" s="19" t="s">
        <v>371</v>
      </c>
    </row>
    <row r="1324">
      <c r="A1324" s="8" t="s">
        <v>9618</v>
      </c>
      <c r="B1324" s="52" t="s">
        <v>3883</v>
      </c>
      <c r="C1324" s="8" t="s">
        <v>58</v>
      </c>
      <c r="D1324" s="8" t="s">
        <v>9610</v>
      </c>
      <c r="E1324" s="20" t="s">
        <v>9619</v>
      </c>
      <c r="F1324" s="50" t="s">
        <v>9620</v>
      </c>
      <c r="G1324" s="8" t="s">
        <v>46</v>
      </c>
      <c r="H1324" s="24"/>
      <c r="I1324" s="8" t="s">
        <v>9621</v>
      </c>
      <c r="J1324" s="8">
        <v>13.0</v>
      </c>
      <c r="K1324" s="14">
        <v>46111.0</v>
      </c>
      <c r="L1324" s="8" t="s">
        <v>3564</v>
      </c>
      <c r="M1324" s="8" t="s">
        <v>3564</v>
      </c>
      <c r="N1324" s="14">
        <v>46112.0</v>
      </c>
      <c r="O1324" s="14">
        <v>46112.0</v>
      </c>
      <c r="P1324" s="8" t="s">
        <v>48</v>
      </c>
      <c r="Q1324" s="8">
        <v>518.0</v>
      </c>
      <c r="R1324" s="8" t="s">
        <v>9614</v>
      </c>
      <c r="S1324" s="8" t="s">
        <v>9622</v>
      </c>
      <c r="T1324" s="16" t="s">
        <v>7202</v>
      </c>
      <c r="U1324" s="17" t="s">
        <v>9616</v>
      </c>
      <c r="V1324" s="8" t="s">
        <v>72</v>
      </c>
      <c r="AA1324" s="53" t="s">
        <v>9623</v>
      </c>
      <c r="AB1324" s="18">
        <v>290.0</v>
      </c>
      <c r="AC1324" s="18">
        <v>38.0</v>
      </c>
      <c r="AD1324" s="18">
        <v>78.0</v>
      </c>
      <c r="AE1324" s="18">
        <v>108.0</v>
      </c>
      <c r="AF1324" s="18">
        <v>89.0</v>
      </c>
      <c r="AG1324" s="18">
        <v>39.0</v>
      </c>
      <c r="AH1324" s="18">
        <v>0.0</v>
      </c>
      <c r="AI1324" s="18">
        <v>9.0</v>
      </c>
      <c r="AJ1324" s="18" t="s">
        <v>54</v>
      </c>
      <c r="AK1324" s="18" t="s">
        <v>54</v>
      </c>
      <c r="AL1324" s="54" t="s">
        <v>1789</v>
      </c>
      <c r="AM1324" s="18" t="s">
        <v>54</v>
      </c>
      <c r="AN1324" s="19">
        <v>0.9481</v>
      </c>
      <c r="AO1324" s="19" t="s">
        <v>371</v>
      </c>
    </row>
    <row r="1325">
      <c r="A1325" s="8" t="s">
        <v>9624</v>
      </c>
      <c r="B1325" s="52" t="s">
        <v>42</v>
      </c>
      <c r="C1325" s="8" t="s">
        <v>58</v>
      </c>
      <c r="D1325" s="8" t="s">
        <v>9610</v>
      </c>
      <c r="E1325" s="20" t="s">
        <v>9625</v>
      </c>
      <c r="F1325" s="50" t="s">
        <v>9626</v>
      </c>
      <c r="G1325" s="8" t="s">
        <v>46</v>
      </c>
      <c r="H1325" s="24"/>
      <c r="I1325" s="8" t="s">
        <v>9627</v>
      </c>
      <c r="J1325" s="8">
        <v>13.0</v>
      </c>
      <c r="K1325" s="14">
        <v>46111.0</v>
      </c>
      <c r="L1325" s="8" t="s">
        <v>3564</v>
      </c>
      <c r="M1325" s="8" t="s">
        <v>3564</v>
      </c>
      <c r="N1325" s="14">
        <v>46112.0</v>
      </c>
      <c r="O1325" s="14">
        <v>46112.0</v>
      </c>
      <c r="P1325" s="8" t="s">
        <v>48</v>
      </c>
      <c r="Q1325" s="8">
        <v>601.0</v>
      </c>
      <c r="R1325" s="16" t="s">
        <v>9628</v>
      </c>
      <c r="S1325" s="16" t="s">
        <v>9629</v>
      </c>
      <c r="T1325" s="16" t="s">
        <v>3932</v>
      </c>
      <c r="U1325" s="17" t="s">
        <v>9616</v>
      </c>
      <c r="V1325" s="8" t="s">
        <v>72</v>
      </c>
      <c r="AA1325" s="18" t="s">
        <v>54</v>
      </c>
      <c r="AB1325" s="18">
        <v>88.0</v>
      </c>
      <c r="AC1325" s="18">
        <v>11.0</v>
      </c>
      <c r="AD1325" s="18">
        <v>13.0</v>
      </c>
      <c r="AE1325" s="18">
        <v>52.0</v>
      </c>
      <c r="AF1325" s="18">
        <v>0.0</v>
      </c>
      <c r="AG1325" s="18">
        <v>0.0</v>
      </c>
      <c r="AH1325" s="18">
        <v>0.0</v>
      </c>
      <c r="AI1325" s="18">
        <v>0.0</v>
      </c>
      <c r="AJ1325" s="18" t="s">
        <v>54</v>
      </c>
      <c r="AK1325" s="18" t="s">
        <v>54</v>
      </c>
      <c r="AL1325" s="18" t="s">
        <v>54</v>
      </c>
      <c r="AM1325" s="18" t="s">
        <v>54</v>
      </c>
      <c r="AN1325" s="19">
        <v>0.9481</v>
      </c>
      <c r="AO1325" s="19" t="s">
        <v>1176</v>
      </c>
    </row>
    <row r="1326">
      <c r="A1326" s="8" t="s">
        <v>9630</v>
      </c>
      <c r="B1326" s="52" t="s">
        <v>1287</v>
      </c>
      <c r="C1326" s="8" t="s">
        <v>43</v>
      </c>
      <c r="E1326" s="20" t="s">
        <v>9631</v>
      </c>
      <c r="F1326" s="50" t="s">
        <v>9632</v>
      </c>
      <c r="G1326" s="8" t="s">
        <v>83</v>
      </c>
      <c r="H1326" s="24"/>
      <c r="I1326" s="8" t="s">
        <v>9633</v>
      </c>
      <c r="J1326" s="8">
        <v>13.0</v>
      </c>
      <c r="K1326" s="14">
        <v>46111.0</v>
      </c>
      <c r="L1326" s="8" t="s">
        <v>9634</v>
      </c>
      <c r="M1326" s="8" t="s">
        <v>9634</v>
      </c>
      <c r="N1326" s="14">
        <v>46113.0</v>
      </c>
      <c r="O1326" s="14">
        <v>46113.0</v>
      </c>
      <c r="P1326" s="8" t="s">
        <v>48</v>
      </c>
      <c r="Q1326" s="8">
        <v>656.0</v>
      </c>
      <c r="R1326" s="8" t="s">
        <v>9635</v>
      </c>
      <c r="S1326" s="8" t="s">
        <v>9635</v>
      </c>
      <c r="T1326" s="16" t="s">
        <v>9636</v>
      </c>
      <c r="U1326" s="17" t="s">
        <v>9637</v>
      </c>
      <c r="V1326" s="8" t="s">
        <v>220</v>
      </c>
      <c r="AA1326" s="53" t="s">
        <v>9638</v>
      </c>
      <c r="AB1326" s="18">
        <v>1560.0</v>
      </c>
      <c r="AC1326" s="18">
        <v>860.0</v>
      </c>
      <c r="AD1326" s="18">
        <v>10.0</v>
      </c>
      <c r="AE1326" s="18">
        <v>289.0</v>
      </c>
      <c r="AF1326" s="18">
        <v>101.0</v>
      </c>
      <c r="AG1326" s="18">
        <v>78.0</v>
      </c>
      <c r="AH1326" s="18">
        <v>0.0</v>
      </c>
      <c r="AI1326" s="18">
        <v>8.0</v>
      </c>
      <c r="AJ1326" s="18" t="s">
        <v>9630</v>
      </c>
      <c r="AK1326" s="18">
        <v>2221.0</v>
      </c>
      <c r="AL1326" s="55" t="s">
        <v>1898</v>
      </c>
      <c r="AM1326" s="54" t="s">
        <v>1477</v>
      </c>
      <c r="AN1326" s="19">
        <v>0.9657</v>
      </c>
      <c r="AO1326" s="19" t="s">
        <v>54</v>
      </c>
    </row>
    <row r="1327">
      <c r="A1327" s="8" t="s">
        <v>9639</v>
      </c>
      <c r="B1327" s="52" t="s">
        <v>1298</v>
      </c>
      <c r="C1327" s="8" t="s">
        <v>58</v>
      </c>
      <c r="D1327" s="8" t="s">
        <v>9630</v>
      </c>
      <c r="E1327" s="20" t="s">
        <v>9640</v>
      </c>
      <c r="F1327" s="50" t="s">
        <v>9641</v>
      </c>
      <c r="G1327" s="8" t="s">
        <v>83</v>
      </c>
      <c r="H1327" s="24"/>
      <c r="I1327" s="8" t="s">
        <v>9642</v>
      </c>
      <c r="J1327" s="8">
        <v>13.0</v>
      </c>
      <c r="K1327" s="14">
        <v>46111.0</v>
      </c>
      <c r="L1327" s="8" t="s">
        <v>9634</v>
      </c>
      <c r="M1327" s="8" t="s">
        <v>9634</v>
      </c>
      <c r="N1327" s="14">
        <v>46113.0</v>
      </c>
      <c r="O1327" s="14">
        <v>46113.0</v>
      </c>
      <c r="P1327" s="8" t="s">
        <v>48</v>
      </c>
      <c r="Q1327" s="8">
        <v>731.0</v>
      </c>
      <c r="R1327" s="8" t="s">
        <v>9635</v>
      </c>
      <c r="S1327" s="8" t="s">
        <v>9635</v>
      </c>
      <c r="T1327" s="16" t="s">
        <v>70</v>
      </c>
      <c r="U1327" s="17" t="s">
        <v>9637</v>
      </c>
      <c r="V1327" s="8" t="s">
        <v>220</v>
      </c>
      <c r="AA1327" s="53" t="s">
        <v>9643</v>
      </c>
      <c r="AB1327" s="18">
        <v>388.0</v>
      </c>
      <c r="AC1327" s="18">
        <v>144.0</v>
      </c>
      <c r="AD1327" s="18">
        <v>4.0</v>
      </c>
      <c r="AE1327" s="18">
        <v>81.0</v>
      </c>
      <c r="AF1327" s="18">
        <v>99.0</v>
      </c>
      <c r="AG1327" s="18">
        <v>114.0</v>
      </c>
      <c r="AH1327" s="18">
        <v>0.0</v>
      </c>
      <c r="AI1327" s="18">
        <v>13.0</v>
      </c>
      <c r="AJ1327" s="18" t="s">
        <v>54</v>
      </c>
      <c r="AK1327" s="18" t="s">
        <v>54</v>
      </c>
      <c r="AL1327" s="54" t="s">
        <v>1601</v>
      </c>
      <c r="AM1327" s="18" t="s">
        <v>54</v>
      </c>
      <c r="AN1327" s="19">
        <v>0.9657</v>
      </c>
      <c r="AO1327" s="19" t="s">
        <v>54</v>
      </c>
    </row>
    <row r="1328">
      <c r="A1328" s="8" t="s">
        <v>9644</v>
      </c>
      <c r="B1328" s="52" t="s">
        <v>3883</v>
      </c>
      <c r="C1328" s="8" t="s">
        <v>58</v>
      </c>
      <c r="D1328" s="8" t="s">
        <v>9630</v>
      </c>
      <c r="E1328" s="20" t="s">
        <v>9645</v>
      </c>
      <c r="F1328" s="50" t="s">
        <v>9646</v>
      </c>
      <c r="G1328" s="8" t="s">
        <v>83</v>
      </c>
      <c r="H1328" s="24"/>
      <c r="I1328" s="8" t="s">
        <v>9647</v>
      </c>
      <c r="J1328" s="8">
        <v>13.0</v>
      </c>
      <c r="K1328" s="14">
        <v>46111.0</v>
      </c>
      <c r="L1328" s="8" t="s">
        <v>9634</v>
      </c>
      <c r="M1328" s="8" t="s">
        <v>9634</v>
      </c>
      <c r="N1328" s="14">
        <v>46113.0</v>
      </c>
      <c r="O1328" s="14">
        <v>46113.0</v>
      </c>
      <c r="P1328" s="8" t="s">
        <v>48</v>
      </c>
      <c r="Q1328" s="8">
        <v>703.0</v>
      </c>
      <c r="R1328" s="8" t="s">
        <v>9635</v>
      </c>
      <c r="S1328" s="8" t="s">
        <v>9648</v>
      </c>
      <c r="T1328" s="16" t="s">
        <v>9649</v>
      </c>
      <c r="U1328" s="17" t="s">
        <v>9637</v>
      </c>
      <c r="V1328" s="8" t="s">
        <v>220</v>
      </c>
      <c r="AA1328" s="53" t="s">
        <v>9650</v>
      </c>
      <c r="AB1328" s="18">
        <v>273.0</v>
      </c>
      <c r="AC1328" s="18">
        <v>101.0</v>
      </c>
      <c r="AD1328" s="18">
        <v>13.0</v>
      </c>
      <c r="AE1328" s="18">
        <v>87.0</v>
      </c>
      <c r="AF1328" s="18">
        <v>31.0</v>
      </c>
      <c r="AG1328" s="18">
        <v>41.0</v>
      </c>
      <c r="AH1328" s="18">
        <v>0.0</v>
      </c>
      <c r="AI1328" s="18">
        <v>5.0</v>
      </c>
      <c r="AJ1328" s="18" t="s">
        <v>54</v>
      </c>
      <c r="AK1328" s="18" t="s">
        <v>54</v>
      </c>
      <c r="AL1328" s="54" t="s">
        <v>2398</v>
      </c>
      <c r="AM1328" s="18" t="s">
        <v>54</v>
      </c>
      <c r="AN1328" s="19">
        <v>0.9657</v>
      </c>
      <c r="AO1328" s="19" t="s">
        <v>54</v>
      </c>
    </row>
    <row r="1329">
      <c r="A1329" s="8" t="s">
        <v>9651</v>
      </c>
      <c r="B1329" s="52" t="s">
        <v>3883</v>
      </c>
      <c r="C1329" s="8" t="s">
        <v>43</v>
      </c>
      <c r="E1329" s="16" t="s">
        <v>9652</v>
      </c>
      <c r="F1329" s="50" t="s">
        <v>9653</v>
      </c>
      <c r="G1329" s="8" t="s">
        <v>3873</v>
      </c>
      <c r="H1329" s="24"/>
      <c r="I1329" s="8" t="s">
        <v>9654</v>
      </c>
      <c r="J1329" s="8">
        <v>13.0</v>
      </c>
      <c r="K1329" s="14">
        <v>46111.0</v>
      </c>
      <c r="L1329" s="8" t="s">
        <v>9634</v>
      </c>
      <c r="M1329" s="8" t="s">
        <v>9634</v>
      </c>
      <c r="N1329" s="41">
        <v>46112.0</v>
      </c>
      <c r="O1329" s="41">
        <v>46112.0</v>
      </c>
      <c r="P1329" s="8" t="s">
        <v>3876</v>
      </c>
      <c r="Q1329" s="8">
        <v>686.0</v>
      </c>
      <c r="R1329" s="16" t="s">
        <v>9655</v>
      </c>
      <c r="S1329" s="16" t="s">
        <v>9656</v>
      </c>
      <c r="T1329" s="16" t="s">
        <v>9657</v>
      </c>
      <c r="U1329" s="20" t="s">
        <v>9658</v>
      </c>
      <c r="V1329" s="8" t="s">
        <v>172</v>
      </c>
      <c r="AA1329" s="53" t="s">
        <v>9659</v>
      </c>
      <c r="AB1329" s="18">
        <v>974.0</v>
      </c>
      <c r="AC1329" s="18">
        <v>21.0</v>
      </c>
      <c r="AD1329" s="18">
        <v>25.0</v>
      </c>
      <c r="AE1329" s="18">
        <v>106.0</v>
      </c>
      <c r="AF1329" s="18">
        <v>107.0</v>
      </c>
      <c r="AG1329" s="18">
        <v>797.0</v>
      </c>
      <c r="AH1329" s="18">
        <v>2.0</v>
      </c>
      <c r="AI1329" s="18">
        <v>13.0</v>
      </c>
      <c r="AJ1329" s="18" t="s">
        <v>9651</v>
      </c>
      <c r="AK1329" s="18">
        <v>1858.0</v>
      </c>
      <c r="AL1329" s="54" t="s">
        <v>1515</v>
      </c>
      <c r="AM1329" s="54" t="s">
        <v>4336</v>
      </c>
      <c r="AN1329" s="19">
        <v>0.8535</v>
      </c>
      <c r="AO1329" s="19" t="s">
        <v>9358</v>
      </c>
    </row>
    <row r="1330">
      <c r="A1330" s="8" t="s">
        <v>9660</v>
      </c>
      <c r="B1330" s="52" t="s">
        <v>7392</v>
      </c>
      <c r="C1330" s="8" t="s">
        <v>58</v>
      </c>
      <c r="D1330" s="8" t="s">
        <v>9651</v>
      </c>
      <c r="E1330" s="16" t="s">
        <v>9661</v>
      </c>
      <c r="F1330" s="50" t="s">
        <v>9662</v>
      </c>
      <c r="G1330" s="8" t="s">
        <v>3873</v>
      </c>
      <c r="H1330" s="24"/>
      <c r="I1330" s="8" t="s">
        <v>9663</v>
      </c>
      <c r="J1330" s="8">
        <v>13.0</v>
      </c>
      <c r="K1330" s="14">
        <v>46111.0</v>
      </c>
      <c r="L1330" s="8" t="s">
        <v>9634</v>
      </c>
      <c r="M1330" s="8" t="s">
        <v>9634</v>
      </c>
      <c r="N1330" s="41">
        <v>46112.0</v>
      </c>
      <c r="O1330" s="41">
        <v>46112.0</v>
      </c>
      <c r="P1330" s="8" t="s">
        <v>3876</v>
      </c>
      <c r="Q1330" s="8">
        <v>695.0</v>
      </c>
      <c r="R1330" s="16" t="s">
        <v>9664</v>
      </c>
      <c r="S1330" s="16" t="s">
        <v>9665</v>
      </c>
      <c r="T1330" s="16" t="s">
        <v>8820</v>
      </c>
      <c r="U1330" s="20" t="s">
        <v>9658</v>
      </c>
      <c r="V1330" s="8" t="s">
        <v>172</v>
      </c>
      <c r="AA1330" s="53" t="s">
        <v>9666</v>
      </c>
      <c r="AB1330" s="18">
        <v>88.0</v>
      </c>
      <c r="AC1330" s="18">
        <v>25.0</v>
      </c>
      <c r="AD1330" s="18">
        <v>20.0</v>
      </c>
      <c r="AE1330" s="18">
        <v>39.0</v>
      </c>
      <c r="AF1330" s="18">
        <v>520.0</v>
      </c>
      <c r="AG1330" s="18">
        <v>0.0</v>
      </c>
      <c r="AH1330" s="18">
        <v>0.0</v>
      </c>
      <c r="AI1330" s="18">
        <v>3.0</v>
      </c>
      <c r="AJ1330" s="18" t="s">
        <v>54</v>
      </c>
      <c r="AK1330" s="18" t="s">
        <v>54</v>
      </c>
      <c r="AL1330" s="18" t="s">
        <v>54</v>
      </c>
      <c r="AM1330" s="18" t="s">
        <v>54</v>
      </c>
      <c r="AN1330" s="19">
        <v>0.8535</v>
      </c>
      <c r="AO1330" s="19" t="s">
        <v>54</v>
      </c>
    </row>
    <row r="1331">
      <c r="A1331" s="8" t="s">
        <v>9667</v>
      </c>
      <c r="B1331" s="52" t="s">
        <v>1298</v>
      </c>
      <c r="C1331" s="8" t="s">
        <v>58</v>
      </c>
      <c r="D1331" s="8" t="s">
        <v>9651</v>
      </c>
      <c r="E1331" s="16" t="s">
        <v>9668</v>
      </c>
      <c r="F1331" s="50" t="s">
        <v>9669</v>
      </c>
      <c r="G1331" s="8" t="s">
        <v>3873</v>
      </c>
      <c r="H1331" s="24"/>
      <c r="I1331" s="8" t="s">
        <v>9670</v>
      </c>
      <c r="J1331" s="8">
        <v>13.0</v>
      </c>
      <c r="K1331" s="14">
        <v>46111.0</v>
      </c>
      <c r="L1331" s="8" t="s">
        <v>9634</v>
      </c>
      <c r="M1331" s="8" t="s">
        <v>9634</v>
      </c>
      <c r="N1331" s="41">
        <v>46112.0</v>
      </c>
      <c r="O1331" s="41">
        <v>46112.0</v>
      </c>
      <c r="P1331" s="8" t="s">
        <v>3876</v>
      </c>
      <c r="Q1331" s="8">
        <v>583.0</v>
      </c>
      <c r="R1331" s="16" t="s">
        <v>9671</v>
      </c>
      <c r="S1331" s="16" t="s">
        <v>9672</v>
      </c>
      <c r="T1331" s="16" t="s">
        <v>9673</v>
      </c>
      <c r="U1331" s="20" t="s">
        <v>9658</v>
      </c>
      <c r="V1331" s="8" t="s">
        <v>172</v>
      </c>
      <c r="AA1331" s="53" t="s">
        <v>9674</v>
      </c>
      <c r="AB1331" s="18">
        <v>796.0</v>
      </c>
      <c r="AC1331" s="18">
        <v>505.0</v>
      </c>
      <c r="AD1331" s="18">
        <v>36.0</v>
      </c>
      <c r="AE1331" s="18">
        <v>122.0</v>
      </c>
      <c r="AF1331" s="18">
        <v>31.0</v>
      </c>
      <c r="AG1331" s="18">
        <v>98.0</v>
      </c>
      <c r="AH1331" s="18">
        <v>0.0</v>
      </c>
      <c r="AI1331" s="18">
        <v>22.0</v>
      </c>
      <c r="AJ1331" s="18" t="s">
        <v>54</v>
      </c>
      <c r="AK1331" s="18" t="s">
        <v>54</v>
      </c>
      <c r="AL1331" s="54" t="s">
        <v>7841</v>
      </c>
      <c r="AM1331" s="18" t="s">
        <v>54</v>
      </c>
      <c r="AN1331" s="19">
        <v>0.8535</v>
      </c>
      <c r="AO1331" s="19" t="s">
        <v>9358</v>
      </c>
    </row>
    <row r="1332">
      <c r="A1332" s="8" t="s">
        <v>9675</v>
      </c>
      <c r="B1332" s="52" t="s">
        <v>1287</v>
      </c>
      <c r="C1332" s="8" t="s">
        <v>43</v>
      </c>
      <c r="E1332" s="20" t="s">
        <v>9676</v>
      </c>
      <c r="F1332" s="50" t="s">
        <v>9677</v>
      </c>
      <c r="G1332" s="8" t="s">
        <v>46</v>
      </c>
      <c r="H1332" s="24"/>
      <c r="I1332" s="8" t="s">
        <v>9678</v>
      </c>
      <c r="J1332" s="8">
        <v>13.0</v>
      </c>
      <c r="K1332" s="14">
        <v>46111.0</v>
      </c>
      <c r="L1332" s="8" t="s">
        <v>9634</v>
      </c>
      <c r="M1332" s="8" t="s">
        <v>9634</v>
      </c>
      <c r="N1332" s="14">
        <v>46113.0</v>
      </c>
      <c r="O1332" s="14">
        <v>46113.0</v>
      </c>
      <c r="P1332" s="8" t="s">
        <v>48</v>
      </c>
      <c r="Q1332" s="8">
        <v>623.0</v>
      </c>
      <c r="R1332" s="8" t="s">
        <v>9679</v>
      </c>
      <c r="S1332" s="8" t="s">
        <v>9680</v>
      </c>
      <c r="T1332" s="16" t="s">
        <v>188</v>
      </c>
      <c r="U1332" s="17" t="s">
        <v>9681</v>
      </c>
      <c r="V1332" s="8" t="s">
        <v>72</v>
      </c>
      <c r="AA1332" s="53" t="s">
        <v>9682</v>
      </c>
      <c r="AB1332" s="18">
        <v>1142.0</v>
      </c>
      <c r="AC1332" s="18">
        <v>378.0</v>
      </c>
      <c r="AD1332" s="18">
        <v>48.0</v>
      </c>
      <c r="AE1332" s="18">
        <v>205.0</v>
      </c>
      <c r="AF1332" s="18">
        <v>2164.0</v>
      </c>
      <c r="AG1332" s="18">
        <v>367.0</v>
      </c>
      <c r="AH1332" s="18">
        <v>0.0</v>
      </c>
      <c r="AI1332" s="18">
        <v>19.0</v>
      </c>
      <c r="AJ1332" s="18" t="s">
        <v>9675</v>
      </c>
      <c r="AK1332" s="18">
        <v>3158.0</v>
      </c>
      <c r="AL1332" s="54" t="s">
        <v>1939</v>
      </c>
      <c r="AM1332" s="54" t="s">
        <v>1454</v>
      </c>
      <c r="AN1332" s="19">
        <v>0.9318</v>
      </c>
      <c r="AO1332" s="19" t="s">
        <v>262</v>
      </c>
    </row>
    <row r="1333">
      <c r="A1333" s="8" t="s">
        <v>9683</v>
      </c>
      <c r="B1333" s="52" t="s">
        <v>1298</v>
      </c>
      <c r="C1333" s="8" t="s">
        <v>58</v>
      </c>
      <c r="D1333" s="8" t="s">
        <v>9675</v>
      </c>
      <c r="E1333" s="20" t="s">
        <v>9684</v>
      </c>
      <c r="F1333" s="50" t="s">
        <v>9685</v>
      </c>
      <c r="G1333" s="8" t="s">
        <v>46</v>
      </c>
      <c r="H1333" s="24"/>
      <c r="I1333" s="8" t="s">
        <v>9686</v>
      </c>
      <c r="J1333" s="8">
        <v>13.0</v>
      </c>
      <c r="K1333" s="14">
        <v>46111.0</v>
      </c>
      <c r="L1333" s="8" t="s">
        <v>9634</v>
      </c>
      <c r="M1333" s="8" t="s">
        <v>9634</v>
      </c>
      <c r="N1333" s="14">
        <v>46113.0</v>
      </c>
      <c r="O1333" s="14">
        <v>46113.0</v>
      </c>
      <c r="P1333" s="8" t="s">
        <v>48</v>
      </c>
      <c r="Q1333" s="8">
        <v>578.0</v>
      </c>
      <c r="R1333" s="8" t="s">
        <v>9679</v>
      </c>
      <c r="S1333" s="8" t="s">
        <v>9687</v>
      </c>
      <c r="T1333" s="16" t="s">
        <v>9636</v>
      </c>
      <c r="U1333" s="17" t="s">
        <v>9681</v>
      </c>
      <c r="V1333" s="8" t="s">
        <v>72</v>
      </c>
      <c r="AA1333" s="53" t="s">
        <v>9688</v>
      </c>
      <c r="AB1333" s="18">
        <v>676.0</v>
      </c>
      <c r="AC1333" s="18">
        <v>335.0</v>
      </c>
      <c r="AD1333" s="18">
        <v>23.0</v>
      </c>
      <c r="AE1333" s="18">
        <v>185.0</v>
      </c>
      <c r="AF1333" s="18">
        <v>40.0</v>
      </c>
      <c r="AG1333" s="18">
        <v>0.0</v>
      </c>
      <c r="AH1333" s="18">
        <v>0.0</v>
      </c>
      <c r="AI1333" s="18">
        <v>33.0</v>
      </c>
      <c r="AJ1333" s="18" t="s">
        <v>54</v>
      </c>
      <c r="AK1333" s="18" t="s">
        <v>54</v>
      </c>
      <c r="AL1333" s="54" t="s">
        <v>1600</v>
      </c>
      <c r="AM1333" s="18" t="s">
        <v>54</v>
      </c>
      <c r="AN1333" s="19">
        <v>0.9318</v>
      </c>
      <c r="AO1333" s="19" t="s">
        <v>262</v>
      </c>
    </row>
    <row r="1334">
      <c r="A1334" s="8" t="s">
        <v>9689</v>
      </c>
      <c r="B1334" s="52" t="s">
        <v>1883</v>
      </c>
      <c r="C1334" s="8" t="s">
        <v>58</v>
      </c>
      <c r="D1334" s="8" t="s">
        <v>9675</v>
      </c>
      <c r="E1334" s="20" t="s">
        <v>9690</v>
      </c>
      <c r="F1334" s="50" t="s">
        <v>9691</v>
      </c>
      <c r="G1334" s="8" t="s">
        <v>46</v>
      </c>
      <c r="H1334" s="24"/>
      <c r="I1334" s="8" t="s">
        <v>9692</v>
      </c>
      <c r="J1334" s="8">
        <v>13.0</v>
      </c>
      <c r="K1334" s="14">
        <v>46111.0</v>
      </c>
      <c r="L1334" s="8" t="s">
        <v>9634</v>
      </c>
      <c r="M1334" s="8" t="s">
        <v>9634</v>
      </c>
      <c r="N1334" s="14">
        <v>46113.0</v>
      </c>
      <c r="O1334" s="14">
        <v>46113.0</v>
      </c>
      <c r="P1334" s="8" t="s">
        <v>48</v>
      </c>
      <c r="Q1334" s="8">
        <v>637.0</v>
      </c>
      <c r="R1334" s="8" t="s">
        <v>9679</v>
      </c>
      <c r="S1334" s="8" t="s">
        <v>9693</v>
      </c>
      <c r="T1334" s="16" t="s">
        <v>7202</v>
      </c>
      <c r="U1334" s="17" t="s">
        <v>9681</v>
      </c>
      <c r="V1334" s="8" t="s">
        <v>72</v>
      </c>
      <c r="AA1334" s="53" t="s">
        <v>9694</v>
      </c>
      <c r="AB1334" s="18">
        <v>1340.0</v>
      </c>
      <c r="AC1334" s="18">
        <v>558.0</v>
      </c>
      <c r="AD1334" s="18">
        <v>43.0</v>
      </c>
      <c r="AE1334" s="18">
        <v>302.0</v>
      </c>
      <c r="AF1334" s="18">
        <v>1.0</v>
      </c>
      <c r="AG1334" s="18">
        <v>114.0</v>
      </c>
      <c r="AH1334" s="18">
        <v>102.0</v>
      </c>
      <c r="AI1334" s="18">
        <v>9.0</v>
      </c>
      <c r="AJ1334" s="18" t="s">
        <v>54</v>
      </c>
      <c r="AK1334" s="18" t="s">
        <v>54</v>
      </c>
      <c r="AL1334" s="54" t="s">
        <v>6076</v>
      </c>
      <c r="AM1334" s="18" t="s">
        <v>54</v>
      </c>
      <c r="AN1334" s="19">
        <v>0.9318</v>
      </c>
      <c r="AO1334" s="19" t="s">
        <v>262</v>
      </c>
    </row>
    <row r="1335">
      <c r="A1335" s="8" t="s">
        <v>9695</v>
      </c>
      <c r="B1335" s="52" t="s">
        <v>3883</v>
      </c>
      <c r="C1335" s="8" t="s">
        <v>43</v>
      </c>
      <c r="E1335" s="16" t="s">
        <v>9696</v>
      </c>
      <c r="F1335" s="50" t="s">
        <v>9697</v>
      </c>
      <c r="G1335" s="8" t="s">
        <v>3873</v>
      </c>
      <c r="H1335" s="24"/>
      <c r="I1335" s="8" t="s">
        <v>9698</v>
      </c>
      <c r="J1335" s="8">
        <v>13.0</v>
      </c>
      <c r="K1335" s="14">
        <v>46111.0</v>
      </c>
      <c r="L1335" s="8" t="s">
        <v>9634</v>
      </c>
      <c r="M1335" s="8" t="s">
        <v>9634</v>
      </c>
      <c r="N1335" s="41">
        <v>46112.0</v>
      </c>
      <c r="O1335" s="41">
        <v>46112.0</v>
      </c>
      <c r="P1335" s="8" t="s">
        <v>3876</v>
      </c>
      <c r="Q1335" s="8">
        <v>648.0</v>
      </c>
      <c r="R1335" s="16" t="s">
        <v>9699</v>
      </c>
      <c r="S1335" s="16" t="s">
        <v>9700</v>
      </c>
      <c r="T1335" s="16" t="s">
        <v>9701</v>
      </c>
      <c r="U1335" s="20" t="s">
        <v>9702</v>
      </c>
      <c r="V1335" s="8" t="s">
        <v>172</v>
      </c>
      <c r="AA1335" s="53" t="s">
        <v>9703</v>
      </c>
      <c r="AB1335" s="18">
        <v>286.0</v>
      </c>
      <c r="AC1335" s="18">
        <v>20.0</v>
      </c>
      <c r="AD1335" s="18">
        <v>67.0</v>
      </c>
      <c r="AE1335" s="18">
        <v>105.0</v>
      </c>
      <c r="AF1335" s="18">
        <v>32.0</v>
      </c>
      <c r="AG1335" s="18">
        <v>67.0</v>
      </c>
      <c r="AH1335" s="18">
        <v>2.0</v>
      </c>
      <c r="AI1335" s="18">
        <v>37.0</v>
      </c>
      <c r="AJ1335" s="18" t="s">
        <v>9695</v>
      </c>
      <c r="AK1335" s="18">
        <v>729.0</v>
      </c>
      <c r="AL1335" s="54" t="s">
        <v>2398</v>
      </c>
      <c r="AM1335" s="54" t="s">
        <v>2087</v>
      </c>
      <c r="AN1335" s="19">
        <v>0.9255</v>
      </c>
      <c r="AO1335" s="19" t="s">
        <v>4127</v>
      </c>
    </row>
    <row r="1336">
      <c r="A1336" s="8" t="s">
        <v>9704</v>
      </c>
      <c r="B1336" s="52" t="s">
        <v>1287</v>
      </c>
      <c r="C1336" s="8" t="s">
        <v>58</v>
      </c>
      <c r="D1336" s="8" t="s">
        <v>9695</v>
      </c>
      <c r="E1336" s="16" t="s">
        <v>9705</v>
      </c>
      <c r="F1336" s="50" t="s">
        <v>9706</v>
      </c>
      <c r="G1336" s="8" t="s">
        <v>3873</v>
      </c>
      <c r="H1336" s="24"/>
      <c r="I1336" s="8" t="s">
        <v>9707</v>
      </c>
      <c r="J1336" s="8">
        <v>13.0</v>
      </c>
      <c r="K1336" s="14">
        <v>46111.0</v>
      </c>
      <c r="L1336" s="8" t="s">
        <v>9634</v>
      </c>
      <c r="M1336" s="8" t="s">
        <v>9634</v>
      </c>
      <c r="N1336" s="41">
        <v>46112.0</v>
      </c>
      <c r="O1336" s="41">
        <v>46112.0</v>
      </c>
      <c r="P1336" s="8" t="s">
        <v>3876</v>
      </c>
      <c r="Q1336" s="8">
        <v>647.0</v>
      </c>
      <c r="R1336" s="16" t="s">
        <v>9699</v>
      </c>
      <c r="S1336" s="16" t="s">
        <v>9700</v>
      </c>
      <c r="T1336" s="16" t="s">
        <v>8820</v>
      </c>
      <c r="U1336" s="20" t="s">
        <v>9702</v>
      </c>
      <c r="V1336" s="8" t="s">
        <v>172</v>
      </c>
      <c r="AA1336" s="53" t="s">
        <v>9708</v>
      </c>
      <c r="AB1336" s="18">
        <v>99.0</v>
      </c>
      <c r="AC1336" s="18">
        <v>14.0</v>
      </c>
      <c r="AD1336" s="18">
        <v>20.0</v>
      </c>
      <c r="AE1336" s="18">
        <v>52.0</v>
      </c>
      <c r="AF1336" s="18">
        <v>0.0</v>
      </c>
      <c r="AG1336" s="18">
        <v>0.0</v>
      </c>
      <c r="AH1336" s="18">
        <v>0.0</v>
      </c>
      <c r="AI1336" s="18">
        <v>6.0</v>
      </c>
      <c r="AJ1336" s="18" t="s">
        <v>54</v>
      </c>
      <c r="AK1336" s="18" t="s">
        <v>54</v>
      </c>
      <c r="AL1336" s="54" t="s">
        <v>1331</v>
      </c>
      <c r="AM1336" s="18" t="s">
        <v>54</v>
      </c>
      <c r="AN1336" s="19">
        <v>0.9255</v>
      </c>
      <c r="AO1336" s="19" t="s">
        <v>925</v>
      </c>
    </row>
    <row r="1337">
      <c r="A1337" s="8" t="s">
        <v>9709</v>
      </c>
      <c r="B1337" s="52" t="s">
        <v>1883</v>
      </c>
      <c r="C1337" s="8" t="s">
        <v>58</v>
      </c>
      <c r="D1337" s="8" t="s">
        <v>9695</v>
      </c>
      <c r="E1337" s="16" t="s">
        <v>9710</v>
      </c>
      <c r="F1337" s="50" t="s">
        <v>9711</v>
      </c>
      <c r="G1337" s="8" t="s">
        <v>3873</v>
      </c>
      <c r="H1337" s="24"/>
      <c r="I1337" s="8" t="s">
        <v>9712</v>
      </c>
      <c r="J1337" s="8">
        <v>13.0</v>
      </c>
      <c r="K1337" s="14">
        <v>46111.0</v>
      </c>
      <c r="L1337" s="8" t="s">
        <v>9634</v>
      </c>
      <c r="M1337" s="8" t="s">
        <v>9634</v>
      </c>
      <c r="N1337" s="41">
        <v>46112.0</v>
      </c>
      <c r="O1337" s="41">
        <v>46112.0</v>
      </c>
      <c r="P1337" s="8" t="s">
        <v>3876</v>
      </c>
      <c r="Q1337" s="8">
        <v>588.0</v>
      </c>
      <c r="R1337" s="16" t="s">
        <v>9699</v>
      </c>
      <c r="S1337" s="16" t="s">
        <v>9700</v>
      </c>
      <c r="T1337" s="16" t="s">
        <v>9713</v>
      </c>
      <c r="U1337" s="20" t="s">
        <v>9702</v>
      </c>
      <c r="V1337" s="8" t="s">
        <v>172</v>
      </c>
      <c r="AA1337" s="53" t="s">
        <v>9714</v>
      </c>
      <c r="AB1337" s="18">
        <v>344.0</v>
      </c>
      <c r="AC1337" s="18">
        <v>54.0</v>
      </c>
      <c r="AD1337" s="18">
        <v>69.0</v>
      </c>
      <c r="AE1337" s="18">
        <v>72.0</v>
      </c>
      <c r="AF1337" s="18">
        <v>55.0</v>
      </c>
      <c r="AG1337" s="18">
        <v>127.0</v>
      </c>
      <c r="AH1337" s="18">
        <v>3.0</v>
      </c>
      <c r="AI1337" s="18">
        <v>13.0</v>
      </c>
      <c r="AJ1337" s="18" t="s">
        <v>54</v>
      </c>
      <c r="AK1337" s="18" t="s">
        <v>54</v>
      </c>
      <c r="AL1337" s="54" t="s">
        <v>1773</v>
      </c>
      <c r="AM1337" s="18" t="s">
        <v>54</v>
      </c>
      <c r="AN1337" s="19">
        <v>0.9255</v>
      </c>
      <c r="AO1337" s="19" t="s">
        <v>4127</v>
      </c>
    </row>
    <row r="1338">
      <c r="A1338" s="8" t="s">
        <v>9715</v>
      </c>
      <c r="B1338" s="52" t="s">
        <v>1287</v>
      </c>
      <c r="C1338" s="8" t="s">
        <v>43</v>
      </c>
      <c r="E1338" s="10" t="s">
        <v>9716</v>
      </c>
      <c r="F1338" s="21" t="s">
        <v>9717</v>
      </c>
      <c r="G1338" s="8" t="s">
        <v>7957</v>
      </c>
      <c r="H1338" s="24"/>
      <c r="I1338" s="8" t="s">
        <v>9718</v>
      </c>
      <c r="J1338" s="8">
        <v>13.0</v>
      </c>
      <c r="K1338" s="14">
        <v>46111.0</v>
      </c>
      <c r="L1338" s="8" t="s">
        <v>9634</v>
      </c>
      <c r="M1338" s="8" t="s">
        <v>9634</v>
      </c>
      <c r="N1338" s="14">
        <v>46113.0</v>
      </c>
      <c r="O1338" s="14">
        <v>46113.0</v>
      </c>
      <c r="P1338" s="8" t="s">
        <v>48</v>
      </c>
      <c r="Q1338" s="8">
        <v>621.0</v>
      </c>
      <c r="R1338" s="16" t="s">
        <v>9719</v>
      </c>
      <c r="S1338" s="16" t="s">
        <v>9720</v>
      </c>
      <c r="T1338" s="16" t="s">
        <v>7202</v>
      </c>
      <c r="U1338" s="25" t="s">
        <v>9721</v>
      </c>
      <c r="V1338" s="8" t="s">
        <v>220</v>
      </c>
      <c r="AA1338" s="53" t="s">
        <v>9722</v>
      </c>
      <c r="AB1338" s="18">
        <v>323.0</v>
      </c>
      <c r="AC1338" s="18">
        <v>44.0</v>
      </c>
      <c r="AD1338" s="18">
        <v>27.0</v>
      </c>
      <c r="AE1338" s="18">
        <v>68.0</v>
      </c>
      <c r="AF1338" s="18">
        <v>79.0</v>
      </c>
      <c r="AG1338" s="18">
        <v>133.0</v>
      </c>
      <c r="AH1338" s="18">
        <v>5.0</v>
      </c>
      <c r="AI1338" s="18">
        <v>33.0</v>
      </c>
      <c r="AJ1338" s="18" t="s">
        <v>9715</v>
      </c>
      <c r="AK1338" s="18">
        <v>1271.0</v>
      </c>
      <c r="AL1338" s="54" t="s">
        <v>2182</v>
      </c>
      <c r="AM1338" s="54" t="s">
        <v>1400</v>
      </c>
      <c r="AN1338" s="19">
        <v>0.9067</v>
      </c>
      <c r="AO1338" s="19" t="s">
        <v>54</v>
      </c>
    </row>
    <row r="1339">
      <c r="A1339" s="8" t="s">
        <v>9723</v>
      </c>
      <c r="B1339" s="52" t="s">
        <v>1883</v>
      </c>
      <c r="C1339" s="8" t="s">
        <v>58</v>
      </c>
      <c r="D1339" s="8" t="s">
        <v>9715</v>
      </c>
      <c r="E1339" s="10" t="s">
        <v>9724</v>
      </c>
      <c r="F1339" s="21" t="s">
        <v>9725</v>
      </c>
      <c r="G1339" s="8" t="s">
        <v>7957</v>
      </c>
      <c r="H1339" s="24"/>
      <c r="I1339" s="8" t="s">
        <v>9726</v>
      </c>
      <c r="J1339" s="8">
        <v>13.0</v>
      </c>
      <c r="K1339" s="14">
        <v>46111.0</v>
      </c>
      <c r="L1339" s="8" t="s">
        <v>9634</v>
      </c>
      <c r="M1339" s="8" t="s">
        <v>9634</v>
      </c>
      <c r="N1339" s="14">
        <v>46113.0</v>
      </c>
      <c r="O1339" s="14">
        <v>46113.0</v>
      </c>
      <c r="P1339" s="8" t="s">
        <v>48</v>
      </c>
      <c r="Q1339" s="8">
        <v>733.0</v>
      </c>
      <c r="R1339" s="16" t="s">
        <v>9727</v>
      </c>
      <c r="S1339" s="16" t="s">
        <v>9728</v>
      </c>
      <c r="T1339" s="16" t="s">
        <v>70</v>
      </c>
      <c r="U1339" s="25" t="s">
        <v>9721</v>
      </c>
      <c r="V1339" s="8" t="s">
        <v>220</v>
      </c>
      <c r="AA1339" s="53" t="s">
        <v>9729</v>
      </c>
      <c r="AB1339" s="18">
        <v>510.0</v>
      </c>
      <c r="AC1339" s="18">
        <v>176.0</v>
      </c>
      <c r="AD1339" s="18">
        <v>30.0</v>
      </c>
      <c r="AE1339" s="18">
        <v>130.0</v>
      </c>
      <c r="AF1339" s="18">
        <v>30.0</v>
      </c>
      <c r="AG1339" s="18">
        <v>58.0</v>
      </c>
      <c r="AH1339" s="18">
        <v>9.0</v>
      </c>
      <c r="AI1339" s="18">
        <v>57.0</v>
      </c>
      <c r="AJ1339" s="18" t="s">
        <v>54</v>
      </c>
      <c r="AK1339" s="18" t="s">
        <v>54</v>
      </c>
      <c r="AL1339" s="54" t="s">
        <v>1997</v>
      </c>
      <c r="AM1339" s="18" t="s">
        <v>54</v>
      </c>
      <c r="AN1339" s="19">
        <v>0.9067</v>
      </c>
      <c r="AO1339" s="19" t="s">
        <v>54</v>
      </c>
    </row>
    <row r="1340">
      <c r="A1340" s="8" t="s">
        <v>9730</v>
      </c>
      <c r="B1340" s="52" t="s">
        <v>1298</v>
      </c>
      <c r="C1340" s="8" t="s">
        <v>58</v>
      </c>
      <c r="D1340" s="8" t="s">
        <v>9715</v>
      </c>
      <c r="E1340" s="10" t="s">
        <v>9731</v>
      </c>
      <c r="F1340" s="21" t="s">
        <v>9732</v>
      </c>
      <c r="G1340" s="8" t="s">
        <v>7957</v>
      </c>
      <c r="H1340" s="24"/>
      <c r="I1340" s="8" t="s">
        <v>9733</v>
      </c>
      <c r="J1340" s="8">
        <v>13.0</v>
      </c>
      <c r="K1340" s="14">
        <v>46111.0</v>
      </c>
      <c r="L1340" s="8" t="s">
        <v>9634</v>
      </c>
      <c r="M1340" s="8" t="s">
        <v>9634</v>
      </c>
      <c r="N1340" s="14">
        <v>46113.0</v>
      </c>
      <c r="O1340" s="14">
        <v>46113.0</v>
      </c>
      <c r="P1340" s="8" t="s">
        <v>48</v>
      </c>
      <c r="Q1340" s="8">
        <v>764.0</v>
      </c>
      <c r="R1340" s="16" t="s">
        <v>9734</v>
      </c>
      <c r="S1340" s="16" t="s">
        <v>9735</v>
      </c>
      <c r="T1340" s="16" t="s">
        <v>9736</v>
      </c>
      <c r="U1340" s="25" t="s">
        <v>9721</v>
      </c>
      <c r="V1340" s="8" t="s">
        <v>220</v>
      </c>
      <c r="AA1340" s="53" t="s">
        <v>9737</v>
      </c>
      <c r="AB1340" s="18">
        <v>438.0</v>
      </c>
      <c r="AC1340" s="18">
        <v>147.0</v>
      </c>
      <c r="AD1340" s="18">
        <v>15.0</v>
      </c>
      <c r="AE1340" s="18">
        <v>53.0</v>
      </c>
      <c r="AF1340" s="18">
        <v>230.0</v>
      </c>
      <c r="AG1340" s="18">
        <v>155.0</v>
      </c>
      <c r="AH1340" s="18">
        <v>1.0</v>
      </c>
      <c r="AI1340" s="18">
        <v>30.0</v>
      </c>
      <c r="AJ1340" s="18" t="s">
        <v>54</v>
      </c>
      <c r="AK1340" s="18" t="s">
        <v>54</v>
      </c>
      <c r="AL1340" s="54" t="s">
        <v>1400</v>
      </c>
      <c r="AM1340" s="18" t="s">
        <v>54</v>
      </c>
      <c r="AN1340" s="19">
        <v>0.9067</v>
      </c>
      <c r="AO1340" s="19" t="s">
        <v>54</v>
      </c>
    </row>
    <row r="1341">
      <c r="A1341" s="8" t="s">
        <v>9738</v>
      </c>
      <c r="B1341" s="52" t="s">
        <v>1287</v>
      </c>
      <c r="C1341" s="8" t="s">
        <v>43</v>
      </c>
      <c r="E1341" s="20" t="s">
        <v>9739</v>
      </c>
      <c r="F1341" s="50" t="s">
        <v>9740</v>
      </c>
      <c r="G1341" s="8" t="s">
        <v>83</v>
      </c>
      <c r="H1341" s="24"/>
      <c r="I1341" s="8" t="s">
        <v>9741</v>
      </c>
      <c r="J1341" s="8">
        <v>13.0</v>
      </c>
      <c r="K1341" s="14">
        <v>46111.0</v>
      </c>
      <c r="L1341" s="8" t="s">
        <v>9634</v>
      </c>
      <c r="M1341" s="8" t="s">
        <v>9634</v>
      </c>
      <c r="N1341" s="14">
        <v>46113.0</v>
      </c>
      <c r="O1341" s="14">
        <v>46113.0</v>
      </c>
      <c r="P1341" s="8" t="s">
        <v>48</v>
      </c>
      <c r="Q1341" s="8">
        <v>572.0</v>
      </c>
      <c r="R1341" s="8" t="s">
        <v>9742</v>
      </c>
      <c r="S1341" s="8" t="s">
        <v>9743</v>
      </c>
      <c r="T1341" s="16" t="s">
        <v>9636</v>
      </c>
      <c r="U1341" s="17" t="s">
        <v>9744</v>
      </c>
      <c r="V1341" s="8" t="s">
        <v>9745</v>
      </c>
      <c r="AA1341" s="53" t="s">
        <v>9746</v>
      </c>
      <c r="AB1341" s="18">
        <v>1746.0</v>
      </c>
      <c r="AC1341" s="18">
        <v>21.0</v>
      </c>
      <c r="AD1341" s="18">
        <v>11.0</v>
      </c>
      <c r="AE1341" s="18">
        <v>76.0</v>
      </c>
      <c r="AF1341" s="18">
        <v>119.0</v>
      </c>
      <c r="AG1341" s="18">
        <v>1617.0</v>
      </c>
      <c r="AH1341" s="18">
        <v>7.0</v>
      </c>
      <c r="AI1341" s="18">
        <v>11.0</v>
      </c>
      <c r="AJ1341" s="18" t="s">
        <v>9738</v>
      </c>
      <c r="AK1341" s="18">
        <v>3147.0</v>
      </c>
      <c r="AL1341" s="55" t="s">
        <v>6302</v>
      </c>
      <c r="AM1341" s="54" t="s">
        <v>1565</v>
      </c>
      <c r="AN1341" s="19">
        <v>0.9136</v>
      </c>
      <c r="AO1341" s="19" t="s">
        <v>54</v>
      </c>
    </row>
    <row r="1342">
      <c r="A1342" s="8" t="s">
        <v>9747</v>
      </c>
      <c r="B1342" s="52" t="s">
        <v>1298</v>
      </c>
      <c r="C1342" s="8" t="s">
        <v>58</v>
      </c>
      <c r="D1342" s="8" t="s">
        <v>9738</v>
      </c>
      <c r="E1342" s="20" t="s">
        <v>9748</v>
      </c>
      <c r="F1342" s="50" t="s">
        <v>9749</v>
      </c>
      <c r="G1342" s="8" t="s">
        <v>83</v>
      </c>
      <c r="H1342" s="24"/>
      <c r="I1342" s="8" t="s">
        <v>9750</v>
      </c>
      <c r="J1342" s="8">
        <v>13.0</v>
      </c>
      <c r="K1342" s="14">
        <v>46111.0</v>
      </c>
      <c r="L1342" s="8" t="s">
        <v>9634</v>
      </c>
      <c r="M1342" s="8" t="s">
        <v>9634</v>
      </c>
      <c r="N1342" s="14">
        <v>46113.0</v>
      </c>
      <c r="O1342" s="14">
        <v>46113.0</v>
      </c>
      <c r="P1342" s="8" t="s">
        <v>48</v>
      </c>
      <c r="Q1342" s="8">
        <v>672.0</v>
      </c>
      <c r="R1342" s="8" t="s">
        <v>9742</v>
      </c>
      <c r="S1342" s="8" t="s">
        <v>9751</v>
      </c>
      <c r="T1342" s="16" t="s">
        <v>9752</v>
      </c>
      <c r="U1342" s="17" t="s">
        <v>9744</v>
      </c>
      <c r="V1342" s="8" t="s">
        <v>9745</v>
      </c>
      <c r="AA1342" s="53" t="s">
        <v>9753</v>
      </c>
      <c r="AB1342" s="18">
        <v>1183.0</v>
      </c>
      <c r="AC1342" s="18">
        <v>10.0</v>
      </c>
      <c r="AD1342" s="18">
        <v>13.0</v>
      </c>
      <c r="AE1342" s="18">
        <v>46.0</v>
      </c>
      <c r="AF1342" s="18">
        <v>99.0</v>
      </c>
      <c r="AG1342" s="18">
        <v>1097.0</v>
      </c>
      <c r="AH1342" s="18">
        <v>3.0</v>
      </c>
      <c r="AI1342" s="18">
        <v>14.0</v>
      </c>
      <c r="AJ1342" s="18" t="s">
        <v>54</v>
      </c>
      <c r="AK1342" s="18" t="s">
        <v>54</v>
      </c>
      <c r="AL1342" s="54" t="s">
        <v>4571</v>
      </c>
      <c r="AM1342" s="18" t="s">
        <v>54</v>
      </c>
      <c r="AN1342" s="19">
        <v>0.9136</v>
      </c>
      <c r="AO1342" s="19" t="s">
        <v>54</v>
      </c>
    </row>
    <row r="1343">
      <c r="A1343" s="8" t="s">
        <v>9754</v>
      </c>
      <c r="B1343" s="52" t="s">
        <v>5170</v>
      </c>
      <c r="C1343" s="8" t="s">
        <v>58</v>
      </c>
      <c r="D1343" s="8" t="s">
        <v>9738</v>
      </c>
      <c r="E1343" s="20" t="s">
        <v>9755</v>
      </c>
      <c r="F1343" s="50" t="s">
        <v>9756</v>
      </c>
      <c r="G1343" s="8" t="s">
        <v>83</v>
      </c>
      <c r="H1343" s="24"/>
      <c r="I1343" s="8" t="s">
        <v>9757</v>
      </c>
      <c r="J1343" s="8">
        <v>13.0</v>
      </c>
      <c r="K1343" s="14">
        <v>46111.0</v>
      </c>
      <c r="L1343" s="8" t="s">
        <v>9634</v>
      </c>
      <c r="M1343" s="8" t="s">
        <v>9634</v>
      </c>
      <c r="N1343" s="14">
        <v>46113.0</v>
      </c>
      <c r="O1343" s="14">
        <v>46113.0</v>
      </c>
      <c r="P1343" s="8" t="s">
        <v>48</v>
      </c>
      <c r="Q1343" s="8">
        <v>654.0</v>
      </c>
      <c r="R1343" s="8" t="s">
        <v>9742</v>
      </c>
      <c r="S1343" s="8" t="s">
        <v>9758</v>
      </c>
      <c r="T1343" s="16" t="s">
        <v>70</v>
      </c>
      <c r="U1343" s="17" t="s">
        <v>9744</v>
      </c>
      <c r="V1343" s="8" t="s">
        <v>9745</v>
      </c>
      <c r="AA1343" s="53" t="s">
        <v>9759</v>
      </c>
      <c r="AB1343" s="18">
        <v>218.0</v>
      </c>
      <c r="AC1343" s="18">
        <v>1.0</v>
      </c>
      <c r="AD1343" s="18">
        <v>19.0</v>
      </c>
      <c r="AE1343" s="18">
        <v>42.0</v>
      </c>
      <c r="AF1343" s="18">
        <v>201.0</v>
      </c>
      <c r="AG1343" s="18">
        <v>138.0</v>
      </c>
      <c r="AH1343" s="18">
        <v>2.0</v>
      </c>
      <c r="AI1343" s="18">
        <v>5.0</v>
      </c>
      <c r="AJ1343" s="18" t="s">
        <v>54</v>
      </c>
      <c r="AK1343" s="18" t="s">
        <v>54</v>
      </c>
      <c r="AL1343" s="54" t="s">
        <v>1772</v>
      </c>
      <c r="AM1343" s="18" t="s">
        <v>54</v>
      </c>
      <c r="AN1343" s="19">
        <v>0.9136</v>
      </c>
      <c r="AO1343" s="19" t="s">
        <v>54</v>
      </c>
    </row>
    <row r="1344">
      <c r="A1344" s="8" t="s">
        <v>9760</v>
      </c>
      <c r="B1344" s="52" t="s">
        <v>1883</v>
      </c>
      <c r="C1344" s="8" t="s">
        <v>43</v>
      </c>
      <c r="E1344" s="16" t="s">
        <v>9761</v>
      </c>
      <c r="F1344" s="21" t="s">
        <v>9762</v>
      </c>
      <c r="G1344" s="8" t="s">
        <v>7957</v>
      </c>
      <c r="H1344" s="24"/>
      <c r="I1344" s="8" t="s">
        <v>9763</v>
      </c>
      <c r="J1344" s="8">
        <v>13.0</v>
      </c>
      <c r="K1344" s="14">
        <v>46111.0</v>
      </c>
      <c r="L1344" s="8" t="s">
        <v>9634</v>
      </c>
      <c r="M1344" s="8" t="s">
        <v>9634</v>
      </c>
      <c r="N1344" s="14">
        <v>46113.0</v>
      </c>
      <c r="O1344" s="14">
        <v>46113.0</v>
      </c>
      <c r="P1344" s="8" t="s">
        <v>48</v>
      </c>
      <c r="Q1344" s="8">
        <v>603.0</v>
      </c>
      <c r="R1344" s="16" t="s">
        <v>9764</v>
      </c>
      <c r="S1344" s="16" t="s">
        <v>9765</v>
      </c>
      <c r="T1344" s="16" t="s">
        <v>7202</v>
      </c>
      <c r="U1344" s="25" t="s">
        <v>9766</v>
      </c>
      <c r="V1344" s="8" t="s">
        <v>72</v>
      </c>
      <c r="W1344" s="8" t="s">
        <v>9767</v>
      </c>
      <c r="AA1344" s="53" t="s">
        <v>9768</v>
      </c>
      <c r="AB1344" s="18">
        <v>636.0</v>
      </c>
      <c r="AC1344" s="18">
        <v>353.0</v>
      </c>
      <c r="AD1344" s="18">
        <v>30.0</v>
      </c>
      <c r="AE1344" s="18">
        <v>158.0</v>
      </c>
      <c r="AF1344" s="18">
        <v>13.0</v>
      </c>
      <c r="AG1344" s="18">
        <v>14.0</v>
      </c>
      <c r="AH1344" s="18">
        <v>2.0</v>
      </c>
      <c r="AI1344" s="18">
        <v>13.0</v>
      </c>
      <c r="AJ1344" s="18" t="s">
        <v>9760</v>
      </c>
      <c r="AK1344" s="18">
        <v>1524.0</v>
      </c>
      <c r="AL1344" s="54" t="s">
        <v>1541</v>
      </c>
      <c r="AM1344" s="54" t="s">
        <v>2110</v>
      </c>
      <c r="AN1344" s="19">
        <v>0.9088</v>
      </c>
      <c r="AO1344" s="19" t="s">
        <v>262</v>
      </c>
    </row>
    <row r="1345">
      <c r="A1345" s="8" t="s">
        <v>9769</v>
      </c>
      <c r="B1345" s="52" t="s">
        <v>5170</v>
      </c>
      <c r="C1345" s="8" t="s">
        <v>58</v>
      </c>
      <c r="D1345" s="8" t="s">
        <v>9760</v>
      </c>
      <c r="E1345" s="16" t="s">
        <v>9770</v>
      </c>
      <c r="F1345" s="21" t="s">
        <v>9771</v>
      </c>
      <c r="G1345" s="8" t="s">
        <v>7957</v>
      </c>
      <c r="H1345" s="24"/>
      <c r="I1345" s="8" t="s">
        <v>9772</v>
      </c>
      <c r="J1345" s="8">
        <v>13.0</v>
      </c>
      <c r="K1345" s="14">
        <v>46111.0</v>
      </c>
      <c r="L1345" s="8" t="s">
        <v>9634</v>
      </c>
      <c r="M1345" s="8" t="s">
        <v>9634</v>
      </c>
      <c r="N1345" s="14">
        <v>46113.0</v>
      </c>
      <c r="O1345" s="14">
        <v>46113.0</v>
      </c>
      <c r="P1345" s="8" t="s">
        <v>48</v>
      </c>
      <c r="Q1345" s="8">
        <v>730.0</v>
      </c>
      <c r="R1345" s="16" t="s">
        <v>9773</v>
      </c>
      <c r="S1345" s="16" t="s">
        <v>9774</v>
      </c>
      <c r="T1345" s="16" t="s">
        <v>70</v>
      </c>
      <c r="U1345" s="25" t="s">
        <v>9766</v>
      </c>
      <c r="V1345" s="8" t="s">
        <v>72</v>
      </c>
      <c r="W1345" s="8" t="s">
        <v>9767</v>
      </c>
      <c r="AA1345" s="53" t="s">
        <v>9775</v>
      </c>
      <c r="AB1345" s="18">
        <v>658.0</v>
      </c>
      <c r="AC1345" s="18">
        <v>150.0</v>
      </c>
      <c r="AD1345" s="18">
        <v>28.0</v>
      </c>
      <c r="AE1345" s="18">
        <v>100.0</v>
      </c>
      <c r="AF1345" s="18">
        <v>6.0</v>
      </c>
      <c r="AG1345" s="18">
        <v>94.0</v>
      </c>
      <c r="AH1345" s="18">
        <v>234.0</v>
      </c>
      <c r="AI1345" s="18">
        <v>6.0</v>
      </c>
      <c r="AJ1345" s="18" t="s">
        <v>54</v>
      </c>
      <c r="AK1345" s="18" t="s">
        <v>54</v>
      </c>
      <c r="AL1345" s="54" t="s">
        <v>1825</v>
      </c>
      <c r="AM1345" s="18" t="s">
        <v>54</v>
      </c>
      <c r="AN1345" s="19">
        <v>0.9088</v>
      </c>
      <c r="AO1345" s="19" t="s">
        <v>262</v>
      </c>
    </row>
    <row r="1346">
      <c r="A1346" s="8" t="s">
        <v>9776</v>
      </c>
      <c r="B1346" s="52" t="s">
        <v>1287</v>
      </c>
      <c r="C1346" s="8" t="s">
        <v>58</v>
      </c>
      <c r="D1346" s="8" t="s">
        <v>9760</v>
      </c>
      <c r="E1346" s="16" t="s">
        <v>9777</v>
      </c>
      <c r="F1346" s="21" t="s">
        <v>9778</v>
      </c>
      <c r="G1346" s="8" t="s">
        <v>7957</v>
      </c>
      <c r="H1346" s="24"/>
      <c r="I1346" s="8" t="s">
        <v>9779</v>
      </c>
      <c r="J1346" s="8">
        <v>13.0</v>
      </c>
      <c r="K1346" s="14">
        <v>46111.0</v>
      </c>
      <c r="L1346" s="8" t="s">
        <v>9634</v>
      </c>
      <c r="M1346" s="8" t="s">
        <v>9634</v>
      </c>
      <c r="N1346" s="14">
        <v>46113.0</v>
      </c>
      <c r="O1346" s="14">
        <v>46113.0</v>
      </c>
      <c r="P1346" s="8" t="s">
        <v>48</v>
      </c>
      <c r="Q1346" s="8">
        <v>592.0</v>
      </c>
      <c r="R1346" s="16" t="s">
        <v>9780</v>
      </c>
      <c r="S1346" s="16" t="s">
        <v>9781</v>
      </c>
      <c r="T1346" s="16" t="s">
        <v>107</v>
      </c>
      <c r="U1346" s="25" t="s">
        <v>9766</v>
      </c>
      <c r="V1346" s="8" t="s">
        <v>72</v>
      </c>
      <c r="W1346" s="8" t="s">
        <v>9767</v>
      </c>
      <c r="AA1346" s="53" t="s">
        <v>9782</v>
      </c>
      <c r="AB1346" s="18">
        <v>230.0</v>
      </c>
      <c r="AC1346" s="18">
        <v>66.0</v>
      </c>
      <c r="AD1346" s="18">
        <v>8.0</v>
      </c>
      <c r="AE1346" s="18">
        <v>48.0</v>
      </c>
      <c r="AF1346" s="18">
        <v>303.0</v>
      </c>
      <c r="AG1346" s="18">
        <v>32.0</v>
      </c>
      <c r="AH1346" s="18">
        <v>3.0</v>
      </c>
      <c r="AI1346" s="18">
        <v>4.0</v>
      </c>
      <c r="AJ1346" s="18" t="s">
        <v>54</v>
      </c>
      <c r="AK1346" s="18" t="s">
        <v>54</v>
      </c>
      <c r="AL1346" s="54" t="s">
        <v>1464</v>
      </c>
      <c r="AM1346" s="18" t="s">
        <v>54</v>
      </c>
      <c r="AN1346" s="19">
        <v>0.9088</v>
      </c>
      <c r="AO1346" s="19" t="s">
        <v>262</v>
      </c>
    </row>
    <row r="1347">
      <c r="A1347" s="8" t="s">
        <v>9783</v>
      </c>
      <c r="B1347" s="52" t="s">
        <v>1287</v>
      </c>
      <c r="C1347" s="8" t="s">
        <v>43</v>
      </c>
      <c r="E1347" s="20" t="s">
        <v>9784</v>
      </c>
      <c r="F1347" s="50" t="s">
        <v>9785</v>
      </c>
      <c r="G1347" s="8" t="s">
        <v>83</v>
      </c>
      <c r="H1347" s="24"/>
      <c r="I1347" s="8" t="s">
        <v>9786</v>
      </c>
      <c r="J1347" s="8">
        <v>13.0</v>
      </c>
      <c r="K1347" s="14">
        <v>46111.0</v>
      </c>
      <c r="L1347" s="8" t="s">
        <v>9634</v>
      </c>
      <c r="M1347" s="8" t="s">
        <v>9634</v>
      </c>
      <c r="N1347" s="14">
        <v>46113.0</v>
      </c>
      <c r="O1347" s="14">
        <v>46113.0</v>
      </c>
      <c r="P1347" s="8" t="s">
        <v>48</v>
      </c>
      <c r="Q1347" s="8">
        <v>492.0</v>
      </c>
      <c r="R1347" s="8" t="s">
        <v>9787</v>
      </c>
      <c r="S1347" s="8" t="s">
        <v>9788</v>
      </c>
      <c r="T1347" s="16" t="s">
        <v>9789</v>
      </c>
      <c r="U1347" s="17" t="s">
        <v>9790</v>
      </c>
      <c r="V1347" s="8" t="s">
        <v>220</v>
      </c>
      <c r="AA1347" s="53" t="s">
        <v>9791</v>
      </c>
      <c r="AB1347" s="18">
        <v>16338.0</v>
      </c>
      <c r="AC1347" s="18">
        <v>35.0</v>
      </c>
      <c r="AD1347" s="18">
        <v>15.0</v>
      </c>
      <c r="AE1347" s="18">
        <v>239.0</v>
      </c>
      <c r="AF1347" s="18">
        <v>39.0</v>
      </c>
      <c r="AG1347" s="18">
        <v>15907.0</v>
      </c>
      <c r="AH1347" s="18">
        <v>30.0</v>
      </c>
      <c r="AI1347" s="18">
        <v>91.0</v>
      </c>
      <c r="AJ1347" s="18" t="s">
        <v>9783</v>
      </c>
      <c r="AK1347" s="18">
        <v>16762.0</v>
      </c>
      <c r="AL1347" s="55" t="s">
        <v>9792</v>
      </c>
      <c r="AM1347" s="55" t="s">
        <v>9793</v>
      </c>
      <c r="AN1347" s="19">
        <v>0.8651</v>
      </c>
      <c r="AO1347" s="19" t="s">
        <v>978</v>
      </c>
    </row>
    <row r="1348">
      <c r="A1348" s="8" t="s">
        <v>9794</v>
      </c>
      <c r="B1348" s="52" t="s">
        <v>1298</v>
      </c>
      <c r="C1348" s="8" t="s">
        <v>58</v>
      </c>
      <c r="D1348" s="8" t="s">
        <v>9783</v>
      </c>
      <c r="E1348" s="20" t="s">
        <v>9795</v>
      </c>
      <c r="F1348" s="50" t="s">
        <v>9796</v>
      </c>
      <c r="G1348" s="8" t="s">
        <v>83</v>
      </c>
      <c r="H1348" s="24"/>
      <c r="I1348" s="8" t="s">
        <v>9797</v>
      </c>
      <c r="J1348" s="8">
        <v>13.0</v>
      </c>
      <c r="K1348" s="14">
        <v>46111.0</v>
      </c>
      <c r="L1348" s="8" t="s">
        <v>9634</v>
      </c>
      <c r="M1348" s="8" t="s">
        <v>9634</v>
      </c>
      <c r="N1348" s="14">
        <v>46113.0</v>
      </c>
      <c r="O1348" s="14">
        <v>46113.0</v>
      </c>
      <c r="P1348" s="8" t="s">
        <v>48</v>
      </c>
      <c r="Q1348" s="8">
        <v>586.0</v>
      </c>
      <c r="R1348" s="8" t="s">
        <v>9787</v>
      </c>
      <c r="S1348" s="8" t="s">
        <v>9798</v>
      </c>
      <c r="T1348" s="16" t="s">
        <v>70</v>
      </c>
      <c r="U1348" s="17" t="s">
        <v>9790</v>
      </c>
      <c r="V1348" s="8" t="s">
        <v>220</v>
      </c>
      <c r="AA1348" s="53" t="s">
        <v>9799</v>
      </c>
      <c r="AB1348" s="18">
        <v>262.0</v>
      </c>
      <c r="AC1348" s="18">
        <v>7.0</v>
      </c>
      <c r="AD1348" s="18">
        <v>27.0</v>
      </c>
      <c r="AE1348" s="18">
        <v>61.0</v>
      </c>
      <c r="AF1348" s="18">
        <v>15.0</v>
      </c>
      <c r="AG1348" s="18">
        <v>144.0</v>
      </c>
      <c r="AH1348" s="18">
        <v>4.0</v>
      </c>
      <c r="AI1348" s="18">
        <v>9.0</v>
      </c>
      <c r="AJ1348" s="18" t="s">
        <v>54</v>
      </c>
      <c r="AK1348" s="18" t="s">
        <v>54</v>
      </c>
      <c r="AL1348" s="54" t="s">
        <v>1464</v>
      </c>
      <c r="AM1348" s="18" t="s">
        <v>54</v>
      </c>
      <c r="AN1348" s="19">
        <v>0.8651</v>
      </c>
      <c r="AO1348" s="19" t="s">
        <v>1176</v>
      </c>
    </row>
    <row r="1349">
      <c r="A1349" s="8" t="s">
        <v>9800</v>
      </c>
      <c r="B1349" s="52" t="s">
        <v>2931</v>
      </c>
      <c r="C1349" s="8" t="s">
        <v>58</v>
      </c>
      <c r="D1349" s="8" t="s">
        <v>9783</v>
      </c>
      <c r="E1349" s="20" t="s">
        <v>9801</v>
      </c>
      <c r="F1349" s="50" t="s">
        <v>9802</v>
      </c>
      <c r="G1349" s="8" t="s">
        <v>83</v>
      </c>
      <c r="H1349" s="24"/>
      <c r="I1349" s="8" t="s">
        <v>9803</v>
      </c>
      <c r="J1349" s="8">
        <v>13.0</v>
      </c>
      <c r="K1349" s="14">
        <v>46111.0</v>
      </c>
      <c r="L1349" s="8" t="s">
        <v>9634</v>
      </c>
      <c r="M1349" s="8" t="s">
        <v>9634</v>
      </c>
      <c r="N1349" s="14">
        <v>46113.0</v>
      </c>
      <c r="O1349" s="14">
        <v>46113.0</v>
      </c>
      <c r="P1349" s="8" t="s">
        <v>48</v>
      </c>
      <c r="Q1349" s="8">
        <v>571.0</v>
      </c>
      <c r="R1349" s="16" t="s">
        <v>9804</v>
      </c>
      <c r="S1349" s="16" t="s">
        <v>9805</v>
      </c>
      <c r="T1349" s="16" t="s">
        <v>9636</v>
      </c>
      <c r="U1349" s="17" t="s">
        <v>9790</v>
      </c>
      <c r="V1349" s="8" t="s">
        <v>220</v>
      </c>
      <c r="AA1349" s="18" t="s">
        <v>54</v>
      </c>
      <c r="AB1349" s="18">
        <v>75.0</v>
      </c>
      <c r="AC1349" s="18">
        <v>21.0</v>
      </c>
      <c r="AD1349" s="18">
        <v>5.0</v>
      </c>
      <c r="AE1349" s="18">
        <v>39.0</v>
      </c>
      <c r="AF1349" s="18">
        <v>0.0</v>
      </c>
      <c r="AG1349" s="18">
        <v>0.0</v>
      </c>
      <c r="AH1349" s="18">
        <v>0.0</v>
      </c>
      <c r="AI1349" s="18">
        <v>0.0</v>
      </c>
      <c r="AJ1349" s="18" t="s">
        <v>54</v>
      </c>
      <c r="AK1349" s="18" t="s">
        <v>54</v>
      </c>
      <c r="AL1349" s="18" t="s">
        <v>54</v>
      </c>
      <c r="AM1349" s="18" t="s">
        <v>54</v>
      </c>
      <c r="AN1349" s="19">
        <v>0.8651</v>
      </c>
      <c r="AO1349" s="19" t="s">
        <v>329</v>
      </c>
    </row>
    <row r="1350">
      <c r="A1350" s="8" t="s">
        <v>9806</v>
      </c>
      <c r="B1350" s="52" t="s">
        <v>42</v>
      </c>
      <c r="C1350" s="8" t="s">
        <v>58</v>
      </c>
      <c r="D1350" s="8" t="s">
        <v>9783</v>
      </c>
      <c r="E1350" s="20" t="s">
        <v>9807</v>
      </c>
      <c r="F1350" s="50" t="s">
        <v>9808</v>
      </c>
      <c r="G1350" s="8" t="s">
        <v>83</v>
      </c>
      <c r="H1350" s="24"/>
      <c r="I1350" s="8" t="s">
        <v>9809</v>
      </c>
      <c r="J1350" s="8">
        <v>13.0</v>
      </c>
      <c r="K1350" s="14">
        <v>46111.0</v>
      </c>
      <c r="L1350" s="8" t="s">
        <v>9634</v>
      </c>
      <c r="M1350" s="8" t="s">
        <v>9634</v>
      </c>
      <c r="N1350" s="14">
        <v>46113.0</v>
      </c>
      <c r="O1350" s="14">
        <v>46113.0</v>
      </c>
      <c r="P1350" s="8" t="s">
        <v>48</v>
      </c>
      <c r="Q1350" s="8">
        <v>512.0</v>
      </c>
      <c r="R1350" s="16" t="s">
        <v>9804</v>
      </c>
      <c r="S1350" s="16" t="s">
        <v>9810</v>
      </c>
      <c r="T1350" s="16" t="s">
        <v>9811</v>
      </c>
      <c r="U1350" s="17" t="s">
        <v>9790</v>
      </c>
      <c r="V1350" s="8" t="s">
        <v>220</v>
      </c>
      <c r="AA1350" s="18" t="s">
        <v>54</v>
      </c>
      <c r="AB1350" s="18">
        <v>87.0</v>
      </c>
      <c r="AC1350" s="18">
        <v>6.0</v>
      </c>
      <c r="AD1350" s="18">
        <v>2.0</v>
      </c>
      <c r="AE1350" s="18">
        <v>60.0</v>
      </c>
      <c r="AF1350" s="18">
        <v>0.0</v>
      </c>
      <c r="AG1350" s="18">
        <v>0.0</v>
      </c>
      <c r="AH1350" s="18">
        <v>0.0</v>
      </c>
      <c r="AI1350" s="18">
        <v>0.0</v>
      </c>
      <c r="AJ1350" s="18" t="s">
        <v>54</v>
      </c>
      <c r="AK1350" s="18" t="s">
        <v>54</v>
      </c>
      <c r="AL1350" s="18" t="s">
        <v>54</v>
      </c>
      <c r="AM1350" s="18" t="s">
        <v>54</v>
      </c>
      <c r="AN1350" s="19">
        <v>0.8651</v>
      </c>
      <c r="AO1350" s="19" t="s">
        <v>1176</v>
      </c>
    </row>
    <row r="1351">
      <c r="A1351" s="8" t="s">
        <v>9812</v>
      </c>
      <c r="B1351" s="52" t="s">
        <v>1298</v>
      </c>
      <c r="C1351" s="8" t="s">
        <v>43</v>
      </c>
      <c r="E1351" s="16" t="s">
        <v>9813</v>
      </c>
      <c r="F1351" s="21" t="s">
        <v>9814</v>
      </c>
      <c r="G1351" s="8" t="s">
        <v>7957</v>
      </c>
      <c r="H1351" s="24"/>
      <c r="I1351" s="8" t="s">
        <v>9815</v>
      </c>
      <c r="J1351" s="8">
        <v>13.0</v>
      </c>
      <c r="K1351" s="14">
        <v>46111.0</v>
      </c>
      <c r="L1351" s="8" t="s">
        <v>9634</v>
      </c>
      <c r="M1351" s="8" t="s">
        <v>9634</v>
      </c>
      <c r="N1351" s="14">
        <v>46113.0</v>
      </c>
      <c r="O1351" s="14">
        <v>46113.0</v>
      </c>
      <c r="P1351" s="8" t="s">
        <v>48</v>
      </c>
      <c r="Q1351" s="8">
        <v>655.0</v>
      </c>
      <c r="R1351" s="16" t="s">
        <v>9816</v>
      </c>
      <c r="S1351" s="16" t="s">
        <v>9817</v>
      </c>
      <c r="T1351" s="16" t="s">
        <v>7202</v>
      </c>
      <c r="U1351" s="25" t="s">
        <v>9818</v>
      </c>
      <c r="V1351" s="8" t="s">
        <v>220</v>
      </c>
      <c r="AA1351" s="53" t="s">
        <v>9819</v>
      </c>
      <c r="AB1351" s="18">
        <v>212.0</v>
      </c>
      <c r="AC1351" s="18">
        <v>21.0</v>
      </c>
      <c r="AD1351" s="18">
        <v>3.0</v>
      </c>
      <c r="AE1351" s="18">
        <v>140.0</v>
      </c>
      <c r="AF1351" s="18">
        <v>21.0</v>
      </c>
      <c r="AG1351" s="18">
        <v>16.0</v>
      </c>
      <c r="AH1351" s="18">
        <v>2.0</v>
      </c>
      <c r="AI1351" s="18">
        <v>24.0</v>
      </c>
      <c r="AJ1351" s="18" t="s">
        <v>9812</v>
      </c>
      <c r="AK1351" s="18">
        <v>377.0</v>
      </c>
      <c r="AL1351" s="54" t="s">
        <v>2242</v>
      </c>
      <c r="AM1351" s="54" t="s">
        <v>1755</v>
      </c>
      <c r="AN1351" s="19">
        <v>0.8842</v>
      </c>
      <c r="AO1351" s="19" t="s">
        <v>414</v>
      </c>
    </row>
    <row r="1352">
      <c r="A1352" s="8" t="s">
        <v>9820</v>
      </c>
      <c r="B1352" s="52" t="s">
        <v>5170</v>
      </c>
      <c r="C1352" s="8" t="s">
        <v>58</v>
      </c>
      <c r="D1352" s="8" t="s">
        <v>9812</v>
      </c>
      <c r="E1352" s="16" t="s">
        <v>9821</v>
      </c>
      <c r="F1352" s="21" t="s">
        <v>9822</v>
      </c>
      <c r="G1352" s="8" t="s">
        <v>7957</v>
      </c>
      <c r="H1352" s="24"/>
      <c r="I1352" s="8" t="s">
        <v>9823</v>
      </c>
      <c r="J1352" s="8">
        <v>13.0</v>
      </c>
      <c r="K1352" s="14">
        <v>46111.0</v>
      </c>
      <c r="L1352" s="8" t="s">
        <v>9634</v>
      </c>
      <c r="M1352" s="8" t="s">
        <v>9634</v>
      </c>
      <c r="N1352" s="14">
        <v>46113.0</v>
      </c>
      <c r="O1352" s="14">
        <v>46113.0</v>
      </c>
      <c r="P1352" s="8" t="s">
        <v>48</v>
      </c>
      <c r="Q1352" s="8">
        <v>605.0</v>
      </c>
      <c r="R1352" s="16" t="s">
        <v>9824</v>
      </c>
      <c r="S1352" s="16" t="s">
        <v>9825</v>
      </c>
      <c r="T1352" s="16" t="s">
        <v>70</v>
      </c>
      <c r="U1352" s="25" t="s">
        <v>9818</v>
      </c>
      <c r="V1352" s="8" t="s">
        <v>220</v>
      </c>
      <c r="AA1352" s="53" t="s">
        <v>9826</v>
      </c>
      <c r="AB1352" s="18">
        <v>103.0</v>
      </c>
      <c r="AC1352" s="18">
        <v>16.0</v>
      </c>
      <c r="AD1352" s="18">
        <v>5.0</v>
      </c>
      <c r="AE1352" s="18">
        <v>40.0</v>
      </c>
      <c r="AF1352" s="18">
        <v>7.0</v>
      </c>
      <c r="AG1352" s="18">
        <v>29.0</v>
      </c>
      <c r="AH1352" s="18">
        <v>0.0</v>
      </c>
      <c r="AI1352" s="18">
        <v>1.0</v>
      </c>
      <c r="AJ1352" s="18" t="s">
        <v>54</v>
      </c>
      <c r="AK1352" s="18" t="s">
        <v>54</v>
      </c>
      <c r="AL1352" s="54" t="s">
        <v>1755</v>
      </c>
      <c r="AM1352" s="18" t="s">
        <v>54</v>
      </c>
      <c r="AN1352" s="19">
        <v>0.8842</v>
      </c>
      <c r="AO1352" s="19" t="s">
        <v>414</v>
      </c>
    </row>
    <row r="1353">
      <c r="A1353" s="8" t="s">
        <v>9827</v>
      </c>
      <c r="B1353" s="52" t="s">
        <v>1287</v>
      </c>
      <c r="C1353" s="8" t="s">
        <v>58</v>
      </c>
      <c r="D1353" s="8" t="s">
        <v>9812</v>
      </c>
      <c r="E1353" s="16" t="s">
        <v>9828</v>
      </c>
      <c r="F1353" s="21" t="s">
        <v>9829</v>
      </c>
      <c r="G1353" s="8" t="s">
        <v>7957</v>
      </c>
      <c r="H1353" s="24"/>
      <c r="I1353" s="8" t="s">
        <v>9830</v>
      </c>
      <c r="J1353" s="8">
        <v>13.0</v>
      </c>
      <c r="K1353" s="14">
        <v>46111.0</v>
      </c>
      <c r="L1353" s="8" t="s">
        <v>9634</v>
      </c>
      <c r="M1353" s="8" t="s">
        <v>9634</v>
      </c>
      <c r="N1353" s="14">
        <v>46113.0</v>
      </c>
      <c r="O1353" s="14">
        <v>46113.0</v>
      </c>
      <c r="P1353" s="8" t="s">
        <v>48</v>
      </c>
      <c r="Q1353" s="8">
        <v>521.0</v>
      </c>
      <c r="R1353" s="16" t="s">
        <v>9831</v>
      </c>
      <c r="S1353" s="16" t="s">
        <v>9832</v>
      </c>
      <c r="T1353" s="16" t="s">
        <v>9833</v>
      </c>
      <c r="U1353" s="25" t="s">
        <v>9818</v>
      </c>
      <c r="V1353" s="8" t="s">
        <v>220</v>
      </c>
      <c r="AA1353" s="53" t="s">
        <v>9834</v>
      </c>
      <c r="AB1353" s="18">
        <v>62.0</v>
      </c>
      <c r="AC1353" s="18">
        <v>8.0</v>
      </c>
      <c r="AD1353" s="18">
        <v>2.0</v>
      </c>
      <c r="AE1353" s="18">
        <v>40.0</v>
      </c>
      <c r="AF1353" s="18">
        <v>7.0</v>
      </c>
      <c r="AG1353" s="18">
        <v>8.0</v>
      </c>
      <c r="AH1353" s="18">
        <v>2.0</v>
      </c>
      <c r="AI1353" s="18">
        <v>3.0</v>
      </c>
      <c r="AJ1353" s="18" t="s">
        <v>54</v>
      </c>
      <c r="AK1353" s="18" t="s">
        <v>54</v>
      </c>
      <c r="AL1353" s="54" t="s">
        <v>1763</v>
      </c>
      <c r="AM1353" s="18" t="s">
        <v>54</v>
      </c>
      <c r="AN1353" s="19">
        <v>0.8842</v>
      </c>
      <c r="AO1353" s="19" t="s">
        <v>414</v>
      </c>
    </row>
    <row r="1354">
      <c r="A1354" s="8" t="s">
        <v>9835</v>
      </c>
      <c r="B1354" s="52" t="s">
        <v>1287</v>
      </c>
      <c r="C1354" s="8" t="s">
        <v>43</v>
      </c>
      <c r="E1354" s="20" t="s">
        <v>9836</v>
      </c>
      <c r="F1354" s="50" t="s">
        <v>9837</v>
      </c>
      <c r="G1354" s="8" t="s">
        <v>46</v>
      </c>
      <c r="H1354" s="24"/>
      <c r="I1354" s="8" t="s">
        <v>9838</v>
      </c>
      <c r="J1354" s="8">
        <v>13.0</v>
      </c>
      <c r="K1354" s="14">
        <v>46111.0</v>
      </c>
      <c r="L1354" s="8" t="s">
        <v>9634</v>
      </c>
      <c r="M1354" s="8" t="s">
        <v>9634</v>
      </c>
      <c r="N1354" s="14">
        <v>46113.0</v>
      </c>
      <c r="O1354" s="14">
        <v>46113.0</v>
      </c>
      <c r="P1354" s="8" t="s">
        <v>48</v>
      </c>
      <c r="Q1354" s="8">
        <v>604.0</v>
      </c>
      <c r="R1354" s="8" t="s">
        <v>9839</v>
      </c>
      <c r="S1354" s="8" t="s">
        <v>9840</v>
      </c>
      <c r="T1354" s="16" t="s">
        <v>9636</v>
      </c>
      <c r="U1354" s="17" t="s">
        <v>9841</v>
      </c>
      <c r="V1354" s="8" t="s">
        <v>72</v>
      </c>
      <c r="AA1354" s="53" t="s">
        <v>9842</v>
      </c>
      <c r="AB1354" s="18">
        <v>727.0</v>
      </c>
      <c r="AC1354" s="18">
        <v>443.0</v>
      </c>
      <c r="AD1354" s="18">
        <v>7.0</v>
      </c>
      <c r="AE1354" s="18">
        <v>136.0</v>
      </c>
      <c r="AF1354" s="18">
        <v>36.0</v>
      </c>
      <c r="AG1354" s="18">
        <v>31.0</v>
      </c>
      <c r="AH1354" s="18">
        <v>0.0</v>
      </c>
      <c r="AI1354" s="18">
        <v>2.0</v>
      </c>
      <c r="AJ1354" s="18" t="s">
        <v>9835</v>
      </c>
      <c r="AK1354" s="18">
        <v>1295.0</v>
      </c>
      <c r="AL1354" s="54" t="s">
        <v>3527</v>
      </c>
      <c r="AM1354" s="54" t="s">
        <v>1400</v>
      </c>
      <c r="AN1354" s="19">
        <v>0.9626</v>
      </c>
      <c r="AO1354" s="19" t="s">
        <v>992</v>
      </c>
    </row>
    <row r="1355">
      <c r="A1355" s="8" t="s">
        <v>9843</v>
      </c>
      <c r="B1355" s="52" t="s">
        <v>1298</v>
      </c>
      <c r="C1355" s="8" t="s">
        <v>58</v>
      </c>
      <c r="D1355" s="8" t="s">
        <v>9835</v>
      </c>
      <c r="E1355" s="20" t="s">
        <v>9844</v>
      </c>
      <c r="F1355" s="50" t="s">
        <v>9845</v>
      </c>
      <c r="G1355" s="8" t="s">
        <v>46</v>
      </c>
      <c r="H1355" s="24"/>
      <c r="I1355" s="8" t="s">
        <v>9846</v>
      </c>
      <c r="J1355" s="8">
        <v>13.0</v>
      </c>
      <c r="K1355" s="14">
        <v>46111.0</v>
      </c>
      <c r="L1355" s="8" t="s">
        <v>9634</v>
      </c>
      <c r="M1355" s="8" t="s">
        <v>9634</v>
      </c>
      <c r="N1355" s="14">
        <v>46113.0</v>
      </c>
      <c r="O1355" s="14">
        <v>46113.0</v>
      </c>
      <c r="P1355" s="8" t="s">
        <v>48</v>
      </c>
      <c r="Q1355" s="8">
        <v>697.0</v>
      </c>
      <c r="R1355" s="8" t="s">
        <v>9839</v>
      </c>
      <c r="S1355" s="8" t="s">
        <v>9847</v>
      </c>
      <c r="T1355" s="16" t="s">
        <v>7202</v>
      </c>
      <c r="U1355" s="17" t="s">
        <v>9841</v>
      </c>
      <c r="V1355" s="8" t="s">
        <v>72</v>
      </c>
      <c r="AA1355" s="53" t="s">
        <v>9848</v>
      </c>
      <c r="AB1355" s="18">
        <v>267.0</v>
      </c>
      <c r="AC1355" s="18">
        <v>75.0</v>
      </c>
      <c r="AD1355" s="18">
        <v>9.0</v>
      </c>
      <c r="AE1355" s="18">
        <v>52.0</v>
      </c>
      <c r="AF1355" s="18">
        <v>23.0</v>
      </c>
      <c r="AG1355" s="18">
        <v>72.0</v>
      </c>
      <c r="AH1355" s="18">
        <v>0.0</v>
      </c>
      <c r="AI1355" s="18">
        <v>19.0</v>
      </c>
      <c r="AJ1355" s="18" t="s">
        <v>54</v>
      </c>
      <c r="AK1355" s="18" t="s">
        <v>54</v>
      </c>
      <c r="AL1355" s="54" t="s">
        <v>1464</v>
      </c>
      <c r="AM1355" s="18" t="s">
        <v>54</v>
      </c>
      <c r="AN1355" s="19">
        <v>0.9626</v>
      </c>
      <c r="AO1355" s="19" t="s">
        <v>992</v>
      </c>
    </row>
    <row r="1356">
      <c r="A1356" s="8" t="s">
        <v>9849</v>
      </c>
      <c r="B1356" s="52" t="s">
        <v>1883</v>
      </c>
      <c r="C1356" s="8" t="s">
        <v>58</v>
      </c>
      <c r="D1356" s="8" t="s">
        <v>9835</v>
      </c>
      <c r="E1356" s="20" t="s">
        <v>9850</v>
      </c>
      <c r="F1356" s="50" t="s">
        <v>9851</v>
      </c>
      <c r="G1356" s="8" t="s">
        <v>46</v>
      </c>
      <c r="H1356" s="24"/>
      <c r="I1356" s="8" t="s">
        <v>9852</v>
      </c>
      <c r="J1356" s="8">
        <v>13.0</v>
      </c>
      <c r="K1356" s="14">
        <v>46111.0</v>
      </c>
      <c r="L1356" s="8" t="s">
        <v>9634</v>
      </c>
      <c r="M1356" s="8" t="s">
        <v>9634</v>
      </c>
      <c r="N1356" s="14">
        <v>46113.0</v>
      </c>
      <c r="O1356" s="14">
        <v>46113.0</v>
      </c>
      <c r="P1356" s="8" t="s">
        <v>48</v>
      </c>
      <c r="Q1356" s="8">
        <v>768.0</v>
      </c>
      <c r="R1356" s="8" t="s">
        <v>9839</v>
      </c>
      <c r="S1356" s="8" t="s">
        <v>9853</v>
      </c>
      <c r="T1356" s="16" t="s">
        <v>9854</v>
      </c>
      <c r="U1356" s="17" t="s">
        <v>9841</v>
      </c>
      <c r="V1356" s="8" t="s">
        <v>72</v>
      </c>
      <c r="AA1356" s="53" t="s">
        <v>9855</v>
      </c>
      <c r="AB1356" s="18">
        <v>301.0</v>
      </c>
      <c r="AC1356" s="18">
        <v>70.0</v>
      </c>
      <c r="AD1356" s="18">
        <v>58.0</v>
      </c>
      <c r="AE1356" s="18">
        <v>94.0</v>
      </c>
      <c r="AF1356" s="18">
        <v>67.0</v>
      </c>
      <c r="AG1356" s="18">
        <v>42.0</v>
      </c>
      <c r="AH1356" s="18">
        <v>1.0</v>
      </c>
      <c r="AI1356" s="18">
        <v>7.0</v>
      </c>
      <c r="AJ1356" s="18" t="s">
        <v>54</v>
      </c>
      <c r="AK1356" s="18" t="s">
        <v>54</v>
      </c>
      <c r="AL1356" s="54" t="s">
        <v>1789</v>
      </c>
      <c r="AM1356" s="18" t="s">
        <v>54</v>
      </c>
      <c r="AN1356" s="19">
        <v>0.9626</v>
      </c>
      <c r="AO1356" s="19" t="s">
        <v>992</v>
      </c>
    </row>
    <row r="1357">
      <c r="A1357" s="8" t="s">
        <v>9856</v>
      </c>
      <c r="B1357" s="52" t="s">
        <v>57</v>
      </c>
      <c r="C1357" s="8" t="s">
        <v>58</v>
      </c>
      <c r="D1357" s="8" t="s">
        <v>9835</v>
      </c>
      <c r="E1357" s="20" t="s">
        <v>9857</v>
      </c>
      <c r="F1357" s="50" t="s">
        <v>9858</v>
      </c>
      <c r="G1357" s="8" t="s">
        <v>46</v>
      </c>
      <c r="H1357" s="24"/>
      <c r="I1357" s="8" t="s">
        <v>9859</v>
      </c>
      <c r="J1357" s="8">
        <v>13.0</v>
      </c>
      <c r="K1357" s="14">
        <v>46111.0</v>
      </c>
      <c r="L1357" s="8" t="s">
        <v>9634</v>
      </c>
      <c r="M1357" s="8" t="s">
        <v>9634</v>
      </c>
      <c r="N1357" s="14">
        <v>46113.0</v>
      </c>
      <c r="O1357" s="14">
        <v>46113.0</v>
      </c>
      <c r="P1357" s="8" t="s">
        <v>48</v>
      </c>
      <c r="Q1357" s="8">
        <v>665.0</v>
      </c>
      <c r="R1357" s="8" t="s">
        <v>9860</v>
      </c>
      <c r="S1357" s="16" t="s">
        <v>9861</v>
      </c>
      <c r="T1357" s="16" t="s">
        <v>70</v>
      </c>
      <c r="U1357" s="17" t="s">
        <v>9841</v>
      </c>
      <c r="V1357" s="8" t="s">
        <v>72</v>
      </c>
      <c r="AA1357" s="18" t="s">
        <v>54</v>
      </c>
      <c r="AB1357" s="18" t="s">
        <v>54</v>
      </c>
      <c r="AC1357" s="18" t="s">
        <v>54</v>
      </c>
      <c r="AD1357" s="18" t="s">
        <v>54</v>
      </c>
      <c r="AE1357" s="18" t="s">
        <v>54</v>
      </c>
      <c r="AF1357" s="18" t="s">
        <v>54</v>
      </c>
      <c r="AG1357" s="18" t="s">
        <v>54</v>
      </c>
      <c r="AH1357" s="18" t="s">
        <v>54</v>
      </c>
      <c r="AI1357" s="18" t="s">
        <v>54</v>
      </c>
      <c r="AJ1357" s="18" t="s">
        <v>54</v>
      </c>
      <c r="AK1357" s="18" t="s">
        <v>54</v>
      </c>
      <c r="AL1357" s="18" t="s">
        <v>54</v>
      </c>
      <c r="AM1357" s="18" t="s">
        <v>54</v>
      </c>
      <c r="AN1357" s="19" t="s">
        <v>54</v>
      </c>
      <c r="AO1357" s="19" t="s">
        <v>54</v>
      </c>
    </row>
    <row r="1358">
      <c r="A1358" s="8" t="s">
        <v>9862</v>
      </c>
      <c r="B1358" s="52" t="s">
        <v>1287</v>
      </c>
      <c r="C1358" s="8" t="s">
        <v>43</v>
      </c>
      <c r="E1358" s="20" t="s">
        <v>9863</v>
      </c>
      <c r="F1358" s="50" t="s">
        <v>9864</v>
      </c>
      <c r="G1358" s="8" t="s">
        <v>83</v>
      </c>
      <c r="H1358" s="24"/>
      <c r="I1358" s="8" t="s">
        <v>9865</v>
      </c>
      <c r="J1358" s="8">
        <v>13.0</v>
      </c>
      <c r="K1358" s="14">
        <v>46111.0</v>
      </c>
      <c r="L1358" s="8" t="s">
        <v>9634</v>
      </c>
      <c r="M1358" s="8" t="s">
        <v>9634</v>
      </c>
      <c r="N1358" s="14">
        <v>46113.0</v>
      </c>
      <c r="O1358" s="14">
        <v>46113.0</v>
      </c>
      <c r="P1358" s="8" t="s">
        <v>48</v>
      </c>
      <c r="Q1358" s="8">
        <v>603.0</v>
      </c>
      <c r="R1358" s="8" t="s">
        <v>9866</v>
      </c>
      <c r="S1358" s="8" t="s">
        <v>9867</v>
      </c>
      <c r="T1358" s="16" t="s">
        <v>9636</v>
      </c>
      <c r="U1358" s="17" t="s">
        <v>9868</v>
      </c>
      <c r="V1358" s="8" t="s">
        <v>220</v>
      </c>
      <c r="AA1358" s="53" t="s">
        <v>9869</v>
      </c>
      <c r="AB1358" s="18">
        <v>3011.0</v>
      </c>
      <c r="AC1358" s="18">
        <v>73.0</v>
      </c>
      <c r="AD1358" s="18">
        <v>17.0</v>
      </c>
      <c r="AE1358" s="18">
        <v>72.0</v>
      </c>
      <c r="AF1358" s="18">
        <v>232.0</v>
      </c>
      <c r="AG1358" s="18">
        <v>2830.0</v>
      </c>
      <c r="AH1358" s="18">
        <v>0.0</v>
      </c>
      <c r="AI1358" s="18">
        <v>16.0</v>
      </c>
      <c r="AJ1358" s="18" t="s">
        <v>9862</v>
      </c>
      <c r="AK1358" s="18">
        <v>3585.0</v>
      </c>
      <c r="AL1358" s="55" t="s">
        <v>9870</v>
      </c>
      <c r="AM1358" s="54" t="s">
        <v>7745</v>
      </c>
      <c r="AN1358" s="19">
        <v>0.8962</v>
      </c>
      <c r="AO1358" s="19" t="s">
        <v>262</v>
      </c>
    </row>
    <row r="1359">
      <c r="A1359" s="8" t="s">
        <v>9871</v>
      </c>
      <c r="B1359" s="52" t="s">
        <v>1298</v>
      </c>
      <c r="C1359" s="8" t="s">
        <v>58</v>
      </c>
      <c r="D1359" s="8" t="s">
        <v>9862</v>
      </c>
      <c r="E1359" s="20" t="s">
        <v>9872</v>
      </c>
      <c r="F1359" s="50" t="s">
        <v>9873</v>
      </c>
      <c r="G1359" s="8" t="s">
        <v>83</v>
      </c>
      <c r="H1359" s="24"/>
      <c r="I1359" s="8" t="s">
        <v>9874</v>
      </c>
      <c r="J1359" s="8">
        <v>13.0</v>
      </c>
      <c r="K1359" s="14">
        <v>46111.0</v>
      </c>
      <c r="L1359" s="8" t="s">
        <v>9634</v>
      </c>
      <c r="M1359" s="8" t="s">
        <v>9634</v>
      </c>
      <c r="N1359" s="14">
        <v>46113.0</v>
      </c>
      <c r="O1359" s="14">
        <v>46113.0</v>
      </c>
      <c r="P1359" s="8" t="s">
        <v>48</v>
      </c>
      <c r="Q1359" s="8">
        <v>531.0</v>
      </c>
      <c r="R1359" s="8" t="s">
        <v>9875</v>
      </c>
      <c r="S1359" s="8" t="s">
        <v>9876</v>
      </c>
      <c r="T1359" s="16" t="s">
        <v>70</v>
      </c>
      <c r="U1359" s="17" t="s">
        <v>9868</v>
      </c>
      <c r="V1359" s="8" t="s">
        <v>220</v>
      </c>
      <c r="AA1359" s="53" t="s">
        <v>9877</v>
      </c>
      <c r="AB1359" s="18">
        <v>409.0</v>
      </c>
      <c r="AC1359" s="18">
        <v>195.0</v>
      </c>
      <c r="AD1359" s="18">
        <v>38.0</v>
      </c>
      <c r="AE1359" s="18">
        <v>75.0</v>
      </c>
      <c r="AF1359" s="18">
        <v>33.0</v>
      </c>
      <c r="AG1359" s="18">
        <v>83.0</v>
      </c>
      <c r="AH1359" s="18">
        <v>0.0</v>
      </c>
      <c r="AI1359" s="18">
        <v>27.0</v>
      </c>
      <c r="AJ1359" s="18" t="s">
        <v>54</v>
      </c>
      <c r="AK1359" s="18" t="s">
        <v>54</v>
      </c>
      <c r="AL1359" s="54" t="s">
        <v>1637</v>
      </c>
      <c r="AM1359" s="18" t="s">
        <v>54</v>
      </c>
      <c r="AN1359" s="19">
        <v>0.8962</v>
      </c>
      <c r="AO1359" s="19" t="s">
        <v>262</v>
      </c>
    </row>
    <row r="1360">
      <c r="A1360" s="8" t="s">
        <v>9878</v>
      </c>
      <c r="B1360" s="52" t="s">
        <v>5170</v>
      </c>
      <c r="C1360" s="8" t="s">
        <v>58</v>
      </c>
      <c r="D1360" s="8" t="s">
        <v>9862</v>
      </c>
      <c r="E1360" s="20" t="s">
        <v>9879</v>
      </c>
      <c r="F1360" s="50" t="s">
        <v>9880</v>
      </c>
      <c r="G1360" s="8" t="s">
        <v>83</v>
      </c>
      <c r="H1360" s="24"/>
      <c r="I1360" s="8" t="s">
        <v>9881</v>
      </c>
      <c r="J1360" s="8">
        <v>13.0</v>
      </c>
      <c r="K1360" s="14">
        <v>46111.0</v>
      </c>
      <c r="L1360" s="8" t="s">
        <v>9634</v>
      </c>
      <c r="M1360" s="8" t="s">
        <v>9634</v>
      </c>
      <c r="N1360" s="14">
        <v>46113.0</v>
      </c>
      <c r="O1360" s="14">
        <v>46113.0</v>
      </c>
      <c r="P1360" s="8" t="s">
        <v>48</v>
      </c>
      <c r="Q1360" s="8">
        <v>720.0</v>
      </c>
      <c r="R1360" s="8" t="s">
        <v>9866</v>
      </c>
      <c r="S1360" s="8" t="s">
        <v>9882</v>
      </c>
      <c r="T1360" s="16" t="s">
        <v>9883</v>
      </c>
      <c r="U1360" s="17" t="s">
        <v>9868</v>
      </c>
      <c r="V1360" s="8" t="s">
        <v>220</v>
      </c>
      <c r="AA1360" s="53" t="s">
        <v>9884</v>
      </c>
      <c r="AB1360" s="18">
        <v>165.0</v>
      </c>
      <c r="AC1360" s="18">
        <v>18.0</v>
      </c>
      <c r="AD1360" s="18">
        <v>49.0</v>
      </c>
      <c r="AE1360" s="18">
        <v>48.0</v>
      </c>
      <c r="AF1360" s="18">
        <v>197.0</v>
      </c>
      <c r="AG1360" s="18">
        <v>40.0</v>
      </c>
      <c r="AH1360" s="18">
        <v>0.0</v>
      </c>
      <c r="AI1360" s="18">
        <v>11.0</v>
      </c>
      <c r="AJ1360" s="18" t="s">
        <v>54</v>
      </c>
      <c r="AK1360" s="18" t="s">
        <v>54</v>
      </c>
      <c r="AL1360" s="54" t="s">
        <v>1590</v>
      </c>
      <c r="AM1360" s="18" t="s">
        <v>54</v>
      </c>
      <c r="AN1360" s="19">
        <v>0.8962</v>
      </c>
      <c r="AO1360" s="19" t="s">
        <v>262</v>
      </c>
    </row>
    <row r="1361">
      <c r="A1361" s="8" t="s">
        <v>9885</v>
      </c>
      <c r="B1361" s="52" t="s">
        <v>57</v>
      </c>
      <c r="C1361" s="8" t="s">
        <v>58</v>
      </c>
      <c r="D1361" s="8" t="s">
        <v>9862</v>
      </c>
      <c r="E1361" s="20" t="s">
        <v>9886</v>
      </c>
      <c r="F1361" s="50" t="s">
        <v>9887</v>
      </c>
      <c r="G1361" s="8" t="s">
        <v>83</v>
      </c>
      <c r="H1361" s="24"/>
      <c r="I1361" s="8" t="s">
        <v>9888</v>
      </c>
      <c r="J1361" s="8">
        <v>13.0</v>
      </c>
      <c r="K1361" s="14">
        <v>46111.0</v>
      </c>
      <c r="L1361" s="8" t="s">
        <v>9634</v>
      </c>
      <c r="M1361" s="8" t="s">
        <v>9634</v>
      </c>
      <c r="N1361" s="14">
        <v>46113.0</v>
      </c>
      <c r="O1361" s="14">
        <v>46113.0</v>
      </c>
      <c r="P1361" s="8" t="s">
        <v>48</v>
      </c>
      <c r="Q1361" s="8">
        <v>680.0</v>
      </c>
      <c r="R1361" s="8" t="s">
        <v>9866</v>
      </c>
      <c r="S1361" s="16" t="s">
        <v>9889</v>
      </c>
      <c r="T1361" s="16" t="s">
        <v>9890</v>
      </c>
      <c r="U1361" s="17" t="s">
        <v>9868</v>
      </c>
      <c r="V1361" s="8" t="s">
        <v>220</v>
      </c>
      <c r="AA1361" s="18" t="s">
        <v>54</v>
      </c>
      <c r="AB1361" s="18" t="s">
        <v>54</v>
      </c>
      <c r="AC1361" s="18" t="s">
        <v>54</v>
      </c>
      <c r="AD1361" s="18" t="s">
        <v>54</v>
      </c>
      <c r="AE1361" s="18" t="s">
        <v>54</v>
      </c>
      <c r="AF1361" s="18" t="s">
        <v>54</v>
      </c>
      <c r="AG1361" s="18" t="s">
        <v>54</v>
      </c>
      <c r="AH1361" s="18" t="s">
        <v>54</v>
      </c>
      <c r="AI1361" s="18" t="s">
        <v>54</v>
      </c>
      <c r="AJ1361" s="18" t="s">
        <v>54</v>
      </c>
      <c r="AK1361" s="18" t="s">
        <v>54</v>
      </c>
      <c r="AL1361" s="18" t="s">
        <v>54</v>
      </c>
      <c r="AM1361" s="18" t="s">
        <v>54</v>
      </c>
      <c r="AN1361" s="19" t="s">
        <v>54</v>
      </c>
      <c r="AO1361" s="19" t="s">
        <v>54</v>
      </c>
    </row>
    <row r="1362">
      <c r="A1362" s="8" t="s">
        <v>9891</v>
      </c>
      <c r="B1362" s="52" t="s">
        <v>1287</v>
      </c>
      <c r="C1362" s="8" t="s">
        <v>43</v>
      </c>
      <c r="E1362" s="20" t="s">
        <v>9892</v>
      </c>
      <c r="F1362" s="50" t="s">
        <v>9893</v>
      </c>
      <c r="G1362" s="8" t="s">
        <v>46</v>
      </c>
      <c r="H1362" s="24"/>
      <c r="I1362" s="8" t="s">
        <v>9894</v>
      </c>
      <c r="J1362" s="8">
        <v>13.0</v>
      </c>
      <c r="K1362" s="14">
        <v>46111.0</v>
      </c>
      <c r="L1362" s="8" t="s">
        <v>9634</v>
      </c>
      <c r="M1362" s="8" t="s">
        <v>9634</v>
      </c>
      <c r="N1362" s="14">
        <v>46113.0</v>
      </c>
      <c r="O1362" s="14">
        <v>46113.0</v>
      </c>
      <c r="P1362" s="8" t="s">
        <v>48</v>
      </c>
      <c r="Q1362" s="8">
        <v>799.0</v>
      </c>
      <c r="R1362" s="8" t="s">
        <v>9895</v>
      </c>
      <c r="S1362" s="8" t="s">
        <v>9896</v>
      </c>
      <c r="T1362" s="16" t="s">
        <v>70</v>
      </c>
      <c r="U1362" s="17" t="s">
        <v>9897</v>
      </c>
      <c r="V1362" s="8" t="s">
        <v>72</v>
      </c>
      <c r="AA1362" s="53" t="s">
        <v>9898</v>
      </c>
      <c r="AB1362" s="18">
        <v>3379.0</v>
      </c>
      <c r="AC1362" s="18">
        <v>1420.0</v>
      </c>
      <c r="AD1362" s="18">
        <v>51.0</v>
      </c>
      <c r="AE1362" s="18">
        <v>557.0</v>
      </c>
      <c r="AF1362" s="18">
        <v>101.0</v>
      </c>
      <c r="AG1362" s="18">
        <v>9.0</v>
      </c>
      <c r="AH1362" s="18">
        <v>304.0</v>
      </c>
      <c r="AI1362" s="18">
        <v>16.0</v>
      </c>
      <c r="AJ1362" s="18" t="s">
        <v>9891</v>
      </c>
      <c r="AK1362" s="18">
        <v>151074.0</v>
      </c>
      <c r="AL1362" s="55" t="s">
        <v>3330</v>
      </c>
      <c r="AM1362" s="55" t="s">
        <v>9899</v>
      </c>
      <c r="AN1362" s="19">
        <v>0.9493</v>
      </c>
      <c r="AO1362" s="19" t="s">
        <v>1176</v>
      </c>
    </row>
    <row r="1363">
      <c r="A1363" s="8" t="s">
        <v>9900</v>
      </c>
      <c r="B1363" s="52" t="s">
        <v>1883</v>
      </c>
      <c r="C1363" s="8" t="s">
        <v>58</v>
      </c>
      <c r="D1363" s="8" t="s">
        <v>9891</v>
      </c>
      <c r="E1363" s="20" t="s">
        <v>9901</v>
      </c>
      <c r="F1363" s="50" t="s">
        <v>9902</v>
      </c>
      <c r="G1363" s="8" t="s">
        <v>46</v>
      </c>
      <c r="H1363" s="24"/>
      <c r="I1363" s="8" t="s">
        <v>9903</v>
      </c>
      <c r="J1363" s="8">
        <v>13.0</v>
      </c>
      <c r="K1363" s="14">
        <v>46111.0</v>
      </c>
      <c r="L1363" s="8" t="s">
        <v>9634</v>
      </c>
      <c r="M1363" s="8" t="s">
        <v>9634</v>
      </c>
      <c r="N1363" s="14">
        <v>46113.0</v>
      </c>
      <c r="O1363" s="14">
        <v>46113.0</v>
      </c>
      <c r="P1363" s="8" t="s">
        <v>48</v>
      </c>
      <c r="Q1363" s="8">
        <v>695.0</v>
      </c>
      <c r="R1363" s="8" t="s">
        <v>9895</v>
      </c>
      <c r="S1363" s="8" t="s">
        <v>9904</v>
      </c>
      <c r="T1363" s="16" t="s">
        <v>9636</v>
      </c>
      <c r="U1363" s="17" t="s">
        <v>9897</v>
      </c>
      <c r="V1363" s="8" t="s">
        <v>72</v>
      </c>
      <c r="AA1363" s="53" t="s">
        <v>9905</v>
      </c>
      <c r="AB1363" s="18">
        <v>4673.0</v>
      </c>
      <c r="AC1363" s="18">
        <v>1075.0</v>
      </c>
      <c r="AD1363" s="18">
        <v>46.0</v>
      </c>
      <c r="AE1363" s="18">
        <v>1175.0</v>
      </c>
      <c r="AF1363" s="18">
        <v>30.0</v>
      </c>
      <c r="AG1363" s="18">
        <v>25.0</v>
      </c>
      <c r="AH1363" s="18">
        <v>2571.0</v>
      </c>
      <c r="AI1363" s="18">
        <v>20.0</v>
      </c>
      <c r="AJ1363" s="18" t="s">
        <v>54</v>
      </c>
      <c r="AK1363" s="18" t="s">
        <v>54</v>
      </c>
      <c r="AL1363" s="55" t="s">
        <v>9906</v>
      </c>
      <c r="AM1363" s="18" t="s">
        <v>54</v>
      </c>
      <c r="AN1363" s="19">
        <v>0.9493</v>
      </c>
      <c r="AO1363" s="19" t="s">
        <v>329</v>
      </c>
    </row>
    <row r="1364">
      <c r="A1364" s="8" t="s">
        <v>9907</v>
      </c>
      <c r="B1364" s="52" t="s">
        <v>3883</v>
      </c>
      <c r="C1364" s="8" t="s">
        <v>58</v>
      </c>
      <c r="D1364" s="8" t="s">
        <v>9891</v>
      </c>
      <c r="E1364" s="20" t="s">
        <v>9908</v>
      </c>
      <c r="F1364" s="50" t="s">
        <v>9909</v>
      </c>
      <c r="G1364" s="8" t="s">
        <v>46</v>
      </c>
      <c r="H1364" s="24"/>
      <c r="I1364" s="8" t="s">
        <v>9910</v>
      </c>
      <c r="J1364" s="8">
        <v>13.0</v>
      </c>
      <c r="K1364" s="14">
        <v>46111.0</v>
      </c>
      <c r="L1364" s="8" t="s">
        <v>9634</v>
      </c>
      <c r="M1364" s="8" t="s">
        <v>9634</v>
      </c>
      <c r="N1364" s="14">
        <v>46113.0</v>
      </c>
      <c r="O1364" s="14">
        <v>46113.0</v>
      </c>
      <c r="P1364" s="8" t="s">
        <v>48</v>
      </c>
      <c r="Q1364" s="8">
        <v>858.0</v>
      </c>
      <c r="R1364" s="8" t="s">
        <v>9895</v>
      </c>
      <c r="S1364" s="8" t="s">
        <v>9911</v>
      </c>
      <c r="T1364" s="16" t="s">
        <v>9912</v>
      </c>
      <c r="U1364" s="17" t="s">
        <v>9897</v>
      </c>
      <c r="V1364" s="8" t="s">
        <v>72</v>
      </c>
      <c r="AA1364" s="53" t="s">
        <v>9913</v>
      </c>
      <c r="AB1364" s="18">
        <v>142559.0</v>
      </c>
      <c r="AC1364" s="18">
        <v>1976.0</v>
      </c>
      <c r="AD1364" s="18">
        <v>108.0</v>
      </c>
      <c r="AE1364" s="18">
        <v>55739.0</v>
      </c>
      <c r="AF1364" s="18">
        <v>15.0</v>
      </c>
      <c r="AG1364" s="18">
        <v>269.0</v>
      </c>
      <c r="AH1364" s="18">
        <v>137767.0</v>
      </c>
      <c r="AI1364" s="18">
        <v>313.0</v>
      </c>
      <c r="AJ1364" s="18" t="s">
        <v>54</v>
      </c>
      <c r="AK1364" s="18" t="s">
        <v>54</v>
      </c>
      <c r="AL1364" s="55" t="s">
        <v>9914</v>
      </c>
      <c r="AM1364" s="18" t="s">
        <v>54</v>
      </c>
      <c r="AN1364" s="19">
        <v>0.9493</v>
      </c>
      <c r="AO1364" s="19" t="s">
        <v>1176</v>
      </c>
    </row>
    <row r="1365">
      <c r="A1365" s="8" t="s">
        <v>9915</v>
      </c>
      <c r="B1365" s="57" t="s">
        <v>42</v>
      </c>
      <c r="C1365" s="8" t="s">
        <v>58</v>
      </c>
      <c r="D1365" s="8" t="s">
        <v>9891</v>
      </c>
      <c r="E1365" s="20" t="s">
        <v>9916</v>
      </c>
      <c r="F1365" s="50" t="s">
        <v>9917</v>
      </c>
      <c r="G1365" s="8" t="s">
        <v>46</v>
      </c>
      <c r="H1365" s="24"/>
      <c r="I1365" s="8" t="s">
        <v>9918</v>
      </c>
      <c r="J1365" s="8">
        <v>13.0</v>
      </c>
      <c r="K1365" s="14">
        <v>46111.0</v>
      </c>
      <c r="L1365" s="8" t="s">
        <v>9634</v>
      </c>
      <c r="M1365" s="8" t="s">
        <v>9634</v>
      </c>
      <c r="N1365" s="14">
        <v>46113.0</v>
      </c>
      <c r="O1365" s="14">
        <v>46113.0</v>
      </c>
      <c r="P1365" s="8" t="s">
        <v>48</v>
      </c>
      <c r="Q1365" s="8">
        <v>798.0</v>
      </c>
      <c r="R1365" s="8" t="s">
        <v>9919</v>
      </c>
      <c r="S1365" s="16" t="s">
        <v>9920</v>
      </c>
      <c r="T1365" s="16" t="s">
        <v>7202</v>
      </c>
      <c r="U1365" s="17" t="s">
        <v>9897</v>
      </c>
      <c r="V1365" s="8" t="s">
        <v>72</v>
      </c>
      <c r="AA1365" s="18" t="s">
        <v>54</v>
      </c>
      <c r="AB1365" s="18">
        <v>463.0</v>
      </c>
      <c r="AC1365" s="18">
        <v>348.0</v>
      </c>
      <c r="AD1365" s="18">
        <v>9.0</v>
      </c>
      <c r="AE1365" s="18">
        <v>86.0</v>
      </c>
      <c r="AF1365" s="18">
        <v>0.0</v>
      </c>
      <c r="AG1365" s="18">
        <v>0.0</v>
      </c>
      <c r="AH1365" s="18">
        <v>0.0</v>
      </c>
      <c r="AI1365" s="18">
        <v>0.0</v>
      </c>
      <c r="AJ1365" s="18" t="s">
        <v>54</v>
      </c>
      <c r="AK1365" s="18" t="s">
        <v>54</v>
      </c>
      <c r="AL1365" s="18" t="s">
        <v>54</v>
      </c>
      <c r="AM1365" s="18" t="s">
        <v>54</v>
      </c>
      <c r="AN1365" s="19">
        <v>0.9493</v>
      </c>
      <c r="AO1365" s="19" t="s">
        <v>329</v>
      </c>
    </row>
    <row r="1366">
      <c r="A1366" s="8" t="s">
        <v>9921</v>
      </c>
      <c r="B1366" s="52" t="s">
        <v>5170</v>
      </c>
      <c r="C1366" s="8" t="s">
        <v>43</v>
      </c>
      <c r="E1366" s="16" t="s">
        <v>9922</v>
      </c>
      <c r="F1366" s="21" t="s">
        <v>9923</v>
      </c>
      <c r="G1366" s="8" t="s">
        <v>7957</v>
      </c>
      <c r="H1366" s="24"/>
      <c r="I1366" s="8" t="s">
        <v>9924</v>
      </c>
      <c r="J1366" s="8">
        <v>13.0</v>
      </c>
      <c r="K1366" s="14">
        <v>46111.0</v>
      </c>
      <c r="L1366" s="8" t="s">
        <v>9634</v>
      </c>
      <c r="M1366" s="8" t="s">
        <v>9634</v>
      </c>
      <c r="N1366" s="14">
        <v>46113.0</v>
      </c>
      <c r="O1366" s="14">
        <v>46113.0</v>
      </c>
      <c r="P1366" s="8" t="s">
        <v>48</v>
      </c>
      <c r="Q1366" s="8">
        <v>741.0</v>
      </c>
      <c r="R1366" s="16" t="s">
        <v>9925</v>
      </c>
      <c r="S1366" s="16" t="s">
        <v>9926</v>
      </c>
      <c r="T1366" s="16" t="s">
        <v>70</v>
      </c>
      <c r="U1366" s="25" t="s">
        <v>9927</v>
      </c>
      <c r="V1366" s="8" t="s">
        <v>72</v>
      </c>
      <c r="AA1366" s="53" t="s">
        <v>9928</v>
      </c>
      <c r="AB1366" s="18">
        <v>139.0</v>
      </c>
      <c r="AC1366" s="18">
        <v>42.0</v>
      </c>
      <c r="AD1366" s="18">
        <v>8.0</v>
      </c>
      <c r="AE1366" s="18">
        <v>52.0</v>
      </c>
      <c r="AF1366" s="18">
        <v>16.0</v>
      </c>
      <c r="AG1366" s="18">
        <v>22.0</v>
      </c>
      <c r="AH1366" s="18">
        <v>0.0</v>
      </c>
      <c r="AI1366" s="18">
        <v>3.0</v>
      </c>
      <c r="AJ1366" s="18" t="s">
        <v>9921</v>
      </c>
      <c r="AK1366" s="18">
        <v>381.0</v>
      </c>
      <c r="AL1366" s="54" t="s">
        <v>2455</v>
      </c>
      <c r="AM1366" s="54" t="s">
        <v>2242</v>
      </c>
      <c r="AN1366" s="19"/>
      <c r="AO1366" s="19" t="s">
        <v>54</v>
      </c>
    </row>
    <row r="1367">
      <c r="A1367" s="8" t="s">
        <v>9929</v>
      </c>
      <c r="B1367" s="52" t="s">
        <v>1883</v>
      </c>
      <c r="C1367" s="8" t="s">
        <v>58</v>
      </c>
      <c r="D1367" s="8" t="s">
        <v>9921</v>
      </c>
      <c r="E1367" s="16" t="s">
        <v>9930</v>
      </c>
      <c r="F1367" s="21" t="s">
        <v>9931</v>
      </c>
      <c r="G1367" s="8" t="s">
        <v>7957</v>
      </c>
      <c r="H1367" s="24"/>
      <c r="I1367" s="8" t="s">
        <v>9932</v>
      </c>
      <c r="J1367" s="8">
        <v>13.0</v>
      </c>
      <c r="K1367" s="14">
        <v>46111.0</v>
      </c>
      <c r="L1367" s="8" t="s">
        <v>9634</v>
      </c>
      <c r="M1367" s="8" t="s">
        <v>9634</v>
      </c>
      <c r="N1367" s="14">
        <v>46113.0</v>
      </c>
      <c r="O1367" s="14">
        <v>46113.0</v>
      </c>
      <c r="P1367" s="8" t="s">
        <v>48</v>
      </c>
      <c r="Q1367" s="8">
        <v>663.0</v>
      </c>
      <c r="R1367" s="16" t="s">
        <v>9933</v>
      </c>
      <c r="S1367" s="16" t="s">
        <v>9934</v>
      </c>
      <c r="T1367" s="16" t="s">
        <v>434</v>
      </c>
      <c r="U1367" s="25" t="s">
        <v>9927</v>
      </c>
      <c r="V1367" s="8" t="s">
        <v>72</v>
      </c>
      <c r="AA1367" s="53" t="s">
        <v>9935</v>
      </c>
      <c r="AB1367" s="18">
        <v>242.0</v>
      </c>
      <c r="AC1367" s="18">
        <v>56.0</v>
      </c>
      <c r="AD1367" s="18">
        <v>24.0</v>
      </c>
      <c r="AE1367" s="18">
        <v>57.0</v>
      </c>
      <c r="AF1367" s="18">
        <v>18.0</v>
      </c>
      <c r="AG1367" s="18">
        <v>55.0</v>
      </c>
      <c r="AH1367" s="18">
        <v>1.0</v>
      </c>
      <c r="AI1367" s="18">
        <v>5.0</v>
      </c>
      <c r="AJ1367" s="18" t="s">
        <v>54</v>
      </c>
      <c r="AK1367" s="18" t="s">
        <v>54</v>
      </c>
      <c r="AL1367" s="54" t="s">
        <v>1590</v>
      </c>
      <c r="AM1367" s="18" t="s">
        <v>54</v>
      </c>
      <c r="AN1367" s="19"/>
      <c r="AO1367" s="19" t="s">
        <v>54</v>
      </c>
    </row>
    <row r="1368">
      <c r="A1368" s="8" t="s">
        <v>9936</v>
      </c>
      <c r="B1368" s="52" t="s">
        <v>2931</v>
      </c>
      <c r="C1368" s="8" t="s">
        <v>58</v>
      </c>
      <c r="D1368" s="8" t="s">
        <v>9921</v>
      </c>
      <c r="E1368" s="10" t="s">
        <v>9937</v>
      </c>
      <c r="F1368" s="21" t="s">
        <v>9938</v>
      </c>
      <c r="G1368" s="8" t="s">
        <v>7957</v>
      </c>
      <c r="H1368" s="24"/>
      <c r="I1368" s="8" t="s">
        <v>9939</v>
      </c>
      <c r="J1368" s="8">
        <v>13.0</v>
      </c>
      <c r="K1368" s="14">
        <v>46111.0</v>
      </c>
      <c r="L1368" s="8" t="s">
        <v>9634</v>
      </c>
      <c r="M1368" s="8" t="s">
        <v>9634</v>
      </c>
      <c r="N1368" s="14">
        <v>46113.0</v>
      </c>
      <c r="O1368" s="14">
        <v>46113.0</v>
      </c>
      <c r="P1368" s="8" t="s">
        <v>48</v>
      </c>
      <c r="Q1368" s="8">
        <v>825.0</v>
      </c>
      <c r="R1368" s="16" t="s">
        <v>9940</v>
      </c>
      <c r="S1368" s="16" t="s">
        <v>9941</v>
      </c>
      <c r="T1368" s="16" t="s">
        <v>107</v>
      </c>
      <c r="U1368" s="25" t="s">
        <v>9927</v>
      </c>
      <c r="V1368" s="8" t="s">
        <v>72</v>
      </c>
      <c r="AA1368" s="18" t="s">
        <v>54</v>
      </c>
      <c r="AB1368" s="18" t="s">
        <v>54</v>
      </c>
      <c r="AC1368" s="18" t="s">
        <v>54</v>
      </c>
      <c r="AD1368" s="18" t="s">
        <v>54</v>
      </c>
      <c r="AE1368" s="18" t="s">
        <v>54</v>
      </c>
      <c r="AF1368" s="18" t="s">
        <v>54</v>
      </c>
      <c r="AG1368" s="18" t="s">
        <v>54</v>
      </c>
      <c r="AH1368" s="18" t="s">
        <v>54</v>
      </c>
      <c r="AI1368" s="18" t="s">
        <v>54</v>
      </c>
      <c r="AJ1368" s="18" t="s">
        <v>54</v>
      </c>
      <c r="AK1368" s="18" t="s">
        <v>54</v>
      </c>
      <c r="AL1368" s="18" t="s">
        <v>54</v>
      </c>
      <c r="AM1368" s="18" t="s">
        <v>54</v>
      </c>
      <c r="AN1368" s="19" t="s">
        <v>54</v>
      </c>
      <c r="AO1368" s="19" t="s">
        <v>54</v>
      </c>
    </row>
    <row r="1369">
      <c r="A1369" s="8" t="s">
        <v>9942</v>
      </c>
      <c r="B1369" s="52" t="s">
        <v>1287</v>
      </c>
      <c r="C1369" s="8" t="s">
        <v>43</v>
      </c>
      <c r="E1369" s="20" t="s">
        <v>9943</v>
      </c>
      <c r="F1369" s="50" t="s">
        <v>9944</v>
      </c>
      <c r="G1369" s="8" t="s">
        <v>46</v>
      </c>
      <c r="H1369" s="24"/>
      <c r="I1369" s="8" t="s">
        <v>9945</v>
      </c>
      <c r="J1369" s="8">
        <v>13.0</v>
      </c>
      <c r="K1369" s="14">
        <v>46111.0</v>
      </c>
      <c r="L1369" s="8" t="s">
        <v>9634</v>
      </c>
      <c r="M1369" s="8" t="s">
        <v>9634</v>
      </c>
      <c r="N1369" s="14">
        <v>46113.0</v>
      </c>
      <c r="O1369" s="14">
        <v>46113.0</v>
      </c>
      <c r="P1369" s="8" t="s">
        <v>48</v>
      </c>
      <c r="Q1369" s="8">
        <v>529.0</v>
      </c>
      <c r="R1369" s="8" t="s">
        <v>9946</v>
      </c>
      <c r="S1369" s="8" t="s">
        <v>9947</v>
      </c>
      <c r="T1369" s="16" t="s">
        <v>70</v>
      </c>
      <c r="U1369" s="17" t="s">
        <v>9948</v>
      </c>
      <c r="V1369" s="8" t="s">
        <v>72</v>
      </c>
      <c r="AA1369" s="53" t="s">
        <v>9949</v>
      </c>
      <c r="AB1369" s="18">
        <v>6211.0</v>
      </c>
      <c r="AC1369" s="18">
        <v>4491.0</v>
      </c>
      <c r="AD1369" s="18">
        <v>16.0</v>
      </c>
      <c r="AE1369" s="18">
        <v>1101.0</v>
      </c>
      <c r="AF1369" s="18">
        <v>71.0</v>
      </c>
      <c r="AG1369" s="18">
        <v>20.0</v>
      </c>
      <c r="AH1369" s="18">
        <v>10.0</v>
      </c>
      <c r="AI1369" s="18">
        <v>29.0</v>
      </c>
      <c r="AJ1369" s="18" t="s">
        <v>9942</v>
      </c>
      <c r="AK1369" s="18">
        <v>10763.0</v>
      </c>
      <c r="AL1369" s="55" t="s">
        <v>9950</v>
      </c>
      <c r="AM1369" s="55" t="s">
        <v>9951</v>
      </c>
      <c r="AN1369" s="19">
        <v>0.9338</v>
      </c>
      <c r="AO1369" s="19" t="s">
        <v>329</v>
      </c>
    </row>
    <row r="1370">
      <c r="A1370" s="8" t="s">
        <v>9952</v>
      </c>
      <c r="B1370" s="52" t="s">
        <v>1298</v>
      </c>
      <c r="C1370" s="8" t="s">
        <v>58</v>
      </c>
      <c r="D1370" s="8" t="s">
        <v>9942</v>
      </c>
      <c r="E1370" s="20" t="s">
        <v>9953</v>
      </c>
      <c r="F1370" s="50" t="s">
        <v>9954</v>
      </c>
      <c r="G1370" s="8" t="s">
        <v>46</v>
      </c>
      <c r="H1370" s="24"/>
      <c r="I1370" s="8" t="s">
        <v>9955</v>
      </c>
      <c r="J1370" s="8">
        <v>13.0</v>
      </c>
      <c r="K1370" s="14">
        <v>46111.0</v>
      </c>
      <c r="L1370" s="8" t="s">
        <v>9634</v>
      </c>
      <c r="M1370" s="8" t="s">
        <v>9634</v>
      </c>
      <c r="N1370" s="14">
        <v>46113.0</v>
      </c>
      <c r="O1370" s="14">
        <v>46113.0</v>
      </c>
      <c r="P1370" s="8" t="s">
        <v>48</v>
      </c>
      <c r="Q1370" s="8">
        <v>617.0</v>
      </c>
      <c r="R1370" s="8" t="s">
        <v>9946</v>
      </c>
      <c r="S1370" s="8" t="s">
        <v>9956</v>
      </c>
      <c r="T1370" s="16" t="s">
        <v>9957</v>
      </c>
      <c r="U1370" s="17" t="s">
        <v>9948</v>
      </c>
      <c r="V1370" s="8" t="s">
        <v>72</v>
      </c>
      <c r="AA1370" s="53" t="s">
        <v>9958</v>
      </c>
      <c r="AB1370" s="18">
        <v>3937.0</v>
      </c>
      <c r="AC1370" s="18">
        <v>3120.0</v>
      </c>
      <c r="AD1370" s="18">
        <v>30.0</v>
      </c>
      <c r="AE1370" s="18">
        <v>313.0</v>
      </c>
      <c r="AF1370" s="18">
        <v>15.0</v>
      </c>
      <c r="AG1370" s="18">
        <v>33.0</v>
      </c>
      <c r="AH1370" s="18">
        <v>7.0</v>
      </c>
      <c r="AI1370" s="18">
        <v>28.0</v>
      </c>
      <c r="AJ1370" s="18" t="s">
        <v>54</v>
      </c>
      <c r="AK1370" s="18" t="s">
        <v>54</v>
      </c>
      <c r="AL1370" s="55" t="s">
        <v>9959</v>
      </c>
      <c r="AM1370" s="18" t="s">
        <v>54</v>
      </c>
      <c r="AN1370" s="19">
        <v>0.9338</v>
      </c>
      <c r="AO1370" s="19" t="s">
        <v>329</v>
      </c>
    </row>
    <row r="1371">
      <c r="A1371" s="8" t="s">
        <v>9960</v>
      </c>
      <c r="B1371" s="52" t="s">
        <v>1883</v>
      </c>
      <c r="C1371" s="8" t="s">
        <v>58</v>
      </c>
      <c r="D1371" s="8" t="s">
        <v>9942</v>
      </c>
      <c r="E1371" s="20" t="s">
        <v>9961</v>
      </c>
      <c r="F1371" s="50" t="s">
        <v>9962</v>
      </c>
      <c r="G1371" s="8" t="s">
        <v>46</v>
      </c>
      <c r="H1371" s="24"/>
      <c r="I1371" s="8" t="s">
        <v>9963</v>
      </c>
      <c r="J1371" s="8">
        <v>13.0</v>
      </c>
      <c r="K1371" s="14">
        <v>46111.0</v>
      </c>
      <c r="L1371" s="8" t="s">
        <v>9634</v>
      </c>
      <c r="M1371" s="8" t="s">
        <v>9634</v>
      </c>
      <c r="N1371" s="14">
        <v>46113.0</v>
      </c>
      <c r="O1371" s="14">
        <v>46113.0</v>
      </c>
      <c r="P1371" s="8" t="s">
        <v>48</v>
      </c>
      <c r="Q1371" s="8">
        <v>540.0</v>
      </c>
      <c r="R1371" s="8" t="s">
        <v>9946</v>
      </c>
      <c r="S1371" s="8" t="s">
        <v>9964</v>
      </c>
      <c r="T1371" s="16" t="s">
        <v>7202</v>
      </c>
      <c r="U1371" s="17" t="s">
        <v>9948</v>
      </c>
      <c r="V1371" s="8" t="s">
        <v>72</v>
      </c>
      <c r="AA1371" s="53" t="s">
        <v>9965</v>
      </c>
      <c r="AB1371" s="18">
        <v>615.0</v>
      </c>
      <c r="AC1371" s="18">
        <v>336.0</v>
      </c>
      <c r="AD1371" s="18">
        <v>12.0</v>
      </c>
      <c r="AE1371" s="18">
        <v>137.0</v>
      </c>
      <c r="AF1371" s="18">
        <v>27.0</v>
      </c>
      <c r="AG1371" s="18">
        <v>60.0</v>
      </c>
      <c r="AH1371" s="18">
        <v>12.0</v>
      </c>
      <c r="AI1371" s="18">
        <v>8.0</v>
      </c>
      <c r="AJ1371" s="18" t="s">
        <v>54</v>
      </c>
      <c r="AK1371" s="18" t="s">
        <v>54</v>
      </c>
      <c r="AL1371" s="54" t="s">
        <v>2110</v>
      </c>
      <c r="AM1371" s="18" t="s">
        <v>54</v>
      </c>
      <c r="AN1371" s="19">
        <v>0.9338</v>
      </c>
      <c r="AO1371" s="19" t="s">
        <v>54</v>
      </c>
    </row>
    <row r="1372">
      <c r="A1372" s="8" t="s">
        <v>9966</v>
      </c>
      <c r="B1372" s="52" t="s">
        <v>1298</v>
      </c>
      <c r="C1372" s="8" t="s">
        <v>43</v>
      </c>
      <c r="E1372" s="10" t="s">
        <v>9967</v>
      </c>
      <c r="F1372" s="21" t="s">
        <v>9968</v>
      </c>
      <c r="G1372" s="8" t="s">
        <v>7957</v>
      </c>
      <c r="H1372" s="24"/>
      <c r="I1372" s="8" t="s">
        <v>9969</v>
      </c>
      <c r="J1372" s="8">
        <v>13.0</v>
      </c>
      <c r="K1372" s="14">
        <v>46111.0</v>
      </c>
      <c r="L1372" s="8" t="s">
        <v>9634</v>
      </c>
      <c r="M1372" s="8" t="s">
        <v>9634</v>
      </c>
      <c r="N1372" s="14">
        <v>46113.0</v>
      </c>
      <c r="O1372" s="14">
        <v>46113.0</v>
      </c>
      <c r="P1372" s="8" t="s">
        <v>48</v>
      </c>
      <c r="Q1372" s="8">
        <v>655.0</v>
      </c>
      <c r="R1372" s="16" t="s">
        <v>9970</v>
      </c>
      <c r="S1372" s="16" t="s">
        <v>9971</v>
      </c>
      <c r="T1372" s="16" t="s">
        <v>9636</v>
      </c>
      <c r="U1372" s="25" t="s">
        <v>9972</v>
      </c>
      <c r="V1372" s="8" t="s">
        <v>220</v>
      </c>
      <c r="AA1372" s="53" t="s">
        <v>9973</v>
      </c>
      <c r="AB1372" s="18">
        <v>112.0</v>
      </c>
      <c r="AC1372" s="18">
        <v>33.0</v>
      </c>
      <c r="AD1372" s="18">
        <v>3.0</v>
      </c>
      <c r="AE1372" s="18">
        <v>32.0</v>
      </c>
      <c r="AF1372" s="18">
        <v>14.0</v>
      </c>
      <c r="AG1372" s="18">
        <v>18.0</v>
      </c>
      <c r="AH1372" s="18">
        <v>0.0</v>
      </c>
      <c r="AI1372" s="18">
        <v>16.0</v>
      </c>
      <c r="AJ1372" s="18" t="s">
        <v>9966</v>
      </c>
      <c r="AK1372" s="18">
        <v>4229.0</v>
      </c>
      <c r="AL1372" s="54" t="s">
        <v>1331</v>
      </c>
      <c r="AM1372" s="54" t="s">
        <v>5323</v>
      </c>
      <c r="AN1372" s="19">
        <v>0.8837</v>
      </c>
      <c r="AO1372" s="19" t="s">
        <v>262</v>
      </c>
    </row>
    <row r="1373">
      <c r="A1373" s="8" t="s">
        <v>9974</v>
      </c>
      <c r="B1373" s="52" t="s">
        <v>1883</v>
      </c>
      <c r="C1373" s="8" t="s">
        <v>58</v>
      </c>
      <c r="D1373" s="8" t="s">
        <v>9966</v>
      </c>
      <c r="E1373" s="10" t="s">
        <v>9975</v>
      </c>
      <c r="F1373" s="21" t="s">
        <v>9976</v>
      </c>
      <c r="G1373" s="8" t="s">
        <v>7957</v>
      </c>
      <c r="H1373" s="24"/>
      <c r="I1373" s="8" t="s">
        <v>9977</v>
      </c>
      <c r="J1373" s="8">
        <v>13.0</v>
      </c>
      <c r="K1373" s="14">
        <v>46111.0</v>
      </c>
      <c r="L1373" s="8" t="s">
        <v>9634</v>
      </c>
      <c r="M1373" s="8" t="s">
        <v>9634</v>
      </c>
      <c r="N1373" s="14">
        <v>46113.0</v>
      </c>
      <c r="O1373" s="14">
        <v>46113.0</v>
      </c>
      <c r="P1373" s="8" t="s">
        <v>48</v>
      </c>
      <c r="Q1373" s="8">
        <v>532.0</v>
      </c>
      <c r="R1373" s="16" t="s">
        <v>9978</v>
      </c>
      <c r="S1373" s="16" t="s">
        <v>9979</v>
      </c>
      <c r="T1373" s="16" t="s">
        <v>9980</v>
      </c>
      <c r="U1373" s="25" t="s">
        <v>9972</v>
      </c>
      <c r="V1373" s="8" t="s">
        <v>220</v>
      </c>
      <c r="AA1373" s="53" t="s">
        <v>9981</v>
      </c>
      <c r="AB1373" s="18">
        <v>91.0</v>
      </c>
      <c r="AC1373" s="18">
        <v>23.0</v>
      </c>
      <c r="AD1373" s="18">
        <v>5.0</v>
      </c>
      <c r="AE1373" s="18">
        <v>44.0</v>
      </c>
      <c r="AF1373" s="18">
        <v>45.0</v>
      </c>
      <c r="AG1373" s="18">
        <v>4.0</v>
      </c>
      <c r="AH1373" s="18">
        <v>1.0</v>
      </c>
      <c r="AI1373" s="18">
        <v>3.0</v>
      </c>
      <c r="AJ1373" s="18" t="s">
        <v>54</v>
      </c>
      <c r="AK1373" s="18" t="s">
        <v>54</v>
      </c>
      <c r="AL1373" s="54" t="s">
        <v>1700</v>
      </c>
      <c r="AM1373" s="18" t="s">
        <v>54</v>
      </c>
      <c r="AN1373" s="19">
        <v>0.8837</v>
      </c>
      <c r="AO1373" s="19" t="s">
        <v>54</v>
      </c>
    </row>
    <row r="1374">
      <c r="A1374" s="8" t="s">
        <v>9982</v>
      </c>
      <c r="B1374" s="52" t="s">
        <v>1287</v>
      </c>
      <c r="C1374" s="8" t="s">
        <v>58</v>
      </c>
      <c r="D1374" s="8" t="s">
        <v>9966</v>
      </c>
      <c r="E1374" s="10" t="s">
        <v>9983</v>
      </c>
      <c r="F1374" s="21" t="s">
        <v>9984</v>
      </c>
      <c r="G1374" s="8" t="s">
        <v>7957</v>
      </c>
      <c r="H1374" s="24"/>
      <c r="I1374" s="8" t="s">
        <v>9985</v>
      </c>
      <c r="J1374" s="8">
        <v>13.0</v>
      </c>
      <c r="K1374" s="14">
        <v>46111.0</v>
      </c>
      <c r="L1374" s="8" t="s">
        <v>9634</v>
      </c>
      <c r="M1374" s="8" t="s">
        <v>9634</v>
      </c>
      <c r="N1374" s="14">
        <v>46113.0</v>
      </c>
      <c r="O1374" s="14">
        <v>46113.0</v>
      </c>
      <c r="P1374" s="8" t="s">
        <v>48</v>
      </c>
      <c r="Q1374" s="8">
        <v>730.0</v>
      </c>
      <c r="R1374" s="16" t="s">
        <v>9986</v>
      </c>
      <c r="S1374" s="16" t="s">
        <v>9987</v>
      </c>
      <c r="T1374" s="16" t="s">
        <v>70</v>
      </c>
      <c r="U1374" s="25" t="s">
        <v>9972</v>
      </c>
      <c r="V1374" s="8" t="s">
        <v>220</v>
      </c>
      <c r="AA1374" s="53" t="s">
        <v>9988</v>
      </c>
      <c r="AB1374" s="18">
        <v>4026.0</v>
      </c>
      <c r="AC1374" s="18">
        <v>3694.0</v>
      </c>
      <c r="AD1374" s="18">
        <v>22.0</v>
      </c>
      <c r="AE1374" s="18">
        <v>97.0</v>
      </c>
      <c r="AF1374" s="18">
        <v>3425.0</v>
      </c>
      <c r="AG1374" s="18">
        <v>72.0</v>
      </c>
      <c r="AH1374" s="18">
        <v>0.0</v>
      </c>
      <c r="AI1374" s="18">
        <v>13.0</v>
      </c>
      <c r="AJ1374" s="18" t="s">
        <v>54</v>
      </c>
      <c r="AK1374" s="18" t="s">
        <v>54</v>
      </c>
      <c r="AL1374" s="55" t="s">
        <v>9989</v>
      </c>
      <c r="AM1374" s="18" t="s">
        <v>54</v>
      </c>
      <c r="AN1374" s="19">
        <v>0.8837</v>
      </c>
      <c r="AO1374" s="19" t="s">
        <v>262</v>
      </c>
    </row>
    <row r="1375">
      <c r="A1375" s="8" t="s">
        <v>9990</v>
      </c>
      <c r="B1375" s="52" t="s">
        <v>1298</v>
      </c>
      <c r="C1375" s="8" t="s">
        <v>43</v>
      </c>
      <c r="E1375" s="20" t="s">
        <v>9991</v>
      </c>
      <c r="F1375" s="50" t="s">
        <v>9992</v>
      </c>
      <c r="G1375" s="8" t="s">
        <v>83</v>
      </c>
      <c r="H1375" s="24"/>
      <c r="I1375" s="8" t="s">
        <v>9993</v>
      </c>
      <c r="J1375" s="8">
        <v>13.0</v>
      </c>
      <c r="K1375" s="14">
        <v>46111.0</v>
      </c>
      <c r="L1375" s="8" t="s">
        <v>9634</v>
      </c>
      <c r="M1375" s="8" t="s">
        <v>9634</v>
      </c>
      <c r="N1375" s="14">
        <v>46114.0</v>
      </c>
      <c r="O1375" s="14">
        <v>46114.0</v>
      </c>
      <c r="P1375" s="8" t="s">
        <v>48</v>
      </c>
      <c r="Q1375" s="8">
        <v>688.0</v>
      </c>
      <c r="R1375" s="8" t="s">
        <v>9994</v>
      </c>
      <c r="S1375" s="8" t="s">
        <v>9995</v>
      </c>
      <c r="T1375" s="16" t="s">
        <v>9996</v>
      </c>
      <c r="U1375" s="17" t="s">
        <v>9997</v>
      </c>
      <c r="V1375" s="8" t="s">
        <v>220</v>
      </c>
      <c r="AA1375" s="53" t="s">
        <v>9998</v>
      </c>
      <c r="AB1375" s="18">
        <v>21272.0</v>
      </c>
      <c r="AC1375" s="18">
        <v>469.0</v>
      </c>
      <c r="AD1375" s="18">
        <v>64.0</v>
      </c>
      <c r="AE1375" s="18">
        <v>4749.0</v>
      </c>
      <c r="AF1375" s="18">
        <v>488.0</v>
      </c>
      <c r="AG1375" s="18">
        <v>11659.0</v>
      </c>
      <c r="AH1375" s="18">
        <v>8185.0</v>
      </c>
      <c r="AI1375" s="18">
        <v>140.0</v>
      </c>
      <c r="AJ1375" s="18" t="s">
        <v>9990</v>
      </c>
      <c r="AK1375" s="18">
        <v>25133.0</v>
      </c>
      <c r="AL1375" s="55" t="s">
        <v>9999</v>
      </c>
      <c r="AM1375" s="55" t="s">
        <v>10000</v>
      </c>
      <c r="AN1375" s="19">
        <v>0.9601</v>
      </c>
      <c r="AO1375" s="19" t="s">
        <v>54</v>
      </c>
    </row>
    <row r="1376">
      <c r="A1376" s="8" t="s">
        <v>10001</v>
      </c>
      <c r="B1376" s="52" t="s">
        <v>2931</v>
      </c>
      <c r="C1376" s="8" t="s">
        <v>58</v>
      </c>
      <c r="D1376" s="8" t="s">
        <v>9990</v>
      </c>
      <c r="E1376" s="20" t="s">
        <v>10002</v>
      </c>
      <c r="F1376" s="50" t="s">
        <v>10003</v>
      </c>
      <c r="G1376" s="8" t="s">
        <v>83</v>
      </c>
      <c r="H1376" s="24"/>
      <c r="I1376" s="8" t="s">
        <v>10004</v>
      </c>
      <c r="J1376" s="8">
        <v>13.0</v>
      </c>
      <c r="K1376" s="14">
        <v>46111.0</v>
      </c>
      <c r="L1376" s="8" t="s">
        <v>9634</v>
      </c>
      <c r="M1376" s="8" t="s">
        <v>9634</v>
      </c>
      <c r="N1376" s="14">
        <v>46114.0</v>
      </c>
      <c r="O1376" s="14">
        <v>46114.0</v>
      </c>
      <c r="P1376" s="8" t="s">
        <v>48</v>
      </c>
      <c r="Q1376" s="8">
        <v>680.0</v>
      </c>
      <c r="R1376" s="16" t="s">
        <v>10005</v>
      </c>
      <c r="S1376" s="16" t="s">
        <v>10006</v>
      </c>
      <c r="T1376" s="16" t="s">
        <v>9636</v>
      </c>
      <c r="U1376" s="17" t="s">
        <v>9997</v>
      </c>
      <c r="V1376" s="8" t="s">
        <v>220</v>
      </c>
      <c r="AA1376" s="18" t="s">
        <v>54</v>
      </c>
      <c r="AB1376" s="18">
        <v>1737.0</v>
      </c>
      <c r="AC1376" s="18">
        <v>370.0</v>
      </c>
      <c r="AD1376" s="18">
        <v>178.0</v>
      </c>
      <c r="AE1376" s="18">
        <v>1093.0</v>
      </c>
      <c r="AF1376" s="18">
        <v>0.0</v>
      </c>
      <c r="AG1376" s="18">
        <v>0.0</v>
      </c>
      <c r="AH1376" s="18">
        <v>0.0</v>
      </c>
      <c r="AI1376" s="18">
        <v>14.0</v>
      </c>
      <c r="AJ1376" s="18" t="s">
        <v>54</v>
      </c>
      <c r="AK1376" s="18" t="s">
        <v>54</v>
      </c>
      <c r="AL1376" s="18" t="s">
        <v>54</v>
      </c>
      <c r="AM1376" s="18" t="s">
        <v>54</v>
      </c>
      <c r="AN1376" s="19">
        <v>0.9601</v>
      </c>
      <c r="AO1376" s="19" t="s">
        <v>54</v>
      </c>
    </row>
    <row r="1377">
      <c r="A1377" s="8" t="s">
        <v>10007</v>
      </c>
      <c r="B1377" s="52" t="s">
        <v>2482</v>
      </c>
      <c r="C1377" s="8" t="s">
        <v>58</v>
      </c>
      <c r="D1377" s="8" t="s">
        <v>9990</v>
      </c>
      <c r="E1377" s="20" t="s">
        <v>10008</v>
      </c>
      <c r="F1377" s="50" t="s">
        <v>10009</v>
      </c>
      <c r="G1377" s="8" t="s">
        <v>83</v>
      </c>
      <c r="H1377" s="24"/>
      <c r="I1377" s="8" t="s">
        <v>10010</v>
      </c>
      <c r="J1377" s="8">
        <v>13.0</v>
      </c>
      <c r="K1377" s="14">
        <v>46111.0</v>
      </c>
      <c r="L1377" s="8" t="s">
        <v>9634</v>
      </c>
      <c r="M1377" s="8" t="s">
        <v>9634</v>
      </c>
      <c r="N1377" s="14">
        <v>46114.0</v>
      </c>
      <c r="O1377" s="14">
        <v>46114.0</v>
      </c>
      <c r="P1377" s="8" t="s">
        <v>48</v>
      </c>
      <c r="Q1377" s="8">
        <v>630.0</v>
      </c>
      <c r="R1377" s="16" t="s">
        <v>10005</v>
      </c>
      <c r="S1377" s="16" t="s">
        <v>10011</v>
      </c>
      <c r="T1377" s="16" t="s">
        <v>70</v>
      </c>
      <c r="U1377" s="17" t="s">
        <v>9997</v>
      </c>
      <c r="V1377" s="8" t="s">
        <v>220</v>
      </c>
      <c r="AA1377" s="18" t="s">
        <v>54</v>
      </c>
      <c r="AB1377" s="18">
        <v>2124.0</v>
      </c>
      <c r="AC1377" s="18">
        <v>1844.0</v>
      </c>
      <c r="AD1377" s="18">
        <v>44.0</v>
      </c>
      <c r="AE1377" s="18">
        <v>84.0</v>
      </c>
      <c r="AF1377" s="18">
        <v>0.0</v>
      </c>
      <c r="AG1377" s="18">
        <v>0.0</v>
      </c>
      <c r="AH1377" s="18">
        <v>0.0</v>
      </c>
      <c r="AI1377" s="18">
        <v>7.0</v>
      </c>
      <c r="AJ1377" s="18" t="s">
        <v>54</v>
      </c>
      <c r="AK1377" s="18" t="s">
        <v>54</v>
      </c>
      <c r="AL1377" s="18" t="s">
        <v>54</v>
      </c>
      <c r="AM1377" s="18" t="s">
        <v>54</v>
      </c>
      <c r="AN1377" s="19">
        <v>0.9601</v>
      </c>
      <c r="AO1377" s="19" t="s">
        <v>54</v>
      </c>
    </row>
    <row r="1378">
      <c r="A1378" s="8" t="s">
        <v>10012</v>
      </c>
      <c r="B1378" s="52" t="s">
        <v>3883</v>
      </c>
      <c r="C1378" s="8" t="s">
        <v>43</v>
      </c>
      <c r="E1378" s="16" t="s">
        <v>10013</v>
      </c>
      <c r="F1378" s="50" t="s">
        <v>10014</v>
      </c>
      <c r="G1378" s="8" t="s">
        <v>3873</v>
      </c>
      <c r="H1378" s="24"/>
      <c r="I1378" s="8" t="s">
        <v>10015</v>
      </c>
      <c r="J1378" s="8">
        <v>13.0</v>
      </c>
      <c r="K1378" s="14">
        <v>46111.0</v>
      </c>
      <c r="L1378" s="8" t="s">
        <v>9634</v>
      </c>
      <c r="M1378" s="8" t="s">
        <v>9634</v>
      </c>
      <c r="N1378" s="41">
        <v>46113.0</v>
      </c>
      <c r="O1378" s="41">
        <v>46113.0</v>
      </c>
      <c r="P1378" s="8" t="s">
        <v>3876</v>
      </c>
      <c r="Q1378" s="8">
        <v>792.0</v>
      </c>
      <c r="R1378" s="16" t="s">
        <v>10016</v>
      </c>
      <c r="S1378" s="16" t="s">
        <v>10017</v>
      </c>
      <c r="T1378" s="16" t="s">
        <v>8820</v>
      </c>
      <c r="U1378" s="20" t="s">
        <v>9702</v>
      </c>
      <c r="V1378" s="8" t="s">
        <v>172</v>
      </c>
      <c r="AA1378" s="53" t="s">
        <v>10018</v>
      </c>
      <c r="AB1378" s="18">
        <v>470.0</v>
      </c>
      <c r="AC1378" s="18">
        <v>4.0</v>
      </c>
      <c r="AD1378" s="18">
        <v>62.0</v>
      </c>
      <c r="AE1378" s="18">
        <v>211.0</v>
      </c>
      <c r="AF1378" s="18">
        <v>78.0</v>
      </c>
      <c r="AG1378" s="18">
        <v>148.0</v>
      </c>
      <c r="AH1378" s="18">
        <v>2.0</v>
      </c>
      <c r="AI1378" s="18">
        <v>16.0</v>
      </c>
      <c r="AJ1378" s="18" t="s">
        <v>10012</v>
      </c>
      <c r="AK1378" s="18">
        <v>1895.0</v>
      </c>
      <c r="AL1378" s="54" t="s">
        <v>3030</v>
      </c>
      <c r="AM1378" s="54" t="s">
        <v>1295</v>
      </c>
      <c r="AN1378" s="19">
        <v>0.8469</v>
      </c>
      <c r="AO1378" s="19" t="s">
        <v>8823</v>
      </c>
    </row>
    <row r="1379">
      <c r="A1379" s="8" t="s">
        <v>10019</v>
      </c>
      <c r="B1379" s="52" t="s">
        <v>5170</v>
      </c>
      <c r="C1379" s="8" t="s">
        <v>58</v>
      </c>
      <c r="D1379" s="8" t="s">
        <v>10012</v>
      </c>
      <c r="E1379" s="16" t="s">
        <v>10020</v>
      </c>
      <c r="F1379" s="50" t="s">
        <v>10021</v>
      </c>
      <c r="G1379" s="8" t="s">
        <v>3873</v>
      </c>
      <c r="H1379" s="24"/>
      <c r="I1379" s="8" t="s">
        <v>10022</v>
      </c>
      <c r="J1379" s="8">
        <v>13.0</v>
      </c>
      <c r="K1379" s="41">
        <v>46111.0</v>
      </c>
      <c r="L1379" s="8" t="s">
        <v>9634</v>
      </c>
      <c r="M1379" s="8" t="s">
        <v>9634</v>
      </c>
      <c r="N1379" s="41">
        <v>46113.0</v>
      </c>
      <c r="O1379" s="41">
        <v>46113.0</v>
      </c>
      <c r="P1379" s="8" t="s">
        <v>3876</v>
      </c>
      <c r="Q1379" s="8">
        <v>696.0</v>
      </c>
      <c r="R1379" s="16" t="s">
        <v>10023</v>
      </c>
      <c r="S1379" s="16" t="s">
        <v>10024</v>
      </c>
      <c r="T1379" s="16" t="s">
        <v>10025</v>
      </c>
      <c r="U1379" s="20" t="s">
        <v>9702</v>
      </c>
      <c r="V1379" s="8" t="s">
        <v>172</v>
      </c>
      <c r="AA1379" s="53" t="s">
        <v>10026</v>
      </c>
      <c r="AB1379" s="18">
        <v>444.0</v>
      </c>
      <c r="AC1379" s="18">
        <v>5.0</v>
      </c>
      <c r="AD1379" s="18">
        <v>14.0</v>
      </c>
      <c r="AE1379" s="18">
        <v>174.0</v>
      </c>
      <c r="AF1379" s="18">
        <v>16.0</v>
      </c>
      <c r="AG1379" s="18">
        <v>80.0</v>
      </c>
      <c r="AH1379" s="18">
        <v>0.0</v>
      </c>
      <c r="AI1379" s="18">
        <v>11.0</v>
      </c>
      <c r="AJ1379" s="18" t="s">
        <v>54</v>
      </c>
      <c r="AK1379" s="18" t="s">
        <v>54</v>
      </c>
      <c r="AL1379" s="54" t="s">
        <v>1541</v>
      </c>
      <c r="AM1379" s="18" t="s">
        <v>54</v>
      </c>
      <c r="AN1379" s="19">
        <v>0.8469</v>
      </c>
      <c r="AO1379" s="19" t="s">
        <v>54</v>
      </c>
    </row>
    <row r="1380">
      <c r="A1380" s="8" t="s">
        <v>10027</v>
      </c>
      <c r="B1380" s="52" t="s">
        <v>1287</v>
      </c>
      <c r="C1380" s="8" t="s">
        <v>58</v>
      </c>
      <c r="D1380" s="8" t="s">
        <v>10012</v>
      </c>
      <c r="E1380" s="16" t="s">
        <v>10028</v>
      </c>
      <c r="F1380" s="50" t="s">
        <v>10029</v>
      </c>
      <c r="G1380" s="8" t="s">
        <v>3873</v>
      </c>
      <c r="H1380" s="24"/>
      <c r="I1380" s="8" t="s">
        <v>10030</v>
      </c>
      <c r="J1380" s="8">
        <v>13.0</v>
      </c>
      <c r="K1380" s="41">
        <v>46111.0</v>
      </c>
      <c r="L1380" s="8" t="s">
        <v>9634</v>
      </c>
      <c r="M1380" s="8" t="s">
        <v>9634</v>
      </c>
      <c r="N1380" s="41">
        <v>46113.0</v>
      </c>
      <c r="O1380" s="41">
        <v>46113.0</v>
      </c>
      <c r="P1380" s="8" t="s">
        <v>3876</v>
      </c>
      <c r="Q1380" s="8">
        <v>684.0</v>
      </c>
      <c r="R1380" s="16" t="s">
        <v>10031</v>
      </c>
      <c r="S1380" s="16" t="s">
        <v>10032</v>
      </c>
      <c r="T1380" s="16" t="s">
        <v>4124</v>
      </c>
      <c r="U1380" s="20" t="s">
        <v>10033</v>
      </c>
      <c r="V1380" s="8" t="s">
        <v>172</v>
      </c>
      <c r="AA1380" s="53" t="s">
        <v>10034</v>
      </c>
      <c r="AB1380" s="18">
        <v>981.0</v>
      </c>
      <c r="AC1380" s="18">
        <v>24.0</v>
      </c>
      <c r="AD1380" s="18">
        <v>77.0</v>
      </c>
      <c r="AE1380" s="18">
        <v>170.0</v>
      </c>
      <c r="AF1380" s="18">
        <v>282.0</v>
      </c>
      <c r="AG1380" s="18">
        <v>685.0</v>
      </c>
      <c r="AH1380" s="18">
        <v>0.0</v>
      </c>
      <c r="AI1380" s="18">
        <v>17.0</v>
      </c>
      <c r="AJ1380" s="18" t="s">
        <v>54</v>
      </c>
      <c r="AK1380" s="18" t="s">
        <v>54</v>
      </c>
      <c r="AL1380" s="54" t="s">
        <v>3795</v>
      </c>
      <c r="AM1380" s="18" t="s">
        <v>54</v>
      </c>
      <c r="AN1380" s="19">
        <v>0.8469</v>
      </c>
      <c r="AO1380" s="19" t="s">
        <v>8823</v>
      </c>
    </row>
    <row r="1381">
      <c r="A1381" s="8" t="s">
        <v>10035</v>
      </c>
      <c r="B1381" s="52" t="s">
        <v>1298</v>
      </c>
      <c r="C1381" s="8" t="s">
        <v>43</v>
      </c>
      <c r="E1381" s="16" t="s">
        <v>10036</v>
      </c>
      <c r="F1381" s="50" t="s">
        <v>10037</v>
      </c>
      <c r="G1381" s="8" t="s">
        <v>3873</v>
      </c>
      <c r="H1381" s="24"/>
      <c r="I1381" s="8" t="s">
        <v>10038</v>
      </c>
      <c r="J1381" s="8">
        <v>13.0</v>
      </c>
      <c r="K1381" s="41">
        <v>46111.0</v>
      </c>
      <c r="L1381" s="8" t="s">
        <v>9634</v>
      </c>
      <c r="M1381" s="8" t="s">
        <v>9634</v>
      </c>
      <c r="N1381" s="41">
        <v>46113.0</v>
      </c>
      <c r="O1381" s="41">
        <v>46113.0</v>
      </c>
      <c r="P1381" s="8" t="s">
        <v>3876</v>
      </c>
      <c r="Q1381" s="8">
        <v>668.0</v>
      </c>
      <c r="R1381" s="16" t="s">
        <v>10039</v>
      </c>
      <c r="S1381" s="16" t="s">
        <v>10040</v>
      </c>
      <c r="T1381" s="16" t="s">
        <v>4124</v>
      </c>
      <c r="U1381" s="20" t="s">
        <v>10033</v>
      </c>
      <c r="V1381" s="8" t="s">
        <v>172</v>
      </c>
      <c r="AA1381" s="53" t="s">
        <v>10041</v>
      </c>
      <c r="AB1381" s="18">
        <v>659.0</v>
      </c>
      <c r="AC1381" s="18">
        <v>5.0</v>
      </c>
      <c r="AD1381" s="18">
        <v>4.0</v>
      </c>
      <c r="AE1381" s="18">
        <v>39.0</v>
      </c>
      <c r="AF1381" s="18">
        <v>31.0</v>
      </c>
      <c r="AG1381" s="18">
        <v>600.0</v>
      </c>
      <c r="AH1381" s="18">
        <v>0.0</v>
      </c>
      <c r="AI1381" s="18">
        <v>9.0</v>
      </c>
      <c r="AJ1381" s="18" t="s">
        <v>10035</v>
      </c>
      <c r="AK1381" s="18">
        <v>2391.0</v>
      </c>
      <c r="AL1381" s="54" t="s">
        <v>3844</v>
      </c>
      <c r="AM1381" s="54" t="s">
        <v>2005</v>
      </c>
      <c r="AN1381" s="19"/>
      <c r="AO1381" s="19" t="s">
        <v>54</v>
      </c>
    </row>
    <row r="1382">
      <c r="A1382" s="8" t="s">
        <v>10042</v>
      </c>
      <c r="B1382" s="52" t="s">
        <v>3883</v>
      </c>
      <c r="C1382" s="8" t="s">
        <v>58</v>
      </c>
      <c r="D1382" s="8" t="s">
        <v>10035</v>
      </c>
      <c r="E1382" s="16" t="s">
        <v>10043</v>
      </c>
      <c r="F1382" s="50" t="s">
        <v>10044</v>
      </c>
      <c r="G1382" s="8" t="s">
        <v>3873</v>
      </c>
      <c r="H1382" s="24"/>
      <c r="I1382" s="8" t="s">
        <v>10045</v>
      </c>
      <c r="J1382" s="8">
        <v>13.0</v>
      </c>
      <c r="K1382" s="41">
        <v>46111.0</v>
      </c>
      <c r="L1382" s="8" t="s">
        <v>9634</v>
      </c>
      <c r="M1382" s="8" t="s">
        <v>9634</v>
      </c>
      <c r="N1382" s="41">
        <v>46113.0</v>
      </c>
      <c r="O1382" s="41">
        <v>46113.0</v>
      </c>
      <c r="P1382" s="8" t="s">
        <v>3876</v>
      </c>
      <c r="Q1382" s="8">
        <v>645.0</v>
      </c>
      <c r="R1382" s="16" t="s">
        <v>10039</v>
      </c>
      <c r="S1382" s="16" t="s">
        <v>10040</v>
      </c>
      <c r="T1382" s="16" t="s">
        <v>10046</v>
      </c>
      <c r="U1382" s="20" t="s">
        <v>10033</v>
      </c>
      <c r="V1382" s="8" t="s">
        <v>172</v>
      </c>
      <c r="AA1382" s="53" t="s">
        <v>10047</v>
      </c>
      <c r="AB1382" s="18">
        <v>1603.0</v>
      </c>
      <c r="AC1382" s="18">
        <v>18.0</v>
      </c>
      <c r="AD1382" s="18">
        <v>24.0</v>
      </c>
      <c r="AE1382" s="18">
        <v>118.0</v>
      </c>
      <c r="AF1382" s="18">
        <v>56.0</v>
      </c>
      <c r="AG1382" s="18">
        <v>1412.0</v>
      </c>
      <c r="AH1382" s="18">
        <v>1.0</v>
      </c>
      <c r="AI1382" s="18">
        <v>12.0</v>
      </c>
      <c r="AJ1382" s="18" t="s">
        <v>54</v>
      </c>
      <c r="AK1382" s="18" t="s">
        <v>54</v>
      </c>
      <c r="AL1382" s="54" t="s">
        <v>1392</v>
      </c>
      <c r="AM1382" s="18" t="s">
        <v>54</v>
      </c>
      <c r="AN1382" s="19"/>
      <c r="AO1382" s="19" t="s">
        <v>5960</v>
      </c>
    </row>
    <row r="1383">
      <c r="A1383" s="8" t="s">
        <v>10048</v>
      </c>
      <c r="B1383" s="52" t="s">
        <v>7084</v>
      </c>
      <c r="C1383" s="8" t="s">
        <v>58</v>
      </c>
      <c r="D1383" s="8" t="s">
        <v>10035</v>
      </c>
      <c r="E1383" s="16" t="s">
        <v>10049</v>
      </c>
      <c r="F1383" s="50" t="s">
        <v>10050</v>
      </c>
      <c r="G1383" s="8" t="s">
        <v>3873</v>
      </c>
      <c r="H1383" s="24"/>
      <c r="I1383" s="8" t="s">
        <v>10051</v>
      </c>
      <c r="J1383" s="8">
        <v>13.0</v>
      </c>
      <c r="K1383" s="41">
        <v>46111.0</v>
      </c>
      <c r="L1383" s="8" t="s">
        <v>9634</v>
      </c>
      <c r="M1383" s="8" t="s">
        <v>9634</v>
      </c>
      <c r="N1383" s="41">
        <v>46113.0</v>
      </c>
      <c r="O1383" s="41">
        <v>46113.0</v>
      </c>
      <c r="P1383" s="8" t="s">
        <v>3876</v>
      </c>
      <c r="Q1383" s="8">
        <v>639.0</v>
      </c>
      <c r="R1383" s="16" t="s">
        <v>10039</v>
      </c>
      <c r="S1383" s="16" t="s">
        <v>10040</v>
      </c>
      <c r="T1383" s="16" t="s">
        <v>8820</v>
      </c>
      <c r="U1383" s="20" t="s">
        <v>10033</v>
      </c>
      <c r="V1383" s="8" t="s">
        <v>172</v>
      </c>
      <c r="AA1383" s="53" t="s">
        <v>10052</v>
      </c>
      <c r="AB1383" s="18">
        <v>129.0</v>
      </c>
      <c r="AC1383" s="18">
        <v>12.0</v>
      </c>
      <c r="AD1383" s="18">
        <v>13.0</v>
      </c>
      <c r="AE1383" s="18">
        <v>64.0</v>
      </c>
      <c r="AF1383" s="18">
        <v>151.0</v>
      </c>
      <c r="AG1383" s="18">
        <v>0.0</v>
      </c>
      <c r="AH1383" s="18">
        <v>55.0</v>
      </c>
      <c r="AI1383" s="18">
        <v>3.0</v>
      </c>
      <c r="AJ1383" s="18" t="s">
        <v>54</v>
      </c>
      <c r="AK1383" s="18" t="s">
        <v>54</v>
      </c>
      <c r="AL1383" s="18" t="s">
        <v>54</v>
      </c>
      <c r="AM1383" s="18" t="s">
        <v>54</v>
      </c>
      <c r="AN1383" s="19"/>
      <c r="AO1383" s="19" t="s">
        <v>54</v>
      </c>
    </row>
    <row r="1384">
      <c r="A1384" s="8" t="s">
        <v>10053</v>
      </c>
      <c r="B1384" s="52" t="s">
        <v>1287</v>
      </c>
      <c r="C1384" s="8" t="s">
        <v>43</v>
      </c>
      <c r="E1384" s="20" t="s">
        <v>10054</v>
      </c>
      <c r="F1384" s="50" t="s">
        <v>10055</v>
      </c>
      <c r="G1384" s="8" t="s">
        <v>46</v>
      </c>
      <c r="H1384" s="24"/>
      <c r="I1384" s="8" t="s">
        <v>10056</v>
      </c>
      <c r="J1384" s="8">
        <v>13.0</v>
      </c>
      <c r="K1384" s="14">
        <v>46111.0</v>
      </c>
      <c r="L1384" s="8" t="s">
        <v>9634</v>
      </c>
      <c r="M1384" s="8" t="s">
        <v>9634</v>
      </c>
      <c r="N1384" s="14">
        <v>46114.0</v>
      </c>
      <c r="O1384" s="14">
        <v>46114.0</v>
      </c>
      <c r="P1384" s="8" t="s">
        <v>48</v>
      </c>
      <c r="Q1384" s="8">
        <v>599.0</v>
      </c>
      <c r="R1384" s="8" t="s">
        <v>10057</v>
      </c>
      <c r="S1384" s="8" t="s">
        <v>10058</v>
      </c>
      <c r="T1384" s="16" t="s">
        <v>7202</v>
      </c>
      <c r="U1384" s="17" t="s">
        <v>10059</v>
      </c>
      <c r="V1384" s="8" t="s">
        <v>72</v>
      </c>
      <c r="AA1384" s="53" t="s">
        <v>10060</v>
      </c>
      <c r="AB1384" s="18">
        <v>204.0</v>
      </c>
      <c r="AC1384" s="18">
        <v>28.0</v>
      </c>
      <c r="AD1384" s="18">
        <v>16.0</v>
      </c>
      <c r="AE1384" s="18">
        <v>90.0</v>
      </c>
      <c r="AF1384" s="18">
        <v>45.0</v>
      </c>
      <c r="AG1384" s="18">
        <v>11.0</v>
      </c>
      <c r="AH1384" s="18">
        <v>0.0</v>
      </c>
      <c r="AI1384" s="18">
        <v>4.0</v>
      </c>
      <c r="AJ1384" s="18" t="s">
        <v>10053</v>
      </c>
      <c r="AK1384" s="18">
        <v>274.0</v>
      </c>
      <c r="AL1384" s="54" t="s">
        <v>1590</v>
      </c>
      <c r="AM1384" s="54" t="s">
        <v>1772</v>
      </c>
      <c r="AN1384" s="19">
        <v>0.9258</v>
      </c>
      <c r="AO1384" s="19" t="s">
        <v>1533</v>
      </c>
    </row>
    <row r="1385">
      <c r="A1385" s="8" t="s">
        <v>10061</v>
      </c>
      <c r="B1385" s="52" t="s">
        <v>2931</v>
      </c>
      <c r="C1385" s="8" t="s">
        <v>58</v>
      </c>
      <c r="D1385" s="8" t="s">
        <v>10053</v>
      </c>
      <c r="E1385" s="20" t="s">
        <v>10062</v>
      </c>
      <c r="F1385" s="50" t="s">
        <v>10063</v>
      </c>
      <c r="G1385" s="8" t="s">
        <v>46</v>
      </c>
      <c r="H1385" s="24"/>
      <c r="I1385" s="8" t="s">
        <v>10064</v>
      </c>
      <c r="J1385" s="8">
        <v>13.0</v>
      </c>
      <c r="K1385" s="14">
        <v>46111.0</v>
      </c>
      <c r="L1385" s="8" t="s">
        <v>9634</v>
      </c>
      <c r="M1385" s="8" t="s">
        <v>9634</v>
      </c>
      <c r="N1385" s="14">
        <v>46114.0</v>
      </c>
      <c r="O1385" s="14">
        <v>46114.0</v>
      </c>
      <c r="P1385" s="8" t="s">
        <v>48</v>
      </c>
      <c r="Q1385" s="8">
        <v>545.0</v>
      </c>
      <c r="R1385" s="16" t="s">
        <v>10065</v>
      </c>
      <c r="S1385" s="16" t="s">
        <v>10066</v>
      </c>
      <c r="T1385" s="16" t="s">
        <v>188</v>
      </c>
      <c r="U1385" s="17" t="s">
        <v>10059</v>
      </c>
      <c r="V1385" s="8" t="s">
        <v>72</v>
      </c>
      <c r="AA1385" s="18" t="s">
        <v>54</v>
      </c>
      <c r="AB1385" s="18">
        <v>56.0</v>
      </c>
      <c r="AC1385" s="18">
        <v>3.0</v>
      </c>
      <c r="AD1385" s="18">
        <v>3.0</v>
      </c>
      <c r="AE1385" s="18">
        <v>39.0</v>
      </c>
      <c r="AF1385" s="18">
        <v>0.0</v>
      </c>
      <c r="AG1385" s="18">
        <v>0.0</v>
      </c>
      <c r="AH1385" s="18">
        <v>0.0</v>
      </c>
      <c r="AI1385" s="18">
        <v>0.0</v>
      </c>
      <c r="AJ1385" s="18" t="s">
        <v>54</v>
      </c>
      <c r="AK1385" s="18" t="s">
        <v>54</v>
      </c>
      <c r="AL1385" s="18" t="s">
        <v>54</v>
      </c>
      <c r="AM1385" s="18" t="s">
        <v>54</v>
      </c>
      <c r="AN1385" s="19">
        <v>0.9258</v>
      </c>
      <c r="AO1385" s="19" t="s">
        <v>1533</v>
      </c>
    </row>
    <row r="1386">
      <c r="A1386" s="8" t="s">
        <v>10067</v>
      </c>
      <c r="B1386" s="52" t="s">
        <v>2482</v>
      </c>
      <c r="C1386" s="8" t="s">
        <v>58</v>
      </c>
      <c r="D1386" s="8" t="s">
        <v>10053</v>
      </c>
      <c r="E1386" s="20" t="s">
        <v>10068</v>
      </c>
      <c r="F1386" s="50" t="s">
        <v>10069</v>
      </c>
      <c r="G1386" s="8" t="s">
        <v>46</v>
      </c>
      <c r="H1386" s="24"/>
      <c r="I1386" s="8" t="s">
        <v>10070</v>
      </c>
      <c r="J1386" s="8">
        <v>13.0</v>
      </c>
      <c r="K1386" s="14">
        <v>46111.0</v>
      </c>
      <c r="L1386" s="8" t="s">
        <v>9634</v>
      </c>
      <c r="M1386" s="8" t="s">
        <v>9634</v>
      </c>
      <c r="N1386" s="14">
        <v>46114.0</v>
      </c>
      <c r="O1386" s="14">
        <v>46114.0</v>
      </c>
      <c r="P1386" s="8" t="s">
        <v>48</v>
      </c>
      <c r="Q1386" s="8">
        <v>597.0</v>
      </c>
      <c r="R1386" s="16" t="s">
        <v>10065</v>
      </c>
      <c r="S1386" s="16" t="s">
        <v>10071</v>
      </c>
      <c r="T1386" s="16" t="s">
        <v>70</v>
      </c>
      <c r="U1386" s="17" t="s">
        <v>10059</v>
      </c>
      <c r="V1386" s="8" t="s">
        <v>72</v>
      </c>
      <c r="AA1386" s="18" t="s">
        <v>54</v>
      </c>
      <c r="AB1386" s="18">
        <v>14.0</v>
      </c>
      <c r="AC1386" s="18">
        <v>8.0</v>
      </c>
      <c r="AD1386" s="18">
        <v>0.0</v>
      </c>
      <c r="AE1386" s="18">
        <v>5.0</v>
      </c>
      <c r="AF1386" s="18">
        <v>0.0</v>
      </c>
      <c r="AG1386" s="18">
        <v>0.0</v>
      </c>
      <c r="AH1386" s="18">
        <v>0.0</v>
      </c>
      <c r="AI1386" s="18">
        <v>0.0</v>
      </c>
      <c r="AJ1386" s="18" t="s">
        <v>54</v>
      </c>
      <c r="AK1386" s="18" t="s">
        <v>54</v>
      </c>
      <c r="AL1386" s="18" t="s">
        <v>54</v>
      </c>
      <c r="AM1386" s="18" t="s">
        <v>54</v>
      </c>
      <c r="AN1386" s="19">
        <v>0.9258</v>
      </c>
      <c r="AO1386" s="19" t="s">
        <v>1533</v>
      </c>
    </row>
    <row r="1387">
      <c r="A1387" s="8" t="s">
        <v>10072</v>
      </c>
      <c r="B1387" s="52" t="s">
        <v>1287</v>
      </c>
      <c r="C1387" s="8" t="s">
        <v>43</v>
      </c>
      <c r="E1387" s="20" t="s">
        <v>10073</v>
      </c>
      <c r="F1387" s="50" t="s">
        <v>10074</v>
      </c>
      <c r="G1387" s="8" t="s">
        <v>83</v>
      </c>
      <c r="H1387" s="24"/>
      <c r="I1387" s="8" t="s">
        <v>10075</v>
      </c>
      <c r="J1387" s="8">
        <v>13.0</v>
      </c>
      <c r="K1387" s="14">
        <v>46111.0</v>
      </c>
      <c r="L1387" s="8" t="s">
        <v>9634</v>
      </c>
      <c r="M1387" s="8" t="s">
        <v>9634</v>
      </c>
      <c r="N1387" s="14">
        <v>46114.0</v>
      </c>
      <c r="O1387" s="14">
        <v>46114.0</v>
      </c>
      <c r="P1387" s="8" t="s">
        <v>48</v>
      </c>
      <c r="Q1387" s="8">
        <v>610.0</v>
      </c>
      <c r="R1387" s="8" t="s">
        <v>10076</v>
      </c>
      <c r="S1387" s="8" t="s">
        <v>10077</v>
      </c>
      <c r="T1387" s="16" t="s">
        <v>10078</v>
      </c>
      <c r="U1387" s="17" t="s">
        <v>10079</v>
      </c>
      <c r="V1387" s="8" t="s">
        <v>220</v>
      </c>
      <c r="AA1387" s="53" t="s">
        <v>10080</v>
      </c>
      <c r="AB1387" s="18">
        <v>202.0</v>
      </c>
      <c r="AC1387" s="18">
        <v>72.0</v>
      </c>
      <c r="AD1387" s="18">
        <v>16.0</v>
      </c>
      <c r="AE1387" s="18">
        <v>75.0</v>
      </c>
      <c r="AF1387" s="18">
        <v>14.0</v>
      </c>
      <c r="AG1387" s="18">
        <v>13.0</v>
      </c>
      <c r="AH1387" s="18">
        <v>1.0</v>
      </c>
      <c r="AI1387" s="18">
        <v>5.0</v>
      </c>
      <c r="AJ1387" s="18" t="s">
        <v>10072</v>
      </c>
      <c r="AK1387" s="18">
        <v>432.0</v>
      </c>
      <c r="AL1387" s="54" t="s">
        <v>1590</v>
      </c>
      <c r="AM1387" s="54" t="s">
        <v>1997</v>
      </c>
      <c r="AN1387" s="19">
        <v>0.9755</v>
      </c>
      <c r="AO1387" s="19" t="s">
        <v>73</v>
      </c>
    </row>
    <row r="1388">
      <c r="A1388" s="8" t="s">
        <v>10081</v>
      </c>
      <c r="B1388" s="52" t="s">
        <v>2931</v>
      </c>
      <c r="C1388" s="8" t="s">
        <v>58</v>
      </c>
      <c r="D1388" s="8" t="s">
        <v>10072</v>
      </c>
      <c r="E1388" s="20" t="s">
        <v>10082</v>
      </c>
      <c r="F1388" s="50" t="s">
        <v>10083</v>
      </c>
      <c r="G1388" s="8" t="s">
        <v>83</v>
      </c>
      <c r="H1388" s="24"/>
      <c r="I1388" s="8" t="s">
        <v>10084</v>
      </c>
      <c r="J1388" s="8">
        <v>13.0</v>
      </c>
      <c r="K1388" s="14">
        <v>46111.0</v>
      </c>
      <c r="L1388" s="8" t="s">
        <v>9634</v>
      </c>
      <c r="M1388" s="8" t="s">
        <v>9634</v>
      </c>
      <c r="N1388" s="14">
        <v>46114.0</v>
      </c>
      <c r="O1388" s="14">
        <v>46114.0</v>
      </c>
      <c r="P1388" s="8" t="s">
        <v>48</v>
      </c>
      <c r="Q1388" s="8">
        <v>563.0</v>
      </c>
      <c r="R1388" s="16" t="s">
        <v>10085</v>
      </c>
      <c r="S1388" s="16" t="s">
        <v>10086</v>
      </c>
      <c r="T1388" s="16" t="s">
        <v>9636</v>
      </c>
      <c r="U1388" s="17" t="s">
        <v>10079</v>
      </c>
      <c r="V1388" s="8" t="s">
        <v>220</v>
      </c>
      <c r="AA1388" s="18" t="s">
        <v>54</v>
      </c>
      <c r="AB1388" s="18">
        <v>164.0</v>
      </c>
      <c r="AC1388" s="18">
        <v>21.0</v>
      </c>
      <c r="AD1388" s="18">
        <v>9.0</v>
      </c>
      <c r="AE1388" s="18">
        <v>125.0</v>
      </c>
      <c r="AF1388" s="18">
        <v>0.0</v>
      </c>
      <c r="AG1388" s="18">
        <v>0.0</v>
      </c>
      <c r="AH1388" s="18">
        <v>0.0</v>
      </c>
      <c r="AI1388" s="18">
        <v>1.0</v>
      </c>
      <c r="AJ1388" s="18" t="s">
        <v>54</v>
      </c>
      <c r="AK1388" s="18" t="s">
        <v>54</v>
      </c>
      <c r="AL1388" s="18" t="s">
        <v>54</v>
      </c>
      <c r="AM1388" s="18" t="s">
        <v>54</v>
      </c>
      <c r="AN1388" s="19">
        <v>0.9755</v>
      </c>
      <c r="AO1388" s="19" t="s">
        <v>3607</v>
      </c>
    </row>
    <row r="1389">
      <c r="A1389" s="8" t="s">
        <v>10087</v>
      </c>
      <c r="B1389" s="52" t="s">
        <v>2482</v>
      </c>
      <c r="C1389" s="8" t="s">
        <v>58</v>
      </c>
      <c r="D1389" s="8" t="s">
        <v>10072</v>
      </c>
      <c r="E1389" s="20" t="s">
        <v>10088</v>
      </c>
      <c r="F1389" s="50" t="s">
        <v>10089</v>
      </c>
      <c r="G1389" s="8" t="s">
        <v>83</v>
      </c>
      <c r="H1389" s="24"/>
      <c r="I1389" s="8" t="s">
        <v>10090</v>
      </c>
      <c r="J1389" s="8">
        <v>13.0</v>
      </c>
      <c r="K1389" s="14">
        <v>46111.0</v>
      </c>
      <c r="L1389" s="8" t="s">
        <v>9634</v>
      </c>
      <c r="M1389" s="8" t="s">
        <v>9634</v>
      </c>
      <c r="N1389" s="14">
        <v>46114.0</v>
      </c>
      <c r="O1389" s="14">
        <v>46114.0</v>
      </c>
      <c r="P1389" s="8" t="s">
        <v>48</v>
      </c>
      <c r="Q1389" s="8">
        <v>577.0</v>
      </c>
      <c r="R1389" s="16" t="s">
        <v>10091</v>
      </c>
      <c r="S1389" s="16" t="s">
        <v>10092</v>
      </c>
      <c r="T1389" s="16" t="s">
        <v>70</v>
      </c>
      <c r="U1389" s="17" t="s">
        <v>10079</v>
      </c>
      <c r="V1389" s="8" t="s">
        <v>220</v>
      </c>
      <c r="AA1389" s="18" t="s">
        <v>54</v>
      </c>
      <c r="AB1389" s="18">
        <v>66.0</v>
      </c>
      <c r="AC1389" s="18">
        <v>33.0</v>
      </c>
      <c r="AD1389" s="18">
        <v>6.0</v>
      </c>
      <c r="AE1389" s="18">
        <v>11.0</v>
      </c>
      <c r="AF1389" s="18">
        <v>0.0</v>
      </c>
      <c r="AG1389" s="18">
        <v>0.0</v>
      </c>
      <c r="AH1389" s="18">
        <v>0.0</v>
      </c>
      <c r="AI1389" s="18">
        <v>3.0</v>
      </c>
      <c r="AJ1389" s="18" t="s">
        <v>54</v>
      </c>
      <c r="AK1389" s="18" t="s">
        <v>54</v>
      </c>
      <c r="AL1389" s="18" t="s">
        <v>54</v>
      </c>
      <c r="AM1389" s="18" t="s">
        <v>54</v>
      </c>
      <c r="AN1389" s="19">
        <v>0.9755</v>
      </c>
      <c r="AO1389" s="19" t="s">
        <v>73</v>
      </c>
    </row>
    <row r="1390">
      <c r="A1390" s="8" t="s">
        <v>10093</v>
      </c>
      <c r="B1390" s="52" t="s">
        <v>1287</v>
      </c>
      <c r="C1390" s="8" t="s">
        <v>43</v>
      </c>
      <c r="E1390" s="20" t="s">
        <v>10094</v>
      </c>
      <c r="F1390" s="50" t="s">
        <v>10095</v>
      </c>
      <c r="G1390" s="8" t="s">
        <v>183</v>
      </c>
      <c r="H1390" s="24"/>
      <c r="I1390" s="8" t="s">
        <v>10096</v>
      </c>
      <c r="J1390" s="8">
        <v>13.0</v>
      </c>
      <c r="K1390" s="14">
        <v>46111.0</v>
      </c>
      <c r="L1390" s="8" t="s">
        <v>9634</v>
      </c>
      <c r="M1390" s="8" t="s">
        <v>9634</v>
      </c>
      <c r="N1390" s="14">
        <v>46114.0</v>
      </c>
      <c r="O1390" s="14">
        <v>46114.0</v>
      </c>
      <c r="P1390" s="8" t="s">
        <v>185</v>
      </c>
      <c r="Q1390" s="8">
        <v>770.0</v>
      </c>
      <c r="R1390" s="8" t="s">
        <v>10097</v>
      </c>
      <c r="S1390" s="8" t="s">
        <v>10098</v>
      </c>
      <c r="T1390" s="16" t="s">
        <v>70</v>
      </c>
      <c r="U1390" s="17" t="s">
        <v>10099</v>
      </c>
      <c r="V1390" s="8" t="s">
        <v>8131</v>
      </c>
      <c r="AA1390" s="53" t="s">
        <v>10100</v>
      </c>
      <c r="AB1390" s="18">
        <v>153.0</v>
      </c>
      <c r="AC1390" s="18">
        <v>10.0</v>
      </c>
      <c r="AD1390" s="18">
        <v>11.0</v>
      </c>
      <c r="AE1390" s="18">
        <v>40.0</v>
      </c>
      <c r="AF1390" s="18">
        <v>203.0</v>
      </c>
      <c r="AG1390" s="18">
        <v>75.0</v>
      </c>
      <c r="AH1390" s="18">
        <v>0.0</v>
      </c>
      <c r="AI1390" s="18">
        <v>3.0</v>
      </c>
      <c r="AJ1390" s="18" t="s">
        <v>10093</v>
      </c>
      <c r="AK1390" s="18">
        <v>417.0</v>
      </c>
      <c r="AL1390" s="54" t="s">
        <v>1422</v>
      </c>
      <c r="AM1390" s="54" t="s">
        <v>1464</v>
      </c>
      <c r="AN1390" s="19"/>
      <c r="AO1390" s="19" t="s">
        <v>191</v>
      </c>
    </row>
    <row r="1391">
      <c r="B1391" s="52" t="s">
        <v>1298</v>
      </c>
      <c r="C1391" s="8" t="s">
        <v>58</v>
      </c>
      <c r="D1391" s="8" t="s">
        <v>10093</v>
      </c>
      <c r="E1391" s="16" t="s">
        <v>10101</v>
      </c>
      <c r="F1391" s="50" t="s">
        <v>10102</v>
      </c>
      <c r="G1391" s="8" t="s">
        <v>183</v>
      </c>
      <c r="H1391" s="24"/>
      <c r="I1391" s="8" t="s">
        <v>10103</v>
      </c>
      <c r="J1391" s="8">
        <v>13.0</v>
      </c>
      <c r="K1391" s="14">
        <v>46111.0</v>
      </c>
      <c r="L1391" s="8" t="s">
        <v>9634</v>
      </c>
      <c r="M1391" s="8" t="s">
        <v>9634</v>
      </c>
      <c r="N1391" s="14">
        <v>46114.0</v>
      </c>
      <c r="O1391" s="14">
        <v>46114.0</v>
      </c>
      <c r="P1391" s="8" t="s">
        <v>185</v>
      </c>
      <c r="Q1391" s="8">
        <v>779.0</v>
      </c>
      <c r="R1391" s="8" t="s">
        <v>10104</v>
      </c>
      <c r="S1391" s="8" t="s">
        <v>10105</v>
      </c>
      <c r="T1391" s="32" t="s">
        <v>10106</v>
      </c>
      <c r="U1391" s="17" t="s">
        <v>10099</v>
      </c>
      <c r="V1391" s="8" t="s">
        <v>8131</v>
      </c>
      <c r="AA1391" s="53" t="s">
        <v>10107</v>
      </c>
      <c r="AB1391" s="18">
        <v>186.0</v>
      </c>
      <c r="AC1391" s="18">
        <v>86.0</v>
      </c>
      <c r="AD1391" s="18">
        <v>15.0</v>
      </c>
      <c r="AE1391" s="18">
        <v>39.0</v>
      </c>
      <c r="AF1391" s="18">
        <v>92.0</v>
      </c>
      <c r="AG1391" s="18">
        <v>28.0</v>
      </c>
      <c r="AH1391" s="18">
        <v>0.0</v>
      </c>
      <c r="AI1391" s="18">
        <v>6.0</v>
      </c>
      <c r="AJ1391" s="18" t="s">
        <v>54</v>
      </c>
      <c r="AK1391" s="18" t="s">
        <v>54</v>
      </c>
      <c r="AL1391" s="54" t="s">
        <v>1422</v>
      </c>
      <c r="AM1391" s="18" t="s">
        <v>54</v>
      </c>
      <c r="AN1391" s="19"/>
      <c r="AO1391" s="19" t="s">
        <v>54</v>
      </c>
    </row>
    <row r="1392">
      <c r="A1392" s="8" t="s">
        <v>10108</v>
      </c>
      <c r="B1392" s="52" t="s">
        <v>5170</v>
      </c>
      <c r="C1392" s="8" t="s">
        <v>58</v>
      </c>
      <c r="D1392" s="8" t="s">
        <v>10093</v>
      </c>
      <c r="E1392" s="16" t="s">
        <v>10109</v>
      </c>
      <c r="F1392" s="50" t="s">
        <v>10110</v>
      </c>
      <c r="G1392" s="8" t="s">
        <v>183</v>
      </c>
      <c r="H1392" s="24"/>
      <c r="I1392" s="8" t="s">
        <v>10111</v>
      </c>
      <c r="J1392" s="8">
        <v>13.0</v>
      </c>
      <c r="K1392" s="14">
        <v>46111.0</v>
      </c>
      <c r="L1392" s="8" t="s">
        <v>9634</v>
      </c>
      <c r="M1392" s="8" t="s">
        <v>9634</v>
      </c>
      <c r="N1392" s="14">
        <v>46114.0</v>
      </c>
      <c r="O1392" s="14">
        <v>46114.0</v>
      </c>
      <c r="P1392" s="8" t="s">
        <v>185</v>
      </c>
      <c r="Q1392" s="8">
        <v>713.0</v>
      </c>
      <c r="R1392" s="8" t="s">
        <v>10112</v>
      </c>
      <c r="S1392" s="28"/>
      <c r="T1392" s="32" t="s">
        <v>473</v>
      </c>
      <c r="U1392" s="17" t="s">
        <v>10099</v>
      </c>
      <c r="V1392" s="8" t="s">
        <v>8131</v>
      </c>
      <c r="AA1392" s="53" t="s">
        <v>10113</v>
      </c>
      <c r="AB1392" s="18">
        <v>264.0</v>
      </c>
      <c r="AC1392" s="18">
        <v>9.0</v>
      </c>
      <c r="AD1392" s="18">
        <v>10.0</v>
      </c>
      <c r="AE1392" s="18">
        <v>42.0</v>
      </c>
      <c r="AF1392" s="18">
        <v>51.0</v>
      </c>
      <c r="AG1392" s="18">
        <v>194.0</v>
      </c>
      <c r="AH1392" s="18">
        <v>0.0</v>
      </c>
      <c r="AI1392" s="18">
        <v>3.0</v>
      </c>
      <c r="AJ1392" s="18" t="s">
        <v>54</v>
      </c>
      <c r="AK1392" s="18" t="s">
        <v>54</v>
      </c>
      <c r="AL1392" s="54" t="s">
        <v>2182</v>
      </c>
      <c r="AM1392" s="18" t="s">
        <v>54</v>
      </c>
      <c r="AN1392" s="19"/>
      <c r="AO1392" s="19" t="s">
        <v>54</v>
      </c>
    </row>
    <row r="1393">
      <c r="A1393" s="8" t="s">
        <v>10114</v>
      </c>
      <c r="B1393" s="52" t="s">
        <v>1287</v>
      </c>
      <c r="C1393" s="8" t="s">
        <v>43</v>
      </c>
      <c r="E1393" s="20" t="s">
        <v>10115</v>
      </c>
      <c r="F1393" s="50" t="s">
        <v>10116</v>
      </c>
      <c r="G1393" s="8" t="s">
        <v>165</v>
      </c>
      <c r="H1393" s="24"/>
      <c r="I1393" s="8" t="s">
        <v>10117</v>
      </c>
      <c r="J1393" s="8">
        <v>13.0</v>
      </c>
      <c r="K1393" s="14">
        <v>46111.0</v>
      </c>
      <c r="L1393" s="8" t="s">
        <v>9634</v>
      </c>
      <c r="M1393" s="8" t="s">
        <v>9634</v>
      </c>
      <c r="N1393" s="14">
        <v>46114.0</v>
      </c>
      <c r="O1393" s="14">
        <v>46114.0</v>
      </c>
      <c r="P1393" s="8" t="s">
        <v>167</v>
      </c>
      <c r="Q1393" s="8">
        <v>611.0</v>
      </c>
      <c r="R1393" s="16" t="s">
        <v>10118</v>
      </c>
      <c r="S1393" s="8" t="s">
        <v>10119</v>
      </c>
      <c r="T1393" s="16" t="s">
        <v>70</v>
      </c>
      <c r="U1393" s="17" t="s">
        <v>10120</v>
      </c>
      <c r="V1393" s="8" t="s">
        <v>172</v>
      </c>
      <c r="AA1393" s="53" t="s">
        <v>10121</v>
      </c>
      <c r="AB1393" s="18">
        <v>2023.0</v>
      </c>
      <c r="AC1393" s="18">
        <v>1404.0</v>
      </c>
      <c r="AD1393" s="18">
        <v>17.0</v>
      </c>
      <c r="AE1393" s="18">
        <v>96.0</v>
      </c>
      <c r="AF1393" s="18">
        <v>13727.0</v>
      </c>
      <c r="AG1393" s="18">
        <v>405.0</v>
      </c>
      <c r="AH1393" s="18">
        <v>0.0</v>
      </c>
      <c r="AI1393" s="18">
        <v>10.0</v>
      </c>
      <c r="AJ1393" s="18" t="s">
        <v>10114</v>
      </c>
      <c r="AK1393" s="18">
        <v>5587.0</v>
      </c>
      <c r="AL1393" s="55" t="s">
        <v>1806</v>
      </c>
      <c r="AM1393" s="55" t="s">
        <v>8506</v>
      </c>
      <c r="AN1393" s="19"/>
      <c r="AO1393" s="19" t="s">
        <v>54</v>
      </c>
    </row>
    <row r="1394">
      <c r="A1394" s="8" t="s">
        <v>10122</v>
      </c>
      <c r="B1394" s="52" t="s">
        <v>1298</v>
      </c>
      <c r="C1394" s="8" t="s">
        <v>58</v>
      </c>
      <c r="D1394" s="8" t="s">
        <v>10114</v>
      </c>
      <c r="E1394" s="20" t="s">
        <v>10123</v>
      </c>
      <c r="F1394" s="50" t="s">
        <v>10124</v>
      </c>
      <c r="G1394" s="8" t="s">
        <v>165</v>
      </c>
      <c r="H1394" s="24"/>
      <c r="I1394" s="8" t="s">
        <v>10125</v>
      </c>
      <c r="J1394" s="8">
        <v>13.0</v>
      </c>
      <c r="K1394" s="14">
        <v>46111.0</v>
      </c>
      <c r="L1394" s="8" t="s">
        <v>9634</v>
      </c>
      <c r="M1394" s="8" t="s">
        <v>9634</v>
      </c>
      <c r="N1394" s="14">
        <v>46114.0</v>
      </c>
      <c r="O1394" s="14">
        <v>46114.0</v>
      </c>
      <c r="P1394" s="8" t="s">
        <v>167</v>
      </c>
      <c r="Q1394" s="8">
        <v>590.0</v>
      </c>
      <c r="R1394" s="16" t="s">
        <v>10118</v>
      </c>
      <c r="S1394" s="8" t="s">
        <v>10126</v>
      </c>
      <c r="T1394" s="16" t="s">
        <v>10127</v>
      </c>
      <c r="U1394" s="17" t="s">
        <v>10120</v>
      </c>
      <c r="V1394" s="8" t="s">
        <v>172</v>
      </c>
      <c r="AA1394" s="53" t="s">
        <v>10128</v>
      </c>
      <c r="AB1394" s="18">
        <v>1269.0</v>
      </c>
      <c r="AC1394" s="18">
        <v>347.0</v>
      </c>
      <c r="AD1394" s="18">
        <v>42.0</v>
      </c>
      <c r="AE1394" s="18">
        <v>251.0</v>
      </c>
      <c r="AF1394" s="18">
        <v>54.0</v>
      </c>
      <c r="AG1394" s="18">
        <v>475.0</v>
      </c>
      <c r="AH1394" s="18">
        <v>1.0</v>
      </c>
      <c r="AI1394" s="18">
        <v>171.0</v>
      </c>
      <c r="AJ1394" s="18" t="s">
        <v>54</v>
      </c>
      <c r="AK1394" s="18" t="s">
        <v>54</v>
      </c>
      <c r="AL1394" s="54" t="s">
        <v>1815</v>
      </c>
      <c r="AM1394" s="18" t="s">
        <v>54</v>
      </c>
      <c r="AN1394" s="19"/>
      <c r="AO1394" s="19" t="s">
        <v>54</v>
      </c>
    </row>
    <row r="1395">
      <c r="A1395" s="8" t="s">
        <v>10129</v>
      </c>
      <c r="B1395" s="52" t="s">
        <v>1883</v>
      </c>
      <c r="C1395" s="8" t="s">
        <v>58</v>
      </c>
      <c r="D1395" s="8" t="s">
        <v>10114</v>
      </c>
      <c r="E1395" s="20" t="s">
        <v>10130</v>
      </c>
      <c r="F1395" s="50" t="s">
        <v>10131</v>
      </c>
      <c r="G1395" s="8" t="s">
        <v>165</v>
      </c>
      <c r="H1395" s="24"/>
      <c r="I1395" s="8" t="s">
        <v>10132</v>
      </c>
      <c r="J1395" s="8">
        <v>13.0</v>
      </c>
      <c r="K1395" s="14">
        <v>46111.0</v>
      </c>
      <c r="L1395" s="8" t="s">
        <v>9634</v>
      </c>
      <c r="M1395" s="8" t="s">
        <v>9634</v>
      </c>
      <c r="N1395" s="14">
        <v>46114.0</v>
      </c>
      <c r="O1395" s="14">
        <v>46114.0</v>
      </c>
      <c r="P1395" s="8" t="s">
        <v>167</v>
      </c>
      <c r="Q1395" s="8">
        <v>617.0</v>
      </c>
      <c r="R1395" s="16" t="s">
        <v>10118</v>
      </c>
      <c r="S1395" s="8" t="s">
        <v>10133</v>
      </c>
      <c r="T1395" s="16" t="s">
        <v>7081</v>
      </c>
      <c r="U1395" s="17" t="s">
        <v>10120</v>
      </c>
      <c r="V1395" s="8" t="s">
        <v>172</v>
      </c>
      <c r="AA1395" s="53" t="s">
        <v>10134</v>
      </c>
      <c r="AB1395" s="18">
        <v>2295.0</v>
      </c>
      <c r="AC1395" s="18">
        <v>1979.0</v>
      </c>
      <c r="AD1395" s="18">
        <v>21.0</v>
      </c>
      <c r="AE1395" s="18">
        <v>98.0</v>
      </c>
      <c r="AF1395" s="18">
        <v>0.0</v>
      </c>
      <c r="AG1395" s="18">
        <v>0.0</v>
      </c>
      <c r="AH1395" s="18">
        <v>0.0</v>
      </c>
      <c r="AI1395" s="18">
        <v>15.0</v>
      </c>
      <c r="AJ1395" s="18" t="s">
        <v>54</v>
      </c>
      <c r="AK1395" s="18" t="s">
        <v>54</v>
      </c>
      <c r="AL1395" s="55" t="s">
        <v>7554</v>
      </c>
      <c r="AM1395" s="18" t="s">
        <v>54</v>
      </c>
      <c r="AN1395" s="19"/>
      <c r="AO1395" s="19" t="s">
        <v>54</v>
      </c>
    </row>
    <row r="1396">
      <c r="A1396" s="8" t="s">
        <v>10135</v>
      </c>
      <c r="B1396" s="52" t="s">
        <v>1287</v>
      </c>
      <c r="C1396" s="8" t="s">
        <v>43</v>
      </c>
      <c r="E1396" s="20" t="s">
        <v>10136</v>
      </c>
      <c r="F1396" s="50" t="s">
        <v>10137</v>
      </c>
      <c r="G1396" s="8" t="s">
        <v>46</v>
      </c>
      <c r="H1396" s="24"/>
      <c r="I1396" s="8" t="s">
        <v>10138</v>
      </c>
      <c r="J1396" s="8">
        <v>13.0</v>
      </c>
      <c r="K1396" s="14">
        <v>46111.0</v>
      </c>
      <c r="L1396" s="8" t="s">
        <v>9634</v>
      </c>
      <c r="M1396" s="8" t="s">
        <v>9634</v>
      </c>
      <c r="N1396" s="14">
        <v>46114.0</v>
      </c>
      <c r="O1396" s="14">
        <v>46114.0</v>
      </c>
      <c r="P1396" s="8" t="s">
        <v>48</v>
      </c>
      <c r="Q1396" s="8">
        <v>460.0</v>
      </c>
      <c r="R1396" s="8" t="s">
        <v>10139</v>
      </c>
      <c r="S1396" s="8" t="s">
        <v>10140</v>
      </c>
      <c r="T1396" s="16" t="s">
        <v>9636</v>
      </c>
      <c r="U1396" s="17" t="s">
        <v>10141</v>
      </c>
      <c r="V1396" s="8" t="s">
        <v>72</v>
      </c>
      <c r="AA1396" s="53" t="s">
        <v>10142</v>
      </c>
      <c r="AB1396" s="18">
        <v>4148.0</v>
      </c>
      <c r="AC1396" s="18">
        <v>2195.0</v>
      </c>
      <c r="AD1396" s="18">
        <v>73.0</v>
      </c>
      <c r="AE1396" s="18">
        <v>558.0</v>
      </c>
      <c r="AF1396" s="18">
        <v>404.0</v>
      </c>
      <c r="AG1396" s="18">
        <v>3.0</v>
      </c>
      <c r="AH1396" s="18">
        <v>5.0</v>
      </c>
      <c r="AI1396" s="18">
        <v>18.0</v>
      </c>
      <c r="AJ1396" s="18" t="s">
        <v>10135</v>
      </c>
      <c r="AK1396" s="18">
        <v>9037.0</v>
      </c>
      <c r="AL1396" s="55" t="s">
        <v>10143</v>
      </c>
      <c r="AM1396" s="55" t="s">
        <v>10144</v>
      </c>
      <c r="AN1396" s="19">
        <v>0.9439</v>
      </c>
      <c r="AO1396" s="19" t="s">
        <v>54</v>
      </c>
    </row>
    <row r="1397">
      <c r="A1397" s="8" t="s">
        <v>10145</v>
      </c>
      <c r="B1397" s="52" t="s">
        <v>1883</v>
      </c>
      <c r="C1397" s="8" t="s">
        <v>58</v>
      </c>
      <c r="D1397" s="8" t="s">
        <v>10135</v>
      </c>
      <c r="E1397" s="20" t="s">
        <v>10146</v>
      </c>
      <c r="F1397" s="50" t="s">
        <v>10147</v>
      </c>
      <c r="G1397" s="8" t="s">
        <v>46</v>
      </c>
      <c r="H1397" s="24"/>
      <c r="I1397" s="8" t="s">
        <v>10148</v>
      </c>
      <c r="J1397" s="8">
        <v>13.0</v>
      </c>
      <c r="K1397" s="14">
        <v>46111.0</v>
      </c>
      <c r="L1397" s="8" t="s">
        <v>9634</v>
      </c>
      <c r="M1397" s="8" t="s">
        <v>9634</v>
      </c>
      <c r="N1397" s="14">
        <v>46114.0</v>
      </c>
      <c r="O1397" s="14">
        <v>46114.0</v>
      </c>
      <c r="P1397" s="8" t="s">
        <v>48</v>
      </c>
      <c r="Q1397" s="8">
        <v>616.0</v>
      </c>
      <c r="R1397" s="8" t="s">
        <v>10139</v>
      </c>
      <c r="S1397" s="8" t="s">
        <v>10149</v>
      </c>
      <c r="T1397" s="16" t="s">
        <v>10150</v>
      </c>
      <c r="U1397" s="17" t="s">
        <v>10141</v>
      </c>
      <c r="V1397" s="8" t="s">
        <v>72</v>
      </c>
      <c r="AA1397" s="53" t="s">
        <v>10151</v>
      </c>
      <c r="AB1397" s="18">
        <v>1513.0</v>
      </c>
      <c r="AC1397" s="18">
        <v>840.0</v>
      </c>
      <c r="AD1397" s="18">
        <v>38.0</v>
      </c>
      <c r="AE1397" s="18">
        <v>269.0</v>
      </c>
      <c r="AF1397" s="18">
        <v>0.0</v>
      </c>
      <c r="AG1397" s="18">
        <v>0.0</v>
      </c>
      <c r="AH1397" s="18">
        <v>0.0</v>
      </c>
      <c r="AI1397" s="18">
        <v>16.0</v>
      </c>
      <c r="AJ1397" s="18" t="s">
        <v>54</v>
      </c>
      <c r="AK1397" s="18" t="s">
        <v>54</v>
      </c>
      <c r="AL1397" s="54" t="s">
        <v>3569</v>
      </c>
      <c r="AM1397" s="18" t="s">
        <v>54</v>
      </c>
      <c r="AN1397" s="19">
        <v>0.9439</v>
      </c>
      <c r="AO1397" s="19" t="s">
        <v>54</v>
      </c>
    </row>
    <row r="1398">
      <c r="A1398" s="8" t="s">
        <v>10152</v>
      </c>
      <c r="B1398" s="52" t="s">
        <v>2931</v>
      </c>
      <c r="C1398" s="8" t="s">
        <v>58</v>
      </c>
      <c r="D1398" s="8" t="s">
        <v>10135</v>
      </c>
      <c r="E1398" s="20" t="s">
        <v>10153</v>
      </c>
      <c r="F1398" s="50" t="s">
        <v>10154</v>
      </c>
      <c r="G1398" s="8" t="s">
        <v>46</v>
      </c>
      <c r="H1398" s="24"/>
      <c r="I1398" s="8" t="s">
        <v>10155</v>
      </c>
      <c r="J1398" s="8">
        <v>13.0</v>
      </c>
      <c r="K1398" s="14">
        <v>46111.0</v>
      </c>
      <c r="L1398" s="8" t="s">
        <v>9634</v>
      </c>
      <c r="M1398" s="8" t="s">
        <v>9634</v>
      </c>
      <c r="N1398" s="14">
        <v>46114.0</v>
      </c>
      <c r="O1398" s="14">
        <v>46114.0</v>
      </c>
      <c r="P1398" s="8" t="s">
        <v>48</v>
      </c>
      <c r="Q1398" s="8">
        <v>534.0</v>
      </c>
      <c r="R1398" s="8" t="s">
        <v>10156</v>
      </c>
      <c r="S1398" s="16" t="s">
        <v>10157</v>
      </c>
      <c r="T1398" s="16" t="s">
        <v>70</v>
      </c>
      <c r="U1398" s="17" t="s">
        <v>10141</v>
      </c>
      <c r="V1398" s="8" t="s">
        <v>72</v>
      </c>
      <c r="AA1398" s="18" t="s">
        <v>54</v>
      </c>
      <c r="AB1398" s="18">
        <v>2679.0</v>
      </c>
      <c r="AC1398" s="18">
        <v>1469.0</v>
      </c>
      <c r="AD1398" s="18">
        <v>125.0</v>
      </c>
      <c r="AE1398" s="18">
        <v>525.0</v>
      </c>
      <c r="AF1398" s="18">
        <v>0.0</v>
      </c>
      <c r="AG1398" s="18">
        <v>0.0</v>
      </c>
      <c r="AH1398" s="18">
        <v>0.0</v>
      </c>
      <c r="AI1398" s="18">
        <v>8.0</v>
      </c>
      <c r="AJ1398" s="18" t="s">
        <v>54</v>
      </c>
      <c r="AK1398" s="18" t="s">
        <v>54</v>
      </c>
      <c r="AL1398" s="18" t="s">
        <v>54</v>
      </c>
      <c r="AM1398" s="18" t="s">
        <v>54</v>
      </c>
      <c r="AN1398" s="19">
        <v>0.9439</v>
      </c>
      <c r="AO1398" s="19" t="s">
        <v>4993</v>
      </c>
    </row>
    <row r="1399">
      <c r="A1399" s="8" t="s">
        <v>10158</v>
      </c>
      <c r="B1399" s="52" t="s">
        <v>42</v>
      </c>
      <c r="C1399" s="8" t="s">
        <v>58</v>
      </c>
      <c r="D1399" s="8" t="s">
        <v>10135</v>
      </c>
      <c r="E1399" s="20" t="s">
        <v>10159</v>
      </c>
      <c r="F1399" s="50" t="s">
        <v>10160</v>
      </c>
      <c r="G1399" s="8" t="s">
        <v>46</v>
      </c>
      <c r="H1399" s="24"/>
      <c r="I1399" s="8" t="s">
        <v>10161</v>
      </c>
      <c r="J1399" s="8">
        <v>13.0</v>
      </c>
      <c r="K1399" s="14">
        <v>46111.0</v>
      </c>
      <c r="L1399" s="8" t="s">
        <v>9634</v>
      </c>
      <c r="M1399" s="8" t="s">
        <v>9634</v>
      </c>
      <c r="N1399" s="14">
        <v>46114.0</v>
      </c>
      <c r="O1399" s="14">
        <v>46114.0</v>
      </c>
      <c r="P1399" s="8" t="s">
        <v>48</v>
      </c>
      <c r="Q1399" s="8">
        <v>571.0</v>
      </c>
      <c r="R1399" s="16" t="s">
        <v>10156</v>
      </c>
      <c r="S1399" s="16" t="s">
        <v>10162</v>
      </c>
      <c r="T1399" s="16" t="s">
        <v>6370</v>
      </c>
      <c r="U1399" s="17" t="s">
        <v>10141</v>
      </c>
      <c r="V1399" s="8" t="s">
        <v>72</v>
      </c>
      <c r="AA1399" s="18" t="s">
        <v>54</v>
      </c>
      <c r="AB1399" s="18">
        <v>697.0</v>
      </c>
      <c r="AC1399" s="18">
        <v>460.0</v>
      </c>
      <c r="AD1399" s="18">
        <v>49.0</v>
      </c>
      <c r="AE1399" s="18">
        <v>153.0</v>
      </c>
      <c r="AF1399" s="18">
        <v>0.0</v>
      </c>
      <c r="AG1399" s="18">
        <v>0.0</v>
      </c>
      <c r="AH1399" s="18">
        <v>0.0</v>
      </c>
      <c r="AI1399" s="18">
        <v>1.0</v>
      </c>
      <c r="AJ1399" s="18" t="s">
        <v>54</v>
      </c>
      <c r="AK1399" s="18" t="s">
        <v>54</v>
      </c>
      <c r="AL1399" s="18" t="s">
        <v>54</v>
      </c>
      <c r="AM1399" s="18" t="s">
        <v>54</v>
      </c>
      <c r="AN1399" s="19">
        <v>0.9439</v>
      </c>
      <c r="AO1399" s="19" t="s">
        <v>4993</v>
      </c>
    </row>
    <row r="1400">
      <c r="A1400" s="8" t="s">
        <v>10163</v>
      </c>
      <c r="B1400" s="52" t="s">
        <v>1287</v>
      </c>
      <c r="C1400" s="8" t="s">
        <v>43</v>
      </c>
      <c r="E1400" s="16" t="s">
        <v>10164</v>
      </c>
      <c r="F1400" s="50" t="s">
        <v>10165</v>
      </c>
      <c r="G1400" s="8" t="s">
        <v>183</v>
      </c>
      <c r="H1400" s="24"/>
      <c r="I1400" s="8" t="s">
        <v>10166</v>
      </c>
      <c r="J1400" s="8">
        <v>13.0</v>
      </c>
      <c r="K1400" s="14">
        <v>46111.0</v>
      </c>
      <c r="L1400" s="8" t="s">
        <v>9634</v>
      </c>
      <c r="M1400" s="8" t="s">
        <v>9634</v>
      </c>
      <c r="N1400" s="14">
        <v>46114.0</v>
      </c>
      <c r="O1400" s="14">
        <v>46114.0</v>
      </c>
      <c r="P1400" s="8" t="s">
        <v>185</v>
      </c>
      <c r="Q1400" s="8">
        <v>772.0</v>
      </c>
      <c r="R1400" s="8" t="s">
        <v>10167</v>
      </c>
      <c r="S1400" s="8" t="s">
        <v>10168</v>
      </c>
      <c r="T1400" s="32" t="s">
        <v>10169</v>
      </c>
      <c r="U1400" s="17" t="s">
        <v>10170</v>
      </c>
      <c r="V1400" s="8" t="s">
        <v>190</v>
      </c>
      <c r="AA1400" s="53" t="s">
        <v>10171</v>
      </c>
      <c r="AB1400" s="18">
        <v>173.0</v>
      </c>
      <c r="AC1400" s="18">
        <v>15.0</v>
      </c>
      <c r="AD1400" s="18">
        <v>3.0</v>
      </c>
      <c r="AE1400" s="18">
        <v>31.0</v>
      </c>
      <c r="AF1400" s="18">
        <v>113.0</v>
      </c>
      <c r="AG1400" s="18">
        <v>102.0</v>
      </c>
      <c r="AH1400" s="18">
        <v>0.0</v>
      </c>
      <c r="AI1400" s="18">
        <v>2.0</v>
      </c>
      <c r="AJ1400" s="18" t="s">
        <v>10163</v>
      </c>
      <c r="AK1400" s="18">
        <v>474.0</v>
      </c>
      <c r="AL1400" s="54" t="s">
        <v>2455</v>
      </c>
      <c r="AM1400" s="54" t="s">
        <v>1422</v>
      </c>
      <c r="AN1400" s="19"/>
      <c r="AO1400" s="19" t="s">
        <v>54</v>
      </c>
    </row>
    <row r="1401">
      <c r="A1401" s="8" t="s">
        <v>10172</v>
      </c>
      <c r="B1401" s="52" t="s">
        <v>1298</v>
      </c>
      <c r="C1401" s="8" t="s">
        <v>58</v>
      </c>
      <c r="D1401" s="8" t="s">
        <v>10163</v>
      </c>
      <c r="E1401" s="16" t="s">
        <v>10173</v>
      </c>
      <c r="F1401" s="50" t="s">
        <v>10174</v>
      </c>
      <c r="G1401" s="8" t="s">
        <v>183</v>
      </c>
      <c r="H1401" s="24"/>
      <c r="I1401" s="8" t="s">
        <v>10175</v>
      </c>
      <c r="J1401" s="8">
        <v>13.0</v>
      </c>
      <c r="K1401" s="14">
        <v>46111.0</v>
      </c>
      <c r="L1401" s="8" t="s">
        <v>9634</v>
      </c>
      <c r="M1401" s="8" t="s">
        <v>9634</v>
      </c>
      <c r="N1401" s="14">
        <v>46114.0</v>
      </c>
      <c r="O1401" s="14">
        <v>46114.0</v>
      </c>
      <c r="P1401" s="8" t="s">
        <v>185</v>
      </c>
      <c r="Q1401" s="8">
        <v>787.0</v>
      </c>
      <c r="R1401" s="8" t="s">
        <v>10176</v>
      </c>
      <c r="S1401" s="8" t="s">
        <v>10177</v>
      </c>
      <c r="T1401" s="28"/>
      <c r="U1401" s="17" t="s">
        <v>10170</v>
      </c>
      <c r="V1401" s="8" t="s">
        <v>190</v>
      </c>
      <c r="AA1401" s="53" t="s">
        <v>10178</v>
      </c>
      <c r="AB1401" s="18">
        <v>201.0</v>
      </c>
      <c r="AC1401" s="18">
        <v>81.0</v>
      </c>
      <c r="AD1401" s="18">
        <v>7.0</v>
      </c>
      <c r="AE1401" s="18">
        <v>42.0</v>
      </c>
      <c r="AF1401" s="18">
        <v>8.0</v>
      </c>
      <c r="AG1401" s="18">
        <v>63.0</v>
      </c>
      <c r="AH1401" s="18">
        <v>0.0</v>
      </c>
      <c r="AI1401" s="18">
        <v>0.0</v>
      </c>
      <c r="AJ1401" s="18" t="s">
        <v>54</v>
      </c>
      <c r="AK1401" s="18" t="s">
        <v>54</v>
      </c>
      <c r="AL1401" s="54" t="s">
        <v>2455</v>
      </c>
      <c r="AM1401" s="18" t="s">
        <v>54</v>
      </c>
      <c r="AN1401" s="19"/>
      <c r="AO1401" s="19" t="s">
        <v>54</v>
      </c>
    </row>
    <row r="1402">
      <c r="A1402" s="8" t="s">
        <v>10179</v>
      </c>
      <c r="B1402" s="52" t="s">
        <v>5170</v>
      </c>
      <c r="C1402" s="8" t="s">
        <v>58</v>
      </c>
      <c r="D1402" s="8" t="s">
        <v>10163</v>
      </c>
      <c r="E1402" s="16" t="s">
        <v>10180</v>
      </c>
      <c r="F1402" s="50" t="s">
        <v>10181</v>
      </c>
      <c r="G1402" s="8" t="s">
        <v>183</v>
      </c>
      <c r="H1402" s="24"/>
      <c r="I1402" s="8" t="s">
        <v>10182</v>
      </c>
      <c r="J1402" s="8">
        <v>13.0</v>
      </c>
      <c r="K1402" s="14">
        <v>46111.0</v>
      </c>
      <c r="L1402" s="8" t="s">
        <v>9634</v>
      </c>
      <c r="M1402" s="8" t="s">
        <v>9634</v>
      </c>
      <c r="N1402" s="14">
        <v>46114.0</v>
      </c>
      <c r="O1402" s="14">
        <v>46114.0</v>
      </c>
      <c r="P1402" s="8" t="s">
        <v>185</v>
      </c>
      <c r="Q1402" s="8">
        <v>742.0</v>
      </c>
      <c r="R1402" s="8" t="s">
        <v>10183</v>
      </c>
      <c r="S1402" s="8" t="s">
        <v>10184</v>
      </c>
      <c r="T1402" s="28"/>
      <c r="U1402" s="17" t="s">
        <v>10170</v>
      </c>
      <c r="V1402" s="8" t="s">
        <v>190</v>
      </c>
      <c r="AA1402" s="53" t="s">
        <v>10185</v>
      </c>
      <c r="AB1402" s="18">
        <v>100.0</v>
      </c>
      <c r="AC1402" s="18">
        <v>5.0</v>
      </c>
      <c r="AD1402" s="18">
        <v>8.0</v>
      </c>
      <c r="AE1402" s="18">
        <v>43.0</v>
      </c>
      <c r="AF1402" s="18">
        <v>43.0</v>
      </c>
      <c r="AG1402" s="18">
        <v>38.0</v>
      </c>
      <c r="AH1402" s="18">
        <v>0.0</v>
      </c>
      <c r="AI1402" s="18">
        <v>5.0</v>
      </c>
      <c r="AJ1402" s="18" t="s">
        <v>54</v>
      </c>
      <c r="AK1402" s="18" t="s">
        <v>54</v>
      </c>
      <c r="AL1402" s="54" t="s">
        <v>1755</v>
      </c>
      <c r="AM1402" s="18" t="s">
        <v>54</v>
      </c>
      <c r="AN1402" s="19"/>
      <c r="AO1402" s="19" t="s">
        <v>54</v>
      </c>
    </row>
    <row r="1403">
      <c r="A1403" s="8" t="s">
        <v>10186</v>
      </c>
      <c r="B1403" s="52" t="s">
        <v>1287</v>
      </c>
      <c r="C1403" s="8" t="s">
        <v>43</v>
      </c>
      <c r="E1403" s="20" t="s">
        <v>10187</v>
      </c>
      <c r="F1403" s="50" t="s">
        <v>10188</v>
      </c>
      <c r="G1403" s="8" t="s">
        <v>83</v>
      </c>
      <c r="H1403" s="24"/>
      <c r="I1403" s="8" t="s">
        <v>10189</v>
      </c>
      <c r="J1403" s="8">
        <v>13.0</v>
      </c>
      <c r="K1403" s="14">
        <v>46111.0</v>
      </c>
      <c r="L1403" s="8" t="s">
        <v>9634</v>
      </c>
      <c r="M1403" s="8" t="s">
        <v>9634</v>
      </c>
      <c r="N1403" s="14">
        <v>46114.0</v>
      </c>
      <c r="O1403" s="14">
        <v>46114.0</v>
      </c>
      <c r="P1403" s="8" t="s">
        <v>48</v>
      </c>
      <c r="Q1403" s="8">
        <v>598.0</v>
      </c>
      <c r="R1403" s="8" t="s">
        <v>10190</v>
      </c>
      <c r="S1403" s="8" t="s">
        <v>10191</v>
      </c>
      <c r="T1403" s="16" t="s">
        <v>10192</v>
      </c>
      <c r="U1403" s="17" t="s">
        <v>10193</v>
      </c>
      <c r="V1403" s="8" t="s">
        <v>220</v>
      </c>
      <c r="AA1403" s="53" t="s">
        <v>10194</v>
      </c>
      <c r="AB1403" s="18">
        <v>229.0</v>
      </c>
      <c r="AC1403" s="18">
        <v>16.0</v>
      </c>
      <c r="AD1403" s="18">
        <v>12.0</v>
      </c>
      <c r="AE1403" s="18">
        <v>36.0</v>
      </c>
      <c r="AF1403" s="18">
        <v>6.0</v>
      </c>
      <c r="AG1403" s="18">
        <v>156.0</v>
      </c>
      <c r="AH1403" s="18">
        <v>0.0</v>
      </c>
      <c r="AI1403" s="18">
        <v>3.0</v>
      </c>
      <c r="AJ1403" s="18" t="s">
        <v>10186</v>
      </c>
      <c r="AK1403" s="18">
        <v>560.0</v>
      </c>
      <c r="AL1403" s="54" t="s">
        <v>1464</v>
      </c>
      <c r="AM1403" s="54" t="s">
        <v>2455</v>
      </c>
      <c r="AN1403" s="19">
        <v>0.9268</v>
      </c>
      <c r="AO1403" s="19" t="s">
        <v>329</v>
      </c>
    </row>
    <row r="1404">
      <c r="A1404" s="8" t="s">
        <v>10195</v>
      </c>
      <c r="B1404" s="52" t="s">
        <v>1298</v>
      </c>
      <c r="C1404" s="8" t="s">
        <v>58</v>
      </c>
      <c r="D1404" s="8" t="s">
        <v>10186</v>
      </c>
      <c r="E1404" s="20" t="s">
        <v>10196</v>
      </c>
      <c r="F1404" s="50" t="s">
        <v>10197</v>
      </c>
      <c r="G1404" s="8" t="s">
        <v>83</v>
      </c>
      <c r="H1404" s="24"/>
      <c r="I1404" s="8" t="s">
        <v>10198</v>
      </c>
      <c r="J1404" s="8">
        <v>13.0</v>
      </c>
      <c r="K1404" s="14">
        <v>46111.0</v>
      </c>
      <c r="L1404" s="8" t="s">
        <v>9634</v>
      </c>
      <c r="M1404" s="8" t="s">
        <v>9634</v>
      </c>
      <c r="N1404" s="14">
        <v>46114.0</v>
      </c>
      <c r="O1404" s="14">
        <v>46114.0</v>
      </c>
      <c r="P1404" s="8" t="s">
        <v>48</v>
      </c>
      <c r="Q1404" s="8">
        <v>526.0</v>
      </c>
      <c r="R1404" s="8" t="s">
        <v>10190</v>
      </c>
      <c r="S1404" s="8" t="s">
        <v>10199</v>
      </c>
      <c r="T1404" s="16" t="s">
        <v>9636</v>
      </c>
      <c r="U1404" s="17" t="s">
        <v>10193</v>
      </c>
      <c r="V1404" s="8" t="s">
        <v>220</v>
      </c>
      <c r="AA1404" s="53" t="s">
        <v>10200</v>
      </c>
      <c r="AB1404" s="18">
        <v>75.0</v>
      </c>
      <c r="AC1404" s="18">
        <v>16.0</v>
      </c>
      <c r="AD1404" s="18">
        <v>11.0</v>
      </c>
      <c r="AE1404" s="18">
        <v>35.0</v>
      </c>
      <c r="AF1404" s="18">
        <v>4.0</v>
      </c>
      <c r="AG1404" s="18">
        <v>8.0</v>
      </c>
      <c r="AH1404" s="18">
        <v>0.0</v>
      </c>
      <c r="AI1404" s="18">
        <v>4.0</v>
      </c>
      <c r="AJ1404" s="18" t="s">
        <v>54</v>
      </c>
      <c r="AK1404" s="18" t="s">
        <v>54</v>
      </c>
      <c r="AL1404" s="54" t="s">
        <v>1700</v>
      </c>
      <c r="AM1404" s="18" t="s">
        <v>54</v>
      </c>
      <c r="AN1404" s="19">
        <v>0.9268</v>
      </c>
      <c r="AO1404" s="19" t="s">
        <v>329</v>
      </c>
    </row>
    <row r="1405">
      <c r="A1405" s="8" t="s">
        <v>10201</v>
      </c>
      <c r="B1405" s="52" t="s">
        <v>1883</v>
      </c>
      <c r="C1405" s="8" t="s">
        <v>58</v>
      </c>
      <c r="D1405" s="8" t="s">
        <v>10186</v>
      </c>
      <c r="E1405" s="20" t="s">
        <v>10202</v>
      </c>
      <c r="F1405" s="50" t="s">
        <v>10203</v>
      </c>
      <c r="G1405" s="8" t="s">
        <v>83</v>
      </c>
      <c r="H1405" s="24"/>
      <c r="I1405" s="8" t="s">
        <v>10204</v>
      </c>
      <c r="J1405" s="8">
        <v>13.0</v>
      </c>
      <c r="K1405" s="14">
        <v>46111.0</v>
      </c>
      <c r="L1405" s="8" t="s">
        <v>9634</v>
      </c>
      <c r="M1405" s="8" t="s">
        <v>9634</v>
      </c>
      <c r="N1405" s="14">
        <v>46114.0</v>
      </c>
      <c r="O1405" s="14">
        <v>46114.0</v>
      </c>
      <c r="P1405" s="8" t="s">
        <v>48</v>
      </c>
      <c r="Q1405" s="8">
        <v>672.0</v>
      </c>
      <c r="R1405" s="8" t="s">
        <v>10190</v>
      </c>
      <c r="S1405" s="8" t="s">
        <v>10205</v>
      </c>
      <c r="T1405" s="16" t="s">
        <v>70</v>
      </c>
      <c r="U1405" s="17" t="s">
        <v>10193</v>
      </c>
      <c r="V1405" s="8" t="s">
        <v>220</v>
      </c>
      <c r="AA1405" s="53" t="s">
        <v>10206</v>
      </c>
      <c r="AB1405" s="18">
        <v>111.0</v>
      </c>
      <c r="AC1405" s="18">
        <v>19.0</v>
      </c>
      <c r="AD1405" s="18">
        <v>33.0</v>
      </c>
      <c r="AE1405" s="18">
        <v>39.0</v>
      </c>
      <c r="AF1405" s="18">
        <v>0.0</v>
      </c>
      <c r="AG1405" s="18">
        <v>0.0</v>
      </c>
      <c r="AH1405" s="18">
        <v>0.0</v>
      </c>
      <c r="AI1405" s="18">
        <v>2.0</v>
      </c>
      <c r="AJ1405" s="18" t="s">
        <v>54</v>
      </c>
      <c r="AK1405" s="18" t="s">
        <v>54</v>
      </c>
      <c r="AL1405" s="54" t="s">
        <v>1331</v>
      </c>
      <c r="AM1405" s="18" t="s">
        <v>54</v>
      </c>
      <c r="AN1405" s="19">
        <v>0.9268</v>
      </c>
      <c r="AO1405" s="19" t="s">
        <v>329</v>
      </c>
    </row>
    <row r="1406">
      <c r="A1406" s="8" t="s">
        <v>10207</v>
      </c>
      <c r="B1406" s="52" t="s">
        <v>42</v>
      </c>
      <c r="C1406" s="8" t="s">
        <v>58</v>
      </c>
      <c r="D1406" s="8" t="s">
        <v>10186</v>
      </c>
      <c r="E1406" s="20" t="s">
        <v>10208</v>
      </c>
      <c r="F1406" s="50" t="s">
        <v>10209</v>
      </c>
      <c r="G1406" s="8" t="s">
        <v>83</v>
      </c>
      <c r="H1406" s="24"/>
      <c r="I1406" s="8" t="s">
        <v>10210</v>
      </c>
      <c r="J1406" s="8">
        <v>13.0</v>
      </c>
      <c r="K1406" s="14">
        <v>46111.0</v>
      </c>
      <c r="L1406" s="8" t="s">
        <v>9634</v>
      </c>
      <c r="M1406" s="8" t="s">
        <v>9634</v>
      </c>
      <c r="N1406" s="14">
        <v>46114.0</v>
      </c>
      <c r="O1406" s="14">
        <v>46114.0</v>
      </c>
      <c r="P1406" s="8" t="s">
        <v>48</v>
      </c>
      <c r="Q1406" s="8">
        <v>620.0</v>
      </c>
      <c r="R1406" s="16" t="s">
        <v>10211</v>
      </c>
      <c r="S1406" s="16" t="s">
        <v>10212</v>
      </c>
      <c r="T1406" s="16" t="s">
        <v>10213</v>
      </c>
      <c r="U1406" s="17" t="s">
        <v>10193</v>
      </c>
      <c r="V1406" s="8" t="s">
        <v>220</v>
      </c>
      <c r="AA1406" s="18" t="s">
        <v>54</v>
      </c>
      <c r="AB1406" s="18">
        <v>145.0</v>
      </c>
      <c r="AC1406" s="18">
        <v>20.0</v>
      </c>
      <c r="AD1406" s="18">
        <v>15.0</v>
      </c>
      <c r="AE1406" s="18">
        <v>91.0</v>
      </c>
      <c r="AF1406" s="18">
        <v>0.0</v>
      </c>
      <c r="AG1406" s="18">
        <v>0.0</v>
      </c>
      <c r="AH1406" s="18">
        <v>0.0</v>
      </c>
      <c r="AI1406" s="18">
        <v>0.0</v>
      </c>
      <c r="AJ1406" s="18" t="s">
        <v>54</v>
      </c>
      <c r="AK1406" s="18" t="s">
        <v>54</v>
      </c>
      <c r="AL1406" s="18" t="s">
        <v>54</v>
      </c>
      <c r="AM1406" s="18" t="s">
        <v>54</v>
      </c>
      <c r="AN1406" s="19">
        <v>0.9268</v>
      </c>
      <c r="AO1406" s="19" t="s">
        <v>329</v>
      </c>
    </row>
    <row r="1407">
      <c r="A1407" s="8" t="s">
        <v>10214</v>
      </c>
      <c r="B1407" s="52" t="s">
        <v>1287</v>
      </c>
      <c r="C1407" s="8" t="s">
        <v>43</v>
      </c>
      <c r="E1407" s="20" t="s">
        <v>10215</v>
      </c>
      <c r="F1407" s="50" t="s">
        <v>10216</v>
      </c>
      <c r="G1407" s="8" t="s">
        <v>46</v>
      </c>
      <c r="H1407" s="24"/>
      <c r="I1407" s="8" t="s">
        <v>10217</v>
      </c>
      <c r="J1407" s="8">
        <v>13.0</v>
      </c>
      <c r="K1407" s="14">
        <v>46111.0</v>
      </c>
      <c r="L1407" s="8" t="s">
        <v>9634</v>
      </c>
      <c r="M1407" s="8" t="s">
        <v>9634</v>
      </c>
      <c r="N1407" s="14">
        <v>46114.0</v>
      </c>
      <c r="O1407" s="14">
        <v>46114.0</v>
      </c>
      <c r="P1407" s="8" t="s">
        <v>48</v>
      </c>
      <c r="Q1407" s="8">
        <v>510.0</v>
      </c>
      <c r="R1407" s="8" t="s">
        <v>10218</v>
      </c>
      <c r="S1407" s="8" t="s">
        <v>10219</v>
      </c>
      <c r="T1407" s="16" t="s">
        <v>188</v>
      </c>
      <c r="U1407" s="17" t="s">
        <v>10220</v>
      </c>
      <c r="V1407" s="8" t="s">
        <v>72</v>
      </c>
      <c r="AA1407" s="53" t="s">
        <v>10221</v>
      </c>
      <c r="AB1407" s="18">
        <v>575.0</v>
      </c>
      <c r="AC1407" s="18">
        <v>314.0</v>
      </c>
      <c r="AD1407" s="18">
        <v>5.0</v>
      </c>
      <c r="AE1407" s="18">
        <v>116.0</v>
      </c>
      <c r="AF1407" s="18">
        <v>177.0</v>
      </c>
      <c r="AG1407" s="18">
        <v>28.0</v>
      </c>
      <c r="AH1407" s="18">
        <v>0.0</v>
      </c>
      <c r="AI1407" s="18">
        <v>6.0</v>
      </c>
      <c r="AJ1407" s="18" t="s">
        <v>10214</v>
      </c>
      <c r="AK1407" s="18">
        <v>1624.0</v>
      </c>
      <c r="AL1407" s="54" t="s">
        <v>3844</v>
      </c>
      <c r="AM1407" s="54" t="s">
        <v>2593</v>
      </c>
      <c r="AN1407" s="19">
        <v>0.9401</v>
      </c>
      <c r="AO1407" s="19" t="s">
        <v>262</v>
      </c>
    </row>
    <row r="1408">
      <c r="A1408" s="8" t="s">
        <v>10222</v>
      </c>
      <c r="B1408" s="52" t="s">
        <v>1298</v>
      </c>
      <c r="C1408" s="8" t="s">
        <v>58</v>
      </c>
      <c r="D1408" s="8" t="s">
        <v>10214</v>
      </c>
      <c r="E1408" s="20" t="s">
        <v>10223</v>
      </c>
      <c r="F1408" s="50" t="s">
        <v>10224</v>
      </c>
      <c r="G1408" s="8" t="s">
        <v>46</v>
      </c>
      <c r="H1408" s="24"/>
      <c r="I1408" s="8" t="s">
        <v>10225</v>
      </c>
      <c r="J1408" s="8">
        <v>13.0</v>
      </c>
      <c r="K1408" s="14">
        <v>46111.0</v>
      </c>
      <c r="L1408" s="8" t="s">
        <v>9634</v>
      </c>
      <c r="M1408" s="8" t="s">
        <v>9634</v>
      </c>
      <c r="N1408" s="14">
        <v>46114.0</v>
      </c>
      <c r="O1408" s="14">
        <v>46114.0</v>
      </c>
      <c r="P1408" s="8" t="s">
        <v>48</v>
      </c>
      <c r="Q1408" s="8">
        <v>514.0</v>
      </c>
      <c r="R1408" s="8" t="s">
        <v>10218</v>
      </c>
      <c r="S1408" s="8" t="s">
        <v>10226</v>
      </c>
      <c r="T1408" s="16" t="s">
        <v>9636</v>
      </c>
      <c r="U1408" s="17" t="s">
        <v>10220</v>
      </c>
      <c r="V1408" s="8" t="s">
        <v>72</v>
      </c>
      <c r="AA1408" s="53" t="s">
        <v>10227</v>
      </c>
      <c r="AB1408" s="18">
        <v>269.0</v>
      </c>
      <c r="AC1408" s="18">
        <v>134.0</v>
      </c>
      <c r="AD1408" s="18">
        <v>24.0</v>
      </c>
      <c r="AE1408" s="18">
        <v>67.0</v>
      </c>
      <c r="AF1408" s="18">
        <v>65.0</v>
      </c>
      <c r="AG1408" s="18">
        <v>11.0</v>
      </c>
      <c r="AH1408" s="18">
        <v>1.0</v>
      </c>
      <c r="AI1408" s="18">
        <v>13.0</v>
      </c>
      <c r="AJ1408" s="18" t="s">
        <v>54</v>
      </c>
      <c r="AK1408" s="18" t="s">
        <v>54</v>
      </c>
      <c r="AL1408" s="54" t="s">
        <v>1464</v>
      </c>
      <c r="AM1408" s="18" t="s">
        <v>54</v>
      </c>
      <c r="AN1408" s="19">
        <v>0.9401</v>
      </c>
      <c r="AO1408" s="19" t="s">
        <v>262</v>
      </c>
    </row>
    <row r="1409">
      <c r="A1409" s="8" t="s">
        <v>10228</v>
      </c>
      <c r="B1409" s="52" t="s">
        <v>1883</v>
      </c>
      <c r="C1409" s="8" t="s">
        <v>58</v>
      </c>
      <c r="D1409" s="8" t="s">
        <v>10214</v>
      </c>
      <c r="E1409" s="20" t="s">
        <v>10229</v>
      </c>
      <c r="F1409" s="50" t="s">
        <v>10230</v>
      </c>
      <c r="G1409" s="8" t="s">
        <v>46</v>
      </c>
      <c r="H1409" s="24"/>
      <c r="I1409" s="8" t="s">
        <v>10231</v>
      </c>
      <c r="J1409" s="8">
        <v>13.0</v>
      </c>
      <c r="K1409" s="14">
        <v>46111.0</v>
      </c>
      <c r="L1409" s="8" t="s">
        <v>9634</v>
      </c>
      <c r="M1409" s="8" t="s">
        <v>9634</v>
      </c>
      <c r="N1409" s="14">
        <v>46114.0</v>
      </c>
      <c r="O1409" s="14">
        <v>46114.0</v>
      </c>
      <c r="P1409" s="8" t="s">
        <v>48</v>
      </c>
      <c r="Q1409" s="8">
        <v>527.0</v>
      </c>
      <c r="R1409" s="8" t="s">
        <v>10218</v>
      </c>
      <c r="S1409" s="8" t="s">
        <v>10232</v>
      </c>
      <c r="T1409" s="16" t="s">
        <v>70</v>
      </c>
      <c r="U1409" s="17" t="s">
        <v>10220</v>
      </c>
      <c r="V1409" s="8" t="s">
        <v>72</v>
      </c>
      <c r="AA1409" s="53" t="s">
        <v>10233</v>
      </c>
      <c r="AB1409" s="18">
        <v>780.0</v>
      </c>
      <c r="AC1409" s="18">
        <v>124.0</v>
      </c>
      <c r="AD1409" s="18">
        <v>278.0</v>
      </c>
      <c r="AE1409" s="18">
        <v>298.0</v>
      </c>
      <c r="AF1409" s="18">
        <v>33.0</v>
      </c>
      <c r="AG1409" s="18">
        <v>20.0</v>
      </c>
      <c r="AH1409" s="18">
        <v>2.0</v>
      </c>
      <c r="AI1409" s="18">
        <v>12.0</v>
      </c>
      <c r="AJ1409" s="18" t="s">
        <v>54</v>
      </c>
      <c r="AK1409" s="18" t="s">
        <v>54</v>
      </c>
      <c r="AL1409" s="54" t="s">
        <v>2064</v>
      </c>
      <c r="AM1409" s="18" t="s">
        <v>54</v>
      </c>
      <c r="AN1409" s="19">
        <v>0.9401</v>
      </c>
      <c r="AO1409" s="19" t="s">
        <v>262</v>
      </c>
    </row>
    <row r="1410">
      <c r="A1410" s="8" t="s">
        <v>10234</v>
      </c>
      <c r="B1410" s="52" t="s">
        <v>1287</v>
      </c>
      <c r="C1410" s="8" t="s">
        <v>43</v>
      </c>
      <c r="E1410" s="20" t="s">
        <v>10235</v>
      </c>
      <c r="F1410" s="50" t="s">
        <v>10236</v>
      </c>
      <c r="G1410" s="8" t="s">
        <v>183</v>
      </c>
      <c r="H1410" s="24"/>
      <c r="I1410" s="8" t="s">
        <v>10237</v>
      </c>
      <c r="J1410" s="8">
        <v>13.0</v>
      </c>
      <c r="K1410" s="14">
        <v>46111.0</v>
      </c>
      <c r="L1410" s="8" t="s">
        <v>9634</v>
      </c>
      <c r="M1410" s="8" t="s">
        <v>9634</v>
      </c>
      <c r="N1410" s="14">
        <v>46114.0</v>
      </c>
      <c r="O1410" s="14">
        <v>46114.0</v>
      </c>
      <c r="P1410" s="8" t="s">
        <v>185</v>
      </c>
      <c r="Q1410" s="8">
        <v>764.0</v>
      </c>
      <c r="R1410" s="8" t="s">
        <v>10238</v>
      </c>
      <c r="S1410" s="8" t="s">
        <v>10239</v>
      </c>
      <c r="T1410" s="16" t="s">
        <v>70</v>
      </c>
      <c r="U1410" s="17" t="s">
        <v>10240</v>
      </c>
      <c r="V1410" s="8" t="s">
        <v>190</v>
      </c>
      <c r="AA1410" s="53" t="s">
        <v>10241</v>
      </c>
      <c r="AB1410" s="18">
        <v>139.0</v>
      </c>
      <c r="AC1410" s="18">
        <v>10.0</v>
      </c>
      <c r="AD1410" s="18">
        <v>4.0</v>
      </c>
      <c r="AE1410" s="18">
        <v>33.0</v>
      </c>
      <c r="AF1410" s="18">
        <v>347.0</v>
      </c>
      <c r="AG1410" s="18">
        <v>82.0</v>
      </c>
      <c r="AH1410" s="18">
        <v>0.0</v>
      </c>
      <c r="AI1410" s="18">
        <v>5.0</v>
      </c>
      <c r="AJ1410" s="18" t="s">
        <v>10234</v>
      </c>
      <c r="AK1410" s="18">
        <v>1261.0</v>
      </c>
      <c r="AL1410" s="54" t="s">
        <v>1572</v>
      </c>
      <c r="AM1410" s="54" t="s">
        <v>1997</v>
      </c>
      <c r="AN1410" s="19">
        <v>0.8177</v>
      </c>
      <c r="AO1410" s="19" t="s">
        <v>191</v>
      </c>
    </row>
    <row r="1411">
      <c r="A1411" s="8" t="s">
        <v>10242</v>
      </c>
      <c r="B1411" s="52" t="s">
        <v>1298</v>
      </c>
      <c r="C1411" s="8" t="s">
        <v>58</v>
      </c>
      <c r="D1411" s="8" t="s">
        <v>10234</v>
      </c>
      <c r="E1411" s="16" t="s">
        <v>10243</v>
      </c>
      <c r="F1411" s="21" t="s">
        <v>10244</v>
      </c>
      <c r="G1411" s="8" t="s">
        <v>183</v>
      </c>
      <c r="H1411" s="24"/>
      <c r="I1411" s="8" t="s">
        <v>10245</v>
      </c>
      <c r="J1411" s="8">
        <v>13.0</v>
      </c>
      <c r="K1411" s="14">
        <v>46111.0</v>
      </c>
      <c r="L1411" s="8" t="s">
        <v>9634</v>
      </c>
      <c r="M1411" s="8" t="s">
        <v>9634</v>
      </c>
      <c r="N1411" s="14">
        <v>46114.0</v>
      </c>
      <c r="O1411" s="14">
        <v>46114.0</v>
      </c>
      <c r="P1411" s="8" t="s">
        <v>185</v>
      </c>
      <c r="Q1411" s="8">
        <v>696.0</v>
      </c>
      <c r="R1411" s="8" t="s">
        <v>10246</v>
      </c>
      <c r="S1411" s="8" t="s">
        <v>10247</v>
      </c>
      <c r="T1411" s="32" t="s">
        <v>10248</v>
      </c>
      <c r="U1411" s="25" t="s">
        <v>10240</v>
      </c>
      <c r="V1411" s="8" t="s">
        <v>190</v>
      </c>
      <c r="AA1411" s="53" t="s">
        <v>10249</v>
      </c>
      <c r="AB1411" s="18">
        <v>454.0</v>
      </c>
      <c r="AC1411" s="18">
        <v>218.0</v>
      </c>
      <c r="AD1411" s="18">
        <v>14.0</v>
      </c>
      <c r="AE1411" s="18">
        <v>76.0</v>
      </c>
      <c r="AF1411" s="18">
        <v>62.0</v>
      </c>
      <c r="AG1411" s="18">
        <v>107.0</v>
      </c>
      <c r="AH1411" s="18">
        <v>0.0</v>
      </c>
      <c r="AI1411" s="18">
        <v>11.0</v>
      </c>
      <c r="AJ1411" s="18" t="s">
        <v>54</v>
      </c>
      <c r="AK1411" s="18" t="s">
        <v>54</v>
      </c>
      <c r="AL1411" s="54" t="s">
        <v>2015</v>
      </c>
      <c r="AM1411" s="18" t="s">
        <v>54</v>
      </c>
      <c r="AN1411" s="19">
        <v>0.8177</v>
      </c>
      <c r="AO1411" s="19" t="s">
        <v>54</v>
      </c>
    </row>
    <row r="1412">
      <c r="A1412" s="8" t="s">
        <v>10250</v>
      </c>
      <c r="B1412" s="52" t="s">
        <v>5170</v>
      </c>
      <c r="C1412" s="8" t="s">
        <v>58</v>
      </c>
      <c r="D1412" s="8" t="s">
        <v>10234</v>
      </c>
      <c r="E1412" s="20" t="s">
        <v>10251</v>
      </c>
      <c r="F1412" s="50" t="s">
        <v>10252</v>
      </c>
      <c r="G1412" s="8" t="s">
        <v>183</v>
      </c>
      <c r="H1412" s="24"/>
      <c r="I1412" s="8" t="s">
        <v>10253</v>
      </c>
      <c r="J1412" s="8">
        <v>13.0</v>
      </c>
      <c r="K1412" s="14">
        <v>46111.0</v>
      </c>
      <c r="L1412" s="8" t="s">
        <v>9634</v>
      </c>
      <c r="M1412" s="8" t="s">
        <v>9634</v>
      </c>
      <c r="N1412" s="14">
        <v>46114.0</v>
      </c>
      <c r="O1412" s="14">
        <v>46114.0</v>
      </c>
      <c r="P1412" s="8" t="s">
        <v>185</v>
      </c>
      <c r="Q1412" s="8">
        <v>740.0</v>
      </c>
      <c r="R1412" s="8" t="s">
        <v>10254</v>
      </c>
      <c r="S1412" s="8" t="s">
        <v>10255</v>
      </c>
      <c r="T1412" s="32" t="s">
        <v>10256</v>
      </c>
      <c r="U1412" s="46" t="s">
        <v>10257</v>
      </c>
      <c r="V1412" s="8" t="s">
        <v>190</v>
      </c>
      <c r="AA1412" s="53" t="s">
        <v>10258</v>
      </c>
      <c r="AB1412" s="18">
        <v>668.0</v>
      </c>
      <c r="AC1412" s="18">
        <v>473.0</v>
      </c>
      <c r="AD1412" s="18">
        <v>29.0</v>
      </c>
      <c r="AE1412" s="18">
        <v>114.0</v>
      </c>
      <c r="AF1412" s="18">
        <v>61.0</v>
      </c>
      <c r="AG1412" s="18">
        <v>28.0</v>
      </c>
      <c r="AH1412" s="18">
        <v>2.0</v>
      </c>
      <c r="AI1412" s="18">
        <v>7.0</v>
      </c>
      <c r="AJ1412" s="18" t="s">
        <v>54</v>
      </c>
      <c r="AK1412" s="18" t="s">
        <v>54</v>
      </c>
      <c r="AL1412" s="54" t="s">
        <v>4336</v>
      </c>
      <c r="AM1412" s="18" t="s">
        <v>54</v>
      </c>
      <c r="AN1412" s="19">
        <v>0.8177</v>
      </c>
      <c r="AO1412" s="19" t="s">
        <v>191</v>
      </c>
    </row>
    <row r="1413">
      <c r="A1413" s="8" t="s">
        <v>10259</v>
      </c>
      <c r="B1413" s="52" t="s">
        <v>1883</v>
      </c>
      <c r="C1413" s="8" t="s">
        <v>43</v>
      </c>
      <c r="E1413" s="10" t="s">
        <v>10260</v>
      </c>
      <c r="F1413" s="21" t="s">
        <v>10261</v>
      </c>
      <c r="G1413" s="8" t="s">
        <v>7957</v>
      </c>
      <c r="H1413" s="24"/>
      <c r="I1413" s="8" t="s">
        <v>10262</v>
      </c>
      <c r="J1413" s="8">
        <v>13.0</v>
      </c>
      <c r="K1413" s="14">
        <v>46111.0</v>
      </c>
      <c r="L1413" s="8" t="s">
        <v>9634</v>
      </c>
      <c r="M1413" s="8" t="s">
        <v>9634</v>
      </c>
      <c r="N1413" s="14">
        <v>46114.0</v>
      </c>
      <c r="O1413" s="14">
        <v>46114.0</v>
      </c>
      <c r="P1413" s="8" t="s">
        <v>48</v>
      </c>
      <c r="Q1413" s="8">
        <v>845.0</v>
      </c>
      <c r="R1413" s="16" t="s">
        <v>10263</v>
      </c>
      <c r="S1413" s="16" t="s">
        <v>10264</v>
      </c>
      <c r="T1413" s="16" t="s">
        <v>107</v>
      </c>
      <c r="U1413" s="25" t="s">
        <v>10265</v>
      </c>
      <c r="V1413" s="8" t="s">
        <v>220</v>
      </c>
      <c r="AA1413" s="53" t="s">
        <v>10266</v>
      </c>
      <c r="AB1413" s="18">
        <v>502.0</v>
      </c>
      <c r="AC1413" s="18">
        <v>210.0</v>
      </c>
      <c r="AD1413" s="18">
        <v>12.0</v>
      </c>
      <c r="AE1413" s="18">
        <v>110.0</v>
      </c>
      <c r="AF1413" s="18">
        <v>23.0</v>
      </c>
      <c r="AG1413" s="18">
        <v>37.0</v>
      </c>
      <c r="AH1413" s="18">
        <v>12.0</v>
      </c>
      <c r="AI1413" s="18">
        <v>4.0</v>
      </c>
      <c r="AJ1413" s="18" t="s">
        <v>10259</v>
      </c>
      <c r="AK1413" s="18">
        <v>7261.0</v>
      </c>
      <c r="AL1413" s="54" t="s">
        <v>1997</v>
      </c>
      <c r="AM1413" s="55" t="s">
        <v>10267</v>
      </c>
      <c r="AN1413" s="19">
        <v>0.9399</v>
      </c>
      <c r="AO1413" s="19" t="s">
        <v>54</v>
      </c>
    </row>
    <row r="1414">
      <c r="A1414" s="8" t="s">
        <v>10268</v>
      </c>
      <c r="B1414" s="52" t="s">
        <v>5170</v>
      </c>
      <c r="C1414" s="8" t="s">
        <v>58</v>
      </c>
      <c r="D1414" s="8" t="s">
        <v>10259</v>
      </c>
      <c r="E1414" s="16" t="s">
        <v>10269</v>
      </c>
      <c r="F1414" s="21" t="s">
        <v>10270</v>
      </c>
      <c r="G1414" s="8" t="s">
        <v>7957</v>
      </c>
      <c r="H1414" s="24"/>
      <c r="I1414" s="8" t="s">
        <v>10271</v>
      </c>
      <c r="J1414" s="8">
        <v>13.0</v>
      </c>
      <c r="K1414" s="14">
        <v>46111.0</v>
      </c>
      <c r="L1414" s="8" t="s">
        <v>9634</v>
      </c>
      <c r="M1414" s="8" t="s">
        <v>9634</v>
      </c>
      <c r="N1414" s="14">
        <v>46114.0</v>
      </c>
      <c r="O1414" s="14">
        <v>46114.0</v>
      </c>
      <c r="P1414" s="8" t="s">
        <v>48</v>
      </c>
      <c r="Q1414" s="8">
        <v>621.0</v>
      </c>
      <c r="R1414" s="16" t="s">
        <v>10272</v>
      </c>
      <c r="S1414" s="16" t="s">
        <v>10273</v>
      </c>
      <c r="T1414" s="16" t="s">
        <v>9636</v>
      </c>
      <c r="U1414" s="25" t="s">
        <v>10265</v>
      </c>
      <c r="V1414" s="8" t="s">
        <v>220</v>
      </c>
      <c r="AA1414" s="53" t="s">
        <v>10274</v>
      </c>
      <c r="AB1414" s="18">
        <v>272.0</v>
      </c>
      <c r="AC1414" s="18">
        <v>67.0</v>
      </c>
      <c r="AD1414" s="18">
        <v>17.0</v>
      </c>
      <c r="AE1414" s="18">
        <v>58.0</v>
      </c>
      <c r="AF1414" s="18">
        <v>71.0</v>
      </c>
      <c r="AG1414" s="18">
        <v>13.0</v>
      </c>
      <c r="AH1414" s="18">
        <v>67.0</v>
      </c>
      <c r="AI1414" s="18">
        <v>4.0</v>
      </c>
      <c r="AJ1414" s="18" t="s">
        <v>54</v>
      </c>
      <c r="AK1414" s="18" t="s">
        <v>54</v>
      </c>
      <c r="AL1414" s="54" t="s">
        <v>2182</v>
      </c>
      <c r="AM1414" s="18" t="s">
        <v>54</v>
      </c>
      <c r="AN1414" s="19">
        <v>0.9399</v>
      </c>
      <c r="AO1414" s="19" t="s">
        <v>10275</v>
      </c>
    </row>
    <row r="1415">
      <c r="A1415" s="8" t="s">
        <v>10276</v>
      </c>
      <c r="B1415" s="52" t="s">
        <v>1287</v>
      </c>
      <c r="C1415" s="8" t="s">
        <v>58</v>
      </c>
      <c r="D1415" s="8" t="s">
        <v>10259</v>
      </c>
      <c r="E1415" s="10" t="s">
        <v>10277</v>
      </c>
      <c r="F1415" s="21" t="s">
        <v>10278</v>
      </c>
      <c r="G1415" s="8" t="s">
        <v>7957</v>
      </c>
      <c r="H1415" s="24"/>
      <c r="I1415" s="8" t="s">
        <v>10279</v>
      </c>
      <c r="J1415" s="8">
        <v>13.0</v>
      </c>
      <c r="K1415" s="14">
        <v>46111.0</v>
      </c>
      <c r="L1415" s="8" t="s">
        <v>9634</v>
      </c>
      <c r="M1415" s="8" t="s">
        <v>9634</v>
      </c>
      <c r="N1415" s="14">
        <v>46114.0</v>
      </c>
      <c r="O1415" s="14">
        <v>46114.0</v>
      </c>
      <c r="P1415" s="8" t="s">
        <v>48</v>
      </c>
      <c r="Q1415" s="8">
        <v>744.0</v>
      </c>
      <c r="R1415" s="16" t="s">
        <v>10280</v>
      </c>
      <c r="S1415" s="16" t="s">
        <v>10281</v>
      </c>
      <c r="T1415" s="16" t="s">
        <v>10282</v>
      </c>
      <c r="U1415" s="25" t="s">
        <v>10265</v>
      </c>
      <c r="V1415" s="8" t="s">
        <v>220</v>
      </c>
      <c r="AA1415" s="53" t="s">
        <v>10283</v>
      </c>
      <c r="AB1415" s="18">
        <v>6487.0</v>
      </c>
      <c r="AC1415" s="18">
        <v>191.0</v>
      </c>
      <c r="AD1415" s="18">
        <v>5230.0</v>
      </c>
      <c r="AE1415" s="18">
        <v>935.0</v>
      </c>
      <c r="AF1415" s="18">
        <v>0.0</v>
      </c>
      <c r="AG1415" s="18">
        <v>0.0</v>
      </c>
      <c r="AH1415" s="18">
        <v>0.0</v>
      </c>
      <c r="AI1415" s="18">
        <v>36.0</v>
      </c>
      <c r="AJ1415" s="18" t="s">
        <v>54</v>
      </c>
      <c r="AK1415" s="18" t="s">
        <v>54</v>
      </c>
      <c r="AL1415" s="55" t="s">
        <v>10284</v>
      </c>
      <c r="AM1415" s="18" t="s">
        <v>54</v>
      </c>
      <c r="AN1415" s="19">
        <v>0.9399</v>
      </c>
      <c r="AO1415" s="19" t="s">
        <v>54</v>
      </c>
    </row>
    <row r="1416">
      <c r="A1416" s="8" t="s">
        <v>10285</v>
      </c>
      <c r="B1416" s="52" t="s">
        <v>5170</v>
      </c>
      <c r="C1416" s="8" t="s">
        <v>43</v>
      </c>
      <c r="E1416" s="16" t="s">
        <v>10286</v>
      </c>
      <c r="F1416" s="21" t="s">
        <v>10287</v>
      </c>
      <c r="G1416" s="8" t="s">
        <v>7957</v>
      </c>
      <c r="H1416" s="24"/>
      <c r="I1416" s="8" t="s">
        <v>10288</v>
      </c>
      <c r="J1416" s="8">
        <v>13.0</v>
      </c>
      <c r="K1416" s="14">
        <v>46111.0</v>
      </c>
      <c r="L1416" s="8" t="s">
        <v>9634</v>
      </c>
      <c r="M1416" s="8" t="s">
        <v>9634</v>
      </c>
      <c r="N1416" s="14">
        <v>46114.0</v>
      </c>
      <c r="O1416" s="14">
        <v>46114.0</v>
      </c>
      <c r="P1416" s="8" t="s">
        <v>48</v>
      </c>
      <c r="Q1416" s="8">
        <v>506.0</v>
      </c>
      <c r="R1416" s="16" t="s">
        <v>10289</v>
      </c>
      <c r="S1416" s="16" t="s">
        <v>10290</v>
      </c>
      <c r="T1416" s="16" t="s">
        <v>9636</v>
      </c>
      <c r="U1416" s="25" t="s">
        <v>10291</v>
      </c>
      <c r="V1416" s="8" t="s">
        <v>72</v>
      </c>
      <c r="AA1416" s="53" t="s">
        <v>10292</v>
      </c>
      <c r="AB1416" s="18">
        <v>99.0</v>
      </c>
      <c r="AC1416" s="18">
        <v>33.0</v>
      </c>
      <c r="AD1416" s="18">
        <v>12.0</v>
      </c>
      <c r="AE1416" s="18">
        <v>40.0</v>
      </c>
      <c r="AF1416" s="18">
        <v>28.0</v>
      </c>
      <c r="AG1416" s="18">
        <v>2.0</v>
      </c>
      <c r="AH1416" s="18">
        <v>2.0</v>
      </c>
      <c r="AI1416" s="18">
        <v>5.0</v>
      </c>
      <c r="AJ1416" s="18" t="s">
        <v>10285</v>
      </c>
      <c r="AK1416" s="18">
        <v>317.0</v>
      </c>
      <c r="AL1416" s="54" t="s">
        <v>1483</v>
      </c>
      <c r="AM1416" s="54" t="s">
        <v>1331</v>
      </c>
      <c r="AN1416" s="19">
        <v>0.8915</v>
      </c>
      <c r="AO1416" s="19" t="s">
        <v>262</v>
      </c>
    </row>
    <row r="1417">
      <c r="A1417" s="8" t="s">
        <v>10293</v>
      </c>
      <c r="B1417" s="52" t="s">
        <v>1883</v>
      </c>
      <c r="C1417" s="8" t="s">
        <v>58</v>
      </c>
      <c r="D1417" s="8" t="s">
        <v>10285</v>
      </c>
      <c r="E1417" s="16" t="s">
        <v>10294</v>
      </c>
      <c r="F1417" s="21" t="s">
        <v>10295</v>
      </c>
      <c r="G1417" s="8" t="s">
        <v>7957</v>
      </c>
      <c r="H1417" s="24"/>
      <c r="I1417" s="8" t="s">
        <v>10296</v>
      </c>
      <c r="J1417" s="8">
        <v>13.0</v>
      </c>
      <c r="K1417" s="14">
        <v>46111.0</v>
      </c>
      <c r="L1417" s="8" t="s">
        <v>9634</v>
      </c>
      <c r="M1417" s="8" t="s">
        <v>9634</v>
      </c>
      <c r="N1417" s="14">
        <v>46114.0</v>
      </c>
      <c r="O1417" s="14">
        <v>46114.0</v>
      </c>
      <c r="P1417" s="8" t="s">
        <v>48</v>
      </c>
      <c r="Q1417" s="8">
        <v>596.0</v>
      </c>
      <c r="R1417" s="16" t="s">
        <v>10297</v>
      </c>
      <c r="S1417" s="16" t="s">
        <v>10298</v>
      </c>
      <c r="T1417" s="16" t="s">
        <v>107</v>
      </c>
      <c r="U1417" s="25" t="s">
        <v>10291</v>
      </c>
      <c r="V1417" s="8" t="s">
        <v>72</v>
      </c>
      <c r="AA1417" s="53" t="s">
        <v>10299</v>
      </c>
      <c r="AB1417" s="18">
        <v>163.0</v>
      </c>
      <c r="AC1417" s="18">
        <v>45.0</v>
      </c>
      <c r="AD1417" s="18">
        <v>17.0</v>
      </c>
      <c r="AE1417" s="18">
        <v>63.0</v>
      </c>
      <c r="AF1417" s="18">
        <v>37.0</v>
      </c>
      <c r="AG1417" s="18">
        <v>3.0</v>
      </c>
      <c r="AH1417" s="18">
        <v>0.0</v>
      </c>
      <c r="AI1417" s="18">
        <v>10.0</v>
      </c>
      <c r="AJ1417" s="18" t="s">
        <v>54</v>
      </c>
      <c r="AK1417" s="18" t="s">
        <v>54</v>
      </c>
      <c r="AL1417" s="54" t="s">
        <v>1572</v>
      </c>
      <c r="AM1417" s="18" t="s">
        <v>54</v>
      </c>
      <c r="AN1417" s="19">
        <v>0.8915</v>
      </c>
      <c r="AO1417" s="19" t="s">
        <v>262</v>
      </c>
    </row>
    <row r="1418">
      <c r="A1418" s="8" t="s">
        <v>10300</v>
      </c>
      <c r="B1418" s="52" t="s">
        <v>1287</v>
      </c>
      <c r="C1418" s="8" t="s">
        <v>58</v>
      </c>
      <c r="D1418" s="8" t="s">
        <v>10285</v>
      </c>
      <c r="E1418" s="16" t="s">
        <v>10301</v>
      </c>
      <c r="F1418" s="21" t="s">
        <v>10302</v>
      </c>
      <c r="G1418" s="8" t="s">
        <v>7957</v>
      </c>
      <c r="H1418" s="24"/>
      <c r="I1418" s="8" t="s">
        <v>10303</v>
      </c>
      <c r="J1418" s="8">
        <v>13.0</v>
      </c>
      <c r="K1418" s="14">
        <v>46111.0</v>
      </c>
      <c r="L1418" s="8" t="s">
        <v>9634</v>
      </c>
      <c r="M1418" s="8" t="s">
        <v>9634</v>
      </c>
      <c r="N1418" s="14">
        <v>46114.0</v>
      </c>
      <c r="O1418" s="14">
        <v>46114.0</v>
      </c>
      <c r="P1418" s="8" t="s">
        <v>48</v>
      </c>
      <c r="Q1418" s="8">
        <v>512.0</v>
      </c>
      <c r="R1418" s="16" t="s">
        <v>10304</v>
      </c>
      <c r="S1418" s="16" t="s">
        <v>10305</v>
      </c>
      <c r="T1418" s="16" t="s">
        <v>70</v>
      </c>
      <c r="U1418" s="25" t="s">
        <v>10291</v>
      </c>
      <c r="V1418" s="8" t="s">
        <v>72</v>
      </c>
      <c r="AA1418" s="53" t="s">
        <v>10306</v>
      </c>
      <c r="AB1418" s="18">
        <v>55.0</v>
      </c>
      <c r="AC1418" s="18">
        <v>11.0</v>
      </c>
      <c r="AD1418" s="18">
        <v>1.0</v>
      </c>
      <c r="AE1418" s="18">
        <v>37.0</v>
      </c>
      <c r="AF1418" s="18">
        <v>0.0</v>
      </c>
      <c r="AG1418" s="18">
        <v>0.0</v>
      </c>
      <c r="AH1418" s="18">
        <v>0.0</v>
      </c>
      <c r="AI1418" s="18">
        <v>1.0</v>
      </c>
      <c r="AJ1418" s="18" t="s">
        <v>54</v>
      </c>
      <c r="AK1418" s="18" t="s">
        <v>54</v>
      </c>
      <c r="AL1418" s="54" t="s">
        <v>1763</v>
      </c>
      <c r="AM1418" s="18" t="s">
        <v>54</v>
      </c>
      <c r="AN1418" s="19">
        <v>0.8915</v>
      </c>
      <c r="AO1418" s="19" t="s">
        <v>262</v>
      </c>
    </row>
    <row r="1419">
      <c r="A1419" s="8" t="s">
        <v>10307</v>
      </c>
      <c r="B1419" s="52" t="s">
        <v>1298</v>
      </c>
      <c r="C1419" s="8" t="s">
        <v>43</v>
      </c>
      <c r="E1419" s="16" t="s">
        <v>10308</v>
      </c>
      <c r="F1419" s="21" t="s">
        <v>10309</v>
      </c>
      <c r="G1419" s="8" t="s">
        <v>7957</v>
      </c>
      <c r="H1419" s="24"/>
      <c r="I1419" s="8" t="s">
        <v>10310</v>
      </c>
      <c r="J1419" s="8">
        <v>13.0</v>
      </c>
      <c r="K1419" s="14">
        <v>46111.0</v>
      </c>
      <c r="L1419" s="8" t="s">
        <v>9634</v>
      </c>
      <c r="M1419" s="8" t="s">
        <v>9634</v>
      </c>
      <c r="N1419" s="14">
        <v>46114.0</v>
      </c>
      <c r="O1419" s="14">
        <v>46114.0</v>
      </c>
      <c r="P1419" s="8" t="s">
        <v>48</v>
      </c>
      <c r="Q1419" s="8">
        <v>651.0</v>
      </c>
      <c r="R1419" s="16" t="s">
        <v>10311</v>
      </c>
      <c r="S1419" s="16" t="s">
        <v>10312</v>
      </c>
      <c r="T1419" s="16" t="s">
        <v>70</v>
      </c>
      <c r="U1419" s="25" t="s">
        <v>10313</v>
      </c>
      <c r="V1419" s="8" t="s">
        <v>220</v>
      </c>
      <c r="AA1419" s="53" t="s">
        <v>10314</v>
      </c>
      <c r="AB1419" s="18">
        <v>349.0</v>
      </c>
      <c r="AC1419" s="18">
        <v>9.0</v>
      </c>
      <c r="AD1419" s="18">
        <v>70.0</v>
      </c>
      <c r="AE1419" s="18">
        <v>76.0</v>
      </c>
      <c r="AF1419" s="18">
        <v>294.0</v>
      </c>
      <c r="AG1419" s="18">
        <v>169.0</v>
      </c>
      <c r="AH1419" s="18">
        <v>3.0</v>
      </c>
      <c r="AI1419" s="18">
        <v>29.0</v>
      </c>
      <c r="AJ1419" s="18" t="s">
        <v>10307</v>
      </c>
      <c r="AK1419" s="18">
        <v>468.0</v>
      </c>
      <c r="AL1419" s="54" t="s">
        <v>1305</v>
      </c>
      <c r="AM1419" s="54" t="s">
        <v>2087</v>
      </c>
      <c r="AN1419" s="19">
        <v>0.9014</v>
      </c>
      <c r="AO1419" s="19" t="s">
        <v>371</v>
      </c>
    </row>
    <row r="1420">
      <c r="A1420" s="8" t="s">
        <v>10315</v>
      </c>
      <c r="B1420" s="52" t="s">
        <v>1287</v>
      </c>
      <c r="C1420" s="8" t="s">
        <v>58</v>
      </c>
      <c r="D1420" s="8" t="s">
        <v>10307</v>
      </c>
      <c r="E1420" s="16" t="s">
        <v>10316</v>
      </c>
      <c r="F1420" s="21" t="s">
        <v>10317</v>
      </c>
      <c r="G1420" s="8" t="s">
        <v>7957</v>
      </c>
      <c r="H1420" s="24"/>
      <c r="I1420" s="8" t="s">
        <v>10318</v>
      </c>
      <c r="J1420" s="8">
        <v>13.0</v>
      </c>
      <c r="K1420" s="14">
        <v>46111.0</v>
      </c>
      <c r="L1420" s="8" t="s">
        <v>9634</v>
      </c>
      <c r="M1420" s="8" t="s">
        <v>9634</v>
      </c>
      <c r="N1420" s="14">
        <v>46114.0</v>
      </c>
      <c r="O1420" s="14">
        <v>46114.0</v>
      </c>
      <c r="P1420" s="8" t="s">
        <v>48</v>
      </c>
      <c r="Q1420" s="8">
        <v>641.0</v>
      </c>
      <c r="R1420" s="16" t="s">
        <v>10319</v>
      </c>
      <c r="S1420" s="16" t="s">
        <v>10320</v>
      </c>
      <c r="T1420" s="16" t="s">
        <v>9636</v>
      </c>
      <c r="U1420" s="25" t="s">
        <v>10313</v>
      </c>
      <c r="V1420" s="8" t="s">
        <v>220</v>
      </c>
      <c r="AA1420" s="53" t="s">
        <v>10321</v>
      </c>
      <c r="AB1420" s="18">
        <v>119.0</v>
      </c>
      <c r="AC1420" s="18">
        <v>16.0</v>
      </c>
      <c r="AD1420" s="18">
        <v>28.0</v>
      </c>
      <c r="AE1420" s="18">
        <v>55.0</v>
      </c>
      <c r="AF1420" s="18">
        <v>0.0</v>
      </c>
      <c r="AG1420" s="18">
        <v>0.0</v>
      </c>
      <c r="AH1420" s="18">
        <v>0.0</v>
      </c>
      <c r="AI1420" s="18">
        <v>7.0</v>
      </c>
      <c r="AJ1420" s="18" t="s">
        <v>54</v>
      </c>
      <c r="AK1420" s="18" t="s">
        <v>54</v>
      </c>
      <c r="AL1420" s="54" t="s">
        <v>1483</v>
      </c>
      <c r="AM1420" s="18" t="s">
        <v>54</v>
      </c>
      <c r="AN1420" s="19">
        <v>0.9014</v>
      </c>
      <c r="AO1420" s="19" t="s">
        <v>371</v>
      </c>
    </row>
    <row r="1421">
      <c r="A1421" s="8" t="s">
        <v>10322</v>
      </c>
      <c r="B1421" s="52" t="s">
        <v>2931</v>
      </c>
      <c r="C1421" s="8" t="s">
        <v>58</v>
      </c>
      <c r="D1421" s="8" t="s">
        <v>10307</v>
      </c>
      <c r="E1421" s="10" t="s">
        <v>10323</v>
      </c>
      <c r="F1421" s="21" t="s">
        <v>10324</v>
      </c>
      <c r="G1421" s="8" t="s">
        <v>7957</v>
      </c>
      <c r="H1421" s="24"/>
      <c r="I1421" s="8" t="s">
        <v>10325</v>
      </c>
      <c r="J1421" s="8">
        <v>13.0</v>
      </c>
      <c r="K1421" s="14">
        <v>46111.0</v>
      </c>
      <c r="L1421" s="8" t="s">
        <v>9634</v>
      </c>
      <c r="M1421" s="8" t="s">
        <v>9634</v>
      </c>
      <c r="N1421" s="14">
        <v>46114.0</v>
      </c>
      <c r="O1421" s="14">
        <v>46114.0</v>
      </c>
      <c r="P1421" s="8" t="s">
        <v>48</v>
      </c>
      <c r="Q1421" s="8">
        <v>696.0</v>
      </c>
      <c r="R1421" s="16" t="s">
        <v>10326</v>
      </c>
      <c r="S1421" s="16" t="s">
        <v>10327</v>
      </c>
      <c r="T1421" s="16" t="s">
        <v>10328</v>
      </c>
      <c r="U1421" s="25" t="s">
        <v>10313</v>
      </c>
      <c r="V1421" s="8" t="s">
        <v>220</v>
      </c>
      <c r="AA1421" s="18" t="s">
        <v>54</v>
      </c>
      <c r="AB1421" s="18" t="s">
        <v>54</v>
      </c>
      <c r="AC1421" s="18" t="s">
        <v>54</v>
      </c>
      <c r="AD1421" s="18" t="s">
        <v>54</v>
      </c>
      <c r="AE1421" s="18" t="s">
        <v>54</v>
      </c>
      <c r="AF1421" s="18" t="s">
        <v>54</v>
      </c>
      <c r="AG1421" s="18" t="s">
        <v>54</v>
      </c>
      <c r="AH1421" s="18" t="s">
        <v>54</v>
      </c>
      <c r="AI1421" s="18" t="s">
        <v>54</v>
      </c>
      <c r="AJ1421" s="18" t="s">
        <v>54</v>
      </c>
      <c r="AK1421" s="18" t="s">
        <v>54</v>
      </c>
      <c r="AL1421" s="18" t="s">
        <v>54</v>
      </c>
      <c r="AM1421" s="18" t="s">
        <v>54</v>
      </c>
      <c r="AN1421" s="19" t="s">
        <v>54</v>
      </c>
      <c r="AO1421" s="19" t="s">
        <v>54</v>
      </c>
    </row>
    <row r="1422">
      <c r="A1422" s="8" t="s">
        <v>10329</v>
      </c>
      <c r="B1422" s="52" t="s">
        <v>1287</v>
      </c>
      <c r="C1422" s="8" t="s">
        <v>43</v>
      </c>
      <c r="E1422" s="20" t="s">
        <v>10330</v>
      </c>
      <c r="F1422" s="50" t="s">
        <v>10331</v>
      </c>
      <c r="G1422" s="8" t="s">
        <v>46</v>
      </c>
      <c r="H1422" s="24"/>
      <c r="I1422" s="8" t="s">
        <v>10332</v>
      </c>
      <c r="J1422" s="8">
        <v>13.0</v>
      </c>
      <c r="K1422" s="14">
        <v>46111.0</v>
      </c>
      <c r="L1422" s="8" t="s">
        <v>9634</v>
      </c>
      <c r="M1422" s="8" t="s">
        <v>9634</v>
      </c>
      <c r="N1422" s="14">
        <v>46114.0</v>
      </c>
      <c r="O1422" s="14">
        <v>46114.0</v>
      </c>
      <c r="P1422" s="8" t="s">
        <v>48</v>
      </c>
      <c r="Q1422" s="8">
        <v>562.0</v>
      </c>
      <c r="R1422" s="8" t="s">
        <v>10333</v>
      </c>
      <c r="S1422" s="8" t="s">
        <v>10334</v>
      </c>
      <c r="T1422" s="16" t="s">
        <v>70</v>
      </c>
      <c r="U1422" s="17" t="s">
        <v>10335</v>
      </c>
      <c r="V1422" s="8" t="s">
        <v>72</v>
      </c>
      <c r="AA1422" s="53" t="s">
        <v>10336</v>
      </c>
      <c r="AB1422" s="18">
        <v>226.0</v>
      </c>
      <c r="AC1422" s="18">
        <v>131.0</v>
      </c>
      <c r="AD1422" s="18">
        <v>4.0</v>
      </c>
      <c r="AE1422" s="18">
        <v>44.0</v>
      </c>
      <c r="AF1422" s="18">
        <v>303.0</v>
      </c>
      <c r="AG1422" s="18">
        <v>29.0</v>
      </c>
      <c r="AH1422" s="18">
        <v>0.0</v>
      </c>
      <c r="AI1422" s="18">
        <v>2.0</v>
      </c>
      <c r="AJ1422" s="18" t="s">
        <v>10329</v>
      </c>
      <c r="AK1422" s="18">
        <v>1193.0</v>
      </c>
      <c r="AL1422" s="54" t="s">
        <v>1464</v>
      </c>
      <c r="AM1422" s="54" t="s">
        <v>1824</v>
      </c>
      <c r="AN1422" s="19">
        <v>0.9787</v>
      </c>
      <c r="AO1422" s="19" t="s">
        <v>54</v>
      </c>
    </row>
    <row r="1423">
      <c r="A1423" s="8" t="s">
        <v>10337</v>
      </c>
      <c r="B1423" s="52" t="s">
        <v>2931</v>
      </c>
      <c r="C1423" s="8" t="s">
        <v>58</v>
      </c>
      <c r="D1423" s="8" t="s">
        <v>10329</v>
      </c>
      <c r="E1423" s="20" t="s">
        <v>10338</v>
      </c>
      <c r="F1423" s="50" t="s">
        <v>10339</v>
      </c>
      <c r="G1423" s="8" t="s">
        <v>46</v>
      </c>
      <c r="H1423" s="24"/>
      <c r="I1423" s="8" t="s">
        <v>10340</v>
      </c>
      <c r="J1423" s="8">
        <v>13.0</v>
      </c>
      <c r="K1423" s="14">
        <v>46111.0</v>
      </c>
      <c r="L1423" s="8" t="s">
        <v>9634</v>
      </c>
      <c r="M1423" s="8" t="s">
        <v>9634</v>
      </c>
      <c r="N1423" s="14">
        <v>46114.0</v>
      </c>
      <c r="O1423" s="14">
        <v>46114.0</v>
      </c>
      <c r="P1423" s="8" t="s">
        <v>48</v>
      </c>
      <c r="Q1423" s="8">
        <v>500.0</v>
      </c>
      <c r="R1423" s="16" t="s">
        <v>10341</v>
      </c>
      <c r="S1423" s="16" t="s">
        <v>10342</v>
      </c>
      <c r="T1423" s="16" t="s">
        <v>7202</v>
      </c>
      <c r="U1423" s="17" t="s">
        <v>10335</v>
      </c>
      <c r="V1423" s="8" t="s">
        <v>72</v>
      </c>
      <c r="AA1423" s="18" t="s">
        <v>54</v>
      </c>
      <c r="AB1423" s="18">
        <v>176.0</v>
      </c>
      <c r="AC1423" s="18">
        <v>51.0</v>
      </c>
      <c r="AD1423" s="18">
        <v>0.0</v>
      </c>
      <c r="AE1423" s="18">
        <v>101.0</v>
      </c>
      <c r="AF1423" s="18">
        <v>0.0</v>
      </c>
      <c r="AG1423" s="18">
        <v>0.0</v>
      </c>
      <c r="AH1423" s="18">
        <v>0.0</v>
      </c>
      <c r="AI1423" s="18">
        <v>1.0</v>
      </c>
      <c r="AJ1423" s="18" t="s">
        <v>54</v>
      </c>
      <c r="AK1423" s="18" t="s">
        <v>54</v>
      </c>
      <c r="AL1423" s="18" t="s">
        <v>54</v>
      </c>
      <c r="AM1423" s="18" t="s">
        <v>54</v>
      </c>
      <c r="AN1423" s="19">
        <v>0.9787</v>
      </c>
      <c r="AO1423" s="19" t="s">
        <v>54</v>
      </c>
    </row>
    <row r="1424">
      <c r="A1424" s="8" t="s">
        <v>10343</v>
      </c>
      <c r="B1424" s="52" t="s">
        <v>2482</v>
      </c>
      <c r="C1424" s="8" t="s">
        <v>58</v>
      </c>
      <c r="D1424" s="8" t="s">
        <v>10329</v>
      </c>
      <c r="E1424" s="20" t="s">
        <v>10344</v>
      </c>
      <c r="F1424" s="50" t="s">
        <v>10345</v>
      </c>
      <c r="G1424" s="8" t="s">
        <v>46</v>
      </c>
      <c r="H1424" s="24"/>
      <c r="I1424" s="8" t="s">
        <v>10346</v>
      </c>
      <c r="J1424" s="8">
        <v>13.0</v>
      </c>
      <c r="K1424" s="14">
        <v>46111.0</v>
      </c>
      <c r="L1424" s="8" t="s">
        <v>9634</v>
      </c>
      <c r="M1424" s="8" t="s">
        <v>9634</v>
      </c>
      <c r="N1424" s="14">
        <v>46114.0</v>
      </c>
      <c r="O1424" s="14">
        <v>46114.0</v>
      </c>
      <c r="P1424" s="8" t="s">
        <v>48</v>
      </c>
      <c r="Q1424" s="8">
        <v>496.0</v>
      </c>
      <c r="R1424" s="16" t="s">
        <v>10341</v>
      </c>
      <c r="S1424" s="16" t="s">
        <v>10347</v>
      </c>
      <c r="T1424" s="16" t="s">
        <v>10348</v>
      </c>
      <c r="U1424" s="17" t="s">
        <v>10335</v>
      </c>
      <c r="V1424" s="8" t="s">
        <v>72</v>
      </c>
      <c r="AA1424" s="18" t="s">
        <v>54</v>
      </c>
      <c r="AB1424" s="18">
        <v>791.0</v>
      </c>
      <c r="AC1424" s="18">
        <v>78.0</v>
      </c>
      <c r="AD1424" s="18">
        <v>6.0</v>
      </c>
      <c r="AE1424" s="18">
        <v>672.0</v>
      </c>
      <c r="AF1424" s="18">
        <v>0.0</v>
      </c>
      <c r="AG1424" s="18">
        <v>0.0</v>
      </c>
      <c r="AH1424" s="18">
        <v>0.0</v>
      </c>
      <c r="AI1424" s="18">
        <v>5.0</v>
      </c>
      <c r="AJ1424" s="18" t="s">
        <v>54</v>
      </c>
      <c r="AK1424" s="18" t="s">
        <v>54</v>
      </c>
      <c r="AL1424" s="18" t="s">
        <v>54</v>
      </c>
      <c r="AM1424" s="18" t="s">
        <v>54</v>
      </c>
      <c r="AN1424" s="19">
        <v>0.9787</v>
      </c>
      <c r="AO1424" s="19" t="s">
        <v>54</v>
      </c>
    </row>
    <row r="1425">
      <c r="A1425" s="8" t="s">
        <v>10349</v>
      </c>
      <c r="B1425" s="52" t="s">
        <v>57</v>
      </c>
      <c r="C1425" s="8" t="s">
        <v>58</v>
      </c>
      <c r="D1425" s="8" t="s">
        <v>10329</v>
      </c>
      <c r="E1425" s="20" t="s">
        <v>10350</v>
      </c>
      <c r="F1425" s="21" t="s">
        <v>10351</v>
      </c>
      <c r="G1425" s="8" t="s">
        <v>46</v>
      </c>
      <c r="H1425" s="24"/>
      <c r="I1425" s="8" t="s">
        <v>10352</v>
      </c>
      <c r="J1425" s="8">
        <v>13.0</v>
      </c>
      <c r="K1425" s="14">
        <v>46111.0</v>
      </c>
      <c r="L1425" s="8" t="s">
        <v>9634</v>
      </c>
      <c r="M1425" s="8" t="s">
        <v>9634</v>
      </c>
      <c r="N1425" s="14">
        <v>46114.0</v>
      </c>
      <c r="O1425" s="14">
        <v>46114.0</v>
      </c>
      <c r="P1425" s="8" t="s">
        <v>48</v>
      </c>
      <c r="Q1425" s="8">
        <v>637.0</v>
      </c>
      <c r="R1425" s="16" t="s">
        <v>10341</v>
      </c>
      <c r="S1425" s="16" t="s">
        <v>10353</v>
      </c>
      <c r="T1425" s="16" t="s">
        <v>10354</v>
      </c>
      <c r="U1425" s="17" t="s">
        <v>10335</v>
      </c>
      <c r="V1425" s="8" t="s">
        <v>72</v>
      </c>
      <c r="AA1425" s="18" t="s">
        <v>54</v>
      </c>
      <c r="AB1425" s="18" t="s">
        <v>54</v>
      </c>
      <c r="AC1425" s="18" t="s">
        <v>54</v>
      </c>
      <c r="AD1425" s="18" t="s">
        <v>54</v>
      </c>
      <c r="AE1425" s="18" t="s">
        <v>54</v>
      </c>
      <c r="AF1425" s="18" t="s">
        <v>54</v>
      </c>
      <c r="AG1425" s="18" t="s">
        <v>54</v>
      </c>
      <c r="AH1425" s="18" t="s">
        <v>54</v>
      </c>
      <c r="AI1425" s="18" t="s">
        <v>54</v>
      </c>
      <c r="AJ1425" s="18" t="s">
        <v>54</v>
      </c>
      <c r="AK1425" s="18" t="s">
        <v>54</v>
      </c>
      <c r="AL1425" s="18" t="s">
        <v>54</v>
      </c>
      <c r="AM1425" s="18" t="s">
        <v>54</v>
      </c>
      <c r="AN1425" s="19">
        <v>0.9787</v>
      </c>
      <c r="AO1425" s="19" t="s">
        <v>54</v>
      </c>
    </row>
    <row r="1426">
      <c r="A1426" s="8" t="s">
        <v>10355</v>
      </c>
      <c r="B1426" s="52" t="s">
        <v>1287</v>
      </c>
      <c r="C1426" s="8" t="s">
        <v>43</v>
      </c>
      <c r="E1426" s="20" t="s">
        <v>10356</v>
      </c>
      <c r="F1426" s="50" t="s">
        <v>10357</v>
      </c>
      <c r="G1426" s="8" t="s">
        <v>83</v>
      </c>
      <c r="H1426" s="24"/>
      <c r="I1426" s="8" t="s">
        <v>10358</v>
      </c>
      <c r="J1426" s="8">
        <v>13.0</v>
      </c>
      <c r="K1426" s="14">
        <v>46111.0</v>
      </c>
      <c r="L1426" s="8" t="s">
        <v>9634</v>
      </c>
      <c r="M1426" s="8" t="s">
        <v>9634</v>
      </c>
      <c r="N1426" s="14">
        <v>46114.0</v>
      </c>
      <c r="O1426" s="14">
        <v>46114.0</v>
      </c>
      <c r="P1426" s="8" t="s">
        <v>48</v>
      </c>
      <c r="Q1426" s="8">
        <v>699.0</v>
      </c>
      <c r="R1426" s="8" t="s">
        <v>10359</v>
      </c>
      <c r="S1426" s="8" t="s">
        <v>10360</v>
      </c>
      <c r="T1426" s="16" t="s">
        <v>70</v>
      </c>
      <c r="U1426" s="17" t="s">
        <v>10361</v>
      </c>
      <c r="V1426" s="8" t="s">
        <v>220</v>
      </c>
      <c r="AA1426" s="53" t="s">
        <v>10362</v>
      </c>
      <c r="AB1426" s="18">
        <v>8477.0</v>
      </c>
      <c r="AC1426" s="18">
        <v>7530.0</v>
      </c>
      <c r="AD1426" s="18">
        <v>265.0</v>
      </c>
      <c r="AE1426" s="18">
        <v>319.0</v>
      </c>
      <c r="AF1426" s="18">
        <v>89.0</v>
      </c>
      <c r="AG1426" s="18">
        <v>171.0</v>
      </c>
      <c r="AH1426" s="18">
        <v>1.0</v>
      </c>
      <c r="AI1426" s="18">
        <v>18.0</v>
      </c>
      <c r="AJ1426" s="18" t="s">
        <v>10355</v>
      </c>
      <c r="AK1426" s="18">
        <v>18804.0</v>
      </c>
      <c r="AL1426" s="55" t="s">
        <v>10363</v>
      </c>
      <c r="AM1426" s="55" t="s">
        <v>10364</v>
      </c>
      <c r="AN1426" s="19">
        <v>0.9168</v>
      </c>
      <c r="AO1426" s="19" t="s">
        <v>54</v>
      </c>
    </row>
    <row r="1427">
      <c r="A1427" s="8" t="s">
        <v>10365</v>
      </c>
      <c r="B1427" s="52" t="s">
        <v>1298</v>
      </c>
      <c r="C1427" s="8" t="s">
        <v>58</v>
      </c>
      <c r="D1427" s="8" t="s">
        <v>10355</v>
      </c>
      <c r="E1427" s="20" t="s">
        <v>10366</v>
      </c>
      <c r="F1427" s="50" t="s">
        <v>10367</v>
      </c>
      <c r="G1427" s="8" t="s">
        <v>83</v>
      </c>
      <c r="H1427" s="24"/>
      <c r="I1427" s="8" t="s">
        <v>10368</v>
      </c>
      <c r="J1427" s="8">
        <v>13.0</v>
      </c>
      <c r="K1427" s="14">
        <v>46111.0</v>
      </c>
      <c r="L1427" s="8" t="s">
        <v>9634</v>
      </c>
      <c r="M1427" s="8" t="s">
        <v>9634</v>
      </c>
      <c r="N1427" s="14">
        <v>46114.0</v>
      </c>
      <c r="O1427" s="14">
        <v>46114.0</v>
      </c>
      <c r="P1427" s="8" t="s">
        <v>48</v>
      </c>
      <c r="Q1427" s="8">
        <v>684.0</v>
      </c>
      <c r="R1427" s="8" t="s">
        <v>10359</v>
      </c>
      <c r="S1427" s="8" t="s">
        <v>10369</v>
      </c>
      <c r="T1427" s="16" t="s">
        <v>2422</v>
      </c>
      <c r="U1427" s="17" t="s">
        <v>10361</v>
      </c>
      <c r="V1427" s="8" t="s">
        <v>220</v>
      </c>
      <c r="AA1427" s="53" t="s">
        <v>10370</v>
      </c>
      <c r="AB1427" s="18">
        <v>433.0</v>
      </c>
      <c r="AC1427" s="18">
        <v>23.0</v>
      </c>
      <c r="AD1427" s="18">
        <v>6.0</v>
      </c>
      <c r="AE1427" s="18">
        <v>149.0</v>
      </c>
      <c r="AF1427" s="18">
        <v>171.0</v>
      </c>
      <c r="AG1427" s="18">
        <v>123.0</v>
      </c>
      <c r="AH1427" s="18">
        <v>31.0</v>
      </c>
      <c r="AI1427" s="18">
        <v>13.0</v>
      </c>
      <c r="AJ1427" s="18" t="s">
        <v>54</v>
      </c>
      <c r="AK1427" s="18" t="s">
        <v>54</v>
      </c>
      <c r="AL1427" s="54" t="s">
        <v>1478</v>
      </c>
      <c r="AM1427" s="18" t="s">
        <v>54</v>
      </c>
      <c r="AN1427" s="19">
        <v>0.9168</v>
      </c>
      <c r="AO1427" s="19" t="s">
        <v>54</v>
      </c>
    </row>
    <row r="1428">
      <c r="A1428" s="8" t="s">
        <v>10371</v>
      </c>
      <c r="B1428" s="52" t="s">
        <v>5170</v>
      </c>
      <c r="C1428" s="8" t="s">
        <v>58</v>
      </c>
      <c r="D1428" s="8" t="s">
        <v>10355</v>
      </c>
      <c r="E1428" s="20" t="s">
        <v>10372</v>
      </c>
      <c r="F1428" s="50" t="s">
        <v>10373</v>
      </c>
      <c r="G1428" s="8" t="s">
        <v>83</v>
      </c>
      <c r="H1428" s="24"/>
      <c r="I1428" s="8" t="s">
        <v>10374</v>
      </c>
      <c r="J1428" s="8">
        <v>13.0</v>
      </c>
      <c r="K1428" s="14">
        <v>46111.0</v>
      </c>
      <c r="L1428" s="8" t="s">
        <v>9634</v>
      </c>
      <c r="M1428" s="8" t="s">
        <v>9634</v>
      </c>
      <c r="N1428" s="14">
        <v>46114.0</v>
      </c>
      <c r="O1428" s="14">
        <v>46114.0</v>
      </c>
      <c r="P1428" s="8" t="s">
        <v>48</v>
      </c>
      <c r="Q1428" s="8">
        <v>646.0</v>
      </c>
      <c r="R1428" s="8" t="s">
        <v>10359</v>
      </c>
      <c r="S1428" s="8" t="s">
        <v>10375</v>
      </c>
      <c r="T1428" s="16" t="s">
        <v>9636</v>
      </c>
      <c r="U1428" s="17" t="s">
        <v>10361</v>
      </c>
      <c r="V1428" s="8" t="s">
        <v>220</v>
      </c>
      <c r="AA1428" s="53" t="s">
        <v>10376</v>
      </c>
      <c r="AB1428" s="18">
        <v>9894.0</v>
      </c>
      <c r="AC1428" s="18">
        <v>8608.0</v>
      </c>
      <c r="AD1428" s="18">
        <v>216.0</v>
      </c>
      <c r="AE1428" s="18">
        <v>558.0</v>
      </c>
      <c r="AF1428" s="18">
        <v>180.0</v>
      </c>
      <c r="AG1428" s="18">
        <v>151.0</v>
      </c>
      <c r="AH1428" s="18">
        <v>5.0</v>
      </c>
      <c r="AI1428" s="18">
        <v>42.0</v>
      </c>
      <c r="AJ1428" s="18" t="s">
        <v>54</v>
      </c>
      <c r="AK1428" s="18" t="s">
        <v>54</v>
      </c>
      <c r="AL1428" s="55" t="s">
        <v>10377</v>
      </c>
      <c r="AM1428" s="18" t="s">
        <v>54</v>
      </c>
      <c r="AN1428" s="19">
        <v>0.9168</v>
      </c>
      <c r="AO1428" s="19" t="s">
        <v>54</v>
      </c>
    </row>
    <row r="1429">
      <c r="A1429" s="8" t="s">
        <v>10378</v>
      </c>
      <c r="B1429" s="52" t="s">
        <v>1287</v>
      </c>
      <c r="C1429" s="8" t="s">
        <v>43</v>
      </c>
      <c r="E1429" s="20" t="s">
        <v>10379</v>
      </c>
      <c r="F1429" s="50" t="s">
        <v>10380</v>
      </c>
      <c r="G1429" s="8" t="s">
        <v>83</v>
      </c>
      <c r="H1429" s="24"/>
      <c r="I1429" s="8" t="s">
        <v>10381</v>
      </c>
      <c r="J1429" s="8">
        <v>13.0</v>
      </c>
      <c r="K1429" s="14">
        <v>46111.0</v>
      </c>
      <c r="L1429" s="8" t="s">
        <v>9634</v>
      </c>
      <c r="M1429" s="8" t="s">
        <v>9634</v>
      </c>
      <c r="N1429" s="14">
        <v>46114.0</v>
      </c>
      <c r="O1429" s="14">
        <v>46114.0</v>
      </c>
      <c r="P1429" s="8" t="s">
        <v>48</v>
      </c>
      <c r="Q1429" s="8">
        <v>923.0</v>
      </c>
      <c r="R1429" s="8" t="s">
        <v>10382</v>
      </c>
      <c r="S1429" s="8" t="s">
        <v>10383</v>
      </c>
      <c r="T1429" s="16" t="s">
        <v>70</v>
      </c>
      <c r="U1429" s="17" t="s">
        <v>10384</v>
      </c>
      <c r="V1429" s="8" t="s">
        <v>220</v>
      </c>
      <c r="AA1429" s="53" t="s">
        <v>10385</v>
      </c>
      <c r="AB1429" s="18">
        <v>39885.0</v>
      </c>
      <c r="AC1429" s="18">
        <v>2442.0</v>
      </c>
      <c r="AD1429" s="18">
        <v>67.0</v>
      </c>
      <c r="AE1429" s="18">
        <v>22018.0</v>
      </c>
      <c r="AF1429" s="18">
        <v>171.0</v>
      </c>
      <c r="AG1429" s="18">
        <v>159.0</v>
      </c>
      <c r="AH1429" s="18">
        <v>102.0</v>
      </c>
      <c r="AI1429" s="18">
        <v>60.0</v>
      </c>
      <c r="AJ1429" s="18" t="s">
        <v>10378</v>
      </c>
      <c r="AK1429" s="18">
        <v>40979.0</v>
      </c>
      <c r="AL1429" s="55" t="s">
        <v>10386</v>
      </c>
      <c r="AM1429" s="55" t="s">
        <v>10387</v>
      </c>
      <c r="AN1429" s="19">
        <v>0.9585</v>
      </c>
      <c r="AO1429" s="19" t="s">
        <v>246</v>
      </c>
    </row>
    <row r="1430">
      <c r="A1430" s="8" t="s">
        <v>10388</v>
      </c>
      <c r="B1430" s="52" t="s">
        <v>5170</v>
      </c>
      <c r="C1430" s="8" t="s">
        <v>58</v>
      </c>
      <c r="D1430" s="8" t="s">
        <v>10378</v>
      </c>
      <c r="E1430" s="20" t="s">
        <v>10389</v>
      </c>
      <c r="F1430" s="50" t="s">
        <v>10390</v>
      </c>
      <c r="G1430" s="8" t="s">
        <v>83</v>
      </c>
      <c r="H1430" s="24"/>
      <c r="I1430" s="8" t="s">
        <v>10391</v>
      </c>
      <c r="J1430" s="8">
        <v>13.0</v>
      </c>
      <c r="K1430" s="14">
        <v>46111.0</v>
      </c>
      <c r="L1430" s="8" t="s">
        <v>9634</v>
      </c>
      <c r="M1430" s="8" t="s">
        <v>9634</v>
      </c>
      <c r="N1430" s="14">
        <v>46114.0</v>
      </c>
      <c r="O1430" s="14">
        <v>46114.0</v>
      </c>
      <c r="P1430" s="8" t="s">
        <v>48</v>
      </c>
      <c r="Q1430" s="8">
        <v>944.0</v>
      </c>
      <c r="R1430" s="8" t="s">
        <v>10382</v>
      </c>
      <c r="S1430" s="8" t="s">
        <v>10392</v>
      </c>
      <c r="T1430" s="16" t="s">
        <v>9636</v>
      </c>
      <c r="U1430" s="17" t="s">
        <v>10384</v>
      </c>
      <c r="V1430" s="8" t="s">
        <v>220</v>
      </c>
      <c r="AA1430" s="53" t="s">
        <v>10393</v>
      </c>
      <c r="AB1430" s="18">
        <v>705.0</v>
      </c>
      <c r="AC1430" s="18">
        <v>23.0</v>
      </c>
      <c r="AD1430" s="18">
        <v>29.0</v>
      </c>
      <c r="AE1430" s="18">
        <v>104.0</v>
      </c>
      <c r="AF1430" s="18">
        <v>593.0</v>
      </c>
      <c r="AG1430" s="18">
        <v>508.0</v>
      </c>
      <c r="AH1430" s="18">
        <v>18.0</v>
      </c>
      <c r="AI1430" s="18">
        <v>13.0</v>
      </c>
      <c r="AJ1430" s="18" t="s">
        <v>54</v>
      </c>
      <c r="AK1430" s="18" t="s">
        <v>54</v>
      </c>
      <c r="AL1430" s="54" t="s">
        <v>1677</v>
      </c>
      <c r="AM1430" s="18" t="s">
        <v>54</v>
      </c>
      <c r="AN1430" s="19">
        <v>0.9585</v>
      </c>
      <c r="AO1430" s="19" t="s">
        <v>246</v>
      </c>
    </row>
    <row r="1431">
      <c r="A1431" s="8" t="s">
        <v>10394</v>
      </c>
      <c r="B1431" s="52" t="s">
        <v>2482</v>
      </c>
      <c r="C1431" s="8" t="s">
        <v>58</v>
      </c>
      <c r="D1431" s="8" t="s">
        <v>10378</v>
      </c>
      <c r="E1431" s="20" t="s">
        <v>10395</v>
      </c>
      <c r="F1431" s="50" t="s">
        <v>10396</v>
      </c>
      <c r="G1431" s="8" t="s">
        <v>83</v>
      </c>
      <c r="H1431" s="24"/>
      <c r="I1431" s="8" t="s">
        <v>10397</v>
      </c>
      <c r="J1431" s="8">
        <v>13.0</v>
      </c>
      <c r="K1431" s="14">
        <v>46111.0</v>
      </c>
      <c r="L1431" s="8" t="s">
        <v>9634</v>
      </c>
      <c r="M1431" s="8" t="s">
        <v>9634</v>
      </c>
      <c r="N1431" s="14">
        <v>46114.0</v>
      </c>
      <c r="O1431" s="14">
        <v>46114.0</v>
      </c>
      <c r="P1431" s="8" t="s">
        <v>48</v>
      </c>
      <c r="Q1431" s="8">
        <v>971.0</v>
      </c>
      <c r="R1431" s="16" t="s">
        <v>10398</v>
      </c>
      <c r="S1431" s="16" t="s">
        <v>10399</v>
      </c>
      <c r="T1431" s="16" t="s">
        <v>10400</v>
      </c>
      <c r="U1431" s="17" t="s">
        <v>10384</v>
      </c>
      <c r="V1431" s="8" t="s">
        <v>220</v>
      </c>
      <c r="AA1431" s="18" t="s">
        <v>54</v>
      </c>
      <c r="AB1431" s="18">
        <v>389.0</v>
      </c>
      <c r="AC1431" s="18">
        <v>30.0</v>
      </c>
      <c r="AD1431" s="18">
        <v>11.0</v>
      </c>
      <c r="AE1431" s="18">
        <v>63.0</v>
      </c>
      <c r="AF1431" s="18">
        <v>0.0</v>
      </c>
      <c r="AG1431" s="18">
        <v>0.0</v>
      </c>
      <c r="AH1431" s="18">
        <v>0.0</v>
      </c>
      <c r="AI1431" s="18">
        <v>3.0</v>
      </c>
      <c r="AJ1431" s="18" t="s">
        <v>54</v>
      </c>
      <c r="AK1431" s="18" t="s">
        <v>54</v>
      </c>
      <c r="AL1431" s="18" t="s">
        <v>54</v>
      </c>
      <c r="AM1431" s="18" t="s">
        <v>54</v>
      </c>
      <c r="AN1431" s="19">
        <v>0.9585</v>
      </c>
      <c r="AO1431" s="19" t="s">
        <v>246</v>
      </c>
    </row>
    <row r="1432">
      <c r="A1432" s="8" t="s">
        <v>10401</v>
      </c>
      <c r="B1432" s="52" t="s">
        <v>57</v>
      </c>
      <c r="C1432" s="8" t="s">
        <v>58</v>
      </c>
      <c r="D1432" s="8" t="s">
        <v>10378</v>
      </c>
      <c r="E1432" s="20" t="s">
        <v>10402</v>
      </c>
      <c r="F1432" s="50" t="s">
        <v>10403</v>
      </c>
      <c r="G1432" s="8" t="s">
        <v>83</v>
      </c>
      <c r="H1432" s="24"/>
      <c r="I1432" s="8" t="s">
        <v>10404</v>
      </c>
      <c r="J1432" s="8">
        <v>13.0</v>
      </c>
      <c r="K1432" s="14">
        <v>46111.0</v>
      </c>
      <c r="L1432" s="8" t="s">
        <v>9634</v>
      </c>
      <c r="M1432" s="8" t="s">
        <v>9634</v>
      </c>
      <c r="N1432" s="14">
        <v>46114.0</v>
      </c>
      <c r="O1432" s="14">
        <v>46114.0</v>
      </c>
      <c r="P1432" s="8" t="s">
        <v>48</v>
      </c>
      <c r="Q1432" s="8">
        <v>931.0</v>
      </c>
      <c r="R1432" s="8" t="s">
        <v>10382</v>
      </c>
      <c r="S1432" s="16" t="s">
        <v>10405</v>
      </c>
      <c r="T1432" s="16" t="s">
        <v>10406</v>
      </c>
      <c r="U1432" s="17" t="s">
        <v>10384</v>
      </c>
      <c r="V1432" s="8" t="s">
        <v>220</v>
      </c>
      <c r="AA1432" s="18" t="s">
        <v>54</v>
      </c>
      <c r="AB1432" s="18" t="s">
        <v>54</v>
      </c>
      <c r="AC1432" s="18" t="s">
        <v>54</v>
      </c>
      <c r="AD1432" s="18" t="s">
        <v>54</v>
      </c>
      <c r="AE1432" s="18" t="s">
        <v>54</v>
      </c>
      <c r="AF1432" s="18" t="s">
        <v>54</v>
      </c>
      <c r="AG1432" s="18" t="s">
        <v>54</v>
      </c>
      <c r="AH1432" s="18" t="s">
        <v>54</v>
      </c>
      <c r="AI1432" s="18" t="s">
        <v>54</v>
      </c>
      <c r="AJ1432" s="18" t="s">
        <v>54</v>
      </c>
      <c r="AK1432" s="18" t="s">
        <v>54</v>
      </c>
      <c r="AL1432" s="18" t="s">
        <v>54</v>
      </c>
      <c r="AM1432" s="18" t="s">
        <v>54</v>
      </c>
      <c r="AN1432" s="19" t="s">
        <v>54</v>
      </c>
      <c r="AO1432" s="19" t="s">
        <v>54</v>
      </c>
    </row>
    <row r="1433">
      <c r="A1433" s="8" t="s">
        <v>10407</v>
      </c>
      <c r="B1433" s="52" t="s">
        <v>1287</v>
      </c>
      <c r="C1433" s="8" t="s">
        <v>43</v>
      </c>
      <c r="E1433" s="16" t="s">
        <v>10408</v>
      </c>
      <c r="F1433" s="21" t="s">
        <v>10409</v>
      </c>
      <c r="G1433" s="8" t="s">
        <v>7957</v>
      </c>
      <c r="H1433" s="24"/>
      <c r="I1433" s="8" t="s">
        <v>10410</v>
      </c>
      <c r="J1433" s="8">
        <v>13.0</v>
      </c>
      <c r="K1433" s="14">
        <v>46111.0</v>
      </c>
      <c r="L1433" s="8" t="s">
        <v>9634</v>
      </c>
      <c r="M1433" s="8" t="s">
        <v>9634</v>
      </c>
      <c r="N1433" s="14">
        <v>46114.0</v>
      </c>
      <c r="O1433" s="14">
        <v>46114.0</v>
      </c>
      <c r="P1433" s="8" t="s">
        <v>48</v>
      </c>
      <c r="Q1433" s="8">
        <v>747.0</v>
      </c>
      <c r="R1433" s="16" t="s">
        <v>10411</v>
      </c>
      <c r="S1433" s="16" t="s">
        <v>10412</v>
      </c>
      <c r="T1433" s="16" t="s">
        <v>9636</v>
      </c>
      <c r="U1433" s="25" t="s">
        <v>10413</v>
      </c>
      <c r="V1433" s="8" t="s">
        <v>72</v>
      </c>
      <c r="AA1433" s="53" t="s">
        <v>10414</v>
      </c>
      <c r="AB1433" s="18">
        <v>323.0</v>
      </c>
      <c r="AC1433" s="18">
        <v>38.0</v>
      </c>
      <c r="AD1433" s="18">
        <v>148.0</v>
      </c>
      <c r="AE1433" s="18">
        <v>110.0</v>
      </c>
      <c r="AF1433" s="18">
        <v>84.0</v>
      </c>
      <c r="AG1433" s="18">
        <v>14.0</v>
      </c>
      <c r="AH1433" s="18">
        <v>1.0</v>
      </c>
      <c r="AI1433" s="18">
        <v>1.0</v>
      </c>
      <c r="AJ1433" s="18" t="s">
        <v>10407</v>
      </c>
      <c r="AK1433" s="18">
        <v>592.0</v>
      </c>
      <c r="AL1433" s="54" t="s">
        <v>2182</v>
      </c>
      <c r="AM1433" s="54" t="s">
        <v>2362</v>
      </c>
      <c r="AN1433" s="19">
        <v>0.935</v>
      </c>
      <c r="AO1433" s="19" t="s">
        <v>73</v>
      </c>
    </row>
    <row r="1434">
      <c r="A1434" s="8" t="s">
        <v>10415</v>
      </c>
      <c r="B1434" s="52" t="s">
        <v>2931</v>
      </c>
      <c r="C1434" s="8" t="s">
        <v>58</v>
      </c>
      <c r="D1434" s="8" t="s">
        <v>10407</v>
      </c>
      <c r="E1434" s="10" t="s">
        <v>10416</v>
      </c>
      <c r="F1434" s="21" t="s">
        <v>10417</v>
      </c>
      <c r="G1434" s="8" t="s">
        <v>7957</v>
      </c>
      <c r="H1434" s="24"/>
      <c r="I1434" s="8" t="s">
        <v>10418</v>
      </c>
      <c r="J1434" s="8">
        <v>13.0</v>
      </c>
      <c r="K1434" s="14">
        <v>46111.0</v>
      </c>
      <c r="L1434" s="8" t="s">
        <v>9634</v>
      </c>
      <c r="M1434" s="8" t="s">
        <v>9634</v>
      </c>
      <c r="N1434" s="14">
        <v>46114.0</v>
      </c>
      <c r="O1434" s="14">
        <v>46114.0</v>
      </c>
      <c r="P1434" s="8" t="s">
        <v>48</v>
      </c>
      <c r="Q1434" s="8">
        <v>646.0</v>
      </c>
      <c r="R1434" s="16" t="s">
        <v>10419</v>
      </c>
      <c r="S1434" s="16" t="s">
        <v>10420</v>
      </c>
      <c r="T1434" s="16" t="s">
        <v>7567</v>
      </c>
      <c r="U1434" s="25" t="s">
        <v>10413</v>
      </c>
      <c r="V1434" s="8" t="s">
        <v>72</v>
      </c>
      <c r="AA1434" s="18" t="s">
        <v>54</v>
      </c>
      <c r="AB1434" s="18">
        <v>182.0</v>
      </c>
      <c r="AC1434" s="18">
        <v>54.0</v>
      </c>
      <c r="AD1434" s="18">
        <v>0.0</v>
      </c>
      <c r="AE1434" s="18">
        <v>113.0</v>
      </c>
      <c r="AF1434" s="18">
        <v>0.0</v>
      </c>
      <c r="AG1434" s="18">
        <v>0.0</v>
      </c>
      <c r="AH1434" s="18">
        <v>0.0</v>
      </c>
      <c r="AI1434" s="18">
        <v>2.0</v>
      </c>
      <c r="AJ1434" s="18" t="s">
        <v>54</v>
      </c>
      <c r="AK1434" s="18" t="s">
        <v>54</v>
      </c>
      <c r="AL1434" s="18" t="s">
        <v>54</v>
      </c>
      <c r="AM1434" s="18" t="s">
        <v>54</v>
      </c>
      <c r="AN1434" s="19">
        <v>0.935</v>
      </c>
      <c r="AO1434" s="19" t="s">
        <v>73</v>
      </c>
    </row>
    <row r="1435">
      <c r="A1435" s="8" t="s">
        <v>10421</v>
      </c>
      <c r="B1435" s="52" t="s">
        <v>2482</v>
      </c>
      <c r="C1435" s="8" t="s">
        <v>58</v>
      </c>
      <c r="D1435" s="8" t="s">
        <v>10407</v>
      </c>
      <c r="E1435" s="10" t="s">
        <v>10422</v>
      </c>
      <c r="F1435" s="21" t="s">
        <v>10423</v>
      </c>
      <c r="G1435" s="8" t="s">
        <v>7957</v>
      </c>
      <c r="H1435" s="24"/>
      <c r="I1435" s="8" t="s">
        <v>10424</v>
      </c>
      <c r="J1435" s="8">
        <v>13.0</v>
      </c>
      <c r="K1435" s="14">
        <v>46111.0</v>
      </c>
      <c r="L1435" s="8" t="s">
        <v>9634</v>
      </c>
      <c r="M1435" s="8" t="s">
        <v>9634</v>
      </c>
      <c r="N1435" s="14">
        <v>46114.0</v>
      </c>
      <c r="O1435" s="14">
        <v>46114.0</v>
      </c>
      <c r="P1435" s="8" t="s">
        <v>48</v>
      </c>
      <c r="Q1435" s="8">
        <v>715.0</v>
      </c>
      <c r="R1435" s="16" t="s">
        <v>10425</v>
      </c>
      <c r="S1435" s="16" t="s">
        <v>10426</v>
      </c>
      <c r="T1435" s="16" t="s">
        <v>70</v>
      </c>
      <c r="U1435" s="25" t="s">
        <v>10413</v>
      </c>
      <c r="V1435" s="8" t="s">
        <v>72</v>
      </c>
      <c r="AA1435" s="18" t="s">
        <v>54</v>
      </c>
      <c r="AB1435" s="18">
        <v>87.0</v>
      </c>
      <c r="AC1435" s="18">
        <v>6.0</v>
      </c>
      <c r="AD1435" s="18">
        <v>0.0</v>
      </c>
      <c r="AE1435" s="18">
        <v>55.0</v>
      </c>
      <c r="AF1435" s="18">
        <v>0.0</v>
      </c>
      <c r="AG1435" s="18">
        <v>0.0</v>
      </c>
      <c r="AH1435" s="18">
        <v>0.0</v>
      </c>
      <c r="AI1435" s="18">
        <v>1.0</v>
      </c>
      <c r="AJ1435" s="18" t="s">
        <v>54</v>
      </c>
      <c r="AK1435" s="18" t="s">
        <v>54</v>
      </c>
      <c r="AL1435" s="18" t="s">
        <v>54</v>
      </c>
      <c r="AM1435" s="18" t="s">
        <v>54</v>
      </c>
      <c r="AN1435" s="19">
        <v>0.935</v>
      </c>
      <c r="AO1435" s="19" t="s">
        <v>73</v>
      </c>
    </row>
    <row r="1436">
      <c r="A1436" s="8" t="s">
        <v>10427</v>
      </c>
      <c r="B1436" s="52" t="s">
        <v>1298</v>
      </c>
      <c r="C1436" s="8" t="s">
        <v>43</v>
      </c>
      <c r="E1436" s="16" t="s">
        <v>10428</v>
      </c>
      <c r="F1436" s="50" t="s">
        <v>10429</v>
      </c>
      <c r="G1436" s="8" t="s">
        <v>3873</v>
      </c>
      <c r="H1436" s="24"/>
      <c r="I1436" s="8" t="s">
        <v>10430</v>
      </c>
      <c r="J1436" s="8">
        <v>13.0</v>
      </c>
      <c r="K1436" s="14">
        <v>46111.0</v>
      </c>
      <c r="L1436" s="8" t="s">
        <v>9634</v>
      </c>
      <c r="M1436" s="8" t="s">
        <v>9634</v>
      </c>
      <c r="N1436" s="41">
        <v>46114.0</v>
      </c>
      <c r="O1436" s="41">
        <v>46114.0</v>
      </c>
      <c r="P1436" s="8" t="s">
        <v>3876</v>
      </c>
      <c r="Q1436" s="8">
        <v>699.0</v>
      </c>
      <c r="R1436" s="16" t="s">
        <v>10431</v>
      </c>
      <c r="S1436" s="16" t="s">
        <v>10432</v>
      </c>
      <c r="T1436" s="16" t="s">
        <v>70</v>
      </c>
      <c r="U1436" s="20" t="s">
        <v>10433</v>
      </c>
      <c r="V1436" s="8" t="s">
        <v>172</v>
      </c>
      <c r="AA1436" s="53" t="s">
        <v>10434</v>
      </c>
      <c r="AB1436" s="18">
        <v>269.0</v>
      </c>
      <c r="AC1436" s="18">
        <v>96.0</v>
      </c>
      <c r="AD1436" s="18">
        <v>64.0</v>
      </c>
      <c r="AE1436" s="18">
        <v>66.0</v>
      </c>
      <c r="AF1436" s="18">
        <v>0.0</v>
      </c>
      <c r="AG1436" s="18">
        <v>0.0</v>
      </c>
      <c r="AH1436" s="18">
        <v>0.0</v>
      </c>
      <c r="AI1436" s="18">
        <v>23.0</v>
      </c>
      <c r="AJ1436" s="18" t="s">
        <v>10427</v>
      </c>
      <c r="AK1436" s="18">
        <v>1674.0</v>
      </c>
      <c r="AL1436" s="54" t="s">
        <v>1464</v>
      </c>
      <c r="AM1436" s="54" t="s">
        <v>2441</v>
      </c>
      <c r="AN1436" s="19"/>
      <c r="AO1436" s="19" t="s">
        <v>54</v>
      </c>
    </row>
    <row r="1437">
      <c r="A1437" s="8" t="s">
        <v>10435</v>
      </c>
      <c r="B1437" s="52" t="s">
        <v>1287</v>
      </c>
      <c r="C1437" s="8" t="s">
        <v>58</v>
      </c>
      <c r="D1437" s="8" t="s">
        <v>10427</v>
      </c>
      <c r="E1437" s="16" t="s">
        <v>10436</v>
      </c>
      <c r="F1437" s="50" t="s">
        <v>10437</v>
      </c>
      <c r="G1437" s="8" t="s">
        <v>3873</v>
      </c>
      <c r="H1437" s="24"/>
      <c r="I1437" s="8" t="s">
        <v>10438</v>
      </c>
      <c r="J1437" s="8">
        <v>13.0</v>
      </c>
      <c r="K1437" s="14">
        <v>46111.0</v>
      </c>
      <c r="L1437" s="8" t="s">
        <v>9634</v>
      </c>
      <c r="M1437" s="8" t="s">
        <v>9634</v>
      </c>
      <c r="N1437" s="41">
        <v>46114.0</v>
      </c>
      <c r="O1437" s="41">
        <v>46114.0</v>
      </c>
      <c r="P1437" s="8" t="s">
        <v>3876</v>
      </c>
      <c r="Q1437" s="8">
        <v>807.0</v>
      </c>
      <c r="R1437" s="16" t="s">
        <v>10431</v>
      </c>
      <c r="S1437" s="16" t="s">
        <v>10439</v>
      </c>
      <c r="T1437" s="16" t="s">
        <v>10440</v>
      </c>
      <c r="U1437" s="20" t="s">
        <v>10433</v>
      </c>
      <c r="V1437" s="8" t="s">
        <v>172</v>
      </c>
      <c r="AA1437" s="53" t="s">
        <v>10441</v>
      </c>
      <c r="AB1437" s="18">
        <v>1081.0</v>
      </c>
      <c r="AC1437" s="18">
        <v>194.0</v>
      </c>
      <c r="AD1437" s="18">
        <v>32.0</v>
      </c>
      <c r="AE1437" s="18">
        <v>115.0</v>
      </c>
      <c r="AF1437" s="18">
        <v>92.0</v>
      </c>
      <c r="AG1437" s="18">
        <v>694.0</v>
      </c>
      <c r="AH1437" s="18">
        <v>1.0</v>
      </c>
      <c r="AI1437" s="18">
        <v>20.0</v>
      </c>
      <c r="AJ1437" s="18" t="s">
        <v>54</v>
      </c>
      <c r="AK1437" s="18" t="s">
        <v>54</v>
      </c>
      <c r="AL1437" s="54" t="s">
        <v>7629</v>
      </c>
      <c r="AM1437" s="18" t="s">
        <v>54</v>
      </c>
      <c r="AN1437" s="19"/>
      <c r="AO1437" s="19" t="s">
        <v>5960</v>
      </c>
    </row>
    <row r="1438">
      <c r="A1438" s="8" t="s">
        <v>10442</v>
      </c>
      <c r="B1438" s="52" t="s">
        <v>1883</v>
      </c>
      <c r="C1438" s="8" t="s">
        <v>58</v>
      </c>
      <c r="D1438" s="8" t="s">
        <v>10427</v>
      </c>
      <c r="E1438" s="16" t="s">
        <v>10443</v>
      </c>
      <c r="F1438" s="50" t="s">
        <v>10444</v>
      </c>
      <c r="G1438" s="8" t="s">
        <v>3873</v>
      </c>
      <c r="H1438" s="24"/>
      <c r="I1438" s="8" t="s">
        <v>10445</v>
      </c>
      <c r="J1438" s="8">
        <v>13.0</v>
      </c>
      <c r="K1438" s="14">
        <v>46111.0</v>
      </c>
      <c r="L1438" s="8" t="s">
        <v>9634</v>
      </c>
      <c r="M1438" s="8" t="s">
        <v>9634</v>
      </c>
      <c r="N1438" s="41">
        <v>46114.0</v>
      </c>
      <c r="O1438" s="41">
        <v>46114.0</v>
      </c>
      <c r="P1438" s="8" t="s">
        <v>3876</v>
      </c>
      <c r="Q1438" s="8">
        <v>721.0</v>
      </c>
      <c r="R1438" s="16" t="s">
        <v>10431</v>
      </c>
      <c r="S1438" s="16" t="s">
        <v>10446</v>
      </c>
      <c r="T1438" s="16" t="s">
        <v>4124</v>
      </c>
      <c r="U1438" s="20" t="s">
        <v>10433</v>
      </c>
      <c r="V1438" s="8" t="s">
        <v>172</v>
      </c>
      <c r="AA1438" s="53" t="s">
        <v>10447</v>
      </c>
      <c r="AB1438" s="18">
        <v>324.0</v>
      </c>
      <c r="AC1438" s="18">
        <v>80.0</v>
      </c>
      <c r="AD1438" s="18">
        <v>80.0</v>
      </c>
      <c r="AE1438" s="18">
        <v>68.0</v>
      </c>
      <c r="AF1438" s="18">
        <v>53.0</v>
      </c>
      <c r="AG1438" s="18">
        <v>51.0</v>
      </c>
      <c r="AH1438" s="18">
        <v>15.0</v>
      </c>
      <c r="AI1438" s="18">
        <v>12.0</v>
      </c>
      <c r="AJ1438" s="18" t="s">
        <v>54</v>
      </c>
      <c r="AK1438" s="18" t="s">
        <v>54</v>
      </c>
      <c r="AL1438" s="54" t="s">
        <v>1772</v>
      </c>
      <c r="AM1438" s="18" t="s">
        <v>54</v>
      </c>
      <c r="AN1438" s="19"/>
      <c r="AO1438" s="19" t="s">
        <v>54</v>
      </c>
    </row>
    <row r="1439">
      <c r="A1439" s="8" t="s">
        <v>10448</v>
      </c>
      <c r="B1439" s="52" t="s">
        <v>5170</v>
      </c>
      <c r="C1439" s="8" t="s">
        <v>43</v>
      </c>
      <c r="E1439" s="16" t="s">
        <v>10449</v>
      </c>
      <c r="F1439" s="50" t="s">
        <v>10450</v>
      </c>
      <c r="G1439" s="8" t="s">
        <v>3873</v>
      </c>
      <c r="H1439" s="24"/>
      <c r="I1439" s="8" t="s">
        <v>10451</v>
      </c>
      <c r="J1439" s="8">
        <v>13.0</v>
      </c>
      <c r="K1439" s="14">
        <v>46111.0</v>
      </c>
      <c r="L1439" s="8" t="s">
        <v>9634</v>
      </c>
      <c r="M1439" s="8" t="s">
        <v>9634</v>
      </c>
      <c r="N1439" s="41">
        <v>46114.0</v>
      </c>
      <c r="O1439" s="41">
        <v>46114.0</v>
      </c>
      <c r="P1439" s="8" t="s">
        <v>3876</v>
      </c>
      <c r="Q1439" s="8">
        <v>793.0</v>
      </c>
      <c r="R1439" s="16" t="s">
        <v>10452</v>
      </c>
      <c r="S1439" s="16" t="s">
        <v>10453</v>
      </c>
      <c r="T1439" s="16" t="s">
        <v>10454</v>
      </c>
      <c r="U1439" s="20" t="s">
        <v>10455</v>
      </c>
      <c r="V1439" s="8" t="s">
        <v>190</v>
      </c>
      <c r="AA1439" s="53" t="s">
        <v>10456</v>
      </c>
      <c r="AB1439" s="18">
        <v>141.0</v>
      </c>
      <c r="AC1439" s="18">
        <v>16.0</v>
      </c>
      <c r="AD1439" s="18">
        <v>3.0</v>
      </c>
      <c r="AE1439" s="18">
        <v>79.0</v>
      </c>
      <c r="AF1439" s="18">
        <v>5.0</v>
      </c>
      <c r="AG1439" s="18">
        <v>13.0</v>
      </c>
      <c r="AH1439" s="18">
        <v>0.0</v>
      </c>
      <c r="AI1439" s="18">
        <v>5.0</v>
      </c>
      <c r="AJ1439" s="18" t="s">
        <v>10448</v>
      </c>
      <c r="AK1439" s="18">
        <v>377.0</v>
      </c>
      <c r="AL1439" s="54" t="s">
        <v>2455</v>
      </c>
      <c r="AM1439" s="54" t="s">
        <v>1755</v>
      </c>
      <c r="AN1439" s="19">
        <v>0.8788</v>
      </c>
      <c r="AO1439" s="19" t="s">
        <v>262</v>
      </c>
    </row>
    <row r="1440">
      <c r="A1440" s="8" t="s">
        <v>10457</v>
      </c>
      <c r="B1440" s="52" t="s">
        <v>5161</v>
      </c>
      <c r="C1440" s="8" t="s">
        <v>58</v>
      </c>
      <c r="D1440" s="8" t="s">
        <v>10448</v>
      </c>
      <c r="E1440" s="16" t="s">
        <v>10458</v>
      </c>
      <c r="F1440" s="50" t="s">
        <v>10459</v>
      </c>
      <c r="G1440" s="8" t="s">
        <v>3873</v>
      </c>
      <c r="H1440" s="24"/>
      <c r="I1440" s="8" t="s">
        <v>10460</v>
      </c>
      <c r="J1440" s="8">
        <v>13.0</v>
      </c>
      <c r="K1440" s="14">
        <v>46111.0</v>
      </c>
      <c r="L1440" s="8" t="s">
        <v>9634</v>
      </c>
      <c r="M1440" s="8" t="s">
        <v>9634</v>
      </c>
      <c r="N1440" s="41">
        <v>46114.0</v>
      </c>
      <c r="O1440" s="41">
        <v>46114.0</v>
      </c>
      <c r="P1440" s="8" t="s">
        <v>3876</v>
      </c>
      <c r="Q1440" s="8">
        <v>772.0</v>
      </c>
      <c r="R1440" s="16" t="s">
        <v>10452</v>
      </c>
      <c r="S1440" s="16" t="s">
        <v>10453</v>
      </c>
      <c r="T1440" s="16" t="s">
        <v>10461</v>
      </c>
      <c r="U1440" s="20" t="s">
        <v>10455</v>
      </c>
      <c r="V1440" s="8" t="s">
        <v>190</v>
      </c>
      <c r="AA1440" s="53" t="s">
        <v>10462</v>
      </c>
      <c r="AB1440" s="18">
        <v>59.0</v>
      </c>
      <c r="AC1440" s="18">
        <v>9.0</v>
      </c>
      <c r="AD1440" s="18">
        <v>1.0</v>
      </c>
      <c r="AE1440" s="18">
        <v>27.0</v>
      </c>
      <c r="AF1440" s="18">
        <v>116.0</v>
      </c>
      <c r="AG1440" s="18">
        <v>12.0</v>
      </c>
      <c r="AH1440" s="18">
        <v>0.0</v>
      </c>
      <c r="AI1440" s="18">
        <v>5.0</v>
      </c>
      <c r="AJ1440" s="18" t="s">
        <v>54</v>
      </c>
      <c r="AK1440" s="18" t="s">
        <v>54</v>
      </c>
      <c r="AL1440" s="54" t="s">
        <v>1429</v>
      </c>
      <c r="AM1440" s="18" t="s">
        <v>54</v>
      </c>
      <c r="AN1440" s="19">
        <v>0.8788</v>
      </c>
      <c r="AO1440" s="19" t="s">
        <v>54</v>
      </c>
    </row>
    <row r="1441">
      <c r="A1441" s="8" t="s">
        <v>10463</v>
      </c>
      <c r="B1441" s="52" t="s">
        <v>1287</v>
      </c>
      <c r="C1441" s="8" t="s">
        <v>58</v>
      </c>
      <c r="D1441" s="8" t="s">
        <v>10448</v>
      </c>
      <c r="E1441" s="16" t="s">
        <v>10464</v>
      </c>
      <c r="F1441" s="50" t="s">
        <v>10465</v>
      </c>
      <c r="G1441" s="8" t="s">
        <v>3873</v>
      </c>
      <c r="H1441" s="24"/>
      <c r="I1441" s="8" t="s">
        <v>10466</v>
      </c>
      <c r="J1441" s="8">
        <v>13.0</v>
      </c>
      <c r="K1441" s="14">
        <v>46111.0</v>
      </c>
      <c r="L1441" s="8" t="s">
        <v>9634</v>
      </c>
      <c r="M1441" s="8" t="s">
        <v>9634</v>
      </c>
      <c r="N1441" s="41">
        <v>46114.0</v>
      </c>
      <c r="O1441" s="41">
        <v>46114.0</v>
      </c>
      <c r="P1441" s="8" t="s">
        <v>3876</v>
      </c>
      <c r="Q1441" s="8">
        <v>700.0</v>
      </c>
      <c r="R1441" s="16" t="s">
        <v>10452</v>
      </c>
      <c r="S1441" s="16" t="s">
        <v>10453</v>
      </c>
      <c r="T1441" s="16" t="s">
        <v>10467</v>
      </c>
      <c r="U1441" s="20" t="s">
        <v>10455</v>
      </c>
      <c r="V1441" s="24"/>
      <c r="AA1441" s="53" t="s">
        <v>10468</v>
      </c>
      <c r="AB1441" s="18">
        <v>177.0</v>
      </c>
      <c r="AC1441" s="18">
        <v>18.0</v>
      </c>
      <c r="AD1441" s="18">
        <v>2.0</v>
      </c>
      <c r="AE1441" s="18">
        <v>58.0</v>
      </c>
      <c r="AF1441" s="18">
        <v>203.0</v>
      </c>
      <c r="AG1441" s="18">
        <v>60.0</v>
      </c>
      <c r="AH1441" s="18">
        <v>0.0</v>
      </c>
      <c r="AI1441" s="18">
        <v>3.0</v>
      </c>
      <c r="AJ1441" s="18" t="s">
        <v>54</v>
      </c>
      <c r="AK1441" s="18" t="s">
        <v>54</v>
      </c>
      <c r="AL1441" s="54" t="s">
        <v>2455</v>
      </c>
      <c r="AM1441" s="18" t="s">
        <v>54</v>
      </c>
      <c r="AN1441" s="19">
        <v>0.8788</v>
      </c>
      <c r="AO1441" s="19" t="s">
        <v>978</v>
      </c>
    </row>
    <row r="1442">
      <c r="A1442" s="8" t="s">
        <v>10469</v>
      </c>
      <c r="B1442" s="52" t="s">
        <v>1287</v>
      </c>
      <c r="C1442" s="8" t="s">
        <v>43</v>
      </c>
      <c r="E1442" s="20" t="s">
        <v>10470</v>
      </c>
      <c r="F1442" s="50" t="s">
        <v>10471</v>
      </c>
      <c r="G1442" s="8" t="s">
        <v>83</v>
      </c>
      <c r="H1442" s="24"/>
      <c r="I1442" s="8" t="s">
        <v>10472</v>
      </c>
      <c r="J1442" s="8">
        <v>13.0</v>
      </c>
      <c r="K1442" s="14">
        <v>46111.0</v>
      </c>
      <c r="L1442" s="8" t="s">
        <v>9634</v>
      </c>
      <c r="M1442" s="8" t="s">
        <v>9634</v>
      </c>
      <c r="N1442" s="14">
        <v>46115.0</v>
      </c>
      <c r="O1442" s="14">
        <v>46115.0</v>
      </c>
      <c r="P1442" s="8" t="s">
        <v>48</v>
      </c>
      <c r="Q1442" s="8">
        <v>739.0</v>
      </c>
      <c r="R1442" s="8" t="s">
        <v>10473</v>
      </c>
      <c r="S1442" s="8" t="s">
        <v>10474</v>
      </c>
      <c r="T1442" s="16" t="s">
        <v>9636</v>
      </c>
      <c r="U1442" s="17" t="s">
        <v>10475</v>
      </c>
      <c r="V1442" s="8" t="s">
        <v>220</v>
      </c>
      <c r="AA1442" s="53" t="s">
        <v>10476</v>
      </c>
      <c r="AB1442" s="18">
        <v>639.0</v>
      </c>
      <c r="AC1442" s="18">
        <v>398.0</v>
      </c>
      <c r="AD1442" s="18">
        <v>9.0</v>
      </c>
      <c r="AE1442" s="18">
        <v>172.0</v>
      </c>
      <c r="AF1442" s="18">
        <v>8.0</v>
      </c>
      <c r="AG1442" s="18">
        <v>23.0</v>
      </c>
      <c r="AH1442" s="18">
        <v>16.0</v>
      </c>
      <c r="AI1442" s="18">
        <v>2.0</v>
      </c>
      <c r="AJ1442" s="18" t="s">
        <v>10469</v>
      </c>
      <c r="AK1442" s="18">
        <v>4366.0</v>
      </c>
      <c r="AL1442" s="54" t="s">
        <v>1295</v>
      </c>
      <c r="AM1442" s="54" t="s">
        <v>2794</v>
      </c>
      <c r="AN1442" s="19">
        <v>0.9155</v>
      </c>
      <c r="AO1442" s="19" t="s">
        <v>706</v>
      </c>
    </row>
    <row r="1443">
      <c r="A1443" s="8" t="s">
        <v>10477</v>
      </c>
      <c r="B1443" s="52" t="s">
        <v>1883</v>
      </c>
      <c r="C1443" s="8" t="s">
        <v>58</v>
      </c>
      <c r="D1443" s="8" t="s">
        <v>10469</v>
      </c>
      <c r="E1443" s="20" t="s">
        <v>10478</v>
      </c>
      <c r="F1443" s="50" t="s">
        <v>10479</v>
      </c>
      <c r="G1443" s="8" t="s">
        <v>83</v>
      </c>
      <c r="H1443" s="24"/>
      <c r="I1443" s="8" t="s">
        <v>10480</v>
      </c>
      <c r="J1443" s="8">
        <v>13.0</v>
      </c>
      <c r="K1443" s="14">
        <v>46111.0</v>
      </c>
      <c r="L1443" s="8" t="s">
        <v>9634</v>
      </c>
      <c r="M1443" s="8" t="s">
        <v>9634</v>
      </c>
      <c r="N1443" s="14">
        <v>46115.0</v>
      </c>
      <c r="O1443" s="14">
        <v>46115.0</v>
      </c>
      <c r="P1443" s="8" t="s">
        <v>48</v>
      </c>
      <c r="Q1443" s="8">
        <v>979.0</v>
      </c>
      <c r="R1443" s="8" t="s">
        <v>10473</v>
      </c>
      <c r="S1443" s="8" t="s">
        <v>10481</v>
      </c>
      <c r="T1443" s="16" t="s">
        <v>10482</v>
      </c>
      <c r="U1443" s="17" t="s">
        <v>10475</v>
      </c>
      <c r="V1443" s="8" t="s">
        <v>220</v>
      </c>
      <c r="AA1443" s="53" t="s">
        <v>10483</v>
      </c>
      <c r="AB1443" s="18">
        <v>241.0</v>
      </c>
      <c r="AC1443" s="18">
        <v>29.0</v>
      </c>
      <c r="AD1443" s="18">
        <v>14.0</v>
      </c>
      <c r="AE1443" s="18">
        <v>100.0</v>
      </c>
      <c r="AF1443" s="18">
        <v>50.0</v>
      </c>
      <c r="AG1443" s="18">
        <v>6.0</v>
      </c>
      <c r="AH1443" s="18">
        <v>51.0</v>
      </c>
      <c r="AI1443" s="18">
        <v>2.0</v>
      </c>
      <c r="AJ1443" s="18" t="s">
        <v>54</v>
      </c>
      <c r="AK1443" s="18" t="s">
        <v>54</v>
      </c>
      <c r="AL1443" s="54" t="s">
        <v>1590</v>
      </c>
      <c r="AM1443" s="18" t="s">
        <v>54</v>
      </c>
      <c r="AN1443" s="19">
        <v>0.9155</v>
      </c>
      <c r="AO1443" s="19" t="s">
        <v>54</v>
      </c>
    </row>
    <row r="1444">
      <c r="A1444" s="8" t="s">
        <v>10484</v>
      </c>
      <c r="B1444" s="52" t="s">
        <v>3883</v>
      </c>
      <c r="C1444" s="8" t="s">
        <v>58</v>
      </c>
      <c r="D1444" s="8" t="s">
        <v>10469</v>
      </c>
      <c r="E1444" s="20" t="s">
        <v>10485</v>
      </c>
      <c r="F1444" s="50" t="s">
        <v>10486</v>
      </c>
      <c r="G1444" s="8" t="s">
        <v>83</v>
      </c>
      <c r="H1444" s="24"/>
      <c r="I1444" s="8" t="s">
        <v>10487</v>
      </c>
      <c r="J1444" s="8">
        <v>13.0</v>
      </c>
      <c r="K1444" s="14">
        <v>46111.0</v>
      </c>
      <c r="L1444" s="8" t="s">
        <v>9634</v>
      </c>
      <c r="M1444" s="8" t="s">
        <v>9634</v>
      </c>
      <c r="N1444" s="14">
        <v>46115.0</v>
      </c>
      <c r="O1444" s="14">
        <v>46115.0</v>
      </c>
      <c r="P1444" s="8" t="s">
        <v>48</v>
      </c>
      <c r="Q1444" s="8">
        <v>709.0</v>
      </c>
      <c r="R1444" s="8" t="s">
        <v>10473</v>
      </c>
      <c r="S1444" s="8" t="s">
        <v>10488</v>
      </c>
      <c r="T1444" s="16" t="s">
        <v>70</v>
      </c>
      <c r="U1444" s="17" t="s">
        <v>10475</v>
      </c>
      <c r="V1444" s="8" t="s">
        <v>220</v>
      </c>
      <c r="AA1444" s="53" t="s">
        <v>10489</v>
      </c>
      <c r="AB1444" s="18">
        <v>3167.0</v>
      </c>
      <c r="AC1444" s="18">
        <v>2375.0</v>
      </c>
      <c r="AD1444" s="18">
        <v>14.0</v>
      </c>
      <c r="AE1444" s="18">
        <v>561.0</v>
      </c>
      <c r="AF1444" s="18">
        <v>37.0</v>
      </c>
      <c r="AG1444" s="18">
        <v>22.0</v>
      </c>
      <c r="AH1444" s="18">
        <v>27.0</v>
      </c>
      <c r="AI1444" s="18">
        <v>6.0</v>
      </c>
      <c r="AJ1444" s="18" t="s">
        <v>54</v>
      </c>
      <c r="AK1444" s="18" t="s">
        <v>54</v>
      </c>
      <c r="AL1444" s="55" t="s">
        <v>3021</v>
      </c>
      <c r="AM1444" s="18" t="s">
        <v>54</v>
      </c>
      <c r="AN1444" s="19">
        <v>0.9155</v>
      </c>
      <c r="AO1444" s="19" t="s">
        <v>54</v>
      </c>
    </row>
    <row r="1445">
      <c r="A1445" s="8" t="s">
        <v>10490</v>
      </c>
      <c r="B1445" s="52" t="s">
        <v>42</v>
      </c>
      <c r="C1445" s="8" t="s">
        <v>58</v>
      </c>
      <c r="D1445" s="8" t="s">
        <v>10469</v>
      </c>
      <c r="E1445" s="20" t="s">
        <v>10491</v>
      </c>
      <c r="F1445" s="50" t="s">
        <v>10492</v>
      </c>
      <c r="G1445" s="8" t="s">
        <v>83</v>
      </c>
      <c r="H1445" s="24"/>
      <c r="I1445" s="8" t="s">
        <v>10493</v>
      </c>
      <c r="J1445" s="8">
        <v>13.0</v>
      </c>
      <c r="K1445" s="14">
        <v>46111.0</v>
      </c>
      <c r="L1445" s="8" t="s">
        <v>9634</v>
      </c>
      <c r="M1445" s="8" t="s">
        <v>9634</v>
      </c>
      <c r="N1445" s="14">
        <v>46115.0</v>
      </c>
      <c r="O1445" s="14">
        <v>46115.0</v>
      </c>
      <c r="P1445" s="8" t="s">
        <v>48</v>
      </c>
      <c r="Q1445" s="8">
        <v>791.0</v>
      </c>
      <c r="R1445" s="16" t="s">
        <v>10494</v>
      </c>
      <c r="S1445" s="16" t="s">
        <v>10495</v>
      </c>
      <c r="T1445" s="16" t="s">
        <v>10496</v>
      </c>
      <c r="U1445" s="17" t="s">
        <v>10475</v>
      </c>
      <c r="V1445" s="8" t="s">
        <v>220</v>
      </c>
      <c r="AA1445" s="18" t="s">
        <v>54</v>
      </c>
      <c r="AB1445" s="18">
        <v>319.0</v>
      </c>
      <c r="AC1445" s="18">
        <v>234.0</v>
      </c>
      <c r="AD1445" s="18">
        <v>7.0</v>
      </c>
      <c r="AE1445" s="18">
        <v>64.0</v>
      </c>
      <c r="AF1445" s="18">
        <v>0.0</v>
      </c>
      <c r="AG1445" s="18">
        <v>0.0</v>
      </c>
      <c r="AH1445" s="18">
        <v>0.0</v>
      </c>
      <c r="AI1445" s="18">
        <v>0.0</v>
      </c>
      <c r="AJ1445" s="18" t="s">
        <v>54</v>
      </c>
      <c r="AK1445" s="18" t="s">
        <v>54</v>
      </c>
      <c r="AL1445" s="18" t="s">
        <v>54</v>
      </c>
      <c r="AM1445" s="18" t="s">
        <v>54</v>
      </c>
      <c r="AN1445" s="19">
        <v>0.9155</v>
      </c>
      <c r="AO1445" s="19" t="s">
        <v>706</v>
      </c>
    </row>
    <row r="1446">
      <c r="A1446" s="8" t="s">
        <v>10497</v>
      </c>
      <c r="B1446" s="52" t="s">
        <v>1287</v>
      </c>
      <c r="C1446" s="8" t="s">
        <v>43</v>
      </c>
      <c r="E1446" s="20" t="s">
        <v>10498</v>
      </c>
      <c r="F1446" s="50" t="s">
        <v>10499</v>
      </c>
      <c r="G1446" s="8" t="s">
        <v>46</v>
      </c>
      <c r="H1446" s="24"/>
      <c r="I1446" s="8" t="s">
        <v>10500</v>
      </c>
      <c r="J1446" s="8">
        <v>13.0</v>
      </c>
      <c r="K1446" s="14">
        <v>46111.0</v>
      </c>
      <c r="L1446" s="8" t="s">
        <v>9634</v>
      </c>
      <c r="M1446" s="8" t="s">
        <v>9634</v>
      </c>
      <c r="N1446" s="14">
        <v>46115.0</v>
      </c>
      <c r="O1446" s="14">
        <v>46115.0</v>
      </c>
      <c r="P1446" s="8" t="s">
        <v>48</v>
      </c>
      <c r="Q1446" s="8">
        <v>744.0</v>
      </c>
      <c r="R1446" s="8" t="s">
        <v>10501</v>
      </c>
      <c r="S1446" s="8" t="s">
        <v>10502</v>
      </c>
      <c r="T1446" s="16" t="s">
        <v>70</v>
      </c>
      <c r="U1446" s="17" t="s">
        <v>10503</v>
      </c>
      <c r="V1446" s="8" t="s">
        <v>72</v>
      </c>
      <c r="AA1446" s="53" t="s">
        <v>10504</v>
      </c>
      <c r="AB1446" s="18">
        <v>4374.0</v>
      </c>
      <c r="AC1446" s="18">
        <v>145.0</v>
      </c>
      <c r="AD1446" s="18">
        <v>26.0</v>
      </c>
      <c r="AE1446" s="18">
        <v>1707.0</v>
      </c>
      <c r="AF1446" s="18">
        <v>65.0</v>
      </c>
      <c r="AG1446" s="18">
        <v>75.0</v>
      </c>
      <c r="AH1446" s="18">
        <v>3873.0</v>
      </c>
      <c r="AI1446" s="18">
        <v>33.0</v>
      </c>
      <c r="AJ1446" s="18" t="s">
        <v>10497</v>
      </c>
      <c r="AK1446" s="18">
        <v>7314.0</v>
      </c>
      <c r="AL1446" s="55" t="s">
        <v>2023</v>
      </c>
      <c r="AM1446" s="55" t="s">
        <v>10505</v>
      </c>
      <c r="AN1446" s="19">
        <v>0.9696</v>
      </c>
      <c r="AO1446" s="19" t="s">
        <v>262</v>
      </c>
    </row>
    <row r="1447">
      <c r="A1447" s="8" t="s">
        <v>10506</v>
      </c>
      <c r="B1447" s="52" t="s">
        <v>2482</v>
      </c>
      <c r="C1447" s="8" t="s">
        <v>58</v>
      </c>
      <c r="D1447" s="8" t="s">
        <v>10497</v>
      </c>
      <c r="E1447" s="20" t="s">
        <v>10507</v>
      </c>
      <c r="F1447" s="50" t="s">
        <v>10508</v>
      </c>
      <c r="G1447" s="8" t="s">
        <v>46</v>
      </c>
      <c r="H1447" s="24"/>
      <c r="I1447" s="8" t="s">
        <v>10509</v>
      </c>
      <c r="J1447" s="8">
        <v>13.0</v>
      </c>
      <c r="K1447" s="14">
        <v>46111.0</v>
      </c>
      <c r="L1447" s="8" t="s">
        <v>9634</v>
      </c>
      <c r="M1447" s="8" t="s">
        <v>9634</v>
      </c>
      <c r="N1447" s="14">
        <v>46115.0</v>
      </c>
      <c r="O1447" s="14">
        <v>46115.0</v>
      </c>
      <c r="P1447" s="8" t="s">
        <v>48</v>
      </c>
      <c r="Q1447" s="8">
        <v>667.0</v>
      </c>
      <c r="R1447" s="8" t="s">
        <v>10510</v>
      </c>
      <c r="S1447" s="16" t="s">
        <v>10511</v>
      </c>
      <c r="T1447" s="16" t="s">
        <v>7202</v>
      </c>
      <c r="U1447" s="17" t="s">
        <v>10503</v>
      </c>
      <c r="V1447" s="8" t="s">
        <v>72</v>
      </c>
      <c r="AA1447" s="18" t="s">
        <v>54</v>
      </c>
      <c r="AB1447" s="18">
        <v>178.0</v>
      </c>
      <c r="AC1447" s="18">
        <v>78.0</v>
      </c>
      <c r="AD1447" s="18">
        <v>0.0</v>
      </c>
      <c r="AE1447" s="18">
        <v>53.0</v>
      </c>
      <c r="AF1447" s="18">
        <v>0.0</v>
      </c>
      <c r="AG1447" s="18">
        <v>0.0</v>
      </c>
      <c r="AH1447" s="18">
        <v>0.0</v>
      </c>
      <c r="AI1447" s="18">
        <v>0.0</v>
      </c>
      <c r="AJ1447" s="18" t="s">
        <v>54</v>
      </c>
      <c r="AK1447" s="18" t="s">
        <v>54</v>
      </c>
      <c r="AL1447" s="18" t="s">
        <v>54</v>
      </c>
      <c r="AM1447" s="18" t="s">
        <v>54</v>
      </c>
      <c r="AN1447" s="19">
        <v>0.9696</v>
      </c>
      <c r="AO1447" s="19" t="s">
        <v>262</v>
      </c>
    </row>
    <row r="1448">
      <c r="A1448" s="8" t="s">
        <v>10512</v>
      </c>
      <c r="B1448" s="52" t="s">
        <v>2931</v>
      </c>
      <c r="C1448" s="8" t="s">
        <v>58</v>
      </c>
      <c r="D1448" s="8" t="s">
        <v>10497</v>
      </c>
      <c r="E1448" s="20" t="s">
        <v>10513</v>
      </c>
      <c r="F1448" s="50" t="s">
        <v>10514</v>
      </c>
      <c r="G1448" s="8" t="s">
        <v>46</v>
      </c>
      <c r="H1448" s="24"/>
      <c r="I1448" s="8" t="s">
        <v>10515</v>
      </c>
      <c r="J1448" s="8">
        <v>13.0</v>
      </c>
      <c r="K1448" s="14">
        <v>46111.0</v>
      </c>
      <c r="L1448" s="8" t="s">
        <v>9634</v>
      </c>
      <c r="M1448" s="8" t="s">
        <v>9634</v>
      </c>
      <c r="N1448" s="14">
        <v>46115.0</v>
      </c>
      <c r="O1448" s="14">
        <v>46115.0</v>
      </c>
      <c r="P1448" s="8" t="s">
        <v>48</v>
      </c>
      <c r="Q1448" s="8">
        <v>649.0</v>
      </c>
      <c r="R1448" s="16" t="s">
        <v>10510</v>
      </c>
      <c r="S1448" s="16" t="s">
        <v>10516</v>
      </c>
      <c r="T1448" s="16" t="s">
        <v>188</v>
      </c>
      <c r="U1448" s="17" t="s">
        <v>10503</v>
      </c>
      <c r="V1448" s="8" t="s">
        <v>72</v>
      </c>
      <c r="AA1448" s="18" t="s">
        <v>54</v>
      </c>
      <c r="AB1448" s="18">
        <v>2762.0</v>
      </c>
      <c r="AC1448" s="18">
        <v>483.0</v>
      </c>
      <c r="AD1448" s="18">
        <v>294.0</v>
      </c>
      <c r="AE1448" s="18">
        <v>1817.0</v>
      </c>
      <c r="AF1448" s="18">
        <v>0.0</v>
      </c>
      <c r="AG1448" s="18">
        <v>0.0</v>
      </c>
      <c r="AH1448" s="18">
        <v>0.0</v>
      </c>
      <c r="AI1448" s="18">
        <v>15.0</v>
      </c>
      <c r="AJ1448" s="18" t="s">
        <v>54</v>
      </c>
      <c r="AK1448" s="18" t="s">
        <v>54</v>
      </c>
      <c r="AL1448" s="18" t="s">
        <v>54</v>
      </c>
      <c r="AM1448" s="18" t="s">
        <v>54</v>
      </c>
      <c r="AN1448" s="19">
        <v>0.9696</v>
      </c>
      <c r="AO1448" s="19" t="s">
        <v>262</v>
      </c>
    </row>
    <row r="1449">
      <c r="A1449" s="8" t="s">
        <v>10517</v>
      </c>
      <c r="B1449" s="52" t="s">
        <v>1287</v>
      </c>
      <c r="C1449" s="8" t="s">
        <v>43</v>
      </c>
      <c r="E1449" s="16" t="s">
        <v>10518</v>
      </c>
      <c r="F1449" s="50" t="s">
        <v>10519</v>
      </c>
      <c r="G1449" s="8" t="s">
        <v>183</v>
      </c>
      <c r="H1449" s="24"/>
      <c r="I1449" s="8" t="s">
        <v>10520</v>
      </c>
      <c r="J1449" s="8">
        <v>13.0</v>
      </c>
      <c r="K1449" s="14">
        <v>46111.0</v>
      </c>
      <c r="L1449" s="8" t="s">
        <v>9634</v>
      </c>
      <c r="M1449" s="8" t="s">
        <v>9634</v>
      </c>
      <c r="N1449" s="14">
        <v>46115.0</v>
      </c>
      <c r="O1449" s="14">
        <v>46115.0</v>
      </c>
      <c r="P1449" s="8" t="s">
        <v>185</v>
      </c>
      <c r="Q1449" s="8">
        <v>771.0</v>
      </c>
      <c r="R1449" s="8" t="s">
        <v>10521</v>
      </c>
      <c r="S1449" s="8" t="s">
        <v>10522</v>
      </c>
      <c r="T1449" s="16" t="s">
        <v>70</v>
      </c>
      <c r="U1449" s="17" t="s">
        <v>10523</v>
      </c>
      <c r="V1449" s="8" t="s">
        <v>8131</v>
      </c>
      <c r="AA1449" s="53" t="s">
        <v>10524</v>
      </c>
      <c r="AB1449" s="18">
        <v>298.0</v>
      </c>
      <c r="AC1449" s="18">
        <v>34.0</v>
      </c>
      <c r="AD1449" s="18">
        <v>12.0</v>
      </c>
      <c r="AE1449" s="18">
        <v>70.0</v>
      </c>
      <c r="AF1449" s="18">
        <v>19.0</v>
      </c>
      <c r="AG1449" s="18">
        <v>151.0</v>
      </c>
      <c r="AH1449" s="18">
        <v>0.0</v>
      </c>
      <c r="AI1449" s="18">
        <v>7.0</v>
      </c>
      <c r="AJ1449" s="18" t="s">
        <v>10517</v>
      </c>
      <c r="AK1449" s="18">
        <v>1626.0</v>
      </c>
      <c r="AL1449" s="54" t="s">
        <v>1305</v>
      </c>
      <c r="AM1449" s="54" t="s">
        <v>1541</v>
      </c>
      <c r="AN1449" s="19">
        <v>0.7866</v>
      </c>
      <c r="AO1449" s="19" t="s">
        <v>191</v>
      </c>
    </row>
    <row r="1450">
      <c r="A1450" s="8" t="s">
        <v>10525</v>
      </c>
      <c r="B1450" s="52" t="s">
        <v>1298</v>
      </c>
      <c r="C1450" s="8" t="s">
        <v>58</v>
      </c>
      <c r="D1450" s="8" t="s">
        <v>10517</v>
      </c>
      <c r="E1450" s="16" t="s">
        <v>10526</v>
      </c>
      <c r="F1450" s="50" t="s">
        <v>10527</v>
      </c>
      <c r="G1450" s="8" t="s">
        <v>183</v>
      </c>
      <c r="H1450" s="24"/>
      <c r="I1450" s="8" t="s">
        <v>10528</v>
      </c>
      <c r="J1450" s="8">
        <v>13.0</v>
      </c>
      <c r="K1450" s="14">
        <v>46111.0</v>
      </c>
      <c r="L1450" s="8" t="s">
        <v>9634</v>
      </c>
      <c r="M1450" s="8" t="s">
        <v>9634</v>
      </c>
      <c r="N1450" s="14">
        <v>46115.0</v>
      </c>
      <c r="O1450" s="14">
        <v>46115.0</v>
      </c>
      <c r="P1450" s="8" t="s">
        <v>185</v>
      </c>
      <c r="Q1450" s="8">
        <v>842.0</v>
      </c>
      <c r="R1450" s="8" t="s">
        <v>10529</v>
      </c>
      <c r="S1450" s="8" t="s">
        <v>10530</v>
      </c>
      <c r="T1450" s="32" t="s">
        <v>10531</v>
      </c>
      <c r="U1450" s="17" t="s">
        <v>10523</v>
      </c>
      <c r="V1450" s="8" t="s">
        <v>8131</v>
      </c>
      <c r="AA1450" s="53" t="s">
        <v>10532</v>
      </c>
      <c r="AB1450" s="18">
        <v>417.0</v>
      </c>
      <c r="AC1450" s="18">
        <v>35.0</v>
      </c>
      <c r="AD1450" s="18">
        <v>60.0</v>
      </c>
      <c r="AE1450" s="18">
        <v>103.0</v>
      </c>
      <c r="AF1450" s="18">
        <v>106.0</v>
      </c>
      <c r="AG1450" s="18">
        <v>177.0</v>
      </c>
      <c r="AH1450" s="18">
        <v>0.0</v>
      </c>
      <c r="AI1450" s="18">
        <v>50.0</v>
      </c>
      <c r="AJ1450" s="18" t="s">
        <v>54</v>
      </c>
      <c r="AK1450" s="18" t="s">
        <v>54</v>
      </c>
      <c r="AL1450" s="54" t="s">
        <v>1637</v>
      </c>
      <c r="AM1450" s="18" t="s">
        <v>54</v>
      </c>
      <c r="AN1450" s="19">
        <v>0.7866</v>
      </c>
      <c r="AO1450" s="19" t="s">
        <v>191</v>
      </c>
    </row>
    <row r="1451">
      <c r="A1451" s="8" t="s">
        <v>10533</v>
      </c>
      <c r="B1451" s="52" t="s">
        <v>5170</v>
      </c>
      <c r="C1451" s="8" t="s">
        <v>58</v>
      </c>
      <c r="D1451" s="8" t="s">
        <v>10517</v>
      </c>
      <c r="E1451" s="16" t="s">
        <v>10534</v>
      </c>
      <c r="F1451" s="50" t="s">
        <v>10535</v>
      </c>
      <c r="G1451" s="8" t="s">
        <v>183</v>
      </c>
      <c r="H1451" s="24"/>
      <c r="I1451" s="8" t="s">
        <v>10536</v>
      </c>
      <c r="J1451" s="8">
        <v>13.0</v>
      </c>
      <c r="K1451" s="14">
        <v>46111.0</v>
      </c>
      <c r="L1451" s="8" t="s">
        <v>9634</v>
      </c>
      <c r="M1451" s="8" t="s">
        <v>9634</v>
      </c>
      <c r="N1451" s="14">
        <v>46115.0</v>
      </c>
      <c r="O1451" s="14">
        <v>46115.0</v>
      </c>
      <c r="P1451" s="8" t="s">
        <v>185</v>
      </c>
      <c r="Q1451" s="8">
        <v>781.0</v>
      </c>
      <c r="R1451" s="8" t="s">
        <v>10529</v>
      </c>
      <c r="S1451" s="8" t="s">
        <v>10537</v>
      </c>
      <c r="T1451" s="16" t="s">
        <v>473</v>
      </c>
      <c r="U1451" s="17" t="s">
        <v>10523</v>
      </c>
      <c r="V1451" s="8" t="s">
        <v>8131</v>
      </c>
      <c r="AA1451" s="53" t="s">
        <v>10538</v>
      </c>
      <c r="AB1451" s="18">
        <v>878.0</v>
      </c>
      <c r="AC1451" s="18">
        <v>653.0</v>
      </c>
      <c r="AD1451" s="18">
        <v>19.0</v>
      </c>
      <c r="AE1451" s="18">
        <v>85.0</v>
      </c>
      <c r="AF1451" s="18">
        <v>124.0</v>
      </c>
      <c r="AG1451" s="18">
        <v>84.0</v>
      </c>
      <c r="AH1451" s="18">
        <v>0.0</v>
      </c>
      <c r="AI1451" s="18">
        <v>5.0</v>
      </c>
      <c r="AJ1451" s="18" t="s">
        <v>54</v>
      </c>
      <c r="AK1451" s="18" t="s">
        <v>54</v>
      </c>
      <c r="AL1451" s="54" t="s">
        <v>2862</v>
      </c>
      <c r="AM1451" s="18" t="s">
        <v>54</v>
      </c>
      <c r="AN1451" s="19">
        <v>0.7866</v>
      </c>
      <c r="AO1451" s="19" t="s">
        <v>54</v>
      </c>
    </row>
    <row r="1452">
      <c r="A1452" s="8" t="s">
        <v>10539</v>
      </c>
      <c r="B1452" s="52" t="s">
        <v>7084</v>
      </c>
      <c r="C1452" s="8" t="s">
        <v>58</v>
      </c>
      <c r="D1452" s="8" t="s">
        <v>10517</v>
      </c>
      <c r="E1452" s="20" t="s">
        <v>10540</v>
      </c>
      <c r="F1452" s="50" t="s">
        <v>10541</v>
      </c>
      <c r="G1452" s="8" t="s">
        <v>183</v>
      </c>
      <c r="H1452" s="24"/>
      <c r="I1452" s="8" t="s">
        <v>10542</v>
      </c>
      <c r="J1452" s="8">
        <v>13.0</v>
      </c>
      <c r="K1452" s="14">
        <v>46111.0</v>
      </c>
      <c r="L1452" s="8" t="s">
        <v>9634</v>
      </c>
      <c r="M1452" s="8" t="s">
        <v>9634</v>
      </c>
      <c r="N1452" s="14">
        <v>46115.0</v>
      </c>
      <c r="O1452" s="14">
        <v>46115.0</v>
      </c>
      <c r="P1452" s="8" t="s">
        <v>185</v>
      </c>
      <c r="Q1452" s="8">
        <v>896.0</v>
      </c>
      <c r="R1452" s="8" t="s">
        <v>10543</v>
      </c>
      <c r="S1452" s="8" t="s">
        <v>10544</v>
      </c>
      <c r="T1452" s="32" t="s">
        <v>10545</v>
      </c>
      <c r="U1452" s="17" t="s">
        <v>10523</v>
      </c>
      <c r="V1452" s="8" t="s">
        <v>8131</v>
      </c>
      <c r="AA1452" s="53" t="s">
        <v>10546</v>
      </c>
      <c r="AB1452" s="18">
        <v>33.0</v>
      </c>
      <c r="AC1452" s="18">
        <v>4.0</v>
      </c>
      <c r="AD1452" s="18">
        <v>6.0</v>
      </c>
      <c r="AE1452" s="18">
        <v>18.0</v>
      </c>
      <c r="AF1452" s="18">
        <v>115.0</v>
      </c>
      <c r="AG1452" s="18">
        <v>0.0</v>
      </c>
      <c r="AH1452" s="18">
        <v>16.0</v>
      </c>
      <c r="AI1452" s="18">
        <v>0.0</v>
      </c>
      <c r="AJ1452" s="18" t="s">
        <v>54</v>
      </c>
      <c r="AK1452" s="18" t="s">
        <v>54</v>
      </c>
      <c r="AL1452" s="18" t="s">
        <v>54</v>
      </c>
      <c r="AM1452" s="18" t="s">
        <v>54</v>
      </c>
      <c r="AN1452" s="19">
        <v>0.7866</v>
      </c>
      <c r="AO1452" s="19" t="s">
        <v>54</v>
      </c>
    </row>
    <row r="1453">
      <c r="A1453" s="8" t="s">
        <v>10547</v>
      </c>
      <c r="B1453" s="52" t="s">
        <v>1287</v>
      </c>
      <c r="C1453" s="8" t="s">
        <v>43</v>
      </c>
      <c r="E1453" s="20" t="s">
        <v>10548</v>
      </c>
      <c r="F1453" s="50" t="s">
        <v>10549</v>
      </c>
      <c r="G1453" s="8" t="s">
        <v>46</v>
      </c>
      <c r="H1453" s="24"/>
      <c r="I1453" s="8" t="s">
        <v>10550</v>
      </c>
      <c r="J1453" s="8">
        <v>13.0</v>
      </c>
      <c r="K1453" s="14">
        <v>46111.0</v>
      </c>
      <c r="L1453" s="8" t="s">
        <v>9634</v>
      </c>
      <c r="M1453" s="8" t="s">
        <v>9634</v>
      </c>
      <c r="N1453" s="14">
        <v>46115.0</v>
      </c>
      <c r="O1453" s="14">
        <v>46115.0</v>
      </c>
      <c r="P1453" s="8" t="s">
        <v>48</v>
      </c>
      <c r="Q1453" s="8">
        <v>654.0</v>
      </c>
      <c r="R1453" s="8" t="s">
        <v>10551</v>
      </c>
      <c r="S1453" s="8" t="s">
        <v>10552</v>
      </c>
      <c r="T1453" s="16" t="s">
        <v>70</v>
      </c>
      <c r="U1453" s="17" t="s">
        <v>10553</v>
      </c>
      <c r="V1453" s="8" t="s">
        <v>72</v>
      </c>
      <c r="W1453" s="8" t="s">
        <v>7270</v>
      </c>
      <c r="AA1453" s="53" t="s">
        <v>10554</v>
      </c>
      <c r="AB1453" s="18">
        <v>290.0</v>
      </c>
      <c r="AC1453" s="18">
        <v>97.0</v>
      </c>
      <c r="AD1453" s="18">
        <v>5.0</v>
      </c>
      <c r="AE1453" s="18">
        <v>65.0</v>
      </c>
      <c r="AF1453" s="18">
        <v>78.0</v>
      </c>
      <c r="AG1453" s="18">
        <v>16.0</v>
      </c>
      <c r="AH1453" s="18">
        <v>29.0</v>
      </c>
      <c r="AI1453" s="18">
        <v>4.0</v>
      </c>
      <c r="AJ1453" s="18" t="s">
        <v>10547</v>
      </c>
      <c r="AK1453" s="18">
        <v>1834.0</v>
      </c>
      <c r="AL1453" s="54" t="s">
        <v>1773</v>
      </c>
      <c r="AM1453" s="54" t="s">
        <v>2192</v>
      </c>
      <c r="AN1453" s="19">
        <v>0.9368</v>
      </c>
      <c r="AO1453" s="19" t="s">
        <v>1176</v>
      </c>
    </row>
    <row r="1454">
      <c r="A1454" s="8" t="s">
        <v>10555</v>
      </c>
      <c r="B1454" s="52" t="s">
        <v>3883</v>
      </c>
      <c r="C1454" s="8" t="s">
        <v>58</v>
      </c>
      <c r="D1454" s="8" t="s">
        <v>10547</v>
      </c>
      <c r="E1454" s="20" t="s">
        <v>10556</v>
      </c>
      <c r="F1454" s="50" t="s">
        <v>10557</v>
      </c>
      <c r="G1454" s="8" t="s">
        <v>46</v>
      </c>
      <c r="H1454" s="24"/>
      <c r="I1454" s="8" t="s">
        <v>10558</v>
      </c>
      <c r="J1454" s="8">
        <v>13.0</v>
      </c>
      <c r="K1454" s="14">
        <v>46111.0</v>
      </c>
      <c r="L1454" s="8" t="s">
        <v>9634</v>
      </c>
      <c r="M1454" s="8" t="s">
        <v>9634</v>
      </c>
      <c r="N1454" s="14">
        <v>46115.0</v>
      </c>
      <c r="O1454" s="14">
        <v>46115.0</v>
      </c>
      <c r="P1454" s="8" t="s">
        <v>48</v>
      </c>
      <c r="Q1454" s="8">
        <v>649.0</v>
      </c>
      <c r="R1454" s="8" t="s">
        <v>10551</v>
      </c>
      <c r="S1454" s="8" t="s">
        <v>10559</v>
      </c>
      <c r="T1454" s="16" t="s">
        <v>9636</v>
      </c>
      <c r="U1454" s="17" t="s">
        <v>10553</v>
      </c>
      <c r="V1454" s="8" t="s">
        <v>72</v>
      </c>
      <c r="W1454" s="8" t="s">
        <v>7270</v>
      </c>
      <c r="AA1454" s="53" t="s">
        <v>10560</v>
      </c>
      <c r="AB1454" s="18">
        <v>650.0</v>
      </c>
      <c r="AC1454" s="18">
        <v>278.0</v>
      </c>
      <c r="AD1454" s="18">
        <v>26.0</v>
      </c>
      <c r="AE1454" s="18">
        <v>141.0</v>
      </c>
      <c r="AF1454" s="18">
        <v>13.0</v>
      </c>
      <c r="AG1454" s="18">
        <v>11.0</v>
      </c>
      <c r="AH1454" s="18">
        <v>1.0</v>
      </c>
      <c r="AI1454" s="18">
        <v>2.0</v>
      </c>
      <c r="AJ1454" s="18" t="s">
        <v>54</v>
      </c>
      <c r="AK1454" s="18" t="s">
        <v>54</v>
      </c>
      <c r="AL1454" s="54" t="s">
        <v>2192</v>
      </c>
      <c r="AM1454" s="18" t="s">
        <v>54</v>
      </c>
      <c r="AN1454" s="19">
        <v>0.9368</v>
      </c>
      <c r="AO1454" s="19" t="s">
        <v>1176</v>
      </c>
    </row>
    <row r="1455">
      <c r="A1455" s="8" t="s">
        <v>10561</v>
      </c>
      <c r="B1455" s="52" t="s">
        <v>1883</v>
      </c>
      <c r="C1455" s="8" t="s">
        <v>58</v>
      </c>
      <c r="D1455" s="8" t="s">
        <v>10547</v>
      </c>
      <c r="E1455" s="20" t="s">
        <v>10562</v>
      </c>
      <c r="F1455" s="50" t="s">
        <v>10563</v>
      </c>
      <c r="G1455" s="8" t="s">
        <v>46</v>
      </c>
      <c r="H1455" s="24"/>
      <c r="I1455" s="8" t="s">
        <v>10564</v>
      </c>
      <c r="J1455" s="8">
        <v>13.0</v>
      </c>
      <c r="K1455" s="14">
        <v>46111.0</v>
      </c>
      <c r="L1455" s="8" t="s">
        <v>9634</v>
      </c>
      <c r="M1455" s="8" t="s">
        <v>9634</v>
      </c>
      <c r="N1455" s="14">
        <v>46115.0</v>
      </c>
      <c r="O1455" s="14">
        <v>46115.0</v>
      </c>
      <c r="P1455" s="8" t="s">
        <v>48</v>
      </c>
      <c r="Q1455" s="8">
        <v>681.0</v>
      </c>
      <c r="R1455" s="8" t="s">
        <v>10551</v>
      </c>
      <c r="S1455" s="8" t="s">
        <v>10565</v>
      </c>
      <c r="T1455" s="16" t="s">
        <v>7202</v>
      </c>
      <c r="U1455" s="17" t="s">
        <v>10553</v>
      </c>
      <c r="V1455" s="8" t="s">
        <v>72</v>
      </c>
      <c r="W1455" s="8" t="s">
        <v>7270</v>
      </c>
      <c r="AA1455" s="53" t="s">
        <v>10566</v>
      </c>
      <c r="AB1455" s="18">
        <v>585.0</v>
      </c>
      <c r="AC1455" s="18">
        <v>267.0</v>
      </c>
      <c r="AD1455" s="18">
        <v>5.0</v>
      </c>
      <c r="AE1455" s="18">
        <v>86.0</v>
      </c>
      <c r="AF1455" s="18">
        <v>87.0</v>
      </c>
      <c r="AG1455" s="18">
        <v>23.0</v>
      </c>
      <c r="AH1455" s="18">
        <v>2.0</v>
      </c>
      <c r="AI1455" s="18">
        <v>5.0</v>
      </c>
      <c r="AJ1455" s="18" t="s">
        <v>54</v>
      </c>
      <c r="AK1455" s="18" t="s">
        <v>54</v>
      </c>
      <c r="AL1455" s="54" t="s">
        <v>2441</v>
      </c>
      <c r="AM1455" s="18" t="s">
        <v>54</v>
      </c>
      <c r="AN1455" s="19">
        <v>0.9368</v>
      </c>
      <c r="AO1455" s="19" t="s">
        <v>1176</v>
      </c>
    </row>
    <row r="1456">
      <c r="A1456" s="8" t="s">
        <v>10567</v>
      </c>
      <c r="B1456" s="52" t="s">
        <v>42</v>
      </c>
      <c r="C1456" s="8" t="s">
        <v>58</v>
      </c>
      <c r="D1456" s="8" t="s">
        <v>10547</v>
      </c>
      <c r="E1456" s="20" t="s">
        <v>10568</v>
      </c>
      <c r="F1456" s="50" t="s">
        <v>10569</v>
      </c>
      <c r="G1456" s="8" t="s">
        <v>46</v>
      </c>
      <c r="H1456" s="24"/>
      <c r="I1456" s="8" t="s">
        <v>10570</v>
      </c>
      <c r="J1456" s="8">
        <v>13.0</v>
      </c>
      <c r="K1456" s="14">
        <v>46111.0</v>
      </c>
      <c r="L1456" s="8" t="s">
        <v>9634</v>
      </c>
      <c r="M1456" s="8" t="s">
        <v>9634</v>
      </c>
      <c r="N1456" s="14">
        <v>46115.0</v>
      </c>
      <c r="O1456" s="14">
        <v>46115.0</v>
      </c>
      <c r="P1456" s="8" t="s">
        <v>48</v>
      </c>
      <c r="Q1456" s="8">
        <v>625.0</v>
      </c>
      <c r="R1456" s="8" t="s">
        <v>9919</v>
      </c>
      <c r="S1456" s="16" t="s">
        <v>10571</v>
      </c>
      <c r="T1456" s="16" t="s">
        <v>10572</v>
      </c>
      <c r="U1456" s="17" t="s">
        <v>10553</v>
      </c>
      <c r="V1456" s="8" t="s">
        <v>72</v>
      </c>
      <c r="W1456" s="8" t="s">
        <v>7270</v>
      </c>
      <c r="AA1456" s="18" t="s">
        <v>54</v>
      </c>
      <c r="AB1456" s="18">
        <v>309.0</v>
      </c>
      <c r="AC1456" s="18">
        <v>198.0</v>
      </c>
      <c r="AD1456" s="18">
        <v>8.0</v>
      </c>
      <c r="AE1456" s="18">
        <v>98.0</v>
      </c>
      <c r="AF1456" s="18">
        <v>0.0</v>
      </c>
      <c r="AG1456" s="18">
        <v>0.0</v>
      </c>
      <c r="AH1456" s="18">
        <v>0.0</v>
      </c>
      <c r="AI1456" s="18">
        <v>0.0</v>
      </c>
      <c r="AJ1456" s="18" t="s">
        <v>54</v>
      </c>
      <c r="AK1456" s="18" t="s">
        <v>54</v>
      </c>
      <c r="AL1456" s="18" t="s">
        <v>54</v>
      </c>
      <c r="AM1456" s="18" t="s">
        <v>54</v>
      </c>
      <c r="AN1456" s="19">
        <v>0.9368</v>
      </c>
      <c r="AO1456" s="19" t="s">
        <v>1176</v>
      </c>
    </row>
    <row r="1457">
      <c r="A1457" s="8" t="s">
        <v>10573</v>
      </c>
      <c r="B1457" s="52" t="s">
        <v>1287</v>
      </c>
      <c r="C1457" s="8" t="s">
        <v>43</v>
      </c>
      <c r="E1457" s="20" t="s">
        <v>10574</v>
      </c>
      <c r="F1457" s="50" t="s">
        <v>10575</v>
      </c>
      <c r="G1457" s="8" t="s">
        <v>83</v>
      </c>
      <c r="H1457" s="24"/>
      <c r="I1457" s="8" t="s">
        <v>10576</v>
      </c>
      <c r="J1457" s="8">
        <v>13.0</v>
      </c>
      <c r="K1457" s="14">
        <v>46111.0</v>
      </c>
      <c r="L1457" s="8" t="s">
        <v>9634</v>
      </c>
      <c r="M1457" s="8" t="s">
        <v>9634</v>
      </c>
      <c r="N1457" s="14">
        <v>46115.0</v>
      </c>
      <c r="O1457" s="14">
        <v>46115.0</v>
      </c>
      <c r="P1457" s="8" t="s">
        <v>48</v>
      </c>
      <c r="Q1457" s="8">
        <v>649.0</v>
      </c>
      <c r="R1457" s="8" t="s">
        <v>10577</v>
      </c>
      <c r="S1457" s="8" t="s">
        <v>10578</v>
      </c>
      <c r="T1457" s="16" t="s">
        <v>10579</v>
      </c>
      <c r="U1457" s="17" t="s">
        <v>10580</v>
      </c>
      <c r="V1457" s="8" t="s">
        <v>220</v>
      </c>
      <c r="AA1457" s="53" t="s">
        <v>10581</v>
      </c>
      <c r="AB1457" s="18">
        <v>788.0</v>
      </c>
      <c r="AC1457" s="18">
        <v>14.0</v>
      </c>
      <c r="AD1457" s="18">
        <v>25.0</v>
      </c>
      <c r="AE1457" s="18">
        <v>161.0</v>
      </c>
      <c r="AF1457" s="18">
        <v>21.0</v>
      </c>
      <c r="AG1457" s="18">
        <v>340.0</v>
      </c>
      <c r="AH1457" s="18">
        <v>327.0</v>
      </c>
      <c r="AI1457" s="18">
        <v>4.0</v>
      </c>
      <c r="AJ1457" s="18" t="s">
        <v>10573</v>
      </c>
      <c r="AK1457" s="18">
        <v>28449.0</v>
      </c>
      <c r="AL1457" s="54" t="s">
        <v>1940</v>
      </c>
      <c r="AM1457" s="55" t="s">
        <v>10582</v>
      </c>
      <c r="AN1457" s="19">
        <v>0.9524</v>
      </c>
      <c r="AO1457" s="19" t="s">
        <v>356</v>
      </c>
    </row>
    <row r="1458">
      <c r="A1458" s="8" t="s">
        <v>10583</v>
      </c>
      <c r="B1458" s="52" t="s">
        <v>5170</v>
      </c>
      <c r="C1458" s="8" t="s">
        <v>58</v>
      </c>
      <c r="D1458" s="8" t="s">
        <v>10573</v>
      </c>
      <c r="E1458" s="20" t="s">
        <v>10584</v>
      </c>
      <c r="F1458" s="50" t="s">
        <v>10585</v>
      </c>
      <c r="G1458" s="8" t="s">
        <v>83</v>
      </c>
      <c r="H1458" s="24"/>
      <c r="I1458" s="8" t="s">
        <v>10586</v>
      </c>
      <c r="J1458" s="8">
        <v>13.0</v>
      </c>
      <c r="K1458" s="14">
        <v>46111.0</v>
      </c>
      <c r="L1458" s="8" t="s">
        <v>9634</v>
      </c>
      <c r="M1458" s="8" t="s">
        <v>9634</v>
      </c>
      <c r="N1458" s="14">
        <v>46115.0</v>
      </c>
      <c r="O1458" s="14">
        <v>46115.0</v>
      </c>
      <c r="P1458" s="8" t="s">
        <v>48</v>
      </c>
      <c r="Q1458" s="8">
        <v>610.0</v>
      </c>
      <c r="R1458" s="8" t="s">
        <v>10577</v>
      </c>
      <c r="S1458" s="8" t="s">
        <v>10587</v>
      </c>
      <c r="T1458" s="16" t="s">
        <v>70</v>
      </c>
      <c r="U1458" s="17" t="s">
        <v>10580</v>
      </c>
      <c r="V1458" s="8" t="s">
        <v>220</v>
      </c>
      <c r="AA1458" s="53" t="s">
        <v>10588</v>
      </c>
      <c r="AB1458" s="18">
        <v>582.0</v>
      </c>
      <c r="AC1458" s="18">
        <v>4.0</v>
      </c>
      <c r="AD1458" s="18">
        <v>265.0</v>
      </c>
      <c r="AE1458" s="18">
        <v>228.0</v>
      </c>
      <c r="AF1458" s="18">
        <v>26.0</v>
      </c>
      <c r="AG1458" s="18">
        <v>49.0</v>
      </c>
      <c r="AH1458" s="18">
        <v>0.0</v>
      </c>
      <c r="AI1458" s="18">
        <v>11.0</v>
      </c>
      <c r="AJ1458" s="18" t="s">
        <v>54</v>
      </c>
      <c r="AK1458" s="18" t="s">
        <v>54</v>
      </c>
      <c r="AL1458" s="54" t="s">
        <v>1746</v>
      </c>
      <c r="AM1458" s="18" t="s">
        <v>54</v>
      </c>
      <c r="AN1458" s="19">
        <v>0.9524</v>
      </c>
      <c r="AO1458" s="19" t="s">
        <v>356</v>
      </c>
    </row>
    <row r="1459">
      <c r="A1459" s="8" t="s">
        <v>10589</v>
      </c>
      <c r="B1459" s="52" t="s">
        <v>3883</v>
      </c>
      <c r="C1459" s="8" t="s">
        <v>58</v>
      </c>
      <c r="D1459" s="8" t="s">
        <v>10573</v>
      </c>
      <c r="E1459" s="20" t="s">
        <v>10590</v>
      </c>
      <c r="F1459" s="50" t="s">
        <v>10591</v>
      </c>
      <c r="G1459" s="8" t="s">
        <v>83</v>
      </c>
      <c r="H1459" s="24"/>
      <c r="I1459" s="8" t="s">
        <v>10592</v>
      </c>
      <c r="J1459" s="8">
        <v>13.0</v>
      </c>
      <c r="K1459" s="14">
        <v>46111.0</v>
      </c>
      <c r="L1459" s="8" t="s">
        <v>9634</v>
      </c>
      <c r="M1459" s="8" t="s">
        <v>9634</v>
      </c>
      <c r="N1459" s="14">
        <v>46115.0</v>
      </c>
      <c r="O1459" s="14">
        <v>46115.0</v>
      </c>
      <c r="P1459" s="8" t="s">
        <v>48</v>
      </c>
      <c r="Q1459" s="8">
        <v>515.0</v>
      </c>
      <c r="R1459" s="8" t="s">
        <v>10577</v>
      </c>
      <c r="S1459" s="8" t="s">
        <v>10593</v>
      </c>
      <c r="T1459" s="16" t="s">
        <v>9636</v>
      </c>
      <c r="U1459" s="17" t="s">
        <v>10580</v>
      </c>
      <c r="V1459" s="8" t="s">
        <v>220</v>
      </c>
      <c r="AA1459" s="53" t="s">
        <v>10594</v>
      </c>
      <c r="AB1459" s="18">
        <v>27079.0</v>
      </c>
      <c r="AC1459" s="18">
        <v>35.0</v>
      </c>
      <c r="AD1459" s="18">
        <v>471.0</v>
      </c>
      <c r="AE1459" s="18">
        <v>769.0</v>
      </c>
      <c r="AF1459" s="18">
        <v>68.0</v>
      </c>
      <c r="AG1459" s="18">
        <v>25644.0</v>
      </c>
      <c r="AH1459" s="18">
        <v>16.0</v>
      </c>
      <c r="AI1459" s="18">
        <v>122.0</v>
      </c>
      <c r="AJ1459" s="18" t="s">
        <v>54</v>
      </c>
      <c r="AK1459" s="18" t="s">
        <v>54</v>
      </c>
      <c r="AL1459" s="55" t="s">
        <v>10595</v>
      </c>
      <c r="AM1459" s="18" t="s">
        <v>54</v>
      </c>
      <c r="AN1459" s="19">
        <v>0.9524</v>
      </c>
      <c r="AO1459" s="19" t="s">
        <v>356</v>
      </c>
    </row>
    <row r="1460">
      <c r="A1460" s="8" t="s">
        <v>10596</v>
      </c>
      <c r="B1460" s="52" t="s">
        <v>57</v>
      </c>
      <c r="C1460" s="8" t="s">
        <v>58</v>
      </c>
      <c r="D1460" s="8" t="s">
        <v>10573</v>
      </c>
      <c r="E1460" s="20" t="s">
        <v>10597</v>
      </c>
      <c r="F1460" s="50" t="s">
        <v>10598</v>
      </c>
      <c r="G1460" s="8" t="s">
        <v>83</v>
      </c>
      <c r="H1460" s="24"/>
      <c r="I1460" s="8" t="s">
        <v>10599</v>
      </c>
      <c r="J1460" s="8">
        <v>13.0</v>
      </c>
      <c r="K1460" s="14">
        <v>46111.0</v>
      </c>
      <c r="L1460" s="8" t="s">
        <v>9634</v>
      </c>
      <c r="M1460" s="8" t="s">
        <v>9634</v>
      </c>
      <c r="N1460" s="14">
        <v>46115.0</v>
      </c>
      <c r="O1460" s="14">
        <v>46115.0</v>
      </c>
      <c r="P1460" s="8" t="s">
        <v>48</v>
      </c>
      <c r="Q1460" s="8">
        <v>690.0</v>
      </c>
      <c r="R1460" s="8" t="s">
        <v>10577</v>
      </c>
      <c r="S1460" s="16" t="s">
        <v>10600</v>
      </c>
      <c r="T1460" s="16" t="s">
        <v>10601</v>
      </c>
      <c r="U1460" s="17" t="s">
        <v>10580</v>
      </c>
      <c r="V1460" s="8" t="s">
        <v>220</v>
      </c>
      <c r="AA1460" s="18" t="s">
        <v>54</v>
      </c>
      <c r="AB1460" s="18" t="s">
        <v>54</v>
      </c>
      <c r="AC1460" s="18" t="s">
        <v>54</v>
      </c>
      <c r="AD1460" s="18" t="s">
        <v>54</v>
      </c>
      <c r="AE1460" s="18" t="s">
        <v>54</v>
      </c>
      <c r="AF1460" s="18" t="s">
        <v>54</v>
      </c>
      <c r="AG1460" s="18" t="s">
        <v>54</v>
      </c>
      <c r="AH1460" s="18" t="s">
        <v>54</v>
      </c>
      <c r="AI1460" s="18" t="s">
        <v>54</v>
      </c>
      <c r="AJ1460" s="18" t="s">
        <v>54</v>
      </c>
      <c r="AK1460" s="18" t="s">
        <v>54</v>
      </c>
      <c r="AL1460" s="18" t="s">
        <v>54</v>
      </c>
      <c r="AM1460" s="18" t="s">
        <v>54</v>
      </c>
      <c r="AN1460" s="19" t="s">
        <v>54</v>
      </c>
      <c r="AO1460" s="19" t="s">
        <v>54</v>
      </c>
    </row>
    <row r="1461">
      <c r="A1461" s="8" t="s">
        <v>10602</v>
      </c>
      <c r="B1461" s="52" t="s">
        <v>2482</v>
      </c>
      <c r="C1461" s="8" t="s">
        <v>43</v>
      </c>
      <c r="E1461" s="20" t="s">
        <v>10603</v>
      </c>
      <c r="F1461" s="50" t="s">
        <v>10604</v>
      </c>
      <c r="G1461" s="8" t="s">
        <v>165</v>
      </c>
      <c r="H1461" s="24"/>
      <c r="I1461" s="8" t="s">
        <v>10605</v>
      </c>
      <c r="J1461" s="8">
        <v>13.0</v>
      </c>
      <c r="K1461" s="14">
        <v>46111.0</v>
      </c>
      <c r="L1461" s="8" t="s">
        <v>9634</v>
      </c>
      <c r="M1461" s="8" t="s">
        <v>9634</v>
      </c>
      <c r="N1461" s="14">
        <v>46115.0</v>
      </c>
      <c r="O1461" s="14">
        <v>46115.0</v>
      </c>
      <c r="P1461" s="8" t="s">
        <v>167</v>
      </c>
      <c r="Q1461" s="8">
        <v>695.0</v>
      </c>
      <c r="R1461" s="16" t="s">
        <v>10606</v>
      </c>
      <c r="S1461" s="16" t="s">
        <v>10607</v>
      </c>
      <c r="T1461" s="16" t="s">
        <v>7457</v>
      </c>
      <c r="U1461" s="17" t="s">
        <v>10608</v>
      </c>
      <c r="V1461" s="8" t="s">
        <v>172</v>
      </c>
      <c r="AA1461" s="18" t="s">
        <v>54</v>
      </c>
      <c r="AB1461" s="18">
        <v>389.0</v>
      </c>
      <c r="AC1461" s="18">
        <v>185.0</v>
      </c>
      <c r="AD1461" s="18">
        <v>8.0</v>
      </c>
      <c r="AE1461" s="18">
        <v>162.0</v>
      </c>
      <c r="AF1461" s="18">
        <v>0.0</v>
      </c>
      <c r="AG1461" s="18">
        <v>0.0</v>
      </c>
      <c r="AH1461" s="18">
        <v>0.0</v>
      </c>
      <c r="AI1461" s="18">
        <v>1.0</v>
      </c>
      <c r="AJ1461" s="18" t="s">
        <v>10602</v>
      </c>
      <c r="AK1461" s="18">
        <v>686.0</v>
      </c>
      <c r="AL1461" s="18" t="s">
        <v>54</v>
      </c>
      <c r="AM1461" s="54" t="s">
        <v>2803</v>
      </c>
      <c r="AN1461" s="19">
        <v>0.9559</v>
      </c>
      <c r="AO1461" s="19" t="s">
        <v>684</v>
      </c>
    </row>
    <row r="1462">
      <c r="A1462" s="8" t="s">
        <v>10609</v>
      </c>
      <c r="B1462" s="52" t="s">
        <v>1287</v>
      </c>
      <c r="C1462" s="8" t="s">
        <v>58</v>
      </c>
      <c r="D1462" s="8" t="s">
        <v>10602</v>
      </c>
      <c r="E1462" s="10" t="s">
        <v>10610</v>
      </c>
      <c r="F1462" s="50" t="s">
        <v>10611</v>
      </c>
      <c r="G1462" s="8" t="s">
        <v>165</v>
      </c>
      <c r="H1462" s="24"/>
      <c r="I1462" s="8" t="s">
        <v>10612</v>
      </c>
      <c r="J1462" s="8">
        <v>13.0</v>
      </c>
      <c r="K1462" s="14">
        <v>46111.0</v>
      </c>
      <c r="L1462" s="8" t="s">
        <v>9634</v>
      </c>
      <c r="M1462" s="8" t="s">
        <v>9634</v>
      </c>
      <c r="N1462" s="14">
        <v>46115.0</v>
      </c>
      <c r="O1462" s="14">
        <v>46115.0</v>
      </c>
      <c r="P1462" s="8" t="s">
        <v>167</v>
      </c>
      <c r="Q1462" s="8">
        <v>618.0</v>
      </c>
      <c r="R1462" s="8" t="s">
        <v>10613</v>
      </c>
      <c r="S1462" s="28"/>
      <c r="T1462" s="16" t="s">
        <v>107</v>
      </c>
      <c r="U1462" s="17" t="s">
        <v>10608</v>
      </c>
      <c r="V1462" s="8" t="s">
        <v>172</v>
      </c>
      <c r="AA1462" s="53" t="s">
        <v>10614</v>
      </c>
      <c r="AB1462" s="18">
        <v>176.0</v>
      </c>
      <c r="AC1462" s="18">
        <v>26.0</v>
      </c>
      <c r="AD1462" s="18">
        <v>34.0</v>
      </c>
      <c r="AE1462" s="18">
        <v>74.0</v>
      </c>
      <c r="AF1462" s="18">
        <v>52.0</v>
      </c>
      <c r="AG1462" s="18">
        <v>25.0</v>
      </c>
      <c r="AH1462" s="18">
        <v>0.0</v>
      </c>
      <c r="AI1462" s="18">
        <v>13.0</v>
      </c>
      <c r="AJ1462" s="18" t="s">
        <v>54</v>
      </c>
      <c r="AK1462" s="18" t="s">
        <v>54</v>
      </c>
      <c r="AL1462" s="54" t="s">
        <v>2455</v>
      </c>
      <c r="AM1462" s="18" t="s">
        <v>54</v>
      </c>
      <c r="AN1462" s="19">
        <v>0.9559</v>
      </c>
      <c r="AO1462" s="19" t="s">
        <v>684</v>
      </c>
    </row>
    <row r="1463">
      <c r="A1463" s="8" t="s">
        <v>10615</v>
      </c>
      <c r="B1463" s="52" t="s">
        <v>1298</v>
      </c>
      <c r="C1463" s="8" t="s">
        <v>58</v>
      </c>
      <c r="D1463" s="8" t="s">
        <v>10602</v>
      </c>
      <c r="E1463" s="10" t="s">
        <v>10616</v>
      </c>
      <c r="F1463" s="50" t="s">
        <v>10617</v>
      </c>
      <c r="G1463" s="8" t="s">
        <v>165</v>
      </c>
      <c r="H1463" s="24"/>
      <c r="I1463" s="8" t="s">
        <v>10618</v>
      </c>
      <c r="J1463" s="8">
        <v>13.0</v>
      </c>
      <c r="K1463" s="14">
        <v>46111.0</v>
      </c>
      <c r="L1463" s="8" t="s">
        <v>9634</v>
      </c>
      <c r="M1463" s="8" t="s">
        <v>9634</v>
      </c>
      <c r="N1463" s="14">
        <v>46115.0</v>
      </c>
      <c r="O1463" s="14">
        <v>46115.0</v>
      </c>
      <c r="P1463" s="8" t="s">
        <v>167</v>
      </c>
      <c r="Q1463" s="8">
        <v>636.0</v>
      </c>
      <c r="R1463" s="16" t="s">
        <v>10613</v>
      </c>
      <c r="S1463" s="8" t="s">
        <v>10619</v>
      </c>
      <c r="T1463" s="16" t="s">
        <v>70</v>
      </c>
      <c r="U1463" s="17" t="s">
        <v>10608</v>
      </c>
      <c r="V1463" s="8" t="s">
        <v>172</v>
      </c>
      <c r="AA1463" s="53" t="s">
        <v>10620</v>
      </c>
      <c r="AB1463" s="18">
        <v>87.0</v>
      </c>
      <c r="AC1463" s="18">
        <v>2.0</v>
      </c>
      <c r="AD1463" s="18">
        <v>18.0</v>
      </c>
      <c r="AE1463" s="18">
        <v>37.0</v>
      </c>
      <c r="AF1463" s="18">
        <v>11.0</v>
      </c>
      <c r="AG1463" s="18">
        <v>18.0</v>
      </c>
      <c r="AH1463" s="18">
        <v>0.0</v>
      </c>
      <c r="AI1463" s="18">
        <v>16.0</v>
      </c>
      <c r="AJ1463" s="18" t="s">
        <v>54</v>
      </c>
      <c r="AK1463" s="18" t="s">
        <v>54</v>
      </c>
      <c r="AL1463" s="54" t="s">
        <v>1700</v>
      </c>
      <c r="AM1463" s="18" t="s">
        <v>54</v>
      </c>
      <c r="AN1463" s="19">
        <v>0.9559</v>
      </c>
      <c r="AO1463" s="19" t="s">
        <v>684</v>
      </c>
    </row>
    <row r="1464">
      <c r="A1464" s="8" t="s">
        <v>10621</v>
      </c>
      <c r="B1464" s="52" t="s">
        <v>7761</v>
      </c>
      <c r="C1464" s="8" t="s">
        <v>58</v>
      </c>
      <c r="D1464" s="8" t="s">
        <v>10602</v>
      </c>
      <c r="E1464" s="10" t="s">
        <v>10622</v>
      </c>
      <c r="F1464" s="50" t="s">
        <v>10623</v>
      </c>
      <c r="G1464" s="8" t="s">
        <v>165</v>
      </c>
      <c r="H1464" s="24"/>
      <c r="I1464" s="8" t="s">
        <v>10624</v>
      </c>
      <c r="J1464" s="8">
        <v>13.0</v>
      </c>
      <c r="K1464" s="14">
        <v>46111.0</v>
      </c>
      <c r="L1464" s="8" t="s">
        <v>9634</v>
      </c>
      <c r="M1464" s="8" t="s">
        <v>9634</v>
      </c>
      <c r="N1464" s="14">
        <v>46115.0</v>
      </c>
      <c r="O1464" s="14">
        <v>46115.0</v>
      </c>
      <c r="P1464" s="8" t="s">
        <v>167</v>
      </c>
      <c r="Q1464" s="8">
        <v>709.0</v>
      </c>
      <c r="R1464" s="8" t="s">
        <v>10613</v>
      </c>
      <c r="S1464" s="8" t="s">
        <v>10625</v>
      </c>
      <c r="T1464" s="16" t="s">
        <v>10626</v>
      </c>
      <c r="U1464" s="17" t="s">
        <v>10608</v>
      </c>
      <c r="V1464" s="8" t="s">
        <v>172</v>
      </c>
      <c r="AA1464" s="53" t="s">
        <v>10627</v>
      </c>
      <c r="AB1464" s="18">
        <v>34.0</v>
      </c>
      <c r="AC1464" s="18">
        <v>16.0</v>
      </c>
      <c r="AD1464" s="18">
        <v>1.0</v>
      </c>
      <c r="AE1464" s="18">
        <v>16.0</v>
      </c>
      <c r="AF1464" s="18">
        <v>695.0</v>
      </c>
      <c r="AG1464" s="18">
        <v>0.0</v>
      </c>
      <c r="AH1464" s="18">
        <v>0.0</v>
      </c>
      <c r="AI1464" s="18">
        <v>1.0</v>
      </c>
      <c r="AJ1464" s="18" t="s">
        <v>54</v>
      </c>
      <c r="AK1464" s="18" t="s">
        <v>54</v>
      </c>
      <c r="AL1464" s="18" t="s">
        <v>54</v>
      </c>
      <c r="AM1464" s="18" t="s">
        <v>54</v>
      </c>
      <c r="AN1464" s="19">
        <v>0.9559</v>
      </c>
      <c r="AO1464" s="19" t="s">
        <v>684</v>
      </c>
    </row>
    <row r="1465">
      <c r="A1465" s="8" t="s">
        <v>10628</v>
      </c>
      <c r="B1465" s="52" t="s">
        <v>1298</v>
      </c>
      <c r="C1465" s="8" t="s">
        <v>43</v>
      </c>
      <c r="E1465" s="20" t="s">
        <v>10629</v>
      </c>
      <c r="F1465" s="50" t="s">
        <v>10630</v>
      </c>
      <c r="G1465" s="8" t="s">
        <v>46</v>
      </c>
      <c r="H1465" s="24"/>
      <c r="I1465" s="8" t="s">
        <v>10631</v>
      </c>
      <c r="J1465" s="8">
        <v>13.0</v>
      </c>
      <c r="K1465" s="14">
        <v>46111.0</v>
      </c>
      <c r="L1465" s="8" t="s">
        <v>9634</v>
      </c>
      <c r="M1465" s="8" t="s">
        <v>9634</v>
      </c>
      <c r="N1465" s="14">
        <v>46115.0</v>
      </c>
      <c r="O1465" s="14">
        <v>46115.0</v>
      </c>
      <c r="P1465" s="8" t="s">
        <v>48</v>
      </c>
      <c r="Q1465" s="8">
        <v>703.0</v>
      </c>
      <c r="R1465" s="8" t="s">
        <v>10632</v>
      </c>
      <c r="S1465" s="8" t="s">
        <v>10633</v>
      </c>
      <c r="T1465" s="16" t="s">
        <v>70</v>
      </c>
      <c r="U1465" s="17" t="s">
        <v>10634</v>
      </c>
      <c r="V1465" s="8" t="s">
        <v>72</v>
      </c>
      <c r="AA1465" s="53" t="s">
        <v>10635</v>
      </c>
      <c r="AB1465" s="18">
        <v>104.0</v>
      </c>
      <c r="AC1465" s="18">
        <v>7.0</v>
      </c>
      <c r="AD1465" s="18">
        <v>10.0</v>
      </c>
      <c r="AE1465" s="18">
        <v>64.0</v>
      </c>
      <c r="AF1465" s="18">
        <v>25.0</v>
      </c>
      <c r="AG1465" s="18">
        <v>11.0</v>
      </c>
      <c r="AH1465" s="18">
        <v>8.0</v>
      </c>
      <c r="AI1465" s="18">
        <v>8.0</v>
      </c>
      <c r="AJ1465" s="18" t="s">
        <v>10628</v>
      </c>
      <c r="AK1465" s="18">
        <v>350.0</v>
      </c>
      <c r="AL1465" s="54" t="s">
        <v>1339</v>
      </c>
      <c r="AM1465" s="54" t="s">
        <v>2455</v>
      </c>
      <c r="AN1465" s="19">
        <v>0.8494</v>
      </c>
      <c r="AO1465" s="19" t="s">
        <v>414</v>
      </c>
    </row>
    <row r="1466">
      <c r="A1466" s="8" t="s">
        <v>10636</v>
      </c>
      <c r="B1466" s="52" t="s">
        <v>5170</v>
      </c>
      <c r="C1466" s="8" t="s">
        <v>58</v>
      </c>
      <c r="D1466" s="8" t="s">
        <v>10628</v>
      </c>
      <c r="E1466" s="20" t="s">
        <v>10637</v>
      </c>
      <c r="F1466" s="50" t="s">
        <v>10638</v>
      </c>
      <c r="G1466" s="8" t="s">
        <v>46</v>
      </c>
      <c r="H1466" s="24"/>
      <c r="I1466" s="8" t="s">
        <v>10639</v>
      </c>
      <c r="J1466" s="8">
        <v>13.0</v>
      </c>
      <c r="K1466" s="14">
        <v>46111.0</v>
      </c>
      <c r="L1466" s="8" t="s">
        <v>9634</v>
      </c>
      <c r="M1466" s="8" t="s">
        <v>9634</v>
      </c>
      <c r="N1466" s="14">
        <v>46115.0</v>
      </c>
      <c r="O1466" s="14">
        <v>46115.0</v>
      </c>
      <c r="P1466" s="8" t="s">
        <v>48</v>
      </c>
      <c r="Q1466" s="8">
        <v>658.0</v>
      </c>
      <c r="R1466" s="8" t="s">
        <v>10632</v>
      </c>
      <c r="S1466" s="8" t="s">
        <v>10640</v>
      </c>
      <c r="T1466" s="16" t="s">
        <v>10641</v>
      </c>
      <c r="U1466" s="17" t="s">
        <v>10634</v>
      </c>
      <c r="V1466" s="8" t="s">
        <v>72</v>
      </c>
      <c r="AA1466" s="53" t="s">
        <v>10642</v>
      </c>
      <c r="AB1466" s="18">
        <v>151.0</v>
      </c>
      <c r="AC1466" s="18">
        <v>20.0</v>
      </c>
      <c r="AD1466" s="18">
        <v>34.0</v>
      </c>
      <c r="AE1466" s="18">
        <v>49.0</v>
      </c>
      <c r="AF1466" s="18">
        <v>131.0</v>
      </c>
      <c r="AG1466" s="18">
        <v>45.0</v>
      </c>
      <c r="AH1466" s="18">
        <v>1.0</v>
      </c>
      <c r="AI1466" s="18">
        <v>4.0</v>
      </c>
      <c r="AJ1466" s="18" t="s">
        <v>54</v>
      </c>
      <c r="AK1466" s="18" t="s">
        <v>54</v>
      </c>
      <c r="AL1466" s="54" t="s">
        <v>2242</v>
      </c>
      <c r="AM1466" s="18" t="s">
        <v>54</v>
      </c>
      <c r="AN1466" s="19">
        <v>0.8494</v>
      </c>
      <c r="AO1466" s="19" t="s">
        <v>54</v>
      </c>
    </row>
    <row r="1467">
      <c r="A1467" s="8" t="s">
        <v>10643</v>
      </c>
      <c r="B1467" s="52" t="s">
        <v>2482</v>
      </c>
      <c r="C1467" s="8" t="s">
        <v>58</v>
      </c>
      <c r="D1467" s="8" t="s">
        <v>10628</v>
      </c>
      <c r="E1467" s="20" t="s">
        <v>10644</v>
      </c>
      <c r="F1467" s="50" t="s">
        <v>10645</v>
      </c>
      <c r="G1467" s="8" t="s">
        <v>46</v>
      </c>
      <c r="H1467" s="24"/>
      <c r="I1467" s="8" t="s">
        <v>10646</v>
      </c>
      <c r="J1467" s="8">
        <v>13.0</v>
      </c>
      <c r="K1467" s="14">
        <v>46111.0</v>
      </c>
      <c r="L1467" s="8" t="s">
        <v>9634</v>
      </c>
      <c r="M1467" s="8" t="s">
        <v>9634</v>
      </c>
      <c r="N1467" s="14">
        <v>46115.0</v>
      </c>
      <c r="O1467" s="14">
        <v>46115.0</v>
      </c>
      <c r="P1467" s="8" t="s">
        <v>48</v>
      </c>
      <c r="Q1467" s="8">
        <v>584.0</v>
      </c>
      <c r="R1467" s="16" t="s">
        <v>10647</v>
      </c>
      <c r="S1467" s="16" t="s">
        <v>10648</v>
      </c>
      <c r="T1467" s="16" t="s">
        <v>107</v>
      </c>
      <c r="U1467" s="17" t="s">
        <v>10634</v>
      </c>
      <c r="V1467" s="8" t="s">
        <v>72</v>
      </c>
      <c r="AA1467" s="18" t="s">
        <v>54</v>
      </c>
      <c r="AB1467" s="18">
        <v>95.0</v>
      </c>
      <c r="AC1467" s="18">
        <v>18.0</v>
      </c>
      <c r="AD1467" s="18">
        <v>0.0</v>
      </c>
      <c r="AE1467" s="18">
        <v>51.0</v>
      </c>
      <c r="AF1467" s="18">
        <v>0.0</v>
      </c>
      <c r="AG1467" s="18">
        <v>0.0</v>
      </c>
      <c r="AH1467" s="18">
        <v>0.0</v>
      </c>
      <c r="AI1467" s="18">
        <v>0.0</v>
      </c>
      <c r="AJ1467" s="18" t="s">
        <v>54</v>
      </c>
      <c r="AK1467" s="18" t="s">
        <v>54</v>
      </c>
      <c r="AL1467" s="18" t="s">
        <v>54</v>
      </c>
      <c r="AM1467" s="18" t="s">
        <v>54</v>
      </c>
      <c r="AN1467" s="19">
        <v>0.8494</v>
      </c>
      <c r="AO1467" s="19" t="s">
        <v>54</v>
      </c>
    </row>
    <row r="1468">
      <c r="A1468" s="8" t="s">
        <v>10649</v>
      </c>
      <c r="B1468" s="52" t="s">
        <v>57</v>
      </c>
      <c r="C1468" s="8" t="s">
        <v>58</v>
      </c>
      <c r="D1468" s="8" t="s">
        <v>10628</v>
      </c>
      <c r="E1468" s="20" t="s">
        <v>10650</v>
      </c>
      <c r="F1468" s="50" t="s">
        <v>10651</v>
      </c>
      <c r="G1468" s="8" t="s">
        <v>46</v>
      </c>
      <c r="H1468" s="24"/>
      <c r="I1468" s="8" t="s">
        <v>10652</v>
      </c>
      <c r="J1468" s="8">
        <v>13.0</v>
      </c>
      <c r="K1468" s="14">
        <v>46111.0</v>
      </c>
      <c r="L1468" s="8" t="s">
        <v>9634</v>
      </c>
      <c r="M1468" s="8" t="s">
        <v>9634</v>
      </c>
      <c r="N1468" s="14">
        <v>46115.0</v>
      </c>
      <c r="O1468" s="14">
        <v>46115.0</v>
      </c>
      <c r="P1468" s="8" t="s">
        <v>48</v>
      </c>
      <c r="Q1468" s="8">
        <v>624.0</v>
      </c>
      <c r="R1468" s="16" t="s">
        <v>10647</v>
      </c>
      <c r="S1468" s="16" t="s">
        <v>10653</v>
      </c>
      <c r="T1468" s="16" t="s">
        <v>7202</v>
      </c>
      <c r="U1468" s="17" t="s">
        <v>10634</v>
      </c>
      <c r="V1468" s="8" t="s">
        <v>72</v>
      </c>
      <c r="AA1468" s="18" t="s">
        <v>54</v>
      </c>
      <c r="AB1468" s="18" t="s">
        <v>54</v>
      </c>
      <c r="AC1468" s="18" t="s">
        <v>54</v>
      </c>
      <c r="AD1468" s="18" t="s">
        <v>54</v>
      </c>
      <c r="AE1468" s="18" t="s">
        <v>54</v>
      </c>
      <c r="AF1468" s="18" t="s">
        <v>54</v>
      </c>
      <c r="AG1468" s="18" t="s">
        <v>54</v>
      </c>
      <c r="AH1468" s="18" t="s">
        <v>54</v>
      </c>
      <c r="AI1468" s="18" t="s">
        <v>54</v>
      </c>
      <c r="AJ1468" s="18" t="s">
        <v>54</v>
      </c>
      <c r="AK1468" s="18" t="s">
        <v>54</v>
      </c>
      <c r="AL1468" s="18" t="s">
        <v>54</v>
      </c>
      <c r="AM1468" s="18" t="s">
        <v>54</v>
      </c>
      <c r="AN1468" s="19" t="s">
        <v>54</v>
      </c>
      <c r="AO1468" s="19" t="s">
        <v>54</v>
      </c>
    </row>
    <row r="1469">
      <c r="A1469" s="8" t="s">
        <v>10654</v>
      </c>
      <c r="B1469" s="52" t="s">
        <v>1287</v>
      </c>
      <c r="C1469" s="8" t="s">
        <v>43</v>
      </c>
      <c r="E1469" s="20" t="s">
        <v>10655</v>
      </c>
      <c r="F1469" s="50" t="s">
        <v>10656</v>
      </c>
      <c r="G1469" s="8" t="s">
        <v>83</v>
      </c>
      <c r="H1469" s="24"/>
      <c r="I1469" s="8" t="s">
        <v>10657</v>
      </c>
      <c r="J1469" s="8">
        <v>13.0</v>
      </c>
      <c r="K1469" s="14">
        <v>46111.0</v>
      </c>
      <c r="L1469" s="8" t="s">
        <v>9634</v>
      </c>
      <c r="M1469" s="8" t="s">
        <v>9634</v>
      </c>
      <c r="N1469" s="14">
        <v>46115.0</v>
      </c>
      <c r="O1469" s="14">
        <v>46115.0</v>
      </c>
      <c r="P1469" s="8" t="s">
        <v>48</v>
      </c>
      <c r="Q1469" s="8">
        <v>781.0</v>
      </c>
      <c r="R1469" s="8" t="s">
        <v>10658</v>
      </c>
      <c r="S1469" s="8" t="s">
        <v>10659</v>
      </c>
      <c r="T1469" s="16" t="s">
        <v>10660</v>
      </c>
      <c r="U1469" s="17" t="s">
        <v>10661</v>
      </c>
      <c r="V1469" s="8" t="s">
        <v>220</v>
      </c>
      <c r="AA1469" s="53" t="s">
        <v>10662</v>
      </c>
      <c r="AB1469" s="18">
        <v>134.0</v>
      </c>
      <c r="AC1469" s="18">
        <v>37.0</v>
      </c>
      <c r="AD1469" s="18">
        <v>8.0</v>
      </c>
      <c r="AE1469" s="18">
        <v>48.0</v>
      </c>
      <c r="AF1469" s="18">
        <v>64.0</v>
      </c>
      <c r="AG1469" s="18">
        <v>15.0</v>
      </c>
      <c r="AH1469" s="18">
        <v>9.0</v>
      </c>
      <c r="AI1469" s="18">
        <v>1.0</v>
      </c>
      <c r="AJ1469" s="18" t="s">
        <v>10654</v>
      </c>
      <c r="AK1469" s="18">
        <v>1160.0</v>
      </c>
      <c r="AL1469" s="54" t="s">
        <v>1755</v>
      </c>
      <c r="AM1469" s="54" t="s">
        <v>1656</v>
      </c>
      <c r="AN1469" s="19">
        <v>0.9532</v>
      </c>
      <c r="AO1469" s="19" t="s">
        <v>6686</v>
      </c>
    </row>
    <row r="1470">
      <c r="A1470" s="8" t="s">
        <v>10663</v>
      </c>
      <c r="B1470" s="52" t="s">
        <v>1883</v>
      </c>
      <c r="C1470" s="8" t="s">
        <v>58</v>
      </c>
      <c r="D1470" s="8" t="s">
        <v>10654</v>
      </c>
      <c r="E1470" s="20" t="s">
        <v>10664</v>
      </c>
      <c r="F1470" s="50" t="s">
        <v>10665</v>
      </c>
      <c r="G1470" s="8" t="s">
        <v>83</v>
      </c>
      <c r="H1470" s="24"/>
      <c r="I1470" s="8" t="s">
        <v>10666</v>
      </c>
      <c r="J1470" s="8">
        <v>13.0</v>
      </c>
      <c r="K1470" s="14">
        <v>46111.0</v>
      </c>
      <c r="L1470" s="8" t="s">
        <v>9634</v>
      </c>
      <c r="M1470" s="8" t="s">
        <v>9634</v>
      </c>
      <c r="N1470" s="14">
        <v>46115.0</v>
      </c>
      <c r="O1470" s="14">
        <v>46115.0</v>
      </c>
      <c r="P1470" s="8" t="s">
        <v>48</v>
      </c>
      <c r="Q1470" s="8">
        <v>760.0</v>
      </c>
      <c r="R1470" s="8" t="s">
        <v>10658</v>
      </c>
      <c r="S1470" s="8" t="s">
        <v>10667</v>
      </c>
      <c r="T1470" s="16" t="s">
        <v>10668</v>
      </c>
      <c r="U1470" s="17" t="s">
        <v>10661</v>
      </c>
      <c r="V1470" s="8" t="s">
        <v>220</v>
      </c>
      <c r="AA1470" s="53" t="s">
        <v>10669</v>
      </c>
      <c r="AB1470" s="18">
        <v>750.0</v>
      </c>
      <c r="AC1470" s="18">
        <v>41.0</v>
      </c>
      <c r="AD1470" s="18">
        <v>16.0</v>
      </c>
      <c r="AE1470" s="18">
        <v>311.0</v>
      </c>
      <c r="AF1470" s="18">
        <v>95.0</v>
      </c>
      <c r="AG1470" s="18">
        <v>25.0</v>
      </c>
      <c r="AH1470" s="18">
        <v>392.0</v>
      </c>
      <c r="AI1470" s="18">
        <v>12.0</v>
      </c>
      <c r="AJ1470" s="18" t="s">
        <v>54</v>
      </c>
      <c r="AK1470" s="18" t="s">
        <v>54</v>
      </c>
      <c r="AL1470" s="54" t="s">
        <v>1989</v>
      </c>
      <c r="AM1470" s="18" t="s">
        <v>54</v>
      </c>
      <c r="AN1470" s="19">
        <v>0.9532</v>
      </c>
      <c r="AO1470" s="19" t="s">
        <v>161</v>
      </c>
    </row>
    <row r="1471">
      <c r="A1471" s="8" t="s">
        <v>10670</v>
      </c>
      <c r="B1471" s="52" t="s">
        <v>2931</v>
      </c>
      <c r="C1471" s="8" t="s">
        <v>58</v>
      </c>
      <c r="D1471" s="8" t="s">
        <v>10654</v>
      </c>
      <c r="E1471" s="20" t="s">
        <v>10671</v>
      </c>
      <c r="F1471" s="50" t="s">
        <v>10672</v>
      </c>
      <c r="G1471" s="8" t="s">
        <v>83</v>
      </c>
      <c r="H1471" s="24"/>
      <c r="I1471" s="8" t="s">
        <v>10673</v>
      </c>
      <c r="J1471" s="8">
        <v>13.0</v>
      </c>
      <c r="K1471" s="14">
        <v>46111.0</v>
      </c>
      <c r="L1471" s="8" t="s">
        <v>9634</v>
      </c>
      <c r="M1471" s="8" t="s">
        <v>9634</v>
      </c>
      <c r="N1471" s="14">
        <v>46115.0</v>
      </c>
      <c r="O1471" s="14">
        <v>46115.0</v>
      </c>
      <c r="P1471" s="8" t="s">
        <v>48</v>
      </c>
      <c r="Q1471" s="8">
        <v>661.0</v>
      </c>
      <c r="R1471" s="16" t="s">
        <v>10674</v>
      </c>
      <c r="S1471" s="16" t="s">
        <v>10675</v>
      </c>
      <c r="T1471" s="16" t="s">
        <v>70</v>
      </c>
      <c r="U1471" s="17" t="s">
        <v>10661</v>
      </c>
      <c r="V1471" s="8" t="s">
        <v>220</v>
      </c>
      <c r="AA1471" s="18" t="s">
        <v>54</v>
      </c>
      <c r="AB1471" s="18">
        <v>276.0</v>
      </c>
      <c r="AC1471" s="18">
        <v>55.0</v>
      </c>
      <c r="AD1471" s="18">
        <v>30.0</v>
      </c>
      <c r="AE1471" s="18">
        <v>177.0</v>
      </c>
      <c r="AF1471" s="18">
        <v>0.0</v>
      </c>
      <c r="AG1471" s="18">
        <v>0.0</v>
      </c>
      <c r="AH1471" s="18">
        <v>0.0</v>
      </c>
      <c r="AI1471" s="18">
        <v>1.0</v>
      </c>
      <c r="AJ1471" s="18" t="s">
        <v>54</v>
      </c>
      <c r="AK1471" s="18" t="s">
        <v>54</v>
      </c>
      <c r="AL1471" s="18" t="s">
        <v>54</v>
      </c>
      <c r="AM1471" s="18" t="s">
        <v>54</v>
      </c>
      <c r="AN1471" s="19">
        <v>0.9532</v>
      </c>
      <c r="AO1471" s="19" t="s">
        <v>6686</v>
      </c>
    </row>
    <row r="1472">
      <c r="A1472" s="8" t="s">
        <v>10676</v>
      </c>
      <c r="B1472" s="52" t="s">
        <v>1287</v>
      </c>
      <c r="C1472" s="8" t="s">
        <v>43</v>
      </c>
      <c r="E1472" s="16" t="s">
        <v>10677</v>
      </c>
      <c r="F1472" s="21" t="s">
        <v>10678</v>
      </c>
      <c r="G1472" s="8" t="s">
        <v>7957</v>
      </c>
      <c r="H1472" s="24"/>
      <c r="I1472" s="8" t="s">
        <v>10679</v>
      </c>
      <c r="J1472" s="8">
        <v>13.0</v>
      </c>
      <c r="K1472" s="14">
        <v>46111.0</v>
      </c>
      <c r="L1472" s="8" t="s">
        <v>9634</v>
      </c>
      <c r="M1472" s="8" t="s">
        <v>9634</v>
      </c>
      <c r="N1472" s="14">
        <v>46115.0</v>
      </c>
      <c r="O1472" s="14">
        <v>46115.0</v>
      </c>
      <c r="P1472" s="8" t="s">
        <v>48</v>
      </c>
      <c r="Q1472" s="8">
        <v>670.0</v>
      </c>
      <c r="R1472" s="16" t="s">
        <v>10680</v>
      </c>
      <c r="S1472" s="16" t="s">
        <v>10681</v>
      </c>
      <c r="T1472" s="16" t="s">
        <v>10682</v>
      </c>
      <c r="U1472" s="25" t="s">
        <v>10683</v>
      </c>
      <c r="V1472" s="8" t="s">
        <v>72</v>
      </c>
      <c r="AA1472" s="53" t="s">
        <v>10684</v>
      </c>
      <c r="AB1472" s="18">
        <v>257.0</v>
      </c>
      <c r="AC1472" s="18">
        <v>16.0</v>
      </c>
      <c r="AD1472" s="18">
        <v>7.0</v>
      </c>
      <c r="AE1472" s="18">
        <v>30.0</v>
      </c>
      <c r="AF1472" s="18">
        <v>115.0</v>
      </c>
      <c r="AG1472" s="18">
        <v>193.0</v>
      </c>
      <c r="AH1472" s="18">
        <v>3.0</v>
      </c>
      <c r="AI1472" s="18">
        <v>3.0</v>
      </c>
      <c r="AJ1472" s="18" t="s">
        <v>10676</v>
      </c>
      <c r="AK1472" s="18">
        <v>536.0</v>
      </c>
      <c r="AL1472" s="54" t="s">
        <v>1789</v>
      </c>
      <c r="AM1472" s="54" t="s">
        <v>1789</v>
      </c>
      <c r="AN1472" s="19"/>
      <c r="AO1472" s="19" t="s">
        <v>54</v>
      </c>
    </row>
    <row r="1473">
      <c r="A1473" s="8" t="s">
        <v>10685</v>
      </c>
      <c r="B1473" s="52" t="s">
        <v>1298</v>
      </c>
      <c r="C1473" s="8" t="s">
        <v>58</v>
      </c>
      <c r="D1473" s="8" t="s">
        <v>10676</v>
      </c>
      <c r="E1473" s="20" t="s">
        <v>10686</v>
      </c>
      <c r="F1473" s="21" t="s">
        <v>10687</v>
      </c>
      <c r="G1473" s="8" t="s">
        <v>7957</v>
      </c>
      <c r="H1473" s="24"/>
      <c r="I1473" s="8" t="s">
        <v>10688</v>
      </c>
      <c r="J1473" s="8">
        <v>13.0</v>
      </c>
      <c r="K1473" s="14">
        <v>46111.0</v>
      </c>
      <c r="L1473" s="8" t="s">
        <v>9634</v>
      </c>
      <c r="M1473" s="8" t="s">
        <v>9634</v>
      </c>
      <c r="N1473" s="14">
        <v>46115.0</v>
      </c>
      <c r="O1473" s="14">
        <v>415010.0</v>
      </c>
      <c r="P1473" s="8" t="s">
        <v>48</v>
      </c>
      <c r="Q1473" s="8">
        <v>726.0</v>
      </c>
      <c r="R1473" s="16" t="s">
        <v>10689</v>
      </c>
      <c r="S1473" s="16" t="s">
        <v>10690</v>
      </c>
      <c r="T1473" s="16" t="s">
        <v>9636</v>
      </c>
      <c r="U1473" s="25" t="s">
        <v>10683</v>
      </c>
      <c r="V1473" s="8" t="s">
        <v>72</v>
      </c>
      <c r="AA1473" s="53" t="s">
        <v>10691</v>
      </c>
      <c r="AB1473" s="18">
        <v>178.0</v>
      </c>
      <c r="AC1473" s="18">
        <v>24.0</v>
      </c>
      <c r="AD1473" s="18">
        <v>17.0</v>
      </c>
      <c r="AE1473" s="18">
        <v>39.0</v>
      </c>
      <c r="AF1473" s="18">
        <v>147.0</v>
      </c>
      <c r="AG1473" s="18">
        <v>72.0</v>
      </c>
      <c r="AH1473" s="18">
        <v>10.0</v>
      </c>
      <c r="AI1473" s="18">
        <v>10.0</v>
      </c>
      <c r="AJ1473" s="18" t="s">
        <v>54</v>
      </c>
      <c r="AK1473" s="18" t="s">
        <v>54</v>
      </c>
      <c r="AL1473" s="54" t="s">
        <v>1422</v>
      </c>
      <c r="AM1473" s="18" t="s">
        <v>54</v>
      </c>
      <c r="AN1473" s="19"/>
      <c r="AO1473" s="19" t="s">
        <v>54</v>
      </c>
    </row>
    <row r="1474">
      <c r="A1474" s="8" t="s">
        <v>10692</v>
      </c>
      <c r="B1474" s="52" t="s">
        <v>2482</v>
      </c>
      <c r="C1474" s="8" t="s">
        <v>58</v>
      </c>
      <c r="D1474" s="8" t="s">
        <v>10676</v>
      </c>
      <c r="E1474" s="20" t="s">
        <v>10693</v>
      </c>
      <c r="F1474" s="21" t="s">
        <v>10694</v>
      </c>
      <c r="G1474" s="8" t="s">
        <v>7957</v>
      </c>
      <c r="H1474" s="24"/>
      <c r="I1474" s="8" t="s">
        <v>10695</v>
      </c>
      <c r="J1474" s="8">
        <v>13.0</v>
      </c>
      <c r="K1474" s="14">
        <v>46111.0</v>
      </c>
      <c r="L1474" s="8" t="s">
        <v>9634</v>
      </c>
      <c r="M1474" s="8" t="s">
        <v>9634</v>
      </c>
      <c r="N1474" s="14">
        <v>46115.0</v>
      </c>
      <c r="O1474" s="14">
        <v>46115.0</v>
      </c>
      <c r="P1474" s="8" t="s">
        <v>48</v>
      </c>
      <c r="Q1474" s="8">
        <v>541.0</v>
      </c>
      <c r="R1474" s="16" t="s">
        <v>10696</v>
      </c>
      <c r="S1474" s="16" t="s">
        <v>10697</v>
      </c>
      <c r="T1474" s="16" t="s">
        <v>107</v>
      </c>
      <c r="U1474" s="17" t="s">
        <v>10683</v>
      </c>
      <c r="V1474" s="8" t="s">
        <v>72</v>
      </c>
      <c r="AA1474" s="18" t="s">
        <v>54</v>
      </c>
      <c r="AB1474" s="18">
        <v>101.0</v>
      </c>
      <c r="AC1474" s="18">
        <v>23.0</v>
      </c>
      <c r="AD1474" s="18">
        <v>8.0</v>
      </c>
      <c r="AE1474" s="18">
        <v>23.0</v>
      </c>
      <c r="AF1474" s="18">
        <v>0.0</v>
      </c>
      <c r="AG1474" s="18">
        <v>0.0</v>
      </c>
      <c r="AH1474" s="18">
        <v>0.0</v>
      </c>
      <c r="AI1474" s="18">
        <v>0.0</v>
      </c>
      <c r="AJ1474" s="18" t="s">
        <v>54</v>
      </c>
      <c r="AK1474" s="18" t="s">
        <v>54</v>
      </c>
      <c r="AL1474" s="18" t="s">
        <v>54</v>
      </c>
      <c r="AM1474" s="18" t="s">
        <v>54</v>
      </c>
      <c r="AN1474" s="19"/>
      <c r="AO1474" s="19" t="s">
        <v>73</v>
      </c>
    </row>
    <row r="1475">
      <c r="A1475" s="8" t="s">
        <v>10698</v>
      </c>
      <c r="B1475" s="52" t="s">
        <v>1298</v>
      </c>
      <c r="C1475" s="8" t="s">
        <v>43</v>
      </c>
      <c r="E1475" s="16" t="s">
        <v>10699</v>
      </c>
      <c r="F1475" s="21" t="s">
        <v>10700</v>
      </c>
      <c r="G1475" s="8" t="s">
        <v>7957</v>
      </c>
      <c r="H1475" s="24"/>
      <c r="I1475" s="8" t="s">
        <v>10701</v>
      </c>
      <c r="J1475" s="8">
        <v>13.0</v>
      </c>
      <c r="K1475" s="14">
        <v>46111.0</v>
      </c>
      <c r="L1475" s="8" t="s">
        <v>9634</v>
      </c>
      <c r="M1475" s="8" t="s">
        <v>9634</v>
      </c>
      <c r="N1475" s="14">
        <v>46115.0</v>
      </c>
      <c r="O1475" s="14">
        <v>46115.0</v>
      </c>
      <c r="P1475" s="8" t="s">
        <v>48</v>
      </c>
      <c r="Q1475" s="8">
        <v>718.0</v>
      </c>
      <c r="R1475" s="16" t="s">
        <v>10702</v>
      </c>
      <c r="S1475" s="16" t="s">
        <v>10703</v>
      </c>
      <c r="T1475" s="16" t="s">
        <v>9636</v>
      </c>
      <c r="U1475" s="25" t="s">
        <v>10704</v>
      </c>
      <c r="V1475" s="8" t="s">
        <v>220</v>
      </c>
      <c r="AA1475" s="53" t="s">
        <v>10705</v>
      </c>
      <c r="AB1475" s="18">
        <v>118.0</v>
      </c>
      <c r="AC1475" s="18">
        <v>28.0</v>
      </c>
      <c r="AD1475" s="18">
        <v>4.0</v>
      </c>
      <c r="AE1475" s="18">
        <v>46.0</v>
      </c>
      <c r="AF1475" s="18">
        <v>24.0</v>
      </c>
      <c r="AG1475" s="18">
        <v>29.0</v>
      </c>
      <c r="AH1475" s="18">
        <v>0.0</v>
      </c>
      <c r="AI1475" s="18">
        <v>9.0</v>
      </c>
      <c r="AJ1475" s="18" t="s">
        <v>10698</v>
      </c>
      <c r="AK1475" s="18">
        <v>687.0</v>
      </c>
      <c r="AL1475" s="54" t="s">
        <v>1331</v>
      </c>
      <c r="AM1475" s="54" t="s">
        <v>2803</v>
      </c>
      <c r="AN1475" s="19"/>
      <c r="AO1475" s="19" t="s">
        <v>54</v>
      </c>
    </row>
    <row r="1476">
      <c r="A1476" s="8" t="s">
        <v>10706</v>
      </c>
      <c r="B1476" s="52" t="s">
        <v>1287</v>
      </c>
      <c r="C1476" s="8" t="s">
        <v>58</v>
      </c>
      <c r="D1476" s="8" t="s">
        <v>10698</v>
      </c>
      <c r="E1476" s="16" t="s">
        <v>10707</v>
      </c>
      <c r="F1476" s="21" t="s">
        <v>10708</v>
      </c>
      <c r="G1476" s="8" t="s">
        <v>7957</v>
      </c>
      <c r="H1476" s="24"/>
      <c r="I1476" s="8" t="s">
        <v>10709</v>
      </c>
      <c r="J1476" s="8">
        <v>13.0</v>
      </c>
      <c r="K1476" s="14">
        <v>46111.0</v>
      </c>
      <c r="L1476" s="8" t="s">
        <v>9634</v>
      </c>
      <c r="M1476" s="8" t="s">
        <v>9634</v>
      </c>
      <c r="N1476" s="14">
        <v>46115.0</v>
      </c>
      <c r="O1476" s="14">
        <v>46115.0</v>
      </c>
      <c r="P1476" s="8" t="s">
        <v>48</v>
      </c>
      <c r="Q1476" s="8">
        <v>760.0</v>
      </c>
      <c r="R1476" s="16" t="s">
        <v>10710</v>
      </c>
      <c r="S1476" s="16" t="s">
        <v>10711</v>
      </c>
      <c r="T1476" s="16" t="s">
        <v>107</v>
      </c>
      <c r="U1476" s="25" t="s">
        <v>10704</v>
      </c>
      <c r="V1476" s="8" t="s">
        <v>220</v>
      </c>
      <c r="AA1476" s="53" t="s">
        <v>10712</v>
      </c>
      <c r="AB1476" s="18">
        <v>416.0</v>
      </c>
      <c r="AC1476" s="18">
        <v>250.0</v>
      </c>
      <c r="AD1476" s="18">
        <v>10.0</v>
      </c>
      <c r="AE1476" s="18">
        <v>143.0</v>
      </c>
      <c r="AF1476" s="18">
        <v>0.0</v>
      </c>
      <c r="AG1476" s="18">
        <v>0.0</v>
      </c>
      <c r="AH1476" s="18">
        <v>0.0</v>
      </c>
      <c r="AI1476" s="18">
        <v>5.0</v>
      </c>
      <c r="AJ1476" s="18" t="s">
        <v>54</v>
      </c>
      <c r="AK1476" s="18" t="s">
        <v>54</v>
      </c>
      <c r="AL1476" s="54" t="s">
        <v>3030</v>
      </c>
      <c r="AM1476" s="18" t="s">
        <v>54</v>
      </c>
      <c r="AN1476" s="19"/>
      <c r="AO1476" s="19" t="s">
        <v>54</v>
      </c>
    </row>
    <row r="1477">
      <c r="A1477" s="8" t="s">
        <v>10713</v>
      </c>
      <c r="B1477" s="52" t="s">
        <v>2482</v>
      </c>
      <c r="C1477" s="8" t="s">
        <v>58</v>
      </c>
      <c r="D1477" s="8" t="s">
        <v>10698</v>
      </c>
      <c r="E1477" s="10" t="s">
        <v>10714</v>
      </c>
      <c r="F1477" s="21" t="s">
        <v>10715</v>
      </c>
      <c r="G1477" s="8" t="s">
        <v>7957</v>
      </c>
      <c r="H1477" s="24"/>
      <c r="I1477" s="8" t="s">
        <v>10716</v>
      </c>
      <c r="J1477" s="8">
        <v>13.0</v>
      </c>
      <c r="K1477" s="14">
        <v>46111.0</v>
      </c>
      <c r="L1477" s="8" t="s">
        <v>9634</v>
      </c>
      <c r="M1477" s="8" t="s">
        <v>9634</v>
      </c>
      <c r="N1477" s="14">
        <v>46115.0</v>
      </c>
      <c r="O1477" s="14">
        <v>46115.0</v>
      </c>
      <c r="P1477" s="8" t="s">
        <v>48</v>
      </c>
      <c r="Q1477" s="8">
        <v>710.0</v>
      </c>
      <c r="R1477" s="16" t="s">
        <v>10710</v>
      </c>
      <c r="S1477" s="16" t="s">
        <v>10717</v>
      </c>
      <c r="T1477" s="16" t="s">
        <v>70</v>
      </c>
      <c r="U1477" s="25" t="s">
        <v>10704</v>
      </c>
      <c r="V1477" s="8" t="s">
        <v>220</v>
      </c>
      <c r="AA1477" s="18" t="s">
        <v>54</v>
      </c>
      <c r="AB1477" s="18">
        <v>153.0</v>
      </c>
      <c r="AC1477" s="18">
        <v>77.0</v>
      </c>
      <c r="AD1477" s="18">
        <v>1.0</v>
      </c>
      <c r="AE1477" s="18">
        <v>9.0</v>
      </c>
      <c r="AF1477" s="18">
        <v>0.0</v>
      </c>
      <c r="AG1477" s="18">
        <v>0.0</v>
      </c>
      <c r="AH1477" s="18">
        <v>0.0</v>
      </c>
      <c r="AI1477" s="18">
        <v>0.0</v>
      </c>
      <c r="AJ1477" s="18" t="s">
        <v>54</v>
      </c>
      <c r="AK1477" s="18" t="s">
        <v>54</v>
      </c>
      <c r="AL1477" s="18" t="s">
        <v>54</v>
      </c>
      <c r="AM1477" s="18" t="s">
        <v>54</v>
      </c>
      <c r="AN1477" s="19" t="s">
        <v>54</v>
      </c>
      <c r="AO1477" s="19" t="s">
        <v>54</v>
      </c>
    </row>
    <row r="1478">
      <c r="A1478" s="95" t="s">
        <v>10718</v>
      </c>
      <c r="B1478" s="96" t="s">
        <v>2931</v>
      </c>
      <c r="C1478" s="95" t="s">
        <v>43</v>
      </c>
      <c r="D1478" s="97"/>
      <c r="E1478" s="20" t="s">
        <v>10719</v>
      </c>
      <c r="F1478" s="50" t="s">
        <v>10720</v>
      </c>
      <c r="G1478" s="8" t="s">
        <v>46</v>
      </c>
      <c r="H1478" s="24"/>
      <c r="I1478" s="8" t="s">
        <v>10721</v>
      </c>
      <c r="J1478" s="8">
        <v>13.0</v>
      </c>
      <c r="K1478" s="14">
        <v>46111.0</v>
      </c>
      <c r="L1478" s="8" t="s">
        <v>9634</v>
      </c>
      <c r="M1478" s="8" t="s">
        <v>9634</v>
      </c>
      <c r="N1478" s="14">
        <v>46115.0</v>
      </c>
      <c r="O1478" s="14">
        <v>46116.0</v>
      </c>
      <c r="P1478" s="8" t="s">
        <v>48</v>
      </c>
      <c r="Q1478" s="8">
        <v>810.0</v>
      </c>
      <c r="R1478" s="16" t="s">
        <v>10722</v>
      </c>
      <c r="S1478" s="16" t="s">
        <v>10723</v>
      </c>
      <c r="T1478" s="16" t="s">
        <v>70</v>
      </c>
      <c r="U1478" s="17" t="s">
        <v>10724</v>
      </c>
      <c r="V1478" s="8" t="s">
        <v>72</v>
      </c>
      <c r="AA1478" s="18" t="s">
        <v>54</v>
      </c>
      <c r="AB1478" s="18">
        <v>253.0</v>
      </c>
      <c r="AC1478" s="18">
        <v>72.0</v>
      </c>
      <c r="AD1478" s="18">
        <v>2.0</v>
      </c>
      <c r="AE1478" s="18">
        <v>103.0</v>
      </c>
      <c r="AF1478" s="18">
        <v>0.0</v>
      </c>
      <c r="AG1478" s="18">
        <v>0.0</v>
      </c>
      <c r="AH1478" s="18">
        <v>0.0</v>
      </c>
      <c r="AI1478" s="18">
        <v>1.0</v>
      </c>
      <c r="AJ1478" s="18" t="s">
        <v>10718</v>
      </c>
      <c r="AK1478" s="18">
        <v>477.0</v>
      </c>
      <c r="AL1478" s="18" t="s">
        <v>54</v>
      </c>
      <c r="AM1478" s="54" t="s">
        <v>2647</v>
      </c>
      <c r="AN1478" s="19">
        <v>0.9632</v>
      </c>
      <c r="AO1478" s="19" t="s">
        <v>371</v>
      </c>
    </row>
    <row r="1479">
      <c r="A1479" s="95" t="s">
        <v>10725</v>
      </c>
      <c r="B1479" s="96" t="s">
        <v>1287</v>
      </c>
      <c r="C1479" s="95" t="s">
        <v>58</v>
      </c>
      <c r="D1479" s="95" t="s">
        <v>10718</v>
      </c>
      <c r="E1479" s="20" t="s">
        <v>10726</v>
      </c>
      <c r="F1479" s="50" t="s">
        <v>10727</v>
      </c>
      <c r="G1479" s="8" t="s">
        <v>46</v>
      </c>
      <c r="H1479" s="24"/>
      <c r="I1479" s="8" t="s">
        <v>10728</v>
      </c>
      <c r="J1479" s="8">
        <v>13.0</v>
      </c>
      <c r="K1479" s="14">
        <v>46111.0</v>
      </c>
      <c r="L1479" s="8" t="s">
        <v>9634</v>
      </c>
      <c r="M1479" s="8" t="s">
        <v>9634</v>
      </c>
      <c r="N1479" s="14">
        <v>46115.0</v>
      </c>
      <c r="O1479" s="14">
        <v>46116.0</v>
      </c>
      <c r="P1479" s="8" t="s">
        <v>48</v>
      </c>
      <c r="Q1479" s="8">
        <v>845.0</v>
      </c>
      <c r="R1479" s="8" t="s">
        <v>10729</v>
      </c>
      <c r="S1479" s="8" t="s">
        <v>10730</v>
      </c>
      <c r="T1479" s="16" t="s">
        <v>7202</v>
      </c>
      <c r="U1479" s="17" t="s">
        <v>10724</v>
      </c>
      <c r="V1479" s="8" t="s">
        <v>72</v>
      </c>
      <c r="AA1479" s="53" t="s">
        <v>10731</v>
      </c>
      <c r="AB1479" s="18">
        <v>224.0</v>
      </c>
      <c r="AC1479" s="18">
        <v>50.0</v>
      </c>
      <c r="AD1479" s="18">
        <v>39.0</v>
      </c>
      <c r="AE1479" s="18">
        <v>87.0</v>
      </c>
      <c r="AF1479" s="18">
        <v>0.0</v>
      </c>
      <c r="AG1479" s="18">
        <v>0.0</v>
      </c>
      <c r="AH1479" s="18">
        <v>0.0</v>
      </c>
      <c r="AI1479" s="18">
        <v>4.0</v>
      </c>
      <c r="AJ1479" s="18" t="s">
        <v>54</v>
      </c>
      <c r="AK1479" s="18" t="s">
        <v>54</v>
      </c>
      <c r="AL1479" s="54" t="s">
        <v>1464</v>
      </c>
      <c r="AM1479" s="18" t="s">
        <v>54</v>
      </c>
      <c r="AN1479" s="19">
        <v>0.9632</v>
      </c>
      <c r="AO1479" s="19" t="s">
        <v>54</v>
      </c>
    </row>
    <row r="1480">
      <c r="A1480" s="95" t="s">
        <v>10732</v>
      </c>
      <c r="B1480" s="96" t="s">
        <v>1298</v>
      </c>
      <c r="C1480" s="95" t="s">
        <v>58</v>
      </c>
      <c r="D1480" s="95" t="s">
        <v>10733</v>
      </c>
      <c r="E1480" s="20" t="s">
        <v>10734</v>
      </c>
      <c r="F1480" s="50" t="s">
        <v>10735</v>
      </c>
      <c r="G1480" s="8" t="s">
        <v>46</v>
      </c>
      <c r="H1480" s="24"/>
      <c r="I1480" s="8" t="s">
        <v>10736</v>
      </c>
      <c r="J1480" s="8">
        <v>13.0</v>
      </c>
      <c r="K1480" s="14">
        <v>46111.0</v>
      </c>
      <c r="L1480" s="8" t="s">
        <v>9634</v>
      </c>
      <c r="M1480" s="8" t="s">
        <v>9634</v>
      </c>
      <c r="N1480" s="14">
        <v>46115.0</v>
      </c>
      <c r="O1480" s="14">
        <v>46116.0</v>
      </c>
      <c r="P1480" s="8" t="s">
        <v>48</v>
      </c>
      <c r="Q1480" s="8">
        <v>804.0</v>
      </c>
      <c r="R1480" s="8" t="s">
        <v>10729</v>
      </c>
      <c r="S1480" s="8" t="s">
        <v>10737</v>
      </c>
      <c r="T1480" s="16" t="s">
        <v>10738</v>
      </c>
      <c r="U1480" s="17" t="s">
        <v>10724</v>
      </c>
      <c r="V1480" s="8" t="s">
        <v>72</v>
      </c>
      <c r="AA1480" s="53" t="s">
        <v>10739</v>
      </c>
      <c r="AB1480" s="18">
        <v>231.0</v>
      </c>
      <c r="AC1480" s="18">
        <v>43.0</v>
      </c>
      <c r="AD1480" s="18">
        <v>82.0</v>
      </c>
      <c r="AE1480" s="18">
        <v>76.0</v>
      </c>
      <c r="AF1480" s="18">
        <v>46.0</v>
      </c>
      <c r="AG1480" s="18">
        <v>0.0</v>
      </c>
      <c r="AH1480" s="18">
        <v>0.0</v>
      </c>
      <c r="AI1480" s="18">
        <v>12.0</v>
      </c>
      <c r="AJ1480" s="18" t="s">
        <v>54</v>
      </c>
      <c r="AK1480" s="18" t="s">
        <v>54</v>
      </c>
      <c r="AL1480" s="54" t="s">
        <v>1590</v>
      </c>
      <c r="AM1480" s="18" t="s">
        <v>54</v>
      </c>
      <c r="AN1480" s="19"/>
      <c r="AO1480" s="19" t="s">
        <v>371</v>
      </c>
    </row>
    <row r="1481">
      <c r="A1481" s="8" t="s">
        <v>10740</v>
      </c>
      <c r="B1481" s="52" t="s">
        <v>1298</v>
      </c>
      <c r="C1481" s="8" t="s">
        <v>43</v>
      </c>
      <c r="E1481" s="20" t="s">
        <v>10741</v>
      </c>
      <c r="F1481" s="21" t="s">
        <v>10742</v>
      </c>
      <c r="G1481" s="8" t="s">
        <v>7957</v>
      </c>
      <c r="H1481" s="24"/>
      <c r="I1481" s="8" t="s">
        <v>10743</v>
      </c>
      <c r="J1481" s="8">
        <v>13.0</v>
      </c>
      <c r="K1481" s="14">
        <v>46111.0</v>
      </c>
      <c r="L1481" s="8" t="s">
        <v>9634</v>
      </c>
      <c r="M1481" s="8" t="s">
        <v>9634</v>
      </c>
      <c r="N1481" s="14">
        <v>46115.0</v>
      </c>
      <c r="O1481" s="14">
        <v>46116.0</v>
      </c>
      <c r="P1481" s="8" t="s">
        <v>48</v>
      </c>
      <c r="Q1481" s="8">
        <v>586.0</v>
      </c>
      <c r="R1481" s="16" t="s">
        <v>10744</v>
      </c>
      <c r="S1481" s="16" t="s">
        <v>10745</v>
      </c>
      <c r="T1481" s="16" t="s">
        <v>9636</v>
      </c>
      <c r="U1481" s="25" t="s">
        <v>10746</v>
      </c>
      <c r="V1481" s="8" t="s">
        <v>72</v>
      </c>
      <c r="AA1481" s="53" t="s">
        <v>10747</v>
      </c>
      <c r="AB1481" s="18">
        <v>129.0</v>
      </c>
      <c r="AC1481" s="18">
        <v>54.0</v>
      </c>
      <c r="AD1481" s="18">
        <v>13.0</v>
      </c>
      <c r="AE1481" s="18">
        <v>44.0</v>
      </c>
      <c r="AF1481" s="18">
        <v>0.0</v>
      </c>
      <c r="AG1481" s="18">
        <v>0.0</v>
      </c>
      <c r="AH1481" s="18">
        <v>0.0</v>
      </c>
      <c r="AI1481" s="18">
        <v>9.0</v>
      </c>
      <c r="AJ1481" s="18" t="s">
        <v>10740</v>
      </c>
      <c r="AK1481" s="18">
        <v>452.0</v>
      </c>
      <c r="AL1481" s="54" t="s">
        <v>1483</v>
      </c>
      <c r="AM1481" s="54" t="s">
        <v>2087</v>
      </c>
      <c r="AN1481" s="19">
        <v>0.8894</v>
      </c>
      <c r="AO1481" s="19" t="s">
        <v>262</v>
      </c>
    </row>
    <row r="1482">
      <c r="A1482" s="8" t="s">
        <v>10748</v>
      </c>
      <c r="B1482" s="52" t="s">
        <v>1287</v>
      </c>
      <c r="C1482" s="8" t="s">
        <v>58</v>
      </c>
      <c r="D1482" s="8" t="s">
        <v>10740</v>
      </c>
      <c r="E1482" s="20" t="s">
        <v>10749</v>
      </c>
      <c r="F1482" s="21" t="s">
        <v>10750</v>
      </c>
      <c r="G1482" s="8" t="s">
        <v>7957</v>
      </c>
      <c r="H1482" s="24"/>
      <c r="I1482" s="8" t="s">
        <v>10751</v>
      </c>
      <c r="J1482" s="8">
        <v>13.0</v>
      </c>
      <c r="K1482" s="14">
        <v>46111.0</v>
      </c>
      <c r="L1482" s="8" t="s">
        <v>9634</v>
      </c>
      <c r="M1482" s="8" t="s">
        <v>9634</v>
      </c>
      <c r="N1482" s="14">
        <v>46115.0</v>
      </c>
      <c r="O1482" s="14">
        <v>46116.0</v>
      </c>
      <c r="P1482" s="8" t="s">
        <v>48</v>
      </c>
      <c r="Q1482" s="8">
        <v>583.0</v>
      </c>
      <c r="R1482" s="16" t="s">
        <v>10752</v>
      </c>
      <c r="S1482" s="16" t="s">
        <v>10753</v>
      </c>
      <c r="T1482" s="16" t="s">
        <v>10754</v>
      </c>
      <c r="U1482" s="25" t="s">
        <v>10746</v>
      </c>
      <c r="V1482" s="8" t="s">
        <v>72</v>
      </c>
      <c r="AA1482" s="53" t="s">
        <v>10755</v>
      </c>
      <c r="AB1482" s="18">
        <v>138.0</v>
      </c>
      <c r="AC1482" s="18">
        <v>52.0</v>
      </c>
      <c r="AD1482" s="18">
        <v>16.0</v>
      </c>
      <c r="AE1482" s="18">
        <v>37.0</v>
      </c>
      <c r="AF1482" s="18">
        <v>0.0</v>
      </c>
      <c r="AG1482" s="18">
        <v>0.0</v>
      </c>
      <c r="AH1482" s="18">
        <v>0.0</v>
      </c>
      <c r="AI1482" s="18">
        <v>12.0</v>
      </c>
      <c r="AJ1482" s="18" t="s">
        <v>54</v>
      </c>
      <c r="AK1482" s="18" t="s">
        <v>54</v>
      </c>
      <c r="AL1482" s="54" t="s">
        <v>1572</v>
      </c>
      <c r="AM1482" s="18" t="s">
        <v>54</v>
      </c>
      <c r="AN1482" s="19">
        <v>0.8894</v>
      </c>
      <c r="AO1482" s="19" t="s">
        <v>262</v>
      </c>
    </row>
    <row r="1483">
      <c r="A1483" s="8" t="s">
        <v>10756</v>
      </c>
      <c r="B1483" s="52" t="s">
        <v>2482</v>
      </c>
      <c r="C1483" s="8" t="s">
        <v>58</v>
      </c>
      <c r="D1483" s="8" t="s">
        <v>10740</v>
      </c>
      <c r="E1483" s="10" t="s">
        <v>10757</v>
      </c>
      <c r="F1483" s="21" t="s">
        <v>10758</v>
      </c>
      <c r="G1483" s="8" t="s">
        <v>7957</v>
      </c>
      <c r="H1483" s="24"/>
      <c r="I1483" s="8" t="s">
        <v>10759</v>
      </c>
      <c r="J1483" s="8">
        <v>13.0</v>
      </c>
      <c r="K1483" s="14">
        <v>46111.0</v>
      </c>
      <c r="L1483" s="8" t="s">
        <v>9634</v>
      </c>
      <c r="M1483" s="8" t="s">
        <v>9634</v>
      </c>
      <c r="N1483" s="14">
        <v>46115.0</v>
      </c>
      <c r="O1483" s="14">
        <v>46116.0</v>
      </c>
      <c r="P1483" s="8" t="s">
        <v>48</v>
      </c>
      <c r="Q1483" s="8">
        <v>685.0</v>
      </c>
      <c r="R1483" s="16" t="s">
        <v>10760</v>
      </c>
      <c r="S1483" s="16" t="s">
        <v>10761</v>
      </c>
      <c r="T1483" s="16" t="s">
        <v>70</v>
      </c>
      <c r="U1483" s="25" t="s">
        <v>10746</v>
      </c>
      <c r="V1483" s="8" t="s">
        <v>72</v>
      </c>
      <c r="AA1483" s="18" t="s">
        <v>54</v>
      </c>
      <c r="AB1483" s="18">
        <v>185.0</v>
      </c>
      <c r="AC1483" s="18">
        <v>49.0</v>
      </c>
      <c r="AD1483" s="18">
        <v>8.0</v>
      </c>
      <c r="AE1483" s="18">
        <v>58.0</v>
      </c>
      <c r="AF1483" s="18">
        <v>0.0</v>
      </c>
      <c r="AG1483" s="18">
        <v>0.0</v>
      </c>
      <c r="AH1483" s="18">
        <v>0.0</v>
      </c>
      <c r="AI1483" s="18">
        <v>1.0</v>
      </c>
      <c r="AJ1483" s="18" t="s">
        <v>54</v>
      </c>
      <c r="AK1483" s="18" t="s">
        <v>54</v>
      </c>
      <c r="AL1483" s="18" t="s">
        <v>54</v>
      </c>
      <c r="AM1483" s="18" t="s">
        <v>54</v>
      </c>
      <c r="AN1483" s="19">
        <v>0.8894</v>
      </c>
      <c r="AO1483" s="19" t="s">
        <v>262</v>
      </c>
    </row>
    <row r="1484">
      <c r="A1484" s="8" t="s">
        <v>10762</v>
      </c>
      <c r="B1484" s="52" t="s">
        <v>1287</v>
      </c>
      <c r="C1484" s="8" t="s">
        <v>43</v>
      </c>
      <c r="E1484" s="20" t="s">
        <v>10763</v>
      </c>
      <c r="F1484" s="50" t="s">
        <v>10764</v>
      </c>
      <c r="G1484" s="8" t="s">
        <v>83</v>
      </c>
      <c r="H1484" s="24"/>
      <c r="I1484" s="8" t="s">
        <v>10765</v>
      </c>
      <c r="J1484" s="8">
        <v>13.0</v>
      </c>
      <c r="K1484" s="14">
        <v>46111.0</v>
      </c>
      <c r="L1484" s="8" t="s">
        <v>9634</v>
      </c>
      <c r="M1484" s="8" t="s">
        <v>9634</v>
      </c>
      <c r="N1484" s="14">
        <v>46115.0</v>
      </c>
      <c r="O1484" s="14">
        <v>46116.0</v>
      </c>
      <c r="P1484" s="8" t="s">
        <v>48</v>
      </c>
      <c r="Q1484" s="8">
        <v>674.0</v>
      </c>
      <c r="R1484" s="8" t="s">
        <v>10766</v>
      </c>
      <c r="S1484" s="8" t="s">
        <v>10767</v>
      </c>
      <c r="T1484" s="16" t="s">
        <v>9636</v>
      </c>
      <c r="U1484" s="17" t="s">
        <v>10768</v>
      </c>
      <c r="V1484" s="8" t="s">
        <v>220</v>
      </c>
      <c r="AA1484" s="53" t="s">
        <v>10769</v>
      </c>
      <c r="AB1484" s="18">
        <v>4917.0</v>
      </c>
      <c r="AC1484" s="18">
        <v>856.0</v>
      </c>
      <c r="AD1484" s="18">
        <v>30.0</v>
      </c>
      <c r="AE1484" s="18">
        <v>2347.0</v>
      </c>
      <c r="AF1484" s="18">
        <v>0.0</v>
      </c>
      <c r="AG1484" s="18">
        <v>0.0</v>
      </c>
      <c r="AH1484" s="18">
        <v>0.0</v>
      </c>
      <c r="AI1484" s="18">
        <v>24.0</v>
      </c>
      <c r="AJ1484" s="18" t="s">
        <v>10762</v>
      </c>
      <c r="AK1484" s="18">
        <v>21460.0</v>
      </c>
      <c r="AL1484" s="55" t="s">
        <v>10770</v>
      </c>
      <c r="AM1484" s="55" t="s">
        <v>10771</v>
      </c>
      <c r="AN1484" s="19">
        <v>0.9223</v>
      </c>
      <c r="AO1484" s="19" t="s">
        <v>54</v>
      </c>
    </row>
    <row r="1485">
      <c r="A1485" s="8" t="s">
        <v>10772</v>
      </c>
      <c r="B1485" s="52" t="s">
        <v>1298</v>
      </c>
      <c r="C1485" s="8" t="s">
        <v>58</v>
      </c>
      <c r="D1485" s="8" t="s">
        <v>10762</v>
      </c>
      <c r="E1485" s="20" t="s">
        <v>10773</v>
      </c>
      <c r="F1485" s="50" t="s">
        <v>10774</v>
      </c>
      <c r="G1485" s="8" t="s">
        <v>83</v>
      </c>
      <c r="H1485" s="24"/>
      <c r="I1485" s="8" t="s">
        <v>10775</v>
      </c>
      <c r="J1485" s="8">
        <v>13.0</v>
      </c>
      <c r="K1485" s="14">
        <v>46111.0</v>
      </c>
      <c r="L1485" s="8" t="s">
        <v>9634</v>
      </c>
      <c r="M1485" s="8" t="s">
        <v>9634</v>
      </c>
      <c r="N1485" s="14">
        <v>46115.0</v>
      </c>
      <c r="O1485" s="14">
        <v>46116.0</v>
      </c>
      <c r="P1485" s="8" t="s">
        <v>48</v>
      </c>
      <c r="Q1485" s="8">
        <v>627.0</v>
      </c>
      <c r="R1485" s="8" t="s">
        <v>10776</v>
      </c>
      <c r="S1485" s="8" t="s">
        <v>10777</v>
      </c>
      <c r="T1485" s="16" t="s">
        <v>70</v>
      </c>
      <c r="U1485" s="17" t="s">
        <v>10768</v>
      </c>
      <c r="V1485" s="8" t="s">
        <v>220</v>
      </c>
      <c r="AA1485" s="53" t="s">
        <v>10778</v>
      </c>
      <c r="AB1485" s="18">
        <v>792.0</v>
      </c>
      <c r="AC1485" s="18">
        <v>64.0</v>
      </c>
      <c r="AD1485" s="18">
        <v>54.0</v>
      </c>
      <c r="AE1485" s="18">
        <v>393.0</v>
      </c>
      <c r="AF1485" s="18">
        <v>0.0</v>
      </c>
      <c r="AG1485" s="18">
        <v>0.0</v>
      </c>
      <c r="AH1485" s="18">
        <v>0.0</v>
      </c>
      <c r="AI1485" s="18">
        <v>110.0</v>
      </c>
      <c r="AJ1485" s="18" t="s">
        <v>54</v>
      </c>
      <c r="AK1485" s="18" t="s">
        <v>54</v>
      </c>
      <c r="AL1485" s="54" t="s">
        <v>2250</v>
      </c>
      <c r="AM1485" s="18" t="s">
        <v>54</v>
      </c>
      <c r="AN1485" s="19">
        <v>0.9223</v>
      </c>
      <c r="AO1485" s="19" t="s">
        <v>992</v>
      </c>
    </row>
    <row r="1486">
      <c r="A1486" s="8" t="s">
        <v>10779</v>
      </c>
      <c r="B1486" s="52" t="s">
        <v>5170</v>
      </c>
      <c r="C1486" s="8" t="s">
        <v>58</v>
      </c>
      <c r="D1486" s="8" t="s">
        <v>10762</v>
      </c>
      <c r="E1486" s="20" t="s">
        <v>10780</v>
      </c>
      <c r="F1486" s="50" t="s">
        <v>10781</v>
      </c>
      <c r="G1486" s="8" t="s">
        <v>83</v>
      </c>
      <c r="H1486" s="24"/>
      <c r="I1486" s="8" t="s">
        <v>10782</v>
      </c>
      <c r="J1486" s="8">
        <v>13.0</v>
      </c>
      <c r="K1486" s="14">
        <v>46111.0</v>
      </c>
      <c r="L1486" s="8" t="s">
        <v>9634</v>
      </c>
      <c r="M1486" s="8" t="s">
        <v>9634</v>
      </c>
      <c r="N1486" s="14">
        <v>46115.0</v>
      </c>
      <c r="O1486" s="14">
        <v>46117.0</v>
      </c>
      <c r="P1486" s="8" t="s">
        <v>48</v>
      </c>
      <c r="Q1486" s="8">
        <v>790.0</v>
      </c>
      <c r="R1486" s="8" t="s">
        <v>10783</v>
      </c>
      <c r="S1486" s="8" t="s">
        <v>10784</v>
      </c>
      <c r="T1486" s="16" t="s">
        <v>10785</v>
      </c>
      <c r="U1486" s="17" t="s">
        <v>10768</v>
      </c>
      <c r="V1486" s="8" t="s">
        <v>220</v>
      </c>
      <c r="AA1486" s="53" t="s">
        <v>10786</v>
      </c>
      <c r="AB1486" s="18">
        <v>15751.0</v>
      </c>
      <c r="AC1486" s="18">
        <v>160.0</v>
      </c>
      <c r="AD1486" s="18">
        <v>41.0</v>
      </c>
      <c r="AE1486" s="18">
        <v>478.0</v>
      </c>
      <c r="AF1486" s="18">
        <v>21.0</v>
      </c>
      <c r="AG1486" s="18">
        <v>14833.0</v>
      </c>
      <c r="AH1486" s="18">
        <v>55.0</v>
      </c>
      <c r="AI1486" s="18">
        <v>85.0</v>
      </c>
      <c r="AJ1486" s="18" t="s">
        <v>54</v>
      </c>
      <c r="AK1486" s="18" t="s">
        <v>54</v>
      </c>
      <c r="AL1486" s="55" t="s">
        <v>10787</v>
      </c>
      <c r="AM1486" s="18" t="s">
        <v>54</v>
      </c>
      <c r="AN1486" s="19">
        <v>0.9223</v>
      </c>
      <c r="AO1486" s="19" t="s">
        <v>992</v>
      </c>
    </row>
    <row r="1487">
      <c r="A1487" s="8" t="s">
        <v>10788</v>
      </c>
      <c r="B1487" s="52" t="s">
        <v>1287</v>
      </c>
      <c r="C1487" s="8" t="s">
        <v>43</v>
      </c>
      <c r="E1487" s="20" t="s">
        <v>10789</v>
      </c>
      <c r="F1487" s="50" t="s">
        <v>10790</v>
      </c>
      <c r="G1487" s="8" t="s">
        <v>183</v>
      </c>
      <c r="H1487" s="24"/>
      <c r="I1487" s="8" t="s">
        <v>10791</v>
      </c>
      <c r="J1487" s="8">
        <v>13.0</v>
      </c>
      <c r="K1487" s="14">
        <v>46111.0</v>
      </c>
      <c r="L1487" s="8" t="s">
        <v>9634</v>
      </c>
      <c r="M1487" s="8" t="s">
        <v>9634</v>
      </c>
      <c r="N1487" s="14">
        <v>46115.0</v>
      </c>
      <c r="O1487" s="14">
        <v>46116.0</v>
      </c>
      <c r="P1487" s="8" t="s">
        <v>185</v>
      </c>
      <c r="Q1487" s="8">
        <v>782.0</v>
      </c>
      <c r="R1487" s="8" t="s">
        <v>10792</v>
      </c>
      <c r="S1487" s="8" t="s">
        <v>10793</v>
      </c>
      <c r="T1487" s="32" t="s">
        <v>10794</v>
      </c>
      <c r="U1487" s="17" t="s">
        <v>10795</v>
      </c>
      <c r="V1487" s="8" t="s">
        <v>190</v>
      </c>
      <c r="AA1487" s="53" t="s">
        <v>10796</v>
      </c>
      <c r="AB1487" s="18">
        <v>70.0</v>
      </c>
      <c r="AC1487" s="18">
        <v>13.0</v>
      </c>
      <c r="AD1487" s="18">
        <v>19.0</v>
      </c>
      <c r="AE1487" s="18">
        <v>31.0</v>
      </c>
      <c r="AF1487" s="18">
        <v>0.0</v>
      </c>
      <c r="AG1487" s="18">
        <v>0.0</v>
      </c>
      <c r="AH1487" s="18">
        <v>0.0</v>
      </c>
      <c r="AI1487" s="18">
        <v>6.0</v>
      </c>
      <c r="AJ1487" s="18" t="s">
        <v>10788</v>
      </c>
      <c r="AK1487" s="18">
        <v>396.0</v>
      </c>
      <c r="AL1487" s="54" t="s">
        <v>1700</v>
      </c>
      <c r="AM1487" s="54" t="s">
        <v>1755</v>
      </c>
      <c r="AN1487" s="19"/>
      <c r="AO1487" s="19" t="s">
        <v>54</v>
      </c>
    </row>
    <row r="1488">
      <c r="A1488" s="8" t="s">
        <v>10797</v>
      </c>
      <c r="B1488" s="52" t="s">
        <v>1298</v>
      </c>
      <c r="C1488" s="8" t="s">
        <v>58</v>
      </c>
      <c r="D1488" s="8" t="s">
        <v>10788</v>
      </c>
      <c r="E1488" s="20" t="s">
        <v>10798</v>
      </c>
      <c r="F1488" s="50" t="s">
        <v>10799</v>
      </c>
      <c r="G1488" s="8" t="s">
        <v>183</v>
      </c>
      <c r="H1488" s="24"/>
      <c r="I1488" s="8" t="s">
        <v>10800</v>
      </c>
      <c r="J1488" s="8">
        <v>13.0</v>
      </c>
      <c r="K1488" s="14">
        <v>46111.0</v>
      </c>
      <c r="L1488" s="8" t="s">
        <v>9634</v>
      </c>
      <c r="M1488" s="8" t="s">
        <v>9634</v>
      </c>
      <c r="N1488" s="14">
        <v>46115.0</v>
      </c>
      <c r="O1488" s="14">
        <v>46116.0</v>
      </c>
      <c r="P1488" s="8" t="s">
        <v>185</v>
      </c>
      <c r="Q1488" s="8">
        <v>758.0</v>
      </c>
      <c r="R1488" s="8" t="s">
        <v>10801</v>
      </c>
      <c r="S1488" s="8" t="s">
        <v>10802</v>
      </c>
      <c r="T1488" s="32" t="s">
        <v>10803</v>
      </c>
      <c r="U1488" s="17" t="s">
        <v>10795</v>
      </c>
      <c r="V1488" s="8" t="s">
        <v>190</v>
      </c>
      <c r="AA1488" s="53" t="s">
        <v>10804</v>
      </c>
      <c r="AB1488" s="18">
        <v>208.0</v>
      </c>
      <c r="AC1488" s="18">
        <v>23.0</v>
      </c>
      <c r="AD1488" s="18">
        <v>57.0</v>
      </c>
      <c r="AE1488" s="18">
        <v>51.0</v>
      </c>
      <c r="AF1488" s="18">
        <v>46.0</v>
      </c>
      <c r="AG1488" s="18">
        <v>60.0</v>
      </c>
      <c r="AH1488" s="18">
        <v>5.0</v>
      </c>
      <c r="AI1488" s="18">
        <v>9.0</v>
      </c>
      <c r="AJ1488" s="18" t="s">
        <v>54</v>
      </c>
      <c r="AK1488" s="18" t="s">
        <v>54</v>
      </c>
      <c r="AL1488" s="54" t="s">
        <v>2242</v>
      </c>
      <c r="AM1488" s="18" t="s">
        <v>54</v>
      </c>
      <c r="AN1488" s="19"/>
      <c r="AO1488" s="19" t="s">
        <v>54</v>
      </c>
    </row>
    <row r="1489">
      <c r="A1489" s="8" t="s">
        <v>10805</v>
      </c>
      <c r="B1489" s="52" t="s">
        <v>5170</v>
      </c>
      <c r="C1489" s="8" t="s">
        <v>58</v>
      </c>
      <c r="D1489" s="8" t="s">
        <v>10788</v>
      </c>
      <c r="E1489" s="20" t="s">
        <v>10806</v>
      </c>
      <c r="F1489" s="50" t="s">
        <v>10807</v>
      </c>
      <c r="G1489" s="8" t="s">
        <v>183</v>
      </c>
      <c r="H1489" s="24"/>
      <c r="I1489" s="8" t="s">
        <v>10808</v>
      </c>
      <c r="J1489" s="8">
        <v>13.0</v>
      </c>
      <c r="K1489" s="14">
        <v>46111.0</v>
      </c>
      <c r="L1489" s="8" t="s">
        <v>9634</v>
      </c>
      <c r="M1489" s="8" t="s">
        <v>9634</v>
      </c>
      <c r="N1489" s="14">
        <v>46115.0</v>
      </c>
      <c r="O1489" s="14">
        <v>46117.0</v>
      </c>
      <c r="P1489" s="8" t="s">
        <v>185</v>
      </c>
      <c r="R1489" s="8" t="s">
        <v>10809</v>
      </c>
      <c r="S1489" s="8" t="s">
        <v>10810</v>
      </c>
      <c r="T1489" s="32" t="s">
        <v>10811</v>
      </c>
      <c r="U1489" s="17" t="s">
        <v>10795</v>
      </c>
      <c r="V1489" s="8" t="s">
        <v>190</v>
      </c>
      <c r="AA1489" s="53" t="s">
        <v>10812</v>
      </c>
      <c r="AB1489" s="18">
        <v>118.0</v>
      </c>
      <c r="AC1489" s="18">
        <v>3.0</v>
      </c>
      <c r="AD1489" s="18">
        <v>26.0</v>
      </c>
      <c r="AE1489" s="18">
        <v>50.0</v>
      </c>
      <c r="AF1489" s="18">
        <v>11.0</v>
      </c>
      <c r="AG1489" s="18">
        <v>36.0</v>
      </c>
      <c r="AH1489" s="18">
        <v>1.0</v>
      </c>
      <c r="AI1489" s="18">
        <v>3.0</v>
      </c>
      <c r="AJ1489" s="18" t="s">
        <v>54</v>
      </c>
      <c r="AK1489" s="18" t="s">
        <v>54</v>
      </c>
      <c r="AL1489" s="54" t="s">
        <v>1572</v>
      </c>
      <c r="AM1489" s="18" t="s">
        <v>54</v>
      </c>
      <c r="AN1489" s="19"/>
      <c r="AO1489" s="19" t="s">
        <v>54</v>
      </c>
    </row>
    <row r="1490">
      <c r="A1490" s="8" t="s">
        <v>10813</v>
      </c>
      <c r="B1490" s="52" t="s">
        <v>1287</v>
      </c>
      <c r="C1490" s="8" t="s">
        <v>43</v>
      </c>
      <c r="E1490" s="20" t="s">
        <v>10814</v>
      </c>
      <c r="F1490" s="50" t="s">
        <v>10815</v>
      </c>
      <c r="G1490" s="8" t="s">
        <v>46</v>
      </c>
      <c r="H1490" s="24"/>
      <c r="I1490" s="8" t="s">
        <v>10816</v>
      </c>
      <c r="J1490" s="8">
        <v>13.0</v>
      </c>
      <c r="K1490" s="14">
        <v>46111.0</v>
      </c>
      <c r="L1490" s="8" t="s">
        <v>9634</v>
      </c>
      <c r="M1490" s="8" t="s">
        <v>9634</v>
      </c>
      <c r="N1490" s="14">
        <v>46115.0</v>
      </c>
      <c r="O1490" s="14">
        <v>46117.0</v>
      </c>
      <c r="P1490" s="8" t="s">
        <v>48</v>
      </c>
      <c r="Q1490" s="8">
        <v>579.0</v>
      </c>
      <c r="R1490" s="8" t="s">
        <v>10817</v>
      </c>
      <c r="S1490" s="8" t="s">
        <v>10818</v>
      </c>
      <c r="T1490" s="16" t="s">
        <v>7202</v>
      </c>
      <c r="U1490" s="17" t="s">
        <v>10819</v>
      </c>
      <c r="V1490" s="8" t="s">
        <v>72</v>
      </c>
      <c r="AA1490" s="53" t="s">
        <v>10820</v>
      </c>
      <c r="AB1490" s="18">
        <v>403.0</v>
      </c>
      <c r="AC1490" s="18">
        <v>127.0</v>
      </c>
      <c r="AD1490" s="18">
        <v>135.0</v>
      </c>
      <c r="AE1490" s="18">
        <v>120.0</v>
      </c>
      <c r="AF1490" s="18">
        <v>0.0</v>
      </c>
      <c r="AG1490" s="18">
        <v>0.0</v>
      </c>
      <c r="AH1490" s="18">
        <v>0.0</v>
      </c>
      <c r="AI1490" s="18">
        <v>8.0</v>
      </c>
      <c r="AJ1490" s="18" t="s">
        <v>10813</v>
      </c>
      <c r="AK1490" s="18">
        <v>769.0</v>
      </c>
      <c r="AL1490" s="54" t="s">
        <v>2015</v>
      </c>
      <c r="AM1490" s="54" t="s">
        <v>1637</v>
      </c>
      <c r="AN1490" s="19">
        <v>0.9542</v>
      </c>
      <c r="AO1490" s="19" t="s">
        <v>992</v>
      </c>
    </row>
    <row r="1491">
      <c r="A1491" s="8" t="s">
        <v>10821</v>
      </c>
      <c r="B1491" s="52" t="s">
        <v>1883</v>
      </c>
      <c r="C1491" s="8" t="s">
        <v>58</v>
      </c>
      <c r="D1491" s="8" t="s">
        <v>10813</v>
      </c>
      <c r="E1491" s="20" t="s">
        <v>10822</v>
      </c>
      <c r="F1491" s="50" t="s">
        <v>10823</v>
      </c>
      <c r="G1491" s="8" t="s">
        <v>46</v>
      </c>
      <c r="H1491" s="24"/>
      <c r="I1491" s="8" t="s">
        <v>10824</v>
      </c>
      <c r="J1491" s="8">
        <v>13.0</v>
      </c>
      <c r="K1491" s="14">
        <v>46111.0</v>
      </c>
      <c r="L1491" s="8" t="s">
        <v>9634</v>
      </c>
      <c r="M1491" s="8" t="s">
        <v>9634</v>
      </c>
      <c r="N1491" s="14">
        <v>46115.0</v>
      </c>
      <c r="O1491" s="14">
        <v>46117.0</v>
      </c>
      <c r="P1491" s="8" t="s">
        <v>48</v>
      </c>
      <c r="Q1491" s="8">
        <v>502.0</v>
      </c>
      <c r="R1491" s="8" t="s">
        <v>10817</v>
      </c>
      <c r="S1491" s="8" t="s">
        <v>10825</v>
      </c>
      <c r="T1491" s="16" t="s">
        <v>188</v>
      </c>
      <c r="U1491" s="17" t="s">
        <v>10819</v>
      </c>
      <c r="V1491" s="8" t="s">
        <v>72</v>
      </c>
      <c r="AA1491" s="53" t="s">
        <v>10826</v>
      </c>
      <c r="AB1491" s="18">
        <v>335.0</v>
      </c>
      <c r="AC1491" s="18">
        <v>12.0</v>
      </c>
      <c r="AD1491" s="18">
        <v>106.0</v>
      </c>
      <c r="AE1491" s="18">
        <v>96.0</v>
      </c>
      <c r="AF1491" s="18">
        <v>2.0</v>
      </c>
      <c r="AG1491" s="18">
        <v>77.0</v>
      </c>
      <c r="AH1491" s="18">
        <v>29.0</v>
      </c>
      <c r="AI1491" s="18">
        <v>9.0</v>
      </c>
      <c r="AJ1491" s="18" t="s">
        <v>54</v>
      </c>
      <c r="AK1491" s="18" t="s">
        <v>54</v>
      </c>
      <c r="AL1491" s="54" t="s">
        <v>1773</v>
      </c>
      <c r="AM1491" s="18" t="s">
        <v>54</v>
      </c>
      <c r="AN1491" s="19">
        <v>0.9542</v>
      </c>
      <c r="AO1491" s="19" t="s">
        <v>54</v>
      </c>
    </row>
    <row r="1492">
      <c r="A1492" s="8" t="s">
        <v>10827</v>
      </c>
      <c r="B1492" s="52" t="s">
        <v>2482</v>
      </c>
      <c r="C1492" s="8" t="s">
        <v>58</v>
      </c>
      <c r="D1492" s="8" t="s">
        <v>10813</v>
      </c>
      <c r="E1492" s="20" t="s">
        <v>10828</v>
      </c>
      <c r="F1492" s="50" t="s">
        <v>10829</v>
      </c>
      <c r="G1492" s="8" t="s">
        <v>46</v>
      </c>
      <c r="H1492" s="24"/>
      <c r="I1492" s="8" t="s">
        <v>10830</v>
      </c>
      <c r="J1492" s="8">
        <v>13.0</v>
      </c>
      <c r="K1492" s="14">
        <v>46111.0</v>
      </c>
      <c r="L1492" s="8" t="s">
        <v>9634</v>
      </c>
      <c r="M1492" s="8" t="s">
        <v>9634</v>
      </c>
      <c r="N1492" s="14">
        <v>46115.0</v>
      </c>
      <c r="O1492" s="14">
        <v>46117.0</v>
      </c>
      <c r="P1492" s="8" t="s">
        <v>48</v>
      </c>
      <c r="Q1492" s="8">
        <v>562.0</v>
      </c>
      <c r="R1492" s="16" t="s">
        <v>10831</v>
      </c>
      <c r="S1492" s="16" t="s">
        <v>10832</v>
      </c>
      <c r="T1492" s="16" t="s">
        <v>10833</v>
      </c>
      <c r="U1492" s="17" t="s">
        <v>10819</v>
      </c>
      <c r="V1492" s="8" t="s">
        <v>72</v>
      </c>
      <c r="AA1492" s="18" t="s">
        <v>54</v>
      </c>
      <c r="AB1492" s="18">
        <v>31.0</v>
      </c>
      <c r="AC1492" s="18">
        <v>8.0</v>
      </c>
      <c r="AD1492" s="18">
        <v>1.0</v>
      </c>
      <c r="AE1492" s="18">
        <v>20.0</v>
      </c>
      <c r="AF1492" s="18">
        <v>0.0</v>
      </c>
      <c r="AG1492" s="18">
        <v>0.0</v>
      </c>
      <c r="AH1492" s="18">
        <v>0.0</v>
      </c>
      <c r="AI1492" s="18">
        <v>0.0</v>
      </c>
      <c r="AJ1492" s="18" t="s">
        <v>54</v>
      </c>
      <c r="AK1492" s="18" t="s">
        <v>54</v>
      </c>
      <c r="AL1492" s="18" t="s">
        <v>54</v>
      </c>
      <c r="AM1492" s="18" t="s">
        <v>54</v>
      </c>
      <c r="AN1492" s="19">
        <v>0.9542</v>
      </c>
      <c r="AO1492" s="19" t="s">
        <v>992</v>
      </c>
    </row>
    <row r="1493">
      <c r="A1493" s="8" t="s">
        <v>10834</v>
      </c>
      <c r="B1493" s="52" t="s">
        <v>2482</v>
      </c>
      <c r="C1493" s="8" t="s">
        <v>43</v>
      </c>
      <c r="E1493" s="20" t="s">
        <v>10835</v>
      </c>
      <c r="F1493" s="50" t="s">
        <v>10836</v>
      </c>
      <c r="G1493" s="8" t="s">
        <v>165</v>
      </c>
      <c r="H1493" s="24"/>
      <c r="I1493" s="8" t="s">
        <v>10837</v>
      </c>
      <c r="J1493" s="8">
        <v>13.0</v>
      </c>
      <c r="K1493" s="14">
        <v>46111.0</v>
      </c>
      <c r="L1493" s="8" t="s">
        <v>9634</v>
      </c>
      <c r="M1493" s="8" t="s">
        <v>9634</v>
      </c>
      <c r="N1493" s="14">
        <v>46115.0</v>
      </c>
      <c r="O1493" s="14">
        <v>46118.0</v>
      </c>
      <c r="P1493" s="8" t="s">
        <v>167</v>
      </c>
      <c r="Q1493" s="8">
        <v>870.0</v>
      </c>
      <c r="R1493" s="8" t="s">
        <v>10838</v>
      </c>
      <c r="S1493" s="16" t="s">
        <v>10839</v>
      </c>
      <c r="T1493" s="16" t="s">
        <v>7457</v>
      </c>
      <c r="U1493" s="17" t="s">
        <v>10840</v>
      </c>
      <c r="V1493" s="8" t="s">
        <v>172</v>
      </c>
      <c r="AA1493" s="18" t="s">
        <v>54</v>
      </c>
      <c r="AB1493" s="18">
        <v>81.0</v>
      </c>
      <c r="AC1493" s="18">
        <v>10.0</v>
      </c>
      <c r="AD1493" s="18">
        <v>24.0</v>
      </c>
      <c r="AE1493" s="18">
        <v>8.0</v>
      </c>
      <c r="AF1493" s="18">
        <v>0.0</v>
      </c>
      <c r="AG1493" s="18">
        <v>0.0</v>
      </c>
      <c r="AH1493" s="18">
        <v>0.0</v>
      </c>
      <c r="AI1493" s="18">
        <v>2.0</v>
      </c>
      <c r="AJ1493" s="18" t="s">
        <v>10834</v>
      </c>
      <c r="AK1493" s="18">
        <v>1162.0</v>
      </c>
      <c r="AL1493" s="18" t="s">
        <v>54</v>
      </c>
      <c r="AM1493" s="54" t="s">
        <v>1400</v>
      </c>
      <c r="AN1493" s="19">
        <v>0.8558</v>
      </c>
      <c r="AO1493" s="19" t="s">
        <v>262</v>
      </c>
    </row>
    <row r="1494">
      <c r="A1494" s="8" t="s">
        <v>10841</v>
      </c>
      <c r="B1494" s="52" t="s">
        <v>1287</v>
      </c>
      <c r="C1494" s="8" t="s">
        <v>58</v>
      </c>
      <c r="D1494" s="8" t="s">
        <v>10834</v>
      </c>
      <c r="E1494" s="20" t="s">
        <v>10842</v>
      </c>
      <c r="F1494" s="50" t="s">
        <v>10843</v>
      </c>
      <c r="G1494" s="8" t="s">
        <v>165</v>
      </c>
      <c r="H1494" s="24"/>
      <c r="I1494" s="8" t="s">
        <v>10844</v>
      </c>
      <c r="J1494" s="8">
        <v>13.0</v>
      </c>
      <c r="K1494" s="14">
        <v>46111.0</v>
      </c>
      <c r="L1494" s="8" t="s">
        <v>9634</v>
      </c>
      <c r="M1494" s="8" t="s">
        <v>9634</v>
      </c>
      <c r="N1494" s="14">
        <v>46115.0</v>
      </c>
      <c r="O1494" s="14">
        <v>46115.0</v>
      </c>
      <c r="P1494" s="8" t="s">
        <v>167</v>
      </c>
      <c r="Q1494" s="8">
        <v>611.0</v>
      </c>
      <c r="R1494" s="8" t="s">
        <v>10845</v>
      </c>
      <c r="S1494" s="8" t="s">
        <v>10846</v>
      </c>
      <c r="T1494" s="16" t="s">
        <v>10847</v>
      </c>
      <c r="U1494" s="17" t="s">
        <v>10840</v>
      </c>
      <c r="V1494" s="8" t="s">
        <v>172</v>
      </c>
      <c r="AA1494" s="53" t="s">
        <v>10848</v>
      </c>
      <c r="AB1494" s="18">
        <v>432.0</v>
      </c>
      <c r="AC1494" s="18">
        <v>128.0</v>
      </c>
      <c r="AD1494" s="18">
        <v>18.0</v>
      </c>
      <c r="AE1494" s="18">
        <v>136.0</v>
      </c>
      <c r="AF1494" s="18">
        <v>120.0</v>
      </c>
      <c r="AG1494" s="18">
        <v>90.0</v>
      </c>
      <c r="AH1494" s="18">
        <v>0.0</v>
      </c>
      <c r="AI1494" s="18">
        <v>79.0</v>
      </c>
      <c r="AJ1494" s="18" t="s">
        <v>54</v>
      </c>
      <c r="AK1494" s="18" t="s">
        <v>54</v>
      </c>
      <c r="AL1494" s="54" t="s">
        <v>1997</v>
      </c>
      <c r="AM1494" s="18" t="s">
        <v>54</v>
      </c>
      <c r="AN1494" s="19">
        <v>0.8558</v>
      </c>
      <c r="AO1494" s="19" t="s">
        <v>54</v>
      </c>
    </row>
    <row r="1495">
      <c r="A1495" s="8" t="s">
        <v>10849</v>
      </c>
      <c r="B1495" s="52" t="s">
        <v>5170</v>
      </c>
      <c r="C1495" s="8" t="s">
        <v>58</v>
      </c>
      <c r="D1495" s="8" t="s">
        <v>10834</v>
      </c>
      <c r="E1495" s="20" t="s">
        <v>10850</v>
      </c>
      <c r="F1495" s="50" t="s">
        <v>10851</v>
      </c>
      <c r="G1495" s="8" t="s">
        <v>165</v>
      </c>
      <c r="H1495" s="24"/>
      <c r="I1495" s="8" t="s">
        <v>10852</v>
      </c>
      <c r="J1495" s="8">
        <v>13.0</v>
      </c>
      <c r="K1495" s="14">
        <v>46111.0</v>
      </c>
      <c r="L1495" s="8" t="s">
        <v>9634</v>
      </c>
      <c r="M1495" s="8" t="s">
        <v>9634</v>
      </c>
      <c r="N1495" s="14">
        <v>46115.0</v>
      </c>
      <c r="O1495" s="14">
        <v>46118.0</v>
      </c>
      <c r="P1495" s="8" t="s">
        <v>167</v>
      </c>
      <c r="Q1495" s="8">
        <v>646.0</v>
      </c>
      <c r="R1495" s="8" t="s">
        <v>10845</v>
      </c>
      <c r="S1495" s="8" t="s">
        <v>10853</v>
      </c>
      <c r="T1495" s="16" t="s">
        <v>7064</v>
      </c>
      <c r="U1495" s="17" t="s">
        <v>10840</v>
      </c>
      <c r="V1495" s="8" t="s">
        <v>172</v>
      </c>
      <c r="AA1495" s="53" t="s">
        <v>10854</v>
      </c>
      <c r="AB1495" s="18">
        <v>98.0</v>
      </c>
      <c r="AC1495" s="18">
        <v>13.0</v>
      </c>
      <c r="AD1495" s="18">
        <v>16.0</v>
      </c>
      <c r="AE1495" s="18">
        <v>55.0</v>
      </c>
      <c r="AF1495" s="18">
        <v>27.0</v>
      </c>
      <c r="AG1495" s="18">
        <v>10.0</v>
      </c>
      <c r="AH1495" s="18">
        <v>0.0</v>
      </c>
      <c r="AI1495" s="18">
        <v>19.0</v>
      </c>
      <c r="AJ1495" s="18" t="s">
        <v>54</v>
      </c>
      <c r="AK1495" s="18" t="s">
        <v>54</v>
      </c>
      <c r="AL1495" s="54" t="s">
        <v>1483</v>
      </c>
      <c r="AM1495" s="18" t="s">
        <v>54</v>
      </c>
      <c r="AN1495" s="19">
        <v>0.8558</v>
      </c>
      <c r="AO1495" s="19" t="s">
        <v>54</v>
      </c>
    </row>
    <row r="1496">
      <c r="A1496" s="8" t="s">
        <v>10855</v>
      </c>
      <c r="B1496" s="52" t="s">
        <v>3883</v>
      </c>
      <c r="C1496" s="8" t="s">
        <v>58</v>
      </c>
      <c r="D1496" s="8" t="s">
        <v>10834</v>
      </c>
      <c r="E1496" s="20" t="s">
        <v>10856</v>
      </c>
      <c r="F1496" s="50" t="s">
        <v>10857</v>
      </c>
      <c r="G1496" s="8" t="s">
        <v>165</v>
      </c>
      <c r="H1496" s="24"/>
      <c r="I1496" s="8" t="s">
        <v>10858</v>
      </c>
      <c r="J1496" s="8">
        <v>13.0</v>
      </c>
      <c r="K1496" s="14">
        <v>46111.0</v>
      </c>
      <c r="L1496" s="8" t="s">
        <v>9634</v>
      </c>
      <c r="M1496" s="8" t="s">
        <v>9634</v>
      </c>
      <c r="N1496" s="14">
        <v>46115.0</v>
      </c>
      <c r="O1496" s="14">
        <v>46118.0</v>
      </c>
      <c r="P1496" s="8" t="s">
        <v>167</v>
      </c>
      <c r="Q1496" s="8">
        <v>609.0</v>
      </c>
      <c r="R1496" s="8" t="s">
        <v>10845</v>
      </c>
      <c r="S1496" s="8" t="s">
        <v>10859</v>
      </c>
      <c r="T1496" s="16" t="s">
        <v>10860</v>
      </c>
      <c r="U1496" s="17" t="s">
        <v>10840</v>
      </c>
      <c r="V1496" s="8" t="s">
        <v>172</v>
      </c>
      <c r="AA1496" s="53" t="s">
        <v>10861</v>
      </c>
      <c r="AB1496" s="18">
        <v>551.0</v>
      </c>
      <c r="AC1496" s="18">
        <v>89.0</v>
      </c>
      <c r="AD1496" s="18">
        <v>126.0</v>
      </c>
      <c r="AE1496" s="18">
        <v>162.0</v>
      </c>
      <c r="AF1496" s="18">
        <v>20.0</v>
      </c>
      <c r="AG1496" s="18">
        <v>146.0</v>
      </c>
      <c r="AH1496" s="18">
        <v>0.0</v>
      </c>
      <c r="AI1496" s="18">
        <v>109.0</v>
      </c>
      <c r="AJ1496" s="18" t="s">
        <v>54</v>
      </c>
      <c r="AK1496" s="18" t="s">
        <v>54</v>
      </c>
      <c r="AL1496" s="54" t="s">
        <v>2647</v>
      </c>
      <c r="AM1496" s="18" t="s">
        <v>54</v>
      </c>
      <c r="AN1496" s="19">
        <v>0.8558</v>
      </c>
      <c r="AO1496" s="19" t="s">
        <v>54</v>
      </c>
    </row>
    <row r="1497">
      <c r="A1497" s="8" t="s">
        <v>10862</v>
      </c>
      <c r="B1497" s="52" t="s">
        <v>5170</v>
      </c>
      <c r="C1497" s="8" t="s">
        <v>43</v>
      </c>
      <c r="E1497" s="16" t="s">
        <v>10863</v>
      </c>
      <c r="F1497" s="21" t="s">
        <v>10864</v>
      </c>
      <c r="G1497" s="8" t="s">
        <v>7957</v>
      </c>
      <c r="H1497" s="24"/>
      <c r="I1497" s="8" t="s">
        <v>10865</v>
      </c>
      <c r="J1497" s="8">
        <v>13.0</v>
      </c>
      <c r="K1497" s="14">
        <v>46111.0</v>
      </c>
      <c r="L1497" s="8" t="s">
        <v>9634</v>
      </c>
      <c r="M1497" s="8" t="s">
        <v>9634</v>
      </c>
      <c r="N1497" s="14">
        <v>46115.0</v>
      </c>
      <c r="O1497" s="14">
        <v>46116.0</v>
      </c>
      <c r="P1497" s="8" t="s">
        <v>48</v>
      </c>
      <c r="Q1497" s="8">
        <v>744.0</v>
      </c>
      <c r="R1497" s="16" t="s">
        <v>10866</v>
      </c>
      <c r="S1497" s="16" t="s">
        <v>10867</v>
      </c>
      <c r="T1497" s="16" t="s">
        <v>9636</v>
      </c>
      <c r="U1497" s="25" t="s">
        <v>10868</v>
      </c>
      <c r="V1497" s="8" t="s">
        <v>220</v>
      </c>
      <c r="AA1497" s="53" t="s">
        <v>10869</v>
      </c>
      <c r="AB1497" s="18">
        <v>146.0</v>
      </c>
      <c r="AC1497" s="18">
        <v>37.0</v>
      </c>
      <c r="AD1497" s="18">
        <v>24.0</v>
      </c>
      <c r="AE1497" s="18">
        <v>43.0</v>
      </c>
      <c r="AF1497" s="18">
        <v>13.0</v>
      </c>
      <c r="AG1497" s="18">
        <v>18.0</v>
      </c>
      <c r="AH1497" s="18">
        <v>0.0</v>
      </c>
      <c r="AI1497" s="18">
        <v>5.0</v>
      </c>
      <c r="AJ1497" s="18" t="s">
        <v>10862</v>
      </c>
      <c r="AK1497" s="18">
        <v>270.0</v>
      </c>
      <c r="AL1497" s="54" t="s">
        <v>2242</v>
      </c>
      <c r="AM1497" s="54" t="s">
        <v>1572</v>
      </c>
      <c r="AN1497" s="19">
        <v>0.9598</v>
      </c>
      <c r="AO1497" s="19" t="s">
        <v>54</v>
      </c>
    </row>
    <row r="1498">
      <c r="A1498" s="8" t="s">
        <v>10870</v>
      </c>
      <c r="B1498" s="52" t="s">
        <v>1287</v>
      </c>
      <c r="C1498" s="8" t="s">
        <v>58</v>
      </c>
      <c r="D1498" s="8" t="s">
        <v>10862</v>
      </c>
      <c r="E1498" s="16" t="s">
        <v>10871</v>
      </c>
      <c r="F1498" s="21" t="s">
        <v>10872</v>
      </c>
      <c r="G1498" s="8" t="s">
        <v>7957</v>
      </c>
      <c r="H1498" s="24"/>
      <c r="I1498" s="8" t="s">
        <v>10873</v>
      </c>
      <c r="J1498" s="8">
        <v>13.0</v>
      </c>
      <c r="K1498" s="14">
        <v>46111.0</v>
      </c>
      <c r="L1498" s="8" t="s">
        <v>9634</v>
      </c>
      <c r="M1498" s="8" t="s">
        <v>9634</v>
      </c>
      <c r="N1498" s="14">
        <v>46115.0</v>
      </c>
      <c r="O1498" s="14">
        <v>46116.0</v>
      </c>
      <c r="P1498" s="8" t="s">
        <v>48</v>
      </c>
      <c r="Q1498" s="8">
        <v>723.0</v>
      </c>
      <c r="R1498" s="16" t="s">
        <v>10866</v>
      </c>
      <c r="S1498" s="16" t="s">
        <v>10874</v>
      </c>
      <c r="T1498" s="16" t="s">
        <v>70</v>
      </c>
      <c r="U1498" s="25" t="s">
        <v>10868</v>
      </c>
      <c r="V1498" s="8" t="s">
        <v>220</v>
      </c>
      <c r="AA1498" s="53" t="s">
        <v>10875</v>
      </c>
      <c r="AB1498" s="18">
        <v>123.0</v>
      </c>
      <c r="AC1498" s="18">
        <v>23.0</v>
      </c>
      <c r="AD1498" s="18">
        <v>29.0</v>
      </c>
      <c r="AE1498" s="18">
        <v>45.0</v>
      </c>
      <c r="AF1498" s="18">
        <v>0.0</v>
      </c>
      <c r="AG1498" s="18">
        <v>0.0</v>
      </c>
      <c r="AH1498" s="18">
        <v>0.0</v>
      </c>
      <c r="AI1498" s="18">
        <v>2.0</v>
      </c>
      <c r="AJ1498" s="18" t="s">
        <v>54</v>
      </c>
      <c r="AK1498" s="18" t="s">
        <v>54</v>
      </c>
      <c r="AL1498" s="54" t="s">
        <v>1755</v>
      </c>
      <c r="AM1498" s="18" t="s">
        <v>54</v>
      </c>
      <c r="AN1498" s="19">
        <v>0.9598</v>
      </c>
      <c r="AO1498" s="19" t="s">
        <v>54</v>
      </c>
    </row>
    <row r="1499">
      <c r="A1499" s="8" t="s">
        <v>10876</v>
      </c>
      <c r="B1499" s="52" t="s">
        <v>2482</v>
      </c>
      <c r="C1499" s="8" t="s">
        <v>58</v>
      </c>
      <c r="D1499" s="8" t="s">
        <v>10862</v>
      </c>
      <c r="E1499" s="10" t="s">
        <v>10877</v>
      </c>
      <c r="F1499" s="21" t="s">
        <v>10878</v>
      </c>
      <c r="G1499" s="8" t="s">
        <v>7957</v>
      </c>
      <c r="H1499" s="24"/>
      <c r="I1499" s="8" t="s">
        <v>10879</v>
      </c>
      <c r="J1499" s="8">
        <v>13.0</v>
      </c>
      <c r="K1499" s="14">
        <v>46111.0</v>
      </c>
      <c r="L1499" s="8" t="s">
        <v>9634</v>
      </c>
      <c r="M1499" s="8" t="s">
        <v>9634</v>
      </c>
      <c r="N1499" s="14">
        <v>46115.0</v>
      </c>
      <c r="O1499" s="14">
        <v>46116.0</v>
      </c>
      <c r="P1499" s="8" t="s">
        <v>48</v>
      </c>
      <c r="Q1499" s="8">
        <v>731.0</v>
      </c>
      <c r="R1499" s="16" t="s">
        <v>10880</v>
      </c>
      <c r="S1499" s="16" t="s">
        <v>10881</v>
      </c>
      <c r="T1499" s="16" t="s">
        <v>10882</v>
      </c>
      <c r="U1499" s="25" t="s">
        <v>10868</v>
      </c>
      <c r="V1499" s="8" t="s">
        <v>220</v>
      </c>
      <c r="AA1499" s="18" t="s">
        <v>54</v>
      </c>
      <c r="AB1499" s="18">
        <v>1.0</v>
      </c>
      <c r="AC1499" s="18">
        <v>0.0</v>
      </c>
      <c r="AD1499" s="18">
        <v>0.0</v>
      </c>
      <c r="AE1499" s="18">
        <v>1.0</v>
      </c>
      <c r="AF1499" s="18">
        <v>0.0</v>
      </c>
      <c r="AG1499" s="18">
        <v>0.0</v>
      </c>
      <c r="AH1499" s="18">
        <v>0.0</v>
      </c>
      <c r="AI1499" s="18">
        <v>0.0</v>
      </c>
      <c r="AJ1499" s="18" t="s">
        <v>54</v>
      </c>
      <c r="AK1499" s="18" t="s">
        <v>54</v>
      </c>
      <c r="AL1499" s="18" t="s">
        <v>54</v>
      </c>
      <c r="AM1499" s="18" t="s">
        <v>54</v>
      </c>
      <c r="AN1499" s="19" t="s">
        <v>54</v>
      </c>
      <c r="AO1499" s="19" t="s">
        <v>54</v>
      </c>
    </row>
    <row r="1500">
      <c r="A1500" s="8" t="s">
        <v>10883</v>
      </c>
      <c r="B1500" s="52" t="s">
        <v>5170</v>
      </c>
      <c r="C1500" s="8" t="s">
        <v>43</v>
      </c>
      <c r="E1500" s="10" t="s">
        <v>10884</v>
      </c>
      <c r="F1500" s="21" t="s">
        <v>10885</v>
      </c>
      <c r="G1500" s="8" t="s">
        <v>7957</v>
      </c>
      <c r="H1500" s="24"/>
      <c r="I1500" s="8" t="s">
        <v>10886</v>
      </c>
      <c r="J1500" s="8">
        <v>13.0</v>
      </c>
      <c r="K1500" s="14">
        <v>46111.0</v>
      </c>
      <c r="L1500" s="8" t="s">
        <v>9634</v>
      </c>
      <c r="M1500" s="8" t="s">
        <v>9634</v>
      </c>
      <c r="N1500" s="14">
        <v>46115.0</v>
      </c>
      <c r="O1500" s="14">
        <v>46117.0</v>
      </c>
      <c r="P1500" s="8" t="s">
        <v>48</v>
      </c>
      <c r="Q1500" s="8">
        <v>847.0</v>
      </c>
      <c r="R1500" s="16" t="s">
        <v>10887</v>
      </c>
      <c r="S1500" s="16" t="s">
        <v>10888</v>
      </c>
      <c r="T1500" s="16" t="s">
        <v>10889</v>
      </c>
      <c r="U1500" s="25" t="s">
        <v>10890</v>
      </c>
      <c r="V1500" s="8" t="s">
        <v>72</v>
      </c>
      <c r="AA1500" s="53" t="s">
        <v>10891</v>
      </c>
      <c r="AB1500" s="18">
        <v>908.0</v>
      </c>
      <c r="AC1500" s="18">
        <v>39.0</v>
      </c>
      <c r="AD1500" s="18">
        <v>11.0</v>
      </c>
      <c r="AE1500" s="18">
        <v>67.0</v>
      </c>
      <c r="AF1500" s="18">
        <v>17.0</v>
      </c>
      <c r="AG1500" s="18">
        <v>768.0</v>
      </c>
      <c r="AH1500" s="18">
        <v>4.0</v>
      </c>
      <c r="AI1500" s="18">
        <v>3.0</v>
      </c>
      <c r="AJ1500" s="18" t="s">
        <v>10883</v>
      </c>
      <c r="AK1500" s="18">
        <v>1778.0</v>
      </c>
      <c r="AL1500" s="54" t="s">
        <v>1815</v>
      </c>
      <c r="AM1500" s="54" t="s">
        <v>2362</v>
      </c>
      <c r="AN1500" s="19">
        <v>0.9509</v>
      </c>
      <c r="AO1500" s="19" t="s">
        <v>54</v>
      </c>
    </row>
    <row r="1501">
      <c r="A1501" s="8" t="s">
        <v>10892</v>
      </c>
      <c r="B1501" s="52" t="s">
        <v>1298</v>
      </c>
      <c r="C1501" s="8" t="s">
        <v>58</v>
      </c>
      <c r="D1501" s="8" t="s">
        <v>10883</v>
      </c>
      <c r="E1501" s="10" t="s">
        <v>10893</v>
      </c>
      <c r="F1501" s="21" t="s">
        <v>10894</v>
      </c>
      <c r="G1501" s="8" t="s">
        <v>7957</v>
      </c>
      <c r="H1501" s="24"/>
      <c r="I1501" s="8" t="s">
        <v>10895</v>
      </c>
      <c r="J1501" s="8">
        <v>13.0</v>
      </c>
      <c r="K1501" s="14">
        <v>46111.0</v>
      </c>
      <c r="L1501" s="8" t="s">
        <v>9634</v>
      </c>
      <c r="M1501" s="8" t="s">
        <v>9634</v>
      </c>
      <c r="N1501" s="14">
        <v>46115.0</v>
      </c>
      <c r="O1501" s="14">
        <v>46117.0</v>
      </c>
      <c r="P1501" s="8" t="s">
        <v>48</v>
      </c>
      <c r="Q1501" s="8">
        <v>818.0</v>
      </c>
      <c r="R1501" s="16" t="s">
        <v>10896</v>
      </c>
      <c r="S1501" s="16" t="s">
        <v>10897</v>
      </c>
      <c r="T1501" s="16" t="s">
        <v>70</v>
      </c>
      <c r="U1501" s="25" t="s">
        <v>10890</v>
      </c>
      <c r="V1501" s="8" t="s">
        <v>72</v>
      </c>
      <c r="AA1501" s="53" t="s">
        <v>10898</v>
      </c>
      <c r="AB1501" s="18">
        <v>790.0</v>
      </c>
      <c r="AC1501" s="18">
        <v>29.0</v>
      </c>
      <c r="AD1501" s="18">
        <v>12.0</v>
      </c>
      <c r="AE1501" s="18">
        <v>114.0</v>
      </c>
      <c r="AF1501" s="18">
        <v>8.0</v>
      </c>
      <c r="AG1501" s="18">
        <v>595.0</v>
      </c>
      <c r="AH1501" s="18">
        <v>3.0</v>
      </c>
      <c r="AI1501" s="18">
        <v>61.0</v>
      </c>
      <c r="AJ1501" s="18" t="s">
        <v>54</v>
      </c>
      <c r="AK1501" s="18" t="s">
        <v>54</v>
      </c>
      <c r="AL1501" s="54" t="s">
        <v>2250</v>
      </c>
      <c r="AM1501" s="18" t="s">
        <v>54</v>
      </c>
      <c r="AN1501" s="19">
        <v>0.9509</v>
      </c>
      <c r="AO1501" s="19" t="s">
        <v>54</v>
      </c>
    </row>
    <row r="1502">
      <c r="A1502" s="8" t="s">
        <v>10899</v>
      </c>
      <c r="B1502" s="52" t="s">
        <v>1287</v>
      </c>
      <c r="C1502" s="8" t="s">
        <v>58</v>
      </c>
      <c r="D1502" s="8" t="s">
        <v>10883</v>
      </c>
      <c r="E1502" s="20" t="s">
        <v>10900</v>
      </c>
      <c r="F1502" s="21" t="s">
        <v>10901</v>
      </c>
      <c r="G1502" s="8" t="s">
        <v>7957</v>
      </c>
      <c r="H1502" s="24"/>
      <c r="I1502" s="8" t="s">
        <v>10902</v>
      </c>
      <c r="J1502" s="8">
        <v>13.0</v>
      </c>
      <c r="K1502" s="14">
        <v>46111.0</v>
      </c>
      <c r="L1502" s="8" t="s">
        <v>9634</v>
      </c>
      <c r="M1502" s="8" t="s">
        <v>9634</v>
      </c>
      <c r="N1502" s="14">
        <v>46115.0</v>
      </c>
      <c r="O1502" s="14">
        <v>46117.0</v>
      </c>
      <c r="P1502" s="8" t="s">
        <v>48</v>
      </c>
      <c r="Q1502" s="8">
        <v>686.0</v>
      </c>
      <c r="R1502" s="16" t="s">
        <v>10903</v>
      </c>
      <c r="S1502" s="16" t="s">
        <v>10904</v>
      </c>
      <c r="T1502" s="16" t="s">
        <v>9636</v>
      </c>
      <c r="U1502" s="25" t="s">
        <v>10890</v>
      </c>
      <c r="V1502" s="8" t="s">
        <v>72</v>
      </c>
      <c r="AA1502" s="53" t="s">
        <v>10905</v>
      </c>
      <c r="AB1502" s="18">
        <v>80.0</v>
      </c>
      <c r="AC1502" s="18">
        <v>27.0</v>
      </c>
      <c r="AD1502" s="18">
        <v>6.0</v>
      </c>
      <c r="AE1502" s="18">
        <v>35.0</v>
      </c>
      <c r="AF1502" s="18">
        <v>0.0</v>
      </c>
      <c r="AG1502" s="18">
        <v>0.0</v>
      </c>
      <c r="AH1502" s="18">
        <v>0.0</v>
      </c>
      <c r="AI1502" s="18">
        <v>4.0</v>
      </c>
      <c r="AJ1502" s="18" t="s">
        <v>54</v>
      </c>
      <c r="AK1502" s="18" t="s">
        <v>54</v>
      </c>
      <c r="AL1502" s="54" t="s">
        <v>1339</v>
      </c>
      <c r="AM1502" s="18" t="s">
        <v>54</v>
      </c>
      <c r="AN1502" s="19">
        <v>0.9509</v>
      </c>
      <c r="AO1502" s="19" t="s">
        <v>54</v>
      </c>
    </row>
    <row r="1503">
      <c r="A1503" s="8" t="s">
        <v>10906</v>
      </c>
      <c r="B1503" s="52" t="s">
        <v>3883</v>
      </c>
      <c r="C1503" s="8" t="s">
        <v>43</v>
      </c>
      <c r="E1503" s="16" t="s">
        <v>10907</v>
      </c>
      <c r="F1503" s="50" t="s">
        <v>10908</v>
      </c>
      <c r="G1503" s="8" t="s">
        <v>3873</v>
      </c>
      <c r="H1503" s="24"/>
      <c r="I1503" s="8" t="s">
        <v>10909</v>
      </c>
      <c r="J1503" s="8">
        <v>13.0</v>
      </c>
      <c r="K1503" s="14">
        <v>46111.0</v>
      </c>
      <c r="L1503" s="8" t="s">
        <v>9634</v>
      </c>
      <c r="M1503" s="8" t="s">
        <v>9634</v>
      </c>
      <c r="N1503" s="41">
        <v>46115.0</v>
      </c>
      <c r="O1503" s="41">
        <v>46115.0</v>
      </c>
      <c r="P1503" s="8" t="s">
        <v>3876</v>
      </c>
      <c r="Q1503" s="8">
        <v>505.0</v>
      </c>
      <c r="R1503" s="16" t="s">
        <v>10910</v>
      </c>
      <c r="S1503" s="16" t="s">
        <v>10911</v>
      </c>
      <c r="T1503" s="16" t="s">
        <v>10912</v>
      </c>
      <c r="U1503" s="20" t="s">
        <v>10913</v>
      </c>
      <c r="V1503" s="8" t="s">
        <v>172</v>
      </c>
      <c r="AA1503" s="53" t="s">
        <v>10914</v>
      </c>
      <c r="AB1503" s="18">
        <v>126.0</v>
      </c>
      <c r="AC1503" s="18">
        <v>5.0</v>
      </c>
      <c r="AD1503" s="18">
        <v>12.0</v>
      </c>
      <c r="AE1503" s="18">
        <v>68.0</v>
      </c>
      <c r="AF1503" s="18">
        <v>37.0</v>
      </c>
      <c r="AG1503" s="18">
        <v>16.0</v>
      </c>
      <c r="AH1503" s="18">
        <v>0.0</v>
      </c>
      <c r="AI1503" s="18">
        <v>10.0</v>
      </c>
      <c r="AJ1503" s="18" t="s">
        <v>10906</v>
      </c>
      <c r="AK1503" s="18">
        <v>689.0</v>
      </c>
      <c r="AL1503" s="54" t="s">
        <v>1483</v>
      </c>
      <c r="AM1503" s="54" t="s">
        <v>2803</v>
      </c>
      <c r="AN1503" s="19"/>
      <c r="AO1503" s="19" t="s">
        <v>54</v>
      </c>
    </row>
    <row r="1504">
      <c r="A1504" s="8" t="s">
        <v>10915</v>
      </c>
      <c r="B1504" s="52" t="s">
        <v>1287</v>
      </c>
      <c r="C1504" s="8" t="s">
        <v>58</v>
      </c>
      <c r="D1504" s="8" t="s">
        <v>10906</v>
      </c>
      <c r="E1504" s="16" t="s">
        <v>10916</v>
      </c>
      <c r="F1504" s="50" t="s">
        <v>10917</v>
      </c>
      <c r="G1504" s="8" t="s">
        <v>3873</v>
      </c>
      <c r="H1504" s="24"/>
      <c r="I1504" s="8" t="s">
        <v>10918</v>
      </c>
      <c r="J1504" s="8">
        <v>13.0</v>
      </c>
      <c r="K1504" s="14">
        <v>46111.0</v>
      </c>
      <c r="L1504" s="8" t="s">
        <v>9634</v>
      </c>
      <c r="M1504" s="8" t="s">
        <v>9634</v>
      </c>
      <c r="N1504" s="41">
        <v>46115.0</v>
      </c>
      <c r="O1504" s="41">
        <v>46115.0</v>
      </c>
      <c r="P1504" s="8" t="s">
        <v>3876</v>
      </c>
      <c r="Q1504" s="8">
        <v>595.0</v>
      </c>
      <c r="R1504" s="16" t="s">
        <v>10919</v>
      </c>
      <c r="S1504" s="16" t="s">
        <v>10920</v>
      </c>
      <c r="T1504" s="16" t="s">
        <v>10921</v>
      </c>
      <c r="U1504" s="20" t="s">
        <v>10913</v>
      </c>
      <c r="V1504" s="8" t="s">
        <v>172</v>
      </c>
      <c r="AA1504" s="53" t="s">
        <v>10922</v>
      </c>
      <c r="AB1504" s="18">
        <v>533.0</v>
      </c>
      <c r="AC1504" s="18">
        <v>56.0</v>
      </c>
      <c r="AD1504" s="18">
        <v>60.0</v>
      </c>
      <c r="AE1504" s="18">
        <v>139.0</v>
      </c>
      <c r="AF1504" s="18">
        <v>606.0</v>
      </c>
      <c r="AG1504" s="18">
        <v>123.0</v>
      </c>
      <c r="AH1504" s="18">
        <v>0.0</v>
      </c>
      <c r="AI1504" s="18">
        <v>42.0</v>
      </c>
      <c r="AJ1504" s="18" t="s">
        <v>54</v>
      </c>
      <c r="AK1504" s="18" t="s">
        <v>54</v>
      </c>
      <c r="AL1504" s="54" t="s">
        <v>1656</v>
      </c>
      <c r="AM1504" s="18" t="s">
        <v>54</v>
      </c>
      <c r="AN1504" s="19"/>
      <c r="AO1504" s="19" t="s">
        <v>4127</v>
      </c>
    </row>
    <row r="1505">
      <c r="A1505" s="8" t="s">
        <v>10923</v>
      </c>
      <c r="B1505" s="52" t="s">
        <v>7761</v>
      </c>
      <c r="C1505" s="8" t="s">
        <v>58</v>
      </c>
      <c r="D1505" s="8" t="s">
        <v>10906</v>
      </c>
      <c r="E1505" s="16" t="s">
        <v>10924</v>
      </c>
      <c r="F1505" s="50" t="s">
        <v>10925</v>
      </c>
      <c r="G1505" s="8" t="s">
        <v>3873</v>
      </c>
      <c r="H1505" s="24"/>
      <c r="I1505" s="8" t="s">
        <v>10926</v>
      </c>
      <c r="J1505" s="8">
        <v>13.0</v>
      </c>
      <c r="K1505" s="14">
        <v>46111.0</v>
      </c>
      <c r="L1505" s="8" t="s">
        <v>9634</v>
      </c>
      <c r="M1505" s="8" t="s">
        <v>9634</v>
      </c>
      <c r="N1505" s="41">
        <v>46115.0</v>
      </c>
      <c r="O1505" s="41">
        <v>46115.0</v>
      </c>
      <c r="P1505" s="8" t="s">
        <v>3876</v>
      </c>
      <c r="Q1505" s="8">
        <v>502.0</v>
      </c>
      <c r="R1505" s="16" t="s">
        <v>10927</v>
      </c>
      <c r="S1505" s="16" t="s">
        <v>10928</v>
      </c>
      <c r="T1505" s="16" t="s">
        <v>10440</v>
      </c>
      <c r="U1505" s="20" t="s">
        <v>10913</v>
      </c>
      <c r="V1505" s="8" t="s">
        <v>172</v>
      </c>
      <c r="AA1505" s="53" t="s">
        <v>10929</v>
      </c>
      <c r="AB1505" s="18">
        <v>30.0</v>
      </c>
      <c r="AC1505" s="18">
        <v>11.0</v>
      </c>
      <c r="AD1505" s="18">
        <v>0.0</v>
      </c>
      <c r="AE1505" s="18">
        <v>14.0</v>
      </c>
      <c r="AF1505" s="18">
        <v>212.0</v>
      </c>
      <c r="AG1505" s="18">
        <v>0.0</v>
      </c>
      <c r="AH1505" s="18">
        <v>0.0</v>
      </c>
      <c r="AI1505" s="18">
        <v>1.0</v>
      </c>
      <c r="AJ1505" s="18" t="s">
        <v>54</v>
      </c>
      <c r="AK1505" s="18" t="s">
        <v>54</v>
      </c>
      <c r="AL1505" s="18" t="s">
        <v>54</v>
      </c>
      <c r="AM1505" s="18" t="s">
        <v>54</v>
      </c>
      <c r="AN1505" s="19"/>
      <c r="AO1505" s="19" t="s">
        <v>54</v>
      </c>
    </row>
    <row r="1506">
      <c r="A1506" s="8" t="s">
        <v>10930</v>
      </c>
      <c r="B1506" s="52" t="s">
        <v>2482</v>
      </c>
      <c r="C1506" s="8" t="s">
        <v>43</v>
      </c>
      <c r="E1506" s="20" t="s">
        <v>10931</v>
      </c>
      <c r="F1506" s="50" t="s">
        <v>10932</v>
      </c>
      <c r="G1506" s="8" t="s">
        <v>46</v>
      </c>
      <c r="H1506" s="24"/>
      <c r="I1506" s="8" t="s">
        <v>10933</v>
      </c>
      <c r="J1506" s="8">
        <v>14.0</v>
      </c>
      <c r="K1506" s="14">
        <v>46118.0</v>
      </c>
      <c r="L1506" s="8" t="s">
        <v>9634</v>
      </c>
      <c r="M1506" s="8" t="s">
        <v>9634</v>
      </c>
      <c r="N1506" s="14">
        <v>46118.0</v>
      </c>
      <c r="O1506" s="14">
        <v>46118.0</v>
      </c>
      <c r="P1506" s="8" t="s">
        <v>48</v>
      </c>
      <c r="Q1506" s="8">
        <v>570.0</v>
      </c>
      <c r="R1506" s="16" t="s">
        <v>10934</v>
      </c>
      <c r="S1506" s="16" t="s">
        <v>10935</v>
      </c>
      <c r="T1506" s="16" t="s">
        <v>107</v>
      </c>
      <c r="U1506" s="17" t="s">
        <v>10936</v>
      </c>
      <c r="V1506" s="8" t="s">
        <v>9745</v>
      </c>
      <c r="AA1506" s="18" t="s">
        <v>54</v>
      </c>
      <c r="AB1506" s="18">
        <v>38.0</v>
      </c>
      <c r="AC1506" s="18">
        <v>29.0</v>
      </c>
      <c r="AD1506" s="18">
        <v>1.0</v>
      </c>
      <c r="AE1506" s="18">
        <v>3.0</v>
      </c>
      <c r="AF1506" s="18">
        <v>0.0</v>
      </c>
      <c r="AG1506" s="18">
        <v>0.0</v>
      </c>
      <c r="AH1506" s="18">
        <v>0.0</v>
      </c>
      <c r="AI1506" s="18">
        <v>0.0</v>
      </c>
      <c r="AJ1506" s="18" t="s">
        <v>10930</v>
      </c>
      <c r="AK1506" s="18">
        <v>722.0</v>
      </c>
      <c r="AL1506" s="18" t="s">
        <v>54</v>
      </c>
      <c r="AM1506" s="54" t="s">
        <v>1601</v>
      </c>
      <c r="AN1506" s="19">
        <v>0.9005</v>
      </c>
      <c r="AO1506" s="19" t="s">
        <v>992</v>
      </c>
    </row>
    <row r="1507">
      <c r="A1507" s="8" t="s">
        <v>10937</v>
      </c>
      <c r="B1507" s="52" t="s">
        <v>1287</v>
      </c>
      <c r="C1507" s="8" t="s">
        <v>58</v>
      </c>
      <c r="D1507" s="8" t="s">
        <v>10930</v>
      </c>
      <c r="E1507" s="20" t="s">
        <v>10938</v>
      </c>
      <c r="F1507" s="50" t="s">
        <v>10939</v>
      </c>
      <c r="G1507" s="8" t="s">
        <v>46</v>
      </c>
      <c r="H1507" s="24"/>
      <c r="I1507" s="8" t="s">
        <v>10940</v>
      </c>
      <c r="J1507" s="8">
        <v>14.0</v>
      </c>
      <c r="K1507" s="14">
        <v>46118.0</v>
      </c>
      <c r="L1507" s="8" t="s">
        <v>9634</v>
      </c>
      <c r="M1507" s="8" t="s">
        <v>9634</v>
      </c>
      <c r="N1507" s="14">
        <v>46118.0</v>
      </c>
      <c r="O1507" s="14">
        <v>46118.0</v>
      </c>
      <c r="P1507" s="8" t="s">
        <v>48</v>
      </c>
      <c r="Q1507" s="8">
        <v>418.0</v>
      </c>
      <c r="R1507" s="8" t="s">
        <v>10941</v>
      </c>
      <c r="S1507" s="8" t="s">
        <v>10942</v>
      </c>
      <c r="T1507" s="16" t="s">
        <v>9636</v>
      </c>
      <c r="U1507" s="17" t="s">
        <v>10936</v>
      </c>
      <c r="V1507" s="8" t="s">
        <v>9745</v>
      </c>
      <c r="AA1507" s="53" t="s">
        <v>10943</v>
      </c>
      <c r="AB1507" s="18">
        <v>584.0</v>
      </c>
      <c r="AC1507" s="18">
        <v>128.0</v>
      </c>
      <c r="AD1507" s="18">
        <v>94.0</v>
      </c>
      <c r="AE1507" s="18">
        <v>129.0</v>
      </c>
      <c r="AF1507" s="18">
        <v>2300.0</v>
      </c>
      <c r="AG1507" s="18">
        <v>180.0</v>
      </c>
      <c r="AH1507" s="18">
        <v>27.0</v>
      </c>
      <c r="AI1507" s="18">
        <v>13.0</v>
      </c>
      <c r="AJ1507" s="18" t="s">
        <v>54</v>
      </c>
      <c r="AK1507" s="18" t="s">
        <v>54</v>
      </c>
      <c r="AL1507" s="54" t="s">
        <v>1600</v>
      </c>
      <c r="AM1507" s="18" t="s">
        <v>54</v>
      </c>
      <c r="AN1507" s="19">
        <v>0.9005</v>
      </c>
      <c r="AO1507" s="19" t="s">
        <v>54</v>
      </c>
    </row>
    <row r="1508">
      <c r="A1508" s="8" t="s">
        <v>10944</v>
      </c>
      <c r="B1508" s="52" t="s">
        <v>1298</v>
      </c>
      <c r="C1508" s="8" t="s">
        <v>58</v>
      </c>
      <c r="D1508" s="8" t="s">
        <v>10930</v>
      </c>
      <c r="E1508" s="20" t="s">
        <v>10945</v>
      </c>
      <c r="F1508" s="50" t="s">
        <v>10946</v>
      </c>
      <c r="G1508" s="8" t="s">
        <v>46</v>
      </c>
      <c r="H1508" s="24"/>
      <c r="I1508" s="8" t="s">
        <v>10947</v>
      </c>
      <c r="J1508" s="8">
        <v>14.0</v>
      </c>
      <c r="K1508" s="14">
        <v>46118.0</v>
      </c>
      <c r="L1508" s="8" t="s">
        <v>9634</v>
      </c>
      <c r="M1508" s="8" t="s">
        <v>9634</v>
      </c>
      <c r="N1508" s="14">
        <v>46118.0</v>
      </c>
      <c r="O1508" s="14">
        <v>46118.0</v>
      </c>
      <c r="P1508" s="8" t="s">
        <v>48</v>
      </c>
      <c r="Q1508" s="8">
        <v>613.0</v>
      </c>
      <c r="R1508" s="8" t="s">
        <v>10941</v>
      </c>
      <c r="S1508" s="8" t="s">
        <v>10948</v>
      </c>
      <c r="T1508" s="16" t="s">
        <v>7202</v>
      </c>
      <c r="U1508" s="17" t="s">
        <v>10936</v>
      </c>
      <c r="V1508" s="8" t="s">
        <v>9745</v>
      </c>
      <c r="AA1508" s="53" t="s">
        <v>10949</v>
      </c>
      <c r="AB1508" s="18">
        <v>100.0</v>
      </c>
      <c r="AC1508" s="18">
        <v>22.0</v>
      </c>
      <c r="AD1508" s="18">
        <v>11.0</v>
      </c>
      <c r="AE1508" s="18">
        <v>27.0</v>
      </c>
      <c r="AF1508" s="18">
        <v>13.0</v>
      </c>
      <c r="AG1508" s="18">
        <v>37.0</v>
      </c>
      <c r="AH1508" s="18">
        <v>1.0</v>
      </c>
      <c r="AI1508" s="18">
        <v>9.0</v>
      </c>
      <c r="AJ1508" s="18" t="s">
        <v>54</v>
      </c>
      <c r="AK1508" s="18" t="s">
        <v>54</v>
      </c>
      <c r="AL1508" s="54" t="s">
        <v>1339</v>
      </c>
      <c r="AM1508" s="18" t="s">
        <v>54</v>
      </c>
      <c r="AN1508" s="19">
        <v>0.9005</v>
      </c>
      <c r="AO1508" s="19" t="s">
        <v>54</v>
      </c>
    </row>
    <row r="1509">
      <c r="A1509" s="8" t="s">
        <v>10950</v>
      </c>
      <c r="B1509" s="52" t="s">
        <v>1287</v>
      </c>
      <c r="C1509" s="8" t="s">
        <v>43</v>
      </c>
      <c r="E1509" s="16" t="s">
        <v>10951</v>
      </c>
      <c r="F1509" s="50" t="s">
        <v>10952</v>
      </c>
      <c r="G1509" s="8" t="s">
        <v>183</v>
      </c>
      <c r="H1509" s="24"/>
      <c r="I1509" s="8" t="s">
        <v>10953</v>
      </c>
      <c r="J1509" s="8">
        <v>14.0</v>
      </c>
      <c r="K1509" s="14">
        <v>46118.0</v>
      </c>
      <c r="L1509" s="8" t="s">
        <v>9634</v>
      </c>
      <c r="M1509" s="8" t="s">
        <v>9634</v>
      </c>
      <c r="N1509" s="14">
        <v>46118.0</v>
      </c>
      <c r="O1509" s="14">
        <v>46118.0</v>
      </c>
      <c r="P1509" s="8" t="s">
        <v>185</v>
      </c>
      <c r="Q1509" s="8">
        <v>800.0</v>
      </c>
      <c r="R1509" s="8" t="s">
        <v>10954</v>
      </c>
      <c r="S1509" s="8" t="s">
        <v>10955</v>
      </c>
      <c r="T1509" s="32" t="s">
        <v>473</v>
      </c>
      <c r="U1509" s="17" t="s">
        <v>10956</v>
      </c>
      <c r="V1509" s="8" t="s">
        <v>190</v>
      </c>
      <c r="AA1509" s="53" t="s">
        <v>10957</v>
      </c>
      <c r="AB1509" s="18">
        <v>117.0</v>
      </c>
      <c r="AC1509" s="18">
        <v>16.0</v>
      </c>
      <c r="AD1509" s="18">
        <v>9.0</v>
      </c>
      <c r="AE1509" s="18">
        <v>36.0</v>
      </c>
      <c r="AF1509" s="18">
        <v>110.0</v>
      </c>
      <c r="AG1509" s="18">
        <v>39.0</v>
      </c>
      <c r="AH1509" s="18">
        <v>1.0</v>
      </c>
      <c r="AI1509" s="18">
        <v>8.0</v>
      </c>
      <c r="AJ1509" s="18" t="s">
        <v>10950</v>
      </c>
      <c r="AK1509" s="18">
        <v>301.0</v>
      </c>
      <c r="AL1509" s="54" t="s">
        <v>1483</v>
      </c>
      <c r="AM1509" s="54" t="s">
        <v>2455</v>
      </c>
      <c r="AN1509" s="19"/>
      <c r="AO1509" s="19" t="s">
        <v>54</v>
      </c>
    </row>
    <row r="1510">
      <c r="B1510" s="52" t="s">
        <v>1298</v>
      </c>
      <c r="C1510" s="8" t="s">
        <v>58</v>
      </c>
      <c r="D1510" s="8" t="s">
        <v>10950</v>
      </c>
      <c r="E1510" s="20" t="s">
        <v>10958</v>
      </c>
      <c r="F1510" s="50" t="s">
        <v>10799</v>
      </c>
      <c r="G1510" s="8" t="s">
        <v>183</v>
      </c>
      <c r="H1510" s="24"/>
      <c r="I1510" s="8" t="s">
        <v>10959</v>
      </c>
      <c r="J1510" s="8">
        <v>14.0</v>
      </c>
      <c r="K1510" s="14">
        <v>46118.0</v>
      </c>
      <c r="L1510" s="8" t="s">
        <v>9634</v>
      </c>
      <c r="M1510" s="8" t="s">
        <v>9634</v>
      </c>
      <c r="N1510" s="14">
        <v>46118.0</v>
      </c>
      <c r="O1510" s="14">
        <v>46118.0</v>
      </c>
      <c r="P1510" s="8" t="s">
        <v>185</v>
      </c>
      <c r="Q1510" s="8">
        <v>726.0</v>
      </c>
      <c r="R1510" s="8" t="s">
        <v>10960</v>
      </c>
      <c r="S1510" s="8" t="s">
        <v>10961</v>
      </c>
      <c r="T1510" s="32" t="s">
        <v>10962</v>
      </c>
      <c r="U1510" s="17" t="s">
        <v>10956</v>
      </c>
      <c r="V1510" s="8" t="s">
        <v>190</v>
      </c>
      <c r="AA1510" s="53" t="s">
        <v>10804</v>
      </c>
      <c r="AB1510" s="18">
        <v>208.0</v>
      </c>
      <c r="AC1510" s="18">
        <v>23.0</v>
      </c>
      <c r="AD1510" s="18">
        <v>57.0</v>
      </c>
      <c r="AE1510" s="18">
        <v>51.0</v>
      </c>
      <c r="AF1510" s="18">
        <v>46.0</v>
      </c>
      <c r="AG1510" s="18">
        <v>60.0</v>
      </c>
      <c r="AH1510" s="18">
        <v>5.0</v>
      </c>
      <c r="AI1510" s="18">
        <v>9.0</v>
      </c>
      <c r="AJ1510" s="18" t="s">
        <v>54</v>
      </c>
      <c r="AK1510" s="18" t="s">
        <v>54</v>
      </c>
      <c r="AL1510" s="54" t="s">
        <v>2242</v>
      </c>
      <c r="AM1510" s="18" t="s">
        <v>54</v>
      </c>
      <c r="AN1510" s="19"/>
      <c r="AO1510" s="19" t="s">
        <v>54</v>
      </c>
    </row>
    <row r="1511">
      <c r="A1511" s="8" t="s">
        <v>10963</v>
      </c>
      <c r="B1511" s="52" t="s">
        <v>5170</v>
      </c>
      <c r="C1511" s="8" t="s">
        <v>58</v>
      </c>
      <c r="D1511" s="8" t="s">
        <v>10950</v>
      </c>
      <c r="E1511" s="16" t="s">
        <v>10964</v>
      </c>
      <c r="F1511" s="50" t="s">
        <v>10807</v>
      </c>
      <c r="G1511" s="8" t="s">
        <v>183</v>
      </c>
      <c r="H1511" s="24"/>
      <c r="I1511" s="8" t="s">
        <v>10965</v>
      </c>
      <c r="J1511" s="8">
        <v>14.0</v>
      </c>
      <c r="K1511" s="14">
        <v>46118.0</v>
      </c>
      <c r="L1511" s="8" t="s">
        <v>9634</v>
      </c>
      <c r="M1511" s="8" t="s">
        <v>9634</v>
      </c>
      <c r="N1511" s="14">
        <v>46118.0</v>
      </c>
      <c r="O1511" s="14">
        <v>46118.0</v>
      </c>
      <c r="P1511" s="8" t="s">
        <v>185</v>
      </c>
      <c r="Q1511" s="8">
        <v>813.0</v>
      </c>
      <c r="R1511" s="8" t="s">
        <v>10966</v>
      </c>
      <c r="S1511" s="8" t="s">
        <v>10967</v>
      </c>
      <c r="T1511" s="16" t="s">
        <v>70</v>
      </c>
      <c r="U1511" s="17" t="s">
        <v>10956</v>
      </c>
      <c r="V1511" s="8" t="s">
        <v>190</v>
      </c>
      <c r="AA1511" s="53" t="s">
        <v>10812</v>
      </c>
      <c r="AB1511" s="18">
        <v>118.0</v>
      </c>
      <c r="AC1511" s="18">
        <v>3.0</v>
      </c>
      <c r="AD1511" s="18">
        <v>26.0</v>
      </c>
      <c r="AE1511" s="18">
        <v>50.0</v>
      </c>
      <c r="AF1511" s="18">
        <v>11.0</v>
      </c>
      <c r="AG1511" s="18">
        <v>36.0</v>
      </c>
      <c r="AH1511" s="18">
        <v>1.0</v>
      </c>
      <c r="AI1511" s="18">
        <v>3.0</v>
      </c>
      <c r="AJ1511" s="18" t="s">
        <v>54</v>
      </c>
      <c r="AK1511" s="18" t="s">
        <v>54</v>
      </c>
      <c r="AL1511" s="54" t="s">
        <v>1572</v>
      </c>
      <c r="AM1511" s="18" t="s">
        <v>54</v>
      </c>
      <c r="AN1511" s="19"/>
      <c r="AO1511" s="19" t="s">
        <v>54</v>
      </c>
    </row>
    <row r="1512">
      <c r="A1512" s="8" t="s">
        <v>10968</v>
      </c>
      <c r="B1512" s="52" t="s">
        <v>7084</v>
      </c>
      <c r="C1512" s="8" t="s">
        <v>58</v>
      </c>
      <c r="D1512" s="8" t="s">
        <v>10950</v>
      </c>
      <c r="E1512" s="16" t="s">
        <v>10969</v>
      </c>
      <c r="F1512" s="50" t="s">
        <v>10970</v>
      </c>
      <c r="G1512" s="8" t="s">
        <v>183</v>
      </c>
      <c r="H1512" s="24"/>
      <c r="I1512" s="8" t="s">
        <v>10971</v>
      </c>
      <c r="J1512" s="8">
        <v>14.0</v>
      </c>
      <c r="K1512" s="14">
        <v>46118.0</v>
      </c>
      <c r="L1512" s="8" t="s">
        <v>9634</v>
      </c>
      <c r="M1512" s="8" t="s">
        <v>9634</v>
      </c>
      <c r="N1512" s="14">
        <v>46118.0</v>
      </c>
      <c r="O1512" s="14">
        <v>46118.0</v>
      </c>
      <c r="P1512" s="8" t="s">
        <v>185</v>
      </c>
      <c r="Q1512" s="8">
        <v>523.0</v>
      </c>
      <c r="R1512" s="8" t="s">
        <v>10972</v>
      </c>
      <c r="S1512" s="8" t="s">
        <v>10973</v>
      </c>
      <c r="T1512" s="16" t="s">
        <v>9636</v>
      </c>
      <c r="U1512" s="25" t="s">
        <v>10956</v>
      </c>
      <c r="V1512" s="8" t="s">
        <v>190</v>
      </c>
      <c r="AA1512" s="53" t="s">
        <v>10974</v>
      </c>
      <c r="AB1512" s="18">
        <v>66.0</v>
      </c>
      <c r="AC1512" s="18">
        <v>1.0</v>
      </c>
      <c r="AD1512" s="18">
        <v>6.0</v>
      </c>
      <c r="AE1512" s="18">
        <v>35.0</v>
      </c>
      <c r="AF1512" s="18">
        <v>169.0</v>
      </c>
      <c r="AG1512" s="18">
        <v>0.0</v>
      </c>
      <c r="AH1512" s="18">
        <v>39.0</v>
      </c>
      <c r="AI1512" s="18">
        <v>1.0</v>
      </c>
      <c r="AJ1512" s="18" t="s">
        <v>54</v>
      </c>
      <c r="AK1512" s="18" t="s">
        <v>54</v>
      </c>
      <c r="AL1512" s="18" t="s">
        <v>54</v>
      </c>
      <c r="AM1512" s="18" t="s">
        <v>54</v>
      </c>
      <c r="AN1512" s="19"/>
      <c r="AO1512" s="19" t="s">
        <v>54</v>
      </c>
    </row>
    <row r="1513">
      <c r="A1513" s="8" t="s">
        <v>10975</v>
      </c>
      <c r="B1513" s="52" t="s">
        <v>2931</v>
      </c>
      <c r="C1513" s="8" t="s">
        <v>43</v>
      </c>
      <c r="E1513" s="20" t="s">
        <v>10976</v>
      </c>
      <c r="F1513" s="50" t="s">
        <v>10977</v>
      </c>
      <c r="G1513" s="8" t="s">
        <v>46</v>
      </c>
      <c r="H1513" s="24"/>
      <c r="I1513" s="8" t="s">
        <v>10978</v>
      </c>
      <c r="J1513" s="8">
        <v>14.0</v>
      </c>
      <c r="K1513" s="14">
        <v>46118.0</v>
      </c>
      <c r="L1513" s="8" t="s">
        <v>9634</v>
      </c>
      <c r="M1513" s="8" t="s">
        <v>9634</v>
      </c>
      <c r="N1513" s="14">
        <v>46118.0</v>
      </c>
      <c r="O1513" s="14">
        <v>46118.0</v>
      </c>
      <c r="P1513" s="8" t="s">
        <v>48</v>
      </c>
      <c r="Q1513" s="8">
        <v>521.0</v>
      </c>
      <c r="R1513" s="16" t="s">
        <v>10979</v>
      </c>
      <c r="S1513" s="16" t="s">
        <v>10980</v>
      </c>
      <c r="T1513" s="16" t="s">
        <v>70</v>
      </c>
      <c r="U1513" s="17" t="s">
        <v>10981</v>
      </c>
      <c r="V1513" s="8" t="s">
        <v>9745</v>
      </c>
      <c r="AA1513" s="18" t="s">
        <v>54</v>
      </c>
      <c r="AB1513" s="18">
        <v>584.0</v>
      </c>
      <c r="AC1513" s="18">
        <v>349.0</v>
      </c>
      <c r="AD1513" s="18">
        <v>4.0</v>
      </c>
      <c r="AE1513" s="18">
        <v>209.0</v>
      </c>
      <c r="AF1513" s="18">
        <v>0.0</v>
      </c>
      <c r="AG1513" s="18">
        <v>0.0</v>
      </c>
      <c r="AH1513" s="18">
        <v>0.0</v>
      </c>
      <c r="AI1513" s="18">
        <v>1.0</v>
      </c>
      <c r="AJ1513" s="18" t="s">
        <v>10975</v>
      </c>
      <c r="AK1513" s="18">
        <v>3383.0</v>
      </c>
      <c r="AL1513" s="18" t="s">
        <v>54</v>
      </c>
      <c r="AM1513" s="55" t="s">
        <v>3012</v>
      </c>
      <c r="AN1513" s="19">
        <v>0.9474</v>
      </c>
      <c r="AO1513" s="19" t="s">
        <v>329</v>
      </c>
    </row>
    <row r="1514">
      <c r="A1514" s="8" t="s">
        <v>10982</v>
      </c>
      <c r="B1514" s="52" t="s">
        <v>1298</v>
      </c>
      <c r="C1514" s="8" t="s">
        <v>58</v>
      </c>
      <c r="D1514" s="8" t="s">
        <v>10975</v>
      </c>
      <c r="E1514" s="20" t="s">
        <v>10983</v>
      </c>
      <c r="F1514" s="50" t="s">
        <v>10984</v>
      </c>
      <c r="G1514" s="8" t="s">
        <v>46</v>
      </c>
      <c r="H1514" s="24"/>
      <c r="I1514" s="8" t="s">
        <v>10985</v>
      </c>
      <c r="J1514" s="8">
        <v>14.0</v>
      </c>
      <c r="K1514" s="14">
        <v>46118.0</v>
      </c>
      <c r="L1514" s="8" t="s">
        <v>9634</v>
      </c>
      <c r="M1514" s="8" t="s">
        <v>9634</v>
      </c>
      <c r="N1514" s="14">
        <v>46118.0</v>
      </c>
      <c r="O1514" s="14">
        <v>46118.0</v>
      </c>
      <c r="P1514" s="8" t="s">
        <v>48</v>
      </c>
      <c r="Q1514" s="8">
        <v>590.0</v>
      </c>
      <c r="R1514" s="8" t="s">
        <v>10986</v>
      </c>
      <c r="S1514" s="8" t="s">
        <v>10987</v>
      </c>
      <c r="T1514" s="16" t="s">
        <v>7202</v>
      </c>
      <c r="U1514" s="17" t="s">
        <v>10981</v>
      </c>
      <c r="V1514" s="8" t="s">
        <v>9745</v>
      </c>
      <c r="AA1514" s="53" t="s">
        <v>10988</v>
      </c>
      <c r="AB1514" s="18">
        <v>249.0</v>
      </c>
      <c r="AC1514" s="18">
        <v>73.0</v>
      </c>
      <c r="AD1514" s="18">
        <v>19.0</v>
      </c>
      <c r="AE1514" s="18">
        <v>80.0</v>
      </c>
      <c r="AF1514" s="18">
        <v>33.0</v>
      </c>
      <c r="AG1514" s="18">
        <v>36.0</v>
      </c>
      <c r="AH1514" s="18">
        <v>0.0</v>
      </c>
      <c r="AI1514" s="18">
        <v>40.0</v>
      </c>
      <c r="AJ1514" s="18" t="s">
        <v>54</v>
      </c>
      <c r="AK1514" s="18" t="s">
        <v>54</v>
      </c>
      <c r="AL1514" s="54" t="s">
        <v>2087</v>
      </c>
      <c r="AM1514" s="18" t="s">
        <v>54</v>
      </c>
      <c r="AN1514" s="19">
        <v>0.9474</v>
      </c>
      <c r="AO1514" s="19" t="s">
        <v>329</v>
      </c>
    </row>
    <row r="1515">
      <c r="A1515" s="8" t="s">
        <v>10989</v>
      </c>
      <c r="B1515" s="52" t="s">
        <v>1883</v>
      </c>
      <c r="C1515" s="8" t="s">
        <v>58</v>
      </c>
      <c r="D1515" s="8" t="s">
        <v>10975</v>
      </c>
      <c r="E1515" s="20" t="s">
        <v>10990</v>
      </c>
      <c r="F1515" s="50" t="s">
        <v>10991</v>
      </c>
      <c r="G1515" s="8" t="s">
        <v>46</v>
      </c>
      <c r="H1515" s="24"/>
      <c r="I1515" s="8" t="s">
        <v>10992</v>
      </c>
      <c r="J1515" s="8">
        <v>14.0</v>
      </c>
      <c r="K1515" s="14">
        <v>46118.0</v>
      </c>
      <c r="L1515" s="8" t="s">
        <v>9634</v>
      </c>
      <c r="M1515" s="8" t="s">
        <v>9634</v>
      </c>
      <c r="N1515" s="14">
        <v>46118.0</v>
      </c>
      <c r="O1515" s="14">
        <v>46118.0</v>
      </c>
      <c r="P1515" s="8" t="s">
        <v>48</v>
      </c>
      <c r="Q1515" s="8">
        <v>661.0</v>
      </c>
      <c r="R1515" s="8" t="s">
        <v>10986</v>
      </c>
      <c r="S1515" s="8" t="s">
        <v>10993</v>
      </c>
      <c r="T1515" s="16" t="s">
        <v>10994</v>
      </c>
      <c r="U1515" s="17" t="s">
        <v>10981</v>
      </c>
      <c r="V1515" s="8" t="s">
        <v>9745</v>
      </c>
      <c r="AA1515" s="53" t="s">
        <v>10995</v>
      </c>
      <c r="AB1515" s="18">
        <v>2477.0</v>
      </c>
      <c r="AC1515" s="18">
        <v>1114.0</v>
      </c>
      <c r="AD1515" s="18">
        <v>32.0</v>
      </c>
      <c r="AE1515" s="18">
        <v>316.0</v>
      </c>
      <c r="AF1515" s="18">
        <v>0.0</v>
      </c>
      <c r="AG1515" s="18">
        <v>0.0</v>
      </c>
      <c r="AH1515" s="18">
        <v>0.0</v>
      </c>
      <c r="AI1515" s="18">
        <v>13.0</v>
      </c>
      <c r="AJ1515" s="18" t="s">
        <v>54</v>
      </c>
      <c r="AK1515" s="18" t="s">
        <v>54</v>
      </c>
      <c r="AL1515" s="55" t="s">
        <v>4992</v>
      </c>
      <c r="AM1515" s="18" t="s">
        <v>54</v>
      </c>
      <c r="AN1515" s="19">
        <v>0.9474</v>
      </c>
      <c r="AO1515" s="19" t="s">
        <v>329</v>
      </c>
    </row>
    <row r="1516">
      <c r="A1516" s="8" t="s">
        <v>10996</v>
      </c>
      <c r="B1516" s="52" t="s">
        <v>42</v>
      </c>
      <c r="C1516" s="8" t="s">
        <v>58</v>
      </c>
      <c r="D1516" s="8" t="s">
        <v>10975</v>
      </c>
      <c r="E1516" s="20" t="s">
        <v>10997</v>
      </c>
      <c r="F1516" s="50" t="s">
        <v>10998</v>
      </c>
      <c r="G1516" s="8" t="s">
        <v>46</v>
      </c>
      <c r="H1516" s="24"/>
      <c r="I1516" s="8" t="s">
        <v>10999</v>
      </c>
      <c r="J1516" s="8">
        <v>14.0</v>
      </c>
      <c r="K1516" s="14">
        <v>46118.0</v>
      </c>
      <c r="L1516" s="8" t="s">
        <v>9634</v>
      </c>
      <c r="M1516" s="8" t="s">
        <v>9634</v>
      </c>
      <c r="N1516" s="14">
        <v>46118.0</v>
      </c>
      <c r="O1516" s="14">
        <v>46118.0</v>
      </c>
      <c r="P1516" s="8" t="s">
        <v>48</v>
      </c>
      <c r="Q1516" s="8">
        <v>402.0</v>
      </c>
      <c r="R1516" s="16" t="s">
        <v>10979</v>
      </c>
      <c r="S1516" s="16" t="s">
        <v>11000</v>
      </c>
      <c r="T1516" s="16" t="s">
        <v>9636</v>
      </c>
      <c r="U1516" s="17" t="s">
        <v>10981</v>
      </c>
      <c r="V1516" s="8" t="s">
        <v>9745</v>
      </c>
      <c r="AA1516" s="18" t="s">
        <v>54</v>
      </c>
      <c r="AB1516" s="18">
        <v>73.0</v>
      </c>
      <c r="AC1516" s="18">
        <v>14.0</v>
      </c>
      <c r="AD1516" s="18">
        <v>14.0</v>
      </c>
      <c r="AE1516" s="18">
        <v>36.0</v>
      </c>
      <c r="AF1516" s="18">
        <v>0.0</v>
      </c>
      <c r="AG1516" s="18">
        <v>0.0</v>
      </c>
      <c r="AH1516" s="18">
        <v>0.0</v>
      </c>
      <c r="AI1516" s="18">
        <v>3.0</v>
      </c>
      <c r="AJ1516" s="18" t="s">
        <v>54</v>
      </c>
      <c r="AK1516" s="18" t="s">
        <v>54</v>
      </c>
      <c r="AL1516" s="18" t="s">
        <v>54</v>
      </c>
      <c r="AM1516" s="18" t="s">
        <v>54</v>
      </c>
      <c r="AN1516" s="19">
        <v>0.9474</v>
      </c>
      <c r="AO1516" s="19" t="s">
        <v>329</v>
      </c>
    </row>
    <row r="1517">
      <c r="A1517" s="8" t="s">
        <v>11001</v>
      </c>
      <c r="B1517" s="52" t="s">
        <v>1883</v>
      </c>
      <c r="C1517" s="8" t="s">
        <v>43</v>
      </c>
      <c r="E1517" s="16" t="s">
        <v>11002</v>
      </c>
      <c r="F1517" s="21" t="s">
        <v>11003</v>
      </c>
      <c r="G1517" s="8" t="s">
        <v>7957</v>
      </c>
      <c r="H1517" s="24"/>
      <c r="I1517" s="8" t="s">
        <v>11004</v>
      </c>
      <c r="J1517" s="8">
        <v>14.0</v>
      </c>
      <c r="K1517" s="14">
        <v>46118.0</v>
      </c>
      <c r="L1517" s="8" t="s">
        <v>9634</v>
      </c>
      <c r="M1517" s="8" t="s">
        <v>9634</v>
      </c>
      <c r="N1517" s="14">
        <v>46118.0</v>
      </c>
      <c r="O1517" s="14">
        <v>46118.0</v>
      </c>
      <c r="P1517" s="8" t="s">
        <v>48</v>
      </c>
      <c r="Q1517" s="8">
        <v>798.0</v>
      </c>
      <c r="R1517" s="16" t="s">
        <v>11005</v>
      </c>
      <c r="S1517" s="16" t="s">
        <v>11006</v>
      </c>
      <c r="T1517" s="16" t="s">
        <v>107</v>
      </c>
      <c r="U1517" s="25" t="s">
        <v>11007</v>
      </c>
      <c r="V1517" s="8" t="s">
        <v>220</v>
      </c>
      <c r="AA1517" s="53" t="s">
        <v>11008</v>
      </c>
      <c r="AB1517" s="18">
        <v>535.0</v>
      </c>
      <c r="AC1517" s="18">
        <v>91.0</v>
      </c>
      <c r="AD1517" s="18">
        <v>38.0</v>
      </c>
      <c r="AE1517" s="18">
        <v>234.0</v>
      </c>
      <c r="AF1517" s="18">
        <v>29.0</v>
      </c>
      <c r="AG1517" s="18">
        <v>11.0</v>
      </c>
      <c r="AH1517" s="18">
        <v>0.0</v>
      </c>
      <c r="AI1517" s="18">
        <v>121.0</v>
      </c>
      <c r="AJ1517" s="18" t="s">
        <v>11001</v>
      </c>
      <c r="AK1517" s="18">
        <v>25702.0</v>
      </c>
      <c r="AL1517" s="54" t="s">
        <v>1296</v>
      </c>
      <c r="AM1517" s="55" t="s">
        <v>7672</v>
      </c>
      <c r="AN1517" s="19">
        <v>0.926</v>
      </c>
      <c r="AO1517" s="19" t="s">
        <v>356</v>
      </c>
    </row>
    <row r="1518">
      <c r="A1518" s="8" t="s">
        <v>11009</v>
      </c>
      <c r="B1518" s="52" t="s">
        <v>1287</v>
      </c>
      <c r="C1518" s="8" t="s">
        <v>58</v>
      </c>
      <c r="D1518" s="8" t="s">
        <v>11001</v>
      </c>
      <c r="E1518" s="16" t="s">
        <v>11010</v>
      </c>
      <c r="F1518" s="21" t="s">
        <v>11011</v>
      </c>
      <c r="G1518" s="8" t="s">
        <v>7957</v>
      </c>
      <c r="H1518" s="24"/>
      <c r="I1518" s="8" t="s">
        <v>11012</v>
      </c>
      <c r="J1518" s="8">
        <v>14.0</v>
      </c>
      <c r="K1518" s="14">
        <v>46118.0</v>
      </c>
      <c r="L1518" s="8" t="s">
        <v>9634</v>
      </c>
      <c r="M1518" s="8" t="s">
        <v>9634</v>
      </c>
      <c r="N1518" s="14">
        <v>46118.0</v>
      </c>
      <c r="O1518" s="14">
        <v>46118.0</v>
      </c>
      <c r="P1518" s="8" t="s">
        <v>48</v>
      </c>
      <c r="Q1518" s="8">
        <v>971.0</v>
      </c>
      <c r="R1518" s="16" t="s">
        <v>11013</v>
      </c>
      <c r="S1518" s="16" t="s">
        <v>11014</v>
      </c>
      <c r="T1518" s="16" t="s">
        <v>11015</v>
      </c>
      <c r="U1518" s="25" t="s">
        <v>11007</v>
      </c>
      <c r="V1518" s="8" t="s">
        <v>220</v>
      </c>
      <c r="AA1518" s="53" t="s">
        <v>11016</v>
      </c>
      <c r="AB1518" s="18">
        <v>593.0</v>
      </c>
      <c r="AC1518" s="18">
        <v>357.0</v>
      </c>
      <c r="AD1518" s="18">
        <v>32.0</v>
      </c>
      <c r="AE1518" s="18">
        <v>112.0</v>
      </c>
      <c r="AF1518" s="18">
        <v>0.0</v>
      </c>
      <c r="AG1518" s="18">
        <v>0.0</v>
      </c>
      <c r="AH1518" s="18">
        <v>0.0</v>
      </c>
      <c r="AI1518" s="18">
        <v>39.0</v>
      </c>
      <c r="AJ1518" s="18" t="s">
        <v>54</v>
      </c>
      <c r="AK1518" s="18" t="s">
        <v>54</v>
      </c>
      <c r="AL1518" s="54" t="s">
        <v>2362</v>
      </c>
      <c r="AM1518" s="18" t="s">
        <v>54</v>
      </c>
      <c r="AN1518" s="19">
        <v>0.926</v>
      </c>
      <c r="AO1518" s="19" t="s">
        <v>54</v>
      </c>
    </row>
    <row r="1519">
      <c r="A1519" s="8" t="s">
        <v>11017</v>
      </c>
      <c r="B1519" s="52" t="s">
        <v>1298</v>
      </c>
      <c r="C1519" s="8" t="s">
        <v>58</v>
      </c>
      <c r="D1519" s="8" t="s">
        <v>11001</v>
      </c>
      <c r="E1519" s="16" t="s">
        <v>11018</v>
      </c>
      <c r="F1519" s="21" t="s">
        <v>11019</v>
      </c>
      <c r="G1519" s="8" t="s">
        <v>7957</v>
      </c>
      <c r="H1519" s="24"/>
      <c r="I1519" s="8" t="s">
        <v>11020</v>
      </c>
      <c r="J1519" s="8">
        <v>14.0</v>
      </c>
      <c r="K1519" s="14">
        <v>46118.0</v>
      </c>
      <c r="L1519" s="8" t="s">
        <v>9634</v>
      </c>
      <c r="M1519" s="8" t="s">
        <v>9634</v>
      </c>
      <c r="N1519" s="14">
        <v>46118.0</v>
      </c>
      <c r="O1519" s="14">
        <v>46118.0</v>
      </c>
      <c r="P1519" s="8" t="s">
        <v>48</v>
      </c>
      <c r="Q1519" s="8">
        <v>763.0</v>
      </c>
      <c r="R1519" s="16" t="s">
        <v>11021</v>
      </c>
      <c r="S1519" s="16" t="s">
        <v>11022</v>
      </c>
      <c r="T1519" s="16" t="s">
        <v>9636</v>
      </c>
      <c r="U1519" s="25" t="s">
        <v>11007</v>
      </c>
      <c r="V1519" s="8" t="s">
        <v>220</v>
      </c>
      <c r="AA1519" s="53" t="s">
        <v>11023</v>
      </c>
      <c r="AB1519" s="18">
        <v>2006.0</v>
      </c>
      <c r="AC1519" s="18">
        <v>189.0</v>
      </c>
      <c r="AD1519" s="18">
        <v>28.0</v>
      </c>
      <c r="AE1519" s="18">
        <v>131.0</v>
      </c>
      <c r="AF1519" s="18">
        <v>133.0</v>
      </c>
      <c r="AG1519" s="18">
        <v>1349.0</v>
      </c>
      <c r="AH1519" s="18">
        <v>0.0</v>
      </c>
      <c r="AI1519" s="18">
        <v>57.0</v>
      </c>
      <c r="AJ1519" s="18" t="s">
        <v>54</v>
      </c>
      <c r="AK1519" s="18" t="s">
        <v>54</v>
      </c>
      <c r="AL1519" s="55" t="s">
        <v>6302</v>
      </c>
      <c r="AM1519" s="18" t="s">
        <v>54</v>
      </c>
      <c r="AN1519" s="19">
        <v>0.926</v>
      </c>
      <c r="AO1519" s="19" t="s">
        <v>54</v>
      </c>
    </row>
    <row r="1520">
      <c r="A1520" s="8" t="s">
        <v>11024</v>
      </c>
      <c r="B1520" s="52" t="s">
        <v>5170</v>
      </c>
      <c r="C1520" s="8" t="s">
        <v>58</v>
      </c>
      <c r="D1520" s="8" t="s">
        <v>11001</v>
      </c>
      <c r="E1520" s="16" t="s">
        <v>11025</v>
      </c>
      <c r="F1520" s="21" t="s">
        <v>11026</v>
      </c>
      <c r="G1520" s="8" t="s">
        <v>7957</v>
      </c>
      <c r="H1520" s="24"/>
      <c r="I1520" s="8" t="s">
        <v>11027</v>
      </c>
      <c r="J1520" s="8">
        <v>14.0</v>
      </c>
      <c r="K1520" s="14">
        <v>46118.0</v>
      </c>
      <c r="L1520" s="8" t="s">
        <v>9634</v>
      </c>
      <c r="M1520" s="8" t="s">
        <v>9634</v>
      </c>
      <c r="N1520" s="14">
        <v>46118.0</v>
      </c>
      <c r="O1520" s="14">
        <v>46118.0</v>
      </c>
      <c r="P1520" s="8" t="s">
        <v>48</v>
      </c>
      <c r="Q1520" s="8">
        <v>906.0</v>
      </c>
      <c r="R1520" s="16" t="s">
        <v>11028</v>
      </c>
      <c r="S1520" s="16" t="s">
        <v>11029</v>
      </c>
      <c r="T1520" s="16" t="s">
        <v>70</v>
      </c>
      <c r="U1520" s="25" t="s">
        <v>11007</v>
      </c>
      <c r="V1520" s="8" t="s">
        <v>220</v>
      </c>
      <c r="AA1520" s="53" t="s">
        <v>11030</v>
      </c>
      <c r="AB1520" s="18">
        <v>22568.0</v>
      </c>
      <c r="AC1520" s="18">
        <v>402.0</v>
      </c>
      <c r="AD1520" s="18">
        <v>177.0</v>
      </c>
      <c r="AE1520" s="18">
        <v>680.0</v>
      </c>
      <c r="AF1520" s="18">
        <v>64.0</v>
      </c>
      <c r="AG1520" s="18">
        <v>19278.0</v>
      </c>
      <c r="AH1520" s="18">
        <v>0.0</v>
      </c>
      <c r="AI1520" s="18">
        <v>162.0</v>
      </c>
      <c r="AJ1520" s="18" t="s">
        <v>54</v>
      </c>
      <c r="AK1520" s="18" t="s">
        <v>54</v>
      </c>
      <c r="AL1520" s="55" t="s">
        <v>11031</v>
      </c>
      <c r="AM1520" s="18" t="s">
        <v>54</v>
      </c>
      <c r="AN1520" s="19">
        <v>0.926</v>
      </c>
      <c r="AO1520" s="19" t="s">
        <v>356</v>
      </c>
    </row>
    <row r="1521">
      <c r="A1521" s="8" t="s">
        <v>11032</v>
      </c>
      <c r="B1521" s="52" t="s">
        <v>1287</v>
      </c>
      <c r="C1521" s="8" t="s">
        <v>43</v>
      </c>
      <c r="E1521" s="16" t="s">
        <v>11033</v>
      </c>
      <c r="F1521" s="50" t="s">
        <v>11034</v>
      </c>
      <c r="G1521" s="8" t="s">
        <v>183</v>
      </c>
      <c r="H1521" s="24"/>
      <c r="I1521" s="8" t="s">
        <v>11035</v>
      </c>
      <c r="J1521" s="8">
        <v>14.0</v>
      </c>
      <c r="K1521" s="14">
        <v>46118.0</v>
      </c>
      <c r="L1521" s="8" t="s">
        <v>9634</v>
      </c>
      <c r="M1521" s="8" t="s">
        <v>9634</v>
      </c>
      <c r="N1521" s="14">
        <v>46118.0</v>
      </c>
      <c r="O1521" s="14">
        <v>46118.0</v>
      </c>
      <c r="P1521" s="8" t="s">
        <v>185</v>
      </c>
      <c r="Q1521" s="8">
        <v>820.0</v>
      </c>
      <c r="R1521" s="8" t="s">
        <v>11036</v>
      </c>
      <c r="S1521" s="8" t="s">
        <v>11037</v>
      </c>
      <c r="T1521" s="32" t="s">
        <v>473</v>
      </c>
      <c r="U1521" s="17" t="s">
        <v>11038</v>
      </c>
      <c r="V1521" s="8" t="s">
        <v>190</v>
      </c>
      <c r="AA1521" s="53" t="s">
        <v>11039</v>
      </c>
      <c r="AB1521" s="18">
        <v>84.0</v>
      </c>
      <c r="AC1521" s="18">
        <v>6.0</v>
      </c>
      <c r="AD1521" s="18">
        <v>4.0</v>
      </c>
      <c r="AE1521" s="18">
        <v>31.0</v>
      </c>
      <c r="AF1521" s="18">
        <v>57.0</v>
      </c>
      <c r="AG1521" s="18">
        <v>31.0</v>
      </c>
      <c r="AH1521" s="18">
        <v>3.0</v>
      </c>
      <c r="AI1521" s="18">
        <v>2.0</v>
      </c>
      <c r="AJ1521" s="18" t="s">
        <v>11032</v>
      </c>
      <c r="AK1521" s="18">
        <v>540.0</v>
      </c>
      <c r="AL1521" s="54" t="s">
        <v>1339</v>
      </c>
      <c r="AM1521" s="54" t="s">
        <v>1755</v>
      </c>
      <c r="AN1521" s="19">
        <v>0.9023</v>
      </c>
      <c r="AO1521" s="19" t="s">
        <v>206</v>
      </c>
    </row>
    <row r="1522">
      <c r="A1522" s="8" t="s">
        <v>11040</v>
      </c>
      <c r="B1522" s="52" t="s">
        <v>1298</v>
      </c>
      <c r="C1522" s="8" t="s">
        <v>58</v>
      </c>
      <c r="D1522" s="8" t="s">
        <v>11032</v>
      </c>
      <c r="E1522" s="16" t="s">
        <v>11041</v>
      </c>
      <c r="F1522" s="50" t="s">
        <v>11042</v>
      </c>
      <c r="G1522" s="8" t="s">
        <v>183</v>
      </c>
      <c r="H1522" s="24"/>
      <c r="I1522" s="8" t="s">
        <v>11043</v>
      </c>
      <c r="J1522" s="8">
        <v>14.0</v>
      </c>
      <c r="K1522" s="14">
        <v>46118.0</v>
      </c>
      <c r="L1522" s="8" t="s">
        <v>9634</v>
      </c>
      <c r="M1522" s="8" t="s">
        <v>9634</v>
      </c>
      <c r="N1522" s="14">
        <v>46118.0</v>
      </c>
      <c r="O1522" s="14">
        <v>46118.0</v>
      </c>
      <c r="P1522" s="8" t="s">
        <v>185</v>
      </c>
      <c r="Q1522" s="8">
        <v>780.0</v>
      </c>
      <c r="R1522" s="8" t="s">
        <v>11044</v>
      </c>
      <c r="S1522" s="8" t="s">
        <v>11045</v>
      </c>
      <c r="T1522" s="16" t="s">
        <v>10962</v>
      </c>
      <c r="U1522" s="17" t="s">
        <v>11038</v>
      </c>
      <c r="V1522" s="8" t="s">
        <v>190</v>
      </c>
      <c r="AA1522" s="53" t="s">
        <v>11046</v>
      </c>
      <c r="AB1522" s="18">
        <v>121.0</v>
      </c>
      <c r="AC1522" s="18">
        <v>12.0</v>
      </c>
      <c r="AD1522" s="18">
        <v>17.0</v>
      </c>
      <c r="AE1522" s="18">
        <v>30.0</v>
      </c>
      <c r="AF1522" s="18">
        <v>115.0</v>
      </c>
      <c r="AG1522" s="18">
        <v>55.0</v>
      </c>
      <c r="AH1522" s="18">
        <v>0.0</v>
      </c>
      <c r="AI1522" s="18">
        <v>10.0</v>
      </c>
      <c r="AJ1522" s="18" t="s">
        <v>54</v>
      </c>
      <c r="AK1522" s="18" t="s">
        <v>54</v>
      </c>
      <c r="AL1522" s="54" t="s">
        <v>1331</v>
      </c>
      <c r="AM1522" s="18" t="s">
        <v>54</v>
      </c>
      <c r="AN1522" s="19">
        <v>0.9023</v>
      </c>
      <c r="AO1522" s="19" t="s">
        <v>206</v>
      </c>
    </row>
    <row r="1523">
      <c r="A1523" s="8" t="s">
        <v>11047</v>
      </c>
      <c r="B1523" s="52" t="s">
        <v>5170</v>
      </c>
      <c r="C1523" s="8" t="s">
        <v>58</v>
      </c>
      <c r="D1523" s="8" t="s">
        <v>11032</v>
      </c>
      <c r="E1523" s="16" t="s">
        <v>11048</v>
      </c>
      <c r="F1523" s="50" t="s">
        <v>11049</v>
      </c>
      <c r="G1523" s="8" t="s">
        <v>183</v>
      </c>
      <c r="H1523" s="24"/>
      <c r="I1523" s="8" t="s">
        <v>11050</v>
      </c>
      <c r="J1523" s="8">
        <v>14.0</v>
      </c>
      <c r="K1523" s="14">
        <v>46118.0</v>
      </c>
      <c r="L1523" s="8" t="s">
        <v>9634</v>
      </c>
      <c r="M1523" s="8" t="s">
        <v>9634</v>
      </c>
      <c r="N1523" s="14">
        <v>46118.0</v>
      </c>
      <c r="O1523" s="14">
        <v>46118.0</v>
      </c>
      <c r="P1523" s="8" t="s">
        <v>185</v>
      </c>
      <c r="Q1523" s="8">
        <v>853.0</v>
      </c>
      <c r="R1523" s="8" t="s">
        <v>11051</v>
      </c>
      <c r="S1523" s="8" t="s">
        <v>11052</v>
      </c>
      <c r="T1523" s="32" t="s">
        <v>11053</v>
      </c>
      <c r="U1523" s="17" t="s">
        <v>11038</v>
      </c>
      <c r="V1523" s="8" t="s">
        <v>190</v>
      </c>
      <c r="AA1523" s="53" t="s">
        <v>11054</v>
      </c>
      <c r="AB1523" s="18">
        <v>259.0</v>
      </c>
      <c r="AC1523" s="18">
        <v>18.0</v>
      </c>
      <c r="AD1523" s="18">
        <v>24.0</v>
      </c>
      <c r="AE1523" s="18">
        <v>63.0</v>
      </c>
      <c r="AF1523" s="18">
        <v>93.0</v>
      </c>
      <c r="AG1523" s="18">
        <v>138.0</v>
      </c>
      <c r="AH1523" s="18">
        <v>1.0</v>
      </c>
      <c r="AI1523" s="18">
        <v>6.0</v>
      </c>
      <c r="AJ1523" s="18" t="s">
        <v>54</v>
      </c>
      <c r="AK1523" s="18" t="s">
        <v>54</v>
      </c>
      <c r="AL1523" s="54" t="s">
        <v>2803</v>
      </c>
      <c r="AM1523" s="18" t="s">
        <v>54</v>
      </c>
      <c r="AN1523" s="19">
        <v>0.9023</v>
      </c>
      <c r="AO1523" s="19" t="s">
        <v>54</v>
      </c>
    </row>
    <row r="1524">
      <c r="A1524" s="8" t="s">
        <v>11055</v>
      </c>
      <c r="B1524" s="52" t="s">
        <v>3883</v>
      </c>
      <c r="C1524" s="8" t="s">
        <v>58</v>
      </c>
      <c r="D1524" s="8" t="s">
        <v>11032</v>
      </c>
      <c r="E1524" s="16" t="s">
        <v>11048</v>
      </c>
      <c r="F1524" s="50" t="s">
        <v>11056</v>
      </c>
      <c r="G1524" s="8" t="s">
        <v>183</v>
      </c>
      <c r="H1524" s="24"/>
      <c r="I1524" s="8" t="s">
        <v>11057</v>
      </c>
      <c r="J1524" s="8">
        <v>14.0</v>
      </c>
      <c r="K1524" s="14">
        <v>46118.0</v>
      </c>
      <c r="L1524" s="8" t="s">
        <v>9634</v>
      </c>
      <c r="M1524" s="8" t="s">
        <v>9634</v>
      </c>
      <c r="N1524" s="14">
        <v>46118.0</v>
      </c>
      <c r="O1524" s="14">
        <v>46118.0</v>
      </c>
      <c r="P1524" s="8" t="s">
        <v>185</v>
      </c>
      <c r="Q1524" s="8">
        <v>830.0</v>
      </c>
      <c r="R1524" s="8" t="s">
        <v>11058</v>
      </c>
      <c r="S1524" s="8" t="s">
        <v>11059</v>
      </c>
      <c r="T1524" s="16" t="s">
        <v>70</v>
      </c>
      <c r="U1524" s="17" t="s">
        <v>11038</v>
      </c>
      <c r="V1524" s="8" t="s">
        <v>190</v>
      </c>
      <c r="AA1524" s="53" t="s">
        <v>11060</v>
      </c>
      <c r="AB1524" s="18">
        <v>76.0</v>
      </c>
      <c r="AC1524" s="18">
        <v>7.0</v>
      </c>
      <c r="AD1524" s="18">
        <v>8.0</v>
      </c>
      <c r="AE1524" s="18">
        <v>31.0</v>
      </c>
      <c r="AF1524" s="18">
        <v>50.0</v>
      </c>
      <c r="AG1524" s="18">
        <v>17.0</v>
      </c>
      <c r="AH1524" s="18">
        <v>0.0</v>
      </c>
      <c r="AI1524" s="18">
        <v>3.0</v>
      </c>
      <c r="AJ1524" s="18" t="s">
        <v>54</v>
      </c>
      <c r="AK1524" s="18" t="s">
        <v>54</v>
      </c>
      <c r="AL1524" s="54" t="s">
        <v>1700</v>
      </c>
      <c r="AM1524" s="18" t="s">
        <v>54</v>
      </c>
      <c r="AN1524" s="19">
        <v>0.9023</v>
      </c>
      <c r="AO1524" s="19" t="s">
        <v>54</v>
      </c>
    </row>
    <row r="1525">
      <c r="A1525" s="8" t="s">
        <v>11061</v>
      </c>
      <c r="B1525" s="52" t="s">
        <v>1287</v>
      </c>
      <c r="C1525" s="8" t="s">
        <v>58</v>
      </c>
      <c r="D1525" s="8" t="s">
        <v>11062</v>
      </c>
      <c r="E1525" s="20" t="s">
        <v>11063</v>
      </c>
      <c r="F1525" s="50" t="s">
        <v>11064</v>
      </c>
      <c r="G1525" s="8" t="s">
        <v>46</v>
      </c>
      <c r="H1525" s="24"/>
      <c r="I1525" s="8" t="s">
        <v>11065</v>
      </c>
      <c r="J1525" s="8">
        <v>14.0</v>
      </c>
      <c r="K1525" s="14">
        <v>46118.0</v>
      </c>
      <c r="L1525" s="8" t="s">
        <v>9634</v>
      </c>
      <c r="M1525" s="8" t="s">
        <v>9634</v>
      </c>
      <c r="N1525" s="14">
        <v>46118.0</v>
      </c>
      <c r="O1525" s="14">
        <v>46118.0</v>
      </c>
      <c r="P1525" s="8" t="s">
        <v>48</v>
      </c>
      <c r="Q1525" s="8">
        <v>579.0</v>
      </c>
      <c r="R1525" s="16" t="s">
        <v>11066</v>
      </c>
      <c r="S1525" s="16" t="s">
        <v>11067</v>
      </c>
      <c r="T1525" s="16" t="s">
        <v>7202</v>
      </c>
      <c r="U1525" s="17" t="s">
        <v>11068</v>
      </c>
      <c r="V1525" s="8" t="s">
        <v>9745</v>
      </c>
      <c r="AA1525" s="53" t="s">
        <v>11069</v>
      </c>
      <c r="AB1525" s="18">
        <v>744.0</v>
      </c>
      <c r="AC1525" s="18">
        <v>12.0</v>
      </c>
      <c r="AD1525" s="18">
        <v>86.0</v>
      </c>
      <c r="AE1525" s="18">
        <v>91.0</v>
      </c>
      <c r="AF1525" s="18">
        <v>68.0</v>
      </c>
      <c r="AG1525" s="18">
        <v>539.0</v>
      </c>
      <c r="AH1525" s="18">
        <v>3.0</v>
      </c>
      <c r="AI1525" s="18">
        <v>6.0</v>
      </c>
      <c r="AJ1525" s="18" t="s">
        <v>54</v>
      </c>
      <c r="AK1525" s="18" t="s">
        <v>54</v>
      </c>
      <c r="AL1525" s="54" t="s">
        <v>3199</v>
      </c>
      <c r="AM1525" s="18" t="s">
        <v>54</v>
      </c>
      <c r="AN1525" s="19">
        <v>0.9487</v>
      </c>
      <c r="AO1525" s="19" t="s">
        <v>54</v>
      </c>
    </row>
    <row r="1526">
      <c r="A1526" s="8" t="s">
        <v>11070</v>
      </c>
      <c r="B1526" s="52" t="s">
        <v>1883</v>
      </c>
      <c r="C1526" s="8" t="s">
        <v>58</v>
      </c>
      <c r="D1526" s="8" t="s">
        <v>11062</v>
      </c>
      <c r="E1526" s="20" t="s">
        <v>11071</v>
      </c>
      <c r="F1526" s="50" t="s">
        <v>11072</v>
      </c>
      <c r="G1526" s="8" t="s">
        <v>46</v>
      </c>
      <c r="H1526" s="24"/>
      <c r="I1526" s="8" t="s">
        <v>11073</v>
      </c>
      <c r="J1526" s="8">
        <v>14.0</v>
      </c>
      <c r="K1526" s="14">
        <v>46118.0</v>
      </c>
      <c r="L1526" s="8" t="s">
        <v>9634</v>
      </c>
      <c r="M1526" s="8" t="s">
        <v>9634</v>
      </c>
      <c r="N1526" s="14">
        <v>46118.0</v>
      </c>
      <c r="O1526" s="14">
        <v>46118.0</v>
      </c>
      <c r="P1526" s="8" t="s">
        <v>48</v>
      </c>
      <c r="Q1526" s="8">
        <v>601.0</v>
      </c>
      <c r="R1526" s="8" t="s">
        <v>11074</v>
      </c>
      <c r="S1526" s="8" t="s">
        <v>11075</v>
      </c>
      <c r="T1526" s="16" t="s">
        <v>11076</v>
      </c>
      <c r="U1526" s="17" t="s">
        <v>11068</v>
      </c>
      <c r="V1526" s="8" t="s">
        <v>9745</v>
      </c>
      <c r="AA1526" s="53" t="s">
        <v>11077</v>
      </c>
      <c r="AB1526" s="18">
        <v>171.0</v>
      </c>
      <c r="AC1526" s="18">
        <v>7.0</v>
      </c>
      <c r="AD1526" s="18">
        <v>79.0</v>
      </c>
      <c r="AE1526" s="18">
        <v>68.0</v>
      </c>
      <c r="AF1526" s="18">
        <v>26.0</v>
      </c>
      <c r="AG1526" s="18">
        <v>9.0</v>
      </c>
      <c r="AH1526" s="18">
        <v>0.0</v>
      </c>
      <c r="AI1526" s="18">
        <v>5.0</v>
      </c>
      <c r="AJ1526" s="18" t="s">
        <v>54</v>
      </c>
      <c r="AK1526" s="18" t="s">
        <v>54</v>
      </c>
      <c r="AL1526" s="54" t="s">
        <v>1572</v>
      </c>
      <c r="AM1526" s="18" t="s">
        <v>54</v>
      </c>
      <c r="AN1526" s="19">
        <v>0.9487</v>
      </c>
      <c r="AO1526" s="19" t="s">
        <v>992</v>
      </c>
    </row>
    <row r="1527">
      <c r="A1527" s="8" t="s">
        <v>11078</v>
      </c>
      <c r="B1527" s="52" t="s">
        <v>2482</v>
      </c>
      <c r="C1527" s="8" t="s">
        <v>43</v>
      </c>
      <c r="E1527" s="10" t="s">
        <v>11079</v>
      </c>
      <c r="F1527" s="21" t="s">
        <v>11080</v>
      </c>
      <c r="G1527" s="8" t="s">
        <v>46</v>
      </c>
      <c r="H1527" s="24"/>
      <c r="I1527" s="8" t="s">
        <v>11081</v>
      </c>
      <c r="J1527" s="8">
        <v>14.0</v>
      </c>
      <c r="K1527" s="14">
        <v>46118.0</v>
      </c>
      <c r="L1527" s="8" t="s">
        <v>9634</v>
      </c>
      <c r="M1527" s="8" t="s">
        <v>9634</v>
      </c>
      <c r="N1527" s="14">
        <v>46118.0</v>
      </c>
      <c r="O1527" s="14">
        <v>46118.0</v>
      </c>
      <c r="P1527" s="8" t="s">
        <v>48</v>
      </c>
      <c r="Q1527" s="8">
        <v>597.0</v>
      </c>
      <c r="R1527" s="8" t="s">
        <v>11074</v>
      </c>
      <c r="S1527" s="8" t="s">
        <v>11082</v>
      </c>
      <c r="T1527" s="16" t="s">
        <v>70</v>
      </c>
      <c r="U1527" s="17" t="s">
        <v>11068</v>
      </c>
      <c r="V1527" s="8" t="s">
        <v>9745</v>
      </c>
      <c r="AA1527" s="18" t="s">
        <v>54</v>
      </c>
      <c r="AB1527" s="18">
        <v>40.0</v>
      </c>
      <c r="AC1527" s="18">
        <v>10.0</v>
      </c>
      <c r="AD1527" s="18">
        <v>1.0</v>
      </c>
      <c r="AE1527" s="18">
        <v>17.0</v>
      </c>
      <c r="AF1527" s="18">
        <v>0.0</v>
      </c>
      <c r="AG1527" s="18">
        <v>0.0</v>
      </c>
      <c r="AH1527" s="18">
        <v>0.0</v>
      </c>
      <c r="AI1527" s="18">
        <v>0.0</v>
      </c>
      <c r="AJ1527" s="18" t="s">
        <v>11078</v>
      </c>
      <c r="AK1527" s="18">
        <v>4023.0</v>
      </c>
      <c r="AL1527" s="18" t="s">
        <v>54</v>
      </c>
      <c r="AM1527" s="55" t="s">
        <v>11083</v>
      </c>
      <c r="AN1527" s="19">
        <v>0.678</v>
      </c>
      <c r="AO1527" s="19" t="s">
        <v>54</v>
      </c>
    </row>
    <row r="1528">
      <c r="A1528" s="8" t="s">
        <v>11084</v>
      </c>
      <c r="B1528" s="52" t="s">
        <v>1287</v>
      </c>
      <c r="C1528" s="8" t="s">
        <v>58</v>
      </c>
      <c r="D1528" s="8" t="s">
        <v>11078</v>
      </c>
      <c r="E1528" s="16" t="s">
        <v>11085</v>
      </c>
      <c r="F1528" s="21" t="s">
        <v>11086</v>
      </c>
      <c r="G1528" s="8" t="s">
        <v>7957</v>
      </c>
      <c r="H1528" s="24"/>
      <c r="I1528" s="8" t="s">
        <v>11087</v>
      </c>
      <c r="J1528" s="8">
        <v>14.0</v>
      </c>
      <c r="K1528" s="14">
        <v>46118.0</v>
      </c>
      <c r="L1528" s="8" t="s">
        <v>9634</v>
      </c>
      <c r="M1528" s="8" t="s">
        <v>9634</v>
      </c>
      <c r="N1528" s="14">
        <v>46118.0</v>
      </c>
      <c r="O1528" s="14">
        <v>46118.0</v>
      </c>
      <c r="P1528" s="8" t="s">
        <v>48</v>
      </c>
      <c r="Q1528" s="8">
        <v>587.0</v>
      </c>
      <c r="R1528" s="16" t="s">
        <v>11088</v>
      </c>
      <c r="S1528" s="16" t="s">
        <v>11089</v>
      </c>
      <c r="T1528" s="16" t="s">
        <v>9636</v>
      </c>
      <c r="U1528" s="25" t="s">
        <v>11090</v>
      </c>
      <c r="V1528" s="8" t="s">
        <v>220</v>
      </c>
      <c r="AA1528" s="53" t="s">
        <v>11091</v>
      </c>
      <c r="AB1528" s="18">
        <v>868.0</v>
      </c>
      <c r="AC1528" s="18">
        <v>28.0</v>
      </c>
      <c r="AD1528" s="18">
        <v>9.0</v>
      </c>
      <c r="AE1528" s="18">
        <v>78.0</v>
      </c>
      <c r="AF1528" s="18">
        <v>325.0</v>
      </c>
      <c r="AG1528" s="18">
        <v>732.0</v>
      </c>
      <c r="AH1528" s="18">
        <v>0.0</v>
      </c>
      <c r="AI1528" s="18">
        <v>4.0</v>
      </c>
      <c r="AJ1528" s="18" t="s">
        <v>54</v>
      </c>
      <c r="AK1528" s="18" t="s">
        <v>54</v>
      </c>
      <c r="AL1528" s="54" t="s">
        <v>2448</v>
      </c>
      <c r="AM1528" s="18" t="s">
        <v>54</v>
      </c>
      <c r="AN1528" s="19">
        <v>0.678</v>
      </c>
      <c r="AO1528" s="19" t="s">
        <v>73</v>
      </c>
    </row>
    <row r="1529">
      <c r="A1529" s="8" t="s">
        <v>11092</v>
      </c>
      <c r="B1529" s="52" t="s">
        <v>2931</v>
      </c>
      <c r="C1529" s="8" t="s">
        <v>58</v>
      </c>
      <c r="D1529" s="8" t="s">
        <v>11078</v>
      </c>
      <c r="E1529" s="10" t="s">
        <v>11093</v>
      </c>
      <c r="F1529" s="21" t="s">
        <v>11094</v>
      </c>
      <c r="G1529" s="8" t="s">
        <v>7957</v>
      </c>
      <c r="H1529" s="24"/>
      <c r="I1529" s="8" t="s">
        <v>11095</v>
      </c>
      <c r="J1529" s="8">
        <v>14.0</v>
      </c>
      <c r="K1529" s="14">
        <v>46118.0</v>
      </c>
      <c r="L1529" s="8" t="s">
        <v>9634</v>
      </c>
      <c r="M1529" s="8" t="s">
        <v>9634</v>
      </c>
      <c r="N1529" s="14">
        <v>46118.0</v>
      </c>
      <c r="O1529" s="14">
        <v>46118.0</v>
      </c>
      <c r="P1529" s="8" t="s">
        <v>48</v>
      </c>
      <c r="Q1529" s="8">
        <v>675.0</v>
      </c>
      <c r="R1529" s="16" t="s">
        <v>11096</v>
      </c>
      <c r="S1529" s="16" t="s">
        <v>11097</v>
      </c>
      <c r="T1529" s="16" t="s">
        <v>11098</v>
      </c>
      <c r="U1529" s="25" t="s">
        <v>11090</v>
      </c>
      <c r="V1529" s="8" t="s">
        <v>220</v>
      </c>
      <c r="AA1529" s="18" t="s">
        <v>54</v>
      </c>
      <c r="AB1529" s="18" t="s">
        <v>54</v>
      </c>
      <c r="AC1529" s="18" t="s">
        <v>54</v>
      </c>
      <c r="AD1529" s="18" t="s">
        <v>54</v>
      </c>
      <c r="AE1529" s="18" t="s">
        <v>54</v>
      </c>
      <c r="AF1529" s="18" t="s">
        <v>54</v>
      </c>
      <c r="AG1529" s="18" t="s">
        <v>54</v>
      </c>
      <c r="AH1529" s="18" t="s">
        <v>54</v>
      </c>
      <c r="AI1529" s="18" t="s">
        <v>54</v>
      </c>
      <c r="AJ1529" s="18" t="s">
        <v>54</v>
      </c>
      <c r="AK1529" s="18" t="s">
        <v>54</v>
      </c>
      <c r="AL1529" s="18" t="s">
        <v>54</v>
      </c>
      <c r="AM1529" s="18" t="s">
        <v>54</v>
      </c>
      <c r="AN1529" s="19" t="s">
        <v>54</v>
      </c>
      <c r="AO1529" s="19" t="s">
        <v>54</v>
      </c>
    </row>
    <row r="1530">
      <c r="A1530" s="8" t="s">
        <v>11099</v>
      </c>
      <c r="B1530" s="52" t="s">
        <v>1298</v>
      </c>
      <c r="C1530" s="8" t="s">
        <v>58</v>
      </c>
      <c r="D1530" s="8" t="s">
        <v>11078</v>
      </c>
      <c r="E1530" s="16" t="s">
        <v>11100</v>
      </c>
      <c r="F1530" s="21" t="s">
        <v>11101</v>
      </c>
      <c r="G1530" s="8" t="s">
        <v>7957</v>
      </c>
      <c r="H1530" s="24"/>
      <c r="I1530" s="8" t="s">
        <v>11102</v>
      </c>
      <c r="J1530" s="8">
        <v>14.0</v>
      </c>
      <c r="K1530" s="14">
        <v>46118.0</v>
      </c>
      <c r="L1530" s="8" t="s">
        <v>9634</v>
      </c>
      <c r="M1530" s="8" t="s">
        <v>9634</v>
      </c>
      <c r="N1530" s="14">
        <v>46118.0</v>
      </c>
      <c r="O1530" s="14">
        <v>46118.0</v>
      </c>
      <c r="P1530" s="8" t="s">
        <v>48</v>
      </c>
      <c r="Q1530" s="8">
        <v>612.0</v>
      </c>
      <c r="R1530" s="16" t="s">
        <v>11103</v>
      </c>
      <c r="S1530" s="16" t="s">
        <v>11104</v>
      </c>
      <c r="T1530" s="16" t="s">
        <v>70</v>
      </c>
      <c r="U1530" s="25" t="s">
        <v>11090</v>
      </c>
      <c r="V1530" s="8" t="s">
        <v>220</v>
      </c>
      <c r="AA1530" s="53" t="s">
        <v>11105</v>
      </c>
      <c r="AB1530" s="18">
        <v>3115.0</v>
      </c>
      <c r="AC1530" s="18">
        <v>27.0</v>
      </c>
      <c r="AD1530" s="18">
        <v>20.0</v>
      </c>
      <c r="AE1530" s="18">
        <v>121.0</v>
      </c>
      <c r="AF1530" s="18">
        <v>412.0</v>
      </c>
      <c r="AG1530" s="18">
        <v>2883.0</v>
      </c>
      <c r="AH1530" s="18">
        <v>1.0</v>
      </c>
      <c r="AI1530" s="18">
        <v>24.0</v>
      </c>
      <c r="AJ1530" s="18" t="s">
        <v>54</v>
      </c>
      <c r="AK1530" s="18" t="s">
        <v>54</v>
      </c>
      <c r="AL1530" s="55" t="s">
        <v>11106</v>
      </c>
      <c r="AM1530" s="18" t="s">
        <v>54</v>
      </c>
      <c r="AN1530" s="19">
        <v>0.678</v>
      </c>
      <c r="AO1530" s="19" t="s">
        <v>73</v>
      </c>
    </row>
    <row r="1531">
      <c r="A1531" s="8" t="s">
        <v>11107</v>
      </c>
      <c r="B1531" s="52" t="s">
        <v>1287</v>
      </c>
      <c r="C1531" s="8" t="s">
        <v>43</v>
      </c>
      <c r="E1531" s="20" t="s">
        <v>11108</v>
      </c>
      <c r="F1531" s="50" t="s">
        <v>11109</v>
      </c>
      <c r="G1531" s="8" t="s">
        <v>183</v>
      </c>
      <c r="H1531" s="24"/>
      <c r="I1531" s="8" t="s">
        <v>11110</v>
      </c>
      <c r="J1531" s="8">
        <v>14.0</v>
      </c>
      <c r="K1531" s="14">
        <v>46118.0</v>
      </c>
      <c r="L1531" s="8" t="s">
        <v>9634</v>
      </c>
      <c r="M1531" s="8" t="s">
        <v>9634</v>
      </c>
      <c r="N1531" s="14">
        <v>46118.0</v>
      </c>
      <c r="O1531" s="14">
        <v>46118.0</v>
      </c>
      <c r="P1531" s="8" t="s">
        <v>185</v>
      </c>
      <c r="Q1531" s="8">
        <v>850.0</v>
      </c>
      <c r="R1531" s="8" t="s">
        <v>11111</v>
      </c>
      <c r="S1531" s="8" t="s">
        <v>11112</v>
      </c>
      <c r="T1531" s="32" t="s">
        <v>11113</v>
      </c>
      <c r="U1531" s="17" t="s">
        <v>11114</v>
      </c>
      <c r="V1531" s="8" t="s">
        <v>8131</v>
      </c>
      <c r="AA1531" s="53" t="s">
        <v>11115</v>
      </c>
      <c r="AB1531" s="18">
        <v>205.0</v>
      </c>
      <c r="AC1531" s="18">
        <v>2.0</v>
      </c>
      <c r="AD1531" s="18">
        <v>16.0</v>
      </c>
      <c r="AE1531" s="18">
        <v>65.0</v>
      </c>
      <c r="AF1531" s="18">
        <v>129.0</v>
      </c>
      <c r="AG1531" s="18">
        <v>19.0</v>
      </c>
      <c r="AH1531" s="18">
        <v>110.0</v>
      </c>
      <c r="AI1531" s="18">
        <v>5.0</v>
      </c>
      <c r="AJ1531" s="18" t="s">
        <v>11107</v>
      </c>
      <c r="AK1531" s="18">
        <v>452.0</v>
      </c>
      <c r="AL1531" s="54" t="s">
        <v>1590</v>
      </c>
      <c r="AM1531" s="54" t="s">
        <v>1422</v>
      </c>
      <c r="AN1531" s="19"/>
      <c r="AO1531" s="19" t="s">
        <v>54</v>
      </c>
    </row>
    <row r="1532">
      <c r="A1532" s="8" t="s">
        <v>11116</v>
      </c>
      <c r="B1532" s="52" t="s">
        <v>1298</v>
      </c>
      <c r="C1532" s="8" t="s">
        <v>58</v>
      </c>
      <c r="D1532" s="8" t="s">
        <v>11107</v>
      </c>
      <c r="E1532" s="20" t="s">
        <v>11117</v>
      </c>
      <c r="F1532" s="50" t="s">
        <v>11118</v>
      </c>
      <c r="G1532" s="8" t="s">
        <v>183</v>
      </c>
      <c r="H1532" s="24"/>
      <c r="I1532" s="8" t="s">
        <v>11119</v>
      </c>
      <c r="J1532" s="8">
        <v>14.0</v>
      </c>
      <c r="K1532" s="14">
        <v>46118.0</v>
      </c>
      <c r="L1532" s="8" t="s">
        <v>9634</v>
      </c>
      <c r="M1532" s="8" t="s">
        <v>9634</v>
      </c>
      <c r="N1532" s="14">
        <v>46118.0</v>
      </c>
      <c r="O1532" s="14">
        <v>46119.0</v>
      </c>
      <c r="P1532" s="8" t="s">
        <v>185</v>
      </c>
      <c r="Q1532" s="8">
        <v>834.0</v>
      </c>
      <c r="R1532" s="8" t="s">
        <v>11120</v>
      </c>
      <c r="S1532" s="8" t="s">
        <v>11121</v>
      </c>
      <c r="T1532" s="32" t="s">
        <v>70</v>
      </c>
      <c r="U1532" s="17" t="s">
        <v>11114</v>
      </c>
      <c r="V1532" s="8" t="s">
        <v>8131</v>
      </c>
      <c r="AA1532" s="53" t="s">
        <v>11122</v>
      </c>
      <c r="AB1532" s="18">
        <v>99.0</v>
      </c>
      <c r="AC1532" s="18">
        <v>9.0</v>
      </c>
      <c r="AD1532" s="18">
        <v>14.0</v>
      </c>
      <c r="AE1532" s="18">
        <v>25.0</v>
      </c>
      <c r="AF1532" s="18">
        <v>21.0</v>
      </c>
      <c r="AG1532" s="18">
        <v>38.0</v>
      </c>
      <c r="AH1532" s="18">
        <v>0.0</v>
      </c>
      <c r="AI1532" s="18">
        <v>2.0</v>
      </c>
      <c r="AJ1532" s="18" t="s">
        <v>54</v>
      </c>
      <c r="AK1532" s="18" t="s">
        <v>54</v>
      </c>
      <c r="AL1532" s="54" t="s">
        <v>1339</v>
      </c>
      <c r="AM1532" s="18" t="s">
        <v>54</v>
      </c>
      <c r="AN1532" s="19"/>
      <c r="AO1532" s="19" t="s">
        <v>54</v>
      </c>
    </row>
    <row r="1533">
      <c r="A1533" s="79" t="s">
        <v>11123</v>
      </c>
      <c r="B1533" s="98" t="s">
        <v>5170</v>
      </c>
      <c r="C1533" s="79" t="s">
        <v>58</v>
      </c>
      <c r="D1533" s="79" t="s">
        <v>11107</v>
      </c>
      <c r="E1533" s="99" t="s">
        <v>11124</v>
      </c>
      <c r="F1533" s="50" t="s">
        <v>11125</v>
      </c>
      <c r="G1533" s="8" t="s">
        <v>183</v>
      </c>
      <c r="H1533" s="24"/>
      <c r="I1533" s="8" t="s">
        <v>11126</v>
      </c>
      <c r="J1533" s="8">
        <v>14.0</v>
      </c>
      <c r="K1533" s="14">
        <v>46118.0</v>
      </c>
      <c r="L1533" s="8" t="s">
        <v>9634</v>
      </c>
      <c r="M1533" s="8" t="s">
        <v>9634</v>
      </c>
      <c r="N1533" s="14">
        <v>46118.0</v>
      </c>
      <c r="O1533" s="14">
        <v>46119.0</v>
      </c>
      <c r="P1533" s="8" t="s">
        <v>185</v>
      </c>
      <c r="Q1533" s="8">
        <v>847.0</v>
      </c>
      <c r="R1533" s="8" t="s">
        <v>11127</v>
      </c>
      <c r="S1533" s="8" t="s">
        <v>11128</v>
      </c>
      <c r="T1533" s="32" t="s">
        <v>11129</v>
      </c>
      <c r="U1533" s="17" t="s">
        <v>11114</v>
      </c>
      <c r="V1533" s="8" t="s">
        <v>8131</v>
      </c>
      <c r="AA1533" s="53" t="s">
        <v>11130</v>
      </c>
      <c r="AB1533" s="18">
        <v>93.0</v>
      </c>
      <c r="AC1533" s="18">
        <v>2.0</v>
      </c>
      <c r="AD1533" s="18">
        <v>14.0</v>
      </c>
      <c r="AE1533" s="18">
        <v>30.0</v>
      </c>
      <c r="AF1533" s="18">
        <v>25.0</v>
      </c>
      <c r="AG1533" s="18">
        <v>40.0</v>
      </c>
      <c r="AH1533" s="18">
        <v>0.0</v>
      </c>
      <c r="AI1533" s="18">
        <v>4.0</v>
      </c>
      <c r="AJ1533" s="18" t="s">
        <v>54</v>
      </c>
      <c r="AK1533" s="18" t="s">
        <v>54</v>
      </c>
      <c r="AL1533" s="54" t="s">
        <v>1483</v>
      </c>
      <c r="AM1533" s="18" t="s">
        <v>54</v>
      </c>
      <c r="AN1533" s="19"/>
      <c r="AO1533" s="19" t="s">
        <v>54</v>
      </c>
    </row>
    <row r="1534">
      <c r="A1534" s="8" t="s">
        <v>11131</v>
      </c>
      <c r="B1534" s="52" t="s">
        <v>7084</v>
      </c>
      <c r="C1534" s="8" t="s">
        <v>58</v>
      </c>
      <c r="D1534" s="8" t="s">
        <v>11107</v>
      </c>
      <c r="E1534" s="16" t="s">
        <v>11124</v>
      </c>
      <c r="F1534" s="50" t="s">
        <v>11132</v>
      </c>
      <c r="G1534" s="8" t="s">
        <v>183</v>
      </c>
      <c r="H1534" s="24"/>
      <c r="I1534" s="8" t="s">
        <v>11133</v>
      </c>
      <c r="J1534" s="8">
        <v>14.0</v>
      </c>
      <c r="K1534" s="14">
        <v>46118.0</v>
      </c>
      <c r="L1534" s="8" t="s">
        <v>9634</v>
      </c>
      <c r="M1534" s="8" t="s">
        <v>9634</v>
      </c>
      <c r="N1534" s="14">
        <v>46118.0</v>
      </c>
      <c r="O1534" s="14">
        <v>46119.0</v>
      </c>
      <c r="P1534" s="8" t="s">
        <v>185</v>
      </c>
      <c r="Q1534" s="8">
        <v>618.0</v>
      </c>
      <c r="R1534" s="8" t="s">
        <v>11134</v>
      </c>
      <c r="S1534" s="8" t="s">
        <v>11135</v>
      </c>
      <c r="T1534" s="32" t="s">
        <v>473</v>
      </c>
      <c r="U1534" s="17" t="s">
        <v>11114</v>
      </c>
      <c r="V1534" s="8" t="s">
        <v>8131</v>
      </c>
      <c r="AA1534" s="53" t="s">
        <v>11136</v>
      </c>
      <c r="AB1534" s="18">
        <v>55.0</v>
      </c>
      <c r="AC1534" s="18">
        <v>0.0</v>
      </c>
      <c r="AD1534" s="18">
        <v>8.0</v>
      </c>
      <c r="AE1534" s="18">
        <v>36.0</v>
      </c>
      <c r="AF1534" s="18">
        <v>160.0</v>
      </c>
      <c r="AG1534" s="18">
        <v>0.0</v>
      </c>
      <c r="AH1534" s="18">
        <v>16.0</v>
      </c>
      <c r="AI1534" s="18">
        <v>0.0</v>
      </c>
      <c r="AJ1534" s="18" t="s">
        <v>54</v>
      </c>
      <c r="AK1534" s="18" t="s">
        <v>54</v>
      </c>
      <c r="AL1534" s="18" t="s">
        <v>54</v>
      </c>
      <c r="AM1534" s="18" t="s">
        <v>54</v>
      </c>
      <c r="AN1534" s="19"/>
      <c r="AO1534" s="19" t="s">
        <v>356</v>
      </c>
    </row>
    <row r="1535">
      <c r="A1535" s="18" t="s">
        <v>11137</v>
      </c>
      <c r="B1535" s="69" t="s">
        <v>1287</v>
      </c>
      <c r="C1535" s="18" t="s">
        <v>43</v>
      </c>
      <c r="D1535" s="100"/>
      <c r="E1535" s="20" t="s">
        <v>11138</v>
      </c>
      <c r="F1535" s="50" t="s">
        <v>11139</v>
      </c>
      <c r="G1535" s="8" t="s">
        <v>165</v>
      </c>
      <c r="H1535" s="24"/>
      <c r="I1535" s="8" t="s">
        <v>11140</v>
      </c>
      <c r="J1535" s="8">
        <v>14.0</v>
      </c>
      <c r="K1535" s="14">
        <v>46118.0</v>
      </c>
      <c r="L1535" s="8" t="s">
        <v>9634</v>
      </c>
      <c r="M1535" s="8" t="s">
        <v>9634</v>
      </c>
      <c r="N1535" s="14">
        <v>46118.0</v>
      </c>
      <c r="O1535" s="14">
        <v>46119.0</v>
      </c>
      <c r="P1535" s="8" t="s">
        <v>167</v>
      </c>
      <c r="Q1535" s="8">
        <v>603.0</v>
      </c>
      <c r="R1535" s="16" t="s">
        <v>11141</v>
      </c>
      <c r="S1535" s="8" t="s">
        <v>11142</v>
      </c>
      <c r="T1535" s="32" t="s">
        <v>11143</v>
      </c>
      <c r="U1535" s="17" t="s">
        <v>11144</v>
      </c>
      <c r="V1535" s="8" t="s">
        <v>172</v>
      </c>
      <c r="AA1535" s="53" t="s">
        <v>11145</v>
      </c>
      <c r="AB1535" s="18">
        <v>395.0</v>
      </c>
      <c r="AC1535" s="18">
        <v>117.0</v>
      </c>
      <c r="AD1535" s="18">
        <v>10.0</v>
      </c>
      <c r="AE1535" s="18">
        <v>77.0</v>
      </c>
      <c r="AF1535" s="18">
        <v>117.0</v>
      </c>
      <c r="AG1535" s="18">
        <v>159.0</v>
      </c>
      <c r="AH1535" s="18">
        <v>0.0</v>
      </c>
      <c r="AI1535" s="18">
        <v>37.0</v>
      </c>
      <c r="AJ1535" s="18" t="s">
        <v>11137</v>
      </c>
      <c r="AK1535" s="18">
        <v>1412.0</v>
      </c>
      <c r="AL1535" s="54" t="s">
        <v>2015</v>
      </c>
      <c r="AM1535" s="54" t="s">
        <v>2647</v>
      </c>
      <c r="AN1535" s="19"/>
      <c r="AO1535" s="19" t="s">
        <v>54</v>
      </c>
    </row>
    <row r="1536">
      <c r="A1536" s="18" t="s">
        <v>11146</v>
      </c>
      <c r="B1536" s="69" t="s">
        <v>1883</v>
      </c>
      <c r="C1536" s="18" t="s">
        <v>58</v>
      </c>
      <c r="D1536" s="18" t="s">
        <v>11137</v>
      </c>
      <c r="E1536" s="20" t="s">
        <v>11147</v>
      </c>
      <c r="F1536" s="50" t="s">
        <v>11148</v>
      </c>
      <c r="G1536" s="8" t="s">
        <v>165</v>
      </c>
      <c r="H1536" s="24"/>
      <c r="I1536" s="8" t="s">
        <v>11149</v>
      </c>
      <c r="J1536" s="8">
        <v>14.0</v>
      </c>
      <c r="K1536" s="14">
        <v>46118.0</v>
      </c>
      <c r="L1536" s="8" t="s">
        <v>9634</v>
      </c>
      <c r="M1536" s="8" t="s">
        <v>9634</v>
      </c>
      <c r="N1536" s="14">
        <v>46118.0</v>
      </c>
      <c r="O1536" s="14">
        <v>46119.0</v>
      </c>
      <c r="P1536" s="8" t="s">
        <v>167</v>
      </c>
      <c r="Q1536" s="8">
        <v>591.0</v>
      </c>
      <c r="R1536" s="16" t="s">
        <v>11141</v>
      </c>
      <c r="S1536" s="8" t="s">
        <v>11150</v>
      </c>
      <c r="T1536" s="16"/>
      <c r="U1536" s="17" t="s">
        <v>11144</v>
      </c>
      <c r="V1536" s="8" t="s">
        <v>172</v>
      </c>
      <c r="AA1536" s="53" t="s">
        <v>11151</v>
      </c>
      <c r="AB1536" s="18">
        <v>277.0</v>
      </c>
      <c r="AC1536" s="18">
        <v>76.0</v>
      </c>
      <c r="AD1536" s="18">
        <v>23.0</v>
      </c>
      <c r="AE1536" s="18">
        <v>42.0</v>
      </c>
      <c r="AF1536" s="18">
        <v>4.0</v>
      </c>
      <c r="AG1536" s="18">
        <v>122.0</v>
      </c>
      <c r="AH1536" s="18">
        <v>0.0</v>
      </c>
      <c r="AI1536" s="18">
        <v>5.0</v>
      </c>
      <c r="AJ1536" s="18" t="s">
        <v>54</v>
      </c>
      <c r="AK1536" s="18" t="s">
        <v>54</v>
      </c>
      <c r="AL1536" s="54" t="s">
        <v>1464</v>
      </c>
      <c r="AM1536" s="18" t="s">
        <v>54</v>
      </c>
      <c r="AN1536" s="19"/>
      <c r="AO1536" s="19" t="s">
        <v>54</v>
      </c>
    </row>
    <row r="1537">
      <c r="A1537" s="18" t="s">
        <v>11152</v>
      </c>
      <c r="B1537" s="69" t="s">
        <v>5170</v>
      </c>
      <c r="C1537" s="18" t="s">
        <v>58</v>
      </c>
      <c r="D1537" s="18" t="s">
        <v>11137</v>
      </c>
      <c r="E1537" s="20" t="s">
        <v>11153</v>
      </c>
      <c r="F1537" s="50" t="s">
        <v>11154</v>
      </c>
      <c r="G1537" s="8" t="s">
        <v>165</v>
      </c>
      <c r="H1537" s="24"/>
      <c r="I1537" s="8" t="s">
        <v>11155</v>
      </c>
      <c r="J1537" s="8">
        <v>14.0</v>
      </c>
      <c r="K1537" s="14">
        <v>46118.0</v>
      </c>
      <c r="L1537" s="8" t="s">
        <v>9634</v>
      </c>
      <c r="M1537" s="8" t="s">
        <v>9634</v>
      </c>
      <c r="N1537" s="14">
        <v>46118.0</v>
      </c>
      <c r="O1537" s="14">
        <v>46119.0</v>
      </c>
      <c r="P1537" s="8" t="s">
        <v>167</v>
      </c>
      <c r="Q1537" s="8">
        <v>587.0</v>
      </c>
      <c r="R1537" s="16" t="s">
        <v>11141</v>
      </c>
      <c r="S1537" s="8" t="s">
        <v>11156</v>
      </c>
      <c r="T1537" s="16" t="s">
        <v>11157</v>
      </c>
      <c r="U1537" s="17" t="s">
        <v>11144</v>
      </c>
      <c r="V1537" s="8" t="s">
        <v>172</v>
      </c>
      <c r="AA1537" s="53" t="s">
        <v>11158</v>
      </c>
      <c r="AB1537" s="18">
        <v>740.0</v>
      </c>
      <c r="AC1537" s="18">
        <v>434.0</v>
      </c>
      <c r="AD1537" s="18">
        <v>39.0</v>
      </c>
      <c r="AE1537" s="18">
        <v>48.0</v>
      </c>
      <c r="AF1537" s="18">
        <v>8.0</v>
      </c>
      <c r="AG1537" s="18">
        <v>138.0</v>
      </c>
      <c r="AH1537" s="18">
        <v>0.0</v>
      </c>
      <c r="AI1537" s="18">
        <v>16.0</v>
      </c>
      <c r="AJ1537" s="18" t="s">
        <v>54</v>
      </c>
      <c r="AK1537" s="18" t="s">
        <v>54</v>
      </c>
      <c r="AL1537" s="54" t="s">
        <v>2559</v>
      </c>
      <c r="AM1537" s="18" t="s">
        <v>54</v>
      </c>
      <c r="AN1537" s="19"/>
      <c r="AO1537" s="19" t="s">
        <v>54</v>
      </c>
    </row>
    <row r="1538">
      <c r="A1538" s="8" t="s">
        <v>11159</v>
      </c>
      <c r="B1538" s="52" t="s">
        <v>2482</v>
      </c>
      <c r="C1538" s="8" t="s">
        <v>43</v>
      </c>
      <c r="E1538" s="20" t="s">
        <v>11160</v>
      </c>
      <c r="F1538" s="50" t="s">
        <v>11161</v>
      </c>
      <c r="G1538" s="8" t="s">
        <v>46</v>
      </c>
      <c r="H1538" s="24"/>
      <c r="I1538" s="8" t="s">
        <v>11162</v>
      </c>
      <c r="J1538" s="8">
        <v>14.0</v>
      </c>
      <c r="K1538" s="14">
        <v>46118.0</v>
      </c>
      <c r="L1538" s="8" t="s">
        <v>9634</v>
      </c>
      <c r="M1538" s="8" t="s">
        <v>9634</v>
      </c>
      <c r="N1538" s="14">
        <v>46118.0</v>
      </c>
      <c r="O1538" s="14">
        <v>46118.0</v>
      </c>
      <c r="P1538" s="8" t="s">
        <v>48</v>
      </c>
      <c r="Q1538" s="8">
        <v>484.0</v>
      </c>
      <c r="R1538" s="16" t="s">
        <v>11163</v>
      </c>
      <c r="S1538" s="16" t="s">
        <v>11164</v>
      </c>
      <c r="T1538" s="16" t="s">
        <v>7202</v>
      </c>
      <c r="U1538" s="17" t="s">
        <v>11165</v>
      </c>
      <c r="V1538" s="8" t="s">
        <v>9745</v>
      </c>
      <c r="AA1538" s="18" t="s">
        <v>54</v>
      </c>
      <c r="AB1538" s="18">
        <v>131.0</v>
      </c>
      <c r="AC1538" s="18">
        <v>49.0</v>
      </c>
      <c r="AD1538" s="18">
        <v>2.0</v>
      </c>
      <c r="AE1538" s="18">
        <v>37.0</v>
      </c>
      <c r="AF1538" s="18">
        <v>0.0</v>
      </c>
      <c r="AG1538" s="18">
        <v>0.0</v>
      </c>
      <c r="AH1538" s="18">
        <v>0.0</v>
      </c>
      <c r="AI1538" s="18">
        <v>1.0</v>
      </c>
      <c r="AJ1538" s="18" t="s">
        <v>11159</v>
      </c>
      <c r="AK1538" s="18">
        <v>731.0</v>
      </c>
      <c r="AL1538" s="18" t="s">
        <v>54</v>
      </c>
      <c r="AM1538" s="54" t="s">
        <v>1601</v>
      </c>
      <c r="AN1538" s="19">
        <v>0.9714</v>
      </c>
      <c r="AO1538" s="19" t="s">
        <v>262</v>
      </c>
    </row>
    <row r="1539">
      <c r="A1539" s="8" t="s">
        <v>11166</v>
      </c>
      <c r="B1539" s="52" t="s">
        <v>1287</v>
      </c>
      <c r="C1539" s="8" t="s">
        <v>58</v>
      </c>
      <c r="D1539" s="8" t="s">
        <v>11159</v>
      </c>
      <c r="E1539" s="20" t="s">
        <v>11167</v>
      </c>
      <c r="F1539" s="50" t="s">
        <v>11168</v>
      </c>
      <c r="G1539" s="8" t="s">
        <v>46</v>
      </c>
      <c r="H1539" s="24"/>
      <c r="I1539" s="8" t="s">
        <v>11169</v>
      </c>
      <c r="J1539" s="8">
        <v>14.0</v>
      </c>
      <c r="K1539" s="14">
        <v>46118.0</v>
      </c>
      <c r="L1539" s="8" t="s">
        <v>9634</v>
      </c>
      <c r="M1539" s="8" t="s">
        <v>9634</v>
      </c>
      <c r="N1539" s="14">
        <v>46118.0</v>
      </c>
      <c r="O1539" s="14">
        <v>46118.0</v>
      </c>
      <c r="P1539" s="8" t="s">
        <v>48</v>
      </c>
      <c r="Q1539" s="8">
        <v>549.0</v>
      </c>
      <c r="R1539" s="8" t="s">
        <v>11170</v>
      </c>
      <c r="S1539" s="8" t="s">
        <v>11171</v>
      </c>
      <c r="T1539" s="16" t="s">
        <v>188</v>
      </c>
      <c r="U1539" s="17" t="s">
        <v>11165</v>
      </c>
      <c r="V1539" s="8" t="s">
        <v>9745</v>
      </c>
      <c r="AA1539" s="53" t="s">
        <v>11172</v>
      </c>
      <c r="AB1539" s="18">
        <v>279.0</v>
      </c>
      <c r="AC1539" s="18">
        <v>49.0</v>
      </c>
      <c r="AD1539" s="18">
        <v>27.0</v>
      </c>
      <c r="AE1539" s="18">
        <v>101.0</v>
      </c>
      <c r="AF1539" s="18">
        <v>2854.0</v>
      </c>
      <c r="AG1539" s="18">
        <v>65.0</v>
      </c>
      <c r="AH1539" s="18">
        <v>0.0</v>
      </c>
      <c r="AI1539" s="18">
        <v>45.0</v>
      </c>
      <c r="AJ1539" s="18" t="s">
        <v>54</v>
      </c>
      <c r="AK1539" s="18" t="s">
        <v>54</v>
      </c>
      <c r="AL1539" s="54" t="s">
        <v>1773</v>
      </c>
      <c r="AM1539" s="18" t="s">
        <v>54</v>
      </c>
      <c r="AN1539" s="19">
        <v>0.9714</v>
      </c>
      <c r="AO1539" s="19" t="s">
        <v>262</v>
      </c>
    </row>
    <row r="1540">
      <c r="A1540" s="8" t="s">
        <v>11173</v>
      </c>
      <c r="B1540" s="52" t="s">
        <v>1298</v>
      </c>
      <c r="C1540" s="8" t="s">
        <v>58</v>
      </c>
      <c r="D1540" s="8" t="s">
        <v>11159</v>
      </c>
      <c r="E1540" s="20" t="s">
        <v>11174</v>
      </c>
      <c r="F1540" s="50" t="s">
        <v>11175</v>
      </c>
      <c r="G1540" s="8" t="s">
        <v>46</v>
      </c>
      <c r="H1540" s="24"/>
      <c r="I1540" s="8" t="s">
        <v>11176</v>
      </c>
      <c r="J1540" s="8">
        <v>14.0</v>
      </c>
      <c r="K1540" s="14">
        <v>46118.0</v>
      </c>
      <c r="L1540" s="8" t="s">
        <v>9634</v>
      </c>
      <c r="M1540" s="8" t="s">
        <v>9634</v>
      </c>
      <c r="N1540" s="14">
        <v>46118.0</v>
      </c>
      <c r="O1540" s="14">
        <v>46118.0</v>
      </c>
      <c r="P1540" s="8" t="s">
        <v>48</v>
      </c>
      <c r="Q1540" s="8">
        <v>539.0</v>
      </c>
      <c r="R1540" s="8" t="s">
        <v>11170</v>
      </c>
      <c r="S1540" s="8" t="s">
        <v>11177</v>
      </c>
      <c r="T1540" s="16" t="s">
        <v>70</v>
      </c>
      <c r="U1540" s="17" t="s">
        <v>11165</v>
      </c>
      <c r="V1540" s="8" t="s">
        <v>9745</v>
      </c>
      <c r="AA1540" s="53" t="s">
        <v>11178</v>
      </c>
      <c r="AB1540" s="18">
        <v>321.0</v>
      </c>
      <c r="AC1540" s="18">
        <v>40.0</v>
      </c>
      <c r="AD1540" s="18">
        <v>71.0</v>
      </c>
      <c r="AE1540" s="18">
        <v>139.0</v>
      </c>
      <c r="AF1540" s="18">
        <v>1194.0</v>
      </c>
      <c r="AG1540" s="18">
        <v>23.0</v>
      </c>
      <c r="AH1540" s="18">
        <v>2.0</v>
      </c>
      <c r="AI1540" s="18">
        <v>97.0</v>
      </c>
      <c r="AJ1540" s="18" t="s">
        <v>54</v>
      </c>
      <c r="AK1540" s="18" t="s">
        <v>54</v>
      </c>
      <c r="AL1540" s="54" t="s">
        <v>1773</v>
      </c>
      <c r="AM1540" s="18" t="s">
        <v>54</v>
      </c>
      <c r="AN1540" s="19">
        <v>0.9714</v>
      </c>
      <c r="AO1540" s="19" t="s">
        <v>262</v>
      </c>
    </row>
    <row r="1541">
      <c r="A1541" s="8" t="s">
        <v>11179</v>
      </c>
      <c r="B1541" s="52" t="s">
        <v>57</v>
      </c>
      <c r="C1541" s="8" t="s">
        <v>58</v>
      </c>
      <c r="D1541" s="8" t="s">
        <v>11159</v>
      </c>
      <c r="E1541" s="20" t="s">
        <v>11180</v>
      </c>
      <c r="F1541" s="50" t="s">
        <v>11181</v>
      </c>
      <c r="G1541" s="8" t="s">
        <v>46</v>
      </c>
      <c r="H1541" s="24"/>
      <c r="I1541" s="8" t="s">
        <v>11182</v>
      </c>
      <c r="J1541" s="8">
        <v>14.0</v>
      </c>
      <c r="K1541" s="14">
        <v>46118.0</v>
      </c>
      <c r="L1541" s="8" t="s">
        <v>9634</v>
      </c>
      <c r="M1541" s="8" t="s">
        <v>9634</v>
      </c>
      <c r="N1541" s="14">
        <v>46118.0</v>
      </c>
      <c r="O1541" s="14">
        <v>46118.0</v>
      </c>
      <c r="P1541" s="8" t="s">
        <v>48</v>
      </c>
      <c r="Q1541" s="8">
        <v>506.0</v>
      </c>
      <c r="R1541" s="16" t="s">
        <v>11163</v>
      </c>
      <c r="S1541" s="16" t="s">
        <v>11183</v>
      </c>
      <c r="T1541" s="16" t="s">
        <v>9636</v>
      </c>
      <c r="U1541" s="17" t="s">
        <v>11165</v>
      </c>
      <c r="V1541" s="8" t="s">
        <v>53</v>
      </c>
      <c r="AA1541" s="18" t="s">
        <v>54</v>
      </c>
      <c r="AB1541" s="18" t="s">
        <v>54</v>
      </c>
      <c r="AC1541" s="18" t="s">
        <v>54</v>
      </c>
      <c r="AD1541" s="18" t="s">
        <v>54</v>
      </c>
      <c r="AE1541" s="18" t="s">
        <v>54</v>
      </c>
      <c r="AF1541" s="18" t="s">
        <v>54</v>
      </c>
      <c r="AG1541" s="18" t="s">
        <v>54</v>
      </c>
      <c r="AH1541" s="18" t="s">
        <v>54</v>
      </c>
      <c r="AI1541" s="18" t="s">
        <v>54</v>
      </c>
      <c r="AJ1541" s="18" t="s">
        <v>54</v>
      </c>
      <c r="AK1541" s="18" t="s">
        <v>54</v>
      </c>
      <c r="AL1541" s="18" t="s">
        <v>54</v>
      </c>
      <c r="AM1541" s="18" t="s">
        <v>54</v>
      </c>
      <c r="AN1541" s="19" t="s">
        <v>54</v>
      </c>
      <c r="AO1541" s="19" t="s">
        <v>54</v>
      </c>
    </row>
    <row r="1542">
      <c r="A1542" s="8" t="s">
        <v>11184</v>
      </c>
      <c r="B1542" s="52" t="s">
        <v>1298</v>
      </c>
      <c r="C1542" s="8" t="s">
        <v>43</v>
      </c>
      <c r="E1542" s="16" t="s">
        <v>11185</v>
      </c>
      <c r="F1542" s="21" t="s">
        <v>11186</v>
      </c>
      <c r="G1542" s="8" t="s">
        <v>7957</v>
      </c>
      <c r="H1542" s="24"/>
      <c r="I1542" s="8" t="s">
        <v>11187</v>
      </c>
      <c r="J1542" s="8">
        <v>14.0</v>
      </c>
      <c r="K1542" s="14">
        <v>46118.0</v>
      </c>
      <c r="L1542" s="8" t="s">
        <v>9634</v>
      </c>
      <c r="M1542" s="8" t="s">
        <v>9634</v>
      </c>
      <c r="N1542" s="14">
        <v>46118.0</v>
      </c>
      <c r="O1542" s="14">
        <v>46118.0</v>
      </c>
      <c r="P1542" s="8" t="s">
        <v>48</v>
      </c>
      <c r="Q1542" s="8">
        <v>507.0</v>
      </c>
      <c r="R1542" s="16" t="s">
        <v>11188</v>
      </c>
      <c r="S1542" s="16" t="s">
        <v>11189</v>
      </c>
      <c r="T1542" s="16" t="s">
        <v>9636</v>
      </c>
      <c r="U1542" s="25" t="s">
        <v>11190</v>
      </c>
      <c r="V1542" s="8" t="s">
        <v>220</v>
      </c>
      <c r="AA1542" s="53" t="s">
        <v>11191</v>
      </c>
      <c r="AB1542" s="18">
        <v>150.0</v>
      </c>
      <c r="AC1542" s="18">
        <v>25.0</v>
      </c>
      <c r="AD1542" s="18">
        <v>15.0</v>
      </c>
      <c r="AE1542" s="18">
        <v>33.0</v>
      </c>
      <c r="AF1542" s="18">
        <v>66.0</v>
      </c>
      <c r="AG1542" s="18">
        <v>39.0</v>
      </c>
      <c r="AH1542" s="18">
        <v>42.0</v>
      </c>
      <c r="AI1542" s="18">
        <v>3.0</v>
      </c>
      <c r="AJ1542" s="18" t="s">
        <v>11184</v>
      </c>
      <c r="AK1542" s="18">
        <v>390.0</v>
      </c>
      <c r="AL1542" s="54" t="s">
        <v>1755</v>
      </c>
      <c r="AM1542" s="54" t="s">
        <v>1601</v>
      </c>
      <c r="AN1542" s="19">
        <v>0.9245</v>
      </c>
      <c r="AO1542" s="19" t="s">
        <v>54</v>
      </c>
    </row>
    <row r="1543">
      <c r="A1543" s="8" t="s">
        <v>11192</v>
      </c>
      <c r="B1543" s="52" t="s">
        <v>2931</v>
      </c>
      <c r="C1543" s="8" t="s">
        <v>58</v>
      </c>
      <c r="D1543" s="8" t="s">
        <v>11184</v>
      </c>
      <c r="E1543" s="20" t="s">
        <v>11193</v>
      </c>
      <c r="F1543" s="21" t="s">
        <v>11194</v>
      </c>
      <c r="G1543" s="8" t="s">
        <v>7957</v>
      </c>
      <c r="H1543" s="24"/>
      <c r="I1543" s="8" t="s">
        <v>11195</v>
      </c>
      <c r="J1543" s="8">
        <v>14.0</v>
      </c>
      <c r="K1543" s="14">
        <v>46118.0</v>
      </c>
      <c r="L1543" s="8" t="s">
        <v>9634</v>
      </c>
      <c r="M1543" s="8" t="s">
        <v>9634</v>
      </c>
      <c r="N1543" s="14">
        <v>46118.0</v>
      </c>
      <c r="O1543" s="14">
        <v>46118.0</v>
      </c>
      <c r="P1543" s="8" t="s">
        <v>48</v>
      </c>
      <c r="Q1543" s="8">
        <v>728.0</v>
      </c>
      <c r="R1543" s="16" t="s">
        <v>11196</v>
      </c>
      <c r="S1543" s="16" t="s">
        <v>11197</v>
      </c>
      <c r="T1543" s="16" t="s">
        <v>11198</v>
      </c>
      <c r="U1543" s="25" t="s">
        <v>11190</v>
      </c>
      <c r="V1543" s="8" t="s">
        <v>220</v>
      </c>
      <c r="AA1543" s="18" t="s">
        <v>54</v>
      </c>
      <c r="AB1543" s="18">
        <v>182.0</v>
      </c>
      <c r="AC1543" s="18">
        <v>45.0</v>
      </c>
      <c r="AD1543" s="18">
        <v>8.0</v>
      </c>
      <c r="AE1543" s="18">
        <v>105.0</v>
      </c>
      <c r="AF1543" s="18">
        <v>0.0</v>
      </c>
      <c r="AG1543" s="18">
        <v>0.0</v>
      </c>
      <c r="AH1543" s="18">
        <v>0.0</v>
      </c>
      <c r="AI1543" s="18">
        <v>0.0</v>
      </c>
      <c r="AJ1543" s="18" t="s">
        <v>54</v>
      </c>
      <c r="AK1543" s="18" t="s">
        <v>54</v>
      </c>
      <c r="AL1543" s="18" t="s">
        <v>54</v>
      </c>
      <c r="AM1543" s="18" t="s">
        <v>54</v>
      </c>
      <c r="AN1543" s="19">
        <v>0.9245</v>
      </c>
      <c r="AO1543" s="19" t="s">
        <v>11199</v>
      </c>
    </row>
    <row r="1544">
      <c r="A1544" s="8" t="s">
        <v>11200</v>
      </c>
      <c r="B1544" s="52" t="s">
        <v>2482</v>
      </c>
      <c r="C1544" s="8" t="s">
        <v>58</v>
      </c>
      <c r="D1544" s="8" t="s">
        <v>11184</v>
      </c>
      <c r="E1544" s="10" t="s">
        <v>11201</v>
      </c>
      <c r="F1544" s="21" t="s">
        <v>11202</v>
      </c>
      <c r="G1544" s="8" t="s">
        <v>7957</v>
      </c>
      <c r="H1544" s="24"/>
      <c r="I1544" s="8" t="s">
        <v>11203</v>
      </c>
      <c r="J1544" s="8">
        <v>14.0</v>
      </c>
      <c r="K1544" s="14">
        <v>46118.0</v>
      </c>
      <c r="L1544" s="8" t="s">
        <v>9634</v>
      </c>
      <c r="M1544" s="8" t="s">
        <v>9634</v>
      </c>
      <c r="N1544" s="14">
        <v>46118.0</v>
      </c>
      <c r="O1544" s="14">
        <v>46118.0</v>
      </c>
      <c r="P1544" s="8" t="s">
        <v>48</v>
      </c>
      <c r="Q1544" s="8">
        <v>690.0</v>
      </c>
      <c r="R1544" s="16" t="s">
        <v>11204</v>
      </c>
      <c r="S1544" s="16" t="s">
        <v>11205</v>
      </c>
      <c r="T1544" s="16" t="s">
        <v>107</v>
      </c>
      <c r="U1544" s="25" t="s">
        <v>11190</v>
      </c>
      <c r="V1544" s="8" t="s">
        <v>220</v>
      </c>
      <c r="AA1544" s="18" t="s">
        <v>54</v>
      </c>
      <c r="AB1544" s="18">
        <v>58.0</v>
      </c>
      <c r="AC1544" s="18">
        <v>11.0</v>
      </c>
      <c r="AD1544" s="18">
        <v>17.0</v>
      </c>
      <c r="AE1544" s="18">
        <v>13.0</v>
      </c>
      <c r="AF1544" s="18">
        <v>0.0</v>
      </c>
      <c r="AG1544" s="18">
        <v>0.0</v>
      </c>
      <c r="AH1544" s="18">
        <v>0.0</v>
      </c>
      <c r="AI1544" s="18">
        <v>1.0</v>
      </c>
      <c r="AJ1544" s="18" t="s">
        <v>54</v>
      </c>
      <c r="AK1544" s="18" t="s">
        <v>54</v>
      </c>
      <c r="AL1544" s="18" t="s">
        <v>54</v>
      </c>
      <c r="AM1544" s="18" t="s">
        <v>54</v>
      </c>
      <c r="AN1544" s="19">
        <v>0.9245</v>
      </c>
      <c r="AO1544" s="19" t="s">
        <v>262</v>
      </c>
    </row>
    <row r="1545">
      <c r="A1545" s="8" t="s">
        <v>11206</v>
      </c>
      <c r="B1545" s="52" t="s">
        <v>3883</v>
      </c>
      <c r="C1545" s="8" t="s">
        <v>43</v>
      </c>
      <c r="E1545" s="16" t="s">
        <v>11207</v>
      </c>
      <c r="F1545" s="50" t="s">
        <v>11208</v>
      </c>
      <c r="G1545" s="8" t="s">
        <v>3873</v>
      </c>
      <c r="H1545" s="24"/>
      <c r="I1545" s="8" t="s">
        <v>11209</v>
      </c>
      <c r="J1545" s="8">
        <v>14.0</v>
      </c>
      <c r="K1545" s="14">
        <v>46118.0</v>
      </c>
      <c r="L1545" s="8" t="s">
        <v>9634</v>
      </c>
      <c r="M1545" s="8" t="s">
        <v>9634</v>
      </c>
      <c r="N1545" s="14">
        <v>46118.0</v>
      </c>
      <c r="O1545" s="14">
        <v>46118.0</v>
      </c>
      <c r="P1545" s="8" t="s">
        <v>3876</v>
      </c>
      <c r="Q1545" s="8">
        <v>522.0</v>
      </c>
      <c r="R1545" s="16" t="s">
        <v>11210</v>
      </c>
      <c r="S1545" s="16" t="s">
        <v>11211</v>
      </c>
      <c r="T1545" s="16" t="s">
        <v>107</v>
      </c>
      <c r="U1545" s="20" t="s">
        <v>11212</v>
      </c>
      <c r="V1545" s="8" t="s">
        <v>172</v>
      </c>
      <c r="AA1545" s="53" t="s">
        <v>11213</v>
      </c>
      <c r="AB1545" s="18">
        <v>64.0</v>
      </c>
      <c r="AC1545" s="18">
        <v>4.0</v>
      </c>
      <c r="AD1545" s="18">
        <v>11.0</v>
      </c>
      <c r="AE1545" s="18">
        <v>36.0</v>
      </c>
      <c r="AF1545" s="18">
        <v>2.0</v>
      </c>
      <c r="AG1545" s="18">
        <v>8.0</v>
      </c>
      <c r="AH1545" s="18">
        <v>4.0</v>
      </c>
      <c r="AI1545" s="18">
        <v>2.0</v>
      </c>
      <c r="AJ1545" s="18" t="s">
        <v>11206</v>
      </c>
      <c r="AK1545" s="18">
        <v>288.0</v>
      </c>
      <c r="AL1545" s="54" t="s">
        <v>1763</v>
      </c>
      <c r="AM1545" s="54" t="s">
        <v>1700</v>
      </c>
      <c r="AN1545" s="19"/>
      <c r="AO1545" s="19" t="s">
        <v>54</v>
      </c>
    </row>
    <row r="1546">
      <c r="A1546" s="8" t="s">
        <v>11214</v>
      </c>
      <c r="B1546" s="52" t="s">
        <v>5161</v>
      </c>
      <c r="C1546" s="8" t="s">
        <v>58</v>
      </c>
      <c r="D1546" s="8" t="s">
        <v>11206</v>
      </c>
      <c r="E1546" s="16" t="s">
        <v>11215</v>
      </c>
      <c r="F1546" s="50" t="s">
        <v>11216</v>
      </c>
      <c r="G1546" s="8" t="s">
        <v>3873</v>
      </c>
      <c r="H1546" s="24"/>
      <c r="I1546" s="8" t="s">
        <v>11217</v>
      </c>
      <c r="J1546" s="8">
        <v>14.0</v>
      </c>
      <c r="K1546" s="14">
        <v>46118.0</v>
      </c>
      <c r="L1546" s="8" t="s">
        <v>9634</v>
      </c>
      <c r="M1546" s="8" t="s">
        <v>9634</v>
      </c>
      <c r="N1546" s="14">
        <v>46118.0</v>
      </c>
      <c r="O1546" s="14">
        <v>46118.0</v>
      </c>
      <c r="P1546" s="8" t="s">
        <v>3876</v>
      </c>
      <c r="Q1546" s="8">
        <v>490.0</v>
      </c>
      <c r="R1546" s="16" t="s">
        <v>11210</v>
      </c>
      <c r="S1546" s="16" t="s">
        <v>11211</v>
      </c>
      <c r="T1546" s="16" t="s">
        <v>10440</v>
      </c>
      <c r="U1546" s="17" t="s">
        <v>11212</v>
      </c>
      <c r="V1546" s="8" t="s">
        <v>172</v>
      </c>
      <c r="AA1546" s="53" t="s">
        <v>11218</v>
      </c>
      <c r="AB1546" s="18">
        <v>70.0</v>
      </c>
      <c r="AC1546" s="18">
        <v>12.0</v>
      </c>
      <c r="AD1546" s="18">
        <v>11.0</v>
      </c>
      <c r="AE1546" s="18">
        <v>33.0</v>
      </c>
      <c r="AF1546" s="18">
        <v>52.0</v>
      </c>
      <c r="AG1546" s="18">
        <v>8.0</v>
      </c>
      <c r="AH1546" s="18">
        <v>0.0</v>
      </c>
      <c r="AI1546" s="18">
        <v>5.0</v>
      </c>
      <c r="AJ1546" s="18" t="s">
        <v>54</v>
      </c>
      <c r="AK1546" s="18" t="s">
        <v>54</v>
      </c>
      <c r="AL1546" s="54" t="s">
        <v>1763</v>
      </c>
      <c r="AM1546" s="18" t="s">
        <v>54</v>
      </c>
      <c r="AN1546" s="19"/>
      <c r="AO1546" s="19" t="s">
        <v>54</v>
      </c>
    </row>
    <row r="1547">
      <c r="A1547" s="8" t="s">
        <v>11219</v>
      </c>
      <c r="B1547" s="52" t="s">
        <v>5170</v>
      </c>
      <c r="C1547" s="8" t="s">
        <v>58</v>
      </c>
      <c r="D1547" s="8" t="s">
        <v>11206</v>
      </c>
      <c r="E1547" s="16" t="s">
        <v>11220</v>
      </c>
      <c r="F1547" s="50" t="s">
        <v>11221</v>
      </c>
      <c r="G1547" s="8" t="s">
        <v>3873</v>
      </c>
      <c r="H1547" s="24"/>
      <c r="I1547" s="8" t="s">
        <v>11222</v>
      </c>
      <c r="J1547" s="8">
        <v>14.0</v>
      </c>
      <c r="K1547" s="14">
        <v>46118.0</v>
      </c>
      <c r="L1547" s="8" t="s">
        <v>9634</v>
      </c>
      <c r="M1547" s="8" t="s">
        <v>9634</v>
      </c>
      <c r="N1547" s="14">
        <v>46118.0</v>
      </c>
      <c r="O1547" s="14">
        <v>46118.0</v>
      </c>
      <c r="P1547" s="8" t="s">
        <v>3876</v>
      </c>
      <c r="Q1547" s="8">
        <v>550.0</v>
      </c>
      <c r="R1547" s="16" t="s">
        <v>11210</v>
      </c>
      <c r="S1547" s="16" t="s">
        <v>11211</v>
      </c>
      <c r="T1547" s="16" t="s">
        <v>11223</v>
      </c>
      <c r="U1547" s="20" t="s">
        <v>11212</v>
      </c>
      <c r="V1547" s="8" t="s">
        <v>172</v>
      </c>
      <c r="AA1547" s="53" t="s">
        <v>11224</v>
      </c>
      <c r="AB1547" s="18">
        <v>79.0</v>
      </c>
      <c r="AC1547" s="18">
        <v>0.0</v>
      </c>
      <c r="AD1547" s="18">
        <v>10.0</v>
      </c>
      <c r="AE1547" s="18">
        <v>44.0</v>
      </c>
      <c r="AF1547" s="18">
        <v>5.0</v>
      </c>
      <c r="AG1547" s="18">
        <v>21.0</v>
      </c>
      <c r="AH1547" s="18">
        <v>0.0</v>
      </c>
      <c r="AI1547" s="18">
        <v>2.0</v>
      </c>
      <c r="AJ1547" s="18" t="s">
        <v>54</v>
      </c>
      <c r="AK1547" s="18" t="s">
        <v>54</v>
      </c>
      <c r="AL1547" s="54" t="s">
        <v>1331</v>
      </c>
      <c r="AM1547" s="18" t="s">
        <v>54</v>
      </c>
      <c r="AN1547" s="19"/>
      <c r="AO1547" s="19" t="s">
        <v>54</v>
      </c>
    </row>
    <row r="1548">
      <c r="A1548" s="8" t="s">
        <v>11225</v>
      </c>
      <c r="B1548" s="52" t="s">
        <v>1287</v>
      </c>
      <c r="C1548" s="8" t="s">
        <v>58</v>
      </c>
      <c r="D1548" s="8" t="s">
        <v>11206</v>
      </c>
      <c r="E1548" s="16" t="s">
        <v>11226</v>
      </c>
      <c r="F1548" s="50" t="s">
        <v>11227</v>
      </c>
      <c r="G1548" s="8" t="s">
        <v>3873</v>
      </c>
      <c r="H1548" s="24"/>
      <c r="I1548" s="8" t="s">
        <v>11228</v>
      </c>
      <c r="J1548" s="8">
        <v>14.0</v>
      </c>
      <c r="K1548" s="14">
        <v>46118.0</v>
      </c>
      <c r="L1548" s="8" t="s">
        <v>9634</v>
      </c>
      <c r="M1548" s="8" t="s">
        <v>9634</v>
      </c>
      <c r="N1548" s="14">
        <v>46118.0</v>
      </c>
      <c r="O1548" s="14">
        <v>46118.0</v>
      </c>
      <c r="P1548" s="8" t="s">
        <v>3876</v>
      </c>
      <c r="Q1548" s="8">
        <v>495.0</v>
      </c>
      <c r="R1548" s="16" t="s">
        <v>11210</v>
      </c>
      <c r="S1548" s="16" t="s">
        <v>11211</v>
      </c>
      <c r="T1548" s="16" t="s">
        <v>11229</v>
      </c>
      <c r="U1548" s="20" t="s">
        <v>11212</v>
      </c>
      <c r="V1548" s="8" t="s">
        <v>172</v>
      </c>
      <c r="AA1548" s="53" t="s">
        <v>11230</v>
      </c>
      <c r="AB1548" s="18">
        <v>75.0</v>
      </c>
      <c r="AC1548" s="18">
        <v>2.0</v>
      </c>
      <c r="AD1548" s="18">
        <v>23.0</v>
      </c>
      <c r="AE1548" s="18">
        <v>32.0</v>
      </c>
      <c r="AF1548" s="18">
        <v>13.0</v>
      </c>
      <c r="AG1548" s="18">
        <v>15.0</v>
      </c>
      <c r="AH1548" s="18">
        <v>1.0</v>
      </c>
      <c r="AI1548" s="18">
        <v>5.0</v>
      </c>
      <c r="AJ1548" s="18" t="s">
        <v>54</v>
      </c>
      <c r="AK1548" s="18" t="s">
        <v>54</v>
      </c>
      <c r="AL1548" s="54" t="s">
        <v>1700</v>
      </c>
      <c r="AM1548" s="18" t="s">
        <v>54</v>
      </c>
      <c r="AN1548" s="19"/>
      <c r="AO1548" s="19" t="s">
        <v>54</v>
      </c>
    </row>
    <row r="1549">
      <c r="A1549" s="8" t="s">
        <v>11231</v>
      </c>
      <c r="B1549" s="52" t="s">
        <v>1298</v>
      </c>
      <c r="C1549" s="8" t="s">
        <v>43</v>
      </c>
      <c r="E1549" s="16" t="s">
        <v>11232</v>
      </c>
      <c r="F1549" s="50" t="s">
        <v>11233</v>
      </c>
      <c r="G1549" s="8" t="s">
        <v>3873</v>
      </c>
      <c r="H1549" s="24"/>
      <c r="I1549" s="8" t="s">
        <v>11234</v>
      </c>
      <c r="J1549" s="8">
        <v>14.0</v>
      </c>
      <c r="K1549" s="14">
        <v>46118.0</v>
      </c>
      <c r="L1549" s="8" t="s">
        <v>9634</v>
      </c>
      <c r="M1549" s="8" t="s">
        <v>9634</v>
      </c>
      <c r="N1549" s="14">
        <v>46118.0</v>
      </c>
      <c r="O1549" s="14">
        <v>46118.0</v>
      </c>
      <c r="P1549" s="8" t="s">
        <v>3876</v>
      </c>
      <c r="Q1549" s="8">
        <v>634.0</v>
      </c>
      <c r="R1549" s="16" t="s">
        <v>11235</v>
      </c>
      <c r="S1549" s="16" t="s">
        <v>11236</v>
      </c>
      <c r="T1549" s="16" t="s">
        <v>11237</v>
      </c>
      <c r="U1549" s="20" t="s">
        <v>11238</v>
      </c>
      <c r="V1549" s="8" t="s">
        <v>172</v>
      </c>
      <c r="AA1549" s="53" t="s">
        <v>11239</v>
      </c>
      <c r="AB1549" s="18">
        <v>14581.0</v>
      </c>
      <c r="AC1549" s="18">
        <v>136.0</v>
      </c>
      <c r="AD1549" s="18">
        <v>76.0</v>
      </c>
      <c r="AE1549" s="18">
        <v>565.0</v>
      </c>
      <c r="AF1549" s="18">
        <v>42.0</v>
      </c>
      <c r="AG1549" s="18">
        <v>13369.0</v>
      </c>
      <c r="AH1549" s="18">
        <v>89.0</v>
      </c>
      <c r="AI1549" s="18">
        <v>135.0</v>
      </c>
      <c r="AJ1549" s="18" t="s">
        <v>11231</v>
      </c>
      <c r="AK1549" s="18">
        <v>29388.0</v>
      </c>
      <c r="AL1549" s="55" t="s">
        <v>11240</v>
      </c>
      <c r="AM1549" s="55" t="s">
        <v>11241</v>
      </c>
      <c r="AN1549" s="19">
        <v>0.8991</v>
      </c>
      <c r="AO1549" s="19" t="s">
        <v>4127</v>
      </c>
    </row>
    <row r="1550">
      <c r="A1550" s="8" t="s">
        <v>11242</v>
      </c>
      <c r="B1550" s="52" t="s">
        <v>1883</v>
      </c>
      <c r="C1550" s="8" t="s">
        <v>58</v>
      </c>
      <c r="D1550" s="8" t="s">
        <v>11231</v>
      </c>
      <c r="E1550" s="16" t="s">
        <v>11243</v>
      </c>
      <c r="F1550" s="50" t="s">
        <v>11244</v>
      </c>
      <c r="G1550" s="8" t="s">
        <v>3873</v>
      </c>
      <c r="H1550" s="24"/>
      <c r="I1550" s="8" t="s">
        <v>11245</v>
      </c>
      <c r="J1550" s="8">
        <v>14.0</v>
      </c>
      <c r="K1550" s="14">
        <v>46118.0</v>
      </c>
      <c r="L1550" s="8" t="s">
        <v>9634</v>
      </c>
      <c r="M1550" s="8" t="s">
        <v>9634</v>
      </c>
      <c r="N1550" s="14">
        <v>46118.0</v>
      </c>
      <c r="O1550" s="14">
        <v>46118.0</v>
      </c>
      <c r="P1550" s="8" t="s">
        <v>3876</v>
      </c>
      <c r="Q1550" s="8">
        <v>568.0</v>
      </c>
      <c r="R1550" s="16" t="s">
        <v>11246</v>
      </c>
      <c r="S1550" s="16" t="s">
        <v>11247</v>
      </c>
      <c r="T1550" s="16" t="s">
        <v>107</v>
      </c>
      <c r="U1550" s="20" t="s">
        <v>11238</v>
      </c>
      <c r="V1550" s="8" t="s">
        <v>172</v>
      </c>
      <c r="AA1550" s="53" t="s">
        <v>11248</v>
      </c>
      <c r="AB1550" s="18">
        <v>10732.0</v>
      </c>
      <c r="AC1550" s="18">
        <v>9257.0</v>
      </c>
      <c r="AD1550" s="18">
        <v>54.0</v>
      </c>
      <c r="AE1550" s="18">
        <v>952.0</v>
      </c>
      <c r="AF1550" s="18">
        <v>0.0</v>
      </c>
      <c r="AG1550" s="18">
        <v>0.0</v>
      </c>
      <c r="AH1550" s="18">
        <v>0.0</v>
      </c>
      <c r="AI1550" s="18">
        <v>59.0</v>
      </c>
      <c r="AJ1550" s="18" t="s">
        <v>54</v>
      </c>
      <c r="AK1550" s="18" t="s">
        <v>54</v>
      </c>
      <c r="AL1550" s="55" t="s">
        <v>11249</v>
      </c>
      <c r="AM1550" s="18" t="s">
        <v>54</v>
      </c>
      <c r="AN1550" s="19">
        <v>0.8991</v>
      </c>
      <c r="AO1550" s="19" t="s">
        <v>54</v>
      </c>
    </row>
    <row r="1551">
      <c r="A1551" s="8" t="s">
        <v>11250</v>
      </c>
      <c r="B1551" s="52" t="s">
        <v>3883</v>
      </c>
      <c r="C1551" s="8" t="s">
        <v>58</v>
      </c>
      <c r="D1551" s="8" t="s">
        <v>11231</v>
      </c>
      <c r="E1551" s="16" t="s">
        <v>11251</v>
      </c>
      <c r="F1551" s="50" t="s">
        <v>11252</v>
      </c>
      <c r="G1551" s="8" t="s">
        <v>3873</v>
      </c>
      <c r="H1551" s="24"/>
      <c r="I1551" s="8" t="s">
        <v>11253</v>
      </c>
      <c r="J1551" s="8">
        <v>14.0</v>
      </c>
      <c r="K1551" s="14">
        <v>46118.0</v>
      </c>
      <c r="L1551" s="8" t="s">
        <v>9634</v>
      </c>
      <c r="M1551" s="8" t="s">
        <v>9634</v>
      </c>
      <c r="N1551" s="14">
        <v>46118.0</v>
      </c>
      <c r="O1551" s="14">
        <v>46118.0</v>
      </c>
      <c r="P1551" s="8" t="s">
        <v>3876</v>
      </c>
      <c r="Q1551" s="8">
        <v>683.0</v>
      </c>
      <c r="R1551" s="16" t="s">
        <v>11254</v>
      </c>
      <c r="S1551" s="16" t="s">
        <v>11255</v>
      </c>
      <c r="T1551" s="8" t="s">
        <v>10440</v>
      </c>
      <c r="U1551" s="20" t="s">
        <v>11238</v>
      </c>
      <c r="V1551" s="8" t="s">
        <v>172</v>
      </c>
      <c r="AA1551" s="53" t="s">
        <v>11256</v>
      </c>
      <c r="AB1551" s="18">
        <v>213.0</v>
      </c>
      <c r="AC1551" s="18">
        <v>87.0</v>
      </c>
      <c r="AD1551" s="18">
        <v>24.0</v>
      </c>
      <c r="AE1551" s="18">
        <v>85.0</v>
      </c>
      <c r="AF1551" s="18">
        <v>0.0</v>
      </c>
      <c r="AG1551" s="18">
        <v>0.0</v>
      </c>
      <c r="AH1551" s="18">
        <v>0.0</v>
      </c>
      <c r="AI1551" s="18">
        <v>14.0</v>
      </c>
      <c r="AJ1551" s="18" t="s">
        <v>54</v>
      </c>
      <c r="AK1551" s="18" t="s">
        <v>54</v>
      </c>
      <c r="AL1551" s="54" t="s">
        <v>2242</v>
      </c>
      <c r="AM1551" s="18" t="s">
        <v>54</v>
      </c>
      <c r="AN1551" s="19">
        <v>0.8991</v>
      </c>
      <c r="AO1551" s="19" t="s">
        <v>54</v>
      </c>
    </row>
    <row r="1552">
      <c r="A1552" s="8" t="s">
        <v>11257</v>
      </c>
      <c r="B1552" s="52" t="s">
        <v>1287</v>
      </c>
      <c r="C1552" s="8" t="s">
        <v>58</v>
      </c>
      <c r="D1552" s="8" t="s">
        <v>11231</v>
      </c>
      <c r="E1552" s="16" t="s">
        <v>11258</v>
      </c>
      <c r="F1552" s="50" t="s">
        <v>11259</v>
      </c>
      <c r="G1552" s="8" t="s">
        <v>3873</v>
      </c>
      <c r="H1552" s="24"/>
      <c r="I1552" s="8" t="s">
        <v>11260</v>
      </c>
      <c r="J1552" s="8">
        <v>14.0</v>
      </c>
      <c r="K1552" s="14">
        <v>46118.0</v>
      </c>
      <c r="L1552" s="8" t="s">
        <v>9634</v>
      </c>
      <c r="M1552" s="8" t="s">
        <v>9634</v>
      </c>
      <c r="N1552" s="14">
        <v>46118.0</v>
      </c>
      <c r="O1552" s="14">
        <v>46118.0</v>
      </c>
      <c r="P1552" s="8" t="s">
        <v>3876</v>
      </c>
      <c r="Q1552" s="8">
        <v>625.0</v>
      </c>
      <c r="R1552" s="16" t="s">
        <v>11261</v>
      </c>
      <c r="S1552" s="16" t="s">
        <v>11262</v>
      </c>
      <c r="T1552" s="16" t="s">
        <v>11263</v>
      </c>
      <c r="U1552" s="20" t="s">
        <v>11238</v>
      </c>
      <c r="V1552" s="8" t="s">
        <v>172</v>
      </c>
      <c r="AA1552" s="53" t="s">
        <v>11264</v>
      </c>
      <c r="AB1552" s="18">
        <v>3862.0</v>
      </c>
      <c r="AC1552" s="18">
        <v>1431.0</v>
      </c>
      <c r="AD1552" s="18">
        <v>120.0</v>
      </c>
      <c r="AE1552" s="18">
        <v>523.0</v>
      </c>
      <c r="AF1552" s="18">
        <v>962.0</v>
      </c>
      <c r="AG1552" s="18">
        <v>1545.0</v>
      </c>
      <c r="AH1552" s="18">
        <v>4.0</v>
      </c>
      <c r="AI1552" s="18">
        <v>161.0</v>
      </c>
      <c r="AJ1552" s="18" t="s">
        <v>54</v>
      </c>
      <c r="AK1552" s="18" t="s">
        <v>54</v>
      </c>
      <c r="AL1552" s="55" t="s">
        <v>11265</v>
      </c>
      <c r="AM1552" s="18" t="s">
        <v>54</v>
      </c>
      <c r="AN1552" s="19">
        <v>0.8991</v>
      </c>
      <c r="AO1552" s="19" t="s">
        <v>4127</v>
      </c>
    </row>
    <row r="1553">
      <c r="A1553" s="8" t="s">
        <v>11266</v>
      </c>
      <c r="B1553" s="52" t="s">
        <v>1287</v>
      </c>
      <c r="C1553" s="8" t="s">
        <v>43</v>
      </c>
      <c r="E1553" s="20" t="s">
        <v>11267</v>
      </c>
      <c r="F1553" s="50" t="s">
        <v>11268</v>
      </c>
      <c r="G1553" s="8" t="s">
        <v>83</v>
      </c>
      <c r="H1553" s="24"/>
      <c r="I1553" s="8" t="s">
        <v>11269</v>
      </c>
      <c r="J1553" s="8">
        <v>14.0</v>
      </c>
      <c r="K1553" s="14">
        <v>46118.0</v>
      </c>
      <c r="L1553" s="8" t="s">
        <v>9634</v>
      </c>
      <c r="M1553" s="8" t="s">
        <v>9634</v>
      </c>
      <c r="N1553" s="14">
        <v>46119.0</v>
      </c>
      <c r="O1553" s="14">
        <v>46119.0</v>
      </c>
      <c r="P1553" s="8" t="s">
        <v>48</v>
      </c>
      <c r="Q1553" s="8">
        <v>678.0</v>
      </c>
      <c r="R1553" s="8" t="s">
        <v>11270</v>
      </c>
      <c r="S1553" s="8" t="s">
        <v>11271</v>
      </c>
      <c r="T1553" s="16" t="s">
        <v>11272</v>
      </c>
      <c r="U1553" s="17" t="s">
        <v>11273</v>
      </c>
      <c r="V1553" s="8" t="s">
        <v>220</v>
      </c>
      <c r="AA1553" s="53" t="s">
        <v>11274</v>
      </c>
      <c r="AB1553" s="18">
        <v>352.0</v>
      </c>
      <c r="AC1553" s="18">
        <v>83.0</v>
      </c>
      <c r="AD1553" s="18">
        <v>15.0</v>
      </c>
      <c r="AE1553" s="18">
        <v>54.0</v>
      </c>
      <c r="AF1553" s="18">
        <v>18.0</v>
      </c>
      <c r="AG1553" s="18">
        <v>149.0</v>
      </c>
      <c r="AH1553" s="18">
        <v>4.0</v>
      </c>
      <c r="AI1553" s="18">
        <v>12.0</v>
      </c>
      <c r="AJ1553" s="18" t="s">
        <v>11266</v>
      </c>
      <c r="AK1553" s="18">
        <v>5901.0</v>
      </c>
      <c r="AL1553" s="54" t="s">
        <v>1637</v>
      </c>
      <c r="AM1553" s="55" t="s">
        <v>11275</v>
      </c>
      <c r="AN1553" s="19">
        <v>0.9715</v>
      </c>
      <c r="AO1553" s="19" t="s">
        <v>54</v>
      </c>
    </row>
    <row r="1554">
      <c r="A1554" s="8" t="s">
        <v>11276</v>
      </c>
      <c r="B1554" s="52" t="s">
        <v>5170</v>
      </c>
      <c r="C1554" s="8" t="s">
        <v>58</v>
      </c>
      <c r="D1554" s="8" t="s">
        <v>11266</v>
      </c>
      <c r="E1554" s="20" t="s">
        <v>11277</v>
      </c>
      <c r="F1554" s="50" t="s">
        <v>11278</v>
      </c>
      <c r="G1554" s="8" t="s">
        <v>83</v>
      </c>
      <c r="H1554" s="24"/>
      <c r="I1554" s="8" t="s">
        <v>11279</v>
      </c>
      <c r="J1554" s="8">
        <v>14.0</v>
      </c>
      <c r="K1554" s="14">
        <v>46118.0</v>
      </c>
      <c r="L1554" s="8" t="s">
        <v>9634</v>
      </c>
      <c r="M1554" s="8" t="s">
        <v>9634</v>
      </c>
      <c r="N1554" s="14">
        <v>46119.0</v>
      </c>
      <c r="O1554" s="14">
        <v>46119.0</v>
      </c>
      <c r="P1554" s="8" t="s">
        <v>48</v>
      </c>
      <c r="Q1554" s="8">
        <v>615.0</v>
      </c>
      <c r="R1554" s="8" t="s">
        <v>11280</v>
      </c>
      <c r="S1554" s="8" t="s">
        <v>11281</v>
      </c>
      <c r="T1554" s="16" t="s">
        <v>70</v>
      </c>
      <c r="U1554" s="17" t="s">
        <v>11273</v>
      </c>
      <c r="V1554" s="8" t="s">
        <v>220</v>
      </c>
      <c r="AA1554" s="53" t="s">
        <v>11282</v>
      </c>
      <c r="AB1554" s="18">
        <v>4996.0</v>
      </c>
      <c r="AC1554" s="18">
        <v>28.0</v>
      </c>
      <c r="AD1554" s="18">
        <v>343.0</v>
      </c>
      <c r="AE1554" s="18">
        <v>249.0</v>
      </c>
      <c r="AF1554" s="18">
        <v>9.0</v>
      </c>
      <c r="AG1554" s="18">
        <v>4296.0</v>
      </c>
      <c r="AH1554" s="18">
        <v>11.0</v>
      </c>
      <c r="AI1554" s="18">
        <v>33.0</v>
      </c>
      <c r="AJ1554" s="18" t="s">
        <v>54</v>
      </c>
      <c r="AK1554" s="18" t="s">
        <v>54</v>
      </c>
      <c r="AL1554" s="55" t="s">
        <v>11283</v>
      </c>
      <c r="AM1554" s="18" t="s">
        <v>54</v>
      </c>
      <c r="AN1554" s="19">
        <v>0.9715</v>
      </c>
      <c r="AO1554" s="19" t="s">
        <v>3607</v>
      </c>
    </row>
    <row r="1555">
      <c r="A1555" s="8" t="s">
        <v>11284</v>
      </c>
      <c r="B1555" s="52" t="s">
        <v>3883</v>
      </c>
      <c r="C1555" s="8" t="s">
        <v>58</v>
      </c>
      <c r="D1555" s="8" t="s">
        <v>11266</v>
      </c>
      <c r="E1555" s="20" t="s">
        <v>11285</v>
      </c>
      <c r="F1555" s="50" t="s">
        <v>11286</v>
      </c>
      <c r="G1555" s="8" t="s">
        <v>83</v>
      </c>
      <c r="H1555" s="24"/>
      <c r="I1555" s="8" t="s">
        <v>11287</v>
      </c>
      <c r="J1555" s="8">
        <v>14.0</v>
      </c>
      <c r="K1555" s="14">
        <v>46118.0</v>
      </c>
      <c r="L1555" s="8" t="s">
        <v>9634</v>
      </c>
      <c r="M1555" s="8" t="s">
        <v>9634</v>
      </c>
      <c r="N1555" s="14">
        <v>46119.0</v>
      </c>
      <c r="O1555" s="14">
        <v>46119.0</v>
      </c>
      <c r="P1555" s="8" t="s">
        <v>48</v>
      </c>
      <c r="Q1555" s="8">
        <v>567.0</v>
      </c>
      <c r="R1555" s="8" t="s">
        <v>11270</v>
      </c>
      <c r="S1555" s="8" t="s">
        <v>11288</v>
      </c>
      <c r="T1555" s="16" t="s">
        <v>9636</v>
      </c>
      <c r="U1555" s="17" t="s">
        <v>11273</v>
      </c>
      <c r="V1555" s="8" t="s">
        <v>220</v>
      </c>
      <c r="AA1555" s="53" t="s">
        <v>11289</v>
      </c>
      <c r="AB1555" s="18">
        <v>553.0</v>
      </c>
      <c r="AC1555" s="18">
        <v>46.0</v>
      </c>
      <c r="AD1555" s="18">
        <v>18.0</v>
      </c>
      <c r="AE1555" s="18">
        <v>54.0</v>
      </c>
      <c r="AF1555" s="18">
        <v>10.0</v>
      </c>
      <c r="AG1555" s="18">
        <v>421.0</v>
      </c>
      <c r="AH1555" s="18">
        <v>0.0</v>
      </c>
      <c r="AI1555" s="18">
        <v>10.0</v>
      </c>
      <c r="AJ1555" s="18" t="s">
        <v>54</v>
      </c>
      <c r="AK1555" s="18" t="s">
        <v>54</v>
      </c>
      <c r="AL1555" s="54" t="s">
        <v>2593</v>
      </c>
      <c r="AM1555" s="18" t="s">
        <v>54</v>
      </c>
      <c r="AN1555" s="19">
        <v>0.9715</v>
      </c>
      <c r="AO1555" s="19" t="s">
        <v>9077</v>
      </c>
    </row>
    <row r="1556">
      <c r="A1556" s="8" t="s">
        <v>11290</v>
      </c>
      <c r="B1556" s="52" t="s">
        <v>2931</v>
      </c>
      <c r="C1556" s="8" t="s">
        <v>43</v>
      </c>
      <c r="E1556" s="20" t="s">
        <v>11291</v>
      </c>
      <c r="F1556" s="50" t="s">
        <v>11292</v>
      </c>
      <c r="G1556" s="8" t="s">
        <v>46</v>
      </c>
      <c r="H1556" s="24"/>
      <c r="I1556" s="8" t="s">
        <v>11293</v>
      </c>
      <c r="J1556" s="8">
        <v>14.0</v>
      </c>
      <c r="K1556" s="14">
        <v>46118.0</v>
      </c>
      <c r="L1556" s="8" t="s">
        <v>9634</v>
      </c>
      <c r="M1556" s="8" t="s">
        <v>9634</v>
      </c>
      <c r="N1556" s="14">
        <v>46119.0</v>
      </c>
      <c r="O1556" s="14">
        <v>46119.0</v>
      </c>
      <c r="P1556" s="8" t="s">
        <v>48</v>
      </c>
      <c r="Q1556" s="8">
        <v>505.0</v>
      </c>
      <c r="R1556" s="16" t="s">
        <v>6850</v>
      </c>
      <c r="S1556" s="16" t="s">
        <v>11294</v>
      </c>
      <c r="T1556" s="16" t="s">
        <v>70</v>
      </c>
      <c r="U1556" s="17" t="s">
        <v>11295</v>
      </c>
      <c r="V1556" s="8" t="s">
        <v>72</v>
      </c>
      <c r="W1556" s="8" t="s">
        <v>8027</v>
      </c>
      <c r="AA1556" s="18" t="s">
        <v>54</v>
      </c>
      <c r="AB1556" s="18">
        <v>580.0</v>
      </c>
      <c r="AC1556" s="18">
        <v>409.0</v>
      </c>
      <c r="AD1556" s="18">
        <v>48.0</v>
      </c>
      <c r="AE1556" s="18">
        <v>110.0</v>
      </c>
      <c r="AF1556" s="18">
        <v>0.0</v>
      </c>
      <c r="AG1556" s="18">
        <v>0.0</v>
      </c>
      <c r="AH1556" s="18">
        <v>0.0</v>
      </c>
      <c r="AI1556" s="18">
        <v>3.0</v>
      </c>
      <c r="AJ1556" s="18" t="s">
        <v>11290</v>
      </c>
      <c r="AK1556" s="18">
        <v>1029.0</v>
      </c>
      <c r="AL1556" s="18" t="s">
        <v>54</v>
      </c>
      <c r="AM1556" s="54" t="s">
        <v>3844</v>
      </c>
      <c r="AN1556" s="19">
        <v>0.8874</v>
      </c>
      <c r="AO1556" s="19" t="s">
        <v>73</v>
      </c>
    </row>
    <row r="1557">
      <c r="A1557" s="8" t="s">
        <v>11296</v>
      </c>
      <c r="B1557" s="52" t="s">
        <v>1287</v>
      </c>
      <c r="C1557" s="8" t="s">
        <v>58</v>
      </c>
      <c r="D1557" s="8" t="s">
        <v>11290</v>
      </c>
      <c r="E1557" s="20" t="s">
        <v>11297</v>
      </c>
      <c r="F1557" s="50" t="s">
        <v>11298</v>
      </c>
      <c r="G1557" s="8" t="s">
        <v>46</v>
      </c>
      <c r="H1557" s="24"/>
      <c r="I1557" s="8" t="s">
        <v>11299</v>
      </c>
      <c r="J1557" s="8">
        <v>14.0</v>
      </c>
      <c r="K1557" s="14">
        <v>46118.0</v>
      </c>
      <c r="L1557" s="8" t="s">
        <v>9634</v>
      </c>
      <c r="M1557" s="8" t="s">
        <v>9634</v>
      </c>
      <c r="N1557" s="14">
        <v>46119.0</v>
      </c>
      <c r="O1557" s="14">
        <v>46119.0</v>
      </c>
      <c r="P1557" s="8" t="s">
        <v>48</v>
      </c>
      <c r="Q1557" s="8">
        <v>622.0</v>
      </c>
      <c r="R1557" s="8" t="s">
        <v>11300</v>
      </c>
      <c r="S1557" s="8" t="s">
        <v>11301</v>
      </c>
      <c r="T1557" s="16" t="s">
        <v>107</v>
      </c>
      <c r="U1557" s="17" t="s">
        <v>11295</v>
      </c>
      <c r="V1557" s="8" t="s">
        <v>72</v>
      </c>
      <c r="W1557" s="8" t="s">
        <v>8027</v>
      </c>
      <c r="AA1557" s="53" t="s">
        <v>11302</v>
      </c>
      <c r="AB1557" s="18">
        <v>310.0</v>
      </c>
      <c r="AC1557" s="18">
        <v>65.0</v>
      </c>
      <c r="AD1557" s="18">
        <v>5.0</v>
      </c>
      <c r="AE1557" s="18">
        <v>132.0</v>
      </c>
      <c r="AF1557" s="18">
        <v>60.0</v>
      </c>
      <c r="AG1557" s="18">
        <v>84.0</v>
      </c>
      <c r="AH1557" s="18">
        <v>0.0</v>
      </c>
      <c r="AI1557" s="18">
        <v>8.0</v>
      </c>
      <c r="AJ1557" s="18" t="s">
        <v>54</v>
      </c>
      <c r="AK1557" s="18" t="s">
        <v>54</v>
      </c>
      <c r="AL1557" s="54" t="s">
        <v>2803</v>
      </c>
      <c r="AM1557" s="18" t="s">
        <v>54</v>
      </c>
      <c r="AN1557" s="19">
        <v>0.8874</v>
      </c>
      <c r="AO1557" s="19" t="s">
        <v>54</v>
      </c>
    </row>
    <row r="1558">
      <c r="A1558" s="8" t="s">
        <v>11303</v>
      </c>
      <c r="B1558" s="52" t="s">
        <v>5170</v>
      </c>
      <c r="C1558" s="8" t="s">
        <v>58</v>
      </c>
      <c r="D1558" s="8" t="s">
        <v>11290</v>
      </c>
      <c r="E1558" s="20" t="s">
        <v>11304</v>
      </c>
      <c r="F1558" s="50" t="s">
        <v>11305</v>
      </c>
      <c r="G1558" s="8" t="s">
        <v>46</v>
      </c>
      <c r="H1558" s="24"/>
      <c r="I1558" s="8" t="s">
        <v>11306</v>
      </c>
      <c r="J1558" s="8">
        <v>14.0</v>
      </c>
      <c r="K1558" s="14">
        <v>46118.0</v>
      </c>
      <c r="L1558" s="8" t="s">
        <v>9634</v>
      </c>
      <c r="M1558" s="8" t="s">
        <v>9634</v>
      </c>
      <c r="N1558" s="14">
        <v>46119.0</v>
      </c>
      <c r="O1558" s="14">
        <v>46119.0</v>
      </c>
      <c r="P1558" s="8" t="s">
        <v>48</v>
      </c>
      <c r="Q1558" s="8">
        <v>657.0</v>
      </c>
      <c r="R1558" s="8" t="s">
        <v>11300</v>
      </c>
      <c r="S1558" s="8" t="s">
        <v>11307</v>
      </c>
      <c r="T1558" s="16" t="s">
        <v>11308</v>
      </c>
      <c r="U1558" s="17" t="s">
        <v>11295</v>
      </c>
      <c r="V1558" s="8" t="s">
        <v>72</v>
      </c>
      <c r="W1558" s="8" t="s">
        <v>8027</v>
      </c>
      <c r="AA1558" s="53" t="s">
        <v>11309</v>
      </c>
      <c r="AB1558" s="18">
        <v>139.0</v>
      </c>
      <c r="AC1558" s="18">
        <v>20.0</v>
      </c>
      <c r="AD1558" s="18">
        <v>16.0</v>
      </c>
      <c r="AE1558" s="18">
        <v>36.0</v>
      </c>
      <c r="AF1558" s="18">
        <v>10.0</v>
      </c>
      <c r="AG1558" s="18">
        <v>53.0</v>
      </c>
      <c r="AH1558" s="18">
        <v>1.0</v>
      </c>
      <c r="AI1558" s="18">
        <v>5.0</v>
      </c>
      <c r="AJ1558" s="18" t="s">
        <v>54</v>
      </c>
      <c r="AK1558" s="18" t="s">
        <v>54</v>
      </c>
      <c r="AL1558" s="54" t="s">
        <v>2455</v>
      </c>
      <c r="AM1558" s="18" t="s">
        <v>54</v>
      </c>
      <c r="AN1558" s="19">
        <v>0.8874</v>
      </c>
      <c r="AO1558" s="19" t="s">
        <v>73</v>
      </c>
    </row>
    <row r="1559">
      <c r="A1559" s="8" t="s">
        <v>11310</v>
      </c>
      <c r="B1559" s="52" t="s">
        <v>2931</v>
      </c>
      <c r="C1559" s="8" t="s">
        <v>43</v>
      </c>
      <c r="E1559" s="20" t="s">
        <v>11311</v>
      </c>
      <c r="F1559" s="50" t="s">
        <v>11312</v>
      </c>
      <c r="G1559" s="8" t="s">
        <v>46</v>
      </c>
      <c r="H1559" s="24"/>
      <c r="I1559" s="8" t="s">
        <v>11313</v>
      </c>
      <c r="J1559" s="8">
        <v>14.0</v>
      </c>
      <c r="K1559" s="14">
        <v>46118.0</v>
      </c>
      <c r="L1559" s="8" t="s">
        <v>9634</v>
      </c>
      <c r="M1559" s="8" t="s">
        <v>9634</v>
      </c>
      <c r="N1559" s="14">
        <v>46119.0</v>
      </c>
      <c r="O1559" s="14">
        <v>46119.0</v>
      </c>
      <c r="P1559" s="8" t="s">
        <v>48</v>
      </c>
      <c r="Q1559" s="8">
        <v>586.0</v>
      </c>
      <c r="R1559" s="16" t="s">
        <v>11314</v>
      </c>
      <c r="S1559" s="16" t="s">
        <v>11315</v>
      </c>
      <c r="T1559" s="16" t="s">
        <v>7202</v>
      </c>
      <c r="U1559" s="17" t="s">
        <v>11316</v>
      </c>
      <c r="V1559" s="8" t="s">
        <v>72</v>
      </c>
      <c r="AA1559" s="18" t="s">
        <v>54</v>
      </c>
      <c r="AB1559" s="18">
        <v>1081.0</v>
      </c>
      <c r="AC1559" s="18">
        <v>644.0</v>
      </c>
      <c r="AD1559" s="18">
        <v>42.0</v>
      </c>
      <c r="AE1559" s="18">
        <v>310.0</v>
      </c>
      <c r="AF1559" s="18">
        <v>0.0</v>
      </c>
      <c r="AG1559" s="18">
        <v>0.0</v>
      </c>
      <c r="AH1559" s="18">
        <v>0.0</v>
      </c>
      <c r="AI1559" s="18">
        <v>7.0</v>
      </c>
      <c r="AJ1559" s="18" t="s">
        <v>11310</v>
      </c>
      <c r="AK1559" s="18">
        <v>2768.0</v>
      </c>
      <c r="AL1559" s="18" t="s">
        <v>54</v>
      </c>
      <c r="AM1559" s="54" t="s">
        <v>5323</v>
      </c>
      <c r="AN1559" s="19">
        <v>0.8931</v>
      </c>
      <c r="AO1559" s="19" t="s">
        <v>356</v>
      </c>
    </row>
    <row r="1560">
      <c r="A1560" s="8" t="s">
        <v>11317</v>
      </c>
      <c r="B1560" s="52" t="s">
        <v>1287</v>
      </c>
      <c r="C1560" s="8" t="s">
        <v>58</v>
      </c>
      <c r="D1560" s="8" t="s">
        <v>11310</v>
      </c>
      <c r="E1560" s="20" t="s">
        <v>11318</v>
      </c>
      <c r="F1560" s="50" t="s">
        <v>11319</v>
      </c>
      <c r="G1560" s="8" t="s">
        <v>46</v>
      </c>
      <c r="H1560" s="24"/>
      <c r="I1560" s="8" t="s">
        <v>11320</v>
      </c>
      <c r="J1560" s="8">
        <v>14.0</v>
      </c>
      <c r="K1560" s="14">
        <v>46118.0</v>
      </c>
      <c r="L1560" s="8" t="s">
        <v>9634</v>
      </c>
      <c r="M1560" s="8" t="s">
        <v>9634</v>
      </c>
      <c r="N1560" s="14">
        <v>46119.0</v>
      </c>
      <c r="O1560" s="14">
        <v>46119.0</v>
      </c>
      <c r="P1560" s="8" t="s">
        <v>48</v>
      </c>
      <c r="Q1560" s="8">
        <v>658.0</v>
      </c>
      <c r="R1560" s="8" t="s">
        <v>11321</v>
      </c>
      <c r="S1560" s="8" t="s">
        <v>11322</v>
      </c>
      <c r="T1560" s="16" t="s">
        <v>11323</v>
      </c>
      <c r="U1560" s="17" t="s">
        <v>11316</v>
      </c>
      <c r="V1560" s="8" t="s">
        <v>72</v>
      </c>
      <c r="AA1560" s="53" t="s">
        <v>11324</v>
      </c>
      <c r="AB1560" s="18">
        <v>1023.0</v>
      </c>
      <c r="AC1560" s="18">
        <v>147.0</v>
      </c>
      <c r="AD1560" s="18">
        <v>17.0</v>
      </c>
      <c r="AE1560" s="18">
        <v>77.0</v>
      </c>
      <c r="AF1560" s="18">
        <v>63.0</v>
      </c>
      <c r="AG1560" s="18">
        <v>692.0</v>
      </c>
      <c r="AH1560" s="18">
        <v>7.0</v>
      </c>
      <c r="AI1560" s="18">
        <v>16.0</v>
      </c>
      <c r="AJ1560" s="18" t="s">
        <v>54</v>
      </c>
      <c r="AK1560" s="18" t="s">
        <v>54</v>
      </c>
      <c r="AL1560" s="54" t="s">
        <v>4571</v>
      </c>
      <c r="AM1560" s="18" t="s">
        <v>54</v>
      </c>
      <c r="AN1560" s="19">
        <v>0.8931</v>
      </c>
      <c r="AO1560" s="19" t="s">
        <v>161</v>
      </c>
    </row>
    <row r="1561">
      <c r="A1561" s="8" t="s">
        <v>11325</v>
      </c>
      <c r="B1561" s="52" t="s">
        <v>1883</v>
      </c>
      <c r="C1561" s="8" t="s">
        <v>58</v>
      </c>
      <c r="D1561" s="8" t="s">
        <v>11310</v>
      </c>
      <c r="E1561" s="20" t="s">
        <v>11326</v>
      </c>
      <c r="F1561" s="50" t="s">
        <v>11327</v>
      </c>
      <c r="G1561" s="8" t="s">
        <v>46</v>
      </c>
      <c r="H1561" s="24"/>
      <c r="I1561" s="8" t="s">
        <v>11328</v>
      </c>
      <c r="J1561" s="8">
        <v>14.0</v>
      </c>
      <c r="K1561" s="14">
        <v>46118.0</v>
      </c>
      <c r="L1561" s="8" t="s">
        <v>9634</v>
      </c>
      <c r="M1561" s="8" t="s">
        <v>9634</v>
      </c>
      <c r="N1561" s="14">
        <v>46119.0</v>
      </c>
      <c r="O1561" s="14">
        <v>46119.0</v>
      </c>
      <c r="P1561" s="8" t="s">
        <v>48</v>
      </c>
      <c r="Q1561" s="8">
        <v>635.0</v>
      </c>
      <c r="R1561" s="8" t="s">
        <v>11321</v>
      </c>
      <c r="S1561" s="8" t="s">
        <v>11329</v>
      </c>
      <c r="T1561" s="16" t="s">
        <v>70</v>
      </c>
      <c r="U1561" s="17" t="s">
        <v>11316</v>
      </c>
      <c r="V1561" s="8" t="s">
        <v>72</v>
      </c>
      <c r="AA1561" s="53" t="s">
        <v>11330</v>
      </c>
      <c r="AB1561" s="18">
        <v>664.0</v>
      </c>
      <c r="AC1561" s="18">
        <v>481.0</v>
      </c>
      <c r="AD1561" s="18">
        <v>28.0</v>
      </c>
      <c r="AE1561" s="18">
        <v>120.0</v>
      </c>
      <c r="AF1561" s="18">
        <v>0.0</v>
      </c>
      <c r="AG1561" s="18">
        <v>0.0</v>
      </c>
      <c r="AH1561" s="18">
        <v>0.0</v>
      </c>
      <c r="AI1561" s="18">
        <v>10.0</v>
      </c>
      <c r="AJ1561" s="18" t="s">
        <v>54</v>
      </c>
      <c r="AK1561" s="18" t="s">
        <v>54</v>
      </c>
      <c r="AL1561" s="54" t="s">
        <v>2192</v>
      </c>
      <c r="AM1561" s="18" t="s">
        <v>54</v>
      </c>
      <c r="AN1561" s="19">
        <v>0.8931</v>
      </c>
      <c r="AO1561" s="19" t="s">
        <v>161</v>
      </c>
    </row>
    <row r="1562">
      <c r="A1562" s="8" t="s">
        <v>11331</v>
      </c>
      <c r="B1562" s="52" t="s">
        <v>57</v>
      </c>
      <c r="C1562" s="8" t="s">
        <v>58</v>
      </c>
      <c r="D1562" s="8" t="s">
        <v>11310</v>
      </c>
      <c r="E1562" s="20" t="s">
        <v>11332</v>
      </c>
      <c r="F1562" s="50" t="s">
        <v>11333</v>
      </c>
      <c r="G1562" s="8" t="s">
        <v>46</v>
      </c>
      <c r="H1562" s="24"/>
      <c r="I1562" s="8" t="s">
        <v>11334</v>
      </c>
      <c r="J1562" s="8">
        <v>14.0</v>
      </c>
      <c r="K1562" s="14">
        <v>46118.0</v>
      </c>
      <c r="L1562" s="8" t="s">
        <v>9634</v>
      </c>
      <c r="M1562" s="8" t="s">
        <v>9634</v>
      </c>
      <c r="N1562" s="14">
        <v>46119.0</v>
      </c>
      <c r="O1562" s="14">
        <v>46119.0</v>
      </c>
      <c r="P1562" s="8" t="s">
        <v>48</v>
      </c>
      <c r="Q1562" s="8">
        <v>613.0</v>
      </c>
      <c r="R1562" s="16" t="s">
        <v>11335</v>
      </c>
      <c r="S1562" s="16" t="s">
        <v>11336</v>
      </c>
      <c r="T1562" s="16" t="s">
        <v>11337</v>
      </c>
      <c r="U1562" s="17" t="s">
        <v>11316</v>
      </c>
      <c r="V1562" s="8" t="s">
        <v>72</v>
      </c>
      <c r="AA1562" s="18" t="s">
        <v>54</v>
      </c>
      <c r="AB1562" s="18" t="s">
        <v>54</v>
      </c>
      <c r="AC1562" s="18" t="s">
        <v>54</v>
      </c>
      <c r="AD1562" s="18" t="s">
        <v>54</v>
      </c>
      <c r="AE1562" s="18" t="s">
        <v>54</v>
      </c>
      <c r="AF1562" s="18" t="s">
        <v>54</v>
      </c>
      <c r="AG1562" s="18" t="s">
        <v>54</v>
      </c>
      <c r="AH1562" s="18" t="s">
        <v>54</v>
      </c>
      <c r="AI1562" s="18" t="s">
        <v>54</v>
      </c>
      <c r="AJ1562" s="18" t="s">
        <v>54</v>
      </c>
      <c r="AK1562" s="18" t="s">
        <v>54</v>
      </c>
      <c r="AL1562" s="18" t="s">
        <v>54</v>
      </c>
      <c r="AM1562" s="18" t="s">
        <v>54</v>
      </c>
      <c r="AN1562" s="19" t="s">
        <v>54</v>
      </c>
      <c r="AO1562" s="19" t="s">
        <v>54</v>
      </c>
    </row>
    <row r="1563">
      <c r="A1563" s="8" t="s">
        <v>11338</v>
      </c>
      <c r="B1563" s="52" t="s">
        <v>1298</v>
      </c>
      <c r="C1563" s="8" t="s">
        <v>43</v>
      </c>
      <c r="E1563" s="20" t="s">
        <v>11339</v>
      </c>
      <c r="F1563" s="50" t="s">
        <v>11340</v>
      </c>
      <c r="G1563" s="8" t="s">
        <v>83</v>
      </c>
      <c r="H1563" s="24"/>
      <c r="I1563" s="8" t="s">
        <v>11341</v>
      </c>
      <c r="J1563" s="8">
        <v>14.0</v>
      </c>
      <c r="K1563" s="14">
        <v>46118.0</v>
      </c>
      <c r="L1563" s="8" t="s">
        <v>9634</v>
      </c>
      <c r="M1563" s="8" t="s">
        <v>9634</v>
      </c>
      <c r="N1563" s="14">
        <v>46119.0</v>
      </c>
      <c r="O1563" s="14">
        <v>46119.0</v>
      </c>
      <c r="P1563" s="8" t="s">
        <v>48</v>
      </c>
      <c r="Q1563" s="8">
        <v>624.0</v>
      </c>
      <c r="R1563" s="8" t="s">
        <v>11342</v>
      </c>
      <c r="S1563" s="8" t="s">
        <v>11343</v>
      </c>
      <c r="T1563" s="16" t="s">
        <v>9636</v>
      </c>
      <c r="U1563" s="17" t="s">
        <v>11344</v>
      </c>
      <c r="V1563" s="8" t="s">
        <v>220</v>
      </c>
      <c r="AA1563" s="53" t="s">
        <v>11345</v>
      </c>
      <c r="AB1563" s="18">
        <v>196.0</v>
      </c>
      <c r="AC1563" s="18">
        <v>26.0</v>
      </c>
      <c r="AD1563" s="18">
        <v>11.0</v>
      </c>
      <c r="AE1563" s="18">
        <v>28.0</v>
      </c>
      <c r="AF1563" s="18">
        <v>61.0</v>
      </c>
      <c r="AG1563" s="18">
        <v>20.0</v>
      </c>
      <c r="AH1563" s="18">
        <v>60.0</v>
      </c>
      <c r="AI1563" s="18">
        <v>5.0</v>
      </c>
      <c r="AJ1563" s="18" t="s">
        <v>11338</v>
      </c>
      <c r="AK1563" s="18">
        <v>3238.0</v>
      </c>
      <c r="AL1563" s="54" t="s">
        <v>2455</v>
      </c>
      <c r="AM1563" s="55" t="s">
        <v>3104</v>
      </c>
      <c r="AN1563" s="19">
        <v>0.8963</v>
      </c>
      <c r="AO1563" s="19" t="s">
        <v>54</v>
      </c>
    </row>
    <row r="1564">
      <c r="A1564" s="8" t="s">
        <v>11346</v>
      </c>
      <c r="B1564" s="52" t="s">
        <v>5170</v>
      </c>
      <c r="C1564" s="8" t="s">
        <v>58</v>
      </c>
      <c r="D1564" s="8" t="s">
        <v>11338</v>
      </c>
      <c r="E1564" s="20" t="s">
        <v>11347</v>
      </c>
      <c r="F1564" s="50" t="s">
        <v>11348</v>
      </c>
      <c r="G1564" s="8" t="s">
        <v>83</v>
      </c>
      <c r="H1564" s="24"/>
      <c r="I1564" s="8" t="s">
        <v>11349</v>
      </c>
      <c r="J1564" s="8">
        <v>14.0</v>
      </c>
      <c r="K1564" s="14">
        <v>46118.0</v>
      </c>
      <c r="L1564" s="8" t="s">
        <v>9634</v>
      </c>
      <c r="M1564" s="8" t="s">
        <v>9634</v>
      </c>
      <c r="N1564" s="14">
        <v>46119.0</v>
      </c>
      <c r="O1564" s="14">
        <v>46119.0</v>
      </c>
      <c r="P1564" s="8" t="s">
        <v>48</v>
      </c>
      <c r="Q1564" s="8">
        <v>795.0</v>
      </c>
      <c r="R1564" s="8" t="s">
        <v>11350</v>
      </c>
      <c r="S1564" s="8" t="s">
        <v>11351</v>
      </c>
      <c r="T1564" s="16" t="s">
        <v>11352</v>
      </c>
      <c r="U1564" s="17" t="s">
        <v>11344</v>
      </c>
      <c r="V1564" s="8" t="s">
        <v>220</v>
      </c>
      <c r="AA1564" s="53" t="s">
        <v>11353</v>
      </c>
      <c r="AB1564" s="18">
        <v>2823.0</v>
      </c>
      <c r="AC1564" s="18">
        <v>1447.0</v>
      </c>
      <c r="AD1564" s="18">
        <v>72.0</v>
      </c>
      <c r="AE1564" s="18">
        <v>240.0</v>
      </c>
      <c r="AF1564" s="18">
        <v>4.0</v>
      </c>
      <c r="AG1564" s="18">
        <v>37.0</v>
      </c>
      <c r="AH1564" s="18">
        <v>4.0</v>
      </c>
      <c r="AI1564" s="18">
        <v>14.0</v>
      </c>
      <c r="AJ1564" s="18" t="s">
        <v>54</v>
      </c>
      <c r="AK1564" s="18" t="s">
        <v>54</v>
      </c>
      <c r="AL1564" s="55" t="s">
        <v>11354</v>
      </c>
      <c r="AM1564" s="18" t="s">
        <v>54</v>
      </c>
      <c r="AN1564" s="19">
        <v>0.8963</v>
      </c>
      <c r="AO1564" s="19" t="s">
        <v>356</v>
      </c>
    </row>
    <row r="1565">
      <c r="A1565" s="8" t="s">
        <v>11355</v>
      </c>
      <c r="B1565" s="52" t="s">
        <v>2482</v>
      </c>
      <c r="C1565" s="8" t="s">
        <v>58</v>
      </c>
      <c r="D1565" s="8" t="s">
        <v>11338</v>
      </c>
      <c r="E1565" s="20" t="s">
        <v>11356</v>
      </c>
      <c r="F1565" s="50" t="s">
        <v>11357</v>
      </c>
      <c r="G1565" s="8" t="s">
        <v>83</v>
      </c>
      <c r="H1565" s="24"/>
      <c r="I1565" s="8" t="s">
        <v>11358</v>
      </c>
      <c r="J1565" s="8">
        <v>14.0</v>
      </c>
      <c r="K1565" s="14">
        <v>46118.0</v>
      </c>
      <c r="L1565" s="8" t="s">
        <v>9634</v>
      </c>
      <c r="M1565" s="8" t="s">
        <v>9634</v>
      </c>
      <c r="N1565" s="14">
        <v>46119.0</v>
      </c>
      <c r="O1565" s="14">
        <v>46119.0</v>
      </c>
      <c r="P1565" s="8" t="s">
        <v>48</v>
      </c>
      <c r="Q1565" s="8">
        <v>676.0</v>
      </c>
      <c r="R1565" s="16" t="s">
        <v>11359</v>
      </c>
      <c r="S1565" s="16" t="s">
        <v>11360</v>
      </c>
      <c r="T1565" s="16" t="s">
        <v>11361</v>
      </c>
      <c r="U1565" s="17" t="s">
        <v>11344</v>
      </c>
      <c r="V1565" s="8" t="s">
        <v>220</v>
      </c>
      <c r="AA1565" s="18" t="s">
        <v>54</v>
      </c>
      <c r="AB1565" s="18">
        <v>219.0</v>
      </c>
      <c r="AC1565" s="18">
        <v>176.0</v>
      </c>
      <c r="AD1565" s="18">
        <v>15.0</v>
      </c>
      <c r="AE1565" s="18">
        <v>22.0</v>
      </c>
      <c r="AF1565" s="18">
        <v>0.0</v>
      </c>
      <c r="AG1565" s="18">
        <v>0.0</v>
      </c>
      <c r="AH1565" s="18">
        <v>0.0</v>
      </c>
      <c r="AI1565" s="18">
        <v>1.0</v>
      </c>
      <c r="AJ1565" s="18" t="s">
        <v>54</v>
      </c>
      <c r="AK1565" s="18" t="s">
        <v>54</v>
      </c>
      <c r="AL1565" s="18" t="s">
        <v>54</v>
      </c>
      <c r="AM1565" s="18" t="s">
        <v>54</v>
      </c>
      <c r="AN1565" s="19">
        <v>0.8963</v>
      </c>
      <c r="AO1565" s="19" t="s">
        <v>992</v>
      </c>
    </row>
    <row r="1566">
      <c r="A1566" s="8" t="s">
        <v>11362</v>
      </c>
      <c r="B1566" s="52" t="s">
        <v>57</v>
      </c>
      <c r="C1566" s="8" t="s">
        <v>58</v>
      </c>
      <c r="D1566" s="8" t="s">
        <v>11338</v>
      </c>
      <c r="E1566" s="20" t="s">
        <v>11363</v>
      </c>
      <c r="F1566" s="50" t="s">
        <v>11364</v>
      </c>
      <c r="G1566" s="8" t="s">
        <v>83</v>
      </c>
      <c r="H1566" s="24"/>
      <c r="I1566" s="8" t="s">
        <v>11365</v>
      </c>
      <c r="J1566" s="8">
        <v>14.0</v>
      </c>
      <c r="K1566" s="14">
        <v>46118.0</v>
      </c>
      <c r="L1566" s="8" t="s">
        <v>9634</v>
      </c>
      <c r="M1566" s="8" t="s">
        <v>9634</v>
      </c>
      <c r="N1566" s="14">
        <v>46119.0</v>
      </c>
      <c r="O1566" s="14">
        <v>46119.0</v>
      </c>
      <c r="P1566" s="8" t="s">
        <v>48</v>
      </c>
      <c r="Q1566" s="8">
        <v>621.0</v>
      </c>
      <c r="R1566" s="8" t="s">
        <v>11342</v>
      </c>
      <c r="S1566" s="16" t="s">
        <v>11366</v>
      </c>
      <c r="T1566" s="16" t="s">
        <v>70</v>
      </c>
      <c r="U1566" s="17" t="s">
        <v>11344</v>
      </c>
      <c r="V1566" s="8" t="s">
        <v>220</v>
      </c>
      <c r="AA1566" s="18" t="s">
        <v>54</v>
      </c>
      <c r="AB1566" s="18" t="s">
        <v>54</v>
      </c>
      <c r="AC1566" s="18" t="s">
        <v>54</v>
      </c>
      <c r="AD1566" s="18" t="s">
        <v>54</v>
      </c>
      <c r="AE1566" s="18" t="s">
        <v>54</v>
      </c>
      <c r="AF1566" s="18" t="s">
        <v>54</v>
      </c>
      <c r="AG1566" s="18" t="s">
        <v>54</v>
      </c>
      <c r="AH1566" s="18" t="s">
        <v>54</v>
      </c>
      <c r="AI1566" s="18" t="s">
        <v>54</v>
      </c>
      <c r="AJ1566" s="18" t="s">
        <v>54</v>
      </c>
      <c r="AK1566" s="18" t="s">
        <v>54</v>
      </c>
      <c r="AL1566" s="18" t="s">
        <v>54</v>
      </c>
      <c r="AM1566" s="18" t="s">
        <v>54</v>
      </c>
      <c r="AN1566" s="19" t="s">
        <v>54</v>
      </c>
      <c r="AO1566" s="19" t="s">
        <v>54</v>
      </c>
    </row>
    <row r="1567">
      <c r="A1567" s="8" t="s">
        <v>11367</v>
      </c>
      <c r="B1567" s="52" t="s">
        <v>1287</v>
      </c>
      <c r="C1567" s="8" t="s">
        <v>43</v>
      </c>
      <c r="E1567" s="20" t="s">
        <v>11368</v>
      </c>
      <c r="F1567" s="50" t="s">
        <v>11369</v>
      </c>
      <c r="G1567" s="8" t="s">
        <v>183</v>
      </c>
      <c r="H1567" s="24"/>
      <c r="I1567" s="8" t="s">
        <v>11370</v>
      </c>
      <c r="J1567" s="8">
        <v>14.0</v>
      </c>
      <c r="K1567" s="14">
        <v>46118.0</v>
      </c>
      <c r="L1567" s="8" t="s">
        <v>9634</v>
      </c>
      <c r="M1567" s="8" t="s">
        <v>9634</v>
      </c>
      <c r="N1567" s="14">
        <v>46119.0</v>
      </c>
      <c r="O1567" s="14">
        <v>46119.0</v>
      </c>
      <c r="P1567" s="8" t="s">
        <v>185</v>
      </c>
      <c r="Q1567" s="8">
        <v>819.0</v>
      </c>
      <c r="R1567" s="8" t="s">
        <v>11371</v>
      </c>
      <c r="S1567" s="8" t="s">
        <v>11372</v>
      </c>
      <c r="T1567" s="16" t="s">
        <v>11373</v>
      </c>
      <c r="U1567" s="17" t="s">
        <v>11374</v>
      </c>
      <c r="V1567" s="8" t="s">
        <v>8131</v>
      </c>
      <c r="AA1567" s="53" t="s">
        <v>11375</v>
      </c>
      <c r="AB1567" s="18">
        <v>117.0</v>
      </c>
      <c r="AC1567" s="18">
        <v>22.0</v>
      </c>
      <c r="AD1567" s="18">
        <v>16.0</v>
      </c>
      <c r="AE1567" s="18">
        <v>42.0</v>
      </c>
      <c r="AF1567" s="18">
        <v>363.0</v>
      </c>
      <c r="AG1567" s="18">
        <v>18.0</v>
      </c>
      <c r="AH1567" s="18">
        <v>0.0</v>
      </c>
      <c r="AI1567" s="18">
        <v>4.0</v>
      </c>
      <c r="AJ1567" s="18" t="s">
        <v>11367</v>
      </c>
      <c r="AK1567" s="18">
        <v>981.0</v>
      </c>
      <c r="AL1567" s="54" t="s">
        <v>1483</v>
      </c>
      <c r="AM1567" s="54" t="s">
        <v>2182</v>
      </c>
      <c r="AN1567" s="19">
        <v>0.9342</v>
      </c>
      <c r="AO1567" s="19" t="s">
        <v>54</v>
      </c>
    </row>
    <row r="1568">
      <c r="A1568" s="8" t="s">
        <v>11376</v>
      </c>
      <c r="B1568" s="52" t="s">
        <v>1298</v>
      </c>
      <c r="C1568" s="8" t="s">
        <v>58</v>
      </c>
      <c r="D1568" s="8" t="s">
        <v>11367</v>
      </c>
      <c r="E1568" s="16" t="s">
        <v>11377</v>
      </c>
      <c r="F1568" s="50" t="s">
        <v>11378</v>
      </c>
      <c r="G1568" s="8" t="s">
        <v>183</v>
      </c>
      <c r="H1568" s="24"/>
      <c r="I1568" s="8" t="s">
        <v>11379</v>
      </c>
      <c r="J1568" s="8">
        <v>14.0</v>
      </c>
      <c r="K1568" s="14">
        <v>46118.0</v>
      </c>
      <c r="L1568" s="8" t="s">
        <v>9634</v>
      </c>
      <c r="M1568" s="8" t="s">
        <v>9634</v>
      </c>
      <c r="N1568" s="14">
        <v>46119.0</v>
      </c>
      <c r="O1568" s="14">
        <v>46119.0</v>
      </c>
      <c r="P1568" s="8" t="s">
        <v>185</v>
      </c>
      <c r="Q1568" s="8">
        <v>797.0</v>
      </c>
      <c r="R1568" s="8" t="s">
        <v>11380</v>
      </c>
      <c r="S1568" s="8" t="s">
        <v>11381</v>
      </c>
      <c r="T1568" s="16" t="s">
        <v>70</v>
      </c>
      <c r="U1568" s="17" t="s">
        <v>11374</v>
      </c>
      <c r="V1568" s="8" t="s">
        <v>8131</v>
      </c>
      <c r="AA1568" s="53" t="s">
        <v>11382</v>
      </c>
      <c r="AB1568" s="18">
        <v>441.0</v>
      </c>
      <c r="AC1568" s="18">
        <v>290.0</v>
      </c>
      <c r="AD1568" s="18">
        <v>16.0</v>
      </c>
      <c r="AE1568" s="18">
        <v>99.0</v>
      </c>
      <c r="AF1568" s="18">
        <v>13.0</v>
      </c>
      <c r="AG1568" s="18">
        <v>12.0</v>
      </c>
      <c r="AH1568" s="18">
        <v>14.0</v>
      </c>
      <c r="AI1568" s="18">
        <v>2.0</v>
      </c>
      <c r="AJ1568" s="18" t="s">
        <v>54</v>
      </c>
      <c r="AK1568" s="18" t="s">
        <v>54</v>
      </c>
      <c r="AL1568" s="54" t="s">
        <v>1400</v>
      </c>
      <c r="AM1568" s="18" t="s">
        <v>54</v>
      </c>
      <c r="AN1568" s="19">
        <v>0.9342</v>
      </c>
      <c r="AO1568" s="19" t="s">
        <v>54</v>
      </c>
    </row>
    <row r="1569">
      <c r="A1569" s="8" t="s">
        <v>11383</v>
      </c>
      <c r="B1569" s="52" t="s">
        <v>5170</v>
      </c>
      <c r="C1569" s="8" t="s">
        <v>58</v>
      </c>
      <c r="D1569" s="8" t="s">
        <v>11367</v>
      </c>
      <c r="E1569" s="16" t="s">
        <v>11384</v>
      </c>
      <c r="F1569" s="50" t="s">
        <v>11385</v>
      </c>
      <c r="G1569" s="8" t="s">
        <v>183</v>
      </c>
      <c r="H1569" s="24"/>
      <c r="I1569" s="8" t="s">
        <v>11386</v>
      </c>
      <c r="J1569" s="8">
        <v>14.0</v>
      </c>
      <c r="K1569" s="14">
        <v>46118.0</v>
      </c>
      <c r="L1569" s="8" t="s">
        <v>9634</v>
      </c>
      <c r="M1569" s="8" t="s">
        <v>9634</v>
      </c>
      <c r="N1569" s="14">
        <v>46119.0</v>
      </c>
      <c r="O1569" s="14">
        <v>46119.0</v>
      </c>
      <c r="P1569" s="8" t="s">
        <v>185</v>
      </c>
      <c r="Q1569" s="8">
        <v>732.0</v>
      </c>
      <c r="R1569" s="8" t="s">
        <v>11387</v>
      </c>
      <c r="S1569" s="8" t="s">
        <v>11388</v>
      </c>
      <c r="T1569" s="32" t="s">
        <v>473</v>
      </c>
      <c r="U1569" s="17" t="s">
        <v>11374</v>
      </c>
      <c r="V1569" s="8" t="s">
        <v>8131</v>
      </c>
      <c r="AA1569" s="53" t="s">
        <v>11389</v>
      </c>
      <c r="AB1569" s="18">
        <v>92.0</v>
      </c>
      <c r="AC1569" s="18">
        <v>5.0</v>
      </c>
      <c r="AD1569" s="18">
        <v>13.0</v>
      </c>
      <c r="AE1569" s="18">
        <v>49.0</v>
      </c>
      <c r="AF1569" s="18">
        <v>27.0</v>
      </c>
      <c r="AG1569" s="18">
        <v>20.0</v>
      </c>
      <c r="AH1569" s="18">
        <v>0.0</v>
      </c>
      <c r="AI1569" s="18">
        <v>2.0</v>
      </c>
      <c r="AJ1569" s="18" t="s">
        <v>54</v>
      </c>
      <c r="AK1569" s="18" t="s">
        <v>54</v>
      </c>
      <c r="AL1569" s="54" t="s">
        <v>1483</v>
      </c>
      <c r="AM1569" s="18" t="s">
        <v>54</v>
      </c>
      <c r="AN1569" s="19">
        <v>0.9342</v>
      </c>
      <c r="AO1569" s="19" t="s">
        <v>11390</v>
      </c>
    </row>
    <row r="1570">
      <c r="A1570" s="8" t="s">
        <v>11391</v>
      </c>
      <c r="B1570" s="52" t="s">
        <v>2482</v>
      </c>
      <c r="C1570" s="8" t="s">
        <v>58</v>
      </c>
      <c r="D1570" s="8" t="s">
        <v>11367</v>
      </c>
      <c r="E1570" s="20" t="s">
        <v>11392</v>
      </c>
      <c r="F1570" s="50" t="s">
        <v>11393</v>
      </c>
      <c r="G1570" s="8" t="s">
        <v>183</v>
      </c>
      <c r="H1570" s="24"/>
      <c r="I1570" s="8" t="s">
        <v>11394</v>
      </c>
      <c r="J1570" s="8">
        <v>14.0</v>
      </c>
      <c r="K1570" s="14">
        <v>46118.0</v>
      </c>
      <c r="L1570" s="8" t="s">
        <v>9634</v>
      </c>
      <c r="M1570" s="8" t="s">
        <v>9634</v>
      </c>
      <c r="N1570" s="14">
        <v>46119.0</v>
      </c>
      <c r="O1570" s="14">
        <v>46119.0</v>
      </c>
      <c r="P1570" s="8" t="s">
        <v>185</v>
      </c>
      <c r="Q1570" s="8">
        <v>782.0</v>
      </c>
      <c r="R1570" s="16" t="s">
        <v>11387</v>
      </c>
      <c r="S1570" s="16" t="s">
        <v>11395</v>
      </c>
      <c r="T1570" s="16" t="s">
        <v>11396</v>
      </c>
      <c r="U1570" s="17" t="s">
        <v>11374</v>
      </c>
      <c r="V1570" s="8" t="s">
        <v>8131</v>
      </c>
      <c r="AA1570" s="18" t="s">
        <v>54</v>
      </c>
      <c r="AB1570" s="18">
        <v>331.0</v>
      </c>
      <c r="AC1570" s="18">
        <v>36.0</v>
      </c>
      <c r="AD1570" s="18">
        <v>2.0</v>
      </c>
      <c r="AE1570" s="18">
        <v>73.0</v>
      </c>
      <c r="AF1570" s="18">
        <v>0.0</v>
      </c>
      <c r="AG1570" s="18">
        <v>0.0</v>
      </c>
      <c r="AH1570" s="18">
        <v>0.0</v>
      </c>
      <c r="AI1570" s="18">
        <v>1.0</v>
      </c>
      <c r="AJ1570" s="18" t="s">
        <v>54</v>
      </c>
      <c r="AK1570" s="18" t="s">
        <v>54</v>
      </c>
      <c r="AL1570" s="18" t="s">
        <v>54</v>
      </c>
      <c r="AM1570" s="18" t="s">
        <v>54</v>
      </c>
      <c r="AN1570" s="19">
        <v>0.9342</v>
      </c>
      <c r="AO1570" s="19" t="s">
        <v>11390</v>
      </c>
    </row>
    <row r="1571">
      <c r="A1571" s="8" t="s">
        <v>11397</v>
      </c>
      <c r="B1571" s="52" t="s">
        <v>2931</v>
      </c>
      <c r="C1571" s="8" t="s">
        <v>43</v>
      </c>
      <c r="E1571" s="20" t="s">
        <v>11398</v>
      </c>
      <c r="F1571" s="50" t="s">
        <v>11399</v>
      </c>
      <c r="G1571" s="8" t="s">
        <v>46</v>
      </c>
      <c r="H1571" s="24"/>
      <c r="I1571" s="8" t="s">
        <v>11400</v>
      </c>
      <c r="J1571" s="8">
        <v>14.0</v>
      </c>
      <c r="K1571" s="14">
        <v>46118.0</v>
      </c>
      <c r="L1571" s="8" t="s">
        <v>9634</v>
      </c>
      <c r="M1571" s="8" t="s">
        <v>9634</v>
      </c>
      <c r="N1571" s="14">
        <v>46119.0</v>
      </c>
      <c r="O1571" s="14">
        <v>46119.0</v>
      </c>
      <c r="P1571" s="8" t="s">
        <v>48</v>
      </c>
      <c r="Q1571" s="8">
        <v>560.0</v>
      </c>
      <c r="R1571" s="16" t="s">
        <v>11401</v>
      </c>
      <c r="S1571" s="16" t="s">
        <v>11402</v>
      </c>
      <c r="T1571" s="16" t="s">
        <v>7202</v>
      </c>
      <c r="U1571" s="17" t="s">
        <v>11403</v>
      </c>
      <c r="V1571" s="8" t="s">
        <v>72</v>
      </c>
      <c r="AA1571" s="18" t="s">
        <v>54</v>
      </c>
      <c r="AB1571" s="18">
        <v>328.0</v>
      </c>
      <c r="AC1571" s="18">
        <v>67.0</v>
      </c>
      <c r="AD1571" s="18">
        <v>0.0</v>
      </c>
      <c r="AE1571" s="18">
        <v>198.0</v>
      </c>
      <c r="AF1571" s="18">
        <v>0.0</v>
      </c>
      <c r="AG1571" s="18">
        <v>0.0</v>
      </c>
      <c r="AH1571" s="18">
        <v>0.0</v>
      </c>
      <c r="AI1571" s="18">
        <v>5.0</v>
      </c>
      <c r="AJ1571" s="18" t="s">
        <v>11397</v>
      </c>
      <c r="AK1571" s="18">
        <v>2460.0</v>
      </c>
      <c r="AL1571" s="18" t="s">
        <v>54</v>
      </c>
      <c r="AM1571" s="54" t="s">
        <v>3199</v>
      </c>
      <c r="AN1571" s="19">
        <v>0.9493</v>
      </c>
      <c r="AO1571" s="19" t="s">
        <v>11404</v>
      </c>
    </row>
    <row r="1572">
      <c r="A1572" s="8" t="s">
        <v>11405</v>
      </c>
      <c r="B1572" s="52" t="s">
        <v>1287</v>
      </c>
      <c r="C1572" s="8" t="s">
        <v>58</v>
      </c>
      <c r="D1572" s="8" t="s">
        <v>11397</v>
      </c>
      <c r="E1572" s="20" t="s">
        <v>11406</v>
      </c>
      <c r="F1572" s="50" t="s">
        <v>11407</v>
      </c>
      <c r="G1572" s="8" t="s">
        <v>46</v>
      </c>
      <c r="H1572" s="24"/>
      <c r="I1572" s="8" t="s">
        <v>11408</v>
      </c>
      <c r="J1572" s="8">
        <v>14.0</v>
      </c>
      <c r="K1572" s="14">
        <v>46118.0</v>
      </c>
      <c r="L1572" s="8" t="s">
        <v>9634</v>
      </c>
      <c r="M1572" s="8" t="s">
        <v>9634</v>
      </c>
      <c r="N1572" s="14">
        <v>46119.0</v>
      </c>
      <c r="O1572" s="14">
        <v>46119.0</v>
      </c>
      <c r="P1572" s="8" t="s">
        <v>48</v>
      </c>
      <c r="Q1572" s="8">
        <v>632.0</v>
      </c>
      <c r="R1572" s="8" t="s">
        <v>11409</v>
      </c>
      <c r="S1572" s="8" t="s">
        <v>11410</v>
      </c>
      <c r="T1572" s="16" t="s">
        <v>70</v>
      </c>
      <c r="U1572" s="17" t="s">
        <v>11403</v>
      </c>
      <c r="V1572" s="8" t="s">
        <v>72</v>
      </c>
      <c r="AA1572" s="53" t="s">
        <v>11411</v>
      </c>
      <c r="AB1572" s="18">
        <v>1727.0</v>
      </c>
      <c r="AC1572" s="18">
        <v>99.0</v>
      </c>
      <c r="AD1572" s="18">
        <v>46.0</v>
      </c>
      <c r="AE1572" s="18">
        <v>697.0</v>
      </c>
      <c r="AF1572" s="18">
        <v>665.0</v>
      </c>
      <c r="AG1572" s="18">
        <v>57.0</v>
      </c>
      <c r="AH1572" s="18">
        <v>2.0</v>
      </c>
      <c r="AI1572" s="18">
        <v>15.0</v>
      </c>
      <c r="AJ1572" s="18" t="s">
        <v>54</v>
      </c>
      <c r="AK1572" s="18" t="s">
        <v>54</v>
      </c>
      <c r="AL1572" s="55" t="s">
        <v>7410</v>
      </c>
      <c r="AM1572" s="18" t="s">
        <v>54</v>
      </c>
      <c r="AN1572" s="19">
        <v>0.9493</v>
      </c>
      <c r="AO1572" s="19" t="s">
        <v>11404</v>
      </c>
    </row>
    <row r="1573">
      <c r="A1573" s="8" t="s">
        <v>11412</v>
      </c>
      <c r="B1573" s="52" t="s">
        <v>1298</v>
      </c>
      <c r="C1573" s="8" t="s">
        <v>58</v>
      </c>
      <c r="D1573" s="8" t="s">
        <v>11397</v>
      </c>
      <c r="E1573" s="20" t="s">
        <v>11413</v>
      </c>
      <c r="F1573" s="50" t="s">
        <v>11414</v>
      </c>
      <c r="G1573" s="8" t="s">
        <v>46</v>
      </c>
      <c r="H1573" s="24"/>
      <c r="I1573" s="8" t="s">
        <v>11415</v>
      </c>
      <c r="J1573" s="8">
        <v>14.0</v>
      </c>
      <c r="K1573" s="14">
        <v>46118.0</v>
      </c>
      <c r="L1573" s="8" t="s">
        <v>9634</v>
      </c>
      <c r="M1573" s="8" t="s">
        <v>9634</v>
      </c>
      <c r="N1573" s="14">
        <v>46119.0</v>
      </c>
      <c r="O1573" s="14">
        <v>46119.0</v>
      </c>
      <c r="P1573" s="8" t="s">
        <v>48</v>
      </c>
      <c r="Q1573" s="8">
        <v>615.0</v>
      </c>
      <c r="R1573" s="8" t="s">
        <v>11409</v>
      </c>
      <c r="S1573" s="8" t="s">
        <v>11416</v>
      </c>
      <c r="T1573" s="16" t="s">
        <v>107</v>
      </c>
      <c r="U1573" s="17" t="s">
        <v>11403</v>
      </c>
      <c r="V1573" s="8" t="s">
        <v>72</v>
      </c>
      <c r="AA1573" s="53" t="s">
        <v>11417</v>
      </c>
      <c r="AB1573" s="18">
        <v>265.0</v>
      </c>
      <c r="AC1573" s="18">
        <v>41.0</v>
      </c>
      <c r="AD1573" s="18">
        <v>22.0</v>
      </c>
      <c r="AE1573" s="18">
        <v>41.0</v>
      </c>
      <c r="AF1573" s="18">
        <v>53.0</v>
      </c>
      <c r="AG1573" s="18">
        <v>133.0</v>
      </c>
      <c r="AH1573" s="18">
        <v>0.0</v>
      </c>
      <c r="AI1573" s="18">
        <v>17.0</v>
      </c>
      <c r="AJ1573" s="18" t="s">
        <v>54</v>
      </c>
      <c r="AK1573" s="18" t="s">
        <v>54</v>
      </c>
      <c r="AL1573" s="54" t="s">
        <v>1464</v>
      </c>
      <c r="AM1573" s="18" t="s">
        <v>54</v>
      </c>
      <c r="AN1573" s="19">
        <v>0.9493</v>
      </c>
      <c r="AO1573" s="19" t="s">
        <v>11404</v>
      </c>
    </row>
    <row r="1574">
      <c r="A1574" s="8" t="s">
        <v>11418</v>
      </c>
      <c r="B1574" s="52" t="s">
        <v>1883</v>
      </c>
      <c r="C1574" s="8" t="s">
        <v>58</v>
      </c>
      <c r="D1574" s="8" t="s">
        <v>11397</v>
      </c>
      <c r="E1574" s="20" t="s">
        <v>11419</v>
      </c>
      <c r="F1574" s="50" t="s">
        <v>11420</v>
      </c>
      <c r="G1574" s="8" t="s">
        <v>46</v>
      </c>
      <c r="H1574" s="24"/>
      <c r="I1574" s="8" t="s">
        <v>11421</v>
      </c>
      <c r="J1574" s="8">
        <v>14.0</v>
      </c>
      <c r="K1574" s="14">
        <v>46118.0</v>
      </c>
      <c r="L1574" s="8" t="s">
        <v>9634</v>
      </c>
      <c r="M1574" s="8" t="s">
        <v>9634</v>
      </c>
      <c r="N1574" s="14">
        <v>46119.0</v>
      </c>
      <c r="O1574" s="14">
        <v>46119.0</v>
      </c>
      <c r="P1574" s="8" t="s">
        <v>48</v>
      </c>
      <c r="Q1574" s="8">
        <v>707.0</v>
      </c>
      <c r="R1574" s="8" t="s">
        <v>11409</v>
      </c>
      <c r="S1574" s="8" t="s">
        <v>11422</v>
      </c>
      <c r="T1574" s="16" t="s">
        <v>11423</v>
      </c>
      <c r="U1574" s="17" t="s">
        <v>11403</v>
      </c>
      <c r="V1574" s="8" t="s">
        <v>72</v>
      </c>
      <c r="AA1574" s="53" t="s">
        <v>11424</v>
      </c>
      <c r="AB1574" s="18">
        <v>140.0</v>
      </c>
      <c r="AC1574" s="18">
        <v>52.0</v>
      </c>
      <c r="AD1574" s="18">
        <v>27.0</v>
      </c>
      <c r="AE1574" s="18">
        <v>40.0</v>
      </c>
      <c r="AF1574" s="18">
        <v>0.0</v>
      </c>
      <c r="AG1574" s="18">
        <v>0.0</v>
      </c>
      <c r="AH1574" s="18">
        <v>0.0</v>
      </c>
      <c r="AI1574" s="18">
        <v>8.0</v>
      </c>
      <c r="AJ1574" s="18" t="s">
        <v>54</v>
      </c>
      <c r="AK1574" s="18" t="s">
        <v>54</v>
      </c>
      <c r="AL1574" s="54" t="s">
        <v>1483</v>
      </c>
      <c r="AM1574" s="18" t="s">
        <v>54</v>
      </c>
      <c r="AN1574" s="19">
        <v>0.9493</v>
      </c>
      <c r="AO1574" s="19" t="s">
        <v>11404</v>
      </c>
    </row>
    <row r="1575">
      <c r="A1575" s="8" t="s">
        <v>11425</v>
      </c>
      <c r="B1575" s="52" t="s">
        <v>1287</v>
      </c>
      <c r="C1575" s="8" t="s">
        <v>43</v>
      </c>
      <c r="E1575" s="20" t="s">
        <v>11426</v>
      </c>
      <c r="F1575" s="50" t="s">
        <v>11427</v>
      </c>
      <c r="G1575" s="8" t="s">
        <v>83</v>
      </c>
      <c r="H1575" s="24"/>
      <c r="I1575" s="8" t="s">
        <v>11428</v>
      </c>
      <c r="J1575" s="8">
        <v>14.0</v>
      </c>
      <c r="K1575" s="14">
        <v>46118.0</v>
      </c>
      <c r="L1575" s="8" t="s">
        <v>9634</v>
      </c>
      <c r="M1575" s="8" t="s">
        <v>9634</v>
      </c>
      <c r="N1575" s="14">
        <v>46119.0</v>
      </c>
      <c r="O1575" s="14">
        <v>46119.0</v>
      </c>
      <c r="P1575" s="8" t="s">
        <v>48</v>
      </c>
      <c r="Q1575" s="8">
        <v>687.0</v>
      </c>
      <c r="R1575" s="8" t="s">
        <v>11429</v>
      </c>
      <c r="S1575" s="8" t="s">
        <v>11430</v>
      </c>
      <c r="T1575" s="16" t="s">
        <v>11431</v>
      </c>
      <c r="U1575" s="17" t="s">
        <v>11432</v>
      </c>
      <c r="V1575" s="8" t="s">
        <v>220</v>
      </c>
      <c r="AA1575" s="53" t="s">
        <v>11433</v>
      </c>
      <c r="AB1575" s="18">
        <v>6929.0</v>
      </c>
      <c r="AC1575" s="18">
        <v>1152.0</v>
      </c>
      <c r="AD1575" s="18">
        <v>92.0</v>
      </c>
      <c r="AE1575" s="18">
        <v>612.0</v>
      </c>
      <c r="AF1575" s="18">
        <v>76.0</v>
      </c>
      <c r="AG1575" s="18">
        <v>4389.0</v>
      </c>
      <c r="AH1575" s="18">
        <v>27.0</v>
      </c>
      <c r="AI1575" s="18">
        <v>61.0</v>
      </c>
      <c r="AJ1575" s="18" t="s">
        <v>11425</v>
      </c>
      <c r="AK1575" s="18">
        <v>9254.0</v>
      </c>
      <c r="AL1575" s="55" t="s">
        <v>11434</v>
      </c>
      <c r="AM1575" s="55" t="s">
        <v>11435</v>
      </c>
      <c r="AN1575" s="19">
        <v>0.9065</v>
      </c>
      <c r="AO1575" s="19" t="s">
        <v>161</v>
      </c>
    </row>
    <row r="1576">
      <c r="A1576" s="8" t="s">
        <v>11436</v>
      </c>
      <c r="B1576" s="52" t="s">
        <v>1883</v>
      </c>
      <c r="C1576" s="8" t="s">
        <v>58</v>
      </c>
      <c r="D1576" s="8" t="s">
        <v>11425</v>
      </c>
      <c r="E1576" s="20" t="s">
        <v>11437</v>
      </c>
      <c r="F1576" s="50" t="s">
        <v>11438</v>
      </c>
      <c r="G1576" s="8" t="s">
        <v>83</v>
      </c>
      <c r="H1576" s="24"/>
      <c r="I1576" s="8" t="s">
        <v>11439</v>
      </c>
      <c r="J1576" s="8">
        <v>14.0</v>
      </c>
      <c r="K1576" s="14">
        <v>46118.0</v>
      </c>
      <c r="L1576" s="8" t="s">
        <v>9634</v>
      </c>
      <c r="M1576" s="8" t="s">
        <v>9634</v>
      </c>
      <c r="N1576" s="14">
        <v>46119.0</v>
      </c>
      <c r="O1576" s="14">
        <v>46119.0</v>
      </c>
      <c r="P1576" s="8" t="s">
        <v>48</v>
      </c>
      <c r="Q1576" s="8">
        <v>582.0</v>
      </c>
      <c r="R1576" s="8" t="s">
        <v>11429</v>
      </c>
      <c r="S1576" s="8" t="s">
        <v>11440</v>
      </c>
      <c r="T1576" s="16" t="s">
        <v>9636</v>
      </c>
      <c r="U1576" s="17" t="s">
        <v>11432</v>
      </c>
      <c r="V1576" s="8" t="s">
        <v>220</v>
      </c>
      <c r="AA1576" s="53" t="s">
        <v>11441</v>
      </c>
      <c r="AB1576" s="18">
        <v>1322.0</v>
      </c>
      <c r="AC1576" s="18">
        <v>638.0</v>
      </c>
      <c r="AD1576" s="18">
        <v>43.0</v>
      </c>
      <c r="AE1576" s="18">
        <v>236.0</v>
      </c>
      <c r="AF1576" s="18">
        <v>48.0</v>
      </c>
      <c r="AG1576" s="18">
        <v>55.0</v>
      </c>
      <c r="AH1576" s="18">
        <v>7.0</v>
      </c>
      <c r="AI1576" s="18">
        <v>35.0</v>
      </c>
      <c r="AJ1576" s="18" t="s">
        <v>54</v>
      </c>
      <c r="AK1576" s="18" t="s">
        <v>54</v>
      </c>
      <c r="AL1576" s="54" t="s">
        <v>1815</v>
      </c>
      <c r="AM1576" s="18" t="s">
        <v>54</v>
      </c>
      <c r="AN1576" s="19">
        <v>0.9065</v>
      </c>
      <c r="AO1576" s="19" t="s">
        <v>6233</v>
      </c>
    </row>
    <row r="1577">
      <c r="A1577" s="8" t="s">
        <v>11442</v>
      </c>
      <c r="B1577" s="52" t="s">
        <v>2931</v>
      </c>
      <c r="C1577" s="8" t="s">
        <v>58</v>
      </c>
      <c r="D1577" s="8" t="s">
        <v>11425</v>
      </c>
      <c r="E1577" s="20" t="s">
        <v>11443</v>
      </c>
      <c r="F1577" s="50" t="s">
        <v>11444</v>
      </c>
      <c r="G1577" s="8" t="s">
        <v>83</v>
      </c>
      <c r="H1577" s="24"/>
      <c r="I1577" s="8" t="s">
        <v>11445</v>
      </c>
      <c r="J1577" s="8">
        <v>14.0</v>
      </c>
      <c r="K1577" s="14">
        <v>46118.0</v>
      </c>
      <c r="L1577" s="8" t="s">
        <v>9634</v>
      </c>
      <c r="M1577" s="8" t="s">
        <v>9634</v>
      </c>
      <c r="N1577" s="14">
        <v>46119.0</v>
      </c>
      <c r="O1577" s="14">
        <v>46119.0</v>
      </c>
      <c r="P1577" s="8" t="s">
        <v>48</v>
      </c>
      <c r="Q1577" s="8">
        <v>704.0</v>
      </c>
      <c r="R1577" s="16" t="s">
        <v>11446</v>
      </c>
      <c r="S1577" s="16" t="s">
        <v>11447</v>
      </c>
      <c r="T1577" s="16" t="s">
        <v>11448</v>
      </c>
      <c r="U1577" s="17" t="s">
        <v>11432</v>
      </c>
      <c r="V1577" s="8" t="s">
        <v>220</v>
      </c>
      <c r="AA1577" s="18" t="s">
        <v>54</v>
      </c>
      <c r="AB1577" s="18">
        <v>1003.0</v>
      </c>
      <c r="AC1577" s="18">
        <v>491.0</v>
      </c>
      <c r="AD1577" s="18">
        <v>20.0</v>
      </c>
      <c r="AE1577" s="18">
        <v>255.0</v>
      </c>
      <c r="AF1577" s="18">
        <v>0.0</v>
      </c>
      <c r="AG1577" s="18">
        <v>0.0</v>
      </c>
      <c r="AH1577" s="18">
        <v>0.0</v>
      </c>
      <c r="AI1577" s="18">
        <v>7.0</v>
      </c>
      <c r="AJ1577" s="18" t="s">
        <v>54</v>
      </c>
      <c r="AK1577" s="18" t="s">
        <v>54</v>
      </c>
      <c r="AL1577" s="18" t="s">
        <v>54</v>
      </c>
      <c r="AM1577" s="18" t="s">
        <v>54</v>
      </c>
      <c r="AN1577" s="19">
        <v>0.9065</v>
      </c>
      <c r="AO1577" s="19" t="s">
        <v>6233</v>
      </c>
    </row>
    <row r="1578">
      <c r="A1578" s="79" t="s">
        <v>11449</v>
      </c>
      <c r="B1578" s="98" t="s">
        <v>1287</v>
      </c>
      <c r="C1578" s="79" t="s">
        <v>43</v>
      </c>
      <c r="D1578" s="101"/>
      <c r="E1578" s="16" t="s">
        <v>11450</v>
      </c>
      <c r="F1578" s="50" t="s">
        <v>11451</v>
      </c>
      <c r="G1578" s="8" t="s">
        <v>183</v>
      </c>
      <c r="H1578" s="24"/>
      <c r="I1578" s="8" t="s">
        <v>11452</v>
      </c>
      <c r="J1578" s="8">
        <v>14.0</v>
      </c>
      <c r="K1578" s="14">
        <v>46118.0</v>
      </c>
      <c r="L1578" s="8" t="s">
        <v>9634</v>
      </c>
      <c r="M1578" s="8" t="s">
        <v>9634</v>
      </c>
      <c r="N1578" s="14">
        <v>46119.0</v>
      </c>
      <c r="O1578" s="14">
        <v>46119.0</v>
      </c>
      <c r="P1578" s="8" t="s">
        <v>185</v>
      </c>
      <c r="Q1578" s="8">
        <v>813.0</v>
      </c>
      <c r="R1578" s="8" t="s">
        <v>11453</v>
      </c>
      <c r="S1578" s="8" t="s">
        <v>11454</v>
      </c>
      <c r="T1578" s="32" t="s">
        <v>473</v>
      </c>
      <c r="U1578" s="17" t="s">
        <v>11455</v>
      </c>
      <c r="V1578" s="8" t="s">
        <v>190</v>
      </c>
      <c r="AA1578" s="53" t="s">
        <v>11456</v>
      </c>
      <c r="AB1578" s="18">
        <v>118.0</v>
      </c>
      <c r="AC1578" s="18">
        <v>7.0</v>
      </c>
      <c r="AD1578" s="18">
        <v>12.0</v>
      </c>
      <c r="AE1578" s="18">
        <v>33.0</v>
      </c>
      <c r="AF1578" s="18">
        <v>410.0</v>
      </c>
      <c r="AG1578" s="18">
        <v>55.0</v>
      </c>
      <c r="AH1578" s="18">
        <v>0.0</v>
      </c>
      <c r="AI1578" s="18">
        <v>3.0</v>
      </c>
      <c r="AJ1578" s="18" t="s">
        <v>11449</v>
      </c>
      <c r="AK1578" s="18">
        <v>288.0</v>
      </c>
      <c r="AL1578" s="54" t="s">
        <v>1483</v>
      </c>
      <c r="AM1578" s="54" t="s">
        <v>1331</v>
      </c>
      <c r="AN1578" s="19"/>
      <c r="AO1578" s="19" t="s">
        <v>54</v>
      </c>
    </row>
    <row r="1579">
      <c r="A1579" s="79" t="s">
        <v>11457</v>
      </c>
      <c r="B1579" s="98" t="s">
        <v>1298</v>
      </c>
      <c r="C1579" s="79" t="s">
        <v>58</v>
      </c>
      <c r="D1579" s="79" t="s">
        <v>11449</v>
      </c>
      <c r="E1579" s="16" t="s">
        <v>11458</v>
      </c>
      <c r="F1579" s="50" t="s">
        <v>11459</v>
      </c>
      <c r="G1579" s="8" t="s">
        <v>183</v>
      </c>
      <c r="H1579" s="24"/>
      <c r="I1579" s="8" t="s">
        <v>11460</v>
      </c>
      <c r="J1579" s="8">
        <v>14.0</v>
      </c>
      <c r="K1579" s="14">
        <v>46118.0</v>
      </c>
      <c r="L1579" s="8" t="s">
        <v>9634</v>
      </c>
      <c r="M1579" s="8" t="s">
        <v>9634</v>
      </c>
      <c r="N1579" s="14">
        <v>46119.0</v>
      </c>
      <c r="O1579" s="14">
        <v>46119.0</v>
      </c>
      <c r="P1579" s="8" t="s">
        <v>185</v>
      </c>
      <c r="Q1579" s="8">
        <v>890.0</v>
      </c>
      <c r="R1579" s="8" t="s">
        <v>11461</v>
      </c>
      <c r="S1579" s="8" t="s">
        <v>11462</v>
      </c>
      <c r="T1579" s="16" t="s">
        <v>70</v>
      </c>
      <c r="U1579" s="17" t="s">
        <v>11455</v>
      </c>
      <c r="V1579" s="8" t="s">
        <v>190</v>
      </c>
      <c r="AA1579" s="53" t="s">
        <v>11463</v>
      </c>
      <c r="AB1579" s="18">
        <v>64.0</v>
      </c>
      <c r="AC1579" s="18">
        <v>8.0</v>
      </c>
      <c r="AD1579" s="18">
        <v>13.0</v>
      </c>
      <c r="AE1579" s="18">
        <v>20.0</v>
      </c>
      <c r="AF1579" s="18">
        <v>31.0</v>
      </c>
      <c r="AG1579" s="18">
        <v>14.0</v>
      </c>
      <c r="AH1579" s="18">
        <v>0.0</v>
      </c>
      <c r="AI1579" s="18">
        <v>1.0</v>
      </c>
      <c r="AJ1579" s="18" t="s">
        <v>54</v>
      </c>
      <c r="AK1579" s="18" t="s">
        <v>54</v>
      </c>
      <c r="AL1579" s="54" t="s">
        <v>1763</v>
      </c>
      <c r="AM1579" s="18" t="s">
        <v>54</v>
      </c>
      <c r="AN1579" s="19"/>
      <c r="AO1579" s="19" t="s">
        <v>54</v>
      </c>
    </row>
    <row r="1580">
      <c r="A1580" s="95" t="s">
        <v>11464</v>
      </c>
      <c r="B1580" s="96" t="s">
        <v>5170</v>
      </c>
      <c r="C1580" s="95" t="s">
        <v>58</v>
      </c>
      <c r="D1580" s="95" t="s">
        <v>11449</v>
      </c>
      <c r="E1580" s="10" t="s">
        <v>11465</v>
      </c>
      <c r="F1580" s="50" t="s">
        <v>11466</v>
      </c>
      <c r="G1580" s="8" t="s">
        <v>183</v>
      </c>
      <c r="H1580" s="24"/>
      <c r="I1580" s="8" t="s">
        <v>11467</v>
      </c>
      <c r="J1580" s="8">
        <v>14.0</v>
      </c>
      <c r="K1580" s="14">
        <v>46118.0</v>
      </c>
      <c r="L1580" s="8" t="s">
        <v>9634</v>
      </c>
      <c r="M1580" s="8" t="s">
        <v>9634</v>
      </c>
      <c r="N1580" s="14">
        <v>46119.0</v>
      </c>
      <c r="O1580" s="14">
        <v>46119.0</v>
      </c>
      <c r="P1580" s="8" t="s">
        <v>185</v>
      </c>
      <c r="Q1580" s="8">
        <v>822.0</v>
      </c>
      <c r="R1580" s="8" t="s">
        <v>11468</v>
      </c>
      <c r="S1580" s="8" t="s">
        <v>11469</v>
      </c>
      <c r="T1580" s="32" t="s">
        <v>11470</v>
      </c>
      <c r="U1580" s="17" t="s">
        <v>11455</v>
      </c>
      <c r="V1580" s="8" t="s">
        <v>190</v>
      </c>
      <c r="AA1580" s="53" t="s">
        <v>11471</v>
      </c>
      <c r="AB1580" s="18">
        <v>14.0</v>
      </c>
      <c r="AC1580" s="18">
        <v>3.0</v>
      </c>
      <c r="AD1580" s="18">
        <v>0.0</v>
      </c>
      <c r="AE1580" s="18">
        <v>10.0</v>
      </c>
      <c r="AF1580" s="18">
        <v>0.0</v>
      </c>
      <c r="AG1580" s="18">
        <v>0.0</v>
      </c>
      <c r="AH1580" s="18">
        <v>0.0</v>
      </c>
      <c r="AI1580" s="18">
        <v>0.0</v>
      </c>
      <c r="AJ1580" s="18" t="s">
        <v>54</v>
      </c>
      <c r="AK1580" s="18" t="s">
        <v>54</v>
      </c>
      <c r="AL1580" s="54" t="s">
        <v>2040</v>
      </c>
      <c r="AM1580" s="18" t="s">
        <v>54</v>
      </c>
      <c r="AN1580" s="19"/>
      <c r="AO1580" s="19" t="s">
        <v>54</v>
      </c>
    </row>
    <row r="1581">
      <c r="A1581" s="8" t="s">
        <v>11472</v>
      </c>
      <c r="B1581" s="52" t="s">
        <v>2482</v>
      </c>
      <c r="C1581" s="8" t="s">
        <v>58</v>
      </c>
      <c r="D1581" s="8" t="s">
        <v>11449</v>
      </c>
      <c r="E1581" s="20" t="s">
        <v>11473</v>
      </c>
      <c r="F1581" s="50" t="s">
        <v>11474</v>
      </c>
      <c r="G1581" s="8" t="s">
        <v>183</v>
      </c>
      <c r="H1581" s="24"/>
      <c r="I1581" s="8" t="s">
        <v>11475</v>
      </c>
      <c r="J1581" s="8">
        <v>14.0</v>
      </c>
      <c r="K1581" s="14">
        <v>46118.0</v>
      </c>
      <c r="L1581" s="8" t="s">
        <v>9634</v>
      </c>
      <c r="M1581" s="8" t="s">
        <v>9634</v>
      </c>
      <c r="N1581" s="14">
        <v>46119.0</v>
      </c>
      <c r="O1581" s="14">
        <v>46119.0</v>
      </c>
      <c r="P1581" s="8" t="s">
        <v>185</v>
      </c>
      <c r="Q1581" s="8">
        <v>830.0</v>
      </c>
      <c r="R1581" s="16" t="s">
        <v>11468</v>
      </c>
      <c r="S1581" s="16" t="s">
        <v>11476</v>
      </c>
      <c r="T1581" s="32" t="s">
        <v>11477</v>
      </c>
      <c r="U1581" s="17" t="s">
        <v>11455</v>
      </c>
      <c r="V1581" s="8" t="s">
        <v>190</v>
      </c>
      <c r="AA1581" s="18" t="s">
        <v>54</v>
      </c>
      <c r="AB1581" s="18">
        <v>92.0</v>
      </c>
      <c r="AC1581" s="18">
        <v>47.0</v>
      </c>
      <c r="AD1581" s="18">
        <v>2.0</v>
      </c>
      <c r="AE1581" s="18">
        <v>23.0</v>
      </c>
      <c r="AF1581" s="18">
        <v>0.0</v>
      </c>
      <c r="AG1581" s="18">
        <v>0.0</v>
      </c>
      <c r="AH1581" s="18">
        <v>0.0</v>
      </c>
      <c r="AI1581" s="18">
        <v>0.0</v>
      </c>
      <c r="AJ1581" s="18" t="s">
        <v>54</v>
      </c>
      <c r="AK1581" s="18" t="s">
        <v>54</v>
      </c>
      <c r="AL1581" s="18" t="s">
        <v>54</v>
      </c>
      <c r="AM1581" s="18" t="s">
        <v>54</v>
      </c>
      <c r="AN1581" s="19"/>
      <c r="AO1581" s="19" t="s">
        <v>54</v>
      </c>
    </row>
    <row r="1582">
      <c r="A1582" s="8" t="s">
        <v>11478</v>
      </c>
      <c r="B1582" s="52" t="s">
        <v>1298</v>
      </c>
      <c r="C1582" s="8" t="s">
        <v>43</v>
      </c>
      <c r="E1582" s="102" t="s">
        <v>11479</v>
      </c>
      <c r="F1582" s="21" t="s">
        <v>11480</v>
      </c>
      <c r="G1582" s="8" t="s">
        <v>7957</v>
      </c>
      <c r="H1582" s="24"/>
      <c r="I1582" s="8" t="s">
        <v>11481</v>
      </c>
      <c r="J1582" s="8">
        <v>14.0</v>
      </c>
      <c r="K1582" s="14">
        <v>46118.0</v>
      </c>
      <c r="L1582" s="8" t="s">
        <v>9634</v>
      </c>
      <c r="M1582" s="8" t="s">
        <v>9634</v>
      </c>
      <c r="N1582" s="14">
        <v>46119.0</v>
      </c>
      <c r="O1582" s="14">
        <v>46119.0</v>
      </c>
      <c r="P1582" s="8" t="s">
        <v>48</v>
      </c>
      <c r="Q1582" s="8">
        <v>720.0</v>
      </c>
      <c r="R1582" s="16" t="s">
        <v>11482</v>
      </c>
      <c r="S1582" s="16" t="s">
        <v>11483</v>
      </c>
      <c r="T1582" s="16" t="s">
        <v>9636</v>
      </c>
      <c r="U1582" s="25" t="s">
        <v>11484</v>
      </c>
      <c r="V1582" s="8" t="s">
        <v>72</v>
      </c>
      <c r="AA1582" s="53" t="s">
        <v>11485</v>
      </c>
      <c r="AB1582" s="18">
        <v>300.0</v>
      </c>
      <c r="AC1582" s="18">
        <v>7.0</v>
      </c>
      <c r="AD1582" s="18">
        <v>27.0</v>
      </c>
      <c r="AE1582" s="18">
        <v>133.0</v>
      </c>
      <c r="AF1582" s="18">
        <v>13.0</v>
      </c>
      <c r="AG1582" s="18">
        <v>14.0</v>
      </c>
      <c r="AH1582" s="18">
        <v>203.0</v>
      </c>
      <c r="AI1582" s="18">
        <v>20.0</v>
      </c>
      <c r="AJ1582" s="18" t="s">
        <v>11478</v>
      </c>
      <c r="AK1582" s="18">
        <v>1590.0</v>
      </c>
      <c r="AL1582" s="54" t="s">
        <v>1789</v>
      </c>
      <c r="AM1582" s="54" t="s">
        <v>1392</v>
      </c>
      <c r="AN1582" s="19">
        <v>0.9296</v>
      </c>
      <c r="AO1582" s="19" t="s">
        <v>11390</v>
      </c>
    </row>
    <row r="1583">
      <c r="A1583" s="8" t="s">
        <v>11486</v>
      </c>
      <c r="B1583" s="52" t="s">
        <v>2482</v>
      </c>
      <c r="C1583" s="8" t="s">
        <v>58</v>
      </c>
      <c r="D1583" s="8" t="s">
        <v>11478</v>
      </c>
      <c r="E1583" s="10" t="s">
        <v>11487</v>
      </c>
      <c r="F1583" s="21" t="s">
        <v>11488</v>
      </c>
      <c r="G1583" s="8" t="s">
        <v>7957</v>
      </c>
      <c r="H1583" s="24"/>
      <c r="I1583" s="8" t="s">
        <v>11489</v>
      </c>
      <c r="J1583" s="8">
        <v>14.0</v>
      </c>
      <c r="K1583" s="14">
        <v>46118.0</v>
      </c>
      <c r="L1583" s="8" t="s">
        <v>9634</v>
      </c>
      <c r="M1583" s="8" t="s">
        <v>9634</v>
      </c>
      <c r="N1583" s="14">
        <v>46119.0</v>
      </c>
      <c r="O1583" s="14">
        <v>46119.0</v>
      </c>
      <c r="P1583" s="8" t="s">
        <v>48</v>
      </c>
      <c r="Q1583" s="8">
        <v>781.0</v>
      </c>
      <c r="R1583" s="16" t="s">
        <v>11490</v>
      </c>
      <c r="S1583" s="16" t="s">
        <v>11491</v>
      </c>
      <c r="T1583" s="16" t="s">
        <v>70</v>
      </c>
      <c r="U1583" s="25" t="s">
        <v>11484</v>
      </c>
      <c r="V1583" s="8" t="s">
        <v>72</v>
      </c>
      <c r="AA1583" s="18" t="s">
        <v>54</v>
      </c>
      <c r="AB1583" s="18">
        <v>163.0</v>
      </c>
      <c r="AC1583" s="18">
        <v>39.0</v>
      </c>
      <c r="AD1583" s="18">
        <v>0.0</v>
      </c>
      <c r="AE1583" s="18">
        <v>34.0</v>
      </c>
      <c r="AF1583" s="18">
        <v>0.0</v>
      </c>
      <c r="AG1583" s="18">
        <v>0.0</v>
      </c>
      <c r="AH1583" s="18">
        <v>0.0</v>
      </c>
      <c r="AI1583" s="18">
        <v>3.0</v>
      </c>
      <c r="AJ1583" s="18" t="s">
        <v>54</v>
      </c>
      <c r="AK1583" s="18" t="s">
        <v>54</v>
      </c>
      <c r="AL1583" s="18" t="s">
        <v>54</v>
      </c>
      <c r="AM1583" s="18" t="s">
        <v>54</v>
      </c>
      <c r="AN1583" s="19">
        <v>0.9296</v>
      </c>
      <c r="AO1583" s="19" t="s">
        <v>11492</v>
      </c>
    </row>
    <row r="1584">
      <c r="A1584" s="8" t="s">
        <v>11493</v>
      </c>
      <c r="B1584" s="52" t="s">
        <v>2931</v>
      </c>
      <c r="C1584" s="8" t="s">
        <v>58</v>
      </c>
      <c r="D1584" s="8" t="s">
        <v>11478</v>
      </c>
      <c r="E1584" s="20" t="s">
        <v>11494</v>
      </c>
      <c r="F1584" s="21" t="s">
        <v>11495</v>
      </c>
      <c r="G1584" s="8" t="s">
        <v>7957</v>
      </c>
      <c r="H1584" s="24"/>
      <c r="I1584" s="70" t="s">
        <v>11496</v>
      </c>
      <c r="J1584" s="8">
        <v>14.0</v>
      </c>
      <c r="K1584" s="14">
        <v>46118.0</v>
      </c>
      <c r="L1584" s="8" t="s">
        <v>9634</v>
      </c>
      <c r="M1584" s="8" t="s">
        <v>9634</v>
      </c>
      <c r="N1584" s="14">
        <v>46119.0</v>
      </c>
      <c r="O1584" s="14">
        <v>46119.0</v>
      </c>
      <c r="P1584" s="8" t="s">
        <v>48</v>
      </c>
      <c r="Q1584" s="8">
        <v>687.0</v>
      </c>
      <c r="R1584" s="16" t="s">
        <v>11497</v>
      </c>
      <c r="S1584" s="16" t="s">
        <v>11498</v>
      </c>
      <c r="T1584" s="16" t="s">
        <v>11499</v>
      </c>
      <c r="U1584" s="25" t="s">
        <v>11484</v>
      </c>
      <c r="V1584" s="8" t="s">
        <v>72</v>
      </c>
      <c r="AA1584" s="18" t="s">
        <v>54</v>
      </c>
      <c r="AB1584" s="18">
        <v>1127.0</v>
      </c>
      <c r="AC1584" s="18">
        <v>148.0</v>
      </c>
      <c r="AD1584" s="18">
        <v>728.0</v>
      </c>
      <c r="AE1584" s="18">
        <v>174.0</v>
      </c>
      <c r="AF1584" s="18">
        <v>0.0</v>
      </c>
      <c r="AG1584" s="18">
        <v>0.0</v>
      </c>
      <c r="AH1584" s="18">
        <v>0.0</v>
      </c>
      <c r="AI1584" s="18">
        <v>2.0</v>
      </c>
      <c r="AJ1584" s="18" t="s">
        <v>54</v>
      </c>
      <c r="AK1584" s="18" t="s">
        <v>54</v>
      </c>
      <c r="AL1584" s="18" t="s">
        <v>54</v>
      </c>
      <c r="AM1584" s="18" t="s">
        <v>54</v>
      </c>
      <c r="AN1584" s="19">
        <v>0.9296</v>
      </c>
      <c r="AO1584" s="19" t="s">
        <v>11492</v>
      </c>
    </row>
    <row r="1585">
      <c r="A1585" s="8" t="s">
        <v>11500</v>
      </c>
      <c r="B1585" s="52" t="s">
        <v>1287</v>
      </c>
      <c r="C1585" s="8" t="s">
        <v>43</v>
      </c>
      <c r="E1585" s="16" t="s">
        <v>11501</v>
      </c>
      <c r="F1585" s="21" t="s">
        <v>11502</v>
      </c>
      <c r="G1585" s="8" t="s">
        <v>7957</v>
      </c>
      <c r="H1585" s="24"/>
      <c r="I1585" s="8" t="s">
        <v>11503</v>
      </c>
      <c r="J1585" s="8">
        <v>14.0</v>
      </c>
      <c r="K1585" s="14">
        <v>46118.0</v>
      </c>
      <c r="L1585" s="8" t="s">
        <v>9634</v>
      </c>
      <c r="M1585" s="8" t="s">
        <v>9634</v>
      </c>
      <c r="N1585" s="14">
        <v>46119.0</v>
      </c>
      <c r="O1585" s="14">
        <v>46119.0</v>
      </c>
      <c r="P1585" s="8" t="s">
        <v>48</v>
      </c>
      <c r="Q1585" s="8">
        <v>531.0</v>
      </c>
      <c r="R1585" s="16" t="s">
        <v>11504</v>
      </c>
      <c r="S1585" s="16" t="s">
        <v>11505</v>
      </c>
      <c r="T1585" s="16" t="s">
        <v>9636</v>
      </c>
      <c r="U1585" s="25" t="s">
        <v>11506</v>
      </c>
      <c r="V1585" s="8" t="s">
        <v>220</v>
      </c>
      <c r="AA1585" s="53" t="s">
        <v>11507</v>
      </c>
      <c r="AB1585" s="18">
        <v>920.0</v>
      </c>
      <c r="AC1585" s="18">
        <v>622.0</v>
      </c>
      <c r="AD1585" s="18">
        <v>15.0</v>
      </c>
      <c r="AE1585" s="18">
        <v>56.0</v>
      </c>
      <c r="AF1585" s="18">
        <v>93.0</v>
      </c>
      <c r="AG1585" s="18">
        <v>196.0</v>
      </c>
      <c r="AH1585" s="18">
        <v>0.0</v>
      </c>
      <c r="AI1585" s="18">
        <v>8.0</v>
      </c>
      <c r="AJ1585" s="18" t="s">
        <v>11500</v>
      </c>
      <c r="AK1585" s="18">
        <v>1183.0</v>
      </c>
      <c r="AL1585" s="54" t="s">
        <v>7375</v>
      </c>
      <c r="AM1585" s="54" t="s">
        <v>2192</v>
      </c>
      <c r="AN1585" s="19"/>
      <c r="AO1585" s="19" t="s">
        <v>54</v>
      </c>
    </row>
    <row r="1586">
      <c r="A1586" s="8" t="s">
        <v>11508</v>
      </c>
      <c r="B1586" s="52" t="s">
        <v>1298</v>
      </c>
      <c r="C1586" s="8" t="s">
        <v>58</v>
      </c>
      <c r="D1586" s="8" t="s">
        <v>11500</v>
      </c>
      <c r="E1586" s="16" t="s">
        <v>11509</v>
      </c>
      <c r="F1586" s="21" t="s">
        <v>11510</v>
      </c>
      <c r="G1586" s="8" t="s">
        <v>7957</v>
      </c>
      <c r="H1586" s="24"/>
      <c r="I1586" s="8" t="s">
        <v>11511</v>
      </c>
      <c r="J1586" s="8">
        <v>14.0</v>
      </c>
      <c r="K1586" s="14">
        <v>46118.0</v>
      </c>
      <c r="L1586" s="8" t="s">
        <v>9634</v>
      </c>
      <c r="M1586" s="8" t="s">
        <v>9634</v>
      </c>
      <c r="N1586" s="14">
        <v>46119.0</v>
      </c>
      <c r="O1586" s="14">
        <v>46119.0</v>
      </c>
      <c r="P1586" s="8" t="s">
        <v>48</v>
      </c>
      <c r="Q1586" s="8">
        <v>594.0</v>
      </c>
      <c r="R1586" s="16" t="s">
        <v>11512</v>
      </c>
      <c r="S1586" s="16" t="s">
        <v>11513</v>
      </c>
      <c r="T1586" s="16" t="s">
        <v>70</v>
      </c>
      <c r="U1586" s="25" t="s">
        <v>11506</v>
      </c>
      <c r="V1586" s="8" t="s">
        <v>220</v>
      </c>
      <c r="AA1586" s="53" t="s">
        <v>11514</v>
      </c>
      <c r="AB1586" s="18">
        <v>101.0</v>
      </c>
      <c r="AC1586" s="18">
        <v>7.0</v>
      </c>
      <c r="AD1586" s="18">
        <v>34.0</v>
      </c>
      <c r="AE1586" s="18">
        <v>40.0</v>
      </c>
      <c r="AF1586" s="18">
        <v>58.0</v>
      </c>
      <c r="AG1586" s="18">
        <v>4.0</v>
      </c>
      <c r="AH1586" s="18">
        <v>0.0</v>
      </c>
      <c r="AI1586" s="18">
        <v>23.0</v>
      </c>
      <c r="AJ1586" s="18" t="s">
        <v>54</v>
      </c>
      <c r="AK1586" s="18" t="s">
        <v>54</v>
      </c>
      <c r="AL1586" s="54" t="s">
        <v>1339</v>
      </c>
      <c r="AM1586" s="18" t="s">
        <v>54</v>
      </c>
      <c r="AN1586" s="19"/>
      <c r="AO1586" s="19" t="s">
        <v>54</v>
      </c>
    </row>
    <row r="1587">
      <c r="A1587" s="8" t="s">
        <v>11515</v>
      </c>
      <c r="B1587" s="52" t="s">
        <v>2482</v>
      </c>
      <c r="C1587" s="8" t="s">
        <v>58</v>
      </c>
      <c r="D1587" s="8" t="s">
        <v>11500</v>
      </c>
      <c r="E1587" s="10" t="s">
        <v>11516</v>
      </c>
      <c r="F1587" s="21" t="s">
        <v>11517</v>
      </c>
      <c r="G1587" s="8" t="s">
        <v>7957</v>
      </c>
      <c r="H1587" s="24"/>
      <c r="I1587" s="8" t="s">
        <v>11518</v>
      </c>
      <c r="J1587" s="8">
        <v>14.0</v>
      </c>
      <c r="K1587" s="14">
        <v>46118.0</v>
      </c>
      <c r="L1587" s="8" t="s">
        <v>9634</v>
      </c>
      <c r="M1587" s="8" t="s">
        <v>9634</v>
      </c>
      <c r="N1587" s="14">
        <v>46119.0</v>
      </c>
      <c r="O1587" s="14">
        <v>46119.0</v>
      </c>
      <c r="P1587" s="8" t="s">
        <v>48</v>
      </c>
      <c r="Q1587" s="8">
        <v>549.0</v>
      </c>
      <c r="R1587" s="16" t="s">
        <v>11519</v>
      </c>
      <c r="S1587" s="16" t="s">
        <v>11520</v>
      </c>
      <c r="T1587" s="16" t="s">
        <v>11521</v>
      </c>
      <c r="U1587" s="25" t="s">
        <v>11506</v>
      </c>
      <c r="V1587" s="8" t="s">
        <v>220</v>
      </c>
      <c r="AA1587" s="18" t="s">
        <v>54</v>
      </c>
      <c r="AB1587" s="18">
        <v>162.0</v>
      </c>
      <c r="AC1587" s="18">
        <v>17.0</v>
      </c>
      <c r="AD1587" s="18">
        <v>2.0</v>
      </c>
      <c r="AE1587" s="18">
        <v>115.0</v>
      </c>
      <c r="AF1587" s="18">
        <v>0.0</v>
      </c>
      <c r="AG1587" s="18">
        <v>0.0</v>
      </c>
      <c r="AH1587" s="18">
        <v>0.0</v>
      </c>
      <c r="AI1587" s="18">
        <v>1.0</v>
      </c>
      <c r="AJ1587" s="18" t="s">
        <v>54</v>
      </c>
      <c r="AK1587" s="18" t="s">
        <v>54</v>
      </c>
      <c r="AL1587" s="18" t="s">
        <v>54</v>
      </c>
      <c r="AM1587" s="18" t="s">
        <v>54</v>
      </c>
      <c r="AN1587" s="19"/>
      <c r="AO1587" s="19" t="s">
        <v>262</v>
      </c>
    </row>
    <row r="1588">
      <c r="A1588" s="8" t="s">
        <v>11522</v>
      </c>
      <c r="B1588" s="52" t="s">
        <v>1883</v>
      </c>
      <c r="C1588" s="8" t="s">
        <v>43</v>
      </c>
      <c r="E1588" s="16" t="s">
        <v>11523</v>
      </c>
      <c r="F1588" s="21" t="s">
        <v>11524</v>
      </c>
      <c r="G1588" s="8" t="s">
        <v>7957</v>
      </c>
      <c r="H1588" s="24"/>
      <c r="I1588" s="8" t="s">
        <v>11525</v>
      </c>
      <c r="J1588" s="8">
        <v>14.0</v>
      </c>
      <c r="K1588" s="14">
        <v>46118.0</v>
      </c>
      <c r="L1588" s="8" t="s">
        <v>9634</v>
      </c>
      <c r="M1588" s="8" t="s">
        <v>9634</v>
      </c>
      <c r="N1588" s="14">
        <v>46119.0</v>
      </c>
      <c r="O1588" s="14">
        <v>46119.0</v>
      </c>
      <c r="P1588" s="8" t="s">
        <v>48</v>
      </c>
      <c r="Q1588" s="8">
        <v>752.0</v>
      </c>
      <c r="R1588" s="16" t="s">
        <v>11526</v>
      </c>
      <c r="S1588" s="16" t="s">
        <v>11527</v>
      </c>
      <c r="T1588" s="16" t="s">
        <v>9636</v>
      </c>
      <c r="U1588" s="25" t="s">
        <v>11528</v>
      </c>
      <c r="V1588" s="8" t="s">
        <v>72</v>
      </c>
      <c r="AA1588" s="53" t="s">
        <v>11529</v>
      </c>
      <c r="AB1588" s="18">
        <v>128.0</v>
      </c>
      <c r="AC1588" s="18">
        <v>21.0</v>
      </c>
      <c r="AD1588" s="18">
        <v>21.0</v>
      </c>
      <c r="AE1588" s="18">
        <v>42.0</v>
      </c>
      <c r="AF1588" s="18">
        <v>24.0</v>
      </c>
      <c r="AG1588" s="18">
        <v>10.0</v>
      </c>
      <c r="AH1588" s="18">
        <v>8.0</v>
      </c>
      <c r="AI1588" s="18">
        <v>4.0</v>
      </c>
      <c r="AJ1588" s="18" t="s">
        <v>11522</v>
      </c>
      <c r="AK1588" s="18">
        <v>599.0</v>
      </c>
      <c r="AL1588" s="54" t="s">
        <v>1483</v>
      </c>
      <c r="AM1588" s="54" t="s">
        <v>2242</v>
      </c>
      <c r="AN1588" s="19">
        <v>0.8974</v>
      </c>
      <c r="AO1588" s="19" t="s">
        <v>371</v>
      </c>
    </row>
    <row r="1589">
      <c r="A1589" s="8" t="s">
        <v>11530</v>
      </c>
      <c r="B1589" s="52" t="s">
        <v>1298</v>
      </c>
      <c r="C1589" s="8" t="s">
        <v>58</v>
      </c>
      <c r="D1589" s="8" t="s">
        <v>11522</v>
      </c>
      <c r="E1589" s="16" t="s">
        <v>11531</v>
      </c>
      <c r="F1589" s="21" t="s">
        <v>11532</v>
      </c>
      <c r="G1589" s="8" t="s">
        <v>7957</v>
      </c>
      <c r="H1589" s="24"/>
      <c r="I1589" s="8" t="s">
        <v>11533</v>
      </c>
      <c r="J1589" s="8">
        <v>14.0</v>
      </c>
      <c r="K1589" s="14">
        <v>46118.0</v>
      </c>
      <c r="L1589" s="8" t="s">
        <v>9634</v>
      </c>
      <c r="M1589" s="8" t="s">
        <v>9634</v>
      </c>
      <c r="N1589" s="14">
        <v>46119.0</v>
      </c>
      <c r="O1589" s="14">
        <v>46119.0</v>
      </c>
      <c r="P1589" s="8" t="s">
        <v>48</v>
      </c>
      <c r="Q1589" s="8">
        <v>626.0</v>
      </c>
      <c r="R1589" s="16" t="s">
        <v>11526</v>
      </c>
      <c r="S1589" s="16" t="s">
        <v>11534</v>
      </c>
      <c r="T1589" s="16" t="s">
        <v>107</v>
      </c>
      <c r="U1589" s="25" t="s">
        <v>11528</v>
      </c>
      <c r="V1589" s="8" t="s">
        <v>72</v>
      </c>
      <c r="AA1589" s="53" t="s">
        <v>11535</v>
      </c>
      <c r="AB1589" s="18">
        <v>336.0</v>
      </c>
      <c r="AC1589" s="18">
        <v>7.0</v>
      </c>
      <c r="AD1589" s="18">
        <v>18.0</v>
      </c>
      <c r="AE1589" s="18">
        <v>41.0</v>
      </c>
      <c r="AF1589" s="18">
        <v>10.0</v>
      </c>
      <c r="AG1589" s="18">
        <v>71.0</v>
      </c>
      <c r="AH1589" s="18">
        <v>178.0</v>
      </c>
      <c r="AI1589" s="18">
        <v>9.0</v>
      </c>
      <c r="AJ1589" s="18" t="s">
        <v>54</v>
      </c>
      <c r="AK1589" s="18" t="s">
        <v>54</v>
      </c>
      <c r="AL1589" s="54" t="s">
        <v>1305</v>
      </c>
      <c r="AM1589" s="18" t="s">
        <v>54</v>
      </c>
      <c r="AN1589" s="19">
        <v>0.8974</v>
      </c>
      <c r="AO1589" s="19" t="s">
        <v>262</v>
      </c>
    </row>
    <row r="1590">
      <c r="A1590" s="8" t="s">
        <v>11536</v>
      </c>
      <c r="B1590" s="52" t="s">
        <v>1287</v>
      </c>
      <c r="C1590" s="8" t="s">
        <v>58</v>
      </c>
      <c r="D1590" s="8" t="s">
        <v>11522</v>
      </c>
      <c r="E1590" s="10" t="s">
        <v>11537</v>
      </c>
      <c r="F1590" s="21" t="s">
        <v>11538</v>
      </c>
      <c r="G1590" s="8" t="s">
        <v>7957</v>
      </c>
      <c r="H1590" s="24"/>
      <c r="I1590" s="8" t="s">
        <v>11539</v>
      </c>
      <c r="J1590" s="8">
        <v>14.0</v>
      </c>
      <c r="K1590" s="14">
        <v>46118.0</v>
      </c>
      <c r="L1590" s="8" t="s">
        <v>9634</v>
      </c>
      <c r="M1590" s="8" t="s">
        <v>9634</v>
      </c>
      <c r="N1590" s="14">
        <v>46119.0</v>
      </c>
      <c r="O1590" s="14">
        <v>46119.0</v>
      </c>
      <c r="P1590" s="8" t="s">
        <v>48</v>
      </c>
      <c r="Q1590" s="8">
        <v>664.0</v>
      </c>
      <c r="R1590" s="16" t="s">
        <v>11526</v>
      </c>
      <c r="S1590" s="16" t="s">
        <v>11540</v>
      </c>
      <c r="T1590" s="16" t="s">
        <v>70</v>
      </c>
      <c r="U1590" s="25" t="s">
        <v>11528</v>
      </c>
      <c r="V1590" s="8" t="s">
        <v>72</v>
      </c>
      <c r="AA1590" s="53" t="s">
        <v>11541</v>
      </c>
      <c r="AB1590" s="18">
        <v>135.0</v>
      </c>
      <c r="AC1590" s="18">
        <v>28.0</v>
      </c>
      <c r="AD1590" s="18">
        <v>14.0</v>
      </c>
      <c r="AE1590" s="18">
        <v>34.0</v>
      </c>
      <c r="AF1590" s="18">
        <v>143.0</v>
      </c>
      <c r="AG1590" s="18">
        <v>35.0</v>
      </c>
      <c r="AH1590" s="18">
        <v>0.0</v>
      </c>
      <c r="AI1590" s="18">
        <v>2.0</v>
      </c>
      <c r="AJ1590" s="18" t="s">
        <v>54</v>
      </c>
      <c r="AK1590" s="18" t="s">
        <v>54</v>
      </c>
      <c r="AL1590" s="54" t="s">
        <v>1755</v>
      </c>
      <c r="AM1590" s="18" t="s">
        <v>54</v>
      </c>
      <c r="AN1590" s="19">
        <v>0.8974</v>
      </c>
      <c r="AO1590" s="19" t="s">
        <v>54</v>
      </c>
    </row>
    <row r="1591">
      <c r="A1591" s="8" t="s">
        <v>11542</v>
      </c>
      <c r="B1591" s="52" t="s">
        <v>1287</v>
      </c>
      <c r="C1591" s="8" t="s">
        <v>43</v>
      </c>
      <c r="E1591" s="20" t="s">
        <v>11543</v>
      </c>
      <c r="F1591" s="50" t="s">
        <v>11544</v>
      </c>
      <c r="G1591" s="8" t="s">
        <v>183</v>
      </c>
      <c r="H1591" s="24"/>
      <c r="I1591" s="8" t="s">
        <v>11545</v>
      </c>
      <c r="J1591" s="8">
        <v>14.0</v>
      </c>
      <c r="K1591" s="14">
        <v>46118.0</v>
      </c>
      <c r="L1591" s="8" t="s">
        <v>9634</v>
      </c>
      <c r="M1591" s="8" t="s">
        <v>9634</v>
      </c>
      <c r="N1591" s="14">
        <v>46119.0</v>
      </c>
      <c r="O1591" s="14">
        <v>46120.0</v>
      </c>
      <c r="P1591" s="8" t="s">
        <v>185</v>
      </c>
      <c r="Q1591" s="8">
        <v>814.0</v>
      </c>
      <c r="R1591" s="8" t="s">
        <v>11546</v>
      </c>
      <c r="S1591" s="8" t="s">
        <v>11547</v>
      </c>
      <c r="T1591" s="16" t="s">
        <v>70</v>
      </c>
      <c r="U1591" s="17" t="s">
        <v>11548</v>
      </c>
      <c r="V1591" s="8" t="s">
        <v>190</v>
      </c>
      <c r="AA1591" s="53" t="s">
        <v>11549</v>
      </c>
      <c r="AB1591" s="18">
        <v>132.0</v>
      </c>
      <c r="AC1591" s="18">
        <v>18.0</v>
      </c>
      <c r="AD1591" s="18">
        <v>23.0</v>
      </c>
      <c r="AE1591" s="18">
        <v>45.0</v>
      </c>
      <c r="AF1591" s="18">
        <v>552.0</v>
      </c>
      <c r="AG1591" s="18">
        <v>27.0</v>
      </c>
      <c r="AH1591" s="18">
        <v>0.0</v>
      </c>
      <c r="AI1591" s="18">
        <v>2.0</v>
      </c>
      <c r="AJ1591" s="18" t="s">
        <v>11542</v>
      </c>
      <c r="AK1591" s="18">
        <v>549.0</v>
      </c>
      <c r="AL1591" s="54" t="s">
        <v>1755</v>
      </c>
      <c r="AM1591" s="54" t="s">
        <v>2242</v>
      </c>
      <c r="AN1591" s="19"/>
      <c r="AO1591" s="19" t="s">
        <v>54</v>
      </c>
    </row>
    <row r="1592">
      <c r="A1592" s="8" t="s">
        <v>11550</v>
      </c>
      <c r="B1592" s="52" t="s">
        <v>1298</v>
      </c>
      <c r="C1592" s="8" t="s">
        <v>58</v>
      </c>
      <c r="D1592" s="8" t="s">
        <v>11542</v>
      </c>
      <c r="E1592" s="20" t="s">
        <v>11551</v>
      </c>
      <c r="F1592" s="50" t="s">
        <v>11552</v>
      </c>
      <c r="G1592" s="8" t="s">
        <v>183</v>
      </c>
      <c r="H1592" s="24"/>
      <c r="I1592" s="8" t="s">
        <v>11553</v>
      </c>
      <c r="J1592" s="8">
        <v>14.0</v>
      </c>
      <c r="K1592" s="14">
        <v>46118.0</v>
      </c>
      <c r="L1592" s="8" t="s">
        <v>9634</v>
      </c>
      <c r="M1592" s="8" t="s">
        <v>9634</v>
      </c>
      <c r="N1592" s="14">
        <v>46119.0</v>
      </c>
      <c r="O1592" s="14">
        <v>46120.0</v>
      </c>
      <c r="P1592" s="8" t="s">
        <v>185</v>
      </c>
      <c r="Q1592" s="8">
        <v>879.0</v>
      </c>
      <c r="R1592" s="8" t="s">
        <v>11554</v>
      </c>
      <c r="S1592" s="8" t="s">
        <v>11555</v>
      </c>
      <c r="T1592" s="32" t="s">
        <v>11556</v>
      </c>
      <c r="U1592" s="17" t="s">
        <v>11548</v>
      </c>
      <c r="V1592" s="8" t="s">
        <v>190</v>
      </c>
      <c r="AA1592" s="53" t="s">
        <v>11557</v>
      </c>
      <c r="AB1592" s="18">
        <v>279.0</v>
      </c>
      <c r="AC1592" s="18">
        <v>25.0</v>
      </c>
      <c r="AD1592" s="18">
        <v>20.0</v>
      </c>
      <c r="AE1592" s="18">
        <v>36.0</v>
      </c>
      <c r="AF1592" s="18">
        <v>27.0</v>
      </c>
      <c r="AG1592" s="18">
        <v>186.0</v>
      </c>
      <c r="AH1592" s="18">
        <v>0.0</v>
      </c>
      <c r="AI1592" s="18">
        <v>4.0</v>
      </c>
      <c r="AJ1592" s="18" t="s">
        <v>54</v>
      </c>
      <c r="AK1592" s="18" t="s">
        <v>54</v>
      </c>
      <c r="AL1592" s="54" t="s">
        <v>2398</v>
      </c>
      <c r="AM1592" s="18" t="s">
        <v>54</v>
      </c>
      <c r="AN1592" s="19"/>
      <c r="AO1592" s="19" t="s">
        <v>54</v>
      </c>
    </row>
    <row r="1593">
      <c r="A1593" s="8" t="s">
        <v>11558</v>
      </c>
      <c r="B1593" s="52" t="s">
        <v>5170</v>
      </c>
      <c r="C1593" s="8" t="s">
        <v>58</v>
      </c>
      <c r="D1593" s="8" t="s">
        <v>11542</v>
      </c>
      <c r="E1593" s="20" t="s">
        <v>11559</v>
      </c>
      <c r="F1593" s="50" t="s">
        <v>11560</v>
      </c>
      <c r="G1593" s="8" t="s">
        <v>183</v>
      </c>
      <c r="H1593" s="24"/>
      <c r="I1593" s="8" t="s">
        <v>11561</v>
      </c>
      <c r="J1593" s="8">
        <v>14.0</v>
      </c>
      <c r="K1593" s="14">
        <v>46118.0</v>
      </c>
      <c r="L1593" s="8" t="s">
        <v>9634</v>
      </c>
      <c r="M1593" s="8" t="s">
        <v>9634</v>
      </c>
      <c r="N1593" s="14">
        <v>46119.0</v>
      </c>
      <c r="O1593" s="14">
        <v>46120.0</v>
      </c>
      <c r="P1593" s="8" t="s">
        <v>185</v>
      </c>
      <c r="Q1593" s="8">
        <v>853.0</v>
      </c>
      <c r="R1593" s="8" t="s">
        <v>11562</v>
      </c>
      <c r="S1593" s="8" t="s">
        <v>11563</v>
      </c>
      <c r="T1593" s="32" t="s">
        <v>11564</v>
      </c>
      <c r="U1593" s="17" t="s">
        <v>11548</v>
      </c>
      <c r="V1593" s="8" t="s">
        <v>190</v>
      </c>
      <c r="AA1593" s="53" t="s">
        <v>11565</v>
      </c>
      <c r="AB1593" s="18">
        <v>99.0</v>
      </c>
      <c r="AC1593" s="18">
        <v>3.0</v>
      </c>
      <c r="AD1593" s="18">
        <v>23.0</v>
      </c>
      <c r="AE1593" s="18">
        <v>43.0</v>
      </c>
      <c r="AF1593" s="18">
        <v>30.0</v>
      </c>
      <c r="AG1593" s="18">
        <v>25.0</v>
      </c>
      <c r="AH1593" s="18">
        <v>1.0</v>
      </c>
      <c r="AI1593" s="18">
        <v>3.0</v>
      </c>
      <c r="AJ1593" s="18" t="s">
        <v>54</v>
      </c>
      <c r="AK1593" s="18" t="s">
        <v>54</v>
      </c>
      <c r="AL1593" s="54" t="s">
        <v>1483</v>
      </c>
      <c r="AM1593" s="18" t="s">
        <v>54</v>
      </c>
      <c r="AN1593" s="19"/>
      <c r="AO1593" s="19" t="s">
        <v>925</v>
      </c>
    </row>
    <row r="1594">
      <c r="A1594" s="8" t="s">
        <v>11566</v>
      </c>
      <c r="B1594" s="52" t="s">
        <v>7084</v>
      </c>
      <c r="C1594" s="8" t="s">
        <v>58</v>
      </c>
      <c r="D1594" s="8" t="s">
        <v>11542</v>
      </c>
      <c r="E1594" s="20" t="s">
        <v>11567</v>
      </c>
      <c r="F1594" s="50" t="s">
        <v>11568</v>
      </c>
      <c r="G1594" s="8" t="s">
        <v>183</v>
      </c>
      <c r="H1594" s="24"/>
      <c r="I1594" s="8" t="s">
        <v>11569</v>
      </c>
      <c r="J1594" s="8">
        <v>14.0</v>
      </c>
      <c r="K1594" s="14">
        <v>46118.0</v>
      </c>
      <c r="L1594" s="8" t="s">
        <v>9634</v>
      </c>
      <c r="M1594" s="8" t="s">
        <v>9634</v>
      </c>
      <c r="N1594" s="14">
        <v>46119.0</v>
      </c>
      <c r="O1594" s="14">
        <v>46120.0</v>
      </c>
      <c r="P1594" s="8" t="s">
        <v>185</v>
      </c>
      <c r="Q1594" s="8">
        <v>893.0</v>
      </c>
      <c r="R1594" s="8" t="s">
        <v>11570</v>
      </c>
      <c r="S1594" s="8" t="s">
        <v>11571</v>
      </c>
      <c r="T1594" s="32" t="s">
        <v>473</v>
      </c>
      <c r="U1594" s="17" t="s">
        <v>11548</v>
      </c>
      <c r="V1594" s="8" t="s">
        <v>190</v>
      </c>
      <c r="AA1594" s="53" t="s">
        <v>11572</v>
      </c>
      <c r="AB1594" s="18">
        <v>39.0</v>
      </c>
      <c r="AC1594" s="18">
        <v>11.0</v>
      </c>
      <c r="AD1594" s="18">
        <v>6.0</v>
      </c>
      <c r="AE1594" s="18">
        <v>21.0</v>
      </c>
      <c r="AF1594" s="18">
        <v>96.0</v>
      </c>
      <c r="AG1594" s="18">
        <v>0.0</v>
      </c>
      <c r="AH1594" s="18">
        <v>0.0</v>
      </c>
      <c r="AI1594" s="18">
        <v>0.0</v>
      </c>
      <c r="AJ1594" s="18" t="s">
        <v>54</v>
      </c>
      <c r="AK1594" s="18" t="s">
        <v>54</v>
      </c>
      <c r="AL1594" s="18" t="s">
        <v>54</v>
      </c>
      <c r="AM1594" s="18" t="s">
        <v>54</v>
      </c>
      <c r="AN1594" s="19"/>
      <c r="AO1594" s="19" t="s">
        <v>54</v>
      </c>
    </row>
    <row r="1595">
      <c r="A1595" s="8" t="s">
        <v>11573</v>
      </c>
      <c r="B1595" s="52" t="s">
        <v>1287</v>
      </c>
      <c r="C1595" s="8" t="s">
        <v>43</v>
      </c>
      <c r="E1595" s="20" t="s">
        <v>11574</v>
      </c>
      <c r="F1595" s="50" t="s">
        <v>11575</v>
      </c>
      <c r="G1595" s="8" t="s">
        <v>83</v>
      </c>
      <c r="H1595" s="24"/>
      <c r="I1595" s="8" t="s">
        <v>11576</v>
      </c>
      <c r="J1595" s="8">
        <v>14.0</v>
      </c>
      <c r="K1595" s="14">
        <v>46118.0</v>
      </c>
      <c r="L1595" s="8" t="s">
        <v>9634</v>
      </c>
      <c r="M1595" s="8" t="s">
        <v>9634</v>
      </c>
      <c r="N1595" s="14">
        <v>46120.0</v>
      </c>
      <c r="O1595" s="14">
        <v>46120.0</v>
      </c>
      <c r="P1595" s="8" t="s">
        <v>48</v>
      </c>
      <c r="Q1595" s="15">
        <v>1820.0</v>
      </c>
      <c r="R1595" s="8" t="s">
        <v>11577</v>
      </c>
      <c r="S1595" s="8" t="s">
        <v>11578</v>
      </c>
      <c r="T1595" s="16" t="s">
        <v>5302</v>
      </c>
      <c r="U1595" s="17" t="s">
        <v>11579</v>
      </c>
      <c r="V1595" s="8" t="s">
        <v>220</v>
      </c>
      <c r="AA1595" s="53" t="s">
        <v>11580</v>
      </c>
      <c r="AB1595" s="18">
        <v>266.0</v>
      </c>
      <c r="AC1595" s="18">
        <v>27.0</v>
      </c>
      <c r="AD1595" s="18">
        <v>11.0</v>
      </c>
      <c r="AE1595" s="18">
        <v>62.0</v>
      </c>
      <c r="AF1595" s="18">
        <v>90.0</v>
      </c>
      <c r="AG1595" s="18">
        <v>152.0</v>
      </c>
      <c r="AH1595" s="18">
        <v>0.0</v>
      </c>
      <c r="AI1595" s="18">
        <v>1.0</v>
      </c>
      <c r="AJ1595" s="18" t="s">
        <v>11573</v>
      </c>
      <c r="AK1595" s="18">
        <v>577.0</v>
      </c>
      <c r="AL1595" s="54" t="s">
        <v>1772</v>
      </c>
      <c r="AM1595" s="54" t="s">
        <v>2455</v>
      </c>
      <c r="AN1595" s="19">
        <v>0.9367</v>
      </c>
      <c r="AO1595" s="19" t="s">
        <v>371</v>
      </c>
    </row>
    <row r="1596">
      <c r="A1596" s="8" t="s">
        <v>11581</v>
      </c>
      <c r="B1596" s="52" t="s">
        <v>1298</v>
      </c>
      <c r="C1596" s="8" t="s">
        <v>58</v>
      </c>
      <c r="D1596" s="8" t="s">
        <v>11573</v>
      </c>
      <c r="E1596" s="20" t="s">
        <v>11582</v>
      </c>
      <c r="F1596" s="50" t="s">
        <v>11583</v>
      </c>
      <c r="G1596" s="8" t="s">
        <v>83</v>
      </c>
      <c r="H1596" s="24"/>
      <c r="I1596" s="8" t="s">
        <v>11584</v>
      </c>
      <c r="J1596" s="8">
        <v>14.0</v>
      </c>
      <c r="K1596" s="14">
        <v>46118.0</v>
      </c>
      <c r="L1596" s="8" t="s">
        <v>9634</v>
      </c>
      <c r="M1596" s="8" t="s">
        <v>9634</v>
      </c>
      <c r="N1596" s="14">
        <v>46120.0</v>
      </c>
      <c r="O1596" s="14">
        <v>46120.0</v>
      </c>
      <c r="P1596" s="8" t="s">
        <v>48</v>
      </c>
      <c r="Q1596" s="15">
        <v>1953.0</v>
      </c>
      <c r="R1596" s="8" t="s">
        <v>11585</v>
      </c>
      <c r="S1596" s="8" t="s">
        <v>11586</v>
      </c>
      <c r="T1596" s="16" t="s">
        <v>5302</v>
      </c>
      <c r="U1596" s="17" t="s">
        <v>11579</v>
      </c>
      <c r="V1596" s="8" t="s">
        <v>220</v>
      </c>
      <c r="AA1596" s="53" t="s">
        <v>11587</v>
      </c>
      <c r="AB1596" s="18">
        <v>151.0</v>
      </c>
      <c r="AC1596" s="18">
        <v>24.0</v>
      </c>
      <c r="AD1596" s="18">
        <v>8.0</v>
      </c>
      <c r="AE1596" s="18">
        <v>57.0</v>
      </c>
      <c r="AF1596" s="18">
        <v>31.0</v>
      </c>
      <c r="AG1596" s="18">
        <v>41.0</v>
      </c>
      <c r="AH1596" s="18">
        <v>0.0</v>
      </c>
      <c r="AI1596" s="18">
        <v>19.0</v>
      </c>
      <c r="AJ1596" s="18" t="s">
        <v>54</v>
      </c>
      <c r="AK1596" s="18" t="s">
        <v>54</v>
      </c>
      <c r="AL1596" s="54" t="s">
        <v>1755</v>
      </c>
      <c r="AM1596" s="18" t="s">
        <v>54</v>
      </c>
      <c r="AN1596" s="19">
        <v>0.9367</v>
      </c>
      <c r="AO1596" s="19" t="s">
        <v>371</v>
      </c>
    </row>
    <row r="1597">
      <c r="A1597" s="8" t="s">
        <v>11588</v>
      </c>
      <c r="B1597" s="52" t="s">
        <v>1883</v>
      </c>
      <c r="C1597" s="8" t="s">
        <v>58</v>
      </c>
      <c r="D1597" s="8" t="s">
        <v>11573</v>
      </c>
      <c r="E1597" s="20" t="s">
        <v>11589</v>
      </c>
      <c r="F1597" s="50" t="s">
        <v>11590</v>
      </c>
      <c r="G1597" s="8" t="s">
        <v>83</v>
      </c>
      <c r="H1597" s="24"/>
      <c r="I1597" s="8" t="s">
        <v>11591</v>
      </c>
      <c r="J1597" s="8">
        <v>14.0</v>
      </c>
      <c r="K1597" s="14">
        <v>46118.0</v>
      </c>
      <c r="L1597" s="8" t="s">
        <v>9634</v>
      </c>
      <c r="M1597" s="8" t="s">
        <v>9634</v>
      </c>
      <c r="N1597" s="14">
        <v>46120.0</v>
      </c>
      <c r="O1597" s="14">
        <v>46120.0</v>
      </c>
      <c r="P1597" s="8" t="s">
        <v>48</v>
      </c>
      <c r="Q1597" s="15">
        <v>2016.0</v>
      </c>
      <c r="R1597" s="8" t="s">
        <v>11592</v>
      </c>
      <c r="S1597" s="8" t="s">
        <v>11593</v>
      </c>
      <c r="T1597" s="16" t="s">
        <v>5302</v>
      </c>
      <c r="U1597" s="17" t="s">
        <v>11579</v>
      </c>
      <c r="V1597" s="8" t="s">
        <v>220</v>
      </c>
      <c r="AA1597" s="53" t="s">
        <v>11594</v>
      </c>
      <c r="AB1597" s="18">
        <v>160.0</v>
      </c>
      <c r="AC1597" s="18">
        <v>17.0</v>
      </c>
      <c r="AD1597" s="18">
        <v>39.0</v>
      </c>
      <c r="AE1597" s="18">
        <v>81.0</v>
      </c>
      <c r="AF1597" s="18">
        <v>0.0</v>
      </c>
      <c r="AG1597" s="18">
        <v>0.0</v>
      </c>
      <c r="AH1597" s="18">
        <v>0.0</v>
      </c>
      <c r="AI1597" s="18">
        <v>35.0</v>
      </c>
      <c r="AJ1597" s="18" t="s">
        <v>54</v>
      </c>
      <c r="AK1597" s="18" t="s">
        <v>54</v>
      </c>
      <c r="AL1597" s="54" t="s">
        <v>1755</v>
      </c>
      <c r="AM1597" s="18" t="s">
        <v>54</v>
      </c>
      <c r="AN1597" s="19">
        <v>0.9367</v>
      </c>
      <c r="AO1597" s="19" t="s">
        <v>371</v>
      </c>
    </row>
    <row r="1598">
      <c r="A1598" s="8" t="s">
        <v>11595</v>
      </c>
      <c r="B1598" s="52" t="s">
        <v>1298</v>
      </c>
      <c r="C1598" s="8" t="s">
        <v>43</v>
      </c>
      <c r="E1598" s="20" t="s">
        <v>11596</v>
      </c>
      <c r="F1598" s="50" t="s">
        <v>11597</v>
      </c>
      <c r="G1598" s="8" t="s">
        <v>3873</v>
      </c>
      <c r="H1598" s="24"/>
      <c r="I1598" s="8" t="s">
        <v>11598</v>
      </c>
      <c r="J1598" s="8">
        <v>14.0</v>
      </c>
      <c r="K1598" s="14">
        <v>46118.0</v>
      </c>
      <c r="L1598" s="8" t="s">
        <v>9634</v>
      </c>
      <c r="M1598" s="8" t="s">
        <v>9634</v>
      </c>
      <c r="N1598" s="14">
        <v>46119.0</v>
      </c>
      <c r="O1598" s="14">
        <v>46119.0</v>
      </c>
      <c r="P1598" s="8" t="s">
        <v>3876</v>
      </c>
      <c r="Q1598" s="8">
        <v>625.0</v>
      </c>
      <c r="R1598" s="16" t="s">
        <v>11599</v>
      </c>
      <c r="S1598" s="16" t="s">
        <v>11600</v>
      </c>
      <c r="T1598" s="16" t="s">
        <v>11601</v>
      </c>
      <c r="U1598" s="20" t="s">
        <v>11602</v>
      </c>
      <c r="V1598" s="8" t="s">
        <v>172</v>
      </c>
      <c r="AA1598" s="53" t="s">
        <v>11603</v>
      </c>
      <c r="AB1598" s="18">
        <v>1872.0</v>
      </c>
      <c r="AC1598" s="18">
        <v>1164.0</v>
      </c>
      <c r="AD1598" s="18">
        <v>43.0</v>
      </c>
      <c r="AE1598" s="18">
        <v>277.0</v>
      </c>
      <c r="AF1598" s="18">
        <v>0.0</v>
      </c>
      <c r="AG1598" s="18">
        <v>0.0</v>
      </c>
      <c r="AH1598" s="18">
        <v>0.0</v>
      </c>
      <c r="AI1598" s="18">
        <v>24.0</v>
      </c>
      <c r="AJ1598" s="18" t="s">
        <v>11595</v>
      </c>
      <c r="AK1598" s="18">
        <v>2210.0</v>
      </c>
      <c r="AL1598" s="55" t="s">
        <v>2320</v>
      </c>
      <c r="AM1598" s="54" t="s">
        <v>1989</v>
      </c>
      <c r="AN1598" s="19">
        <v>0.8854</v>
      </c>
      <c r="AO1598" s="19" t="s">
        <v>9358</v>
      </c>
    </row>
    <row r="1599">
      <c r="A1599" s="8" t="s">
        <v>11604</v>
      </c>
      <c r="B1599" s="52" t="s">
        <v>1883</v>
      </c>
      <c r="C1599" s="8" t="s">
        <v>58</v>
      </c>
      <c r="D1599" s="8" t="s">
        <v>11595</v>
      </c>
      <c r="E1599" s="16" t="s">
        <v>11605</v>
      </c>
      <c r="F1599" s="50" t="s">
        <v>11606</v>
      </c>
      <c r="G1599" s="8" t="s">
        <v>3873</v>
      </c>
      <c r="H1599" s="24"/>
      <c r="I1599" s="8" t="s">
        <v>11607</v>
      </c>
      <c r="J1599" s="8">
        <v>14.0</v>
      </c>
      <c r="K1599" s="14">
        <v>46118.0</v>
      </c>
      <c r="L1599" s="8" t="s">
        <v>9634</v>
      </c>
      <c r="M1599" s="8" t="s">
        <v>9634</v>
      </c>
      <c r="N1599" s="14">
        <v>46119.0</v>
      </c>
      <c r="O1599" s="14">
        <v>46119.0</v>
      </c>
      <c r="P1599" s="8" t="s">
        <v>3876</v>
      </c>
      <c r="Q1599" s="8">
        <v>613.0</v>
      </c>
      <c r="R1599" s="16" t="s">
        <v>11608</v>
      </c>
      <c r="S1599" s="16" t="s">
        <v>11609</v>
      </c>
      <c r="T1599" s="16" t="s">
        <v>8012</v>
      </c>
      <c r="U1599" s="20" t="s">
        <v>11602</v>
      </c>
      <c r="V1599" s="8" t="s">
        <v>172</v>
      </c>
      <c r="AA1599" s="53" t="s">
        <v>11610</v>
      </c>
      <c r="AB1599" s="18">
        <v>134.0</v>
      </c>
      <c r="AC1599" s="18">
        <v>30.0</v>
      </c>
      <c r="AD1599" s="18">
        <v>29.0</v>
      </c>
      <c r="AE1599" s="18">
        <v>66.0</v>
      </c>
      <c r="AF1599" s="18">
        <v>0.0</v>
      </c>
      <c r="AG1599" s="18">
        <v>0.0</v>
      </c>
      <c r="AH1599" s="18">
        <v>0.0</v>
      </c>
      <c r="AI1599" s="18">
        <v>6.0</v>
      </c>
      <c r="AJ1599" s="18" t="s">
        <v>54</v>
      </c>
      <c r="AK1599" s="18" t="s">
        <v>54</v>
      </c>
      <c r="AL1599" s="54" t="s">
        <v>1483</v>
      </c>
      <c r="AM1599" s="18" t="s">
        <v>54</v>
      </c>
      <c r="AN1599" s="19">
        <v>0.8854</v>
      </c>
      <c r="AO1599" s="19" t="s">
        <v>9358</v>
      </c>
    </row>
    <row r="1600">
      <c r="A1600" s="8" t="s">
        <v>11611</v>
      </c>
      <c r="B1600" s="52" t="s">
        <v>3883</v>
      </c>
      <c r="C1600" s="8" t="s">
        <v>58</v>
      </c>
      <c r="D1600" s="8" t="s">
        <v>11595</v>
      </c>
      <c r="E1600" s="20" t="s">
        <v>11612</v>
      </c>
      <c r="F1600" s="50" t="s">
        <v>11613</v>
      </c>
      <c r="G1600" s="8" t="s">
        <v>3873</v>
      </c>
      <c r="H1600" s="24"/>
      <c r="I1600" s="8" t="s">
        <v>11614</v>
      </c>
      <c r="J1600" s="8">
        <v>14.0</v>
      </c>
      <c r="K1600" s="14">
        <v>46118.0</v>
      </c>
      <c r="L1600" s="8" t="s">
        <v>9634</v>
      </c>
      <c r="M1600" s="8" t="s">
        <v>9634</v>
      </c>
      <c r="N1600" s="14">
        <v>46119.0</v>
      </c>
      <c r="O1600" s="14">
        <v>46119.0</v>
      </c>
      <c r="P1600" s="8" t="s">
        <v>3876</v>
      </c>
      <c r="Q1600" s="8">
        <v>556.0</v>
      </c>
      <c r="R1600" s="16" t="s">
        <v>11615</v>
      </c>
      <c r="S1600" s="16" t="s">
        <v>11616</v>
      </c>
      <c r="T1600" s="16" t="s">
        <v>11617</v>
      </c>
      <c r="U1600" s="20" t="s">
        <v>11602</v>
      </c>
      <c r="V1600" s="8" t="s">
        <v>172</v>
      </c>
      <c r="AA1600" s="53" t="s">
        <v>11618</v>
      </c>
      <c r="AB1600" s="18">
        <v>157.0</v>
      </c>
      <c r="AC1600" s="18">
        <v>21.0</v>
      </c>
      <c r="AD1600" s="18">
        <v>29.0</v>
      </c>
      <c r="AE1600" s="18">
        <v>80.0</v>
      </c>
      <c r="AF1600" s="18">
        <v>0.0</v>
      </c>
      <c r="AG1600" s="18">
        <v>0.0</v>
      </c>
      <c r="AH1600" s="18">
        <v>0.0</v>
      </c>
      <c r="AI1600" s="18">
        <v>18.0</v>
      </c>
      <c r="AJ1600" s="18" t="s">
        <v>54</v>
      </c>
      <c r="AK1600" s="18" t="s">
        <v>54</v>
      </c>
      <c r="AL1600" s="54" t="s">
        <v>1572</v>
      </c>
      <c r="AM1600" s="18" t="s">
        <v>54</v>
      </c>
      <c r="AN1600" s="19">
        <v>0.8854</v>
      </c>
      <c r="AO1600" s="19" t="s">
        <v>262</v>
      </c>
    </row>
    <row r="1601">
      <c r="A1601" s="8" t="s">
        <v>11619</v>
      </c>
      <c r="B1601" s="52" t="s">
        <v>7761</v>
      </c>
      <c r="C1601" s="8" t="s">
        <v>58</v>
      </c>
      <c r="D1601" s="8" t="s">
        <v>11595</v>
      </c>
      <c r="E1601" s="20" t="s">
        <v>11620</v>
      </c>
      <c r="F1601" s="50" t="s">
        <v>11621</v>
      </c>
      <c r="G1601" s="8" t="s">
        <v>3873</v>
      </c>
      <c r="H1601" s="24"/>
      <c r="I1601" s="8" t="s">
        <v>11622</v>
      </c>
      <c r="J1601" s="8">
        <v>14.0</v>
      </c>
      <c r="K1601" s="14">
        <v>46118.0</v>
      </c>
      <c r="L1601" s="8" t="s">
        <v>9634</v>
      </c>
      <c r="M1601" s="8" t="s">
        <v>9634</v>
      </c>
      <c r="N1601" s="14">
        <v>46119.0</v>
      </c>
      <c r="O1601" s="14">
        <v>46119.0</v>
      </c>
      <c r="P1601" s="8" t="s">
        <v>3876</v>
      </c>
      <c r="Q1601" s="8">
        <v>597.0</v>
      </c>
      <c r="R1601" s="16" t="s">
        <v>11623</v>
      </c>
      <c r="S1601" s="16" t="s">
        <v>11624</v>
      </c>
      <c r="T1601" s="16" t="s">
        <v>11625</v>
      </c>
      <c r="U1601" s="20" t="s">
        <v>11602</v>
      </c>
      <c r="V1601" s="8" t="s">
        <v>172</v>
      </c>
      <c r="AA1601" s="53" t="s">
        <v>11626</v>
      </c>
      <c r="AB1601" s="18">
        <v>47.0</v>
      </c>
      <c r="AC1601" s="18">
        <v>14.0</v>
      </c>
      <c r="AD1601" s="18">
        <v>11.0</v>
      </c>
      <c r="AE1601" s="18">
        <v>17.0</v>
      </c>
      <c r="AF1601" s="18">
        <v>1065.0</v>
      </c>
      <c r="AG1601" s="18">
        <v>0.0</v>
      </c>
      <c r="AH1601" s="18">
        <v>0.0</v>
      </c>
      <c r="AI1601" s="18">
        <v>0.0</v>
      </c>
      <c r="AJ1601" s="18" t="s">
        <v>54</v>
      </c>
      <c r="AK1601" s="18" t="s">
        <v>54</v>
      </c>
      <c r="AL1601" s="18" t="s">
        <v>54</v>
      </c>
      <c r="AM1601" s="18" t="s">
        <v>54</v>
      </c>
      <c r="AN1601" s="19">
        <v>0.8854</v>
      </c>
      <c r="AO1601" s="19" t="s">
        <v>9358</v>
      </c>
    </row>
    <row r="1602">
      <c r="A1602" s="8" t="s">
        <v>11627</v>
      </c>
      <c r="B1602" s="52" t="s">
        <v>2931</v>
      </c>
      <c r="C1602" s="8" t="s">
        <v>43</v>
      </c>
      <c r="E1602" s="20" t="s">
        <v>11628</v>
      </c>
      <c r="F1602" s="50" t="s">
        <v>11629</v>
      </c>
      <c r="G1602" s="8" t="s">
        <v>46</v>
      </c>
      <c r="H1602" s="24"/>
      <c r="I1602" s="8" t="s">
        <v>11630</v>
      </c>
      <c r="J1602" s="8">
        <v>14.0</v>
      </c>
      <c r="K1602" s="14">
        <v>46118.0</v>
      </c>
      <c r="L1602" s="8" t="s">
        <v>9634</v>
      </c>
      <c r="M1602" s="8" t="s">
        <v>9634</v>
      </c>
      <c r="N1602" s="14">
        <v>46120.0</v>
      </c>
      <c r="O1602" s="14">
        <v>46120.0</v>
      </c>
      <c r="P1602" s="8" t="s">
        <v>48</v>
      </c>
      <c r="Q1602" s="8">
        <v>608.0</v>
      </c>
      <c r="R1602" s="16" t="s">
        <v>11631</v>
      </c>
      <c r="S1602" s="16" t="s">
        <v>11632</v>
      </c>
      <c r="T1602" s="16" t="s">
        <v>70</v>
      </c>
      <c r="U1602" s="17" t="s">
        <v>11633</v>
      </c>
      <c r="V1602" s="8" t="s">
        <v>72</v>
      </c>
      <c r="AA1602" s="18" t="s">
        <v>54</v>
      </c>
      <c r="AB1602" s="18">
        <v>153.0</v>
      </c>
      <c r="AC1602" s="18">
        <v>95.0</v>
      </c>
      <c r="AD1602" s="18">
        <v>8.0</v>
      </c>
      <c r="AE1602" s="18">
        <v>44.0</v>
      </c>
      <c r="AF1602" s="18">
        <v>0.0</v>
      </c>
      <c r="AG1602" s="18">
        <v>0.0</v>
      </c>
      <c r="AH1602" s="18">
        <v>0.0</v>
      </c>
      <c r="AI1602" s="18">
        <v>0.0</v>
      </c>
      <c r="AJ1602" s="18" t="s">
        <v>11627</v>
      </c>
      <c r="AK1602" s="18">
        <v>811.0</v>
      </c>
      <c r="AL1602" s="18" t="s">
        <v>54</v>
      </c>
      <c r="AM1602" s="54" t="s">
        <v>1478</v>
      </c>
      <c r="AN1602" s="19"/>
      <c r="AO1602" s="19" t="s">
        <v>371</v>
      </c>
    </row>
    <row r="1603">
      <c r="A1603" s="8" t="s">
        <v>11634</v>
      </c>
      <c r="B1603" s="52" t="s">
        <v>1287</v>
      </c>
      <c r="C1603" s="8" t="s">
        <v>58</v>
      </c>
      <c r="D1603" s="8" t="s">
        <v>11627</v>
      </c>
      <c r="E1603" s="20" t="s">
        <v>11635</v>
      </c>
      <c r="F1603" s="50" t="s">
        <v>11636</v>
      </c>
      <c r="G1603" s="8" t="s">
        <v>46</v>
      </c>
      <c r="H1603" s="24"/>
      <c r="I1603" s="8" t="s">
        <v>11637</v>
      </c>
      <c r="J1603" s="8">
        <v>14.0</v>
      </c>
      <c r="K1603" s="14">
        <v>46118.0</v>
      </c>
      <c r="L1603" s="8" t="s">
        <v>9634</v>
      </c>
      <c r="M1603" s="8" t="s">
        <v>9634</v>
      </c>
      <c r="N1603" s="14">
        <v>46120.0</v>
      </c>
      <c r="O1603" s="14">
        <v>46120.0</v>
      </c>
      <c r="P1603" s="8" t="s">
        <v>48</v>
      </c>
      <c r="Q1603" s="8">
        <v>657.0</v>
      </c>
      <c r="R1603" s="8" t="s">
        <v>11638</v>
      </c>
      <c r="S1603" s="8" t="s">
        <v>11639</v>
      </c>
      <c r="T1603" s="16" t="s">
        <v>11640</v>
      </c>
      <c r="U1603" s="17" t="s">
        <v>11633</v>
      </c>
      <c r="V1603" s="8" t="s">
        <v>72</v>
      </c>
      <c r="AA1603" s="53" t="s">
        <v>11641</v>
      </c>
      <c r="AB1603" s="18">
        <v>328.0</v>
      </c>
      <c r="AC1603" s="18">
        <v>70.0</v>
      </c>
      <c r="AD1603" s="18">
        <v>9.0</v>
      </c>
      <c r="AE1603" s="18">
        <v>192.0</v>
      </c>
      <c r="AF1603" s="18">
        <v>55.0</v>
      </c>
      <c r="AG1603" s="18">
        <v>27.0</v>
      </c>
      <c r="AH1603" s="18">
        <v>3.0</v>
      </c>
      <c r="AI1603" s="18">
        <v>4.0</v>
      </c>
      <c r="AJ1603" s="18" t="s">
        <v>54</v>
      </c>
      <c r="AK1603" s="18" t="s">
        <v>54</v>
      </c>
      <c r="AL1603" s="54" t="s">
        <v>2182</v>
      </c>
      <c r="AM1603" s="18" t="s">
        <v>54</v>
      </c>
      <c r="AN1603" s="19">
        <v>0.9538</v>
      </c>
      <c r="AO1603" s="19" t="s">
        <v>371</v>
      </c>
    </row>
    <row r="1604">
      <c r="A1604" s="8" t="s">
        <v>11642</v>
      </c>
      <c r="B1604" s="52" t="s">
        <v>3883</v>
      </c>
      <c r="C1604" s="8" t="s">
        <v>58</v>
      </c>
      <c r="D1604" s="8" t="s">
        <v>11627</v>
      </c>
      <c r="E1604" s="20" t="s">
        <v>11643</v>
      </c>
      <c r="F1604" s="50" t="s">
        <v>11644</v>
      </c>
      <c r="G1604" s="8" t="s">
        <v>46</v>
      </c>
      <c r="H1604" s="24"/>
      <c r="I1604" s="8" t="s">
        <v>11645</v>
      </c>
      <c r="J1604" s="8">
        <v>14.0</v>
      </c>
      <c r="K1604" s="14">
        <v>46118.0</v>
      </c>
      <c r="L1604" s="8" t="s">
        <v>9634</v>
      </c>
      <c r="M1604" s="8" t="s">
        <v>9634</v>
      </c>
      <c r="N1604" s="14">
        <v>46120.0</v>
      </c>
      <c r="O1604" s="14">
        <v>46120.0</v>
      </c>
      <c r="P1604" s="8" t="s">
        <v>48</v>
      </c>
      <c r="Q1604" s="8">
        <v>683.0</v>
      </c>
      <c r="R1604" s="8" t="s">
        <v>11638</v>
      </c>
      <c r="S1604" s="8" t="s">
        <v>11646</v>
      </c>
      <c r="T1604" s="16" t="s">
        <v>7202</v>
      </c>
      <c r="U1604" s="17" t="s">
        <v>11633</v>
      </c>
      <c r="V1604" s="8" t="s">
        <v>72</v>
      </c>
      <c r="AA1604" s="53" t="s">
        <v>11647</v>
      </c>
      <c r="AB1604" s="18">
        <v>190.0</v>
      </c>
      <c r="AC1604" s="18">
        <v>75.0</v>
      </c>
      <c r="AD1604" s="18">
        <v>10.0</v>
      </c>
      <c r="AE1604" s="18">
        <v>73.0</v>
      </c>
      <c r="AF1604" s="18">
        <v>21.0</v>
      </c>
      <c r="AG1604" s="18">
        <v>21.0</v>
      </c>
      <c r="AH1604" s="18">
        <v>1.0</v>
      </c>
      <c r="AI1604" s="18">
        <v>4.0</v>
      </c>
      <c r="AJ1604" s="18" t="s">
        <v>54</v>
      </c>
      <c r="AK1604" s="18" t="s">
        <v>54</v>
      </c>
      <c r="AL1604" s="54" t="s">
        <v>2455</v>
      </c>
      <c r="AM1604" s="18" t="s">
        <v>54</v>
      </c>
      <c r="AN1604" s="19">
        <v>0.9538</v>
      </c>
      <c r="AO1604" s="19" t="s">
        <v>371</v>
      </c>
    </row>
    <row r="1605">
      <c r="A1605" s="8" t="s">
        <v>11648</v>
      </c>
      <c r="B1605" s="52" t="s">
        <v>42</v>
      </c>
      <c r="C1605" s="8" t="s">
        <v>58</v>
      </c>
      <c r="D1605" s="8" t="s">
        <v>11627</v>
      </c>
      <c r="E1605" s="20" t="s">
        <v>11649</v>
      </c>
      <c r="F1605" s="50" t="s">
        <v>11650</v>
      </c>
      <c r="G1605" s="8" t="s">
        <v>46</v>
      </c>
      <c r="H1605" s="24"/>
      <c r="I1605" s="8" t="s">
        <v>11651</v>
      </c>
      <c r="J1605" s="8">
        <v>14.0</v>
      </c>
      <c r="K1605" s="14">
        <v>46118.0</v>
      </c>
      <c r="L1605" s="8" t="s">
        <v>9634</v>
      </c>
      <c r="M1605" s="8" t="s">
        <v>9634</v>
      </c>
      <c r="N1605" s="14">
        <v>46120.0</v>
      </c>
      <c r="O1605" s="14">
        <v>46120.0</v>
      </c>
      <c r="P1605" s="8" t="s">
        <v>48</v>
      </c>
      <c r="Q1605" s="8">
        <v>626.0</v>
      </c>
      <c r="R1605" s="16" t="s">
        <v>11631</v>
      </c>
      <c r="S1605" s="16" t="s">
        <v>11652</v>
      </c>
      <c r="T1605" s="16" t="s">
        <v>9636</v>
      </c>
      <c r="U1605" s="17" t="s">
        <v>11633</v>
      </c>
      <c r="V1605" s="8" t="s">
        <v>72</v>
      </c>
      <c r="AA1605" s="18" t="s">
        <v>54</v>
      </c>
      <c r="AB1605" s="18">
        <v>140.0</v>
      </c>
      <c r="AC1605" s="18">
        <v>24.0</v>
      </c>
      <c r="AD1605" s="18">
        <v>13.0</v>
      </c>
      <c r="AE1605" s="18">
        <v>83.0</v>
      </c>
      <c r="AF1605" s="18">
        <v>0.0</v>
      </c>
      <c r="AG1605" s="18">
        <v>0.0</v>
      </c>
      <c r="AH1605" s="18">
        <v>0.0</v>
      </c>
      <c r="AI1605" s="18">
        <v>1.0</v>
      </c>
      <c r="AJ1605" s="18" t="s">
        <v>54</v>
      </c>
      <c r="AK1605" s="18" t="s">
        <v>54</v>
      </c>
      <c r="AL1605" s="18" t="s">
        <v>54</v>
      </c>
      <c r="AM1605" s="18" t="s">
        <v>54</v>
      </c>
      <c r="AN1605" s="19">
        <v>0.9538</v>
      </c>
      <c r="AO1605" s="19" t="s">
        <v>371</v>
      </c>
    </row>
    <row r="1606">
      <c r="A1606" s="8" t="s">
        <v>11653</v>
      </c>
      <c r="B1606" s="52" t="s">
        <v>1287</v>
      </c>
      <c r="C1606" s="8" t="s">
        <v>43</v>
      </c>
      <c r="E1606" s="16" t="s">
        <v>11654</v>
      </c>
      <c r="F1606" s="50" t="s">
        <v>11655</v>
      </c>
      <c r="G1606" s="8" t="s">
        <v>3873</v>
      </c>
      <c r="H1606" s="24"/>
      <c r="I1606" s="8" t="s">
        <v>11656</v>
      </c>
      <c r="J1606" s="8">
        <v>14.0</v>
      </c>
      <c r="K1606" s="14">
        <v>46118.0</v>
      </c>
      <c r="L1606" s="8" t="s">
        <v>9634</v>
      </c>
      <c r="M1606" s="8" t="s">
        <v>9634</v>
      </c>
      <c r="N1606" s="14">
        <v>46119.0</v>
      </c>
      <c r="O1606" s="14">
        <v>46119.0</v>
      </c>
      <c r="P1606" s="8" t="s">
        <v>3876</v>
      </c>
      <c r="Q1606" s="8">
        <v>525.0</v>
      </c>
      <c r="R1606" s="16" t="s">
        <v>11657</v>
      </c>
      <c r="S1606" s="16" t="s">
        <v>11658</v>
      </c>
      <c r="T1606" s="16" t="s">
        <v>8820</v>
      </c>
      <c r="U1606" s="20" t="s">
        <v>11659</v>
      </c>
      <c r="V1606" s="8" t="s">
        <v>172</v>
      </c>
      <c r="AA1606" s="53" t="s">
        <v>11660</v>
      </c>
      <c r="AB1606" s="18">
        <v>218.0</v>
      </c>
      <c r="AC1606" s="18">
        <v>46.0</v>
      </c>
      <c r="AD1606" s="18">
        <v>25.0</v>
      </c>
      <c r="AE1606" s="18">
        <v>76.0</v>
      </c>
      <c r="AF1606" s="18">
        <v>241.0</v>
      </c>
      <c r="AG1606" s="18">
        <v>39.0</v>
      </c>
      <c r="AH1606" s="18">
        <v>0.0</v>
      </c>
      <c r="AI1606" s="18">
        <v>24.0</v>
      </c>
      <c r="AJ1606" s="18" t="s">
        <v>11653</v>
      </c>
      <c r="AK1606" s="18">
        <v>20628.0</v>
      </c>
      <c r="AL1606" s="54" t="s">
        <v>2087</v>
      </c>
      <c r="AM1606" s="55" t="s">
        <v>11661</v>
      </c>
      <c r="AN1606" s="19"/>
      <c r="AO1606" s="19" t="s">
        <v>54</v>
      </c>
    </row>
    <row r="1607">
      <c r="A1607" s="8" t="s">
        <v>11662</v>
      </c>
      <c r="B1607" s="52" t="s">
        <v>1298</v>
      </c>
      <c r="C1607" s="8" t="s">
        <v>58</v>
      </c>
      <c r="D1607" s="8" t="s">
        <v>11653</v>
      </c>
      <c r="E1607" s="16" t="s">
        <v>11663</v>
      </c>
      <c r="F1607" s="50" t="s">
        <v>11664</v>
      </c>
      <c r="G1607" s="8" t="s">
        <v>3873</v>
      </c>
      <c r="H1607" s="24"/>
      <c r="I1607" s="8" t="s">
        <v>11665</v>
      </c>
      <c r="J1607" s="8">
        <v>14.0</v>
      </c>
      <c r="K1607" s="14">
        <v>46118.0</v>
      </c>
      <c r="L1607" s="8" t="s">
        <v>9634</v>
      </c>
      <c r="M1607" s="8" t="s">
        <v>9634</v>
      </c>
      <c r="N1607" s="14">
        <v>46119.0</v>
      </c>
      <c r="O1607" s="14">
        <v>46119.0</v>
      </c>
      <c r="P1607" s="8" t="s">
        <v>3876</v>
      </c>
      <c r="Q1607" s="8">
        <v>586.0</v>
      </c>
      <c r="R1607" s="16" t="s">
        <v>11657</v>
      </c>
      <c r="S1607" s="16" t="s">
        <v>11658</v>
      </c>
      <c r="T1607" s="16" t="s">
        <v>11666</v>
      </c>
      <c r="U1607" s="20" t="s">
        <v>11659</v>
      </c>
      <c r="V1607" s="8" t="s">
        <v>190</v>
      </c>
      <c r="AA1607" s="53" t="s">
        <v>11667</v>
      </c>
      <c r="AB1607" s="18">
        <v>10205.0</v>
      </c>
      <c r="AC1607" s="18">
        <v>7.0</v>
      </c>
      <c r="AD1607" s="18">
        <v>29.0</v>
      </c>
      <c r="AE1607" s="18">
        <v>238.0</v>
      </c>
      <c r="AF1607" s="18">
        <v>84.0</v>
      </c>
      <c r="AG1607" s="18">
        <v>9773.0</v>
      </c>
      <c r="AH1607" s="18">
        <v>3.0</v>
      </c>
      <c r="AI1607" s="18">
        <v>42.0</v>
      </c>
      <c r="AJ1607" s="18" t="s">
        <v>54</v>
      </c>
      <c r="AK1607" s="18" t="s">
        <v>54</v>
      </c>
      <c r="AL1607" s="55" t="s">
        <v>11668</v>
      </c>
      <c r="AM1607" s="18" t="s">
        <v>54</v>
      </c>
      <c r="AN1607" s="19"/>
      <c r="AO1607" s="19" t="s">
        <v>54</v>
      </c>
    </row>
    <row r="1608">
      <c r="A1608" s="8" t="s">
        <v>11669</v>
      </c>
      <c r="B1608" s="52" t="s">
        <v>5170</v>
      </c>
      <c r="C1608" s="8" t="s">
        <v>58</v>
      </c>
      <c r="D1608" s="8" t="s">
        <v>11653</v>
      </c>
      <c r="E1608" s="16" t="s">
        <v>11670</v>
      </c>
      <c r="F1608" s="50" t="s">
        <v>11664</v>
      </c>
      <c r="G1608" s="8" t="s">
        <v>3873</v>
      </c>
      <c r="H1608" s="24"/>
      <c r="I1608" s="8" t="s">
        <v>11671</v>
      </c>
      <c r="J1608" s="8">
        <v>14.0</v>
      </c>
      <c r="K1608" s="14">
        <v>46118.0</v>
      </c>
      <c r="L1608" s="8" t="s">
        <v>9634</v>
      </c>
      <c r="M1608" s="8" t="s">
        <v>9634</v>
      </c>
      <c r="N1608" s="14">
        <v>46119.0</v>
      </c>
      <c r="O1608" s="14">
        <v>46119.0</v>
      </c>
      <c r="P1608" s="8" t="s">
        <v>3876</v>
      </c>
      <c r="Q1608" s="8">
        <v>593.0</v>
      </c>
      <c r="R1608" s="16" t="s">
        <v>11657</v>
      </c>
      <c r="S1608" s="16" t="s">
        <v>11658</v>
      </c>
      <c r="T1608" s="16" t="s">
        <v>11672</v>
      </c>
      <c r="U1608" s="20" t="s">
        <v>11659</v>
      </c>
      <c r="V1608" s="8" t="s">
        <v>172</v>
      </c>
      <c r="AA1608" s="53" t="s">
        <v>11667</v>
      </c>
      <c r="AB1608" s="18">
        <v>10205.0</v>
      </c>
      <c r="AC1608" s="18">
        <v>7.0</v>
      </c>
      <c r="AD1608" s="18">
        <v>29.0</v>
      </c>
      <c r="AE1608" s="18">
        <v>238.0</v>
      </c>
      <c r="AF1608" s="18">
        <v>84.0</v>
      </c>
      <c r="AG1608" s="18">
        <v>9773.0</v>
      </c>
      <c r="AH1608" s="18">
        <v>3.0</v>
      </c>
      <c r="AI1608" s="18">
        <v>42.0</v>
      </c>
      <c r="AJ1608" s="18" t="s">
        <v>54</v>
      </c>
      <c r="AK1608" s="18" t="s">
        <v>54</v>
      </c>
      <c r="AL1608" s="55" t="s">
        <v>11668</v>
      </c>
      <c r="AM1608" s="18" t="s">
        <v>54</v>
      </c>
      <c r="AN1608" s="19"/>
      <c r="AO1608" s="19" t="s">
        <v>54</v>
      </c>
    </row>
    <row r="1609">
      <c r="B1609" s="52" t="s">
        <v>5161</v>
      </c>
      <c r="C1609" s="8" t="s">
        <v>58</v>
      </c>
      <c r="D1609" s="8" t="s">
        <v>11653</v>
      </c>
      <c r="E1609" s="16" t="s">
        <v>11673</v>
      </c>
      <c r="F1609" s="50" t="s">
        <v>11674</v>
      </c>
      <c r="G1609" s="8" t="s">
        <v>3873</v>
      </c>
      <c r="H1609" s="24"/>
      <c r="I1609" s="8" t="s">
        <v>11675</v>
      </c>
      <c r="J1609" s="8">
        <v>14.0</v>
      </c>
      <c r="K1609" s="14">
        <v>46118.0</v>
      </c>
      <c r="L1609" s="8" t="s">
        <v>9634</v>
      </c>
      <c r="M1609" s="8" t="s">
        <v>9634</v>
      </c>
      <c r="N1609" s="14">
        <v>46119.0</v>
      </c>
      <c r="O1609" s="14">
        <v>46119.0</v>
      </c>
      <c r="P1609" s="8" t="s">
        <v>3876</v>
      </c>
      <c r="Q1609" s="8">
        <v>593.0</v>
      </c>
      <c r="R1609" s="16" t="s">
        <v>11657</v>
      </c>
      <c r="S1609" s="16" t="s">
        <v>11658</v>
      </c>
      <c r="T1609" s="16" t="s">
        <v>107</v>
      </c>
      <c r="U1609" s="20" t="s">
        <v>11659</v>
      </c>
      <c r="V1609" s="8" t="s">
        <v>172</v>
      </c>
      <c r="AA1609" s="53" t="s">
        <v>11676</v>
      </c>
      <c r="AB1609" s="18">
        <v>102.0</v>
      </c>
      <c r="AC1609" s="18">
        <v>5.0</v>
      </c>
      <c r="AD1609" s="18">
        <v>17.0</v>
      </c>
      <c r="AE1609" s="18">
        <v>39.0</v>
      </c>
      <c r="AF1609" s="18">
        <v>98.0</v>
      </c>
      <c r="AG1609" s="18">
        <v>21.0</v>
      </c>
      <c r="AH1609" s="18">
        <v>0.0</v>
      </c>
      <c r="AI1609" s="18">
        <v>12.0</v>
      </c>
      <c r="AJ1609" s="18" t="s">
        <v>54</v>
      </c>
      <c r="AK1609" s="18" t="s">
        <v>54</v>
      </c>
      <c r="AL1609" s="54" t="s">
        <v>1339</v>
      </c>
      <c r="AM1609" s="18" t="s">
        <v>54</v>
      </c>
      <c r="AN1609" s="19"/>
      <c r="AO1609" s="19" t="s">
        <v>54</v>
      </c>
    </row>
    <row r="1610">
      <c r="A1610" s="8" t="s">
        <v>11677</v>
      </c>
      <c r="B1610" s="52" t="s">
        <v>1287</v>
      </c>
      <c r="C1610" s="8" t="s">
        <v>43</v>
      </c>
      <c r="E1610" s="10" t="s">
        <v>11678</v>
      </c>
      <c r="F1610" s="50" t="s">
        <v>11679</v>
      </c>
      <c r="G1610" s="8" t="s">
        <v>165</v>
      </c>
      <c r="H1610" s="24"/>
      <c r="I1610" s="8" t="s">
        <v>11680</v>
      </c>
      <c r="J1610" s="8">
        <v>14.0</v>
      </c>
      <c r="K1610" s="14">
        <v>46118.0</v>
      </c>
      <c r="L1610" s="8" t="s">
        <v>9634</v>
      </c>
      <c r="M1610" s="8" t="s">
        <v>9634</v>
      </c>
      <c r="N1610" s="14">
        <v>46119.0</v>
      </c>
      <c r="O1610" s="14">
        <v>46119.0</v>
      </c>
      <c r="P1610" s="8" t="s">
        <v>167</v>
      </c>
      <c r="Q1610" s="8">
        <v>721.0</v>
      </c>
      <c r="R1610" s="8" t="s">
        <v>11681</v>
      </c>
      <c r="S1610" s="8" t="s">
        <v>11682</v>
      </c>
      <c r="T1610" s="16" t="s">
        <v>11683</v>
      </c>
      <c r="U1610" s="17" t="s">
        <v>11144</v>
      </c>
      <c r="V1610" s="8" t="s">
        <v>172</v>
      </c>
      <c r="AA1610" s="53" t="s">
        <v>11684</v>
      </c>
      <c r="AB1610" s="18">
        <v>191.0</v>
      </c>
      <c r="AC1610" s="18">
        <v>35.0</v>
      </c>
      <c r="AD1610" s="18">
        <v>9.0</v>
      </c>
      <c r="AE1610" s="18">
        <v>44.0</v>
      </c>
      <c r="AF1610" s="18">
        <v>125.0</v>
      </c>
      <c r="AG1610" s="18">
        <v>72.0</v>
      </c>
      <c r="AH1610" s="18">
        <v>0.0</v>
      </c>
      <c r="AI1610" s="18">
        <v>11.0</v>
      </c>
      <c r="AJ1610" s="18" t="s">
        <v>11677</v>
      </c>
      <c r="AK1610" s="18">
        <v>512.0</v>
      </c>
      <c r="AL1610" s="54" t="s">
        <v>2242</v>
      </c>
      <c r="AM1610" s="54" t="s">
        <v>2455</v>
      </c>
      <c r="AN1610" s="19">
        <v>0.9165</v>
      </c>
      <c r="AO1610" s="19" t="s">
        <v>54</v>
      </c>
    </row>
    <row r="1611">
      <c r="A1611" s="8" t="s">
        <v>11685</v>
      </c>
      <c r="B1611" s="52" t="s">
        <v>1883</v>
      </c>
      <c r="C1611" s="8" t="s">
        <v>58</v>
      </c>
      <c r="D1611" s="8" t="s">
        <v>11677</v>
      </c>
      <c r="E1611" s="20" t="s">
        <v>11686</v>
      </c>
      <c r="F1611" s="50" t="s">
        <v>11687</v>
      </c>
      <c r="G1611" s="8" t="s">
        <v>165</v>
      </c>
      <c r="H1611" s="24"/>
      <c r="I1611" s="8" t="s">
        <v>11688</v>
      </c>
      <c r="J1611" s="8">
        <v>14.0</v>
      </c>
      <c r="K1611" s="14">
        <v>46118.0</v>
      </c>
      <c r="L1611" s="8" t="s">
        <v>9634</v>
      </c>
      <c r="M1611" s="8" t="s">
        <v>9634</v>
      </c>
      <c r="N1611" s="14">
        <v>46119.0</v>
      </c>
      <c r="O1611" s="14">
        <v>46120.0</v>
      </c>
      <c r="P1611" s="8" t="s">
        <v>167</v>
      </c>
      <c r="Q1611" s="8">
        <v>650.0</v>
      </c>
      <c r="R1611" s="8" t="s">
        <v>11681</v>
      </c>
      <c r="S1611" s="8" t="s">
        <v>11689</v>
      </c>
      <c r="T1611" s="16" t="s">
        <v>70</v>
      </c>
      <c r="U1611" s="17" t="s">
        <v>11144</v>
      </c>
      <c r="V1611" s="8" t="s">
        <v>172</v>
      </c>
      <c r="AA1611" s="53" t="s">
        <v>11690</v>
      </c>
      <c r="AB1611" s="18">
        <v>132.0</v>
      </c>
      <c r="AC1611" s="18">
        <v>9.0</v>
      </c>
      <c r="AD1611" s="18">
        <v>36.0</v>
      </c>
      <c r="AE1611" s="18">
        <v>36.0</v>
      </c>
      <c r="AF1611" s="18">
        <v>7.0</v>
      </c>
      <c r="AG1611" s="18">
        <v>47.0</v>
      </c>
      <c r="AH1611" s="18">
        <v>0.0</v>
      </c>
      <c r="AI1611" s="18">
        <v>3.0</v>
      </c>
      <c r="AJ1611" s="18" t="s">
        <v>54</v>
      </c>
      <c r="AK1611" s="18" t="s">
        <v>54</v>
      </c>
      <c r="AL1611" s="54" t="s">
        <v>1483</v>
      </c>
      <c r="AM1611" s="18" t="s">
        <v>54</v>
      </c>
      <c r="AN1611" s="19">
        <v>0.9165</v>
      </c>
      <c r="AO1611" s="19" t="s">
        <v>54</v>
      </c>
    </row>
    <row r="1612">
      <c r="A1612" s="8" t="s">
        <v>11691</v>
      </c>
      <c r="B1612" s="52" t="s">
        <v>5170</v>
      </c>
      <c r="C1612" s="8" t="s">
        <v>58</v>
      </c>
      <c r="D1612" s="8" t="s">
        <v>11677</v>
      </c>
      <c r="E1612" s="10" t="s">
        <v>11692</v>
      </c>
      <c r="F1612" s="50" t="s">
        <v>11693</v>
      </c>
      <c r="G1612" s="8" t="s">
        <v>165</v>
      </c>
      <c r="H1612" s="24"/>
      <c r="I1612" s="8" t="s">
        <v>11694</v>
      </c>
      <c r="J1612" s="8">
        <v>14.0</v>
      </c>
      <c r="K1612" s="14">
        <v>46118.0</v>
      </c>
      <c r="L1612" s="8" t="s">
        <v>9634</v>
      </c>
      <c r="M1612" s="8" t="s">
        <v>9634</v>
      </c>
      <c r="N1612" s="14">
        <v>46119.0</v>
      </c>
      <c r="O1612" s="14">
        <v>46120.0</v>
      </c>
      <c r="P1612" s="8" t="s">
        <v>167</v>
      </c>
      <c r="Q1612" s="8">
        <v>695.0</v>
      </c>
      <c r="R1612" s="8" t="s">
        <v>11681</v>
      </c>
      <c r="S1612" s="8" t="s">
        <v>11695</v>
      </c>
      <c r="T1612" s="16" t="s">
        <v>7064</v>
      </c>
      <c r="U1612" s="17" t="s">
        <v>11144</v>
      </c>
      <c r="V1612" s="8" t="s">
        <v>172</v>
      </c>
      <c r="AA1612" s="53" t="s">
        <v>11696</v>
      </c>
      <c r="AB1612" s="18">
        <v>189.0</v>
      </c>
      <c r="AC1612" s="18">
        <v>4.0</v>
      </c>
      <c r="AD1612" s="18">
        <v>8.0</v>
      </c>
      <c r="AE1612" s="18">
        <v>45.0</v>
      </c>
      <c r="AF1612" s="18">
        <v>12.0</v>
      </c>
      <c r="AG1612" s="18">
        <v>121.0</v>
      </c>
      <c r="AH1612" s="18">
        <v>1.0</v>
      </c>
      <c r="AI1612" s="18">
        <v>11.0</v>
      </c>
      <c r="AJ1612" s="18" t="s">
        <v>54</v>
      </c>
      <c r="AK1612" s="18" t="s">
        <v>54</v>
      </c>
      <c r="AL1612" s="54" t="s">
        <v>1464</v>
      </c>
      <c r="AM1612" s="18" t="s">
        <v>54</v>
      </c>
      <c r="AN1612" s="19">
        <v>0.9165</v>
      </c>
      <c r="AO1612" s="19" t="s">
        <v>54</v>
      </c>
    </row>
    <row r="1613">
      <c r="A1613" s="8" t="s">
        <v>11697</v>
      </c>
      <c r="B1613" s="52" t="s">
        <v>1287</v>
      </c>
      <c r="C1613" s="8" t="s">
        <v>43</v>
      </c>
      <c r="E1613" s="10" t="s">
        <v>11698</v>
      </c>
      <c r="F1613" s="50" t="s">
        <v>11699</v>
      </c>
      <c r="G1613" s="8" t="s">
        <v>165</v>
      </c>
      <c r="H1613" s="24"/>
      <c r="I1613" s="8" t="s">
        <v>11700</v>
      </c>
      <c r="J1613" s="8">
        <v>14.0</v>
      </c>
      <c r="K1613" s="14">
        <v>46118.0</v>
      </c>
      <c r="L1613" s="8" t="s">
        <v>9634</v>
      </c>
      <c r="M1613" s="8" t="s">
        <v>9634</v>
      </c>
      <c r="N1613" s="14">
        <v>46119.0</v>
      </c>
      <c r="O1613" s="14">
        <v>46120.0</v>
      </c>
      <c r="P1613" s="8" t="s">
        <v>167</v>
      </c>
      <c r="Q1613" s="8">
        <v>673.0</v>
      </c>
      <c r="R1613" s="8" t="s">
        <v>11701</v>
      </c>
      <c r="S1613" s="8" t="s">
        <v>11702</v>
      </c>
      <c r="T1613" s="16" t="s">
        <v>11703</v>
      </c>
      <c r="U1613" s="17" t="s">
        <v>11144</v>
      </c>
      <c r="V1613" s="8" t="s">
        <v>8131</v>
      </c>
      <c r="AA1613" s="53" t="s">
        <v>11704</v>
      </c>
      <c r="AB1613" s="18">
        <v>133.0</v>
      </c>
      <c r="AC1613" s="18">
        <v>28.0</v>
      </c>
      <c r="AD1613" s="18">
        <v>2.0</v>
      </c>
      <c r="AE1613" s="18">
        <v>44.0</v>
      </c>
      <c r="AF1613" s="18">
        <v>31.0</v>
      </c>
      <c r="AG1613" s="18">
        <v>54.0</v>
      </c>
      <c r="AH1613" s="18">
        <v>0.0</v>
      </c>
      <c r="AI1613" s="18">
        <v>3.0</v>
      </c>
      <c r="AJ1613" s="18" t="s">
        <v>11697</v>
      </c>
      <c r="AK1613" s="18">
        <v>743.0</v>
      </c>
      <c r="AL1613" s="54" t="s">
        <v>1755</v>
      </c>
      <c r="AM1613" s="54" t="s">
        <v>2398</v>
      </c>
      <c r="AN1613" s="19"/>
      <c r="AO1613" s="19" t="s">
        <v>54</v>
      </c>
    </row>
    <row r="1614">
      <c r="A1614" s="8" t="s">
        <v>11705</v>
      </c>
      <c r="B1614" s="52" t="s">
        <v>1883</v>
      </c>
      <c r="C1614" s="8" t="s">
        <v>58</v>
      </c>
      <c r="D1614" s="8" t="s">
        <v>11697</v>
      </c>
      <c r="E1614" s="10" t="s">
        <v>11706</v>
      </c>
      <c r="F1614" s="50" t="s">
        <v>11707</v>
      </c>
      <c r="G1614" s="8" t="s">
        <v>165</v>
      </c>
      <c r="H1614" s="24"/>
      <c r="I1614" s="8" t="s">
        <v>11708</v>
      </c>
      <c r="J1614" s="8">
        <v>14.0</v>
      </c>
      <c r="K1614" s="14">
        <v>46118.0</v>
      </c>
      <c r="L1614" s="8" t="s">
        <v>9634</v>
      </c>
      <c r="M1614" s="8" t="s">
        <v>9634</v>
      </c>
      <c r="N1614" s="14">
        <v>46119.0</v>
      </c>
      <c r="O1614" s="14">
        <v>46120.0</v>
      </c>
      <c r="P1614" s="8" t="s">
        <v>167</v>
      </c>
      <c r="Q1614" s="8">
        <v>722.0</v>
      </c>
      <c r="R1614" s="8" t="s">
        <v>11701</v>
      </c>
      <c r="S1614" s="8" t="s">
        <v>11709</v>
      </c>
      <c r="T1614" s="16" t="s">
        <v>11710</v>
      </c>
      <c r="U1614" s="17" t="s">
        <v>11144</v>
      </c>
      <c r="V1614" s="8" t="s">
        <v>8131</v>
      </c>
      <c r="AA1614" s="53" t="s">
        <v>11711</v>
      </c>
      <c r="AB1614" s="18">
        <v>430.0</v>
      </c>
      <c r="AC1614" s="18">
        <v>80.0</v>
      </c>
      <c r="AD1614" s="18">
        <v>29.0</v>
      </c>
      <c r="AE1614" s="18">
        <v>47.0</v>
      </c>
      <c r="AF1614" s="18">
        <v>7.0</v>
      </c>
      <c r="AG1614" s="18">
        <v>259.0</v>
      </c>
      <c r="AH1614" s="18">
        <v>1.0</v>
      </c>
      <c r="AI1614" s="18">
        <v>4.0</v>
      </c>
      <c r="AJ1614" s="18" t="s">
        <v>54</v>
      </c>
      <c r="AK1614" s="18" t="s">
        <v>54</v>
      </c>
      <c r="AL1614" s="54" t="s">
        <v>1637</v>
      </c>
      <c r="AM1614" s="18" t="s">
        <v>54</v>
      </c>
      <c r="AN1614" s="19"/>
      <c r="AO1614" s="19" t="s">
        <v>54</v>
      </c>
    </row>
    <row r="1615">
      <c r="A1615" s="8" t="s">
        <v>11712</v>
      </c>
      <c r="B1615" s="52" t="s">
        <v>5170</v>
      </c>
      <c r="C1615" s="8" t="s">
        <v>58</v>
      </c>
      <c r="D1615" s="8" t="s">
        <v>11697</v>
      </c>
      <c r="E1615" s="10" t="s">
        <v>11713</v>
      </c>
      <c r="F1615" s="50" t="s">
        <v>11714</v>
      </c>
      <c r="G1615" s="8" t="s">
        <v>165</v>
      </c>
      <c r="H1615" s="24"/>
      <c r="I1615" s="8" t="s">
        <v>11715</v>
      </c>
      <c r="J1615" s="8">
        <v>14.0</v>
      </c>
      <c r="K1615" s="14">
        <v>46118.0</v>
      </c>
      <c r="L1615" s="8" t="s">
        <v>9634</v>
      </c>
      <c r="M1615" s="8" t="s">
        <v>9634</v>
      </c>
      <c r="N1615" s="14">
        <v>46119.0</v>
      </c>
      <c r="O1615" s="14">
        <v>46120.0</v>
      </c>
      <c r="P1615" s="8" t="s">
        <v>167</v>
      </c>
      <c r="Q1615" s="8">
        <v>639.0</v>
      </c>
      <c r="R1615" s="8" t="s">
        <v>11701</v>
      </c>
      <c r="S1615" s="8" t="s">
        <v>11716</v>
      </c>
      <c r="T1615" s="16" t="s">
        <v>70</v>
      </c>
      <c r="U1615" s="17" t="s">
        <v>11144</v>
      </c>
      <c r="V1615" s="8" t="s">
        <v>8131</v>
      </c>
      <c r="AA1615" s="53" t="s">
        <v>11717</v>
      </c>
      <c r="AB1615" s="18">
        <v>180.0</v>
      </c>
      <c r="AC1615" s="18">
        <v>12.0</v>
      </c>
      <c r="AD1615" s="18">
        <v>13.0</v>
      </c>
      <c r="AE1615" s="18">
        <v>24.0</v>
      </c>
      <c r="AF1615" s="18">
        <v>15.0</v>
      </c>
      <c r="AG1615" s="18">
        <v>126.0</v>
      </c>
      <c r="AH1615" s="18">
        <v>2.0</v>
      </c>
      <c r="AI1615" s="18">
        <v>3.0</v>
      </c>
      <c r="AJ1615" s="18" t="s">
        <v>54</v>
      </c>
      <c r="AK1615" s="18" t="s">
        <v>54</v>
      </c>
      <c r="AL1615" s="54" t="s">
        <v>2087</v>
      </c>
      <c r="AM1615" s="18" t="s">
        <v>54</v>
      </c>
      <c r="AN1615" s="19"/>
      <c r="AO1615" s="19" t="s">
        <v>54</v>
      </c>
    </row>
    <row r="1616">
      <c r="A1616" s="8" t="s">
        <v>11718</v>
      </c>
      <c r="B1616" s="52" t="s">
        <v>1287</v>
      </c>
      <c r="C1616" s="8" t="s">
        <v>43</v>
      </c>
      <c r="E1616" s="16" t="s">
        <v>11719</v>
      </c>
      <c r="F1616" s="50" t="s">
        <v>11720</v>
      </c>
      <c r="G1616" s="8" t="s">
        <v>3873</v>
      </c>
      <c r="H1616" s="24"/>
      <c r="I1616" s="8" t="s">
        <v>11721</v>
      </c>
      <c r="J1616" s="8">
        <v>14.0</v>
      </c>
      <c r="K1616" s="14">
        <v>46118.0</v>
      </c>
      <c r="L1616" s="8" t="s">
        <v>9634</v>
      </c>
      <c r="M1616" s="8" t="s">
        <v>9634</v>
      </c>
      <c r="N1616" s="14">
        <v>46119.0</v>
      </c>
      <c r="O1616" s="41">
        <v>46120.0</v>
      </c>
      <c r="P1616" s="8" t="s">
        <v>3876</v>
      </c>
      <c r="Q1616" s="8">
        <v>517.0</v>
      </c>
      <c r="R1616" s="16" t="s">
        <v>11722</v>
      </c>
      <c r="S1616" s="16" t="s">
        <v>11723</v>
      </c>
      <c r="T1616" s="16" t="s">
        <v>11625</v>
      </c>
      <c r="U1616" s="20" t="s">
        <v>11724</v>
      </c>
      <c r="V1616" s="8" t="s">
        <v>172</v>
      </c>
      <c r="AA1616" s="53" t="s">
        <v>11725</v>
      </c>
      <c r="AB1616" s="18">
        <v>111.0</v>
      </c>
      <c r="AC1616" s="18">
        <v>69.0</v>
      </c>
      <c r="AD1616" s="18">
        <v>9.0</v>
      </c>
      <c r="AE1616" s="18">
        <v>27.0</v>
      </c>
      <c r="AF1616" s="18">
        <v>18.0</v>
      </c>
      <c r="AG1616" s="18">
        <v>0.0</v>
      </c>
      <c r="AH1616" s="18">
        <v>0.0</v>
      </c>
      <c r="AI1616" s="18">
        <v>1.0</v>
      </c>
      <c r="AJ1616" s="18" t="s">
        <v>11718</v>
      </c>
      <c r="AK1616" s="18">
        <v>712.0</v>
      </c>
      <c r="AL1616" s="54" t="s">
        <v>1483</v>
      </c>
      <c r="AM1616" s="54" t="s">
        <v>1422</v>
      </c>
      <c r="AN1616" s="19">
        <v>0.9241</v>
      </c>
      <c r="AO1616" s="19" t="s">
        <v>11726</v>
      </c>
    </row>
    <row r="1617">
      <c r="A1617" s="8" t="s">
        <v>11727</v>
      </c>
      <c r="B1617" s="52" t="s">
        <v>1298</v>
      </c>
      <c r="C1617" s="8" t="s">
        <v>58</v>
      </c>
      <c r="D1617" s="8" t="s">
        <v>11718</v>
      </c>
      <c r="E1617" s="16" t="s">
        <v>11728</v>
      </c>
      <c r="F1617" s="50" t="s">
        <v>11729</v>
      </c>
      <c r="G1617" s="8" t="s">
        <v>3873</v>
      </c>
      <c r="H1617" s="24"/>
      <c r="I1617" s="8" t="s">
        <v>11730</v>
      </c>
      <c r="J1617" s="8">
        <v>14.0</v>
      </c>
      <c r="K1617" s="14">
        <v>46118.0</v>
      </c>
      <c r="L1617" s="8" t="s">
        <v>9634</v>
      </c>
      <c r="M1617" s="8" t="s">
        <v>9634</v>
      </c>
      <c r="N1617" s="14">
        <v>46119.0</v>
      </c>
      <c r="O1617" s="14">
        <v>46119.0</v>
      </c>
      <c r="P1617" s="8" t="s">
        <v>3876</v>
      </c>
      <c r="Q1617" s="8">
        <v>521.0</v>
      </c>
      <c r="R1617" s="16" t="s">
        <v>11722</v>
      </c>
      <c r="S1617" s="16" t="s">
        <v>11731</v>
      </c>
      <c r="T1617" s="16" t="s">
        <v>11703</v>
      </c>
      <c r="U1617" s="20" t="s">
        <v>11724</v>
      </c>
      <c r="V1617" s="8" t="s">
        <v>172</v>
      </c>
      <c r="AA1617" s="53" t="s">
        <v>11732</v>
      </c>
      <c r="AB1617" s="18">
        <v>97.0</v>
      </c>
      <c r="AC1617" s="18">
        <v>14.0</v>
      </c>
      <c r="AD1617" s="18">
        <v>11.0</v>
      </c>
      <c r="AE1617" s="18">
        <v>33.0</v>
      </c>
      <c r="AF1617" s="18">
        <v>8.0</v>
      </c>
      <c r="AG1617" s="18">
        <v>34.0</v>
      </c>
      <c r="AH1617" s="18">
        <v>0.0</v>
      </c>
      <c r="AI1617" s="18">
        <v>10.0</v>
      </c>
      <c r="AJ1617" s="18" t="s">
        <v>54</v>
      </c>
      <c r="AK1617" s="18" t="s">
        <v>54</v>
      </c>
      <c r="AL1617" s="54" t="s">
        <v>1339</v>
      </c>
      <c r="AM1617" s="18" t="s">
        <v>54</v>
      </c>
      <c r="AN1617" s="19">
        <v>0.9241</v>
      </c>
      <c r="AO1617" s="19" t="s">
        <v>9358</v>
      </c>
    </row>
    <row r="1618">
      <c r="A1618" s="8" t="s">
        <v>11733</v>
      </c>
      <c r="B1618" s="52" t="s">
        <v>3883</v>
      </c>
      <c r="C1618" s="8" t="s">
        <v>58</v>
      </c>
      <c r="D1618" s="8" t="s">
        <v>11718</v>
      </c>
      <c r="E1618" s="16" t="s">
        <v>11734</v>
      </c>
      <c r="F1618" s="50" t="s">
        <v>11735</v>
      </c>
      <c r="G1618" s="8" t="s">
        <v>3873</v>
      </c>
      <c r="H1618" s="24"/>
      <c r="I1618" s="8" t="s">
        <v>11736</v>
      </c>
      <c r="J1618" s="8">
        <v>14.0</v>
      </c>
      <c r="K1618" s="14">
        <v>46118.0</v>
      </c>
      <c r="L1618" s="8" t="s">
        <v>9634</v>
      </c>
      <c r="M1618" s="8" t="s">
        <v>9634</v>
      </c>
      <c r="N1618" s="14">
        <v>46119.0</v>
      </c>
      <c r="O1618" s="14">
        <v>46119.0</v>
      </c>
      <c r="P1618" s="8" t="s">
        <v>3876</v>
      </c>
      <c r="Q1618" s="8">
        <v>469.0</v>
      </c>
      <c r="R1618" s="16" t="s">
        <v>11722</v>
      </c>
      <c r="S1618" s="16" t="s">
        <v>11737</v>
      </c>
      <c r="T1618" s="16" t="s">
        <v>11738</v>
      </c>
      <c r="U1618" s="20" t="s">
        <v>11724</v>
      </c>
      <c r="V1618" s="8" t="s">
        <v>172</v>
      </c>
      <c r="AA1618" s="53" t="s">
        <v>11739</v>
      </c>
      <c r="AB1618" s="18">
        <v>165.0</v>
      </c>
      <c r="AC1618" s="18">
        <v>9.0</v>
      </c>
      <c r="AD1618" s="18">
        <v>16.0</v>
      </c>
      <c r="AE1618" s="18">
        <v>62.0</v>
      </c>
      <c r="AF1618" s="18">
        <v>27.0</v>
      </c>
      <c r="AG1618" s="18">
        <v>64.0</v>
      </c>
      <c r="AH1618" s="18">
        <v>1.0</v>
      </c>
      <c r="AI1618" s="18">
        <v>14.0</v>
      </c>
      <c r="AJ1618" s="18" t="s">
        <v>54</v>
      </c>
      <c r="AK1618" s="18" t="s">
        <v>54</v>
      </c>
      <c r="AL1618" s="54" t="s">
        <v>1572</v>
      </c>
      <c r="AM1618" s="18" t="s">
        <v>54</v>
      </c>
      <c r="AN1618" s="19">
        <v>0.9241</v>
      </c>
      <c r="AO1618" s="19" t="s">
        <v>9358</v>
      </c>
    </row>
    <row r="1619">
      <c r="A1619" s="8" t="s">
        <v>11740</v>
      </c>
      <c r="B1619" s="52" t="s">
        <v>1883</v>
      </c>
      <c r="C1619" s="8" t="s">
        <v>58</v>
      </c>
      <c r="D1619" s="8" t="s">
        <v>11718</v>
      </c>
      <c r="E1619" s="16" t="s">
        <v>11741</v>
      </c>
      <c r="F1619" s="50" t="s">
        <v>11742</v>
      </c>
      <c r="G1619" s="8" t="s">
        <v>3873</v>
      </c>
      <c r="H1619" s="24"/>
      <c r="I1619" s="8" t="s">
        <v>11743</v>
      </c>
      <c r="J1619" s="8">
        <v>14.0</v>
      </c>
      <c r="K1619" s="14">
        <v>46118.0</v>
      </c>
      <c r="L1619" s="8" t="s">
        <v>9634</v>
      </c>
      <c r="M1619" s="8" t="s">
        <v>9634</v>
      </c>
      <c r="N1619" s="14">
        <v>46119.0</v>
      </c>
      <c r="O1619" s="14">
        <v>46119.0</v>
      </c>
      <c r="P1619" s="8" t="s">
        <v>3876</v>
      </c>
      <c r="Q1619" s="8">
        <v>511.0</v>
      </c>
      <c r="R1619" s="16" t="s">
        <v>11722</v>
      </c>
      <c r="S1619" s="16" t="s">
        <v>11744</v>
      </c>
      <c r="T1619" s="16" t="s">
        <v>70</v>
      </c>
      <c r="U1619" s="20" t="s">
        <v>11724</v>
      </c>
      <c r="V1619" s="8" t="s">
        <v>172</v>
      </c>
      <c r="AA1619" s="53" t="s">
        <v>11745</v>
      </c>
      <c r="AB1619" s="18">
        <v>339.0</v>
      </c>
      <c r="AC1619" s="18">
        <v>47.0</v>
      </c>
      <c r="AD1619" s="18">
        <v>21.0</v>
      </c>
      <c r="AE1619" s="18">
        <v>62.0</v>
      </c>
      <c r="AF1619" s="18">
        <v>92.0</v>
      </c>
      <c r="AG1619" s="18">
        <v>161.0</v>
      </c>
      <c r="AH1619" s="18">
        <v>0.0</v>
      </c>
      <c r="AI1619" s="18">
        <v>10.0</v>
      </c>
      <c r="AJ1619" s="18" t="s">
        <v>54</v>
      </c>
      <c r="AK1619" s="18" t="s">
        <v>54</v>
      </c>
      <c r="AL1619" s="54" t="s">
        <v>1773</v>
      </c>
      <c r="AM1619" s="18" t="s">
        <v>54</v>
      </c>
      <c r="AN1619" s="19">
        <v>0.9241</v>
      </c>
      <c r="AO1619" s="19" t="s">
        <v>11746</v>
      </c>
    </row>
    <row r="1620">
      <c r="A1620" s="8" t="s">
        <v>11747</v>
      </c>
      <c r="B1620" s="52" t="s">
        <v>1298</v>
      </c>
      <c r="C1620" s="8" t="s">
        <v>43</v>
      </c>
      <c r="E1620" s="20" t="s">
        <v>11748</v>
      </c>
      <c r="F1620" s="50" t="s">
        <v>11749</v>
      </c>
      <c r="G1620" s="8" t="s">
        <v>83</v>
      </c>
      <c r="H1620" s="24"/>
      <c r="I1620" s="8" t="s">
        <v>11750</v>
      </c>
      <c r="J1620" s="8">
        <v>14.0</v>
      </c>
      <c r="K1620" s="14">
        <v>46118.0</v>
      </c>
      <c r="L1620" s="8" t="s">
        <v>9634</v>
      </c>
      <c r="M1620" s="8" t="s">
        <v>9634</v>
      </c>
      <c r="N1620" s="14">
        <v>46120.0</v>
      </c>
      <c r="O1620" s="14">
        <v>46120.0</v>
      </c>
      <c r="P1620" s="8" t="s">
        <v>48</v>
      </c>
      <c r="Q1620" s="8">
        <v>726.0</v>
      </c>
      <c r="R1620" s="8" t="s">
        <v>11751</v>
      </c>
      <c r="S1620" s="8" t="s">
        <v>11752</v>
      </c>
      <c r="T1620" s="16" t="s">
        <v>11753</v>
      </c>
      <c r="U1620" s="17" t="s">
        <v>11754</v>
      </c>
      <c r="V1620" s="8" t="s">
        <v>220</v>
      </c>
      <c r="AA1620" s="53" t="s">
        <v>11755</v>
      </c>
      <c r="AB1620" s="18">
        <v>14076.0</v>
      </c>
      <c r="AC1620" s="18">
        <v>102.0</v>
      </c>
      <c r="AD1620" s="18">
        <v>20.0</v>
      </c>
      <c r="AE1620" s="18">
        <v>268.0</v>
      </c>
      <c r="AF1620" s="18">
        <v>20.0</v>
      </c>
      <c r="AG1620" s="18">
        <v>13560.0</v>
      </c>
      <c r="AH1620" s="18">
        <v>14.0</v>
      </c>
      <c r="AI1620" s="18">
        <v>78.0</v>
      </c>
      <c r="AJ1620" s="18" t="s">
        <v>11747</v>
      </c>
      <c r="AK1620" s="18">
        <v>14347.0</v>
      </c>
      <c r="AL1620" s="55" t="s">
        <v>11756</v>
      </c>
      <c r="AM1620" s="55" t="s">
        <v>11757</v>
      </c>
      <c r="AN1620" s="19">
        <v>0.9405</v>
      </c>
      <c r="AO1620" s="19" t="s">
        <v>54</v>
      </c>
    </row>
    <row r="1621">
      <c r="A1621" s="8" t="s">
        <v>11758</v>
      </c>
      <c r="B1621" s="52" t="s">
        <v>2931</v>
      </c>
      <c r="C1621" s="8" t="s">
        <v>58</v>
      </c>
      <c r="D1621" s="8" t="s">
        <v>11747</v>
      </c>
      <c r="E1621" s="20" t="s">
        <v>11759</v>
      </c>
      <c r="F1621" s="50" t="s">
        <v>11760</v>
      </c>
      <c r="G1621" s="8" t="s">
        <v>83</v>
      </c>
      <c r="H1621" s="24"/>
      <c r="I1621" s="8" t="s">
        <v>11761</v>
      </c>
      <c r="J1621" s="8">
        <v>14.0</v>
      </c>
      <c r="K1621" s="14">
        <v>46118.0</v>
      </c>
      <c r="L1621" s="8" t="s">
        <v>9634</v>
      </c>
      <c r="M1621" s="8" t="s">
        <v>9634</v>
      </c>
      <c r="N1621" s="14">
        <v>46120.0</v>
      </c>
      <c r="O1621" s="14">
        <v>46120.0</v>
      </c>
      <c r="P1621" s="8" t="s">
        <v>48</v>
      </c>
      <c r="Q1621" s="8">
        <v>591.0</v>
      </c>
      <c r="R1621" s="16" t="s">
        <v>11762</v>
      </c>
      <c r="S1621" s="16" t="s">
        <v>11763</v>
      </c>
      <c r="T1621" s="16" t="s">
        <v>70</v>
      </c>
      <c r="U1621" s="17" t="s">
        <v>11754</v>
      </c>
      <c r="V1621" s="8" t="s">
        <v>220</v>
      </c>
      <c r="AA1621" s="18" t="s">
        <v>54</v>
      </c>
      <c r="AB1621" s="18">
        <v>158.0</v>
      </c>
      <c r="AC1621" s="18">
        <v>45.0</v>
      </c>
      <c r="AD1621" s="18">
        <v>5.0</v>
      </c>
      <c r="AE1621" s="18">
        <v>82.0</v>
      </c>
      <c r="AF1621" s="18">
        <v>0.0</v>
      </c>
      <c r="AG1621" s="18">
        <v>0.0</v>
      </c>
      <c r="AH1621" s="18">
        <v>0.0</v>
      </c>
      <c r="AI1621" s="18">
        <v>0.0</v>
      </c>
      <c r="AJ1621" s="18" t="s">
        <v>54</v>
      </c>
      <c r="AK1621" s="18" t="s">
        <v>54</v>
      </c>
      <c r="AL1621" s="18" t="s">
        <v>54</v>
      </c>
      <c r="AM1621" s="18" t="s">
        <v>54</v>
      </c>
      <c r="AN1621" s="19">
        <v>0.9405</v>
      </c>
      <c r="AO1621" s="19" t="s">
        <v>73</v>
      </c>
    </row>
    <row r="1622">
      <c r="A1622" s="8" t="s">
        <v>11764</v>
      </c>
      <c r="B1622" s="52" t="s">
        <v>2482</v>
      </c>
      <c r="C1622" s="8" t="s">
        <v>58</v>
      </c>
      <c r="D1622" s="8" t="s">
        <v>11747</v>
      </c>
      <c r="E1622" s="20" t="s">
        <v>11765</v>
      </c>
      <c r="F1622" s="50" t="s">
        <v>11766</v>
      </c>
      <c r="G1622" s="8" t="s">
        <v>83</v>
      </c>
      <c r="H1622" s="24"/>
      <c r="I1622" s="8" t="s">
        <v>11767</v>
      </c>
      <c r="J1622" s="8">
        <v>14.0</v>
      </c>
      <c r="K1622" s="14">
        <v>46118.0</v>
      </c>
      <c r="L1622" s="8" t="s">
        <v>9634</v>
      </c>
      <c r="M1622" s="8" t="s">
        <v>9634</v>
      </c>
      <c r="N1622" s="14">
        <v>46120.0</v>
      </c>
      <c r="O1622" s="14">
        <v>46120.0</v>
      </c>
      <c r="P1622" s="8" t="s">
        <v>48</v>
      </c>
      <c r="Q1622" s="8">
        <v>649.0</v>
      </c>
      <c r="R1622" s="16" t="s">
        <v>11768</v>
      </c>
      <c r="S1622" s="16" t="s">
        <v>11769</v>
      </c>
      <c r="T1622" s="16" t="s">
        <v>9636</v>
      </c>
      <c r="U1622" s="17" t="s">
        <v>11754</v>
      </c>
      <c r="V1622" s="8" t="s">
        <v>220</v>
      </c>
      <c r="AA1622" s="18" t="s">
        <v>54</v>
      </c>
      <c r="AB1622" s="18">
        <v>113.0</v>
      </c>
      <c r="AC1622" s="18">
        <v>17.0</v>
      </c>
      <c r="AD1622" s="18">
        <v>7.0</v>
      </c>
      <c r="AE1622" s="18">
        <v>11.0</v>
      </c>
      <c r="AF1622" s="18">
        <v>0.0</v>
      </c>
      <c r="AG1622" s="18">
        <v>0.0</v>
      </c>
      <c r="AH1622" s="18">
        <v>0.0</v>
      </c>
      <c r="AI1622" s="18">
        <v>1.0</v>
      </c>
      <c r="AJ1622" s="18" t="s">
        <v>54</v>
      </c>
      <c r="AK1622" s="18" t="s">
        <v>54</v>
      </c>
      <c r="AL1622" s="18" t="s">
        <v>54</v>
      </c>
      <c r="AM1622" s="18" t="s">
        <v>54</v>
      </c>
      <c r="AN1622" s="19">
        <v>0.9405</v>
      </c>
      <c r="AO1622" s="19" t="s">
        <v>73</v>
      </c>
    </row>
    <row r="1623">
      <c r="A1623" s="8" t="s">
        <v>11770</v>
      </c>
      <c r="B1623" s="52" t="s">
        <v>2931</v>
      </c>
      <c r="C1623" s="8" t="s">
        <v>43</v>
      </c>
      <c r="E1623" s="20" t="s">
        <v>11771</v>
      </c>
      <c r="F1623" s="50" t="s">
        <v>11629</v>
      </c>
      <c r="G1623" s="8" t="s">
        <v>46</v>
      </c>
      <c r="H1623" s="24"/>
      <c r="I1623" s="8" t="s">
        <v>11772</v>
      </c>
      <c r="J1623" s="8">
        <v>14.0</v>
      </c>
      <c r="K1623" s="14">
        <v>46118.0</v>
      </c>
      <c r="L1623" s="8" t="s">
        <v>9634</v>
      </c>
      <c r="M1623" s="8" t="s">
        <v>9634</v>
      </c>
      <c r="N1623" s="14">
        <v>46120.0</v>
      </c>
      <c r="O1623" s="14">
        <v>46120.0</v>
      </c>
      <c r="P1623" s="8" t="s">
        <v>48</v>
      </c>
      <c r="Q1623" s="8">
        <v>512.0</v>
      </c>
      <c r="R1623" s="16" t="s">
        <v>11773</v>
      </c>
      <c r="S1623" s="16" t="s">
        <v>11774</v>
      </c>
      <c r="T1623" s="16" t="s">
        <v>70</v>
      </c>
      <c r="U1623" s="17" t="s">
        <v>11775</v>
      </c>
      <c r="V1623" s="8" t="s">
        <v>72</v>
      </c>
      <c r="AA1623" s="18" t="s">
        <v>54</v>
      </c>
      <c r="AB1623" s="18">
        <v>153.0</v>
      </c>
      <c r="AC1623" s="18">
        <v>95.0</v>
      </c>
      <c r="AD1623" s="18">
        <v>8.0</v>
      </c>
      <c r="AE1623" s="18">
        <v>44.0</v>
      </c>
      <c r="AF1623" s="18">
        <v>0.0</v>
      </c>
      <c r="AG1623" s="18">
        <v>0.0</v>
      </c>
      <c r="AH1623" s="18">
        <v>0.0</v>
      </c>
      <c r="AI1623" s="18">
        <v>0.0</v>
      </c>
      <c r="AJ1623" s="18" t="s">
        <v>11770</v>
      </c>
      <c r="AK1623" s="18">
        <v>415.0</v>
      </c>
      <c r="AL1623" s="18" t="s">
        <v>54</v>
      </c>
      <c r="AM1623" s="54" t="s">
        <v>2242</v>
      </c>
      <c r="AN1623" s="19"/>
      <c r="AO1623" s="19" t="s">
        <v>371</v>
      </c>
    </row>
    <row r="1624">
      <c r="A1624" s="8" t="s">
        <v>11776</v>
      </c>
      <c r="B1624" s="52" t="s">
        <v>1287</v>
      </c>
      <c r="C1624" s="8" t="s">
        <v>58</v>
      </c>
      <c r="D1624" s="8" t="s">
        <v>11770</v>
      </c>
      <c r="E1624" s="20" t="s">
        <v>11777</v>
      </c>
      <c r="F1624" s="50" t="s">
        <v>11778</v>
      </c>
      <c r="G1624" s="8" t="s">
        <v>46</v>
      </c>
      <c r="H1624" s="24"/>
      <c r="I1624" s="8" t="s">
        <v>11779</v>
      </c>
      <c r="J1624" s="8">
        <v>14.0</v>
      </c>
      <c r="K1624" s="14">
        <v>46118.0</v>
      </c>
      <c r="L1624" s="8" t="s">
        <v>9634</v>
      </c>
      <c r="M1624" s="8" t="s">
        <v>9634</v>
      </c>
      <c r="N1624" s="14">
        <v>46120.0</v>
      </c>
      <c r="O1624" s="14">
        <v>46120.0</v>
      </c>
      <c r="P1624" s="8" t="s">
        <v>48</v>
      </c>
      <c r="Q1624" s="8">
        <v>613.0</v>
      </c>
      <c r="R1624" s="8" t="s">
        <v>11780</v>
      </c>
      <c r="S1624" s="8" t="s">
        <v>11781</v>
      </c>
      <c r="T1624" s="16" t="s">
        <v>7202</v>
      </c>
      <c r="U1624" s="17" t="s">
        <v>11775</v>
      </c>
      <c r="V1624" s="8" t="s">
        <v>72</v>
      </c>
      <c r="AA1624" s="53" t="s">
        <v>11782</v>
      </c>
      <c r="AB1624" s="18">
        <v>197.0</v>
      </c>
      <c r="AC1624" s="18">
        <v>28.0</v>
      </c>
      <c r="AD1624" s="18">
        <v>12.0</v>
      </c>
      <c r="AE1624" s="18">
        <v>33.0</v>
      </c>
      <c r="AF1624" s="18">
        <v>3.0</v>
      </c>
      <c r="AG1624" s="18">
        <v>110.0</v>
      </c>
      <c r="AH1624" s="18">
        <v>1.0</v>
      </c>
      <c r="AI1624" s="18">
        <v>3.0</v>
      </c>
      <c r="AJ1624" s="18" t="s">
        <v>54</v>
      </c>
      <c r="AK1624" s="18" t="s">
        <v>54</v>
      </c>
      <c r="AL1624" s="54" t="s">
        <v>1590</v>
      </c>
      <c r="AM1624" s="18" t="s">
        <v>54</v>
      </c>
      <c r="AN1624" s="19"/>
      <c r="AO1624" s="19" t="s">
        <v>54</v>
      </c>
    </row>
    <row r="1625">
      <c r="A1625" s="8" t="s">
        <v>11783</v>
      </c>
      <c r="B1625" s="52" t="s">
        <v>1883</v>
      </c>
      <c r="C1625" s="8" t="s">
        <v>58</v>
      </c>
      <c r="D1625" s="8" t="s">
        <v>11770</v>
      </c>
      <c r="E1625" s="20" t="s">
        <v>11784</v>
      </c>
      <c r="F1625" s="50" t="s">
        <v>11785</v>
      </c>
      <c r="G1625" s="8" t="s">
        <v>46</v>
      </c>
      <c r="H1625" s="24"/>
      <c r="I1625" s="8" t="s">
        <v>11786</v>
      </c>
      <c r="J1625" s="8">
        <v>14.0</v>
      </c>
      <c r="K1625" s="14">
        <v>46118.0</v>
      </c>
      <c r="L1625" s="8" t="s">
        <v>9634</v>
      </c>
      <c r="M1625" s="8" t="s">
        <v>9634</v>
      </c>
      <c r="N1625" s="14">
        <v>46120.0</v>
      </c>
      <c r="O1625" s="14">
        <v>46120.0</v>
      </c>
      <c r="P1625" s="8" t="s">
        <v>48</v>
      </c>
      <c r="Q1625" s="8">
        <v>501.0</v>
      </c>
      <c r="R1625" s="8" t="s">
        <v>11780</v>
      </c>
      <c r="S1625" s="8" t="s">
        <v>11787</v>
      </c>
      <c r="T1625" s="16" t="s">
        <v>11703</v>
      </c>
      <c r="U1625" s="17" t="s">
        <v>11775</v>
      </c>
      <c r="V1625" s="8" t="s">
        <v>72</v>
      </c>
      <c r="AA1625" s="53" t="s">
        <v>11788</v>
      </c>
      <c r="AB1625" s="18">
        <v>65.0</v>
      </c>
      <c r="AC1625" s="18">
        <v>14.0</v>
      </c>
      <c r="AD1625" s="18">
        <v>15.0</v>
      </c>
      <c r="AE1625" s="18">
        <v>25.0</v>
      </c>
      <c r="AF1625" s="18">
        <v>0.0</v>
      </c>
      <c r="AG1625" s="18">
        <v>0.0</v>
      </c>
      <c r="AH1625" s="18">
        <v>0.0</v>
      </c>
      <c r="AI1625" s="18">
        <v>2.0</v>
      </c>
      <c r="AJ1625" s="18" t="s">
        <v>54</v>
      </c>
      <c r="AK1625" s="18" t="s">
        <v>54</v>
      </c>
      <c r="AL1625" s="54" t="s">
        <v>1763</v>
      </c>
      <c r="AM1625" s="18" t="s">
        <v>54</v>
      </c>
      <c r="AN1625" s="19"/>
      <c r="AO1625" s="19" t="s">
        <v>54</v>
      </c>
    </row>
    <row r="1626">
      <c r="A1626" s="8" t="s">
        <v>11789</v>
      </c>
      <c r="B1626" s="52" t="s">
        <v>1287</v>
      </c>
      <c r="C1626" s="8" t="s">
        <v>43</v>
      </c>
      <c r="E1626" s="10" t="s">
        <v>11790</v>
      </c>
      <c r="F1626" s="50" t="s">
        <v>11791</v>
      </c>
      <c r="G1626" s="8" t="s">
        <v>165</v>
      </c>
      <c r="H1626" s="24"/>
      <c r="I1626" s="51" t="s">
        <v>11792</v>
      </c>
      <c r="J1626" s="8">
        <v>14.0</v>
      </c>
      <c r="K1626" s="14">
        <v>46118.0</v>
      </c>
      <c r="L1626" s="8" t="s">
        <v>9634</v>
      </c>
      <c r="M1626" s="8" t="s">
        <v>9634</v>
      </c>
      <c r="N1626" s="14">
        <v>46120.0</v>
      </c>
      <c r="O1626" s="14">
        <v>46120.0</v>
      </c>
      <c r="P1626" s="8" t="s">
        <v>167</v>
      </c>
      <c r="Q1626" s="42">
        <v>609.0</v>
      </c>
      <c r="R1626" s="51" t="s">
        <v>11793</v>
      </c>
      <c r="S1626" s="51" t="s">
        <v>11794</v>
      </c>
      <c r="T1626" s="16" t="s">
        <v>11703</v>
      </c>
      <c r="U1626" s="17" t="s">
        <v>11795</v>
      </c>
      <c r="V1626" s="8" t="s">
        <v>8131</v>
      </c>
      <c r="AA1626" s="53" t="s">
        <v>11796</v>
      </c>
      <c r="AB1626" s="18">
        <v>264.0</v>
      </c>
      <c r="AC1626" s="18">
        <v>11.0</v>
      </c>
      <c r="AD1626" s="18">
        <v>13.0</v>
      </c>
      <c r="AE1626" s="18">
        <v>33.0</v>
      </c>
      <c r="AF1626" s="18">
        <v>66.0</v>
      </c>
      <c r="AG1626" s="18">
        <v>151.0</v>
      </c>
      <c r="AH1626" s="18">
        <v>0.0</v>
      </c>
      <c r="AI1626" s="18">
        <v>5.0</v>
      </c>
      <c r="AJ1626" s="18" t="s">
        <v>11789</v>
      </c>
      <c r="AK1626" s="18">
        <v>836.0</v>
      </c>
      <c r="AL1626" s="54" t="s">
        <v>1772</v>
      </c>
      <c r="AM1626" s="54" t="s">
        <v>1773</v>
      </c>
      <c r="AN1626" s="19">
        <v>0.9835</v>
      </c>
      <c r="AO1626" s="19" t="s">
        <v>54</v>
      </c>
    </row>
    <row r="1627">
      <c r="A1627" s="8" t="s">
        <v>11797</v>
      </c>
      <c r="B1627" s="52" t="s">
        <v>3883</v>
      </c>
      <c r="C1627" s="8" t="s">
        <v>58</v>
      </c>
      <c r="D1627" s="8" t="s">
        <v>11789</v>
      </c>
      <c r="E1627" s="10" t="s">
        <v>11798</v>
      </c>
      <c r="F1627" s="50" t="s">
        <v>11799</v>
      </c>
      <c r="G1627" s="8" t="s">
        <v>165</v>
      </c>
      <c r="H1627" s="24"/>
      <c r="I1627" s="52" t="s">
        <v>11800</v>
      </c>
      <c r="J1627" s="8">
        <v>14.0</v>
      </c>
      <c r="K1627" s="14">
        <v>46118.0</v>
      </c>
      <c r="L1627" s="8" t="s">
        <v>9634</v>
      </c>
      <c r="M1627" s="8" t="s">
        <v>9634</v>
      </c>
      <c r="N1627" s="14">
        <v>46120.0</v>
      </c>
      <c r="O1627" s="14">
        <v>46120.0</v>
      </c>
      <c r="P1627" s="8" t="s">
        <v>167</v>
      </c>
      <c r="Q1627" s="42">
        <v>607.0</v>
      </c>
      <c r="R1627" s="51" t="s">
        <v>11793</v>
      </c>
      <c r="S1627" s="51" t="s">
        <v>11801</v>
      </c>
      <c r="T1627" s="16" t="s">
        <v>70</v>
      </c>
      <c r="U1627" s="17" t="s">
        <v>11795</v>
      </c>
      <c r="V1627" s="8" t="s">
        <v>8131</v>
      </c>
      <c r="AA1627" s="53" t="s">
        <v>11802</v>
      </c>
      <c r="AB1627" s="18">
        <v>212.0</v>
      </c>
      <c r="AC1627" s="18">
        <v>3.0</v>
      </c>
      <c r="AD1627" s="18">
        <v>15.0</v>
      </c>
      <c r="AE1627" s="18">
        <v>49.0</v>
      </c>
      <c r="AF1627" s="18">
        <v>171.0</v>
      </c>
      <c r="AG1627" s="18">
        <v>110.0</v>
      </c>
      <c r="AH1627" s="18">
        <v>0.0</v>
      </c>
      <c r="AI1627" s="18">
        <v>5.0</v>
      </c>
      <c r="AJ1627" s="18" t="s">
        <v>54</v>
      </c>
      <c r="AK1627" s="18" t="s">
        <v>54</v>
      </c>
      <c r="AL1627" s="54" t="s">
        <v>2242</v>
      </c>
      <c r="AM1627" s="18" t="s">
        <v>54</v>
      </c>
      <c r="AN1627" s="19">
        <v>0.9835</v>
      </c>
      <c r="AO1627" s="19" t="s">
        <v>54</v>
      </c>
    </row>
    <row r="1628">
      <c r="A1628" s="8" t="s">
        <v>11803</v>
      </c>
      <c r="B1628" s="52" t="s">
        <v>5170</v>
      </c>
      <c r="C1628" s="8" t="s">
        <v>58</v>
      </c>
      <c r="D1628" s="8" t="s">
        <v>11789</v>
      </c>
      <c r="E1628" s="10" t="s">
        <v>11804</v>
      </c>
      <c r="F1628" s="50" t="s">
        <v>11805</v>
      </c>
      <c r="G1628" s="8" t="s">
        <v>165</v>
      </c>
      <c r="H1628" s="24"/>
      <c r="I1628" s="52" t="s">
        <v>11806</v>
      </c>
      <c r="J1628" s="8">
        <v>14.0</v>
      </c>
      <c r="K1628" s="14">
        <v>46118.0</v>
      </c>
      <c r="L1628" s="8" t="s">
        <v>9634</v>
      </c>
      <c r="M1628" s="8" t="s">
        <v>9634</v>
      </c>
      <c r="N1628" s="14">
        <v>46120.0</v>
      </c>
      <c r="O1628" s="14">
        <v>46120.0</v>
      </c>
      <c r="P1628" s="8" t="s">
        <v>167</v>
      </c>
      <c r="Q1628" s="8">
        <v>643.0</v>
      </c>
      <c r="R1628" s="51" t="s">
        <v>11793</v>
      </c>
      <c r="S1628" s="8" t="s">
        <v>11807</v>
      </c>
      <c r="T1628" s="16" t="s">
        <v>11808</v>
      </c>
      <c r="U1628" s="17" t="s">
        <v>11795</v>
      </c>
      <c r="V1628" s="8" t="s">
        <v>8131</v>
      </c>
      <c r="AA1628" s="53" t="s">
        <v>11809</v>
      </c>
      <c r="AB1628" s="18">
        <v>360.0</v>
      </c>
      <c r="AC1628" s="18">
        <v>90.0</v>
      </c>
      <c r="AD1628" s="18">
        <v>12.0</v>
      </c>
      <c r="AE1628" s="18">
        <v>40.0</v>
      </c>
      <c r="AF1628" s="18">
        <v>33.0</v>
      </c>
      <c r="AG1628" s="18">
        <v>176.0</v>
      </c>
      <c r="AH1628" s="18">
        <v>0.0</v>
      </c>
      <c r="AI1628" s="18">
        <v>6.0</v>
      </c>
      <c r="AJ1628" s="18" t="s">
        <v>54</v>
      </c>
      <c r="AK1628" s="18" t="s">
        <v>54</v>
      </c>
      <c r="AL1628" s="54" t="s">
        <v>1833</v>
      </c>
      <c r="AM1628" s="18" t="s">
        <v>54</v>
      </c>
      <c r="AN1628" s="19">
        <v>0.9835</v>
      </c>
      <c r="AO1628" s="19" t="s">
        <v>54</v>
      </c>
    </row>
    <row r="1629">
      <c r="A1629" s="8" t="s">
        <v>11810</v>
      </c>
      <c r="B1629" s="52" t="s">
        <v>1287</v>
      </c>
      <c r="C1629" s="8" t="s">
        <v>43</v>
      </c>
      <c r="E1629" s="20" t="s">
        <v>11811</v>
      </c>
      <c r="F1629" s="50" t="s">
        <v>11812</v>
      </c>
      <c r="G1629" s="8" t="s">
        <v>83</v>
      </c>
      <c r="H1629" s="24"/>
      <c r="I1629" s="8" t="s">
        <v>11813</v>
      </c>
      <c r="J1629" s="8">
        <v>14.0</v>
      </c>
      <c r="K1629" s="14">
        <v>46118.0</v>
      </c>
      <c r="L1629" s="8" t="s">
        <v>9634</v>
      </c>
      <c r="M1629" s="8" t="s">
        <v>9634</v>
      </c>
      <c r="N1629" s="14">
        <v>46120.0</v>
      </c>
      <c r="O1629" s="14">
        <v>46120.0</v>
      </c>
      <c r="P1629" s="8" t="s">
        <v>48</v>
      </c>
      <c r="Q1629" s="8">
        <v>673.0</v>
      </c>
      <c r="R1629" s="8" t="s">
        <v>11814</v>
      </c>
      <c r="S1629" s="8" t="s">
        <v>11815</v>
      </c>
      <c r="T1629" s="16" t="s">
        <v>70</v>
      </c>
      <c r="U1629" s="17" t="s">
        <v>11816</v>
      </c>
      <c r="V1629" s="8" t="s">
        <v>220</v>
      </c>
      <c r="AA1629" s="53" t="s">
        <v>11817</v>
      </c>
      <c r="AB1629" s="18">
        <v>105.0</v>
      </c>
      <c r="AC1629" s="18">
        <v>24.0</v>
      </c>
      <c r="AD1629" s="18">
        <v>7.0</v>
      </c>
      <c r="AE1629" s="18">
        <v>33.0</v>
      </c>
      <c r="AF1629" s="18">
        <v>30.0</v>
      </c>
      <c r="AG1629" s="18">
        <v>29.0</v>
      </c>
      <c r="AH1629" s="18">
        <v>2.0</v>
      </c>
      <c r="AI1629" s="18">
        <v>2.0</v>
      </c>
      <c r="AJ1629" s="18" t="s">
        <v>11810</v>
      </c>
      <c r="AK1629" s="18">
        <v>1915.0</v>
      </c>
      <c r="AL1629" s="54" t="s">
        <v>1331</v>
      </c>
      <c r="AM1629" s="55" t="s">
        <v>11818</v>
      </c>
      <c r="AN1629" s="19">
        <v>0.9318</v>
      </c>
      <c r="AO1629" s="19" t="s">
        <v>54</v>
      </c>
    </row>
    <row r="1630">
      <c r="A1630" s="8" t="s">
        <v>11819</v>
      </c>
      <c r="B1630" s="52" t="s">
        <v>2931</v>
      </c>
      <c r="C1630" s="8" t="s">
        <v>58</v>
      </c>
      <c r="D1630" s="8" t="s">
        <v>11810</v>
      </c>
      <c r="E1630" s="20" t="s">
        <v>11820</v>
      </c>
      <c r="F1630" s="50" t="s">
        <v>11821</v>
      </c>
      <c r="G1630" s="8" t="s">
        <v>83</v>
      </c>
      <c r="H1630" s="24"/>
      <c r="I1630" s="8" t="s">
        <v>11822</v>
      </c>
      <c r="J1630" s="8">
        <v>14.0</v>
      </c>
      <c r="K1630" s="14">
        <v>46118.0</v>
      </c>
      <c r="L1630" s="8" t="s">
        <v>9634</v>
      </c>
      <c r="M1630" s="8" t="s">
        <v>9634</v>
      </c>
      <c r="N1630" s="14">
        <v>46120.0</v>
      </c>
      <c r="O1630" s="14">
        <v>46120.0</v>
      </c>
      <c r="P1630" s="8" t="s">
        <v>48</v>
      </c>
      <c r="Q1630" s="8">
        <v>584.0</v>
      </c>
      <c r="R1630" s="16" t="s">
        <v>11823</v>
      </c>
      <c r="S1630" s="16" t="s">
        <v>11824</v>
      </c>
      <c r="T1630" s="16" t="s">
        <v>9636</v>
      </c>
      <c r="U1630" s="17" t="s">
        <v>11816</v>
      </c>
      <c r="V1630" s="8" t="s">
        <v>220</v>
      </c>
      <c r="AA1630" s="18" t="s">
        <v>54</v>
      </c>
      <c r="AB1630" s="18">
        <v>193.0</v>
      </c>
      <c r="AC1630" s="18">
        <v>52.0</v>
      </c>
      <c r="AD1630" s="18">
        <v>9.0</v>
      </c>
      <c r="AE1630" s="18">
        <v>120.0</v>
      </c>
      <c r="AF1630" s="18">
        <v>0.0</v>
      </c>
      <c r="AG1630" s="18">
        <v>0.0</v>
      </c>
      <c r="AH1630" s="18">
        <v>0.0</v>
      </c>
      <c r="AI1630" s="18">
        <v>0.0</v>
      </c>
      <c r="AJ1630" s="18" t="s">
        <v>54</v>
      </c>
      <c r="AK1630" s="18" t="s">
        <v>54</v>
      </c>
      <c r="AL1630" s="18" t="s">
        <v>54</v>
      </c>
      <c r="AM1630" s="18" t="s">
        <v>54</v>
      </c>
      <c r="AN1630" s="19">
        <v>0.9318</v>
      </c>
      <c r="AO1630" s="19" t="s">
        <v>1533</v>
      </c>
    </row>
    <row r="1631">
      <c r="A1631" s="8" t="s">
        <v>11825</v>
      </c>
      <c r="B1631" s="52" t="s">
        <v>2482</v>
      </c>
      <c r="C1631" s="8" t="s">
        <v>58</v>
      </c>
      <c r="D1631" s="8" t="s">
        <v>11810</v>
      </c>
      <c r="E1631" s="20" t="s">
        <v>11826</v>
      </c>
      <c r="F1631" s="50" t="s">
        <v>11827</v>
      </c>
      <c r="G1631" s="8" t="s">
        <v>83</v>
      </c>
      <c r="H1631" s="24"/>
      <c r="I1631" s="8" t="s">
        <v>11828</v>
      </c>
      <c r="J1631" s="8">
        <v>14.0</v>
      </c>
      <c r="K1631" s="14">
        <v>46118.0</v>
      </c>
      <c r="L1631" s="8" t="s">
        <v>9634</v>
      </c>
      <c r="M1631" s="8" t="s">
        <v>9634</v>
      </c>
      <c r="N1631" s="14">
        <v>46120.0</v>
      </c>
      <c r="O1631" s="14">
        <v>46120.0</v>
      </c>
      <c r="P1631" s="8" t="s">
        <v>48</v>
      </c>
      <c r="Q1631" s="8">
        <v>677.0</v>
      </c>
      <c r="R1631" s="16" t="s">
        <v>11829</v>
      </c>
      <c r="S1631" s="16" t="s">
        <v>11830</v>
      </c>
      <c r="T1631" s="16" t="s">
        <v>1539</v>
      </c>
      <c r="U1631" s="17" t="s">
        <v>11816</v>
      </c>
      <c r="V1631" s="8" t="s">
        <v>220</v>
      </c>
      <c r="AA1631" s="18" t="s">
        <v>54</v>
      </c>
      <c r="AB1631" s="18">
        <v>1617.0</v>
      </c>
      <c r="AC1631" s="18">
        <v>878.0</v>
      </c>
      <c r="AD1631" s="18">
        <v>10.0</v>
      </c>
      <c r="AE1631" s="18">
        <v>699.0</v>
      </c>
      <c r="AF1631" s="18">
        <v>0.0</v>
      </c>
      <c r="AG1631" s="18">
        <v>0.0</v>
      </c>
      <c r="AH1631" s="18">
        <v>0.0</v>
      </c>
      <c r="AI1631" s="18">
        <v>0.0</v>
      </c>
      <c r="AJ1631" s="18" t="s">
        <v>54</v>
      </c>
      <c r="AK1631" s="18" t="s">
        <v>54</v>
      </c>
      <c r="AL1631" s="18" t="s">
        <v>54</v>
      </c>
      <c r="AM1631" s="18" t="s">
        <v>54</v>
      </c>
      <c r="AN1631" s="19">
        <v>0.9318</v>
      </c>
      <c r="AO1631" s="19" t="s">
        <v>73</v>
      </c>
    </row>
    <row r="1632">
      <c r="A1632" s="8" t="s">
        <v>11831</v>
      </c>
      <c r="B1632" s="52" t="s">
        <v>57</v>
      </c>
      <c r="C1632" s="8" t="s">
        <v>58</v>
      </c>
      <c r="D1632" s="8" t="s">
        <v>11810</v>
      </c>
      <c r="E1632" s="20" t="s">
        <v>11832</v>
      </c>
      <c r="F1632" s="50" t="s">
        <v>11833</v>
      </c>
      <c r="G1632" s="8" t="s">
        <v>83</v>
      </c>
      <c r="H1632" s="24"/>
      <c r="I1632" s="8" t="s">
        <v>11834</v>
      </c>
      <c r="J1632" s="8">
        <v>14.0</v>
      </c>
      <c r="K1632" s="14">
        <v>46118.0</v>
      </c>
      <c r="L1632" s="8" t="s">
        <v>9634</v>
      </c>
      <c r="M1632" s="8" t="s">
        <v>9634</v>
      </c>
      <c r="N1632" s="14">
        <v>46120.0</v>
      </c>
      <c r="O1632" s="14">
        <v>46120.0</v>
      </c>
      <c r="P1632" s="8" t="s">
        <v>48</v>
      </c>
      <c r="Q1632" s="8">
        <v>574.0</v>
      </c>
      <c r="R1632" s="59" t="s">
        <v>11814</v>
      </c>
      <c r="S1632" s="16" t="s">
        <v>11835</v>
      </c>
      <c r="T1632" s="16" t="s">
        <v>11836</v>
      </c>
      <c r="U1632" s="17" t="s">
        <v>11816</v>
      </c>
      <c r="V1632" s="8" t="s">
        <v>220</v>
      </c>
      <c r="AA1632" s="18" t="s">
        <v>54</v>
      </c>
      <c r="AB1632" s="18" t="s">
        <v>54</v>
      </c>
      <c r="AC1632" s="18" t="s">
        <v>54</v>
      </c>
      <c r="AD1632" s="18" t="s">
        <v>54</v>
      </c>
      <c r="AE1632" s="18" t="s">
        <v>54</v>
      </c>
      <c r="AF1632" s="18" t="s">
        <v>54</v>
      </c>
      <c r="AG1632" s="18" t="s">
        <v>54</v>
      </c>
      <c r="AH1632" s="18" t="s">
        <v>54</v>
      </c>
      <c r="AI1632" s="18" t="s">
        <v>54</v>
      </c>
      <c r="AJ1632" s="18" t="s">
        <v>54</v>
      </c>
      <c r="AK1632" s="18" t="s">
        <v>54</v>
      </c>
      <c r="AL1632" s="18" t="s">
        <v>54</v>
      </c>
      <c r="AM1632" s="18" t="s">
        <v>54</v>
      </c>
      <c r="AN1632" s="19" t="s">
        <v>54</v>
      </c>
      <c r="AO1632" s="19" t="s">
        <v>54</v>
      </c>
    </row>
    <row r="1633">
      <c r="A1633" s="8" t="s">
        <v>11837</v>
      </c>
      <c r="B1633" s="52" t="s">
        <v>2931</v>
      </c>
      <c r="C1633" s="8" t="s">
        <v>43</v>
      </c>
      <c r="E1633" s="20" t="s">
        <v>11838</v>
      </c>
      <c r="F1633" s="50" t="s">
        <v>11839</v>
      </c>
      <c r="G1633" s="8" t="s">
        <v>46</v>
      </c>
      <c r="H1633" s="24"/>
      <c r="I1633" s="8" t="s">
        <v>11840</v>
      </c>
      <c r="J1633" s="8">
        <v>14.0</v>
      </c>
      <c r="K1633" s="14">
        <v>46118.0</v>
      </c>
      <c r="L1633" s="8" t="s">
        <v>9634</v>
      </c>
      <c r="M1633" s="8" t="s">
        <v>9634</v>
      </c>
      <c r="N1633" s="14">
        <v>46120.0</v>
      </c>
      <c r="O1633" s="14">
        <v>46120.0</v>
      </c>
      <c r="P1633" s="8" t="s">
        <v>48</v>
      </c>
      <c r="Q1633" s="8">
        <v>595.0</v>
      </c>
      <c r="R1633" s="16" t="s">
        <v>11841</v>
      </c>
      <c r="S1633" s="16" t="s">
        <v>11842</v>
      </c>
      <c r="T1633" s="16" t="s">
        <v>7202</v>
      </c>
      <c r="U1633" s="17" t="s">
        <v>11843</v>
      </c>
      <c r="V1633" s="8" t="s">
        <v>72</v>
      </c>
      <c r="AA1633" s="18" t="s">
        <v>54</v>
      </c>
      <c r="AB1633" s="18">
        <v>374.0</v>
      </c>
      <c r="AC1633" s="18">
        <v>105.0</v>
      </c>
      <c r="AD1633" s="18">
        <v>131.0</v>
      </c>
      <c r="AE1633" s="18">
        <v>119.0</v>
      </c>
      <c r="AF1633" s="18">
        <v>0.0</v>
      </c>
      <c r="AG1633" s="18">
        <v>0.0</v>
      </c>
      <c r="AH1633" s="18">
        <v>0.0</v>
      </c>
      <c r="AI1633" s="18">
        <v>2.0</v>
      </c>
      <c r="AJ1633" s="18" t="s">
        <v>11837</v>
      </c>
      <c r="AK1633" s="18">
        <v>3272.0</v>
      </c>
      <c r="AL1633" s="18" t="s">
        <v>54</v>
      </c>
      <c r="AM1633" s="55" t="s">
        <v>2763</v>
      </c>
      <c r="AN1633" s="19">
        <v>0.899</v>
      </c>
      <c r="AO1633" s="19" t="s">
        <v>371</v>
      </c>
    </row>
    <row r="1634">
      <c r="A1634" s="8" t="s">
        <v>11844</v>
      </c>
      <c r="B1634" s="52" t="s">
        <v>1287</v>
      </c>
      <c r="C1634" s="8" t="s">
        <v>58</v>
      </c>
      <c r="D1634" s="8" t="s">
        <v>11837</v>
      </c>
      <c r="E1634" s="20" t="s">
        <v>11845</v>
      </c>
      <c r="F1634" s="50" t="s">
        <v>11846</v>
      </c>
      <c r="G1634" s="8" t="s">
        <v>46</v>
      </c>
      <c r="H1634" s="24"/>
      <c r="I1634" s="8" t="s">
        <v>11847</v>
      </c>
      <c r="J1634" s="8">
        <v>14.0</v>
      </c>
      <c r="K1634" s="14">
        <v>46118.0</v>
      </c>
      <c r="L1634" s="8" t="s">
        <v>9634</v>
      </c>
      <c r="M1634" s="8" t="s">
        <v>9634</v>
      </c>
      <c r="N1634" s="14">
        <v>46120.0</v>
      </c>
      <c r="O1634" s="14">
        <v>46120.0</v>
      </c>
      <c r="P1634" s="8" t="s">
        <v>48</v>
      </c>
      <c r="Q1634" s="8">
        <v>658.0</v>
      </c>
      <c r="R1634" s="8" t="s">
        <v>11848</v>
      </c>
      <c r="S1634" s="8" t="s">
        <v>11849</v>
      </c>
      <c r="T1634" s="16" t="s">
        <v>11850</v>
      </c>
      <c r="U1634" s="17" t="s">
        <v>11843</v>
      </c>
      <c r="V1634" s="8" t="s">
        <v>72</v>
      </c>
      <c r="AA1634" s="53" t="s">
        <v>11851</v>
      </c>
      <c r="AB1634" s="18">
        <v>2545.0</v>
      </c>
      <c r="AC1634" s="18">
        <v>411.0</v>
      </c>
      <c r="AD1634" s="18">
        <v>24.0</v>
      </c>
      <c r="AE1634" s="18">
        <v>187.0</v>
      </c>
      <c r="AF1634" s="18">
        <v>43.0</v>
      </c>
      <c r="AG1634" s="18">
        <v>1733.0</v>
      </c>
      <c r="AH1634" s="18">
        <v>0.0</v>
      </c>
      <c r="AI1634" s="18">
        <v>11.0</v>
      </c>
      <c r="AJ1634" s="18" t="s">
        <v>54</v>
      </c>
      <c r="AK1634" s="18" t="s">
        <v>54</v>
      </c>
      <c r="AL1634" s="55" t="s">
        <v>11852</v>
      </c>
      <c r="AM1634" s="18" t="s">
        <v>54</v>
      </c>
      <c r="AN1634" s="19">
        <v>0.899</v>
      </c>
      <c r="AO1634" s="19" t="s">
        <v>371</v>
      </c>
    </row>
    <row r="1635">
      <c r="A1635" s="8" t="s">
        <v>11853</v>
      </c>
      <c r="B1635" s="52" t="s">
        <v>3883</v>
      </c>
      <c r="C1635" s="8" t="s">
        <v>58</v>
      </c>
      <c r="D1635" s="8" t="s">
        <v>11837</v>
      </c>
      <c r="E1635" s="20" t="s">
        <v>11854</v>
      </c>
      <c r="F1635" s="50" t="s">
        <v>11855</v>
      </c>
      <c r="G1635" s="8" t="s">
        <v>46</v>
      </c>
      <c r="H1635" s="24"/>
      <c r="I1635" s="8" t="s">
        <v>11856</v>
      </c>
      <c r="J1635" s="8">
        <v>14.0</v>
      </c>
      <c r="K1635" s="14">
        <v>46118.0</v>
      </c>
      <c r="L1635" s="8" t="s">
        <v>9634</v>
      </c>
      <c r="M1635" s="8" t="s">
        <v>9634</v>
      </c>
      <c r="N1635" s="14">
        <v>46120.0</v>
      </c>
      <c r="O1635" s="14">
        <v>46120.0</v>
      </c>
      <c r="P1635" s="8" t="s">
        <v>48</v>
      </c>
      <c r="Q1635" s="8">
        <v>644.0</v>
      </c>
      <c r="R1635" s="8" t="s">
        <v>11848</v>
      </c>
      <c r="S1635" s="8" t="s">
        <v>11857</v>
      </c>
      <c r="T1635" s="16" t="s">
        <v>70</v>
      </c>
      <c r="U1635" s="17" t="s">
        <v>11843</v>
      </c>
      <c r="V1635" s="8" t="s">
        <v>72</v>
      </c>
      <c r="AA1635" s="53" t="s">
        <v>11858</v>
      </c>
      <c r="AB1635" s="18">
        <v>353.0</v>
      </c>
      <c r="AC1635" s="18">
        <v>88.0</v>
      </c>
      <c r="AD1635" s="18">
        <v>18.0</v>
      </c>
      <c r="AE1635" s="18">
        <v>89.0</v>
      </c>
      <c r="AF1635" s="18">
        <v>31.0</v>
      </c>
      <c r="AG1635" s="18">
        <v>100.0</v>
      </c>
      <c r="AH1635" s="18">
        <v>19.0</v>
      </c>
      <c r="AI1635" s="18">
        <v>3.0</v>
      </c>
      <c r="AJ1635" s="18" t="s">
        <v>54</v>
      </c>
      <c r="AK1635" s="18" t="s">
        <v>54</v>
      </c>
      <c r="AL1635" s="54" t="s">
        <v>1305</v>
      </c>
      <c r="AM1635" s="18" t="s">
        <v>54</v>
      </c>
      <c r="AN1635" s="19">
        <v>0.899</v>
      </c>
      <c r="AO1635" s="19" t="s">
        <v>161</v>
      </c>
    </row>
    <row r="1636">
      <c r="A1636" s="8" t="s">
        <v>11859</v>
      </c>
      <c r="B1636" s="52" t="s">
        <v>1287</v>
      </c>
      <c r="C1636" s="8" t="s">
        <v>43</v>
      </c>
      <c r="E1636" s="20" t="s">
        <v>11860</v>
      </c>
      <c r="F1636" s="50" t="s">
        <v>11861</v>
      </c>
      <c r="G1636" s="8" t="s">
        <v>83</v>
      </c>
      <c r="H1636" s="24"/>
      <c r="I1636" s="8" t="s">
        <v>11862</v>
      </c>
      <c r="J1636" s="8">
        <v>14.0</v>
      </c>
      <c r="K1636" s="14">
        <v>46118.0</v>
      </c>
      <c r="L1636" s="8" t="s">
        <v>9634</v>
      </c>
      <c r="M1636" s="8" t="s">
        <v>9634</v>
      </c>
      <c r="N1636" s="14">
        <v>46120.0</v>
      </c>
      <c r="O1636" s="14">
        <v>46120.0</v>
      </c>
      <c r="P1636" s="8" t="s">
        <v>48</v>
      </c>
      <c r="Q1636" s="8">
        <v>614.0</v>
      </c>
      <c r="R1636" s="8" t="s">
        <v>11863</v>
      </c>
      <c r="S1636" s="8" t="s">
        <v>11864</v>
      </c>
      <c r="T1636" s="16" t="s">
        <v>9636</v>
      </c>
      <c r="U1636" s="17" t="s">
        <v>11865</v>
      </c>
      <c r="V1636" s="8" t="s">
        <v>220</v>
      </c>
      <c r="AA1636" s="53" t="s">
        <v>11866</v>
      </c>
      <c r="AB1636" s="18">
        <v>153.0</v>
      </c>
      <c r="AC1636" s="18">
        <v>12.0</v>
      </c>
      <c r="AD1636" s="18">
        <v>10.0</v>
      </c>
      <c r="AE1636" s="18">
        <v>33.0</v>
      </c>
      <c r="AF1636" s="18">
        <v>9.0</v>
      </c>
      <c r="AG1636" s="18">
        <v>42.0</v>
      </c>
      <c r="AH1636" s="18">
        <v>29.0</v>
      </c>
      <c r="AI1636" s="18">
        <v>4.0</v>
      </c>
      <c r="AJ1636" s="18" t="s">
        <v>11859</v>
      </c>
      <c r="AK1636" s="18">
        <v>1511.0</v>
      </c>
      <c r="AL1636" s="54" t="s">
        <v>1422</v>
      </c>
      <c r="AM1636" s="54" t="s">
        <v>1296</v>
      </c>
      <c r="AN1636" s="19">
        <v>0.9572</v>
      </c>
      <c r="AO1636" s="19" t="s">
        <v>371</v>
      </c>
    </row>
    <row r="1637">
      <c r="A1637" s="8" t="s">
        <v>11867</v>
      </c>
      <c r="B1637" s="52" t="s">
        <v>1298</v>
      </c>
      <c r="C1637" s="8" t="s">
        <v>58</v>
      </c>
      <c r="D1637" s="8" t="s">
        <v>11859</v>
      </c>
      <c r="E1637" s="20" t="s">
        <v>11868</v>
      </c>
      <c r="F1637" s="50" t="s">
        <v>11869</v>
      </c>
      <c r="G1637" s="8" t="s">
        <v>83</v>
      </c>
      <c r="H1637" s="24"/>
      <c r="I1637" s="8" t="s">
        <v>11870</v>
      </c>
      <c r="J1637" s="8">
        <v>14.0</v>
      </c>
      <c r="K1637" s="14">
        <v>46118.0</v>
      </c>
      <c r="L1637" s="8" t="s">
        <v>9634</v>
      </c>
      <c r="M1637" s="8" t="s">
        <v>9634</v>
      </c>
      <c r="N1637" s="14">
        <v>46120.0</v>
      </c>
      <c r="O1637" s="14">
        <v>46120.0</v>
      </c>
      <c r="P1637" s="8" t="s">
        <v>48</v>
      </c>
      <c r="Q1637" s="8">
        <v>758.0</v>
      </c>
      <c r="R1637" s="8" t="s">
        <v>11863</v>
      </c>
      <c r="S1637" s="8" t="s">
        <v>11871</v>
      </c>
      <c r="T1637" s="16" t="s">
        <v>11872</v>
      </c>
      <c r="U1637" s="17" t="s">
        <v>11865</v>
      </c>
      <c r="V1637" s="8" t="s">
        <v>220</v>
      </c>
      <c r="AA1637" s="53" t="s">
        <v>11873</v>
      </c>
      <c r="AB1637" s="18">
        <v>326.0</v>
      </c>
      <c r="AC1637" s="18">
        <v>14.0</v>
      </c>
      <c r="AD1637" s="18">
        <v>45.0</v>
      </c>
      <c r="AE1637" s="18">
        <v>149.0</v>
      </c>
      <c r="AF1637" s="18">
        <v>49.0</v>
      </c>
      <c r="AG1637" s="18">
        <v>1.0</v>
      </c>
      <c r="AH1637" s="18">
        <v>56.0</v>
      </c>
      <c r="AI1637" s="18">
        <v>43.0</v>
      </c>
      <c r="AJ1637" s="18" t="s">
        <v>54</v>
      </c>
      <c r="AK1637" s="18" t="s">
        <v>54</v>
      </c>
      <c r="AL1637" s="54" t="s">
        <v>1773</v>
      </c>
      <c r="AM1637" s="18" t="s">
        <v>54</v>
      </c>
      <c r="AN1637" s="19">
        <v>0.9572</v>
      </c>
      <c r="AO1637" s="19" t="s">
        <v>11874</v>
      </c>
    </row>
    <row r="1638">
      <c r="A1638" s="8" t="s">
        <v>11875</v>
      </c>
      <c r="B1638" s="52" t="s">
        <v>3883</v>
      </c>
      <c r="C1638" s="8" t="s">
        <v>58</v>
      </c>
      <c r="D1638" s="8" t="s">
        <v>11859</v>
      </c>
      <c r="E1638" s="20" t="s">
        <v>11876</v>
      </c>
      <c r="F1638" s="50" t="s">
        <v>11877</v>
      </c>
      <c r="G1638" s="8" t="s">
        <v>83</v>
      </c>
      <c r="H1638" s="24"/>
      <c r="I1638" s="8" t="s">
        <v>11878</v>
      </c>
      <c r="J1638" s="8">
        <v>14.0</v>
      </c>
      <c r="K1638" s="14">
        <v>46118.0</v>
      </c>
      <c r="L1638" s="8" t="s">
        <v>9634</v>
      </c>
      <c r="M1638" s="8" t="s">
        <v>9634</v>
      </c>
      <c r="N1638" s="14">
        <v>46120.0</v>
      </c>
      <c r="O1638" s="14">
        <v>46120.0</v>
      </c>
      <c r="P1638" s="8" t="s">
        <v>48</v>
      </c>
      <c r="Q1638" s="8">
        <v>775.0</v>
      </c>
      <c r="R1638" s="8" t="s">
        <v>11863</v>
      </c>
      <c r="S1638" s="8" t="s">
        <v>11879</v>
      </c>
      <c r="T1638" s="16" t="s">
        <v>70</v>
      </c>
      <c r="U1638" s="17" t="s">
        <v>11865</v>
      </c>
      <c r="V1638" s="8" t="s">
        <v>220</v>
      </c>
      <c r="AA1638" s="53" t="s">
        <v>11880</v>
      </c>
      <c r="AB1638" s="18">
        <v>924.0</v>
      </c>
      <c r="AC1638" s="18">
        <v>18.0</v>
      </c>
      <c r="AD1638" s="18">
        <v>39.0</v>
      </c>
      <c r="AE1638" s="18">
        <v>99.0</v>
      </c>
      <c r="AF1638" s="18">
        <v>36.0</v>
      </c>
      <c r="AG1638" s="18">
        <v>522.0</v>
      </c>
      <c r="AH1638" s="18">
        <v>8.0</v>
      </c>
      <c r="AI1638" s="18">
        <v>3.0</v>
      </c>
      <c r="AJ1638" s="18" t="s">
        <v>54</v>
      </c>
      <c r="AK1638" s="18" t="s">
        <v>54</v>
      </c>
      <c r="AL1638" s="54" t="s">
        <v>1825</v>
      </c>
      <c r="AM1638" s="18" t="s">
        <v>54</v>
      </c>
      <c r="AN1638" s="19">
        <v>0.9572</v>
      </c>
      <c r="AO1638" s="19" t="s">
        <v>11874</v>
      </c>
    </row>
    <row r="1639">
      <c r="A1639" s="8" t="s">
        <v>11881</v>
      </c>
      <c r="B1639" s="52" t="s">
        <v>42</v>
      </c>
      <c r="C1639" s="8" t="s">
        <v>58</v>
      </c>
      <c r="D1639" s="8" t="s">
        <v>11859</v>
      </c>
      <c r="E1639" s="20" t="s">
        <v>11882</v>
      </c>
      <c r="F1639" s="50" t="s">
        <v>11883</v>
      </c>
      <c r="G1639" s="8" t="s">
        <v>83</v>
      </c>
      <c r="H1639" s="24"/>
      <c r="I1639" s="8" t="s">
        <v>11884</v>
      </c>
      <c r="J1639" s="8">
        <v>14.0</v>
      </c>
      <c r="K1639" s="14">
        <v>46118.0</v>
      </c>
      <c r="L1639" s="8" t="s">
        <v>9634</v>
      </c>
      <c r="M1639" s="8" t="s">
        <v>9634</v>
      </c>
      <c r="N1639" s="14">
        <v>46120.0</v>
      </c>
      <c r="O1639" s="14">
        <v>46120.0</v>
      </c>
      <c r="P1639" s="8" t="s">
        <v>48</v>
      </c>
      <c r="Q1639" s="8">
        <v>724.0</v>
      </c>
      <c r="R1639" s="16" t="s">
        <v>11885</v>
      </c>
      <c r="S1639" s="16" t="s">
        <v>11886</v>
      </c>
      <c r="T1639" s="16" t="s">
        <v>11887</v>
      </c>
      <c r="U1639" s="17" t="s">
        <v>11865</v>
      </c>
      <c r="V1639" s="8" t="s">
        <v>220</v>
      </c>
      <c r="AA1639" s="18" t="s">
        <v>54</v>
      </c>
      <c r="AB1639" s="18">
        <v>108.0</v>
      </c>
      <c r="AC1639" s="18">
        <v>10.0</v>
      </c>
      <c r="AD1639" s="18">
        <v>4.0</v>
      </c>
      <c r="AE1639" s="18">
        <v>72.0</v>
      </c>
      <c r="AF1639" s="18">
        <v>0.0</v>
      </c>
      <c r="AG1639" s="18">
        <v>0.0</v>
      </c>
      <c r="AH1639" s="18">
        <v>0.0</v>
      </c>
      <c r="AI1639" s="18">
        <v>0.0</v>
      </c>
      <c r="AJ1639" s="18" t="s">
        <v>54</v>
      </c>
      <c r="AK1639" s="18" t="s">
        <v>54</v>
      </c>
      <c r="AL1639" s="18" t="s">
        <v>54</v>
      </c>
      <c r="AM1639" s="18" t="s">
        <v>54</v>
      </c>
      <c r="AN1639" s="19">
        <v>0.9572</v>
      </c>
      <c r="AO1639" s="19" t="s">
        <v>11874</v>
      </c>
    </row>
    <row r="1640">
      <c r="A1640" s="8" t="s">
        <v>11888</v>
      </c>
      <c r="B1640" s="52" t="s">
        <v>1287</v>
      </c>
      <c r="C1640" s="8" t="s">
        <v>43</v>
      </c>
      <c r="E1640" s="10" t="s">
        <v>11889</v>
      </c>
      <c r="F1640" s="50" t="s">
        <v>11890</v>
      </c>
      <c r="G1640" s="8" t="s">
        <v>165</v>
      </c>
      <c r="H1640" s="24"/>
      <c r="I1640" s="8" t="s">
        <v>11891</v>
      </c>
      <c r="J1640" s="8">
        <v>14.0</v>
      </c>
      <c r="K1640" s="14">
        <v>46118.0</v>
      </c>
      <c r="L1640" s="8" t="s">
        <v>9634</v>
      </c>
      <c r="M1640" s="8" t="s">
        <v>9634</v>
      </c>
      <c r="N1640" s="14">
        <v>46120.0</v>
      </c>
      <c r="O1640" s="14">
        <v>46120.0</v>
      </c>
      <c r="P1640" s="8" t="s">
        <v>167</v>
      </c>
      <c r="Q1640" s="8">
        <v>631.0</v>
      </c>
      <c r="R1640" s="8" t="s">
        <v>11892</v>
      </c>
      <c r="S1640" s="8" t="s">
        <v>11893</v>
      </c>
      <c r="T1640" s="16" t="s">
        <v>70</v>
      </c>
      <c r="U1640" s="17" t="s">
        <v>11795</v>
      </c>
      <c r="V1640" s="8" t="s">
        <v>172</v>
      </c>
      <c r="AA1640" s="53" t="s">
        <v>11894</v>
      </c>
      <c r="AB1640" s="18">
        <v>270.0</v>
      </c>
      <c r="AC1640" s="18">
        <v>103.0</v>
      </c>
      <c r="AD1640" s="18">
        <v>25.0</v>
      </c>
      <c r="AE1640" s="18">
        <v>76.0</v>
      </c>
      <c r="AF1640" s="18">
        <v>657.0</v>
      </c>
      <c r="AG1640" s="18">
        <v>33.0</v>
      </c>
      <c r="AH1640" s="18">
        <v>1.0</v>
      </c>
      <c r="AI1640" s="18">
        <v>11.0</v>
      </c>
      <c r="AJ1640" s="18" t="s">
        <v>11888</v>
      </c>
      <c r="AK1640" s="18">
        <v>846.0</v>
      </c>
      <c r="AL1640" s="54" t="s">
        <v>1772</v>
      </c>
      <c r="AM1640" s="54" t="s">
        <v>1789</v>
      </c>
      <c r="AN1640" s="19">
        <v>0.9488</v>
      </c>
      <c r="AO1640" s="19" t="s">
        <v>54</v>
      </c>
    </row>
    <row r="1641">
      <c r="A1641" s="8" t="s">
        <v>11895</v>
      </c>
      <c r="B1641" s="52" t="s">
        <v>1298</v>
      </c>
      <c r="C1641" s="8" t="s">
        <v>58</v>
      </c>
      <c r="D1641" s="8" t="s">
        <v>11888</v>
      </c>
      <c r="E1641" s="10" t="s">
        <v>11896</v>
      </c>
      <c r="F1641" s="50" t="s">
        <v>11897</v>
      </c>
      <c r="G1641" s="8" t="s">
        <v>165</v>
      </c>
      <c r="H1641" s="24"/>
      <c r="I1641" s="8" t="s">
        <v>11898</v>
      </c>
      <c r="J1641" s="8">
        <v>14.0</v>
      </c>
      <c r="K1641" s="14">
        <v>46118.0</v>
      </c>
      <c r="L1641" s="8" t="s">
        <v>9634</v>
      </c>
      <c r="M1641" s="8" t="s">
        <v>9634</v>
      </c>
      <c r="N1641" s="14">
        <v>46120.0</v>
      </c>
      <c r="O1641" s="14">
        <v>46120.0</v>
      </c>
      <c r="P1641" s="8" t="s">
        <v>167</v>
      </c>
      <c r="Q1641" s="8">
        <v>613.0</v>
      </c>
      <c r="R1641" s="8" t="s">
        <v>11892</v>
      </c>
      <c r="S1641" s="8" t="s">
        <v>11899</v>
      </c>
      <c r="T1641" s="16" t="s">
        <v>11900</v>
      </c>
      <c r="U1641" s="17" t="s">
        <v>11795</v>
      </c>
      <c r="V1641" s="8" t="s">
        <v>172</v>
      </c>
      <c r="AA1641" s="53" t="s">
        <v>11901</v>
      </c>
      <c r="AB1641" s="18">
        <v>380.0</v>
      </c>
      <c r="AC1641" s="18">
        <v>78.0</v>
      </c>
      <c r="AD1641" s="18">
        <v>24.0</v>
      </c>
      <c r="AE1641" s="18">
        <v>93.0</v>
      </c>
      <c r="AF1641" s="18">
        <v>32.0</v>
      </c>
      <c r="AG1641" s="18">
        <v>102.0</v>
      </c>
      <c r="AH1641" s="18">
        <v>55.0</v>
      </c>
      <c r="AI1641" s="18">
        <v>23.0</v>
      </c>
      <c r="AJ1641" s="18" t="s">
        <v>54</v>
      </c>
      <c r="AK1641" s="18" t="s">
        <v>54</v>
      </c>
      <c r="AL1641" s="54" t="s">
        <v>2182</v>
      </c>
      <c r="AM1641" s="18" t="s">
        <v>54</v>
      </c>
      <c r="AN1641" s="19">
        <v>0.9488</v>
      </c>
      <c r="AO1641" s="19" t="s">
        <v>54</v>
      </c>
    </row>
    <row r="1642">
      <c r="A1642" s="8" t="s">
        <v>11902</v>
      </c>
      <c r="B1642" s="52" t="s">
        <v>3883</v>
      </c>
      <c r="C1642" s="8" t="s">
        <v>58</v>
      </c>
      <c r="D1642" s="8" t="s">
        <v>11888</v>
      </c>
      <c r="E1642" s="10" t="s">
        <v>11903</v>
      </c>
      <c r="F1642" s="50" t="s">
        <v>11904</v>
      </c>
      <c r="G1642" s="8" t="s">
        <v>165</v>
      </c>
      <c r="H1642" s="24"/>
      <c r="I1642" s="8" t="s">
        <v>11905</v>
      </c>
      <c r="J1642" s="8">
        <v>14.0</v>
      </c>
      <c r="K1642" s="14">
        <v>46118.0</v>
      </c>
      <c r="L1642" s="8" t="s">
        <v>9634</v>
      </c>
      <c r="M1642" s="8" t="s">
        <v>9634</v>
      </c>
      <c r="N1642" s="14">
        <v>46120.0</v>
      </c>
      <c r="O1642" s="14">
        <v>46120.0</v>
      </c>
      <c r="P1642" s="8" t="s">
        <v>167</v>
      </c>
      <c r="Q1642" s="8">
        <v>660.0</v>
      </c>
      <c r="R1642" s="8" t="s">
        <v>11892</v>
      </c>
      <c r="S1642" s="8" t="s">
        <v>11906</v>
      </c>
      <c r="T1642" s="16" t="s">
        <v>11907</v>
      </c>
      <c r="U1642" s="17" t="s">
        <v>11795</v>
      </c>
      <c r="V1642" s="8" t="s">
        <v>172</v>
      </c>
      <c r="AA1642" s="53" t="s">
        <v>11908</v>
      </c>
      <c r="AB1642" s="18">
        <v>196.0</v>
      </c>
      <c r="AC1642" s="18">
        <v>18.0</v>
      </c>
      <c r="AD1642" s="18">
        <v>12.0</v>
      </c>
      <c r="AE1642" s="18">
        <v>33.0</v>
      </c>
      <c r="AF1642" s="18">
        <v>47.0</v>
      </c>
      <c r="AG1642" s="18">
        <v>119.0</v>
      </c>
      <c r="AH1642" s="18">
        <v>0.0</v>
      </c>
      <c r="AI1642" s="18">
        <v>4.0</v>
      </c>
      <c r="AJ1642" s="18" t="s">
        <v>54</v>
      </c>
      <c r="AK1642" s="18" t="s">
        <v>54</v>
      </c>
      <c r="AL1642" s="54" t="s">
        <v>2455</v>
      </c>
      <c r="AM1642" s="18" t="s">
        <v>54</v>
      </c>
      <c r="AN1642" s="19">
        <v>0.9488</v>
      </c>
      <c r="AO1642" s="19" t="s">
        <v>54</v>
      </c>
    </row>
    <row r="1643">
      <c r="A1643" s="8" t="s">
        <v>11909</v>
      </c>
      <c r="B1643" s="52" t="s">
        <v>2482</v>
      </c>
      <c r="C1643" s="8" t="s">
        <v>43</v>
      </c>
      <c r="E1643" s="20" t="s">
        <v>11910</v>
      </c>
      <c r="F1643" s="50" t="s">
        <v>11911</v>
      </c>
      <c r="G1643" s="8" t="s">
        <v>46</v>
      </c>
      <c r="H1643" s="24"/>
      <c r="I1643" s="8" t="s">
        <v>11912</v>
      </c>
      <c r="J1643" s="8">
        <v>14.0</v>
      </c>
      <c r="K1643" s="14">
        <v>46118.0</v>
      </c>
      <c r="L1643" s="8" t="s">
        <v>9634</v>
      </c>
      <c r="M1643" s="8" t="s">
        <v>9634</v>
      </c>
      <c r="N1643" s="14">
        <v>46120.0</v>
      </c>
      <c r="O1643" s="14">
        <v>46120.0</v>
      </c>
      <c r="P1643" s="8" t="s">
        <v>48</v>
      </c>
      <c r="Q1643" s="8">
        <v>586.0</v>
      </c>
      <c r="R1643" s="16" t="s">
        <v>11913</v>
      </c>
      <c r="S1643" s="16" t="s">
        <v>11914</v>
      </c>
      <c r="T1643" s="16" t="s">
        <v>7202</v>
      </c>
      <c r="U1643" s="17" t="s">
        <v>11915</v>
      </c>
      <c r="V1643" s="8" t="s">
        <v>72</v>
      </c>
      <c r="AA1643" s="18" t="s">
        <v>54</v>
      </c>
      <c r="AB1643" s="18">
        <v>138.0</v>
      </c>
      <c r="AC1643" s="18">
        <v>18.0</v>
      </c>
      <c r="AD1643" s="18">
        <v>5.0</v>
      </c>
      <c r="AE1643" s="18">
        <v>109.0</v>
      </c>
      <c r="AF1643" s="18">
        <v>0.0</v>
      </c>
      <c r="AG1643" s="18">
        <v>0.0</v>
      </c>
      <c r="AH1643" s="18">
        <v>0.0</v>
      </c>
      <c r="AI1643" s="18">
        <v>4.0</v>
      </c>
      <c r="AJ1643" s="18" t="s">
        <v>11909</v>
      </c>
      <c r="AK1643" s="18">
        <v>430.0</v>
      </c>
      <c r="AL1643" s="18" t="s">
        <v>54</v>
      </c>
      <c r="AM1643" s="54" t="s">
        <v>1755</v>
      </c>
      <c r="AN1643" s="19">
        <v>0.9692</v>
      </c>
      <c r="AO1643" s="19" t="s">
        <v>54</v>
      </c>
    </row>
    <row r="1644">
      <c r="A1644" s="8" t="s">
        <v>11916</v>
      </c>
      <c r="B1644" s="52" t="s">
        <v>1287</v>
      </c>
      <c r="C1644" s="8" t="s">
        <v>58</v>
      </c>
      <c r="D1644" s="8" t="s">
        <v>11909</v>
      </c>
      <c r="E1644" s="20" t="s">
        <v>11917</v>
      </c>
      <c r="F1644" s="50" t="s">
        <v>11918</v>
      </c>
      <c r="G1644" s="8" t="s">
        <v>46</v>
      </c>
      <c r="H1644" s="24"/>
      <c r="I1644" s="8" t="s">
        <v>11919</v>
      </c>
      <c r="J1644" s="8">
        <v>14.0</v>
      </c>
      <c r="K1644" s="14">
        <v>46118.0</v>
      </c>
      <c r="L1644" s="8" t="s">
        <v>9634</v>
      </c>
      <c r="M1644" s="8" t="s">
        <v>9634</v>
      </c>
      <c r="N1644" s="14">
        <v>46120.0</v>
      </c>
      <c r="O1644" s="14">
        <v>46120.0</v>
      </c>
      <c r="P1644" s="8" t="s">
        <v>48</v>
      </c>
      <c r="Q1644" s="8">
        <v>641.0</v>
      </c>
      <c r="R1644" s="8" t="s">
        <v>11920</v>
      </c>
      <c r="S1644" s="16" t="s">
        <v>11921</v>
      </c>
      <c r="T1644" s="16" t="s">
        <v>70</v>
      </c>
      <c r="U1644" s="17" t="s">
        <v>11915</v>
      </c>
      <c r="V1644" s="8" t="s">
        <v>72</v>
      </c>
      <c r="AA1644" s="53" t="s">
        <v>11922</v>
      </c>
      <c r="AB1644" s="18">
        <v>95.0</v>
      </c>
      <c r="AC1644" s="18">
        <v>15.0</v>
      </c>
      <c r="AD1644" s="18">
        <v>12.0</v>
      </c>
      <c r="AE1644" s="18">
        <v>32.0</v>
      </c>
      <c r="AF1644" s="18">
        <v>109.0</v>
      </c>
      <c r="AG1644" s="18">
        <v>25.0</v>
      </c>
      <c r="AH1644" s="18">
        <v>1.0</v>
      </c>
      <c r="AI1644" s="18">
        <v>2.0</v>
      </c>
      <c r="AJ1644" s="18" t="s">
        <v>54</v>
      </c>
      <c r="AK1644" s="18" t="s">
        <v>54</v>
      </c>
      <c r="AL1644" s="54" t="s">
        <v>1331</v>
      </c>
      <c r="AM1644" s="18" t="s">
        <v>54</v>
      </c>
      <c r="AN1644" s="19">
        <v>0.9692</v>
      </c>
      <c r="AO1644" s="19" t="s">
        <v>54</v>
      </c>
    </row>
    <row r="1645">
      <c r="A1645" s="8" t="s">
        <v>11923</v>
      </c>
      <c r="B1645" s="52" t="s">
        <v>1298</v>
      </c>
      <c r="C1645" s="8" t="s">
        <v>58</v>
      </c>
      <c r="D1645" s="8" t="s">
        <v>11909</v>
      </c>
      <c r="E1645" s="20" t="s">
        <v>11924</v>
      </c>
      <c r="F1645" s="50" t="s">
        <v>11925</v>
      </c>
      <c r="G1645" s="8" t="s">
        <v>46</v>
      </c>
      <c r="H1645" s="24"/>
      <c r="I1645" s="8" t="s">
        <v>11926</v>
      </c>
      <c r="J1645" s="8">
        <v>14.0</v>
      </c>
      <c r="K1645" s="14">
        <v>46118.0</v>
      </c>
      <c r="L1645" s="8" t="s">
        <v>9634</v>
      </c>
      <c r="M1645" s="8" t="s">
        <v>9634</v>
      </c>
      <c r="N1645" s="14">
        <v>46120.0</v>
      </c>
      <c r="O1645" s="14">
        <v>46120.0</v>
      </c>
      <c r="P1645" s="8" t="s">
        <v>48</v>
      </c>
      <c r="Q1645" s="8">
        <v>649.0</v>
      </c>
      <c r="R1645" s="8" t="s">
        <v>11920</v>
      </c>
      <c r="S1645" s="16" t="s">
        <v>11927</v>
      </c>
      <c r="T1645" s="16" t="s">
        <v>107</v>
      </c>
      <c r="U1645" s="17" t="s">
        <v>11915</v>
      </c>
      <c r="V1645" s="8" t="s">
        <v>72</v>
      </c>
      <c r="AA1645" s="53" t="s">
        <v>11928</v>
      </c>
      <c r="AB1645" s="18">
        <v>83.0</v>
      </c>
      <c r="AC1645" s="18">
        <v>4.0</v>
      </c>
      <c r="AD1645" s="18">
        <v>7.0</v>
      </c>
      <c r="AE1645" s="18">
        <v>25.0</v>
      </c>
      <c r="AF1645" s="18">
        <v>42.0</v>
      </c>
      <c r="AG1645" s="18">
        <v>29.0</v>
      </c>
      <c r="AH1645" s="18">
        <v>0.0</v>
      </c>
      <c r="AI1645" s="18">
        <v>3.0</v>
      </c>
      <c r="AJ1645" s="18" t="s">
        <v>54</v>
      </c>
      <c r="AK1645" s="18" t="s">
        <v>54</v>
      </c>
      <c r="AL1645" s="54" t="s">
        <v>1700</v>
      </c>
      <c r="AM1645" s="18" t="s">
        <v>54</v>
      </c>
      <c r="AN1645" s="19">
        <v>0.9692</v>
      </c>
      <c r="AO1645" s="19" t="s">
        <v>54</v>
      </c>
    </row>
    <row r="1646">
      <c r="A1646" s="8" t="s">
        <v>11929</v>
      </c>
      <c r="B1646" s="52" t="s">
        <v>1883</v>
      </c>
      <c r="C1646" s="8" t="s">
        <v>58</v>
      </c>
      <c r="D1646" s="8" t="s">
        <v>11909</v>
      </c>
      <c r="E1646" s="20" t="s">
        <v>11930</v>
      </c>
      <c r="F1646" s="50" t="s">
        <v>11931</v>
      </c>
      <c r="G1646" s="8" t="s">
        <v>46</v>
      </c>
      <c r="H1646" s="24"/>
      <c r="I1646" s="8" t="s">
        <v>11932</v>
      </c>
      <c r="J1646" s="8">
        <v>14.0</v>
      </c>
      <c r="K1646" s="14">
        <v>46118.0</v>
      </c>
      <c r="L1646" s="8" t="s">
        <v>9634</v>
      </c>
      <c r="M1646" s="8" t="s">
        <v>9634</v>
      </c>
      <c r="N1646" s="14">
        <v>46120.0</v>
      </c>
      <c r="O1646" s="14">
        <v>46120.0</v>
      </c>
      <c r="P1646" s="8" t="s">
        <v>48</v>
      </c>
      <c r="Q1646" s="8">
        <v>705.0</v>
      </c>
      <c r="R1646" s="8" t="s">
        <v>11920</v>
      </c>
      <c r="S1646" s="16" t="s">
        <v>11933</v>
      </c>
      <c r="T1646" s="16" t="s">
        <v>11934</v>
      </c>
      <c r="U1646" s="17" t="s">
        <v>11915</v>
      </c>
      <c r="V1646" s="8" t="s">
        <v>72</v>
      </c>
      <c r="AA1646" s="53" t="s">
        <v>11935</v>
      </c>
      <c r="AB1646" s="18">
        <v>114.0</v>
      </c>
      <c r="AC1646" s="18">
        <v>18.0</v>
      </c>
      <c r="AD1646" s="18">
        <v>13.0</v>
      </c>
      <c r="AE1646" s="18">
        <v>35.0</v>
      </c>
      <c r="AF1646" s="18">
        <v>126.0</v>
      </c>
      <c r="AG1646" s="18">
        <v>33.0</v>
      </c>
      <c r="AH1646" s="18">
        <v>0.0</v>
      </c>
      <c r="AI1646" s="18">
        <v>3.0</v>
      </c>
      <c r="AJ1646" s="18" t="s">
        <v>54</v>
      </c>
      <c r="AK1646" s="18" t="s">
        <v>54</v>
      </c>
      <c r="AL1646" s="54" t="s">
        <v>1331</v>
      </c>
      <c r="AM1646" s="18" t="s">
        <v>54</v>
      </c>
      <c r="AN1646" s="19">
        <v>0.9692</v>
      </c>
      <c r="AO1646" s="19" t="s">
        <v>54</v>
      </c>
    </row>
    <row r="1647">
      <c r="A1647" s="79" t="s">
        <v>11936</v>
      </c>
      <c r="B1647" s="98" t="s">
        <v>1287</v>
      </c>
      <c r="C1647" s="79" t="s">
        <v>43</v>
      </c>
      <c r="D1647" s="101"/>
      <c r="E1647" s="16" t="s">
        <v>11937</v>
      </c>
      <c r="F1647" s="50" t="s">
        <v>11938</v>
      </c>
      <c r="G1647" s="8" t="s">
        <v>183</v>
      </c>
      <c r="H1647" s="24"/>
      <c r="I1647" s="8" t="s">
        <v>11939</v>
      </c>
      <c r="J1647" s="8">
        <v>14.0</v>
      </c>
      <c r="K1647" s="14">
        <v>46118.0</v>
      </c>
      <c r="L1647" s="8" t="s">
        <v>9634</v>
      </c>
      <c r="M1647" s="8" t="s">
        <v>9634</v>
      </c>
      <c r="N1647" s="14">
        <v>46120.0</v>
      </c>
      <c r="O1647" s="14">
        <v>46120.0</v>
      </c>
      <c r="P1647" s="8" t="s">
        <v>185</v>
      </c>
      <c r="Q1647" s="8">
        <v>863.0</v>
      </c>
      <c r="R1647" s="8" t="s">
        <v>11940</v>
      </c>
      <c r="S1647" s="8" t="s">
        <v>11941</v>
      </c>
      <c r="T1647" s="32" t="s">
        <v>11942</v>
      </c>
      <c r="U1647" s="17" t="s">
        <v>11943</v>
      </c>
      <c r="V1647" s="8" t="s">
        <v>190</v>
      </c>
      <c r="AA1647" s="53" t="s">
        <v>11944</v>
      </c>
      <c r="AB1647" s="18">
        <v>134.0</v>
      </c>
      <c r="AC1647" s="18">
        <v>1.0</v>
      </c>
      <c r="AD1647" s="18">
        <v>3.0</v>
      </c>
      <c r="AE1647" s="18">
        <v>29.0</v>
      </c>
      <c r="AF1647" s="18">
        <v>49.0</v>
      </c>
      <c r="AG1647" s="18">
        <v>92.0</v>
      </c>
      <c r="AH1647" s="18">
        <v>0.0</v>
      </c>
      <c r="AI1647" s="18">
        <v>4.0</v>
      </c>
      <c r="AJ1647" s="18" t="s">
        <v>11936</v>
      </c>
      <c r="AK1647" s="18">
        <v>364.0</v>
      </c>
      <c r="AL1647" s="54" t="s">
        <v>1755</v>
      </c>
      <c r="AM1647" s="54" t="s">
        <v>1339</v>
      </c>
      <c r="AN1647" s="19">
        <v>0.9054</v>
      </c>
      <c r="AO1647" s="19" t="s">
        <v>206</v>
      </c>
    </row>
    <row r="1648">
      <c r="A1648" s="79" t="s">
        <v>11945</v>
      </c>
      <c r="B1648" s="98" t="s">
        <v>1298</v>
      </c>
      <c r="C1648" s="79" t="s">
        <v>58</v>
      </c>
      <c r="D1648" s="79" t="s">
        <v>11936</v>
      </c>
      <c r="E1648" s="20" t="s">
        <v>11946</v>
      </c>
      <c r="F1648" s="50" t="s">
        <v>11947</v>
      </c>
      <c r="G1648" s="8" t="s">
        <v>183</v>
      </c>
      <c r="H1648" s="24"/>
      <c r="I1648" s="8" t="s">
        <v>11948</v>
      </c>
      <c r="J1648" s="8">
        <v>14.0</v>
      </c>
      <c r="K1648" s="14">
        <v>46118.0</v>
      </c>
      <c r="L1648" s="8" t="s">
        <v>9634</v>
      </c>
      <c r="M1648" s="8" t="s">
        <v>9634</v>
      </c>
      <c r="N1648" s="14">
        <v>46120.0</v>
      </c>
      <c r="O1648" s="14">
        <v>46120.0</v>
      </c>
      <c r="P1648" s="8" t="s">
        <v>185</v>
      </c>
      <c r="Q1648" s="8">
        <v>719.0</v>
      </c>
      <c r="R1648" s="8" t="s">
        <v>11949</v>
      </c>
      <c r="S1648" s="8" t="s">
        <v>11950</v>
      </c>
      <c r="T1648" s="28"/>
      <c r="U1648" s="17" t="s">
        <v>11943</v>
      </c>
      <c r="V1648" s="8" t="s">
        <v>190</v>
      </c>
      <c r="AA1648" s="53" t="s">
        <v>11951</v>
      </c>
      <c r="AB1648" s="18">
        <v>59.0</v>
      </c>
      <c r="AC1648" s="18">
        <v>1.0</v>
      </c>
      <c r="AD1648" s="18">
        <v>12.0</v>
      </c>
      <c r="AE1648" s="18">
        <v>19.0</v>
      </c>
      <c r="AF1648" s="18">
        <v>26.0</v>
      </c>
      <c r="AG1648" s="18">
        <v>21.0</v>
      </c>
      <c r="AH1648" s="18">
        <v>0.0</v>
      </c>
      <c r="AI1648" s="18">
        <v>6.0</v>
      </c>
      <c r="AJ1648" s="18" t="s">
        <v>54</v>
      </c>
      <c r="AK1648" s="18" t="s">
        <v>54</v>
      </c>
      <c r="AL1648" s="54" t="s">
        <v>1763</v>
      </c>
      <c r="AM1648" s="18" t="s">
        <v>54</v>
      </c>
      <c r="AN1648" s="19">
        <v>0.9054</v>
      </c>
      <c r="AO1648" s="19" t="s">
        <v>206</v>
      </c>
    </row>
    <row r="1649">
      <c r="A1649" s="79" t="s">
        <v>11952</v>
      </c>
      <c r="B1649" s="98" t="s">
        <v>5170</v>
      </c>
      <c r="C1649" s="79" t="s">
        <v>58</v>
      </c>
      <c r="D1649" s="79" t="s">
        <v>11936</v>
      </c>
      <c r="E1649" s="16" t="s">
        <v>11953</v>
      </c>
      <c r="F1649" s="21" t="s">
        <v>11954</v>
      </c>
      <c r="G1649" s="8" t="s">
        <v>183</v>
      </c>
      <c r="H1649" s="24"/>
      <c r="I1649" s="8" t="s">
        <v>11955</v>
      </c>
      <c r="J1649" s="8">
        <v>14.0</v>
      </c>
      <c r="K1649" s="14">
        <v>46118.0</v>
      </c>
      <c r="L1649" s="8" t="s">
        <v>9634</v>
      </c>
      <c r="M1649" s="8" t="s">
        <v>9634</v>
      </c>
      <c r="N1649" s="14">
        <v>46120.0</v>
      </c>
      <c r="O1649" s="14">
        <v>46120.0</v>
      </c>
      <c r="P1649" s="8" t="s">
        <v>185</v>
      </c>
      <c r="Q1649" s="8">
        <v>815.0</v>
      </c>
      <c r="R1649" s="8" t="s">
        <v>11956</v>
      </c>
      <c r="S1649" s="8" t="s">
        <v>11957</v>
      </c>
      <c r="T1649" s="32" t="s">
        <v>11958</v>
      </c>
      <c r="U1649" s="17" t="s">
        <v>11943</v>
      </c>
      <c r="V1649" s="8" t="s">
        <v>190</v>
      </c>
      <c r="AA1649" s="53" t="s">
        <v>11959</v>
      </c>
      <c r="AB1649" s="18">
        <v>68.0</v>
      </c>
      <c r="AC1649" s="18">
        <v>2.0</v>
      </c>
      <c r="AD1649" s="18">
        <v>20.0</v>
      </c>
      <c r="AE1649" s="18">
        <v>26.0</v>
      </c>
      <c r="AF1649" s="18">
        <v>32.0</v>
      </c>
      <c r="AG1649" s="18">
        <v>16.0</v>
      </c>
      <c r="AH1649" s="18">
        <v>1.0</v>
      </c>
      <c r="AI1649" s="18">
        <v>3.0</v>
      </c>
      <c r="AJ1649" s="18" t="s">
        <v>54</v>
      </c>
      <c r="AK1649" s="18" t="s">
        <v>54</v>
      </c>
      <c r="AL1649" s="54" t="s">
        <v>1339</v>
      </c>
      <c r="AM1649" s="18" t="s">
        <v>54</v>
      </c>
      <c r="AN1649" s="19">
        <v>0.9054</v>
      </c>
      <c r="AO1649" s="19" t="s">
        <v>54</v>
      </c>
    </row>
    <row r="1650">
      <c r="A1650" s="79" t="s">
        <v>11960</v>
      </c>
      <c r="B1650" s="98" t="s">
        <v>3883</v>
      </c>
      <c r="C1650" s="79" t="s">
        <v>58</v>
      </c>
      <c r="D1650" s="79" t="s">
        <v>11936</v>
      </c>
      <c r="E1650" s="16" t="s">
        <v>11961</v>
      </c>
      <c r="F1650" s="21" t="s">
        <v>11962</v>
      </c>
      <c r="G1650" s="8" t="s">
        <v>183</v>
      </c>
      <c r="H1650" s="24"/>
      <c r="I1650" s="8" t="s">
        <v>11963</v>
      </c>
      <c r="J1650" s="8">
        <v>14.0</v>
      </c>
      <c r="K1650" s="14">
        <v>46118.0</v>
      </c>
      <c r="L1650" s="8" t="s">
        <v>9634</v>
      </c>
      <c r="M1650" s="8" t="s">
        <v>9634</v>
      </c>
      <c r="N1650" s="14">
        <v>46120.0</v>
      </c>
      <c r="O1650" s="14">
        <v>46120.0</v>
      </c>
      <c r="P1650" s="8" t="s">
        <v>185</v>
      </c>
      <c r="Q1650" s="8">
        <v>855.0</v>
      </c>
      <c r="R1650" s="8" t="s">
        <v>11964</v>
      </c>
      <c r="S1650" s="8" t="s">
        <v>11965</v>
      </c>
      <c r="T1650" s="32" t="s">
        <v>473</v>
      </c>
      <c r="U1650" s="17" t="s">
        <v>11943</v>
      </c>
      <c r="V1650" s="8" t="s">
        <v>190</v>
      </c>
      <c r="AA1650" s="53" t="s">
        <v>11966</v>
      </c>
      <c r="AB1650" s="18">
        <v>103.0</v>
      </c>
      <c r="AC1650" s="18">
        <v>3.0</v>
      </c>
      <c r="AD1650" s="18">
        <v>11.0</v>
      </c>
      <c r="AE1650" s="18">
        <v>47.0</v>
      </c>
      <c r="AF1650" s="18">
        <v>38.0</v>
      </c>
      <c r="AG1650" s="18">
        <v>27.0</v>
      </c>
      <c r="AH1650" s="18">
        <v>2.0</v>
      </c>
      <c r="AI1650" s="18">
        <v>14.0</v>
      </c>
      <c r="AJ1650" s="18" t="s">
        <v>54</v>
      </c>
      <c r="AK1650" s="18" t="s">
        <v>54</v>
      </c>
      <c r="AL1650" s="54" t="s">
        <v>1339</v>
      </c>
      <c r="AM1650" s="18" t="s">
        <v>54</v>
      </c>
      <c r="AN1650" s="19">
        <v>0.9054</v>
      </c>
      <c r="AO1650" s="19" t="s">
        <v>54</v>
      </c>
    </row>
    <row r="1651">
      <c r="A1651" s="8" t="s">
        <v>11967</v>
      </c>
      <c r="B1651" s="52" t="s">
        <v>1883</v>
      </c>
      <c r="C1651" s="8" t="s">
        <v>43</v>
      </c>
      <c r="E1651" s="16" t="s">
        <v>11968</v>
      </c>
      <c r="F1651" s="21" t="s">
        <v>11969</v>
      </c>
      <c r="G1651" s="8" t="s">
        <v>7957</v>
      </c>
      <c r="H1651" s="24"/>
      <c r="I1651" s="8" t="s">
        <v>11970</v>
      </c>
      <c r="J1651" s="8">
        <v>14.0</v>
      </c>
      <c r="K1651" s="14">
        <v>46118.0</v>
      </c>
      <c r="L1651" s="8" t="s">
        <v>9634</v>
      </c>
      <c r="M1651" s="8" t="s">
        <v>9634</v>
      </c>
      <c r="N1651" s="14">
        <v>46120.0</v>
      </c>
      <c r="O1651" s="14">
        <v>46120.0</v>
      </c>
      <c r="P1651" s="8" t="s">
        <v>48</v>
      </c>
      <c r="Q1651" s="8">
        <v>855.0</v>
      </c>
      <c r="R1651" s="16" t="s">
        <v>11971</v>
      </c>
      <c r="S1651" s="16" t="s">
        <v>11972</v>
      </c>
      <c r="T1651" s="16" t="s">
        <v>11973</v>
      </c>
      <c r="U1651" s="25" t="s">
        <v>11974</v>
      </c>
      <c r="V1651" s="8" t="s">
        <v>72</v>
      </c>
      <c r="AA1651" s="53" t="s">
        <v>11975</v>
      </c>
      <c r="AB1651" s="18">
        <v>1488.0</v>
      </c>
      <c r="AC1651" s="18">
        <v>350.0</v>
      </c>
      <c r="AD1651" s="18">
        <v>386.0</v>
      </c>
      <c r="AE1651" s="18">
        <v>199.0</v>
      </c>
      <c r="AF1651" s="18">
        <v>139.0</v>
      </c>
      <c r="AG1651" s="18">
        <v>74.0</v>
      </c>
      <c r="AH1651" s="18">
        <v>0.0</v>
      </c>
      <c r="AI1651" s="18">
        <v>42.0</v>
      </c>
      <c r="AJ1651" s="18" t="s">
        <v>11967</v>
      </c>
      <c r="AK1651" s="18">
        <v>2556.0</v>
      </c>
      <c r="AL1651" s="54" t="s">
        <v>5023</v>
      </c>
      <c r="AM1651" s="54" t="s">
        <v>4336</v>
      </c>
      <c r="AN1651" s="19"/>
      <c r="AO1651" s="19" t="s">
        <v>54</v>
      </c>
    </row>
    <row r="1652">
      <c r="A1652" s="8" t="s">
        <v>11976</v>
      </c>
      <c r="B1652" s="52" t="s">
        <v>5170</v>
      </c>
      <c r="C1652" s="8" t="s">
        <v>58</v>
      </c>
      <c r="D1652" s="8" t="s">
        <v>11967</v>
      </c>
      <c r="E1652" s="16" t="s">
        <v>11977</v>
      </c>
      <c r="F1652" s="21" t="s">
        <v>11978</v>
      </c>
      <c r="G1652" s="8" t="s">
        <v>7957</v>
      </c>
      <c r="H1652" s="24"/>
      <c r="I1652" s="8" t="s">
        <v>11979</v>
      </c>
      <c r="J1652" s="8">
        <v>14.0</v>
      </c>
      <c r="K1652" s="14">
        <v>46118.0</v>
      </c>
      <c r="L1652" s="8" t="s">
        <v>9634</v>
      </c>
      <c r="M1652" s="8" t="s">
        <v>9634</v>
      </c>
      <c r="N1652" s="14">
        <v>46120.0</v>
      </c>
      <c r="O1652" s="14">
        <v>46120.0</v>
      </c>
      <c r="P1652" s="8" t="s">
        <v>48</v>
      </c>
      <c r="Q1652" s="8">
        <v>927.0</v>
      </c>
      <c r="R1652" s="16" t="s">
        <v>11980</v>
      </c>
      <c r="S1652" s="16" t="s">
        <v>11981</v>
      </c>
      <c r="T1652" s="16" t="s">
        <v>70</v>
      </c>
      <c r="U1652" s="25" t="s">
        <v>11974</v>
      </c>
      <c r="V1652" s="8" t="s">
        <v>72</v>
      </c>
      <c r="AA1652" s="53" t="s">
        <v>11982</v>
      </c>
      <c r="AB1652" s="18">
        <v>122.0</v>
      </c>
      <c r="AC1652" s="18">
        <v>13.0</v>
      </c>
      <c r="AD1652" s="18">
        <v>13.0</v>
      </c>
      <c r="AE1652" s="18">
        <v>48.0</v>
      </c>
      <c r="AF1652" s="18">
        <v>42.0</v>
      </c>
      <c r="AG1652" s="18">
        <v>31.0</v>
      </c>
      <c r="AH1652" s="18">
        <v>1.0</v>
      </c>
      <c r="AI1652" s="18">
        <v>2.0</v>
      </c>
      <c r="AJ1652" s="18" t="s">
        <v>54</v>
      </c>
      <c r="AK1652" s="18" t="s">
        <v>54</v>
      </c>
      <c r="AL1652" s="54" t="s">
        <v>1572</v>
      </c>
      <c r="AM1652" s="18" t="s">
        <v>54</v>
      </c>
      <c r="AN1652" s="19"/>
      <c r="AO1652" s="19" t="s">
        <v>54</v>
      </c>
    </row>
    <row r="1653">
      <c r="A1653" s="8" t="s">
        <v>11983</v>
      </c>
      <c r="B1653" s="52" t="s">
        <v>1298</v>
      </c>
      <c r="C1653" s="8" t="s">
        <v>58</v>
      </c>
      <c r="D1653" s="8" t="s">
        <v>11967</v>
      </c>
      <c r="E1653" s="16" t="s">
        <v>11984</v>
      </c>
      <c r="F1653" s="21" t="s">
        <v>11985</v>
      </c>
      <c r="G1653" s="8" t="s">
        <v>7957</v>
      </c>
      <c r="H1653" s="24"/>
      <c r="I1653" s="8" t="s">
        <v>11986</v>
      </c>
      <c r="J1653" s="8">
        <v>14.0</v>
      </c>
      <c r="K1653" s="14">
        <v>46118.0</v>
      </c>
      <c r="L1653" s="8" t="s">
        <v>9634</v>
      </c>
      <c r="M1653" s="8" t="s">
        <v>9634</v>
      </c>
      <c r="N1653" s="14">
        <v>46120.0</v>
      </c>
      <c r="O1653" s="14">
        <v>46120.0</v>
      </c>
      <c r="P1653" s="8" t="s">
        <v>48</v>
      </c>
      <c r="Q1653" s="8">
        <v>865.0</v>
      </c>
      <c r="R1653" s="16" t="s">
        <v>11987</v>
      </c>
      <c r="S1653" s="16" t="s">
        <v>11988</v>
      </c>
      <c r="T1653" s="16" t="s">
        <v>107</v>
      </c>
      <c r="U1653" s="25" t="s">
        <v>11974</v>
      </c>
      <c r="V1653" s="8" t="s">
        <v>72</v>
      </c>
      <c r="AA1653" s="53" t="s">
        <v>11989</v>
      </c>
      <c r="AB1653" s="18">
        <v>946.0</v>
      </c>
      <c r="AC1653" s="18">
        <v>46.0</v>
      </c>
      <c r="AD1653" s="18">
        <v>66.0</v>
      </c>
      <c r="AE1653" s="18">
        <v>86.0</v>
      </c>
      <c r="AF1653" s="18">
        <v>17.0</v>
      </c>
      <c r="AG1653" s="18">
        <v>525.0</v>
      </c>
      <c r="AH1653" s="18">
        <v>113.0</v>
      </c>
      <c r="AI1653" s="18">
        <v>49.0</v>
      </c>
      <c r="AJ1653" s="18" t="s">
        <v>54</v>
      </c>
      <c r="AK1653" s="18" t="s">
        <v>54</v>
      </c>
      <c r="AL1653" s="54" t="s">
        <v>4451</v>
      </c>
      <c r="AM1653" s="18" t="s">
        <v>54</v>
      </c>
      <c r="AN1653" s="19"/>
      <c r="AO1653" s="19" t="s">
        <v>54</v>
      </c>
    </row>
    <row r="1654">
      <c r="A1654" s="8" t="s">
        <v>11990</v>
      </c>
      <c r="B1654" s="52" t="s">
        <v>1287</v>
      </c>
      <c r="C1654" s="8" t="s">
        <v>43</v>
      </c>
      <c r="E1654" s="10" t="s">
        <v>11991</v>
      </c>
      <c r="F1654" s="21" t="s">
        <v>11992</v>
      </c>
      <c r="G1654" s="8" t="s">
        <v>7957</v>
      </c>
      <c r="H1654" s="24"/>
      <c r="I1654" s="8" t="s">
        <v>11993</v>
      </c>
      <c r="J1654" s="8">
        <v>14.0</v>
      </c>
      <c r="K1654" s="14">
        <v>46118.0</v>
      </c>
      <c r="L1654" s="8" t="s">
        <v>9634</v>
      </c>
      <c r="M1654" s="8" t="s">
        <v>9634</v>
      </c>
      <c r="N1654" s="14">
        <v>46120.0</v>
      </c>
      <c r="O1654" s="14">
        <v>46120.0</v>
      </c>
      <c r="P1654" s="8" t="s">
        <v>48</v>
      </c>
      <c r="Q1654" s="8">
        <v>797.0</v>
      </c>
      <c r="R1654" s="16" t="s">
        <v>11994</v>
      </c>
      <c r="S1654" s="16" t="s">
        <v>11995</v>
      </c>
      <c r="T1654" s="16" t="s">
        <v>11996</v>
      </c>
      <c r="U1654" s="25" t="s">
        <v>11997</v>
      </c>
      <c r="V1654" s="8" t="s">
        <v>220</v>
      </c>
      <c r="AA1654" s="53" t="s">
        <v>11998</v>
      </c>
      <c r="AB1654" s="18">
        <v>290.0</v>
      </c>
      <c r="AC1654" s="18">
        <v>16.0</v>
      </c>
      <c r="AD1654" s="18">
        <v>10.0</v>
      </c>
      <c r="AE1654" s="18">
        <v>47.0</v>
      </c>
      <c r="AF1654" s="18">
        <v>154.0</v>
      </c>
      <c r="AG1654" s="18">
        <v>201.0</v>
      </c>
      <c r="AH1654" s="18">
        <v>0.0</v>
      </c>
      <c r="AI1654" s="18">
        <v>2.0</v>
      </c>
      <c r="AJ1654" s="18" t="s">
        <v>11990</v>
      </c>
      <c r="AK1654" s="18">
        <v>496.0</v>
      </c>
      <c r="AL1654" s="54" t="s">
        <v>1773</v>
      </c>
      <c r="AM1654" s="54" t="s">
        <v>1464</v>
      </c>
      <c r="AN1654" s="19">
        <v>0.9319</v>
      </c>
      <c r="AO1654" s="19" t="s">
        <v>54</v>
      </c>
    </row>
    <row r="1655">
      <c r="A1655" s="8" t="s">
        <v>11999</v>
      </c>
      <c r="B1655" s="52" t="s">
        <v>1298</v>
      </c>
      <c r="C1655" s="8" t="s">
        <v>58</v>
      </c>
      <c r="D1655" s="8" t="s">
        <v>11990</v>
      </c>
      <c r="E1655" s="16" t="s">
        <v>12000</v>
      </c>
      <c r="F1655" s="21" t="s">
        <v>12001</v>
      </c>
      <c r="G1655" s="8" t="s">
        <v>7957</v>
      </c>
      <c r="H1655" s="24"/>
      <c r="I1655" s="8" t="s">
        <v>12002</v>
      </c>
      <c r="J1655" s="8">
        <v>14.0</v>
      </c>
      <c r="K1655" s="14">
        <v>46118.0</v>
      </c>
      <c r="L1655" s="8" t="s">
        <v>9634</v>
      </c>
      <c r="M1655" s="8" t="s">
        <v>9634</v>
      </c>
      <c r="N1655" s="14">
        <v>46120.0</v>
      </c>
      <c r="O1655" s="14">
        <v>46120.0</v>
      </c>
      <c r="P1655" s="8" t="s">
        <v>48</v>
      </c>
      <c r="Q1655" s="8">
        <v>732.0</v>
      </c>
      <c r="R1655" s="16" t="s">
        <v>12003</v>
      </c>
      <c r="S1655" s="16" t="s">
        <v>12004</v>
      </c>
      <c r="T1655" s="16" t="s">
        <v>9636</v>
      </c>
      <c r="U1655" s="25" t="s">
        <v>11997</v>
      </c>
      <c r="V1655" s="8" t="s">
        <v>220</v>
      </c>
      <c r="AA1655" s="53" t="s">
        <v>12005</v>
      </c>
      <c r="AB1655" s="18">
        <v>110.0</v>
      </c>
      <c r="AC1655" s="18">
        <v>6.0</v>
      </c>
      <c r="AD1655" s="18">
        <v>12.0</v>
      </c>
      <c r="AE1655" s="18">
        <v>24.0</v>
      </c>
      <c r="AF1655" s="18">
        <v>7.0</v>
      </c>
      <c r="AG1655" s="18">
        <v>48.0</v>
      </c>
      <c r="AH1655" s="18">
        <v>0.0</v>
      </c>
      <c r="AI1655" s="18">
        <v>0.0</v>
      </c>
      <c r="AJ1655" s="18" t="s">
        <v>54</v>
      </c>
      <c r="AK1655" s="18" t="s">
        <v>54</v>
      </c>
      <c r="AL1655" s="54" t="s">
        <v>1331</v>
      </c>
      <c r="AM1655" s="18" t="s">
        <v>54</v>
      </c>
      <c r="AN1655" s="19">
        <v>0.9319</v>
      </c>
      <c r="AO1655" s="19" t="s">
        <v>54</v>
      </c>
    </row>
    <row r="1656">
      <c r="A1656" s="8" t="s">
        <v>12006</v>
      </c>
      <c r="B1656" s="52" t="s">
        <v>2482</v>
      </c>
      <c r="C1656" s="8" t="s">
        <v>58</v>
      </c>
      <c r="D1656" s="8" t="s">
        <v>11990</v>
      </c>
      <c r="E1656" s="10" t="s">
        <v>12007</v>
      </c>
      <c r="F1656" s="21" t="s">
        <v>12008</v>
      </c>
      <c r="G1656" s="8" t="s">
        <v>7957</v>
      </c>
      <c r="H1656" s="24"/>
      <c r="I1656" s="8" t="s">
        <v>12009</v>
      </c>
      <c r="J1656" s="8">
        <v>14.0</v>
      </c>
      <c r="K1656" s="14">
        <v>46118.0</v>
      </c>
      <c r="L1656" s="8" t="s">
        <v>9634</v>
      </c>
      <c r="M1656" s="8" t="s">
        <v>9634</v>
      </c>
      <c r="N1656" s="14">
        <v>46120.0</v>
      </c>
      <c r="O1656" s="14">
        <v>46120.0</v>
      </c>
      <c r="P1656" s="8" t="s">
        <v>48</v>
      </c>
      <c r="Q1656" s="8">
        <v>658.0</v>
      </c>
      <c r="R1656" s="16" t="s">
        <v>12010</v>
      </c>
      <c r="S1656" s="16" t="s">
        <v>12011</v>
      </c>
      <c r="T1656" s="16" t="s">
        <v>107</v>
      </c>
      <c r="U1656" s="25" t="s">
        <v>11997</v>
      </c>
      <c r="V1656" s="8" t="s">
        <v>220</v>
      </c>
      <c r="AA1656" s="18" t="s">
        <v>54</v>
      </c>
      <c r="AB1656" s="18">
        <v>96.0</v>
      </c>
      <c r="AC1656" s="18">
        <v>15.0</v>
      </c>
      <c r="AD1656" s="18">
        <v>2.0</v>
      </c>
      <c r="AE1656" s="18">
        <v>54.0</v>
      </c>
      <c r="AF1656" s="18">
        <v>0.0</v>
      </c>
      <c r="AG1656" s="18">
        <v>0.0</v>
      </c>
      <c r="AH1656" s="18">
        <v>0.0</v>
      </c>
      <c r="AI1656" s="18">
        <v>3.0</v>
      </c>
      <c r="AJ1656" s="18" t="s">
        <v>54</v>
      </c>
      <c r="AK1656" s="18" t="s">
        <v>54</v>
      </c>
      <c r="AL1656" s="18" t="s">
        <v>54</v>
      </c>
      <c r="AM1656" s="18" t="s">
        <v>54</v>
      </c>
      <c r="AN1656" s="19">
        <v>0.9319</v>
      </c>
      <c r="AO1656" s="19" t="s">
        <v>54</v>
      </c>
    </row>
    <row r="1657">
      <c r="A1657" s="8" t="s">
        <v>12012</v>
      </c>
      <c r="B1657" s="52" t="s">
        <v>1883</v>
      </c>
      <c r="C1657" s="8" t="s">
        <v>43</v>
      </c>
      <c r="E1657" s="16" t="s">
        <v>12013</v>
      </c>
      <c r="F1657" s="21" t="s">
        <v>12014</v>
      </c>
      <c r="G1657" s="8" t="s">
        <v>7957</v>
      </c>
      <c r="H1657" s="24"/>
      <c r="I1657" s="8" t="s">
        <v>12015</v>
      </c>
      <c r="J1657" s="8">
        <v>14.0</v>
      </c>
      <c r="K1657" s="14">
        <v>46118.0</v>
      </c>
      <c r="L1657" s="8" t="s">
        <v>9634</v>
      </c>
      <c r="M1657" s="8" t="s">
        <v>9634</v>
      </c>
      <c r="N1657" s="14">
        <v>46120.0</v>
      </c>
      <c r="O1657" s="14">
        <v>46120.0</v>
      </c>
      <c r="P1657" s="8" t="s">
        <v>48</v>
      </c>
      <c r="Q1657" s="8">
        <v>716.0</v>
      </c>
      <c r="R1657" s="16" t="s">
        <v>12016</v>
      </c>
      <c r="S1657" s="16" t="s">
        <v>12017</v>
      </c>
      <c r="T1657" s="16" t="s">
        <v>70</v>
      </c>
      <c r="U1657" s="25" t="s">
        <v>12018</v>
      </c>
      <c r="V1657" s="8" t="s">
        <v>72</v>
      </c>
      <c r="AA1657" s="53" t="s">
        <v>12019</v>
      </c>
      <c r="AB1657" s="18">
        <v>739.0</v>
      </c>
      <c r="AC1657" s="18">
        <v>214.0</v>
      </c>
      <c r="AD1657" s="18">
        <v>31.0</v>
      </c>
      <c r="AE1657" s="18">
        <v>109.0</v>
      </c>
      <c r="AF1657" s="18">
        <v>239.0</v>
      </c>
      <c r="AG1657" s="18">
        <v>315.0</v>
      </c>
      <c r="AH1657" s="18">
        <v>19.0</v>
      </c>
      <c r="AI1657" s="18">
        <v>28.0</v>
      </c>
      <c r="AJ1657" s="18" t="s">
        <v>12012</v>
      </c>
      <c r="AK1657" s="18">
        <v>1779.0</v>
      </c>
      <c r="AL1657" s="54" t="s">
        <v>1989</v>
      </c>
      <c r="AM1657" s="54" t="s">
        <v>1630</v>
      </c>
      <c r="AN1657" s="19">
        <v>0.9364</v>
      </c>
      <c r="AO1657" s="19" t="s">
        <v>54</v>
      </c>
    </row>
    <row r="1658">
      <c r="A1658" s="8" t="s">
        <v>12020</v>
      </c>
      <c r="B1658" s="52" t="s">
        <v>5170</v>
      </c>
      <c r="C1658" s="8" t="s">
        <v>58</v>
      </c>
      <c r="D1658" s="8" t="s">
        <v>12012</v>
      </c>
      <c r="E1658" s="16" t="s">
        <v>12021</v>
      </c>
      <c r="F1658" s="21" t="s">
        <v>12022</v>
      </c>
      <c r="G1658" s="8" t="s">
        <v>7957</v>
      </c>
      <c r="H1658" s="24"/>
      <c r="I1658" s="8" t="s">
        <v>12023</v>
      </c>
      <c r="J1658" s="8">
        <v>14.0</v>
      </c>
      <c r="K1658" s="14">
        <v>46118.0</v>
      </c>
      <c r="L1658" s="8" t="s">
        <v>9634</v>
      </c>
      <c r="M1658" s="8" t="s">
        <v>9634</v>
      </c>
      <c r="N1658" s="14">
        <v>46120.0</v>
      </c>
      <c r="O1658" s="14">
        <v>46120.0</v>
      </c>
      <c r="P1658" s="8" t="s">
        <v>48</v>
      </c>
      <c r="Q1658" s="8">
        <v>583.0</v>
      </c>
      <c r="R1658" s="16" t="s">
        <v>12024</v>
      </c>
      <c r="S1658" s="16" t="s">
        <v>12025</v>
      </c>
      <c r="T1658" s="16" t="s">
        <v>9636</v>
      </c>
      <c r="U1658" s="25" t="s">
        <v>12018</v>
      </c>
      <c r="V1658" s="8" t="s">
        <v>72</v>
      </c>
      <c r="AA1658" s="53" t="s">
        <v>12026</v>
      </c>
      <c r="AB1658" s="18">
        <v>382.0</v>
      </c>
      <c r="AC1658" s="18">
        <v>38.0</v>
      </c>
      <c r="AD1658" s="18">
        <v>4.0</v>
      </c>
      <c r="AE1658" s="18">
        <v>61.0</v>
      </c>
      <c r="AF1658" s="18">
        <v>158.0</v>
      </c>
      <c r="AG1658" s="18">
        <v>267.0</v>
      </c>
      <c r="AH1658" s="18">
        <v>1.0</v>
      </c>
      <c r="AI1658" s="18">
        <v>8.0</v>
      </c>
      <c r="AJ1658" s="18" t="s">
        <v>54</v>
      </c>
      <c r="AK1658" s="18" t="s">
        <v>54</v>
      </c>
      <c r="AL1658" s="54" t="s">
        <v>2647</v>
      </c>
      <c r="AM1658" s="18" t="s">
        <v>54</v>
      </c>
      <c r="AN1658" s="19">
        <v>0.9364</v>
      </c>
      <c r="AO1658" s="19" t="s">
        <v>54</v>
      </c>
    </row>
    <row r="1659">
      <c r="A1659" s="8" t="s">
        <v>12027</v>
      </c>
      <c r="B1659" s="52" t="s">
        <v>2931</v>
      </c>
      <c r="C1659" s="8" t="s">
        <v>58</v>
      </c>
      <c r="D1659" s="8" t="s">
        <v>12012</v>
      </c>
      <c r="E1659" s="10" t="s">
        <v>12028</v>
      </c>
      <c r="F1659" s="50" t="s">
        <v>12029</v>
      </c>
      <c r="G1659" s="8" t="s">
        <v>7957</v>
      </c>
      <c r="H1659" s="24"/>
      <c r="I1659" s="8" t="s">
        <v>12030</v>
      </c>
      <c r="J1659" s="8">
        <v>14.0</v>
      </c>
      <c r="K1659" s="14">
        <v>46118.0</v>
      </c>
      <c r="L1659" s="8" t="s">
        <v>9634</v>
      </c>
      <c r="M1659" s="8" t="s">
        <v>9634</v>
      </c>
      <c r="N1659" s="14">
        <v>46120.0</v>
      </c>
      <c r="O1659" s="14">
        <v>46120.0</v>
      </c>
      <c r="P1659" s="8" t="s">
        <v>48</v>
      </c>
      <c r="T1659" s="28"/>
      <c r="U1659" s="25" t="s">
        <v>12018</v>
      </c>
      <c r="V1659" s="8" t="s">
        <v>72</v>
      </c>
      <c r="AA1659" s="18" t="s">
        <v>54</v>
      </c>
      <c r="AB1659" s="18">
        <v>658.0</v>
      </c>
      <c r="AC1659" s="18">
        <v>191.0</v>
      </c>
      <c r="AD1659" s="18">
        <v>148.0</v>
      </c>
      <c r="AE1659" s="18">
        <v>255.0</v>
      </c>
      <c r="AF1659" s="18">
        <v>0.0</v>
      </c>
      <c r="AG1659" s="18">
        <v>0.0</v>
      </c>
      <c r="AH1659" s="18">
        <v>0.0</v>
      </c>
      <c r="AI1659" s="18">
        <v>7.0</v>
      </c>
      <c r="AJ1659" s="18" t="s">
        <v>54</v>
      </c>
      <c r="AK1659" s="18" t="s">
        <v>54</v>
      </c>
      <c r="AL1659" s="18" t="s">
        <v>54</v>
      </c>
      <c r="AM1659" s="18" t="s">
        <v>54</v>
      </c>
      <c r="AN1659" s="19">
        <v>0.9364</v>
      </c>
      <c r="AO1659" s="19" t="s">
        <v>54</v>
      </c>
    </row>
    <row r="1660">
      <c r="A1660" s="8" t="s">
        <v>12031</v>
      </c>
      <c r="B1660" s="52" t="s">
        <v>1287</v>
      </c>
      <c r="C1660" s="8" t="s">
        <v>43</v>
      </c>
      <c r="E1660" s="20" t="s">
        <v>12032</v>
      </c>
      <c r="F1660" s="50" t="s">
        <v>12033</v>
      </c>
      <c r="G1660" s="8" t="s">
        <v>183</v>
      </c>
      <c r="H1660" s="24"/>
      <c r="I1660" s="8" t="s">
        <v>12034</v>
      </c>
      <c r="J1660" s="8">
        <v>14.0</v>
      </c>
      <c r="K1660" s="14">
        <v>46118.0</v>
      </c>
      <c r="L1660" s="8" t="s">
        <v>9634</v>
      </c>
      <c r="M1660" s="8" t="s">
        <v>9634</v>
      </c>
      <c r="N1660" s="14">
        <v>46120.0</v>
      </c>
      <c r="O1660" s="14">
        <v>46121.0</v>
      </c>
      <c r="P1660" s="8" t="s">
        <v>185</v>
      </c>
      <c r="Q1660" s="8">
        <v>817.0</v>
      </c>
      <c r="R1660" s="51" t="s">
        <v>12035</v>
      </c>
      <c r="S1660" s="51" t="s">
        <v>12036</v>
      </c>
      <c r="T1660" s="32" t="s">
        <v>10962</v>
      </c>
      <c r="U1660" s="17" t="s">
        <v>12037</v>
      </c>
      <c r="V1660" s="8" t="s">
        <v>190</v>
      </c>
      <c r="AA1660" s="53" t="s">
        <v>12038</v>
      </c>
      <c r="AB1660" s="18">
        <v>130.0</v>
      </c>
      <c r="AC1660" s="18">
        <v>24.0</v>
      </c>
      <c r="AD1660" s="18">
        <v>6.0</v>
      </c>
      <c r="AE1660" s="18">
        <v>59.0</v>
      </c>
      <c r="AF1660" s="18">
        <v>14.0</v>
      </c>
      <c r="AG1660" s="18">
        <v>30.0</v>
      </c>
      <c r="AH1660" s="18">
        <v>1.0</v>
      </c>
      <c r="AI1660" s="18">
        <v>11.0</v>
      </c>
      <c r="AJ1660" s="18" t="s">
        <v>12031</v>
      </c>
      <c r="AK1660" s="18">
        <v>418.0</v>
      </c>
      <c r="AL1660" s="54" t="s">
        <v>1755</v>
      </c>
      <c r="AM1660" s="54" t="s">
        <v>1331</v>
      </c>
      <c r="AN1660" s="19"/>
      <c r="AO1660" s="19" t="s">
        <v>54</v>
      </c>
    </row>
    <row r="1661">
      <c r="A1661" s="8" t="s">
        <v>12039</v>
      </c>
      <c r="B1661" s="52" t="s">
        <v>1298</v>
      </c>
      <c r="C1661" s="8" t="s">
        <v>58</v>
      </c>
      <c r="D1661" s="8" t="s">
        <v>12031</v>
      </c>
      <c r="E1661" s="20" t="s">
        <v>12040</v>
      </c>
      <c r="F1661" s="50" t="s">
        <v>12041</v>
      </c>
      <c r="G1661" s="8" t="s">
        <v>183</v>
      </c>
      <c r="H1661" s="24"/>
      <c r="I1661" s="8" t="s">
        <v>12042</v>
      </c>
      <c r="J1661" s="8">
        <v>14.0</v>
      </c>
      <c r="K1661" s="14">
        <v>46118.0</v>
      </c>
      <c r="L1661" s="8" t="s">
        <v>9634</v>
      </c>
      <c r="M1661" s="8" t="s">
        <v>9634</v>
      </c>
      <c r="N1661" s="14">
        <v>46120.0</v>
      </c>
      <c r="O1661" s="14">
        <v>46121.0</v>
      </c>
      <c r="P1661" s="8" t="s">
        <v>185</v>
      </c>
      <c r="Q1661" s="8">
        <v>843.0</v>
      </c>
      <c r="R1661" s="8" t="s">
        <v>12043</v>
      </c>
      <c r="S1661" s="8" t="s">
        <v>12044</v>
      </c>
      <c r="T1661" s="32" t="s">
        <v>70</v>
      </c>
      <c r="U1661" s="17" t="s">
        <v>12037</v>
      </c>
      <c r="V1661" s="8" t="s">
        <v>190</v>
      </c>
      <c r="AA1661" s="53" t="s">
        <v>12045</v>
      </c>
      <c r="AB1661" s="18">
        <v>51.0</v>
      </c>
      <c r="AC1661" s="18">
        <v>10.0</v>
      </c>
      <c r="AD1661" s="18">
        <v>10.0</v>
      </c>
      <c r="AE1661" s="18">
        <v>21.0</v>
      </c>
      <c r="AF1661" s="18">
        <v>11.0</v>
      </c>
      <c r="AG1661" s="18">
        <v>5.0</v>
      </c>
      <c r="AH1661" s="18">
        <v>0.0</v>
      </c>
      <c r="AI1661" s="18">
        <v>0.0</v>
      </c>
      <c r="AJ1661" s="18" t="s">
        <v>54</v>
      </c>
      <c r="AK1661" s="18" t="s">
        <v>54</v>
      </c>
      <c r="AL1661" s="54" t="s">
        <v>1429</v>
      </c>
      <c r="AM1661" s="18" t="s">
        <v>54</v>
      </c>
      <c r="AN1661" s="19"/>
      <c r="AO1661" s="19" t="s">
        <v>206</v>
      </c>
    </row>
    <row r="1662">
      <c r="A1662" s="8" t="s">
        <v>12046</v>
      </c>
      <c r="B1662" s="52" t="s">
        <v>1883</v>
      </c>
      <c r="C1662" s="8" t="s">
        <v>58</v>
      </c>
      <c r="D1662" s="8" t="s">
        <v>12031</v>
      </c>
      <c r="E1662" s="20" t="s">
        <v>12047</v>
      </c>
      <c r="F1662" s="50" t="s">
        <v>12048</v>
      </c>
      <c r="G1662" s="8" t="s">
        <v>183</v>
      </c>
      <c r="H1662" s="24"/>
      <c r="I1662" s="8" t="s">
        <v>12049</v>
      </c>
      <c r="J1662" s="8">
        <v>14.0</v>
      </c>
      <c r="K1662" s="14">
        <v>46118.0</v>
      </c>
      <c r="L1662" s="8" t="s">
        <v>9634</v>
      </c>
      <c r="M1662" s="8" t="s">
        <v>9634</v>
      </c>
      <c r="N1662" s="14">
        <v>46120.0</v>
      </c>
      <c r="O1662" s="14">
        <v>46121.0</v>
      </c>
      <c r="P1662" s="8" t="s">
        <v>185</v>
      </c>
      <c r="Q1662" s="8">
        <v>895.0</v>
      </c>
      <c r="R1662" s="8" t="s">
        <v>12050</v>
      </c>
      <c r="S1662" s="8" t="s">
        <v>12051</v>
      </c>
      <c r="T1662" s="16" t="s">
        <v>473</v>
      </c>
      <c r="U1662" s="17" t="s">
        <v>12037</v>
      </c>
      <c r="V1662" s="8" t="s">
        <v>190</v>
      </c>
      <c r="AA1662" s="53" t="s">
        <v>12052</v>
      </c>
      <c r="AB1662" s="18">
        <v>134.0</v>
      </c>
      <c r="AC1662" s="18">
        <v>17.0</v>
      </c>
      <c r="AD1662" s="18">
        <v>13.0</v>
      </c>
      <c r="AE1662" s="18">
        <v>30.0</v>
      </c>
      <c r="AF1662" s="18">
        <v>33.0</v>
      </c>
      <c r="AG1662" s="18">
        <v>57.0</v>
      </c>
      <c r="AH1662" s="18">
        <v>0.0</v>
      </c>
      <c r="AI1662" s="18">
        <v>5.0</v>
      </c>
      <c r="AJ1662" s="18" t="s">
        <v>54</v>
      </c>
      <c r="AK1662" s="18" t="s">
        <v>54</v>
      </c>
      <c r="AL1662" s="54" t="s">
        <v>1483</v>
      </c>
      <c r="AM1662" s="18" t="s">
        <v>54</v>
      </c>
      <c r="AN1662" s="19"/>
      <c r="AO1662" s="19" t="s">
        <v>54</v>
      </c>
    </row>
    <row r="1663">
      <c r="A1663" s="8" t="s">
        <v>12053</v>
      </c>
      <c r="B1663" s="52" t="s">
        <v>3883</v>
      </c>
      <c r="C1663" s="8" t="s">
        <v>58</v>
      </c>
      <c r="D1663" s="8" t="s">
        <v>12031</v>
      </c>
      <c r="E1663" s="20" t="s">
        <v>12054</v>
      </c>
      <c r="F1663" s="50" t="s">
        <v>12055</v>
      </c>
      <c r="G1663" s="8" t="s">
        <v>183</v>
      </c>
      <c r="H1663" s="24"/>
      <c r="I1663" s="8" t="s">
        <v>12056</v>
      </c>
      <c r="J1663" s="8">
        <v>14.0</v>
      </c>
      <c r="K1663" s="14">
        <v>46118.0</v>
      </c>
      <c r="L1663" s="8" t="s">
        <v>9634</v>
      </c>
      <c r="M1663" s="8" t="s">
        <v>9634</v>
      </c>
      <c r="N1663" s="14">
        <v>46120.0</v>
      </c>
      <c r="O1663" s="14">
        <v>46121.0</v>
      </c>
      <c r="P1663" s="8" t="s">
        <v>185</v>
      </c>
      <c r="Q1663" s="8">
        <v>858.0</v>
      </c>
      <c r="R1663" s="8" t="s">
        <v>12057</v>
      </c>
      <c r="S1663" s="8" t="s">
        <v>12058</v>
      </c>
      <c r="T1663" s="16" t="s">
        <v>6205</v>
      </c>
      <c r="U1663" s="17" t="s">
        <v>12037</v>
      </c>
      <c r="V1663" s="8" t="s">
        <v>190</v>
      </c>
      <c r="AA1663" s="53" t="s">
        <v>12059</v>
      </c>
      <c r="AB1663" s="18">
        <v>103.0</v>
      </c>
      <c r="AC1663" s="18">
        <v>4.0</v>
      </c>
      <c r="AD1663" s="18">
        <v>15.0</v>
      </c>
      <c r="AE1663" s="18">
        <v>40.0</v>
      </c>
      <c r="AF1663" s="18">
        <v>116.0</v>
      </c>
      <c r="AG1663" s="18">
        <v>30.0</v>
      </c>
      <c r="AH1663" s="18">
        <v>0.0</v>
      </c>
      <c r="AI1663" s="18">
        <v>5.0</v>
      </c>
      <c r="AJ1663" s="18" t="s">
        <v>54</v>
      </c>
      <c r="AK1663" s="18" t="s">
        <v>54</v>
      </c>
      <c r="AL1663" s="54" t="s">
        <v>1339</v>
      </c>
      <c r="AM1663" s="18" t="s">
        <v>54</v>
      </c>
      <c r="AN1663" s="19"/>
      <c r="AO1663" s="19" t="s">
        <v>54</v>
      </c>
    </row>
    <row r="1664">
      <c r="A1664" s="8" t="s">
        <v>12060</v>
      </c>
      <c r="B1664" s="52" t="s">
        <v>1287</v>
      </c>
      <c r="C1664" s="8" t="s">
        <v>43</v>
      </c>
      <c r="E1664" s="20" t="s">
        <v>12061</v>
      </c>
      <c r="F1664" s="50" t="s">
        <v>12062</v>
      </c>
      <c r="G1664" s="8" t="s">
        <v>83</v>
      </c>
      <c r="H1664" s="24"/>
      <c r="I1664" s="8" t="s">
        <v>12063</v>
      </c>
      <c r="J1664" s="8">
        <v>14.0</v>
      </c>
      <c r="K1664" s="14">
        <v>46118.0</v>
      </c>
      <c r="L1664" s="8" t="s">
        <v>9634</v>
      </c>
      <c r="M1664" s="8" t="s">
        <v>9634</v>
      </c>
      <c r="N1664" s="14">
        <v>46121.0</v>
      </c>
      <c r="O1664" s="14">
        <v>46121.0</v>
      </c>
      <c r="P1664" s="8" t="s">
        <v>48</v>
      </c>
      <c r="Q1664" s="8">
        <v>675.0</v>
      </c>
      <c r="R1664" s="8" t="s">
        <v>12064</v>
      </c>
      <c r="S1664" s="8" t="s">
        <v>12065</v>
      </c>
      <c r="T1664" s="16" t="s">
        <v>12066</v>
      </c>
      <c r="U1664" s="17" t="s">
        <v>12067</v>
      </c>
      <c r="V1664" s="8" t="s">
        <v>220</v>
      </c>
      <c r="W1664" s="8" t="s">
        <v>9767</v>
      </c>
      <c r="X1664" s="8" t="s">
        <v>9767</v>
      </c>
      <c r="AA1664" s="53" t="s">
        <v>12068</v>
      </c>
      <c r="AB1664" s="18">
        <v>97.0</v>
      </c>
      <c r="AC1664" s="18">
        <v>21.0</v>
      </c>
      <c r="AD1664" s="18">
        <v>5.0</v>
      </c>
      <c r="AE1664" s="18">
        <v>36.0</v>
      </c>
      <c r="AF1664" s="18">
        <v>3.0</v>
      </c>
      <c r="AG1664" s="18">
        <v>25.0</v>
      </c>
      <c r="AH1664" s="18">
        <v>0.0</v>
      </c>
      <c r="AI1664" s="18">
        <v>2.0</v>
      </c>
      <c r="AJ1664" s="18" t="s">
        <v>12060</v>
      </c>
      <c r="AK1664" s="18">
        <v>309.0</v>
      </c>
      <c r="AL1664" s="54" t="s">
        <v>1331</v>
      </c>
      <c r="AM1664" s="54" t="s">
        <v>1331</v>
      </c>
      <c r="AN1664" s="19">
        <v>0.8802</v>
      </c>
      <c r="AO1664" s="19" t="s">
        <v>73</v>
      </c>
    </row>
    <row r="1665">
      <c r="A1665" s="8" t="s">
        <v>12069</v>
      </c>
      <c r="B1665" s="52" t="s">
        <v>1298</v>
      </c>
      <c r="C1665" s="8" t="s">
        <v>58</v>
      </c>
      <c r="D1665" s="8" t="s">
        <v>12060</v>
      </c>
      <c r="E1665" s="20" t="s">
        <v>12070</v>
      </c>
      <c r="F1665" s="50" t="s">
        <v>12071</v>
      </c>
      <c r="G1665" s="8" t="s">
        <v>83</v>
      </c>
      <c r="H1665" s="24"/>
      <c r="I1665" s="8" t="s">
        <v>12072</v>
      </c>
      <c r="J1665" s="8">
        <v>14.0</v>
      </c>
      <c r="K1665" s="14">
        <v>46118.0</v>
      </c>
      <c r="L1665" s="8" t="s">
        <v>9634</v>
      </c>
      <c r="M1665" s="8" t="s">
        <v>9634</v>
      </c>
      <c r="N1665" s="14">
        <v>46121.0</v>
      </c>
      <c r="O1665" s="14">
        <v>46121.0</v>
      </c>
      <c r="P1665" s="8" t="s">
        <v>48</v>
      </c>
      <c r="Q1665" s="8">
        <v>660.0</v>
      </c>
      <c r="R1665" s="8" t="s">
        <v>12064</v>
      </c>
      <c r="S1665" s="8" t="s">
        <v>12073</v>
      </c>
      <c r="T1665" s="16" t="s">
        <v>70</v>
      </c>
      <c r="U1665" s="17" t="s">
        <v>12067</v>
      </c>
      <c r="V1665" s="8" t="s">
        <v>220</v>
      </c>
      <c r="W1665" s="8" t="s">
        <v>9767</v>
      </c>
      <c r="X1665" s="8" t="s">
        <v>9767</v>
      </c>
      <c r="AA1665" s="53" t="s">
        <v>12074</v>
      </c>
      <c r="AB1665" s="18">
        <v>92.0</v>
      </c>
      <c r="AC1665" s="18">
        <v>16.0</v>
      </c>
      <c r="AD1665" s="18">
        <v>5.0</v>
      </c>
      <c r="AE1665" s="18">
        <v>18.0</v>
      </c>
      <c r="AF1665" s="18">
        <v>2.0</v>
      </c>
      <c r="AG1665" s="18">
        <v>43.0</v>
      </c>
      <c r="AH1665" s="18">
        <v>0.0</v>
      </c>
      <c r="AI1665" s="18">
        <v>3.0</v>
      </c>
      <c r="AJ1665" s="18" t="s">
        <v>54</v>
      </c>
      <c r="AK1665" s="18" t="s">
        <v>54</v>
      </c>
      <c r="AL1665" s="54" t="s">
        <v>1339</v>
      </c>
      <c r="AM1665" s="18" t="s">
        <v>54</v>
      </c>
      <c r="AN1665" s="19">
        <v>0.8802</v>
      </c>
      <c r="AO1665" s="19" t="s">
        <v>54</v>
      </c>
    </row>
    <row r="1666">
      <c r="A1666" s="8" t="s">
        <v>12075</v>
      </c>
      <c r="B1666" s="52" t="s">
        <v>1883</v>
      </c>
      <c r="C1666" s="8" t="s">
        <v>58</v>
      </c>
      <c r="D1666" s="8" t="s">
        <v>12060</v>
      </c>
      <c r="E1666" s="20" t="s">
        <v>12076</v>
      </c>
      <c r="F1666" s="50" t="s">
        <v>12077</v>
      </c>
      <c r="G1666" s="8" t="s">
        <v>83</v>
      </c>
      <c r="H1666" s="24"/>
      <c r="I1666" s="8" t="s">
        <v>12078</v>
      </c>
      <c r="J1666" s="8">
        <v>14.0</v>
      </c>
      <c r="K1666" s="14">
        <v>46118.0</v>
      </c>
      <c r="L1666" s="8" t="s">
        <v>9634</v>
      </c>
      <c r="M1666" s="8" t="s">
        <v>9634</v>
      </c>
      <c r="N1666" s="14">
        <v>46121.0</v>
      </c>
      <c r="O1666" s="14">
        <v>46121.0</v>
      </c>
      <c r="P1666" s="8" t="s">
        <v>48</v>
      </c>
      <c r="Q1666" s="8">
        <v>597.0</v>
      </c>
      <c r="R1666" s="8" t="s">
        <v>12064</v>
      </c>
      <c r="S1666" s="8" t="s">
        <v>12079</v>
      </c>
      <c r="T1666" s="16" t="s">
        <v>12080</v>
      </c>
      <c r="U1666" s="17" t="s">
        <v>12067</v>
      </c>
      <c r="V1666" s="8" t="s">
        <v>220</v>
      </c>
      <c r="W1666" s="8" t="s">
        <v>9767</v>
      </c>
      <c r="X1666" s="8" t="s">
        <v>9767</v>
      </c>
      <c r="AA1666" s="53" t="s">
        <v>12081</v>
      </c>
      <c r="AB1666" s="18">
        <v>62.0</v>
      </c>
      <c r="AC1666" s="18">
        <v>11.0</v>
      </c>
      <c r="AD1666" s="18">
        <v>14.0</v>
      </c>
      <c r="AE1666" s="18">
        <v>29.0</v>
      </c>
      <c r="AF1666" s="18">
        <v>0.0</v>
      </c>
      <c r="AG1666" s="18">
        <v>0.0</v>
      </c>
      <c r="AH1666" s="18">
        <v>0.0</v>
      </c>
      <c r="AI1666" s="18">
        <v>1.0</v>
      </c>
      <c r="AJ1666" s="18" t="s">
        <v>54</v>
      </c>
      <c r="AK1666" s="18" t="s">
        <v>54</v>
      </c>
      <c r="AL1666" s="54" t="s">
        <v>1763</v>
      </c>
      <c r="AM1666" s="18" t="s">
        <v>54</v>
      </c>
      <c r="AN1666" s="19">
        <v>0.8802</v>
      </c>
      <c r="AO1666" s="19" t="s">
        <v>73</v>
      </c>
    </row>
    <row r="1667">
      <c r="A1667" s="8" t="s">
        <v>12082</v>
      </c>
      <c r="B1667" s="52" t="s">
        <v>2482</v>
      </c>
      <c r="C1667" s="8" t="s">
        <v>58</v>
      </c>
      <c r="D1667" s="8" t="s">
        <v>12060</v>
      </c>
      <c r="E1667" s="20" t="s">
        <v>12083</v>
      </c>
      <c r="F1667" s="50" t="s">
        <v>12084</v>
      </c>
      <c r="G1667" s="8" t="s">
        <v>83</v>
      </c>
      <c r="H1667" s="24"/>
      <c r="I1667" s="8" t="s">
        <v>12085</v>
      </c>
      <c r="J1667" s="8">
        <v>14.0</v>
      </c>
      <c r="K1667" s="14">
        <v>46118.0</v>
      </c>
      <c r="L1667" s="8" t="s">
        <v>9634</v>
      </c>
      <c r="M1667" s="8" t="s">
        <v>9634</v>
      </c>
      <c r="N1667" s="14">
        <v>46121.0</v>
      </c>
      <c r="O1667" s="14">
        <v>46121.0</v>
      </c>
      <c r="P1667" s="8" t="s">
        <v>48</v>
      </c>
      <c r="Q1667" s="8">
        <v>601.0</v>
      </c>
      <c r="R1667" s="16" t="s">
        <v>4084</v>
      </c>
      <c r="S1667" s="16" t="s">
        <v>12086</v>
      </c>
      <c r="T1667" s="16" t="s">
        <v>9636</v>
      </c>
      <c r="U1667" s="17" t="s">
        <v>12067</v>
      </c>
      <c r="V1667" s="8" t="s">
        <v>220</v>
      </c>
      <c r="W1667" s="8" t="s">
        <v>9767</v>
      </c>
      <c r="X1667" s="8" t="s">
        <v>9767</v>
      </c>
      <c r="AA1667" s="18" t="s">
        <v>54</v>
      </c>
      <c r="AB1667" s="18">
        <v>58.0</v>
      </c>
      <c r="AC1667" s="18">
        <v>5.0</v>
      </c>
      <c r="AD1667" s="18">
        <v>4.0</v>
      </c>
      <c r="AE1667" s="18">
        <v>11.0</v>
      </c>
      <c r="AF1667" s="18">
        <v>0.0</v>
      </c>
      <c r="AG1667" s="18">
        <v>0.0</v>
      </c>
      <c r="AH1667" s="18">
        <v>0.0</v>
      </c>
      <c r="AI1667" s="18">
        <v>2.0</v>
      </c>
      <c r="AJ1667" s="18" t="s">
        <v>54</v>
      </c>
      <c r="AK1667" s="18" t="s">
        <v>54</v>
      </c>
      <c r="AL1667" s="18" t="s">
        <v>54</v>
      </c>
      <c r="AM1667" s="18" t="s">
        <v>54</v>
      </c>
      <c r="AN1667" s="19">
        <v>0.8802</v>
      </c>
      <c r="AO1667" s="19" t="s">
        <v>54</v>
      </c>
    </row>
    <row r="1668">
      <c r="A1668" s="8" t="s">
        <v>12087</v>
      </c>
      <c r="B1668" s="52" t="s">
        <v>3883</v>
      </c>
      <c r="C1668" s="8" t="s">
        <v>43</v>
      </c>
      <c r="E1668" s="20" t="s">
        <v>12088</v>
      </c>
      <c r="F1668" s="50" t="s">
        <v>12089</v>
      </c>
      <c r="G1668" s="8" t="s">
        <v>3873</v>
      </c>
      <c r="H1668" s="24"/>
      <c r="I1668" s="8" t="s">
        <v>12090</v>
      </c>
      <c r="J1668" s="8">
        <v>14.0</v>
      </c>
      <c r="K1668" s="14">
        <v>46118.0</v>
      </c>
      <c r="L1668" s="8" t="s">
        <v>9634</v>
      </c>
      <c r="M1668" s="8" t="s">
        <v>9634</v>
      </c>
      <c r="N1668" s="41">
        <v>46120.0</v>
      </c>
      <c r="O1668" s="41">
        <v>46120.0</v>
      </c>
      <c r="P1668" s="8" t="s">
        <v>3876</v>
      </c>
      <c r="Q1668" s="8">
        <v>734.0</v>
      </c>
      <c r="R1668" s="16" t="s">
        <v>12091</v>
      </c>
      <c r="S1668" s="16" t="s">
        <v>12092</v>
      </c>
      <c r="T1668" s="16" t="s">
        <v>70</v>
      </c>
      <c r="U1668" s="20" t="s">
        <v>12093</v>
      </c>
      <c r="V1668" s="8" t="s">
        <v>190</v>
      </c>
      <c r="AA1668" s="53" t="s">
        <v>12094</v>
      </c>
      <c r="AB1668" s="18">
        <v>136.0</v>
      </c>
      <c r="AC1668" s="18">
        <v>27.0</v>
      </c>
      <c r="AD1668" s="18">
        <v>11.0</v>
      </c>
      <c r="AE1668" s="18">
        <v>72.0</v>
      </c>
      <c r="AF1668" s="18">
        <v>9.0</v>
      </c>
      <c r="AG1668" s="18">
        <v>8.0</v>
      </c>
      <c r="AH1668" s="18">
        <v>0.0</v>
      </c>
      <c r="AI1668" s="18">
        <v>6.0</v>
      </c>
      <c r="AJ1668" s="18" t="s">
        <v>12087</v>
      </c>
      <c r="AK1668" s="18">
        <v>389.0</v>
      </c>
      <c r="AL1668" s="54" t="s">
        <v>1483</v>
      </c>
      <c r="AM1668" s="54" t="s">
        <v>1339</v>
      </c>
      <c r="AN1668" s="19"/>
      <c r="AO1668" s="19" t="s">
        <v>5960</v>
      </c>
    </row>
    <row r="1669">
      <c r="A1669" s="8" t="s">
        <v>12095</v>
      </c>
      <c r="B1669" s="52" t="s">
        <v>1287</v>
      </c>
      <c r="C1669" s="8" t="s">
        <v>58</v>
      </c>
      <c r="D1669" s="8" t="s">
        <v>12087</v>
      </c>
      <c r="E1669" s="20" t="s">
        <v>12096</v>
      </c>
      <c r="F1669" s="50" t="s">
        <v>12097</v>
      </c>
      <c r="G1669" s="8" t="s">
        <v>3873</v>
      </c>
      <c r="H1669" s="24"/>
      <c r="I1669" s="8" t="s">
        <v>12098</v>
      </c>
      <c r="J1669" s="8">
        <v>14.0</v>
      </c>
      <c r="K1669" s="14">
        <v>46118.0</v>
      </c>
      <c r="L1669" s="8" t="s">
        <v>9634</v>
      </c>
      <c r="M1669" s="8" t="s">
        <v>9634</v>
      </c>
      <c r="N1669" s="41">
        <v>46120.0</v>
      </c>
      <c r="O1669" s="41">
        <v>46120.0</v>
      </c>
      <c r="P1669" s="8" t="s">
        <v>3876</v>
      </c>
      <c r="Q1669" s="8">
        <v>746.0</v>
      </c>
      <c r="R1669" s="16" t="s">
        <v>12099</v>
      </c>
      <c r="S1669" s="16" t="s">
        <v>12100</v>
      </c>
      <c r="T1669" s="16" t="s">
        <v>188</v>
      </c>
      <c r="U1669" s="20" t="s">
        <v>12093</v>
      </c>
      <c r="V1669" s="8" t="s">
        <v>190</v>
      </c>
      <c r="AA1669" s="53" t="s">
        <v>12101</v>
      </c>
      <c r="AB1669" s="18">
        <v>100.0</v>
      </c>
      <c r="AC1669" s="18">
        <v>23.0</v>
      </c>
      <c r="AD1669" s="18">
        <v>7.0</v>
      </c>
      <c r="AE1669" s="18">
        <v>53.0</v>
      </c>
      <c r="AF1669" s="18">
        <v>0.0</v>
      </c>
      <c r="AG1669" s="18">
        <v>0.0</v>
      </c>
      <c r="AH1669" s="18">
        <v>0.0</v>
      </c>
      <c r="AI1669" s="18">
        <v>1.0</v>
      </c>
      <c r="AJ1669" s="18" t="s">
        <v>54</v>
      </c>
      <c r="AK1669" s="18" t="s">
        <v>54</v>
      </c>
      <c r="AL1669" s="54" t="s">
        <v>1331</v>
      </c>
      <c r="AM1669" s="18" t="s">
        <v>54</v>
      </c>
      <c r="AN1669" s="19"/>
      <c r="AO1669" s="19" t="s">
        <v>54</v>
      </c>
    </row>
    <row r="1670">
      <c r="A1670" s="8" t="s">
        <v>12102</v>
      </c>
      <c r="B1670" s="52" t="s">
        <v>1883</v>
      </c>
      <c r="C1670" s="8" t="s">
        <v>58</v>
      </c>
      <c r="D1670" s="8" t="s">
        <v>12087</v>
      </c>
      <c r="E1670" s="20" t="s">
        <v>12103</v>
      </c>
      <c r="F1670" s="50" t="s">
        <v>12104</v>
      </c>
      <c r="G1670" s="8" t="s">
        <v>3873</v>
      </c>
      <c r="H1670" s="24"/>
      <c r="I1670" s="8" t="s">
        <v>12105</v>
      </c>
      <c r="J1670" s="8">
        <v>14.0</v>
      </c>
      <c r="K1670" s="14">
        <v>46118.0</v>
      </c>
      <c r="L1670" s="8" t="s">
        <v>9634</v>
      </c>
      <c r="M1670" s="8" t="s">
        <v>9634</v>
      </c>
      <c r="N1670" s="41">
        <v>46120.0</v>
      </c>
      <c r="O1670" s="41">
        <v>46120.0</v>
      </c>
      <c r="P1670" s="8" t="s">
        <v>3876</v>
      </c>
      <c r="Q1670" s="8">
        <v>768.0</v>
      </c>
      <c r="R1670" s="16" t="s">
        <v>12106</v>
      </c>
      <c r="S1670" s="16" t="s">
        <v>12107</v>
      </c>
      <c r="T1670" s="16" t="s">
        <v>12108</v>
      </c>
      <c r="U1670" s="20" t="s">
        <v>12093</v>
      </c>
      <c r="V1670" s="8" t="s">
        <v>190</v>
      </c>
      <c r="AA1670" s="53" t="s">
        <v>12109</v>
      </c>
      <c r="AB1670" s="18">
        <v>77.0</v>
      </c>
      <c r="AC1670" s="18">
        <v>7.0</v>
      </c>
      <c r="AD1670" s="18">
        <v>15.0</v>
      </c>
      <c r="AE1670" s="18">
        <v>33.0</v>
      </c>
      <c r="AF1670" s="18">
        <v>25.0</v>
      </c>
      <c r="AG1670" s="18">
        <v>16.0</v>
      </c>
      <c r="AH1670" s="18">
        <v>0.0</v>
      </c>
      <c r="AI1670" s="18">
        <v>0.0</v>
      </c>
      <c r="AJ1670" s="18" t="s">
        <v>54</v>
      </c>
      <c r="AK1670" s="18" t="s">
        <v>54</v>
      </c>
      <c r="AL1670" s="54" t="s">
        <v>1700</v>
      </c>
      <c r="AM1670" s="18" t="s">
        <v>54</v>
      </c>
      <c r="AN1670" s="19"/>
      <c r="AO1670" s="19" t="s">
        <v>54</v>
      </c>
    </row>
    <row r="1671">
      <c r="A1671" s="8" t="s">
        <v>12110</v>
      </c>
      <c r="B1671" s="52" t="s">
        <v>1298</v>
      </c>
      <c r="C1671" s="8" t="s">
        <v>58</v>
      </c>
      <c r="D1671" s="8" t="s">
        <v>12087</v>
      </c>
      <c r="E1671" s="20" t="s">
        <v>12111</v>
      </c>
      <c r="F1671" s="50" t="s">
        <v>12112</v>
      </c>
      <c r="G1671" s="8" t="s">
        <v>3873</v>
      </c>
      <c r="H1671" s="24"/>
      <c r="I1671" s="8" t="s">
        <v>12113</v>
      </c>
      <c r="J1671" s="8">
        <v>14.0</v>
      </c>
      <c r="K1671" s="14">
        <v>46118.0</v>
      </c>
      <c r="L1671" s="8" t="s">
        <v>9634</v>
      </c>
      <c r="M1671" s="8" t="s">
        <v>9634</v>
      </c>
      <c r="N1671" s="41">
        <v>46120.0</v>
      </c>
      <c r="O1671" s="41">
        <v>46120.0</v>
      </c>
      <c r="P1671" s="8" t="s">
        <v>3876</v>
      </c>
      <c r="Q1671" s="8">
        <v>816.0</v>
      </c>
      <c r="R1671" s="16" t="s">
        <v>12114</v>
      </c>
      <c r="S1671" s="16" t="s">
        <v>12115</v>
      </c>
      <c r="T1671" s="16" t="s">
        <v>12116</v>
      </c>
      <c r="U1671" s="20" t="s">
        <v>12093</v>
      </c>
      <c r="V1671" s="8" t="s">
        <v>190</v>
      </c>
      <c r="AA1671" s="53" t="s">
        <v>12117</v>
      </c>
      <c r="AB1671" s="18">
        <v>76.0</v>
      </c>
      <c r="AC1671" s="18">
        <v>12.0</v>
      </c>
      <c r="AD1671" s="18">
        <v>11.0</v>
      </c>
      <c r="AE1671" s="18">
        <v>37.0</v>
      </c>
      <c r="AF1671" s="18">
        <v>140.0</v>
      </c>
      <c r="AG1671" s="18">
        <v>11.0</v>
      </c>
      <c r="AH1671" s="18">
        <v>0.0</v>
      </c>
      <c r="AI1671" s="18">
        <v>4.0</v>
      </c>
      <c r="AJ1671" s="18" t="s">
        <v>54</v>
      </c>
      <c r="AK1671" s="18" t="s">
        <v>54</v>
      </c>
      <c r="AL1671" s="54" t="s">
        <v>1700</v>
      </c>
      <c r="AM1671" s="18" t="s">
        <v>54</v>
      </c>
      <c r="AN1671" s="19"/>
      <c r="AO1671" s="19" t="s">
        <v>54</v>
      </c>
    </row>
    <row r="1672">
      <c r="A1672" s="8" t="s">
        <v>12118</v>
      </c>
      <c r="B1672" s="52" t="s">
        <v>2931</v>
      </c>
      <c r="C1672" s="8" t="s">
        <v>43</v>
      </c>
      <c r="E1672" s="20" t="s">
        <v>12119</v>
      </c>
      <c r="F1672" s="50" t="s">
        <v>12120</v>
      </c>
      <c r="G1672" s="8" t="s">
        <v>46</v>
      </c>
      <c r="H1672" s="24"/>
      <c r="I1672" s="8" t="s">
        <v>12121</v>
      </c>
      <c r="J1672" s="8">
        <v>14.0</v>
      </c>
      <c r="K1672" s="14">
        <v>46118.0</v>
      </c>
      <c r="L1672" s="8" t="s">
        <v>9634</v>
      </c>
      <c r="M1672" s="8" t="s">
        <v>9634</v>
      </c>
      <c r="N1672" s="41">
        <v>46121.0</v>
      </c>
      <c r="O1672" s="41">
        <v>46121.0</v>
      </c>
      <c r="P1672" s="8" t="s">
        <v>48</v>
      </c>
      <c r="Q1672" s="8">
        <v>544.0</v>
      </c>
      <c r="R1672" s="16" t="s">
        <v>12122</v>
      </c>
      <c r="S1672" s="16" t="s">
        <v>12123</v>
      </c>
      <c r="T1672" s="16" t="s">
        <v>70</v>
      </c>
      <c r="U1672" s="17" t="s">
        <v>12124</v>
      </c>
      <c r="V1672" s="8" t="s">
        <v>72</v>
      </c>
      <c r="AA1672" s="18" t="s">
        <v>54</v>
      </c>
      <c r="AB1672" s="18">
        <v>437.0</v>
      </c>
      <c r="AC1672" s="18">
        <v>187.0</v>
      </c>
      <c r="AD1672" s="18">
        <v>52.0</v>
      </c>
      <c r="AE1672" s="18">
        <v>165.0</v>
      </c>
      <c r="AF1672" s="18">
        <v>0.0</v>
      </c>
      <c r="AG1672" s="18">
        <v>0.0</v>
      </c>
      <c r="AH1672" s="18">
        <v>0.0</v>
      </c>
      <c r="AI1672" s="18">
        <v>2.0</v>
      </c>
      <c r="AJ1672" s="18" t="s">
        <v>12118</v>
      </c>
      <c r="AK1672" s="18">
        <v>3188.0</v>
      </c>
      <c r="AL1672" s="18" t="s">
        <v>54</v>
      </c>
      <c r="AM1672" s="55" t="s">
        <v>1629</v>
      </c>
      <c r="AN1672" s="19">
        <v>0.9404</v>
      </c>
      <c r="AO1672" s="19" t="s">
        <v>132</v>
      </c>
    </row>
    <row r="1673">
      <c r="A1673" s="8" t="s">
        <v>12125</v>
      </c>
      <c r="B1673" s="52" t="s">
        <v>1287</v>
      </c>
      <c r="C1673" s="8" t="s">
        <v>58</v>
      </c>
      <c r="D1673" s="8" t="s">
        <v>12118</v>
      </c>
      <c r="E1673" s="20" t="s">
        <v>12126</v>
      </c>
      <c r="F1673" s="50" t="s">
        <v>12127</v>
      </c>
      <c r="G1673" s="8" t="s">
        <v>46</v>
      </c>
      <c r="H1673" s="24"/>
      <c r="I1673" s="8" t="s">
        <v>12128</v>
      </c>
      <c r="J1673" s="8">
        <v>14.0</v>
      </c>
      <c r="K1673" s="14">
        <v>46118.0</v>
      </c>
      <c r="L1673" s="8" t="s">
        <v>9634</v>
      </c>
      <c r="M1673" s="8" t="s">
        <v>9634</v>
      </c>
      <c r="N1673" s="41">
        <v>46121.0</v>
      </c>
      <c r="O1673" s="41">
        <v>46121.0</v>
      </c>
      <c r="P1673" s="8" t="s">
        <v>48</v>
      </c>
      <c r="Q1673" s="8">
        <v>533.0</v>
      </c>
      <c r="R1673" s="8" t="s">
        <v>12129</v>
      </c>
      <c r="S1673" s="8" t="s">
        <v>12130</v>
      </c>
      <c r="T1673" s="16" t="s">
        <v>7202</v>
      </c>
      <c r="U1673" s="17" t="s">
        <v>12124</v>
      </c>
      <c r="V1673" s="8" t="s">
        <v>72</v>
      </c>
      <c r="AA1673" s="53" t="s">
        <v>12131</v>
      </c>
      <c r="AB1673" s="18">
        <v>905.0</v>
      </c>
      <c r="AC1673" s="18">
        <v>43.0</v>
      </c>
      <c r="AD1673" s="18">
        <v>19.0</v>
      </c>
      <c r="AE1673" s="18">
        <v>260.0</v>
      </c>
      <c r="AF1673" s="18">
        <v>234.0</v>
      </c>
      <c r="AG1673" s="18">
        <v>102.0</v>
      </c>
      <c r="AH1673" s="18">
        <v>673.0</v>
      </c>
      <c r="AI1673" s="18">
        <v>5.0</v>
      </c>
      <c r="AJ1673" s="18" t="s">
        <v>54</v>
      </c>
      <c r="AK1673" s="18" t="s">
        <v>54</v>
      </c>
      <c r="AL1673" s="54" t="s">
        <v>2480</v>
      </c>
      <c r="AM1673" s="18" t="s">
        <v>54</v>
      </c>
      <c r="AN1673" s="19">
        <v>0.9404</v>
      </c>
      <c r="AO1673" s="19" t="s">
        <v>356</v>
      </c>
    </row>
    <row r="1674">
      <c r="A1674" s="8" t="s">
        <v>12132</v>
      </c>
      <c r="B1674" s="52" t="s">
        <v>3883</v>
      </c>
      <c r="C1674" s="8" t="s">
        <v>58</v>
      </c>
      <c r="D1674" s="8" t="s">
        <v>12118</v>
      </c>
      <c r="E1674" s="20" t="s">
        <v>12133</v>
      </c>
      <c r="F1674" s="50" t="s">
        <v>12134</v>
      </c>
      <c r="G1674" s="8" t="s">
        <v>46</v>
      </c>
      <c r="H1674" s="24"/>
      <c r="I1674" s="8" t="s">
        <v>12135</v>
      </c>
      <c r="J1674" s="8">
        <v>14.0</v>
      </c>
      <c r="K1674" s="14">
        <v>46118.0</v>
      </c>
      <c r="L1674" s="8" t="s">
        <v>9634</v>
      </c>
      <c r="M1674" s="8" t="s">
        <v>9634</v>
      </c>
      <c r="N1674" s="41">
        <v>46121.0</v>
      </c>
      <c r="O1674" s="41">
        <v>46121.0</v>
      </c>
      <c r="P1674" s="8" t="s">
        <v>48</v>
      </c>
      <c r="Q1674" s="8">
        <v>652.0</v>
      </c>
      <c r="R1674" s="8" t="s">
        <v>12129</v>
      </c>
      <c r="S1674" s="8" t="s">
        <v>12136</v>
      </c>
      <c r="T1674" s="16" t="s">
        <v>5223</v>
      </c>
      <c r="U1674" s="17" t="s">
        <v>12124</v>
      </c>
      <c r="V1674" s="8" t="s">
        <v>72</v>
      </c>
      <c r="AA1674" s="53" t="s">
        <v>12137</v>
      </c>
      <c r="AB1674" s="18">
        <v>1846.0</v>
      </c>
      <c r="AC1674" s="18">
        <v>62.0</v>
      </c>
      <c r="AD1674" s="18">
        <v>44.0</v>
      </c>
      <c r="AE1674" s="18">
        <v>166.0</v>
      </c>
      <c r="AF1674" s="18">
        <v>711.0</v>
      </c>
      <c r="AG1674" s="18">
        <v>1451.0</v>
      </c>
      <c r="AH1674" s="18">
        <v>123.0</v>
      </c>
      <c r="AI1674" s="18">
        <v>34.0</v>
      </c>
      <c r="AJ1674" s="18" t="s">
        <v>54</v>
      </c>
      <c r="AK1674" s="18" t="s">
        <v>54</v>
      </c>
      <c r="AL1674" s="55" t="s">
        <v>2336</v>
      </c>
      <c r="AM1674" s="18" t="s">
        <v>54</v>
      </c>
      <c r="AN1674" s="19">
        <v>0.9404</v>
      </c>
      <c r="AO1674" s="19" t="s">
        <v>356</v>
      </c>
    </row>
    <row r="1675">
      <c r="A1675" s="8" t="s">
        <v>12138</v>
      </c>
      <c r="B1675" s="52" t="s">
        <v>57</v>
      </c>
      <c r="C1675" s="8" t="s">
        <v>58</v>
      </c>
      <c r="D1675" s="8" t="s">
        <v>12118</v>
      </c>
      <c r="E1675" s="20" t="s">
        <v>12139</v>
      </c>
      <c r="F1675" s="50" t="s">
        <v>12140</v>
      </c>
      <c r="G1675" s="8" t="s">
        <v>46</v>
      </c>
      <c r="H1675" s="24"/>
      <c r="I1675" s="8" t="s">
        <v>12141</v>
      </c>
      <c r="J1675" s="8">
        <v>14.0</v>
      </c>
      <c r="K1675" s="14">
        <v>46118.0</v>
      </c>
      <c r="L1675" s="8" t="s">
        <v>9634</v>
      </c>
      <c r="M1675" s="8" t="s">
        <v>9634</v>
      </c>
      <c r="N1675" s="41">
        <v>46121.0</v>
      </c>
      <c r="O1675" s="41">
        <v>46121.0</v>
      </c>
      <c r="P1675" s="8" t="s">
        <v>48</v>
      </c>
      <c r="Q1675" s="8">
        <v>657.0</v>
      </c>
      <c r="R1675" s="16" t="s">
        <v>12122</v>
      </c>
      <c r="S1675" s="16" t="s">
        <v>12142</v>
      </c>
      <c r="T1675" s="16" t="s">
        <v>12143</v>
      </c>
      <c r="U1675" s="17" t="s">
        <v>12124</v>
      </c>
      <c r="V1675" s="8" t="s">
        <v>72</v>
      </c>
      <c r="AA1675" s="18" t="s">
        <v>54</v>
      </c>
      <c r="AB1675" s="18" t="s">
        <v>54</v>
      </c>
      <c r="AC1675" s="18" t="s">
        <v>54</v>
      </c>
      <c r="AD1675" s="18" t="s">
        <v>54</v>
      </c>
      <c r="AE1675" s="18" t="s">
        <v>54</v>
      </c>
      <c r="AF1675" s="18" t="s">
        <v>54</v>
      </c>
      <c r="AG1675" s="18" t="s">
        <v>54</v>
      </c>
      <c r="AH1675" s="18" t="s">
        <v>54</v>
      </c>
      <c r="AI1675" s="18" t="s">
        <v>54</v>
      </c>
      <c r="AJ1675" s="18" t="s">
        <v>54</v>
      </c>
      <c r="AK1675" s="18" t="s">
        <v>54</v>
      </c>
      <c r="AL1675" s="18" t="s">
        <v>54</v>
      </c>
      <c r="AM1675" s="18" t="s">
        <v>54</v>
      </c>
      <c r="AN1675" s="19" t="s">
        <v>54</v>
      </c>
      <c r="AO1675" s="19" t="s">
        <v>54</v>
      </c>
    </row>
    <row r="1676">
      <c r="A1676" s="8" t="s">
        <v>12144</v>
      </c>
      <c r="B1676" s="52" t="s">
        <v>1287</v>
      </c>
      <c r="C1676" s="8" t="s">
        <v>43</v>
      </c>
      <c r="E1676" s="20" t="s">
        <v>12145</v>
      </c>
      <c r="F1676" s="50" t="s">
        <v>12146</v>
      </c>
      <c r="G1676" s="8" t="s">
        <v>83</v>
      </c>
      <c r="H1676" s="24"/>
      <c r="I1676" s="8" t="s">
        <v>12147</v>
      </c>
      <c r="J1676" s="8">
        <v>14.0</v>
      </c>
      <c r="K1676" s="14">
        <v>46118.0</v>
      </c>
      <c r="L1676" s="8" t="s">
        <v>9634</v>
      </c>
      <c r="M1676" s="8" t="s">
        <v>9634</v>
      </c>
      <c r="N1676" s="41">
        <v>46121.0</v>
      </c>
      <c r="O1676" s="41">
        <v>46121.0</v>
      </c>
      <c r="P1676" s="8" t="s">
        <v>48</v>
      </c>
      <c r="Q1676" s="8">
        <v>619.0</v>
      </c>
      <c r="R1676" s="8" t="s">
        <v>12148</v>
      </c>
      <c r="S1676" s="8" t="s">
        <v>12149</v>
      </c>
      <c r="T1676" s="16" t="s">
        <v>70</v>
      </c>
      <c r="U1676" s="17" t="s">
        <v>12150</v>
      </c>
      <c r="V1676" s="8" t="s">
        <v>220</v>
      </c>
      <c r="AA1676" s="53" t="s">
        <v>12151</v>
      </c>
      <c r="AB1676" s="18">
        <v>735.0</v>
      </c>
      <c r="AC1676" s="18">
        <v>28.0</v>
      </c>
      <c r="AD1676" s="18">
        <v>1.0</v>
      </c>
      <c r="AE1676" s="18">
        <v>171.0</v>
      </c>
      <c r="AF1676" s="18">
        <v>79.0</v>
      </c>
      <c r="AG1676" s="18">
        <v>83.0</v>
      </c>
      <c r="AH1676" s="18">
        <v>0.0</v>
      </c>
      <c r="AI1676" s="18">
        <v>3.0</v>
      </c>
      <c r="AJ1676" s="18" t="s">
        <v>12144</v>
      </c>
      <c r="AK1676" s="18">
        <v>1633.0</v>
      </c>
      <c r="AL1676" s="54" t="s">
        <v>3199</v>
      </c>
      <c r="AM1676" s="54" t="s">
        <v>2441</v>
      </c>
      <c r="AN1676" s="19">
        <v>0.9391</v>
      </c>
      <c r="AO1676" s="19" t="s">
        <v>54</v>
      </c>
    </row>
    <row r="1677">
      <c r="A1677" s="8" t="s">
        <v>12152</v>
      </c>
      <c r="B1677" s="52" t="s">
        <v>1298</v>
      </c>
      <c r="C1677" s="8" t="s">
        <v>58</v>
      </c>
      <c r="D1677" s="8" t="s">
        <v>12144</v>
      </c>
      <c r="E1677" s="20" t="s">
        <v>12153</v>
      </c>
      <c r="F1677" s="50" t="s">
        <v>12154</v>
      </c>
      <c r="G1677" s="8" t="s">
        <v>83</v>
      </c>
      <c r="H1677" s="24"/>
      <c r="I1677" s="8" t="s">
        <v>12155</v>
      </c>
      <c r="J1677" s="8">
        <v>14.0</v>
      </c>
      <c r="K1677" s="14">
        <v>46118.0</v>
      </c>
      <c r="L1677" s="8" t="s">
        <v>9634</v>
      </c>
      <c r="M1677" s="8" t="s">
        <v>9634</v>
      </c>
      <c r="N1677" s="41">
        <v>46121.0</v>
      </c>
      <c r="O1677" s="41">
        <v>46121.0</v>
      </c>
      <c r="P1677" s="8" t="s">
        <v>48</v>
      </c>
      <c r="Q1677" s="8">
        <v>668.0</v>
      </c>
      <c r="R1677" s="8" t="s">
        <v>12148</v>
      </c>
      <c r="S1677" s="8" t="s">
        <v>12156</v>
      </c>
      <c r="T1677" s="16" t="s">
        <v>12157</v>
      </c>
      <c r="U1677" s="17" t="s">
        <v>12150</v>
      </c>
      <c r="V1677" s="8" t="s">
        <v>220</v>
      </c>
      <c r="AA1677" s="53" t="s">
        <v>12158</v>
      </c>
      <c r="AB1677" s="18">
        <v>172.0</v>
      </c>
      <c r="AC1677" s="18">
        <v>51.0</v>
      </c>
      <c r="AD1677" s="18">
        <v>5.0</v>
      </c>
      <c r="AE1677" s="18">
        <v>73.0</v>
      </c>
      <c r="AF1677" s="18">
        <v>8.0</v>
      </c>
      <c r="AG1677" s="18">
        <v>2.0</v>
      </c>
      <c r="AH1677" s="18">
        <v>1.0</v>
      </c>
      <c r="AI1677" s="18">
        <v>2.0</v>
      </c>
      <c r="AJ1677" s="18" t="s">
        <v>54</v>
      </c>
      <c r="AK1677" s="18" t="s">
        <v>54</v>
      </c>
      <c r="AL1677" s="54" t="s">
        <v>1422</v>
      </c>
      <c r="AM1677" s="18" t="s">
        <v>54</v>
      </c>
      <c r="AN1677" s="19">
        <v>0.9391</v>
      </c>
      <c r="AO1677" s="19" t="s">
        <v>12159</v>
      </c>
    </row>
    <row r="1678">
      <c r="A1678" s="8" t="s">
        <v>12160</v>
      </c>
      <c r="B1678" s="52" t="s">
        <v>3883</v>
      </c>
      <c r="C1678" s="8" t="s">
        <v>58</v>
      </c>
      <c r="D1678" s="8" t="s">
        <v>12144</v>
      </c>
      <c r="E1678" s="20" t="s">
        <v>12161</v>
      </c>
      <c r="F1678" s="50" t="s">
        <v>12162</v>
      </c>
      <c r="G1678" s="8" t="s">
        <v>83</v>
      </c>
      <c r="H1678" s="24"/>
      <c r="I1678" s="8" t="s">
        <v>12163</v>
      </c>
      <c r="J1678" s="8">
        <v>14.0</v>
      </c>
      <c r="K1678" s="14">
        <v>46118.0</v>
      </c>
      <c r="L1678" s="8" t="s">
        <v>9634</v>
      </c>
      <c r="M1678" s="8" t="s">
        <v>9634</v>
      </c>
      <c r="N1678" s="41">
        <v>46121.0</v>
      </c>
      <c r="O1678" s="41">
        <v>46121.0</v>
      </c>
      <c r="P1678" s="8" t="s">
        <v>48</v>
      </c>
      <c r="Q1678" s="8">
        <v>648.0</v>
      </c>
      <c r="R1678" s="8" t="s">
        <v>12148</v>
      </c>
      <c r="S1678" s="8" t="s">
        <v>12164</v>
      </c>
      <c r="T1678" s="16" t="s">
        <v>7202</v>
      </c>
      <c r="U1678" s="17" t="s">
        <v>12150</v>
      </c>
      <c r="V1678" s="8" t="s">
        <v>220</v>
      </c>
      <c r="AA1678" s="53" t="s">
        <v>12165</v>
      </c>
      <c r="AB1678" s="18">
        <v>632.0</v>
      </c>
      <c r="AC1678" s="18">
        <v>28.0</v>
      </c>
      <c r="AD1678" s="18">
        <v>10.0</v>
      </c>
      <c r="AE1678" s="18">
        <v>107.0</v>
      </c>
      <c r="AF1678" s="18">
        <v>32.0</v>
      </c>
      <c r="AG1678" s="18">
        <v>438.0</v>
      </c>
      <c r="AH1678" s="18">
        <v>44.0</v>
      </c>
      <c r="AI1678" s="18">
        <v>9.0</v>
      </c>
      <c r="AJ1678" s="18" t="s">
        <v>54</v>
      </c>
      <c r="AK1678" s="18" t="s">
        <v>54</v>
      </c>
      <c r="AL1678" s="54" t="s">
        <v>1541</v>
      </c>
      <c r="AM1678" s="18" t="s">
        <v>54</v>
      </c>
      <c r="AN1678" s="19">
        <v>0.9391</v>
      </c>
      <c r="AO1678" s="19" t="s">
        <v>3088</v>
      </c>
    </row>
    <row r="1679">
      <c r="A1679" s="8" t="s">
        <v>12166</v>
      </c>
      <c r="B1679" s="52" t="s">
        <v>42</v>
      </c>
      <c r="C1679" s="8" t="s">
        <v>58</v>
      </c>
      <c r="D1679" s="8" t="s">
        <v>12144</v>
      </c>
      <c r="E1679" s="20" t="s">
        <v>12167</v>
      </c>
      <c r="F1679" s="50" t="s">
        <v>12168</v>
      </c>
      <c r="G1679" s="8" t="s">
        <v>83</v>
      </c>
      <c r="H1679" s="24"/>
      <c r="I1679" s="8" t="s">
        <v>12169</v>
      </c>
      <c r="J1679" s="8">
        <v>14.0</v>
      </c>
      <c r="K1679" s="14">
        <v>46118.0</v>
      </c>
      <c r="L1679" s="8" t="s">
        <v>9634</v>
      </c>
      <c r="M1679" s="8" t="s">
        <v>9634</v>
      </c>
      <c r="N1679" s="41">
        <v>46121.0</v>
      </c>
      <c r="O1679" s="41">
        <v>46121.0</v>
      </c>
      <c r="P1679" s="8" t="s">
        <v>48</v>
      </c>
      <c r="Q1679" s="8">
        <v>632.0</v>
      </c>
      <c r="R1679" s="16" t="s">
        <v>12170</v>
      </c>
      <c r="S1679" s="16" t="s">
        <v>12171</v>
      </c>
      <c r="T1679" s="16" t="s">
        <v>9636</v>
      </c>
      <c r="U1679" s="17" t="s">
        <v>12150</v>
      </c>
      <c r="V1679" s="8" t="s">
        <v>220</v>
      </c>
      <c r="AA1679" s="18" t="s">
        <v>54</v>
      </c>
      <c r="AB1679" s="18">
        <v>94.0</v>
      </c>
      <c r="AC1679" s="18">
        <v>14.0</v>
      </c>
      <c r="AD1679" s="18">
        <v>9.0</v>
      </c>
      <c r="AE1679" s="18">
        <v>55.0</v>
      </c>
      <c r="AF1679" s="18">
        <v>0.0</v>
      </c>
      <c r="AG1679" s="18">
        <v>0.0</v>
      </c>
      <c r="AH1679" s="18">
        <v>0.0</v>
      </c>
      <c r="AI1679" s="18">
        <v>0.0</v>
      </c>
      <c r="AJ1679" s="18" t="s">
        <v>54</v>
      </c>
      <c r="AK1679" s="18" t="s">
        <v>54</v>
      </c>
      <c r="AL1679" s="18" t="s">
        <v>54</v>
      </c>
      <c r="AM1679" s="18" t="s">
        <v>54</v>
      </c>
      <c r="AN1679" s="19">
        <v>0.9391</v>
      </c>
      <c r="AO1679" s="19" t="s">
        <v>12159</v>
      </c>
    </row>
    <row r="1680">
      <c r="A1680" s="8" t="s">
        <v>12172</v>
      </c>
      <c r="B1680" s="52" t="s">
        <v>1287</v>
      </c>
      <c r="C1680" s="8" t="s">
        <v>43</v>
      </c>
      <c r="E1680" s="20" t="s">
        <v>12173</v>
      </c>
      <c r="F1680" s="50" t="s">
        <v>12174</v>
      </c>
      <c r="G1680" s="8" t="s">
        <v>46</v>
      </c>
      <c r="H1680" s="24"/>
      <c r="I1680" s="8" t="s">
        <v>12175</v>
      </c>
      <c r="J1680" s="8">
        <v>14.0</v>
      </c>
      <c r="K1680" s="14">
        <v>46118.0</v>
      </c>
      <c r="L1680" s="8" t="s">
        <v>9634</v>
      </c>
      <c r="M1680" s="8" t="s">
        <v>9634</v>
      </c>
      <c r="N1680" s="41">
        <v>46121.0</v>
      </c>
      <c r="O1680" s="41">
        <v>46121.0</v>
      </c>
      <c r="P1680" s="8" t="s">
        <v>48</v>
      </c>
      <c r="Q1680" s="8">
        <v>585.0</v>
      </c>
      <c r="R1680" s="8" t="s">
        <v>12176</v>
      </c>
      <c r="S1680" s="8" t="s">
        <v>12177</v>
      </c>
      <c r="T1680" s="16" t="s">
        <v>7202</v>
      </c>
      <c r="U1680" s="17" t="s">
        <v>12178</v>
      </c>
      <c r="V1680" s="8" t="s">
        <v>72</v>
      </c>
      <c r="AA1680" s="53" t="s">
        <v>12179</v>
      </c>
      <c r="AB1680" s="18">
        <v>446.0</v>
      </c>
      <c r="AC1680" s="18">
        <v>186.0</v>
      </c>
      <c r="AD1680" s="18">
        <v>51.0</v>
      </c>
      <c r="AE1680" s="18">
        <v>77.0</v>
      </c>
      <c r="AF1680" s="18">
        <v>25.0</v>
      </c>
      <c r="AG1680" s="18">
        <v>31.0</v>
      </c>
      <c r="AH1680" s="18">
        <v>0.0</v>
      </c>
      <c r="AI1680" s="18">
        <v>1.0</v>
      </c>
      <c r="AJ1680" s="18" t="s">
        <v>12172</v>
      </c>
      <c r="AK1680" s="18">
        <v>736.0</v>
      </c>
      <c r="AL1680" s="54" t="s">
        <v>1833</v>
      </c>
      <c r="AM1680" s="54" t="s">
        <v>2087</v>
      </c>
      <c r="AN1680" s="19">
        <v>0.9454</v>
      </c>
      <c r="AO1680" s="19" t="s">
        <v>11492</v>
      </c>
    </row>
    <row r="1681">
      <c r="A1681" s="8" t="s">
        <v>12180</v>
      </c>
      <c r="B1681" s="52" t="s">
        <v>1298</v>
      </c>
      <c r="C1681" s="8" t="s">
        <v>58</v>
      </c>
      <c r="D1681" s="8" t="s">
        <v>12172</v>
      </c>
      <c r="E1681" s="20" t="s">
        <v>12181</v>
      </c>
      <c r="F1681" s="50" t="s">
        <v>12182</v>
      </c>
      <c r="G1681" s="8" t="s">
        <v>46</v>
      </c>
      <c r="H1681" s="24"/>
      <c r="I1681" s="8" t="s">
        <v>12183</v>
      </c>
      <c r="J1681" s="8">
        <v>14.0</v>
      </c>
      <c r="K1681" s="14">
        <v>46118.0</v>
      </c>
      <c r="L1681" s="8" t="s">
        <v>9634</v>
      </c>
      <c r="M1681" s="8" t="s">
        <v>9634</v>
      </c>
      <c r="N1681" s="41">
        <v>46121.0</v>
      </c>
      <c r="O1681" s="41">
        <v>46121.0</v>
      </c>
      <c r="P1681" s="8" t="s">
        <v>48</v>
      </c>
      <c r="Q1681" s="8">
        <v>691.0</v>
      </c>
      <c r="R1681" s="8" t="s">
        <v>12176</v>
      </c>
      <c r="S1681" s="8" t="s">
        <v>12184</v>
      </c>
      <c r="T1681" s="16" t="s">
        <v>70</v>
      </c>
      <c r="U1681" s="17" t="s">
        <v>12178</v>
      </c>
      <c r="V1681" s="8" t="s">
        <v>72</v>
      </c>
      <c r="AA1681" s="53" t="s">
        <v>12185</v>
      </c>
      <c r="AB1681" s="18">
        <v>200.0</v>
      </c>
      <c r="AC1681" s="18">
        <v>32.0</v>
      </c>
      <c r="AD1681" s="18">
        <v>51.0</v>
      </c>
      <c r="AE1681" s="18">
        <v>59.0</v>
      </c>
      <c r="AF1681" s="18">
        <v>46.0</v>
      </c>
      <c r="AG1681" s="18">
        <v>27.0</v>
      </c>
      <c r="AH1681" s="18">
        <v>0.0</v>
      </c>
      <c r="AI1681" s="18">
        <v>12.0</v>
      </c>
      <c r="AJ1681" s="18" t="s">
        <v>54</v>
      </c>
      <c r="AK1681" s="18" t="s">
        <v>54</v>
      </c>
      <c r="AL1681" s="54" t="s">
        <v>2455</v>
      </c>
      <c r="AM1681" s="18" t="s">
        <v>54</v>
      </c>
      <c r="AN1681" s="19">
        <v>0.9454</v>
      </c>
      <c r="AO1681" s="19" t="s">
        <v>54</v>
      </c>
    </row>
    <row r="1682">
      <c r="A1682" s="8" t="s">
        <v>12186</v>
      </c>
      <c r="B1682" s="52" t="s">
        <v>1883</v>
      </c>
      <c r="C1682" s="8" t="s">
        <v>58</v>
      </c>
      <c r="D1682" s="8" t="s">
        <v>12172</v>
      </c>
      <c r="E1682" s="20" t="s">
        <v>12187</v>
      </c>
      <c r="F1682" s="50" t="s">
        <v>12188</v>
      </c>
      <c r="G1682" s="8" t="s">
        <v>46</v>
      </c>
      <c r="H1682" s="24"/>
      <c r="I1682" s="8" t="s">
        <v>12189</v>
      </c>
      <c r="J1682" s="8">
        <v>14.0</v>
      </c>
      <c r="K1682" s="14">
        <v>46118.0</v>
      </c>
      <c r="L1682" s="8" t="s">
        <v>9634</v>
      </c>
      <c r="M1682" s="8" t="s">
        <v>9634</v>
      </c>
      <c r="N1682" s="41">
        <v>46121.0</v>
      </c>
      <c r="O1682" s="41">
        <v>46121.0</v>
      </c>
      <c r="P1682" s="8" t="s">
        <v>48</v>
      </c>
      <c r="Q1682" s="8">
        <v>715.0</v>
      </c>
      <c r="R1682" s="8" t="s">
        <v>12176</v>
      </c>
      <c r="S1682" s="8" t="s">
        <v>12190</v>
      </c>
      <c r="T1682" s="16" t="s">
        <v>107</v>
      </c>
      <c r="U1682" s="17" t="s">
        <v>12178</v>
      </c>
      <c r="V1682" s="8" t="s">
        <v>72</v>
      </c>
      <c r="AA1682" s="53" t="s">
        <v>12191</v>
      </c>
      <c r="AB1682" s="18">
        <v>90.0</v>
      </c>
      <c r="AC1682" s="18">
        <v>33.0</v>
      </c>
      <c r="AD1682" s="18">
        <v>21.0</v>
      </c>
      <c r="AE1682" s="18">
        <v>27.0</v>
      </c>
      <c r="AF1682" s="18">
        <v>0.0</v>
      </c>
      <c r="AG1682" s="18">
        <v>0.0</v>
      </c>
      <c r="AH1682" s="18">
        <v>0.0</v>
      </c>
      <c r="AI1682" s="18">
        <v>2.0</v>
      </c>
      <c r="AJ1682" s="18" t="s">
        <v>54</v>
      </c>
      <c r="AK1682" s="18" t="s">
        <v>54</v>
      </c>
      <c r="AL1682" s="54" t="s">
        <v>1700</v>
      </c>
      <c r="AM1682" s="18" t="s">
        <v>54</v>
      </c>
      <c r="AN1682" s="19">
        <v>0.9454</v>
      </c>
      <c r="AO1682" s="19" t="s">
        <v>54</v>
      </c>
    </row>
    <row r="1683">
      <c r="A1683" s="8" t="s">
        <v>12192</v>
      </c>
      <c r="B1683" s="52" t="s">
        <v>1287</v>
      </c>
      <c r="C1683" s="8" t="s">
        <v>43</v>
      </c>
      <c r="E1683" s="20" t="s">
        <v>12193</v>
      </c>
      <c r="F1683" s="50" t="s">
        <v>12194</v>
      </c>
      <c r="G1683" s="8" t="s">
        <v>183</v>
      </c>
      <c r="H1683" s="24"/>
      <c r="I1683" s="8" t="s">
        <v>12195</v>
      </c>
      <c r="J1683" s="8">
        <v>14.0</v>
      </c>
      <c r="K1683" s="14">
        <v>46118.0</v>
      </c>
      <c r="L1683" s="8" t="s">
        <v>9634</v>
      </c>
      <c r="M1683" s="8" t="s">
        <v>9634</v>
      </c>
      <c r="N1683" s="41">
        <v>46121.0</v>
      </c>
      <c r="O1683" s="41">
        <v>46121.0</v>
      </c>
      <c r="P1683" s="8" t="s">
        <v>185</v>
      </c>
      <c r="Q1683" s="8">
        <v>869.0</v>
      </c>
      <c r="R1683" s="8" t="s">
        <v>12196</v>
      </c>
      <c r="S1683" s="8" t="s">
        <v>12197</v>
      </c>
      <c r="T1683" s="32" t="s">
        <v>12198</v>
      </c>
      <c r="U1683" s="17" t="s">
        <v>12199</v>
      </c>
      <c r="V1683" s="8" t="s">
        <v>8131</v>
      </c>
      <c r="AA1683" s="53" t="s">
        <v>12200</v>
      </c>
      <c r="AB1683" s="18">
        <v>356.0</v>
      </c>
      <c r="AC1683" s="18">
        <v>148.0</v>
      </c>
      <c r="AD1683" s="18">
        <v>7.0</v>
      </c>
      <c r="AE1683" s="18">
        <v>43.0</v>
      </c>
      <c r="AF1683" s="18">
        <v>931.0</v>
      </c>
      <c r="AG1683" s="18">
        <v>142.0</v>
      </c>
      <c r="AH1683" s="18">
        <v>0.0</v>
      </c>
      <c r="AI1683" s="18">
        <v>5.0</v>
      </c>
      <c r="AJ1683" s="18" t="s">
        <v>12192</v>
      </c>
      <c r="AK1683" s="18">
        <v>1481.0</v>
      </c>
      <c r="AL1683" s="54" t="s">
        <v>1637</v>
      </c>
      <c r="AM1683" s="54" t="s">
        <v>2441</v>
      </c>
      <c r="AN1683" s="19">
        <v>0.9535</v>
      </c>
      <c r="AO1683" s="19" t="s">
        <v>54</v>
      </c>
    </row>
    <row r="1684">
      <c r="A1684" s="8" t="s">
        <v>12201</v>
      </c>
      <c r="B1684" s="52" t="s">
        <v>1298</v>
      </c>
      <c r="C1684" s="8" t="s">
        <v>58</v>
      </c>
      <c r="D1684" s="8" t="s">
        <v>12192</v>
      </c>
      <c r="E1684" s="20" t="s">
        <v>12202</v>
      </c>
      <c r="F1684" s="50" t="s">
        <v>12203</v>
      </c>
      <c r="G1684" s="8" t="s">
        <v>183</v>
      </c>
      <c r="H1684" s="24"/>
      <c r="I1684" s="8" t="s">
        <v>12204</v>
      </c>
      <c r="J1684" s="8">
        <v>14.0</v>
      </c>
      <c r="K1684" s="14">
        <v>46118.0</v>
      </c>
      <c r="L1684" s="8" t="s">
        <v>9634</v>
      </c>
      <c r="M1684" s="8" t="s">
        <v>9634</v>
      </c>
      <c r="N1684" s="41">
        <v>46121.0</v>
      </c>
      <c r="O1684" s="41">
        <v>46121.0</v>
      </c>
      <c r="P1684" s="8" t="s">
        <v>185</v>
      </c>
      <c r="Q1684" s="8">
        <v>931.0</v>
      </c>
      <c r="R1684" s="8" t="s">
        <v>12205</v>
      </c>
      <c r="S1684" s="8" t="s">
        <v>12206</v>
      </c>
      <c r="T1684" s="32" t="s">
        <v>12207</v>
      </c>
      <c r="U1684" s="17" t="s">
        <v>12199</v>
      </c>
      <c r="V1684" s="8" t="s">
        <v>8131</v>
      </c>
      <c r="AA1684" s="53" t="s">
        <v>12208</v>
      </c>
      <c r="AB1684" s="18">
        <v>597.0</v>
      </c>
      <c r="AC1684" s="18">
        <v>208.0</v>
      </c>
      <c r="AD1684" s="18">
        <v>27.0</v>
      </c>
      <c r="AE1684" s="18">
        <v>82.0</v>
      </c>
      <c r="AF1684" s="18">
        <v>28.0</v>
      </c>
      <c r="AG1684" s="18">
        <v>232.0</v>
      </c>
      <c r="AH1684" s="18">
        <v>0.0</v>
      </c>
      <c r="AI1684" s="18">
        <v>20.0</v>
      </c>
      <c r="AJ1684" s="18" t="s">
        <v>54</v>
      </c>
      <c r="AK1684" s="18" t="s">
        <v>54</v>
      </c>
      <c r="AL1684" s="54" t="s">
        <v>2110</v>
      </c>
      <c r="AM1684" s="18" t="s">
        <v>54</v>
      </c>
      <c r="AN1684" s="19">
        <v>0.9535</v>
      </c>
      <c r="AO1684" s="19" t="s">
        <v>191</v>
      </c>
    </row>
    <row r="1685">
      <c r="A1685" s="8" t="s">
        <v>12209</v>
      </c>
      <c r="B1685" s="52" t="s">
        <v>5170</v>
      </c>
      <c r="C1685" s="8" t="s">
        <v>58</v>
      </c>
      <c r="D1685" s="8" t="s">
        <v>12192</v>
      </c>
      <c r="E1685" s="20" t="s">
        <v>12210</v>
      </c>
      <c r="F1685" s="50" t="s">
        <v>12211</v>
      </c>
      <c r="G1685" s="8" t="s">
        <v>183</v>
      </c>
      <c r="H1685" s="24"/>
      <c r="I1685" s="8" t="s">
        <v>12212</v>
      </c>
      <c r="J1685" s="8">
        <v>14.0</v>
      </c>
      <c r="K1685" s="14">
        <v>46118.0</v>
      </c>
      <c r="L1685" s="8" t="s">
        <v>9634</v>
      </c>
      <c r="M1685" s="8" t="s">
        <v>9634</v>
      </c>
      <c r="N1685" s="41">
        <v>46121.0</v>
      </c>
      <c r="O1685" s="41">
        <v>46121.0</v>
      </c>
      <c r="P1685" s="8" t="s">
        <v>185</v>
      </c>
      <c r="Q1685" s="8">
        <v>853.0</v>
      </c>
      <c r="R1685" s="8" t="s">
        <v>12213</v>
      </c>
      <c r="S1685" s="8" t="s">
        <v>12214</v>
      </c>
      <c r="T1685" s="32" t="s">
        <v>70</v>
      </c>
      <c r="U1685" s="17" t="s">
        <v>12199</v>
      </c>
      <c r="V1685" s="8" t="s">
        <v>8131</v>
      </c>
      <c r="AA1685" s="53" t="s">
        <v>12215</v>
      </c>
      <c r="AB1685" s="18">
        <v>191.0</v>
      </c>
      <c r="AC1685" s="18">
        <v>8.0</v>
      </c>
      <c r="AD1685" s="18">
        <v>14.0</v>
      </c>
      <c r="AE1685" s="18">
        <v>48.0</v>
      </c>
      <c r="AF1685" s="18">
        <v>31.0</v>
      </c>
      <c r="AG1685" s="18">
        <v>74.0</v>
      </c>
      <c r="AH1685" s="18">
        <v>28.0</v>
      </c>
      <c r="AI1685" s="18">
        <v>11.0</v>
      </c>
      <c r="AJ1685" s="18" t="s">
        <v>54</v>
      </c>
      <c r="AK1685" s="18" t="s">
        <v>54</v>
      </c>
      <c r="AL1685" s="54" t="s">
        <v>1464</v>
      </c>
      <c r="AM1685" s="18" t="s">
        <v>54</v>
      </c>
      <c r="AN1685" s="19">
        <v>0.9535</v>
      </c>
      <c r="AO1685" s="19" t="s">
        <v>191</v>
      </c>
    </row>
    <row r="1686">
      <c r="A1686" s="8" t="s">
        <v>12216</v>
      </c>
      <c r="B1686" s="52" t="s">
        <v>7084</v>
      </c>
      <c r="C1686" s="8" t="s">
        <v>58</v>
      </c>
      <c r="D1686" s="8" t="s">
        <v>12192</v>
      </c>
      <c r="E1686" s="20" t="s">
        <v>12217</v>
      </c>
      <c r="F1686" s="50" t="s">
        <v>12218</v>
      </c>
      <c r="G1686" s="8" t="s">
        <v>183</v>
      </c>
      <c r="H1686" s="24"/>
      <c r="I1686" s="8" t="s">
        <v>12219</v>
      </c>
      <c r="J1686" s="8">
        <v>14.0</v>
      </c>
      <c r="K1686" s="14">
        <v>46118.0</v>
      </c>
      <c r="L1686" s="8" t="s">
        <v>9634</v>
      </c>
      <c r="M1686" s="8" t="s">
        <v>9634</v>
      </c>
      <c r="N1686" s="41">
        <v>46121.0</v>
      </c>
      <c r="O1686" s="41">
        <v>46121.0</v>
      </c>
      <c r="P1686" s="8" t="s">
        <v>185</v>
      </c>
      <c r="Q1686" s="8">
        <v>865.0</v>
      </c>
      <c r="R1686" s="8" t="s">
        <v>12220</v>
      </c>
      <c r="S1686" s="8" t="s">
        <v>12221</v>
      </c>
      <c r="T1686" s="32" t="s">
        <v>473</v>
      </c>
      <c r="U1686" s="17" t="s">
        <v>12199</v>
      </c>
      <c r="V1686" s="8" t="s">
        <v>8131</v>
      </c>
      <c r="AA1686" s="53" t="s">
        <v>12222</v>
      </c>
      <c r="AB1686" s="18">
        <v>337.0</v>
      </c>
      <c r="AC1686" s="18">
        <v>1.0</v>
      </c>
      <c r="AD1686" s="18">
        <v>5.0</v>
      </c>
      <c r="AE1686" s="18">
        <v>191.0</v>
      </c>
      <c r="AF1686" s="18">
        <v>252.0</v>
      </c>
      <c r="AG1686" s="18">
        <v>0.0</v>
      </c>
      <c r="AH1686" s="18">
        <v>318.0</v>
      </c>
      <c r="AI1686" s="18">
        <v>1.0</v>
      </c>
      <c r="AJ1686" s="18" t="s">
        <v>54</v>
      </c>
      <c r="AK1686" s="18" t="s">
        <v>54</v>
      </c>
      <c r="AL1686" s="18" t="s">
        <v>54</v>
      </c>
      <c r="AM1686" s="18" t="s">
        <v>54</v>
      </c>
      <c r="AN1686" s="19">
        <v>0.9535</v>
      </c>
      <c r="AO1686" s="19" t="s">
        <v>54</v>
      </c>
    </row>
    <row r="1687">
      <c r="A1687" s="8" t="s">
        <v>12223</v>
      </c>
      <c r="B1687" s="52" t="s">
        <v>2482</v>
      </c>
      <c r="C1687" s="8" t="s">
        <v>43</v>
      </c>
      <c r="E1687" s="20" t="s">
        <v>12224</v>
      </c>
      <c r="F1687" s="50" t="s">
        <v>12225</v>
      </c>
      <c r="G1687" s="8" t="s">
        <v>46</v>
      </c>
      <c r="H1687" s="24"/>
      <c r="I1687" s="8" t="s">
        <v>12226</v>
      </c>
      <c r="J1687" s="8">
        <v>14.0</v>
      </c>
      <c r="K1687" s="14">
        <v>46118.0</v>
      </c>
      <c r="L1687" s="8" t="s">
        <v>9634</v>
      </c>
      <c r="M1687" s="8" t="s">
        <v>9634</v>
      </c>
      <c r="N1687" s="41">
        <v>46121.0</v>
      </c>
      <c r="O1687" s="41">
        <v>46121.0</v>
      </c>
      <c r="P1687" s="8" t="s">
        <v>48</v>
      </c>
      <c r="Q1687" s="8">
        <v>611.0</v>
      </c>
      <c r="R1687" s="16" t="s">
        <v>12227</v>
      </c>
      <c r="S1687" s="16" t="s">
        <v>12228</v>
      </c>
      <c r="T1687" s="16" t="s">
        <v>7202</v>
      </c>
      <c r="U1687" s="17" t="s">
        <v>12229</v>
      </c>
      <c r="V1687" s="8" t="s">
        <v>72</v>
      </c>
      <c r="AA1687" s="53" t="s">
        <v>12230</v>
      </c>
      <c r="AB1687" s="18">
        <v>70.0</v>
      </c>
      <c r="AC1687" s="18">
        <v>15.0</v>
      </c>
      <c r="AD1687" s="18">
        <v>2.0</v>
      </c>
      <c r="AE1687" s="18">
        <v>33.0</v>
      </c>
      <c r="AF1687" s="18">
        <v>52.0</v>
      </c>
      <c r="AG1687" s="18">
        <v>13.0</v>
      </c>
      <c r="AH1687" s="18">
        <v>1.0</v>
      </c>
      <c r="AI1687" s="18">
        <v>2.0</v>
      </c>
      <c r="AJ1687" s="18" t="s">
        <v>12223</v>
      </c>
      <c r="AK1687" s="18">
        <v>236.0</v>
      </c>
      <c r="AL1687" s="54" t="s">
        <v>1700</v>
      </c>
      <c r="AM1687" s="54" t="s">
        <v>1483</v>
      </c>
      <c r="AN1687" s="19">
        <v>0.9526</v>
      </c>
      <c r="AO1687" s="19" t="s">
        <v>54</v>
      </c>
    </row>
    <row r="1688">
      <c r="A1688" s="8" t="s">
        <v>12231</v>
      </c>
      <c r="B1688" s="52" t="s">
        <v>1287</v>
      </c>
      <c r="C1688" s="8" t="s">
        <v>58</v>
      </c>
      <c r="D1688" s="8" t="s">
        <v>12223</v>
      </c>
      <c r="E1688" s="20" t="s">
        <v>12224</v>
      </c>
      <c r="F1688" s="50" t="s">
        <v>12225</v>
      </c>
      <c r="G1688" s="8" t="s">
        <v>46</v>
      </c>
      <c r="H1688" s="24"/>
      <c r="I1688" s="8" t="s">
        <v>12232</v>
      </c>
      <c r="J1688" s="8">
        <v>14.0</v>
      </c>
      <c r="K1688" s="14">
        <v>46118.0</v>
      </c>
      <c r="L1688" s="8" t="s">
        <v>9634</v>
      </c>
      <c r="M1688" s="8" t="s">
        <v>9634</v>
      </c>
      <c r="N1688" s="41">
        <v>46121.0</v>
      </c>
      <c r="O1688" s="41">
        <v>46121.0</v>
      </c>
      <c r="P1688" s="8" t="s">
        <v>48</v>
      </c>
      <c r="Q1688" s="8">
        <v>678.0</v>
      </c>
      <c r="R1688" s="8" t="s">
        <v>12233</v>
      </c>
      <c r="S1688" s="8" t="s">
        <v>12234</v>
      </c>
      <c r="T1688" s="16" t="s">
        <v>70</v>
      </c>
      <c r="U1688" s="17" t="s">
        <v>12229</v>
      </c>
      <c r="V1688" s="8" t="s">
        <v>72</v>
      </c>
      <c r="AA1688" s="53" t="s">
        <v>12230</v>
      </c>
      <c r="AB1688" s="18">
        <v>70.0</v>
      </c>
      <c r="AC1688" s="18">
        <v>15.0</v>
      </c>
      <c r="AD1688" s="18">
        <v>2.0</v>
      </c>
      <c r="AE1688" s="18">
        <v>33.0</v>
      </c>
      <c r="AF1688" s="18">
        <v>52.0</v>
      </c>
      <c r="AG1688" s="18">
        <v>13.0</v>
      </c>
      <c r="AH1688" s="18">
        <v>1.0</v>
      </c>
      <c r="AI1688" s="18">
        <v>2.0</v>
      </c>
      <c r="AJ1688" s="18" t="s">
        <v>54</v>
      </c>
      <c r="AK1688" s="18" t="s">
        <v>54</v>
      </c>
      <c r="AL1688" s="54" t="s">
        <v>1700</v>
      </c>
      <c r="AM1688" s="18" t="s">
        <v>54</v>
      </c>
      <c r="AN1688" s="19">
        <v>0.9526</v>
      </c>
      <c r="AO1688" s="19" t="s">
        <v>54</v>
      </c>
    </row>
    <row r="1689">
      <c r="A1689" s="8" t="s">
        <v>12235</v>
      </c>
      <c r="B1689" s="52" t="s">
        <v>1883</v>
      </c>
      <c r="C1689" s="8" t="s">
        <v>58</v>
      </c>
      <c r="D1689" s="8" t="s">
        <v>12223</v>
      </c>
      <c r="E1689" s="20" t="s">
        <v>12236</v>
      </c>
      <c r="F1689" s="50" t="s">
        <v>12237</v>
      </c>
      <c r="G1689" s="8" t="s">
        <v>46</v>
      </c>
      <c r="H1689" s="24"/>
      <c r="I1689" s="8" t="s">
        <v>12238</v>
      </c>
      <c r="J1689" s="8">
        <v>14.0</v>
      </c>
      <c r="K1689" s="14">
        <v>46118.0</v>
      </c>
      <c r="L1689" s="8" t="s">
        <v>9634</v>
      </c>
      <c r="M1689" s="8" t="s">
        <v>9634</v>
      </c>
      <c r="N1689" s="41">
        <v>46121.0</v>
      </c>
      <c r="O1689" s="41">
        <v>46121.0</v>
      </c>
      <c r="P1689" s="8" t="s">
        <v>48</v>
      </c>
      <c r="Q1689" s="8">
        <v>686.0</v>
      </c>
      <c r="R1689" s="8" t="s">
        <v>12233</v>
      </c>
      <c r="S1689" s="8" t="s">
        <v>12239</v>
      </c>
      <c r="T1689" s="16" t="s">
        <v>107</v>
      </c>
      <c r="U1689" s="17" t="s">
        <v>12229</v>
      </c>
      <c r="V1689" s="8" t="s">
        <v>72</v>
      </c>
      <c r="AA1689" s="53" t="s">
        <v>12240</v>
      </c>
      <c r="AB1689" s="18">
        <v>96.0</v>
      </c>
      <c r="AC1689" s="18">
        <v>25.0</v>
      </c>
      <c r="AD1689" s="18">
        <v>13.0</v>
      </c>
      <c r="AE1689" s="18">
        <v>36.0</v>
      </c>
      <c r="AF1689" s="18">
        <v>3.0</v>
      </c>
      <c r="AG1689" s="18">
        <v>19.0</v>
      </c>
      <c r="AH1689" s="18">
        <v>0.0</v>
      </c>
      <c r="AI1689" s="18">
        <v>2.0</v>
      </c>
      <c r="AJ1689" s="18" t="s">
        <v>54</v>
      </c>
      <c r="AK1689" s="18" t="s">
        <v>54</v>
      </c>
      <c r="AL1689" s="54" t="s">
        <v>1339</v>
      </c>
      <c r="AM1689" s="18" t="s">
        <v>54</v>
      </c>
      <c r="AN1689" s="19">
        <v>0.9526</v>
      </c>
      <c r="AO1689" s="19" t="s">
        <v>54</v>
      </c>
    </row>
    <row r="1690">
      <c r="A1690" s="8" t="s">
        <v>12241</v>
      </c>
      <c r="B1690" s="52" t="s">
        <v>1287</v>
      </c>
      <c r="C1690" s="8" t="s">
        <v>43</v>
      </c>
      <c r="E1690" s="20" t="s">
        <v>12242</v>
      </c>
      <c r="F1690" s="50" t="s">
        <v>12243</v>
      </c>
      <c r="G1690" s="8" t="s">
        <v>83</v>
      </c>
      <c r="H1690" s="24"/>
      <c r="I1690" s="8" t="s">
        <v>12244</v>
      </c>
      <c r="J1690" s="8">
        <v>14.0</v>
      </c>
      <c r="K1690" s="14">
        <v>46118.0</v>
      </c>
      <c r="L1690" s="8" t="s">
        <v>9634</v>
      </c>
      <c r="M1690" s="8" t="s">
        <v>9634</v>
      </c>
      <c r="N1690" s="41">
        <v>46121.0</v>
      </c>
      <c r="O1690" s="41">
        <v>46121.0</v>
      </c>
      <c r="P1690" s="8" t="s">
        <v>48</v>
      </c>
      <c r="Q1690" s="8">
        <v>793.0</v>
      </c>
      <c r="R1690" s="59" t="s">
        <v>12245</v>
      </c>
      <c r="S1690" s="59" t="s">
        <v>12246</v>
      </c>
      <c r="T1690" s="16" t="s">
        <v>12247</v>
      </c>
      <c r="U1690" s="17" t="s">
        <v>12248</v>
      </c>
      <c r="V1690" s="8" t="s">
        <v>220</v>
      </c>
      <c r="AA1690" s="53" t="s">
        <v>12249</v>
      </c>
      <c r="AB1690" s="18">
        <v>1122.0</v>
      </c>
      <c r="AC1690" s="18">
        <v>243.0</v>
      </c>
      <c r="AD1690" s="18">
        <v>27.0</v>
      </c>
      <c r="AE1690" s="18">
        <v>474.0</v>
      </c>
      <c r="AF1690" s="18">
        <v>3501.0</v>
      </c>
      <c r="AG1690" s="18">
        <v>57.0</v>
      </c>
      <c r="AH1690" s="18">
        <v>6.0</v>
      </c>
      <c r="AI1690" s="18">
        <v>78.0</v>
      </c>
      <c r="AJ1690" s="18" t="s">
        <v>12241</v>
      </c>
      <c r="AK1690" s="18">
        <v>18339.0</v>
      </c>
      <c r="AL1690" s="54" t="s">
        <v>6076</v>
      </c>
      <c r="AM1690" s="55" t="s">
        <v>12250</v>
      </c>
      <c r="AN1690" s="19">
        <v>0.9101</v>
      </c>
      <c r="AO1690" s="19" t="s">
        <v>161</v>
      </c>
    </row>
    <row r="1691">
      <c r="A1691" s="8" t="s">
        <v>12251</v>
      </c>
      <c r="B1691" s="52" t="s">
        <v>1883</v>
      </c>
      <c r="C1691" s="8" t="s">
        <v>58</v>
      </c>
      <c r="D1691" s="8" t="s">
        <v>12241</v>
      </c>
      <c r="E1691" s="20" t="s">
        <v>12252</v>
      </c>
      <c r="F1691" s="50" t="s">
        <v>12253</v>
      </c>
      <c r="G1691" s="8" t="s">
        <v>83</v>
      </c>
      <c r="H1691" s="24"/>
      <c r="I1691" s="8" t="s">
        <v>12254</v>
      </c>
      <c r="J1691" s="8">
        <v>14.0</v>
      </c>
      <c r="K1691" s="14">
        <v>46118.0</v>
      </c>
      <c r="L1691" s="8" t="s">
        <v>9634</v>
      </c>
      <c r="M1691" s="8" t="s">
        <v>9634</v>
      </c>
      <c r="N1691" s="41">
        <v>46121.0</v>
      </c>
      <c r="O1691" s="41">
        <v>46121.0</v>
      </c>
      <c r="P1691" s="8" t="s">
        <v>48</v>
      </c>
      <c r="Q1691" s="8">
        <v>664.0</v>
      </c>
      <c r="R1691" s="59" t="s">
        <v>12245</v>
      </c>
      <c r="S1691" s="59" t="s">
        <v>12255</v>
      </c>
      <c r="T1691" s="16" t="s">
        <v>70</v>
      </c>
      <c r="U1691" s="17" t="s">
        <v>12248</v>
      </c>
      <c r="V1691" s="8" t="s">
        <v>220</v>
      </c>
      <c r="AA1691" s="53" t="s">
        <v>12256</v>
      </c>
      <c r="AB1691" s="18">
        <v>16709.0</v>
      </c>
      <c r="AC1691" s="18">
        <v>13280.0</v>
      </c>
      <c r="AD1691" s="18">
        <v>87.0</v>
      </c>
      <c r="AE1691" s="18">
        <v>2895.0</v>
      </c>
      <c r="AF1691" s="18">
        <v>70.0</v>
      </c>
      <c r="AG1691" s="18">
        <v>165.0</v>
      </c>
      <c r="AH1691" s="18">
        <v>3.0</v>
      </c>
      <c r="AI1691" s="18">
        <v>98.0</v>
      </c>
      <c r="AJ1691" s="18" t="s">
        <v>54</v>
      </c>
      <c r="AK1691" s="18" t="s">
        <v>54</v>
      </c>
      <c r="AL1691" s="55" t="s">
        <v>1980</v>
      </c>
      <c r="AM1691" s="18" t="s">
        <v>54</v>
      </c>
      <c r="AN1691" s="19">
        <v>0.9101</v>
      </c>
      <c r="AO1691" s="19" t="s">
        <v>161</v>
      </c>
    </row>
    <row r="1692">
      <c r="A1692" s="8" t="s">
        <v>12257</v>
      </c>
      <c r="B1692" s="52" t="s">
        <v>12258</v>
      </c>
      <c r="C1692" s="8" t="s">
        <v>58</v>
      </c>
      <c r="D1692" s="8" t="s">
        <v>12241</v>
      </c>
      <c r="E1692" s="20" t="s">
        <v>12259</v>
      </c>
      <c r="F1692" s="50" t="s">
        <v>12260</v>
      </c>
      <c r="G1692" s="8" t="s">
        <v>83</v>
      </c>
      <c r="H1692" s="24"/>
      <c r="I1692" s="8" t="s">
        <v>12261</v>
      </c>
      <c r="J1692" s="8">
        <v>14.0</v>
      </c>
      <c r="K1692" s="14">
        <v>46118.0</v>
      </c>
      <c r="L1692" s="8" t="s">
        <v>9634</v>
      </c>
      <c r="M1692" s="8" t="s">
        <v>9634</v>
      </c>
      <c r="N1692" s="41">
        <v>46121.0</v>
      </c>
      <c r="O1692" s="41">
        <v>46121.0</v>
      </c>
      <c r="P1692" s="8" t="s">
        <v>48</v>
      </c>
      <c r="Q1692" s="8">
        <v>664.0</v>
      </c>
      <c r="R1692" s="59" t="s">
        <v>12245</v>
      </c>
      <c r="S1692" s="59" t="s">
        <v>12262</v>
      </c>
      <c r="T1692" s="16" t="s">
        <v>7202</v>
      </c>
      <c r="U1692" s="17" t="s">
        <v>12248</v>
      </c>
      <c r="V1692" s="8" t="s">
        <v>220</v>
      </c>
      <c r="AA1692" s="53" t="s">
        <v>12263</v>
      </c>
      <c r="AB1692" s="18">
        <v>508.0</v>
      </c>
      <c r="AC1692" s="18">
        <v>107.0</v>
      </c>
      <c r="AD1692" s="18">
        <v>11.0</v>
      </c>
      <c r="AE1692" s="18">
        <v>233.0</v>
      </c>
      <c r="AF1692" s="18">
        <v>28.0</v>
      </c>
      <c r="AG1692" s="18">
        <v>1.0</v>
      </c>
      <c r="AH1692" s="18">
        <v>8.0</v>
      </c>
      <c r="AI1692" s="18">
        <v>7.0</v>
      </c>
      <c r="AJ1692" s="18" t="s">
        <v>54</v>
      </c>
      <c r="AK1692" s="18" t="s">
        <v>54</v>
      </c>
      <c r="AL1692" s="54" t="s">
        <v>1541</v>
      </c>
      <c r="AM1692" s="18" t="s">
        <v>54</v>
      </c>
      <c r="AN1692" s="19">
        <v>0.9101</v>
      </c>
      <c r="AO1692" s="19" t="s">
        <v>54</v>
      </c>
    </row>
    <row r="1693">
      <c r="A1693" s="8" t="s">
        <v>12264</v>
      </c>
      <c r="B1693" s="52" t="s">
        <v>2931</v>
      </c>
      <c r="C1693" s="8" t="s">
        <v>58</v>
      </c>
      <c r="D1693" s="8" t="s">
        <v>12241</v>
      </c>
      <c r="E1693" s="20" t="s">
        <v>12265</v>
      </c>
      <c r="F1693" s="50" t="s">
        <v>12265</v>
      </c>
      <c r="G1693" s="8" t="s">
        <v>83</v>
      </c>
      <c r="H1693" s="24"/>
      <c r="I1693" s="8" t="s">
        <v>12266</v>
      </c>
      <c r="J1693" s="8">
        <v>14.0</v>
      </c>
      <c r="K1693" s="14">
        <v>46118.0</v>
      </c>
      <c r="L1693" s="8" t="s">
        <v>9634</v>
      </c>
      <c r="M1693" s="8" t="s">
        <v>9634</v>
      </c>
      <c r="N1693" s="41">
        <v>46121.0</v>
      </c>
      <c r="O1693" s="41">
        <v>46121.0</v>
      </c>
      <c r="P1693" s="8" t="s">
        <v>48</v>
      </c>
      <c r="Q1693" s="8">
        <v>769.0</v>
      </c>
      <c r="R1693" s="16" t="s">
        <v>12267</v>
      </c>
      <c r="S1693" s="59" t="s">
        <v>12268</v>
      </c>
      <c r="T1693" s="16" t="s">
        <v>12269</v>
      </c>
      <c r="U1693" s="17" t="s">
        <v>12248</v>
      </c>
      <c r="V1693" s="8" t="s">
        <v>220</v>
      </c>
      <c r="AA1693" s="18" t="s">
        <v>54</v>
      </c>
      <c r="AB1693" s="18" t="s">
        <v>54</v>
      </c>
      <c r="AC1693" s="18" t="s">
        <v>54</v>
      </c>
      <c r="AD1693" s="18" t="s">
        <v>54</v>
      </c>
      <c r="AE1693" s="18" t="s">
        <v>54</v>
      </c>
      <c r="AF1693" s="18" t="s">
        <v>54</v>
      </c>
      <c r="AG1693" s="18" t="s">
        <v>54</v>
      </c>
      <c r="AH1693" s="18" t="s">
        <v>54</v>
      </c>
      <c r="AI1693" s="18" t="s">
        <v>54</v>
      </c>
      <c r="AJ1693" s="18" t="s">
        <v>54</v>
      </c>
      <c r="AK1693" s="18" t="s">
        <v>54</v>
      </c>
      <c r="AL1693" s="18" t="s">
        <v>54</v>
      </c>
      <c r="AM1693" s="18" t="s">
        <v>54</v>
      </c>
      <c r="AN1693" s="19" t="s">
        <v>54</v>
      </c>
      <c r="AO1693" s="19" t="s">
        <v>54</v>
      </c>
    </row>
    <row r="1694">
      <c r="A1694" s="8" t="s">
        <v>12270</v>
      </c>
      <c r="B1694" s="52" t="s">
        <v>1287</v>
      </c>
      <c r="C1694" s="8" t="s">
        <v>43</v>
      </c>
      <c r="E1694" s="10" t="s">
        <v>12271</v>
      </c>
      <c r="F1694" s="50" t="s">
        <v>12272</v>
      </c>
      <c r="G1694" s="8" t="s">
        <v>165</v>
      </c>
      <c r="H1694" s="24"/>
      <c r="I1694" s="8" t="s">
        <v>12273</v>
      </c>
      <c r="J1694" s="8">
        <v>14.0</v>
      </c>
      <c r="K1694" s="14">
        <v>46118.0</v>
      </c>
      <c r="L1694" s="8" t="s">
        <v>9634</v>
      </c>
      <c r="M1694" s="8" t="s">
        <v>9634</v>
      </c>
      <c r="N1694" s="41">
        <v>46121.0</v>
      </c>
      <c r="O1694" s="41">
        <v>46121.0</v>
      </c>
      <c r="P1694" s="8" t="s">
        <v>167</v>
      </c>
      <c r="Q1694" s="8">
        <v>646.0</v>
      </c>
      <c r="R1694" s="8" t="s">
        <v>12274</v>
      </c>
      <c r="S1694" s="8" t="s">
        <v>12275</v>
      </c>
      <c r="T1694" s="16" t="s">
        <v>12276</v>
      </c>
      <c r="U1694" s="17" t="s">
        <v>11795</v>
      </c>
      <c r="V1694" s="8" t="s">
        <v>172</v>
      </c>
      <c r="AA1694" s="53" t="s">
        <v>12277</v>
      </c>
      <c r="AB1694" s="18">
        <v>217.0</v>
      </c>
      <c r="AC1694" s="18">
        <v>28.0</v>
      </c>
      <c r="AD1694" s="18">
        <v>3.0</v>
      </c>
      <c r="AE1694" s="18">
        <v>51.0</v>
      </c>
      <c r="AF1694" s="18">
        <v>514.0</v>
      </c>
      <c r="AG1694" s="18">
        <v>105.0</v>
      </c>
      <c r="AH1694" s="18">
        <v>1.0</v>
      </c>
      <c r="AI1694" s="18">
        <v>6.0</v>
      </c>
      <c r="AJ1694" s="18" t="s">
        <v>12270</v>
      </c>
      <c r="AK1694" s="18">
        <v>421.0</v>
      </c>
      <c r="AL1694" s="54" t="s">
        <v>2087</v>
      </c>
      <c r="AM1694" s="54" t="s">
        <v>1590</v>
      </c>
      <c r="AN1694" s="19">
        <v>0.9606</v>
      </c>
      <c r="AO1694" s="19" t="s">
        <v>54</v>
      </c>
    </row>
    <row r="1695">
      <c r="A1695" s="8" t="s">
        <v>12278</v>
      </c>
      <c r="B1695" s="52" t="s">
        <v>1883</v>
      </c>
      <c r="C1695" s="8" t="s">
        <v>58</v>
      </c>
      <c r="D1695" s="8" t="s">
        <v>12270</v>
      </c>
      <c r="E1695" s="10" t="s">
        <v>12279</v>
      </c>
      <c r="F1695" s="50" t="s">
        <v>12280</v>
      </c>
      <c r="G1695" s="8" t="s">
        <v>165</v>
      </c>
      <c r="H1695" s="24"/>
      <c r="I1695" s="8" t="s">
        <v>12281</v>
      </c>
      <c r="J1695" s="8">
        <v>14.0</v>
      </c>
      <c r="K1695" s="14">
        <v>46118.0</v>
      </c>
      <c r="L1695" s="8" t="s">
        <v>9634</v>
      </c>
      <c r="M1695" s="8" t="s">
        <v>9634</v>
      </c>
      <c r="N1695" s="41">
        <v>46121.0</v>
      </c>
      <c r="O1695" s="41">
        <v>46121.0</v>
      </c>
      <c r="P1695" s="8" t="s">
        <v>167</v>
      </c>
      <c r="Q1695" s="8">
        <v>638.0</v>
      </c>
      <c r="R1695" s="8" t="s">
        <v>12274</v>
      </c>
      <c r="S1695" s="8" t="s">
        <v>12282</v>
      </c>
      <c r="T1695" s="16" t="s">
        <v>473</v>
      </c>
      <c r="U1695" s="17" t="s">
        <v>11795</v>
      </c>
      <c r="V1695" s="8" t="s">
        <v>172</v>
      </c>
      <c r="AA1695" s="53" t="s">
        <v>12283</v>
      </c>
      <c r="AB1695" s="18">
        <v>165.0</v>
      </c>
      <c r="AC1695" s="18">
        <v>12.0</v>
      </c>
      <c r="AD1695" s="18">
        <v>35.0</v>
      </c>
      <c r="AE1695" s="18">
        <v>74.0</v>
      </c>
      <c r="AF1695" s="18">
        <v>22.0</v>
      </c>
      <c r="AG1695" s="18">
        <v>35.0</v>
      </c>
      <c r="AH1695" s="18">
        <v>0.0</v>
      </c>
      <c r="AI1695" s="18">
        <v>6.0</v>
      </c>
      <c r="AJ1695" s="18" t="s">
        <v>54</v>
      </c>
      <c r="AK1695" s="18" t="s">
        <v>54</v>
      </c>
      <c r="AL1695" s="54" t="s">
        <v>1572</v>
      </c>
      <c r="AM1695" s="18" t="s">
        <v>54</v>
      </c>
      <c r="AN1695" s="19">
        <v>0.9606</v>
      </c>
      <c r="AO1695" s="19" t="s">
        <v>54</v>
      </c>
    </row>
    <row r="1696">
      <c r="A1696" s="8" t="s">
        <v>12284</v>
      </c>
      <c r="B1696" s="52" t="s">
        <v>5161</v>
      </c>
      <c r="C1696" s="8" t="s">
        <v>58</v>
      </c>
      <c r="D1696" s="8" t="s">
        <v>12270</v>
      </c>
      <c r="E1696" s="10" t="s">
        <v>12285</v>
      </c>
      <c r="F1696" s="50" t="s">
        <v>12286</v>
      </c>
      <c r="G1696" s="8" t="s">
        <v>165</v>
      </c>
      <c r="H1696" s="24"/>
      <c r="I1696" s="8" t="s">
        <v>12287</v>
      </c>
      <c r="J1696" s="8">
        <v>14.0</v>
      </c>
      <c r="K1696" s="14">
        <v>46118.0</v>
      </c>
      <c r="L1696" s="8" t="s">
        <v>9634</v>
      </c>
      <c r="M1696" s="8" t="s">
        <v>9634</v>
      </c>
      <c r="N1696" s="41">
        <v>46121.0</v>
      </c>
      <c r="O1696" s="41">
        <v>46121.0</v>
      </c>
      <c r="P1696" s="8" t="s">
        <v>167</v>
      </c>
      <c r="Q1696" s="8">
        <v>658.0</v>
      </c>
      <c r="R1696" s="8" t="s">
        <v>12274</v>
      </c>
      <c r="S1696" s="8" t="s">
        <v>12288</v>
      </c>
      <c r="T1696" s="16" t="s">
        <v>70</v>
      </c>
      <c r="U1696" s="17" t="s">
        <v>11795</v>
      </c>
      <c r="V1696" s="8" t="s">
        <v>172</v>
      </c>
      <c r="AA1696" s="53" t="s">
        <v>12289</v>
      </c>
      <c r="AB1696" s="18">
        <v>39.0</v>
      </c>
      <c r="AC1696" s="18">
        <v>6.0</v>
      </c>
      <c r="AD1696" s="18">
        <v>4.0</v>
      </c>
      <c r="AE1696" s="18">
        <v>23.0</v>
      </c>
      <c r="AF1696" s="18">
        <v>0.0</v>
      </c>
      <c r="AG1696" s="18">
        <v>0.0</v>
      </c>
      <c r="AH1696" s="18">
        <v>0.0</v>
      </c>
      <c r="AI1696" s="18">
        <v>0.0</v>
      </c>
      <c r="AJ1696" s="18" t="s">
        <v>54</v>
      </c>
      <c r="AK1696" s="18" t="s">
        <v>54</v>
      </c>
      <c r="AL1696" s="55" t="s">
        <v>12290</v>
      </c>
      <c r="AM1696" s="18" t="s">
        <v>54</v>
      </c>
      <c r="AN1696" s="19">
        <v>0.9606</v>
      </c>
      <c r="AO1696" s="19" t="s">
        <v>54</v>
      </c>
    </row>
    <row r="1697">
      <c r="A1697" s="8" t="s">
        <v>12291</v>
      </c>
      <c r="B1697" s="52" t="s">
        <v>2482</v>
      </c>
      <c r="C1697" s="8" t="s">
        <v>43</v>
      </c>
      <c r="E1697" s="20" t="s">
        <v>12292</v>
      </c>
      <c r="F1697" s="50" t="s">
        <v>12293</v>
      </c>
      <c r="G1697" s="8" t="s">
        <v>46</v>
      </c>
      <c r="H1697" s="24"/>
      <c r="I1697" s="8" t="s">
        <v>12294</v>
      </c>
      <c r="J1697" s="8">
        <v>14.0</v>
      </c>
      <c r="K1697" s="14">
        <v>46118.0</v>
      </c>
      <c r="L1697" s="8" t="s">
        <v>9634</v>
      </c>
      <c r="M1697" s="8" t="s">
        <v>9634</v>
      </c>
      <c r="N1697" s="41">
        <v>46121.0</v>
      </c>
      <c r="O1697" s="41">
        <v>46121.0</v>
      </c>
      <c r="P1697" s="8" t="s">
        <v>48</v>
      </c>
      <c r="Q1697" s="8">
        <v>616.0</v>
      </c>
      <c r="R1697" s="16" t="s">
        <v>12295</v>
      </c>
      <c r="S1697" s="16" t="s">
        <v>12296</v>
      </c>
      <c r="T1697" s="16" t="s">
        <v>70</v>
      </c>
      <c r="U1697" s="17" t="s">
        <v>12297</v>
      </c>
      <c r="V1697" s="8" t="s">
        <v>72</v>
      </c>
      <c r="AA1697" s="18" t="s">
        <v>54</v>
      </c>
      <c r="AB1697" s="18">
        <v>860.0</v>
      </c>
      <c r="AC1697" s="18">
        <v>79.0</v>
      </c>
      <c r="AD1697" s="18">
        <v>7.0</v>
      </c>
      <c r="AE1697" s="18">
        <v>718.0</v>
      </c>
      <c r="AF1697" s="18">
        <v>0.0</v>
      </c>
      <c r="AG1697" s="18">
        <v>0.0</v>
      </c>
      <c r="AH1697" s="18">
        <v>0.0</v>
      </c>
      <c r="AI1697" s="18">
        <v>2.0</v>
      </c>
      <c r="AJ1697" s="18" t="s">
        <v>12291</v>
      </c>
      <c r="AK1697" s="18">
        <v>1225.0</v>
      </c>
      <c r="AL1697" s="18" t="s">
        <v>54</v>
      </c>
      <c r="AM1697" s="54" t="s">
        <v>1478</v>
      </c>
      <c r="AN1697" s="19">
        <v>0.8803</v>
      </c>
      <c r="AO1697" s="19" t="s">
        <v>73</v>
      </c>
    </row>
    <row r="1698">
      <c r="A1698" s="8" t="s">
        <v>12298</v>
      </c>
      <c r="B1698" s="52" t="s">
        <v>1287</v>
      </c>
      <c r="C1698" s="8" t="s">
        <v>58</v>
      </c>
      <c r="D1698" s="8" t="s">
        <v>12291</v>
      </c>
      <c r="E1698" s="20" t="s">
        <v>12299</v>
      </c>
      <c r="F1698" s="50" t="s">
        <v>12300</v>
      </c>
      <c r="G1698" s="8" t="s">
        <v>46</v>
      </c>
      <c r="H1698" s="24"/>
      <c r="I1698" s="8" t="s">
        <v>12301</v>
      </c>
      <c r="J1698" s="8">
        <v>14.0</v>
      </c>
      <c r="K1698" s="14">
        <v>46118.0</v>
      </c>
      <c r="L1698" s="8" t="s">
        <v>9634</v>
      </c>
      <c r="M1698" s="8" t="s">
        <v>9634</v>
      </c>
      <c r="N1698" s="41">
        <v>46121.0</v>
      </c>
      <c r="O1698" s="41">
        <v>46121.0</v>
      </c>
      <c r="P1698" s="8" t="s">
        <v>48</v>
      </c>
      <c r="Q1698" s="8">
        <v>668.0</v>
      </c>
      <c r="R1698" s="8" t="s">
        <v>12302</v>
      </c>
      <c r="S1698" s="8" t="s">
        <v>12303</v>
      </c>
      <c r="T1698" s="16" t="s">
        <v>12304</v>
      </c>
      <c r="U1698" s="17" t="s">
        <v>12297</v>
      </c>
      <c r="V1698" s="8" t="s">
        <v>72</v>
      </c>
      <c r="AA1698" s="53" t="s">
        <v>12305</v>
      </c>
      <c r="AB1698" s="18">
        <v>106.0</v>
      </c>
      <c r="AC1698" s="18">
        <v>8.0</v>
      </c>
      <c r="AD1698" s="18">
        <v>6.0</v>
      </c>
      <c r="AE1698" s="18">
        <v>34.0</v>
      </c>
      <c r="AF1698" s="18">
        <v>258.0</v>
      </c>
      <c r="AG1698" s="18">
        <v>48.0</v>
      </c>
      <c r="AH1698" s="18">
        <v>1.0</v>
      </c>
      <c r="AI1698" s="18">
        <v>3.0</v>
      </c>
      <c r="AJ1698" s="18" t="s">
        <v>54</v>
      </c>
      <c r="AK1698" s="18" t="s">
        <v>54</v>
      </c>
      <c r="AL1698" s="54" t="s">
        <v>1331</v>
      </c>
      <c r="AM1698" s="18" t="s">
        <v>54</v>
      </c>
      <c r="AN1698" s="19">
        <v>0.8803</v>
      </c>
      <c r="AO1698" s="19" t="s">
        <v>54</v>
      </c>
    </row>
    <row r="1699">
      <c r="A1699" s="8" t="s">
        <v>12306</v>
      </c>
      <c r="B1699" s="52" t="s">
        <v>1298</v>
      </c>
      <c r="C1699" s="8" t="s">
        <v>58</v>
      </c>
      <c r="D1699" s="8" t="s">
        <v>12291</v>
      </c>
      <c r="E1699" s="20" t="s">
        <v>12307</v>
      </c>
      <c r="F1699" s="50" t="s">
        <v>12308</v>
      </c>
      <c r="G1699" s="8" t="s">
        <v>46</v>
      </c>
      <c r="H1699" s="24"/>
      <c r="I1699" s="8" t="s">
        <v>12309</v>
      </c>
      <c r="J1699" s="8">
        <v>14.0</v>
      </c>
      <c r="K1699" s="14">
        <v>46118.0</v>
      </c>
      <c r="L1699" s="8" t="s">
        <v>9634</v>
      </c>
      <c r="M1699" s="8" t="s">
        <v>9634</v>
      </c>
      <c r="N1699" s="41">
        <v>46121.0</v>
      </c>
      <c r="O1699" s="41">
        <v>46121.0</v>
      </c>
      <c r="P1699" s="8" t="s">
        <v>48</v>
      </c>
      <c r="Q1699" s="8">
        <v>693.0</v>
      </c>
      <c r="R1699" s="8" t="s">
        <v>12302</v>
      </c>
      <c r="S1699" s="8" t="s">
        <v>12310</v>
      </c>
      <c r="T1699" s="16" t="s">
        <v>7523</v>
      </c>
      <c r="U1699" s="17" t="s">
        <v>12297</v>
      </c>
      <c r="V1699" s="8" t="s">
        <v>72</v>
      </c>
      <c r="AA1699" s="53" t="s">
        <v>12311</v>
      </c>
      <c r="AB1699" s="18">
        <v>155.0</v>
      </c>
      <c r="AC1699" s="18">
        <v>6.0</v>
      </c>
      <c r="AD1699" s="18">
        <v>27.0</v>
      </c>
      <c r="AE1699" s="18">
        <v>25.0</v>
      </c>
      <c r="AF1699" s="18">
        <v>272.0</v>
      </c>
      <c r="AG1699" s="18">
        <v>89.0</v>
      </c>
      <c r="AH1699" s="18">
        <v>0.0</v>
      </c>
      <c r="AI1699" s="18">
        <v>6.0</v>
      </c>
      <c r="AJ1699" s="18" t="s">
        <v>54</v>
      </c>
      <c r="AK1699" s="18" t="s">
        <v>54</v>
      </c>
      <c r="AL1699" s="54" t="s">
        <v>1755</v>
      </c>
      <c r="AM1699" s="18" t="s">
        <v>54</v>
      </c>
      <c r="AN1699" s="19">
        <v>0.8803</v>
      </c>
      <c r="AO1699" s="19" t="s">
        <v>73</v>
      </c>
    </row>
    <row r="1700">
      <c r="A1700" s="8" t="s">
        <v>12312</v>
      </c>
      <c r="B1700" s="52" t="s">
        <v>1883</v>
      </c>
      <c r="C1700" s="8" t="s">
        <v>58</v>
      </c>
      <c r="D1700" s="8" t="s">
        <v>12291</v>
      </c>
      <c r="E1700" s="20" t="s">
        <v>12313</v>
      </c>
      <c r="F1700" s="50" t="s">
        <v>12314</v>
      </c>
      <c r="G1700" s="8" t="s">
        <v>46</v>
      </c>
      <c r="H1700" s="24"/>
      <c r="I1700" s="8" t="s">
        <v>12315</v>
      </c>
      <c r="J1700" s="8">
        <v>14.0</v>
      </c>
      <c r="K1700" s="14">
        <v>46118.0</v>
      </c>
      <c r="L1700" s="8" t="s">
        <v>9634</v>
      </c>
      <c r="M1700" s="8" t="s">
        <v>9634</v>
      </c>
      <c r="N1700" s="41">
        <v>46121.0</v>
      </c>
      <c r="O1700" s="41">
        <v>46121.0</v>
      </c>
      <c r="P1700" s="8" t="s">
        <v>48</v>
      </c>
      <c r="Q1700" s="8">
        <v>636.0</v>
      </c>
      <c r="R1700" s="8" t="s">
        <v>12302</v>
      </c>
      <c r="S1700" s="8" t="s">
        <v>12316</v>
      </c>
      <c r="T1700" s="16" t="s">
        <v>107</v>
      </c>
      <c r="U1700" s="17" t="s">
        <v>12297</v>
      </c>
      <c r="V1700" s="8" t="s">
        <v>72</v>
      </c>
      <c r="AA1700" s="53" t="s">
        <v>12317</v>
      </c>
      <c r="AB1700" s="18">
        <v>104.0</v>
      </c>
      <c r="AC1700" s="18">
        <v>11.0</v>
      </c>
      <c r="AD1700" s="18">
        <v>11.0</v>
      </c>
      <c r="AE1700" s="18">
        <v>24.0</v>
      </c>
      <c r="AF1700" s="18">
        <v>68.0</v>
      </c>
      <c r="AG1700" s="18">
        <v>51.0</v>
      </c>
      <c r="AH1700" s="18">
        <v>0.0</v>
      </c>
      <c r="AI1700" s="18">
        <v>1.0</v>
      </c>
      <c r="AJ1700" s="18" t="s">
        <v>54</v>
      </c>
      <c r="AK1700" s="18" t="s">
        <v>54</v>
      </c>
      <c r="AL1700" s="54" t="s">
        <v>1339</v>
      </c>
      <c r="AM1700" s="18" t="s">
        <v>54</v>
      </c>
      <c r="AN1700" s="19">
        <v>0.8803</v>
      </c>
      <c r="AO1700" s="19" t="s">
        <v>73</v>
      </c>
    </row>
    <row r="1701">
      <c r="A1701" s="8" t="s">
        <v>12318</v>
      </c>
      <c r="B1701" s="52" t="s">
        <v>2482</v>
      </c>
      <c r="C1701" s="8" t="s">
        <v>43</v>
      </c>
      <c r="E1701" s="20" t="s">
        <v>12319</v>
      </c>
      <c r="F1701" s="50" t="s">
        <v>12320</v>
      </c>
      <c r="G1701" s="8" t="s">
        <v>165</v>
      </c>
      <c r="H1701" s="24"/>
      <c r="I1701" s="8" t="s">
        <v>12321</v>
      </c>
      <c r="J1701" s="8">
        <v>14.0</v>
      </c>
      <c r="K1701" s="14">
        <v>46118.0</v>
      </c>
      <c r="L1701" s="8" t="s">
        <v>9634</v>
      </c>
      <c r="M1701" s="8" t="s">
        <v>9634</v>
      </c>
      <c r="N1701" s="41">
        <v>46121.0</v>
      </c>
      <c r="O1701" s="14">
        <v>46122.0</v>
      </c>
      <c r="P1701" s="8" t="s">
        <v>167</v>
      </c>
      <c r="Q1701" s="8">
        <v>650.0</v>
      </c>
      <c r="R1701" s="16" t="s">
        <v>12322</v>
      </c>
      <c r="S1701" s="16" t="s">
        <v>12323</v>
      </c>
      <c r="T1701" s="16" t="s">
        <v>2482</v>
      </c>
      <c r="U1701" s="17" t="s">
        <v>12324</v>
      </c>
      <c r="V1701" s="8" t="s">
        <v>172</v>
      </c>
      <c r="AA1701" s="18" t="s">
        <v>54</v>
      </c>
      <c r="AB1701" s="18">
        <v>44.0</v>
      </c>
      <c r="AC1701" s="18">
        <v>23.0</v>
      </c>
      <c r="AD1701" s="18">
        <v>0.0</v>
      </c>
      <c r="AE1701" s="18">
        <v>13.0</v>
      </c>
      <c r="AF1701" s="18">
        <v>0.0</v>
      </c>
      <c r="AG1701" s="18">
        <v>0.0</v>
      </c>
      <c r="AH1701" s="18">
        <v>0.0</v>
      </c>
      <c r="AI1701" s="18">
        <v>0.0</v>
      </c>
      <c r="AJ1701" s="18" t="s">
        <v>12318</v>
      </c>
      <c r="AK1701" s="18">
        <v>661.0</v>
      </c>
      <c r="AL1701" s="18" t="s">
        <v>54</v>
      </c>
      <c r="AM1701" s="54" t="s">
        <v>2803</v>
      </c>
      <c r="AN1701" s="19"/>
      <c r="AO1701" s="19" t="s">
        <v>54</v>
      </c>
    </row>
    <row r="1702">
      <c r="A1702" s="8" t="s">
        <v>12325</v>
      </c>
      <c r="B1702" s="52" t="s">
        <v>1287</v>
      </c>
      <c r="C1702" s="8" t="s">
        <v>58</v>
      </c>
      <c r="D1702" s="8" t="s">
        <v>12318</v>
      </c>
      <c r="E1702" s="20" t="s">
        <v>12326</v>
      </c>
      <c r="F1702" s="50" t="s">
        <v>12327</v>
      </c>
      <c r="G1702" s="8" t="s">
        <v>165</v>
      </c>
      <c r="H1702" s="24"/>
      <c r="I1702" s="8" t="s">
        <v>12328</v>
      </c>
      <c r="J1702" s="8">
        <v>14.0</v>
      </c>
      <c r="K1702" s="14">
        <v>46118.0</v>
      </c>
      <c r="L1702" s="8" t="s">
        <v>9634</v>
      </c>
      <c r="M1702" s="8" t="s">
        <v>9634</v>
      </c>
      <c r="N1702" s="41">
        <v>46121.0</v>
      </c>
      <c r="O1702" s="14">
        <v>46122.0</v>
      </c>
      <c r="P1702" s="8" t="s">
        <v>167</v>
      </c>
      <c r="Q1702" s="8">
        <v>580.0</v>
      </c>
      <c r="R1702" s="8" t="s">
        <v>12329</v>
      </c>
      <c r="S1702" s="8" t="s">
        <v>12330</v>
      </c>
      <c r="T1702" s="16" t="s">
        <v>12331</v>
      </c>
      <c r="U1702" s="17" t="s">
        <v>12324</v>
      </c>
      <c r="V1702" s="8" t="s">
        <v>172</v>
      </c>
      <c r="AA1702" s="53" t="s">
        <v>12332</v>
      </c>
      <c r="AB1702" s="18">
        <v>128.0</v>
      </c>
      <c r="AC1702" s="18">
        <v>16.0</v>
      </c>
      <c r="AD1702" s="18">
        <v>11.0</v>
      </c>
      <c r="AE1702" s="18">
        <v>58.0</v>
      </c>
      <c r="AF1702" s="18">
        <v>83.0</v>
      </c>
      <c r="AG1702" s="18">
        <v>23.0</v>
      </c>
      <c r="AH1702" s="18">
        <v>0.0</v>
      </c>
      <c r="AI1702" s="18">
        <v>13.0</v>
      </c>
      <c r="AJ1702" s="18" t="s">
        <v>54</v>
      </c>
      <c r="AK1702" s="18" t="s">
        <v>54</v>
      </c>
      <c r="AL1702" s="54" t="s">
        <v>1755</v>
      </c>
      <c r="AM1702" s="18" t="s">
        <v>54</v>
      </c>
      <c r="AN1702" s="19"/>
      <c r="AO1702" s="19" t="s">
        <v>54</v>
      </c>
    </row>
    <row r="1703">
      <c r="A1703" s="8" t="s">
        <v>12333</v>
      </c>
      <c r="B1703" s="52" t="s">
        <v>3883</v>
      </c>
      <c r="C1703" s="8" t="s">
        <v>58</v>
      </c>
      <c r="D1703" s="8" t="s">
        <v>12318</v>
      </c>
      <c r="E1703" s="20" t="s">
        <v>12334</v>
      </c>
      <c r="F1703" s="50" t="s">
        <v>12335</v>
      </c>
      <c r="G1703" s="8" t="s">
        <v>165</v>
      </c>
      <c r="H1703" s="24"/>
      <c r="I1703" s="8" t="s">
        <v>12336</v>
      </c>
      <c r="J1703" s="8">
        <v>14.0</v>
      </c>
      <c r="K1703" s="14">
        <v>46118.0</v>
      </c>
      <c r="L1703" s="8" t="s">
        <v>9634</v>
      </c>
      <c r="M1703" s="8" t="s">
        <v>9634</v>
      </c>
      <c r="N1703" s="41">
        <v>46121.0</v>
      </c>
      <c r="O1703" s="14">
        <v>46122.0</v>
      </c>
      <c r="P1703" s="8" t="s">
        <v>167</v>
      </c>
      <c r="Q1703" s="8">
        <v>599.0</v>
      </c>
      <c r="R1703" s="8" t="s">
        <v>12329</v>
      </c>
      <c r="S1703" s="8" t="s">
        <v>12337</v>
      </c>
      <c r="T1703" s="16" t="s">
        <v>12338</v>
      </c>
      <c r="U1703" s="17" t="s">
        <v>12324</v>
      </c>
      <c r="V1703" s="8" t="s">
        <v>172</v>
      </c>
      <c r="AA1703" s="53" t="s">
        <v>12339</v>
      </c>
      <c r="AB1703" s="18">
        <v>489.0</v>
      </c>
      <c r="AC1703" s="18">
        <v>51.0</v>
      </c>
      <c r="AD1703" s="18">
        <v>23.0</v>
      </c>
      <c r="AE1703" s="18">
        <v>97.0</v>
      </c>
      <c r="AF1703" s="18">
        <v>421.0</v>
      </c>
      <c r="AG1703" s="18">
        <v>300.0</v>
      </c>
      <c r="AH1703" s="18">
        <v>0.0</v>
      </c>
      <c r="AI1703" s="18">
        <v>25.0</v>
      </c>
      <c r="AJ1703" s="18" t="s">
        <v>54</v>
      </c>
      <c r="AK1703" s="18" t="s">
        <v>54</v>
      </c>
      <c r="AL1703" s="54" t="s">
        <v>1997</v>
      </c>
      <c r="AM1703" s="18" t="s">
        <v>54</v>
      </c>
      <c r="AN1703" s="19"/>
      <c r="AO1703" s="19" t="s">
        <v>54</v>
      </c>
    </row>
    <row r="1704">
      <c r="A1704" s="8" t="s">
        <v>12340</v>
      </c>
      <c r="B1704" s="52" t="s">
        <v>1287</v>
      </c>
      <c r="C1704" s="8" t="s">
        <v>43</v>
      </c>
      <c r="E1704" s="20" t="s">
        <v>12341</v>
      </c>
      <c r="F1704" s="50" t="s">
        <v>12342</v>
      </c>
      <c r="G1704" s="8" t="s">
        <v>83</v>
      </c>
      <c r="H1704" s="24"/>
      <c r="I1704" s="8" t="s">
        <v>12343</v>
      </c>
      <c r="J1704" s="8">
        <v>14.0</v>
      </c>
      <c r="K1704" s="14">
        <v>46118.0</v>
      </c>
      <c r="L1704" s="8" t="s">
        <v>9634</v>
      </c>
      <c r="M1704" s="8" t="s">
        <v>9634</v>
      </c>
      <c r="N1704" s="41">
        <v>46121.0</v>
      </c>
      <c r="O1704" s="41">
        <v>46121.0</v>
      </c>
      <c r="P1704" s="8" t="s">
        <v>48</v>
      </c>
      <c r="Q1704" s="8">
        <v>617.0</v>
      </c>
      <c r="R1704" s="8" t="s">
        <v>12344</v>
      </c>
      <c r="S1704" s="8" t="s">
        <v>12345</v>
      </c>
      <c r="T1704" s="16" t="s">
        <v>70</v>
      </c>
      <c r="U1704" s="17" t="s">
        <v>12346</v>
      </c>
      <c r="V1704" s="8" t="s">
        <v>220</v>
      </c>
      <c r="AA1704" s="53" t="s">
        <v>12347</v>
      </c>
      <c r="AB1704" s="18">
        <v>146.0</v>
      </c>
      <c r="AC1704" s="18">
        <v>8.0</v>
      </c>
      <c r="AD1704" s="18">
        <v>11.0</v>
      </c>
      <c r="AE1704" s="18">
        <v>56.0</v>
      </c>
      <c r="AF1704" s="18">
        <v>5.0</v>
      </c>
      <c r="AG1704" s="18">
        <v>50.0</v>
      </c>
      <c r="AH1704" s="18">
        <v>4.0</v>
      </c>
      <c r="AI1704" s="18">
        <v>4.0</v>
      </c>
      <c r="AJ1704" s="18" t="s">
        <v>12340</v>
      </c>
      <c r="AK1704" s="18">
        <v>749.0</v>
      </c>
      <c r="AL1704" s="54" t="s">
        <v>1572</v>
      </c>
      <c r="AM1704" s="54" t="s">
        <v>1464</v>
      </c>
      <c r="AN1704" s="19">
        <v>0.9428</v>
      </c>
      <c r="AO1704" s="19" t="s">
        <v>329</v>
      </c>
    </row>
    <row r="1705">
      <c r="A1705" s="8" t="s">
        <v>12348</v>
      </c>
      <c r="B1705" s="52" t="s">
        <v>1298</v>
      </c>
      <c r="C1705" s="8" t="s">
        <v>58</v>
      </c>
      <c r="D1705" s="8" t="s">
        <v>12340</v>
      </c>
      <c r="E1705" s="20" t="s">
        <v>12349</v>
      </c>
      <c r="F1705" s="50" t="s">
        <v>12350</v>
      </c>
      <c r="G1705" s="8" t="s">
        <v>83</v>
      </c>
      <c r="H1705" s="24"/>
      <c r="I1705" s="8" t="s">
        <v>12351</v>
      </c>
      <c r="J1705" s="8">
        <v>14.0</v>
      </c>
      <c r="K1705" s="14">
        <v>46118.0</v>
      </c>
      <c r="L1705" s="8" t="s">
        <v>9634</v>
      </c>
      <c r="M1705" s="8" t="s">
        <v>9634</v>
      </c>
      <c r="N1705" s="41">
        <v>46121.0</v>
      </c>
      <c r="O1705" s="41">
        <v>46121.0</v>
      </c>
      <c r="P1705" s="8" t="s">
        <v>48</v>
      </c>
      <c r="Q1705" s="8">
        <v>670.0</v>
      </c>
      <c r="R1705" s="8" t="s">
        <v>12344</v>
      </c>
      <c r="S1705" s="8" t="s">
        <v>12352</v>
      </c>
      <c r="T1705" s="16" t="s">
        <v>12353</v>
      </c>
      <c r="U1705" s="17" t="s">
        <v>12346</v>
      </c>
      <c r="V1705" s="8" t="s">
        <v>220</v>
      </c>
      <c r="AA1705" s="53" t="s">
        <v>12354</v>
      </c>
      <c r="AB1705" s="18">
        <v>502.0</v>
      </c>
      <c r="AC1705" s="18">
        <v>27.0</v>
      </c>
      <c r="AD1705" s="18">
        <v>10.0</v>
      </c>
      <c r="AE1705" s="18">
        <v>109.0</v>
      </c>
      <c r="AF1705" s="18">
        <v>13.0</v>
      </c>
      <c r="AG1705" s="18">
        <v>305.0</v>
      </c>
      <c r="AH1705" s="18">
        <v>4.0</v>
      </c>
      <c r="AI1705" s="18">
        <v>17.0</v>
      </c>
      <c r="AJ1705" s="18" t="s">
        <v>54</v>
      </c>
      <c r="AK1705" s="18" t="s">
        <v>54</v>
      </c>
      <c r="AL1705" s="54" t="s">
        <v>1833</v>
      </c>
      <c r="AM1705" s="18" t="s">
        <v>54</v>
      </c>
      <c r="AN1705" s="19">
        <v>0.9428</v>
      </c>
      <c r="AO1705" s="19" t="s">
        <v>329</v>
      </c>
    </row>
    <row r="1706">
      <c r="A1706" s="8" t="s">
        <v>12355</v>
      </c>
      <c r="B1706" s="52" t="s">
        <v>3883</v>
      </c>
      <c r="C1706" s="8" t="s">
        <v>58</v>
      </c>
      <c r="D1706" s="8" t="s">
        <v>12340</v>
      </c>
      <c r="E1706" s="20" t="s">
        <v>12356</v>
      </c>
      <c r="F1706" s="50" t="s">
        <v>12357</v>
      </c>
      <c r="G1706" s="8" t="s">
        <v>83</v>
      </c>
      <c r="H1706" s="24"/>
      <c r="I1706" s="8" t="s">
        <v>12358</v>
      </c>
      <c r="J1706" s="8">
        <v>14.0</v>
      </c>
      <c r="K1706" s="14">
        <v>46118.0</v>
      </c>
      <c r="L1706" s="8" t="s">
        <v>9634</v>
      </c>
      <c r="M1706" s="8" t="s">
        <v>9634</v>
      </c>
      <c r="N1706" s="41">
        <v>46121.0</v>
      </c>
      <c r="O1706" s="41">
        <v>46121.0</v>
      </c>
      <c r="P1706" s="8" t="s">
        <v>48</v>
      </c>
      <c r="Q1706" s="8">
        <v>639.0</v>
      </c>
      <c r="R1706" s="8" t="s">
        <v>12359</v>
      </c>
      <c r="S1706" s="8" t="s">
        <v>12360</v>
      </c>
      <c r="T1706" s="16" t="s">
        <v>12361</v>
      </c>
      <c r="U1706" s="17" t="s">
        <v>12346</v>
      </c>
      <c r="V1706" s="8" t="s">
        <v>220</v>
      </c>
      <c r="AA1706" s="53" t="s">
        <v>12362</v>
      </c>
      <c r="AB1706" s="18">
        <v>101.0</v>
      </c>
      <c r="AC1706" s="18">
        <v>10.0</v>
      </c>
      <c r="AD1706" s="18">
        <v>8.0</v>
      </c>
      <c r="AE1706" s="18">
        <v>46.0</v>
      </c>
      <c r="AF1706" s="18">
        <v>20.0</v>
      </c>
      <c r="AG1706" s="18">
        <v>17.0</v>
      </c>
      <c r="AH1706" s="18">
        <v>1.0</v>
      </c>
      <c r="AI1706" s="18">
        <v>2.0</v>
      </c>
      <c r="AJ1706" s="18" t="s">
        <v>54</v>
      </c>
      <c r="AK1706" s="18" t="s">
        <v>54</v>
      </c>
      <c r="AL1706" s="54" t="s">
        <v>1339</v>
      </c>
      <c r="AM1706" s="18" t="s">
        <v>54</v>
      </c>
      <c r="AN1706" s="19">
        <v>0.9428</v>
      </c>
      <c r="AO1706" s="19" t="s">
        <v>329</v>
      </c>
    </row>
    <row r="1707">
      <c r="A1707" s="8" t="s">
        <v>12363</v>
      </c>
      <c r="B1707" s="52" t="s">
        <v>57</v>
      </c>
      <c r="C1707" s="8" t="s">
        <v>58</v>
      </c>
      <c r="D1707" s="8" t="s">
        <v>12340</v>
      </c>
      <c r="E1707" s="20" t="s">
        <v>12364</v>
      </c>
      <c r="F1707" s="50" t="s">
        <v>12365</v>
      </c>
      <c r="G1707" s="8" t="s">
        <v>83</v>
      </c>
      <c r="H1707" s="24"/>
      <c r="I1707" s="8" t="s">
        <v>12366</v>
      </c>
      <c r="J1707" s="8">
        <v>14.0</v>
      </c>
      <c r="K1707" s="14">
        <v>46118.0</v>
      </c>
      <c r="L1707" s="8" t="s">
        <v>9634</v>
      </c>
      <c r="M1707" s="8" t="s">
        <v>9634</v>
      </c>
      <c r="N1707" s="41">
        <v>46121.0</v>
      </c>
      <c r="O1707" s="41">
        <v>46121.0</v>
      </c>
      <c r="P1707" s="8" t="s">
        <v>48</v>
      </c>
      <c r="Q1707" s="8">
        <v>692.0</v>
      </c>
      <c r="R1707" s="8" t="s">
        <v>12359</v>
      </c>
      <c r="S1707" s="16" t="s">
        <v>12367</v>
      </c>
      <c r="T1707" s="16" t="s">
        <v>12368</v>
      </c>
      <c r="U1707" s="17" t="s">
        <v>12346</v>
      </c>
      <c r="V1707" s="8" t="s">
        <v>220</v>
      </c>
      <c r="AA1707" s="18" t="s">
        <v>54</v>
      </c>
      <c r="AB1707" s="18" t="s">
        <v>54</v>
      </c>
      <c r="AC1707" s="18" t="s">
        <v>54</v>
      </c>
      <c r="AD1707" s="18" t="s">
        <v>54</v>
      </c>
      <c r="AE1707" s="18" t="s">
        <v>54</v>
      </c>
      <c r="AF1707" s="18" t="s">
        <v>54</v>
      </c>
      <c r="AG1707" s="18" t="s">
        <v>54</v>
      </c>
      <c r="AH1707" s="18" t="s">
        <v>54</v>
      </c>
      <c r="AI1707" s="18" t="s">
        <v>54</v>
      </c>
      <c r="AJ1707" s="18" t="s">
        <v>54</v>
      </c>
      <c r="AK1707" s="18" t="s">
        <v>54</v>
      </c>
      <c r="AL1707" s="18" t="s">
        <v>54</v>
      </c>
      <c r="AM1707" s="18" t="s">
        <v>54</v>
      </c>
      <c r="AN1707" s="19" t="s">
        <v>54</v>
      </c>
      <c r="AO1707" s="19" t="s">
        <v>54</v>
      </c>
    </row>
    <row r="1708">
      <c r="A1708" s="8" t="s">
        <v>12369</v>
      </c>
      <c r="B1708" s="52" t="s">
        <v>1298</v>
      </c>
      <c r="C1708" s="8" t="s">
        <v>43</v>
      </c>
      <c r="E1708" s="10" t="s">
        <v>12370</v>
      </c>
      <c r="F1708" s="21" t="s">
        <v>12371</v>
      </c>
      <c r="G1708" s="8" t="s">
        <v>7957</v>
      </c>
      <c r="H1708" s="24"/>
      <c r="I1708" s="8" t="s">
        <v>12372</v>
      </c>
      <c r="J1708" s="8">
        <v>14.0</v>
      </c>
      <c r="K1708" s="14">
        <v>46118.0</v>
      </c>
      <c r="L1708" s="8" t="s">
        <v>9634</v>
      </c>
      <c r="M1708" s="8" t="s">
        <v>9634</v>
      </c>
      <c r="N1708" s="14">
        <v>46121.0</v>
      </c>
      <c r="O1708" s="14">
        <v>46121.0</v>
      </c>
      <c r="P1708" s="8" t="s">
        <v>48</v>
      </c>
      <c r="Q1708" s="8">
        <v>763.0</v>
      </c>
      <c r="R1708" s="16" t="s">
        <v>12373</v>
      </c>
      <c r="S1708" s="16" t="s">
        <v>12374</v>
      </c>
      <c r="T1708" s="16" t="s">
        <v>9636</v>
      </c>
      <c r="U1708" s="25" t="s">
        <v>12375</v>
      </c>
      <c r="V1708" s="8" t="s">
        <v>220</v>
      </c>
      <c r="AA1708" s="53" t="s">
        <v>12376</v>
      </c>
      <c r="AB1708" s="18">
        <v>177.0</v>
      </c>
      <c r="AC1708" s="18">
        <v>20.0</v>
      </c>
      <c r="AD1708" s="18">
        <v>23.0</v>
      </c>
      <c r="AE1708" s="18">
        <v>28.0</v>
      </c>
      <c r="AF1708" s="18">
        <v>2.0</v>
      </c>
      <c r="AG1708" s="18">
        <v>90.0</v>
      </c>
      <c r="AH1708" s="18">
        <v>0.0</v>
      </c>
      <c r="AI1708" s="18">
        <v>10.0</v>
      </c>
      <c r="AJ1708" s="18" t="s">
        <v>12369</v>
      </c>
      <c r="AK1708" s="18">
        <v>349.0</v>
      </c>
      <c r="AL1708" s="54" t="s">
        <v>1422</v>
      </c>
      <c r="AM1708" s="54" t="s">
        <v>1422</v>
      </c>
      <c r="AN1708" s="19"/>
      <c r="AO1708" s="19" t="s">
        <v>54</v>
      </c>
    </row>
    <row r="1709">
      <c r="A1709" s="8" t="s">
        <v>12377</v>
      </c>
      <c r="B1709" s="52" t="s">
        <v>1287</v>
      </c>
      <c r="C1709" s="8" t="s">
        <v>58</v>
      </c>
      <c r="D1709" s="8" t="s">
        <v>12369</v>
      </c>
      <c r="E1709" s="10" t="s">
        <v>12378</v>
      </c>
      <c r="F1709" s="21" t="s">
        <v>12379</v>
      </c>
      <c r="G1709" s="8" t="s">
        <v>7957</v>
      </c>
      <c r="H1709" s="24"/>
      <c r="I1709" s="8" t="s">
        <v>12380</v>
      </c>
      <c r="J1709" s="8">
        <v>14.0</v>
      </c>
      <c r="K1709" s="14">
        <v>46118.0</v>
      </c>
      <c r="L1709" s="8" t="s">
        <v>9634</v>
      </c>
      <c r="M1709" s="8" t="s">
        <v>9634</v>
      </c>
      <c r="N1709" s="14">
        <v>46121.0</v>
      </c>
      <c r="O1709" s="14">
        <v>46121.0</v>
      </c>
      <c r="P1709" s="8" t="s">
        <v>48</v>
      </c>
      <c r="Q1709" s="8">
        <v>706.0</v>
      </c>
      <c r="R1709" s="16" t="s">
        <v>12381</v>
      </c>
      <c r="S1709" s="16" t="s">
        <v>12382</v>
      </c>
      <c r="T1709" s="16" t="s">
        <v>107</v>
      </c>
      <c r="U1709" s="25" t="s">
        <v>12375</v>
      </c>
      <c r="V1709" s="8" t="s">
        <v>220</v>
      </c>
      <c r="AA1709" s="53" t="s">
        <v>12383</v>
      </c>
      <c r="AB1709" s="18">
        <v>171.0</v>
      </c>
      <c r="AC1709" s="18">
        <v>13.0</v>
      </c>
      <c r="AD1709" s="18">
        <v>4.0</v>
      </c>
      <c r="AE1709" s="18">
        <v>39.0</v>
      </c>
      <c r="AF1709" s="18">
        <v>17.0</v>
      </c>
      <c r="AG1709" s="18">
        <v>113.0</v>
      </c>
      <c r="AH1709" s="18">
        <v>1.0</v>
      </c>
      <c r="AI1709" s="18">
        <v>2.0</v>
      </c>
      <c r="AJ1709" s="18" t="s">
        <v>54</v>
      </c>
      <c r="AK1709" s="18" t="s">
        <v>54</v>
      </c>
      <c r="AL1709" s="54" t="s">
        <v>2455</v>
      </c>
      <c r="AM1709" s="18" t="s">
        <v>54</v>
      </c>
      <c r="AN1709" s="19"/>
      <c r="AO1709" s="19" t="s">
        <v>356</v>
      </c>
    </row>
    <row r="1710">
      <c r="A1710" s="8" t="s">
        <v>12384</v>
      </c>
      <c r="B1710" s="52" t="s">
        <v>2482</v>
      </c>
      <c r="C1710" s="8" t="s">
        <v>58</v>
      </c>
      <c r="D1710" s="8" t="s">
        <v>12369</v>
      </c>
      <c r="E1710" s="10" t="s">
        <v>12385</v>
      </c>
      <c r="F1710" s="21" t="s">
        <v>12386</v>
      </c>
      <c r="G1710" s="8" t="s">
        <v>7957</v>
      </c>
      <c r="H1710" s="24"/>
      <c r="I1710" s="8" t="s">
        <v>12387</v>
      </c>
      <c r="J1710" s="8">
        <v>14.0</v>
      </c>
      <c r="K1710" s="14">
        <v>46118.0</v>
      </c>
      <c r="L1710" s="8" t="s">
        <v>9634</v>
      </c>
      <c r="M1710" s="8" t="s">
        <v>9634</v>
      </c>
      <c r="N1710" s="14">
        <v>46121.0</v>
      </c>
      <c r="O1710" s="14">
        <v>46121.0</v>
      </c>
      <c r="P1710" s="8" t="s">
        <v>48</v>
      </c>
      <c r="Q1710" s="8">
        <v>841.0</v>
      </c>
      <c r="R1710" s="16" t="s">
        <v>12388</v>
      </c>
      <c r="S1710" s="16" t="s">
        <v>12389</v>
      </c>
      <c r="T1710" s="16" t="s">
        <v>70</v>
      </c>
      <c r="U1710" s="25" t="s">
        <v>12375</v>
      </c>
      <c r="V1710" s="8" t="s">
        <v>220</v>
      </c>
      <c r="AA1710" s="18" t="s">
        <v>54</v>
      </c>
      <c r="AB1710" s="18">
        <v>1.0</v>
      </c>
      <c r="AC1710" s="18">
        <v>0.0</v>
      </c>
      <c r="AD1710" s="18">
        <v>0.0</v>
      </c>
      <c r="AE1710" s="18">
        <v>1.0</v>
      </c>
      <c r="AF1710" s="18">
        <v>0.0</v>
      </c>
      <c r="AG1710" s="18">
        <v>0.0</v>
      </c>
      <c r="AH1710" s="18">
        <v>0.0</v>
      </c>
      <c r="AI1710" s="18">
        <v>0.0</v>
      </c>
      <c r="AJ1710" s="18" t="s">
        <v>54</v>
      </c>
      <c r="AK1710" s="18" t="s">
        <v>54</v>
      </c>
      <c r="AL1710" s="18" t="s">
        <v>54</v>
      </c>
      <c r="AM1710" s="18" t="s">
        <v>54</v>
      </c>
      <c r="AN1710" s="19" t="s">
        <v>54</v>
      </c>
      <c r="AO1710" s="19" t="s">
        <v>54</v>
      </c>
    </row>
    <row r="1711">
      <c r="A1711" s="8" t="s">
        <v>12390</v>
      </c>
      <c r="B1711" s="52" t="s">
        <v>1883</v>
      </c>
      <c r="C1711" s="8" t="s">
        <v>43</v>
      </c>
      <c r="E1711" s="16" t="s">
        <v>12391</v>
      </c>
      <c r="F1711" s="21" t="s">
        <v>12392</v>
      </c>
      <c r="G1711" s="8" t="s">
        <v>7957</v>
      </c>
      <c r="H1711" s="24"/>
      <c r="I1711" s="8" t="s">
        <v>12393</v>
      </c>
      <c r="J1711" s="8">
        <v>14.0</v>
      </c>
      <c r="K1711" s="14">
        <v>46118.0</v>
      </c>
      <c r="L1711" s="8" t="s">
        <v>9634</v>
      </c>
      <c r="M1711" s="8" t="s">
        <v>9634</v>
      </c>
      <c r="N1711" s="14">
        <v>46121.0</v>
      </c>
      <c r="O1711" s="14">
        <v>46121.0</v>
      </c>
      <c r="P1711" s="8" t="s">
        <v>48</v>
      </c>
      <c r="Q1711" s="8">
        <v>608.0</v>
      </c>
      <c r="R1711" s="16" t="s">
        <v>12394</v>
      </c>
      <c r="S1711" s="16" t="s">
        <v>12395</v>
      </c>
      <c r="T1711" s="16" t="s">
        <v>9636</v>
      </c>
      <c r="U1711" s="25" t="s">
        <v>12396</v>
      </c>
      <c r="V1711" s="8" t="s">
        <v>72</v>
      </c>
      <c r="AA1711" s="53" t="s">
        <v>12397</v>
      </c>
      <c r="AB1711" s="18">
        <v>54.0</v>
      </c>
      <c r="AC1711" s="18">
        <v>4.0</v>
      </c>
      <c r="AD1711" s="18">
        <v>6.0</v>
      </c>
      <c r="AE1711" s="18">
        <v>27.0</v>
      </c>
      <c r="AF1711" s="18">
        <v>17.0</v>
      </c>
      <c r="AG1711" s="18">
        <v>13.0</v>
      </c>
      <c r="AH1711" s="18">
        <v>0.0</v>
      </c>
      <c r="AI1711" s="18">
        <v>1.0</v>
      </c>
      <c r="AJ1711" s="18" t="s">
        <v>12390</v>
      </c>
      <c r="AK1711" s="18">
        <v>664.0</v>
      </c>
      <c r="AL1711" s="54" t="s">
        <v>1429</v>
      </c>
      <c r="AM1711" s="54" t="s">
        <v>1305</v>
      </c>
      <c r="AN1711" s="19"/>
      <c r="AO1711" s="19" t="s">
        <v>54</v>
      </c>
    </row>
    <row r="1712">
      <c r="A1712" s="8" t="s">
        <v>12398</v>
      </c>
      <c r="B1712" s="52" t="s">
        <v>1287</v>
      </c>
      <c r="C1712" s="8" t="s">
        <v>58</v>
      </c>
      <c r="D1712" s="8" t="s">
        <v>12390</v>
      </c>
      <c r="E1712" s="16" t="s">
        <v>12399</v>
      </c>
      <c r="F1712" s="21" t="s">
        <v>12400</v>
      </c>
      <c r="G1712" s="8" t="s">
        <v>7957</v>
      </c>
      <c r="H1712" s="24"/>
      <c r="I1712" s="8" t="s">
        <v>12401</v>
      </c>
      <c r="J1712" s="8">
        <v>14.0</v>
      </c>
      <c r="K1712" s="14">
        <v>46118.0</v>
      </c>
      <c r="L1712" s="8" t="s">
        <v>9634</v>
      </c>
      <c r="M1712" s="8" t="s">
        <v>9634</v>
      </c>
      <c r="N1712" s="14">
        <v>46121.0</v>
      </c>
      <c r="O1712" s="14">
        <v>46121.0</v>
      </c>
      <c r="P1712" s="8" t="s">
        <v>48</v>
      </c>
      <c r="Q1712" s="8">
        <v>688.0</v>
      </c>
      <c r="R1712" s="16" t="s">
        <v>12402</v>
      </c>
      <c r="S1712" s="16" t="s">
        <v>12403</v>
      </c>
      <c r="T1712" s="16" t="s">
        <v>107</v>
      </c>
      <c r="U1712" s="25" t="s">
        <v>12396</v>
      </c>
      <c r="V1712" s="8" t="s">
        <v>72</v>
      </c>
      <c r="AA1712" s="53" t="s">
        <v>12404</v>
      </c>
      <c r="AB1712" s="18">
        <v>605.0</v>
      </c>
      <c r="AC1712" s="18">
        <v>9.0</v>
      </c>
      <c r="AD1712" s="18">
        <v>2.0</v>
      </c>
      <c r="AE1712" s="18">
        <v>173.0</v>
      </c>
      <c r="AF1712" s="18">
        <v>239.0</v>
      </c>
      <c r="AG1712" s="18">
        <v>48.0</v>
      </c>
      <c r="AH1712" s="18">
        <v>512.0</v>
      </c>
      <c r="AI1712" s="18">
        <v>3.0</v>
      </c>
      <c r="AJ1712" s="18" t="s">
        <v>54</v>
      </c>
      <c r="AK1712" s="18" t="s">
        <v>54</v>
      </c>
      <c r="AL1712" s="54" t="s">
        <v>2362</v>
      </c>
      <c r="AM1712" s="18" t="s">
        <v>54</v>
      </c>
      <c r="AN1712" s="19"/>
      <c r="AO1712" s="19" t="s">
        <v>54</v>
      </c>
    </row>
    <row r="1713">
      <c r="A1713" s="8" t="s">
        <v>12405</v>
      </c>
      <c r="B1713" s="52" t="s">
        <v>2482</v>
      </c>
      <c r="C1713" s="8" t="s">
        <v>58</v>
      </c>
      <c r="D1713" s="8" t="s">
        <v>12390</v>
      </c>
      <c r="E1713" s="10" t="s">
        <v>12406</v>
      </c>
      <c r="F1713" s="21" t="s">
        <v>12407</v>
      </c>
      <c r="G1713" s="8" t="s">
        <v>7957</v>
      </c>
      <c r="H1713" s="24"/>
      <c r="I1713" s="8" t="s">
        <v>12408</v>
      </c>
      <c r="J1713" s="8">
        <v>14.0</v>
      </c>
      <c r="K1713" s="14">
        <v>46118.0</v>
      </c>
      <c r="L1713" s="8" t="s">
        <v>9634</v>
      </c>
      <c r="M1713" s="8" t="s">
        <v>9634</v>
      </c>
      <c r="N1713" s="14">
        <v>46121.0</v>
      </c>
      <c r="O1713" s="14">
        <v>46121.0</v>
      </c>
      <c r="P1713" s="8" t="s">
        <v>48</v>
      </c>
      <c r="Q1713" s="8">
        <v>603.0</v>
      </c>
      <c r="R1713" s="16" t="s">
        <v>12409</v>
      </c>
      <c r="S1713" s="16" t="s">
        <v>12410</v>
      </c>
      <c r="T1713" s="16" t="s">
        <v>70</v>
      </c>
      <c r="U1713" s="25" t="s">
        <v>12396</v>
      </c>
      <c r="V1713" s="8" t="s">
        <v>72</v>
      </c>
      <c r="AA1713" s="18" t="s">
        <v>54</v>
      </c>
      <c r="AB1713" s="18">
        <v>5.0</v>
      </c>
      <c r="AC1713" s="18">
        <v>0.0</v>
      </c>
      <c r="AD1713" s="18">
        <v>1.0</v>
      </c>
      <c r="AE1713" s="18">
        <v>2.0</v>
      </c>
      <c r="AF1713" s="18">
        <v>0.0</v>
      </c>
      <c r="AG1713" s="18">
        <v>0.0</v>
      </c>
      <c r="AH1713" s="18">
        <v>0.0</v>
      </c>
      <c r="AI1713" s="18">
        <v>0.0</v>
      </c>
      <c r="AJ1713" s="18" t="s">
        <v>54</v>
      </c>
      <c r="AK1713" s="18" t="s">
        <v>54</v>
      </c>
      <c r="AL1713" s="18" t="s">
        <v>54</v>
      </c>
      <c r="AM1713" s="18" t="s">
        <v>54</v>
      </c>
      <c r="AN1713" s="19" t="s">
        <v>54</v>
      </c>
      <c r="AO1713" s="19" t="s">
        <v>54</v>
      </c>
    </row>
    <row r="1714">
      <c r="A1714" s="8" t="s">
        <v>12411</v>
      </c>
      <c r="B1714" s="52" t="s">
        <v>2931</v>
      </c>
      <c r="C1714" s="8" t="s">
        <v>43</v>
      </c>
      <c r="E1714" s="10" t="s">
        <v>12412</v>
      </c>
      <c r="F1714" s="21" t="s">
        <v>12413</v>
      </c>
      <c r="G1714" s="8" t="s">
        <v>7957</v>
      </c>
      <c r="H1714" s="24"/>
      <c r="I1714" s="8" t="s">
        <v>12414</v>
      </c>
      <c r="J1714" s="8">
        <v>14.0</v>
      </c>
      <c r="K1714" s="14">
        <v>46118.0</v>
      </c>
      <c r="L1714" s="8" t="s">
        <v>9634</v>
      </c>
      <c r="M1714" s="8" t="s">
        <v>9634</v>
      </c>
      <c r="N1714" s="14">
        <v>46121.0</v>
      </c>
      <c r="O1714" s="14">
        <v>46121.0</v>
      </c>
      <c r="P1714" s="8" t="s">
        <v>48</v>
      </c>
      <c r="Q1714" s="8">
        <v>557.0</v>
      </c>
      <c r="R1714" s="16" t="s">
        <v>12415</v>
      </c>
      <c r="S1714" s="16" t="s">
        <v>12416</v>
      </c>
      <c r="T1714" s="16" t="s">
        <v>107</v>
      </c>
      <c r="U1714" s="25" t="s">
        <v>12417</v>
      </c>
      <c r="V1714" s="8" t="s">
        <v>220</v>
      </c>
      <c r="AA1714" s="18" t="s">
        <v>54</v>
      </c>
      <c r="AB1714" s="18">
        <v>520.0</v>
      </c>
      <c r="AC1714" s="18">
        <v>152.0</v>
      </c>
      <c r="AD1714" s="18">
        <v>10.0</v>
      </c>
      <c r="AE1714" s="18">
        <v>298.0</v>
      </c>
      <c r="AF1714" s="18">
        <v>0.0</v>
      </c>
      <c r="AG1714" s="18">
        <v>0.0</v>
      </c>
      <c r="AH1714" s="18">
        <v>0.0</v>
      </c>
      <c r="AI1714" s="18">
        <v>1.0</v>
      </c>
      <c r="AJ1714" s="18" t="s">
        <v>12411</v>
      </c>
      <c r="AK1714" s="18">
        <v>692.0</v>
      </c>
      <c r="AL1714" s="18" t="s">
        <v>54</v>
      </c>
      <c r="AM1714" s="54" t="s">
        <v>7841</v>
      </c>
      <c r="AN1714" s="19">
        <v>0.9091</v>
      </c>
      <c r="AO1714" s="19" t="s">
        <v>992</v>
      </c>
    </row>
    <row r="1715">
      <c r="A1715" s="8" t="s">
        <v>12418</v>
      </c>
      <c r="B1715" s="52" t="s">
        <v>2482</v>
      </c>
      <c r="C1715" s="8" t="s">
        <v>58</v>
      </c>
      <c r="D1715" s="8" t="s">
        <v>12411</v>
      </c>
      <c r="E1715" s="10" t="s">
        <v>12419</v>
      </c>
      <c r="F1715" s="21" t="s">
        <v>12420</v>
      </c>
      <c r="G1715" s="8" t="s">
        <v>7957</v>
      </c>
      <c r="H1715" s="24"/>
      <c r="I1715" s="8" t="s">
        <v>12421</v>
      </c>
      <c r="J1715" s="8">
        <v>14.0</v>
      </c>
      <c r="K1715" s="14">
        <v>46118.0</v>
      </c>
      <c r="L1715" s="8" t="s">
        <v>9634</v>
      </c>
      <c r="M1715" s="8" t="s">
        <v>9634</v>
      </c>
      <c r="N1715" s="14">
        <v>46121.0</v>
      </c>
      <c r="O1715" s="14">
        <v>46121.0</v>
      </c>
      <c r="P1715" s="8" t="s">
        <v>48</v>
      </c>
      <c r="Q1715" s="8">
        <v>554.0</v>
      </c>
      <c r="R1715" s="16" t="s">
        <v>12422</v>
      </c>
      <c r="S1715" s="16" t="s">
        <v>12423</v>
      </c>
      <c r="T1715" s="16" t="s">
        <v>12424</v>
      </c>
      <c r="U1715" s="25" t="s">
        <v>12417</v>
      </c>
      <c r="V1715" s="8" t="s">
        <v>220</v>
      </c>
      <c r="AA1715" s="18" t="s">
        <v>54</v>
      </c>
      <c r="AB1715" s="18">
        <v>19.0</v>
      </c>
      <c r="AC1715" s="18">
        <v>6.0</v>
      </c>
      <c r="AD1715" s="18">
        <v>4.0</v>
      </c>
      <c r="AE1715" s="18">
        <v>3.0</v>
      </c>
      <c r="AF1715" s="18">
        <v>0.0</v>
      </c>
      <c r="AG1715" s="18">
        <v>0.0</v>
      </c>
      <c r="AH1715" s="18">
        <v>0.0</v>
      </c>
      <c r="AI1715" s="18">
        <v>0.0</v>
      </c>
      <c r="AJ1715" s="18" t="s">
        <v>54</v>
      </c>
      <c r="AK1715" s="18" t="s">
        <v>54</v>
      </c>
      <c r="AL1715" s="18" t="s">
        <v>54</v>
      </c>
      <c r="AM1715" s="18" t="s">
        <v>54</v>
      </c>
      <c r="AN1715" s="19">
        <v>0.9091</v>
      </c>
      <c r="AO1715" s="19" t="s">
        <v>54</v>
      </c>
    </row>
    <row r="1716">
      <c r="A1716" s="8" t="s">
        <v>12425</v>
      </c>
      <c r="B1716" s="52" t="s">
        <v>1287</v>
      </c>
      <c r="C1716" s="8" t="s">
        <v>58</v>
      </c>
      <c r="D1716" s="8" t="s">
        <v>12411</v>
      </c>
      <c r="E1716" s="16" t="s">
        <v>12426</v>
      </c>
      <c r="F1716" s="21" t="s">
        <v>12427</v>
      </c>
      <c r="G1716" s="8" t="s">
        <v>7957</v>
      </c>
      <c r="H1716" s="24"/>
      <c r="I1716" s="8" t="s">
        <v>12428</v>
      </c>
      <c r="J1716" s="8">
        <v>14.0</v>
      </c>
      <c r="K1716" s="14">
        <v>46118.0</v>
      </c>
      <c r="L1716" s="8" t="s">
        <v>9634</v>
      </c>
      <c r="M1716" s="8" t="s">
        <v>9634</v>
      </c>
      <c r="N1716" s="14">
        <v>46121.0</v>
      </c>
      <c r="O1716" s="14">
        <v>46121.0</v>
      </c>
      <c r="P1716" s="8" t="s">
        <v>48</v>
      </c>
      <c r="Q1716" s="8">
        <v>552.0</v>
      </c>
      <c r="R1716" s="16" t="s">
        <v>12429</v>
      </c>
      <c r="S1716" s="16" t="s">
        <v>12430</v>
      </c>
      <c r="T1716" s="16" t="s">
        <v>70</v>
      </c>
      <c r="U1716" s="25" t="s">
        <v>12417</v>
      </c>
      <c r="V1716" s="8" t="s">
        <v>220</v>
      </c>
      <c r="AA1716" s="53" t="s">
        <v>12431</v>
      </c>
      <c r="AB1716" s="18">
        <v>153.0</v>
      </c>
      <c r="AC1716" s="18">
        <v>18.0</v>
      </c>
      <c r="AD1716" s="18">
        <v>2.0</v>
      </c>
      <c r="AE1716" s="18">
        <v>46.0</v>
      </c>
      <c r="AF1716" s="18">
        <v>352.0</v>
      </c>
      <c r="AG1716" s="18">
        <v>53.0</v>
      </c>
      <c r="AH1716" s="18">
        <v>25.0</v>
      </c>
      <c r="AI1716" s="18">
        <v>4.0</v>
      </c>
      <c r="AJ1716" s="18" t="s">
        <v>54</v>
      </c>
      <c r="AK1716" s="18" t="s">
        <v>54</v>
      </c>
      <c r="AL1716" s="54" t="s">
        <v>1422</v>
      </c>
      <c r="AM1716" s="18" t="s">
        <v>54</v>
      </c>
      <c r="AN1716" s="19">
        <v>0.9091</v>
      </c>
      <c r="AO1716" s="19" t="s">
        <v>54</v>
      </c>
    </row>
    <row r="1717">
      <c r="A1717" s="8" t="s">
        <v>12432</v>
      </c>
      <c r="B1717" s="52" t="s">
        <v>2931</v>
      </c>
      <c r="C1717" s="8" t="s">
        <v>43</v>
      </c>
      <c r="E1717" s="10" t="s">
        <v>12433</v>
      </c>
      <c r="F1717" s="21" t="s">
        <v>12434</v>
      </c>
      <c r="G1717" s="8" t="s">
        <v>7957</v>
      </c>
      <c r="H1717" s="24"/>
      <c r="I1717" s="8" t="s">
        <v>12435</v>
      </c>
      <c r="J1717" s="8">
        <v>14.0</v>
      </c>
      <c r="K1717" s="14">
        <v>46118.0</v>
      </c>
      <c r="L1717" s="8" t="s">
        <v>9634</v>
      </c>
      <c r="M1717" s="8" t="s">
        <v>9634</v>
      </c>
      <c r="N1717" s="14">
        <v>46121.0</v>
      </c>
      <c r="O1717" s="14">
        <v>46121.0</v>
      </c>
      <c r="P1717" s="8" t="s">
        <v>48</v>
      </c>
      <c r="Q1717" s="8">
        <v>542.0</v>
      </c>
      <c r="R1717" s="16" t="s">
        <v>12436</v>
      </c>
      <c r="S1717" s="16" t="s">
        <v>12437</v>
      </c>
      <c r="T1717" s="16" t="s">
        <v>9636</v>
      </c>
      <c r="U1717" s="25" t="s">
        <v>12438</v>
      </c>
      <c r="V1717" s="8" t="s">
        <v>72</v>
      </c>
      <c r="AA1717" s="18" t="s">
        <v>54</v>
      </c>
      <c r="AB1717" s="18" t="s">
        <v>54</v>
      </c>
      <c r="AC1717" s="18" t="s">
        <v>54</v>
      </c>
      <c r="AD1717" s="18" t="s">
        <v>54</v>
      </c>
      <c r="AE1717" s="18" t="s">
        <v>54</v>
      </c>
      <c r="AF1717" s="18" t="s">
        <v>54</v>
      </c>
      <c r="AG1717" s="18" t="s">
        <v>54</v>
      </c>
      <c r="AH1717" s="18" t="s">
        <v>54</v>
      </c>
      <c r="AI1717" s="18" t="s">
        <v>54</v>
      </c>
      <c r="AJ1717" s="18" t="s">
        <v>12432</v>
      </c>
      <c r="AK1717" s="18">
        <v>10367.0</v>
      </c>
      <c r="AL1717" s="18" t="s">
        <v>54</v>
      </c>
      <c r="AM1717" s="55" t="s">
        <v>12439</v>
      </c>
      <c r="AN1717" s="19" t="s">
        <v>54</v>
      </c>
      <c r="AO1717" s="19" t="s">
        <v>54</v>
      </c>
    </row>
    <row r="1718">
      <c r="A1718" s="8" t="s">
        <v>12440</v>
      </c>
      <c r="B1718" s="52" t="s">
        <v>1298</v>
      </c>
      <c r="C1718" s="8" t="s">
        <v>58</v>
      </c>
      <c r="D1718" s="8" t="s">
        <v>12432</v>
      </c>
      <c r="E1718" s="16" t="s">
        <v>12441</v>
      </c>
      <c r="F1718" s="21" t="s">
        <v>12442</v>
      </c>
      <c r="G1718" s="8" t="s">
        <v>7957</v>
      </c>
      <c r="H1718" s="24"/>
      <c r="I1718" s="8" t="s">
        <v>12443</v>
      </c>
      <c r="J1718" s="8">
        <v>14.0</v>
      </c>
      <c r="K1718" s="14">
        <v>46118.0</v>
      </c>
      <c r="L1718" s="8" t="s">
        <v>9634</v>
      </c>
      <c r="M1718" s="8" t="s">
        <v>9634</v>
      </c>
      <c r="N1718" s="14">
        <v>46121.0</v>
      </c>
      <c r="O1718" s="14">
        <v>46121.0</v>
      </c>
      <c r="P1718" s="8" t="s">
        <v>48</v>
      </c>
      <c r="Q1718" s="8">
        <v>679.0</v>
      </c>
      <c r="R1718" s="16" t="s">
        <v>12444</v>
      </c>
      <c r="S1718" s="16" t="s">
        <v>12445</v>
      </c>
      <c r="T1718" s="16" t="s">
        <v>107</v>
      </c>
      <c r="U1718" s="25" t="s">
        <v>12438</v>
      </c>
      <c r="V1718" s="8" t="s">
        <v>72</v>
      </c>
      <c r="AA1718" s="53" t="s">
        <v>12446</v>
      </c>
      <c r="AB1718" s="18">
        <v>5716.0</v>
      </c>
      <c r="AC1718" s="18">
        <v>2923.0</v>
      </c>
      <c r="AD1718" s="18">
        <v>28.0</v>
      </c>
      <c r="AE1718" s="18">
        <v>977.0</v>
      </c>
      <c r="AF1718" s="18">
        <v>35.0</v>
      </c>
      <c r="AG1718" s="18">
        <v>394.0</v>
      </c>
      <c r="AH1718" s="18">
        <v>2.0</v>
      </c>
      <c r="AI1718" s="18">
        <v>36.0</v>
      </c>
      <c r="AJ1718" s="18" t="s">
        <v>54</v>
      </c>
      <c r="AK1718" s="18" t="s">
        <v>54</v>
      </c>
      <c r="AL1718" s="55" t="s">
        <v>1496</v>
      </c>
      <c r="AM1718" s="18" t="s">
        <v>54</v>
      </c>
      <c r="AN1718" s="19">
        <v>0.871</v>
      </c>
      <c r="AO1718" s="19" t="s">
        <v>54</v>
      </c>
    </row>
    <row r="1719">
      <c r="A1719" s="8" t="s">
        <v>12447</v>
      </c>
      <c r="B1719" s="52" t="s">
        <v>1287</v>
      </c>
      <c r="C1719" s="8" t="s">
        <v>58</v>
      </c>
      <c r="D1719" s="8" t="s">
        <v>12432</v>
      </c>
      <c r="E1719" s="16" t="s">
        <v>12448</v>
      </c>
      <c r="F1719" s="21" t="s">
        <v>12449</v>
      </c>
      <c r="G1719" s="8" t="s">
        <v>7957</v>
      </c>
      <c r="H1719" s="24"/>
      <c r="I1719" s="8" t="s">
        <v>12450</v>
      </c>
      <c r="J1719" s="8">
        <v>14.0</v>
      </c>
      <c r="K1719" s="14">
        <v>46118.0</v>
      </c>
      <c r="L1719" s="8" t="s">
        <v>9634</v>
      </c>
      <c r="M1719" s="8" t="s">
        <v>9634</v>
      </c>
      <c r="N1719" s="14">
        <v>46121.0</v>
      </c>
      <c r="O1719" s="14">
        <v>46121.0</v>
      </c>
      <c r="P1719" s="8" t="s">
        <v>48</v>
      </c>
      <c r="Q1719" s="8">
        <v>684.0</v>
      </c>
      <c r="R1719" s="16" t="s">
        <v>12451</v>
      </c>
      <c r="S1719" s="16" t="s">
        <v>12452</v>
      </c>
      <c r="T1719" s="16" t="s">
        <v>12453</v>
      </c>
      <c r="U1719" s="25" t="s">
        <v>12438</v>
      </c>
      <c r="V1719" s="8" t="s">
        <v>72</v>
      </c>
      <c r="AA1719" s="53" t="s">
        <v>12454</v>
      </c>
      <c r="AB1719" s="18">
        <v>4651.0</v>
      </c>
      <c r="AC1719" s="18">
        <v>1722.0</v>
      </c>
      <c r="AD1719" s="18">
        <v>11.0</v>
      </c>
      <c r="AE1719" s="18">
        <v>1534.0</v>
      </c>
      <c r="AF1719" s="18">
        <v>560.0</v>
      </c>
      <c r="AG1719" s="18">
        <v>222.0</v>
      </c>
      <c r="AH1719" s="18">
        <v>1.0</v>
      </c>
      <c r="AI1719" s="18">
        <v>17.0</v>
      </c>
      <c r="AJ1719" s="18" t="s">
        <v>54</v>
      </c>
      <c r="AK1719" s="18" t="s">
        <v>54</v>
      </c>
      <c r="AL1719" s="55" t="s">
        <v>12455</v>
      </c>
      <c r="AM1719" s="18" t="s">
        <v>54</v>
      </c>
      <c r="AN1719" s="19">
        <v>0.871</v>
      </c>
      <c r="AO1719" s="19" t="s">
        <v>231</v>
      </c>
    </row>
    <row r="1720">
      <c r="A1720" s="8" t="s">
        <v>12456</v>
      </c>
      <c r="B1720" s="52" t="s">
        <v>1287</v>
      </c>
      <c r="C1720" s="8" t="s">
        <v>43</v>
      </c>
      <c r="E1720" s="20" t="s">
        <v>12457</v>
      </c>
      <c r="F1720" s="50" t="s">
        <v>12458</v>
      </c>
      <c r="G1720" s="8" t="s">
        <v>183</v>
      </c>
      <c r="H1720" s="24"/>
      <c r="I1720" s="8" t="s">
        <v>12459</v>
      </c>
      <c r="J1720" s="8">
        <v>14.0</v>
      </c>
      <c r="K1720" s="14">
        <v>46118.0</v>
      </c>
      <c r="L1720" s="8" t="s">
        <v>9634</v>
      </c>
      <c r="M1720" s="8" t="s">
        <v>9634</v>
      </c>
      <c r="N1720" s="14">
        <v>46121.0</v>
      </c>
      <c r="O1720" s="14">
        <v>46122.0</v>
      </c>
      <c r="P1720" s="8" t="s">
        <v>185</v>
      </c>
      <c r="Q1720" s="8">
        <v>888.0</v>
      </c>
      <c r="R1720" s="8" t="s">
        <v>12460</v>
      </c>
      <c r="S1720" s="8" t="s">
        <v>12461</v>
      </c>
      <c r="T1720" s="32" t="s">
        <v>12462</v>
      </c>
      <c r="U1720" s="17" t="s">
        <v>12463</v>
      </c>
      <c r="V1720" s="8" t="s">
        <v>190</v>
      </c>
      <c r="AA1720" s="53" t="s">
        <v>12464</v>
      </c>
      <c r="AB1720" s="18">
        <v>171.0</v>
      </c>
      <c r="AC1720" s="18">
        <v>8.0</v>
      </c>
      <c r="AD1720" s="18">
        <v>16.0</v>
      </c>
      <c r="AE1720" s="18">
        <v>38.0</v>
      </c>
      <c r="AF1720" s="18">
        <v>41.0</v>
      </c>
      <c r="AG1720" s="18">
        <v>98.0</v>
      </c>
      <c r="AH1720" s="18">
        <v>1.0</v>
      </c>
      <c r="AI1720" s="18">
        <v>9.0</v>
      </c>
      <c r="AJ1720" s="18" t="s">
        <v>12456</v>
      </c>
      <c r="AK1720" s="18">
        <v>534.0</v>
      </c>
      <c r="AL1720" s="54" t="s">
        <v>2455</v>
      </c>
      <c r="AM1720" s="54" t="s">
        <v>1755</v>
      </c>
      <c r="AN1720" s="19"/>
      <c r="AO1720" s="19" t="s">
        <v>54</v>
      </c>
    </row>
    <row r="1721">
      <c r="A1721" s="8" t="s">
        <v>12465</v>
      </c>
      <c r="B1721" s="52" t="s">
        <v>1298</v>
      </c>
      <c r="C1721" s="8" t="s">
        <v>58</v>
      </c>
      <c r="D1721" s="8" t="s">
        <v>12456</v>
      </c>
      <c r="E1721" s="20" t="s">
        <v>12466</v>
      </c>
      <c r="F1721" s="50" t="s">
        <v>12467</v>
      </c>
      <c r="G1721" s="8" t="s">
        <v>183</v>
      </c>
      <c r="H1721" s="24"/>
      <c r="I1721" s="8" t="s">
        <v>12468</v>
      </c>
      <c r="J1721" s="8">
        <v>14.0</v>
      </c>
      <c r="K1721" s="14">
        <v>46118.0</v>
      </c>
      <c r="L1721" s="8" t="s">
        <v>9634</v>
      </c>
      <c r="M1721" s="8" t="s">
        <v>9634</v>
      </c>
      <c r="N1721" s="14">
        <v>46121.0</v>
      </c>
      <c r="O1721" s="14">
        <v>46122.0</v>
      </c>
      <c r="P1721" s="8" t="s">
        <v>185</v>
      </c>
      <c r="Q1721" s="8">
        <v>833.0</v>
      </c>
      <c r="R1721" s="8" t="s">
        <v>12469</v>
      </c>
      <c r="S1721" s="8" t="s">
        <v>12470</v>
      </c>
      <c r="T1721" s="16" t="s">
        <v>70</v>
      </c>
      <c r="U1721" s="17" t="s">
        <v>12463</v>
      </c>
      <c r="V1721" s="8" t="s">
        <v>190</v>
      </c>
      <c r="AA1721" s="53" t="s">
        <v>12471</v>
      </c>
      <c r="AB1721" s="18">
        <v>75.0</v>
      </c>
      <c r="AC1721" s="18">
        <v>4.0</v>
      </c>
      <c r="AD1721" s="18">
        <v>20.0</v>
      </c>
      <c r="AE1721" s="18">
        <v>25.0</v>
      </c>
      <c r="AF1721" s="18">
        <v>13.0</v>
      </c>
      <c r="AG1721" s="18">
        <v>20.0</v>
      </c>
      <c r="AH1721" s="18">
        <v>2.0</v>
      </c>
      <c r="AI1721" s="18">
        <v>2.0</v>
      </c>
      <c r="AJ1721" s="18" t="s">
        <v>54</v>
      </c>
      <c r="AK1721" s="18" t="s">
        <v>54</v>
      </c>
      <c r="AL1721" s="54" t="s">
        <v>1700</v>
      </c>
      <c r="AM1721" s="18" t="s">
        <v>54</v>
      </c>
      <c r="AN1721" s="19"/>
      <c r="AO1721" s="19" t="s">
        <v>54</v>
      </c>
    </row>
    <row r="1722">
      <c r="A1722" s="8" t="s">
        <v>12472</v>
      </c>
      <c r="B1722" s="52" t="s">
        <v>5170</v>
      </c>
      <c r="C1722" s="8" t="s">
        <v>58</v>
      </c>
      <c r="D1722" s="8" t="s">
        <v>12456</v>
      </c>
      <c r="E1722" s="8" t="s">
        <v>12473</v>
      </c>
      <c r="F1722" s="50" t="s">
        <v>12474</v>
      </c>
      <c r="G1722" s="8" t="s">
        <v>183</v>
      </c>
      <c r="H1722" s="24"/>
      <c r="I1722" s="8" t="s">
        <v>12475</v>
      </c>
      <c r="J1722" s="8">
        <v>14.0</v>
      </c>
      <c r="K1722" s="14">
        <v>46118.0</v>
      </c>
      <c r="L1722" s="8" t="s">
        <v>9634</v>
      </c>
      <c r="M1722" s="8" t="s">
        <v>9634</v>
      </c>
      <c r="N1722" s="14">
        <v>46121.0</v>
      </c>
      <c r="O1722" s="14">
        <v>46122.0</v>
      </c>
      <c r="P1722" s="8" t="s">
        <v>185</v>
      </c>
      <c r="Q1722" s="8">
        <v>802.0</v>
      </c>
      <c r="R1722" s="8" t="s">
        <v>12476</v>
      </c>
      <c r="S1722" s="8" t="s">
        <v>12477</v>
      </c>
      <c r="T1722" s="32" t="s">
        <v>473</v>
      </c>
      <c r="U1722" s="17" t="s">
        <v>12463</v>
      </c>
      <c r="V1722" s="8" t="s">
        <v>190</v>
      </c>
      <c r="AA1722" s="53" t="s">
        <v>12478</v>
      </c>
      <c r="AB1722" s="18">
        <v>130.0</v>
      </c>
      <c r="AC1722" s="18">
        <v>2.0</v>
      </c>
      <c r="AD1722" s="18">
        <v>33.0</v>
      </c>
      <c r="AE1722" s="18">
        <v>44.0</v>
      </c>
      <c r="AF1722" s="18">
        <v>18.0</v>
      </c>
      <c r="AG1722" s="18">
        <v>45.0</v>
      </c>
      <c r="AH1722" s="18">
        <v>0.0</v>
      </c>
      <c r="AI1722" s="18">
        <v>6.0</v>
      </c>
      <c r="AJ1722" s="18" t="s">
        <v>54</v>
      </c>
      <c r="AK1722" s="18" t="s">
        <v>54</v>
      </c>
      <c r="AL1722" s="54" t="s">
        <v>1422</v>
      </c>
      <c r="AM1722" s="18" t="s">
        <v>54</v>
      </c>
      <c r="AN1722" s="19"/>
      <c r="AO1722" s="19" t="s">
        <v>54</v>
      </c>
    </row>
    <row r="1723">
      <c r="A1723" s="8" t="s">
        <v>12479</v>
      </c>
      <c r="B1723" s="52" t="s">
        <v>3883</v>
      </c>
      <c r="C1723" s="8" t="s">
        <v>58</v>
      </c>
      <c r="D1723" s="8" t="s">
        <v>12456</v>
      </c>
      <c r="E1723" s="20" t="s">
        <v>12480</v>
      </c>
      <c r="F1723" s="50" t="s">
        <v>12481</v>
      </c>
      <c r="G1723" s="8" t="s">
        <v>183</v>
      </c>
      <c r="H1723" s="24"/>
      <c r="I1723" s="8" t="s">
        <v>12482</v>
      </c>
      <c r="J1723" s="8">
        <v>14.0</v>
      </c>
      <c r="K1723" s="14">
        <v>46118.0</v>
      </c>
      <c r="L1723" s="8" t="s">
        <v>9634</v>
      </c>
      <c r="M1723" s="8" t="s">
        <v>9634</v>
      </c>
      <c r="N1723" s="14">
        <v>46121.0</v>
      </c>
      <c r="O1723" s="14">
        <v>46122.0</v>
      </c>
      <c r="P1723" s="8" t="s">
        <v>185</v>
      </c>
      <c r="Q1723" s="8">
        <v>790.0</v>
      </c>
      <c r="R1723" s="8" t="s">
        <v>12483</v>
      </c>
      <c r="S1723" s="8" t="s">
        <v>12484</v>
      </c>
      <c r="T1723" s="16" t="s">
        <v>10962</v>
      </c>
      <c r="U1723" s="17" t="s">
        <v>12463</v>
      </c>
      <c r="V1723" s="8" t="s">
        <v>190</v>
      </c>
      <c r="AA1723" s="53" t="s">
        <v>12485</v>
      </c>
      <c r="AB1723" s="18">
        <v>158.0</v>
      </c>
      <c r="AC1723" s="18">
        <v>29.0</v>
      </c>
      <c r="AD1723" s="18">
        <v>19.0</v>
      </c>
      <c r="AE1723" s="18">
        <v>61.0</v>
      </c>
      <c r="AF1723" s="18">
        <v>26.0</v>
      </c>
      <c r="AG1723" s="18">
        <v>25.0</v>
      </c>
      <c r="AH1723" s="18">
        <v>3.0</v>
      </c>
      <c r="AI1723" s="18">
        <v>13.0</v>
      </c>
      <c r="AJ1723" s="18" t="s">
        <v>54</v>
      </c>
      <c r="AK1723" s="18" t="s">
        <v>54</v>
      </c>
      <c r="AL1723" s="54" t="s">
        <v>1572</v>
      </c>
      <c r="AM1723" s="18" t="s">
        <v>54</v>
      </c>
      <c r="AN1723" s="19"/>
      <c r="AO1723" s="19" t="s">
        <v>54</v>
      </c>
    </row>
    <row r="1724">
      <c r="A1724" s="8" t="s">
        <v>12486</v>
      </c>
      <c r="B1724" s="52" t="s">
        <v>1287</v>
      </c>
      <c r="C1724" s="8" t="s">
        <v>43</v>
      </c>
      <c r="E1724" s="20" t="s">
        <v>12487</v>
      </c>
      <c r="F1724" s="50" t="s">
        <v>12488</v>
      </c>
      <c r="G1724" s="8" t="s">
        <v>83</v>
      </c>
      <c r="H1724" s="24"/>
      <c r="I1724" s="8" t="s">
        <v>12489</v>
      </c>
      <c r="J1724" s="8">
        <v>14.0</v>
      </c>
      <c r="K1724" s="14">
        <v>46118.0</v>
      </c>
      <c r="L1724" s="8" t="s">
        <v>9634</v>
      </c>
      <c r="M1724" s="8" t="s">
        <v>9634</v>
      </c>
      <c r="N1724" s="14">
        <v>46122.0</v>
      </c>
      <c r="O1724" s="14">
        <v>46122.0</v>
      </c>
      <c r="P1724" s="8" t="s">
        <v>48</v>
      </c>
      <c r="Q1724" s="8">
        <v>751.0</v>
      </c>
      <c r="R1724" s="16" t="s">
        <v>12490</v>
      </c>
      <c r="S1724" s="16" t="s">
        <v>12491</v>
      </c>
      <c r="T1724" s="16" t="s">
        <v>8467</v>
      </c>
      <c r="U1724" s="17" t="s">
        <v>12492</v>
      </c>
      <c r="V1724" s="8" t="s">
        <v>220</v>
      </c>
      <c r="AA1724" s="53" t="s">
        <v>12493</v>
      </c>
      <c r="AB1724" s="18">
        <v>399.0</v>
      </c>
      <c r="AC1724" s="18">
        <v>45.0</v>
      </c>
      <c r="AD1724" s="18">
        <v>1.0</v>
      </c>
      <c r="AE1724" s="18">
        <v>48.0</v>
      </c>
      <c r="AF1724" s="18">
        <v>38.0</v>
      </c>
      <c r="AG1724" s="18">
        <v>225.0</v>
      </c>
      <c r="AH1724" s="18">
        <v>48.0</v>
      </c>
      <c r="AI1724" s="18">
        <v>4.0</v>
      </c>
      <c r="AJ1724" s="18" t="s">
        <v>12486</v>
      </c>
      <c r="AK1724" s="18">
        <v>989.0</v>
      </c>
      <c r="AL1724" s="54" t="s">
        <v>2015</v>
      </c>
      <c r="AM1724" s="54" t="s">
        <v>2182</v>
      </c>
      <c r="AN1724" s="19">
        <v>0.8359</v>
      </c>
      <c r="AO1724" s="19" t="s">
        <v>9077</v>
      </c>
    </row>
    <row r="1725">
      <c r="A1725" s="8" t="s">
        <v>12494</v>
      </c>
      <c r="B1725" s="52" t="s">
        <v>5170</v>
      </c>
      <c r="C1725" s="8" t="s">
        <v>58</v>
      </c>
      <c r="D1725" s="8" t="s">
        <v>12486</v>
      </c>
      <c r="E1725" s="20" t="s">
        <v>12495</v>
      </c>
      <c r="F1725" s="50" t="s">
        <v>12496</v>
      </c>
      <c r="G1725" s="8" t="s">
        <v>83</v>
      </c>
      <c r="H1725" s="24"/>
      <c r="I1725" s="8" t="s">
        <v>12497</v>
      </c>
      <c r="J1725" s="8">
        <v>14.0</v>
      </c>
      <c r="K1725" s="14">
        <v>46118.0</v>
      </c>
      <c r="L1725" s="8" t="s">
        <v>9634</v>
      </c>
      <c r="M1725" s="8" t="s">
        <v>9634</v>
      </c>
      <c r="N1725" s="14">
        <v>46122.0</v>
      </c>
      <c r="O1725" s="14">
        <v>46122.0</v>
      </c>
      <c r="P1725" s="8" t="s">
        <v>48</v>
      </c>
      <c r="Q1725" s="8">
        <v>639.0</v>
      </c>
      <c r="R1725" s="16" t="s">
        <v>12490</v>
      </c>
      <c r="S1725" s="16" t="s">
        <v>12498</v>
      </c>
      <c r="T1725" s="16" t="s">
        <v>9636</v>
      </c>
      <c r="U1725" s="17" t="s">
        <v>12492</v>
      </c>
      <c r="V1725" s="8" t="s">
        <v>220</v>
      </c>
      <c r="AA1725" s="53" t="s">
        <v>12499</v>
      </c>
      <c r="AB1725" s="18">
        <v>72.0</v>
      </c>
      <c r="AC1725" s="18">
        <v>2.0</v>
      </c>
      <c r="AD1725" s="18">
        <v>9.0</v>
      </c>
      <c r="AE1725" s="18">
        <v>41.0</v>
      </c>
      <c r="AF1725" s="18">
        <v>11.0</v>
      </c>
      <c r="AG1725" s="18">
        <v>19.0</v>
      </c>
      <c r="AH1725" s="18">
        <v>0.0</v>
      </c>
      <c r="AI1725" s="18">
        <v>1.0</v>
      </c>
      <c r="AJ1725" s="18" t="s">
        <v>54</v>
      </c>
      <c r="AK1725" s="18" t="s">
        <v>54</v>
      </c>
      <c r="AL1725" s="54" t="s">
        <v>1339</v>
      </c>
      <c r="AM1725" s="18" t="s">
        <v>54</v>
      </c>
      <c r="AN1725" s="19">
        <v>0.8359</v>
      </c>
      <c r="AO1725" s="19" t="s">
        <v>54</v>
      </c>
    </row>
    <row r="1726">
      <c r="A1726" s="8" t="s">
        <v>12500</v>
      </c>
      <c r="B1726" s="52" t="s">
        <v>5161</v>
      </c>
      <c r="C1726" s="8" t="s">
        <v>58</v>
      </c>
      <c r="D1726" s="8" t="s">
        <v>12486</v>
      </c>
      <c r="E1726" s="20" t="s">
        <v>12501</v>
      </c>
      <c r="F1726" s="50" t="s">
        <v>12502</v>
      </c>
      <c r="G1726" s="8" t="s">
        <v>83</v>
      </c>
      <c r="H1726" s="24"/>
      <c r="I1726" s="8" t="s">
        <v>12503</v>
      </c>
      <c r="J1726" s="8">
        <v>14.0</v>
      </c>
      <c r="K1726" s="14">
        <v>46118.0</v>
      </c>
      <c r="L1726" s="8" t="s">
        <v>9634</v>
      </c>
      <c r="M1726" s="8" t="s">
        <v>9634</v>
      </c>
      <c r="N1726" s="14">
        <v>46122.0</v>
      </c>
      <c r="O1726" s="14">
        <v>46122.0</v>
      </c>
      <c r="P1726" s="8" t="s">
        <v>48</v>
      </c>
      <c r="Q1726" s="8">
        <v>700.0</v>
      </c>
      <c r="R1726" s="16" t="s">
        <v>12504</v>
      </c>
      <c r="S1726" s="16" t="s">
        <v>12505</v>
      </c>
      <c r="T1726" s="16" t="s">
        <v>12506</v>
      </c>
      <c r="U1726" s="17" t="s">
        <v>12492</v>
      </c>
      <c r="V1726" s="8" t="s">
        <v>220</v>
      </c>
      <c r="AA1726" s="53" t="s">
        <v>12507</v>
      </c>
      <c r="AB1726" s="18">
        <v>518.0</v>
      </c>
      <c r="AC1726" s="18">
        <v>50.0</v>
      </c>
      <c r="AD1726" s="18">
        <v>9.0</v>
      </c>
      <c r="AE1726" s="18">
        <v>121.0</v>
      </c>
      <c r="AF1726" s="18">
        <v>1664.0</v>
      </c>
      <c r="AG1726" s="18">
        <v>306.0</v>
      </c>
      <c r="AH1726" s="18">
        <v>4.0</v>
      </c>
      <c r="AI1726" s="18">
        <v>25.0</v>
      </c>
      <c r="AJ1726" s="18" t="s">
        <v>54</v>
      </c>
      <c r="AK1726" s="18" t="s">
        <v>54</v>
      </c>
      <c r="AL1726" s="54" t="s">
        <v>3030</v>
      </c>
      <c r="AM1726" s="18" t="s">
        <v>54</v>
      </c>
      <c r="AN1726" s="19">
        <v>0.8359</v>
      </c>
      <c r="AO1726" s="19" t="s">
        <v>54</v>
      </c>
    </row>
    <row r="1727">
      <c r="A1727" s="8" t="s">
        <v>12508</v>
      </c>
      <c r="B1727" s="52" t="s">
        <v>2482</v>
      </c>
      <c r="C1727" s="8" t="s">
        <v>43</v>
      </c>
      <c r="E1727" s="20" t="s">
        <v>12509</v>
      </c>
      <c r="F1727" s="50" t="s">
        <v>12510</v>
      </c>
      <c r="G1727" s="8" t="s">
        <v>46</v>
      </c>
      <c r="H1727" s="24"/>
      <c r="I1727" s="8" t="s">
        <v>12511</v>
      </c>
      <c r="J1727" s="8">
        <v>14.0</v>
      </c>
      <c r="K1727" s="14">
        <v>46118.0</v>
      </c>
      <c r="L1727" s="8" t="s">
        <v>9634</v>
      </c>
      <c r="M1727" s="8" t="s">
        <v>9634</v>
      </c>
      <c r="N1727" s="14">
        <v>46122.0</v>
      </c>
      <c r="O1727" s="14">
        <v>46122.0</v>
      </c>
      <c r="P1727" s="8" t="s">
        <v>48</v>
      </c>
      <c r="Q1727" s="8">
        <v>563.0</v>
      </c>
      <c r="R1727" s="16" t="s">
        <v>12512</v>
      </c>
      <c r="S1727" s="16" t="s">
        <v>12513</v>
      </c>
      <c r="T1727" s="16" t="s">
        <v>7202</v>
      </c>
      <c r="U1727" s="17" t="s">
        <v>12514</v>
      </c>
      <c r="V1727" s="8" t="s">
        <v>72</v>
      </c>
      <c r="AA1727" s="18" t="s">
        <v>54</v>
      </c>
      <c r="AB1727" s="18">
        <v>515.0</v>
      </c>
      <c r="AC1727" s="18">
        <v>436.0</v>
      </c>
      <c r="AD1727" s="18">
        <v>3.0</v>
      </c>
      <c r="AE1727" s="18">
        <v>46.0</v>
      </c>
      <c r="AF1727" s="18">
        <v>0.0</v>
      </c>
      <c r="AG1727" s="18">
        <v>0.0</v>
      </c>
      <c r="AH1727" s="18">
        <v>0.0</v>
      </c>
      <c r="AI1727" s="18">
        <v>3.0</v>
      </c>
      <c r="AJ1727" s="18" t="s">
        <v>12508</v>
      </c>
      <c r="AK1727" s="18">
        <v>8205.0</v>
      </c>
      <c r="AL1727" s="18" t="s">
        <v>54</v>
      </c>
      <c r="AM1727" s="55" t="s">
        <v>7411</v>
      </c>
      <c r="AN1727" s="19">
        <v>0.9593</v>
      </c>
      <c r="AO1727" s="19" t="s">
        <v>1533</v>
      </c>
    </row>
    <row r="1728">
      <c r="A1728" s="8" t="s">
        <v>12515</v>
      </c>
      <c r="B1728" s="52" t="s">
        <v>1287</v>
      </c>
      <c r="C1728" s="8" t="s">
        <v>58</v>
      </c>
      <c r="D1728" s="8" t="s">
        <v>12508</v>
      </c>
      <c r="E1728" s="20" t="s">
        <v>12516</v>
      </c>
      <c r="F1728" s="50" t="s">
        <v>12517</v>
      </c>
      <c r="G1728" s="8" t="s">
        <v>46</v>
      </c>
      <c r="H1728" s="24"/>
      <c r="I1728" s="8" t="s">
        <v>12518</v>
      </c>
      <c r="J1728" s="8">
        <v>14.0</v>
      </c>
      <c r="K1728" s="14">
        <v>46118.0</v>
      </c>
      <c r="L1728" s="8" t="s">
        <v>9634</v>
      </c>
      <c r="M1728" s="8" t="s">
        <v>9634</v>
      </c>
      <c r="N1728" s="14">
        <v>46122.0</v>
      </c>
      <c r="O1728" s="14">
        <v>46122.0</v>
      </c>
      <c r="P1728" s="8" t="s">
        <v>48</v>
      </c>
      <c r="Q1728" s="8">
        <v>547.0</v>
      </c>
      <c r="R1728" s="8" t="s">
        <v>12519</v>
      </c>
      <c r="S1728" s="8" t="s">
        <v>12520</v>
      </c>
      <c r="T1728" s="16" t="s">
        <v>70</v>
      </c>
      <c r="U1728" s="17" t="s">
        <v>12514</v>
      </c>
      <c r="V1728" s="8" t="s">
        <v>72</v>
      </c>
      <c r="AA1728" s="53" t="s">
        <v>12521</v>
      </c>
      <c r="AB1728" s="18">
        <v>3918.0</v>
      </c>
      <c r="AC1728" s="18">
        <v>529.0</v>
      </c>
      <c r="AD1728" s="18">
        <v>9.0</v>
      </c>
      <c r="AE1728" s="18">
        <v>193.0</v>
      </c>
      <c r="AF1728" s="18">
        <v>116.0</v>
      </c>
      <c r="AG1728" s="18">
        <v>3079.0</v>
      </c>
      <c r="AH1728" s="18">
        <v>6.0</v>
      </c>
      <c r="AI1728" s="18">
        <v>24.0</v>
      </c>
      <c r="AJ1728" s="18" t="s">
        <v>54</v>
      </c>
      <c r="AK1728" s="18" t="s">
        <v>54</v>
      </c>
      <c r="AL1728" s="55" t="s">
        <v>12522</v>
      </c>
      <c r="AM1728" s="18" t="s">
        <v>54</v>
      </c>
      <c r="AN1728" s="19">
        <v>0.9593</v>
      </c>
      <c r="AO1728" s="19" t="s">
        <v>54</v>
      </c>
    </row>
    <row r="1729">
      <c r="A1729" s="8" t="s">
        <v>12523</v>
      </c>
      <c r="B1729" s="52" t="s">
        <v>1298</v>
      </c>
      <c r="C1729" s="8" t="s">
        <v>58</v>
      </c>
      <c r="D1729" s="8" t="s">
        <v>12508</v>
      </c>
      <c r="E1729" s="20" t="s">
        <v>12524</v>
      </c>
      <c r="F1729" s="50" t="s">
        <v>12525</v>
      </c>
      <c r="G1729" s="8" t="s">
        <v>46</v>
      </c>
      <c r="H1729" s="24"/>
      <c r="I1729" s="8" t="s">
        <v>12526</v>
      </c>
      <c r="J1729" s="8">
        <v>14.0</v>
      </c>
      <c r="K1729" s="14">
        <v>46118.0</v>
      </c>
      <c r="L1729" s="8" t="s">
        <v>9634</v>
      </c>
      <c r="M1729" s="8" t="s">
        <v>9634</v>
      </c>
      <c r="N1729" s="14">
        <v>46122.0</v>
      </c>
      <c r="O1729" s="14">
        <v>46122.0</v>
      </c>
      <c r="P1729" s="8" t="s">
        <v>48</v>
      </c>
      <c r="Q1729" s="8">
        <v>567.0</v>
      </c>
      <c r="R1729" s="8" t="s">
        <v>12519</v>
      </c>
      <c r="S1729" s="8" t="s">
        <v>12527</v>
      </c>
      <c r="T1729" s="8" t="s">
        <v>12528</v>
      </c>
      <c r="U1729" s="17" t="s">
        <v>12514</v>
      </c>
      <c r="V1729" s="8" t="s">
        <v>72</v>
      </c>
      <c r="AA1729" s="53" t="s">
        <v>12529</v>
      </c>
      <c r="AB1729" s="18">
        <v>3253.0</v>
      </c>
      <c r="AC1729" s="18">
        <v>1720.0</v>
      </c>
      <c r="AD1729" s="18">
        <v>35.0</v>
      </c>
      <c r="AE1729" s="18">
        <v>175.0</v>
      </c>
      <c r="AF1729" s="18">
        <v>84.0</v>
      </c>
      <c r="AG1729" s="18">
        <v>1214.0</v>
      </c>
      <c r="AH1729" s="18">
        <v>9.0</v>
      </c>
      <c r="AI1729" s="18">
        <v>31.0</v>
      </c>
      <c r="AJ1729" s="18" t="s">
        <v>54</v>
      </c>
      <c r="AK1729" s="18" t="s">
        <v>54</v>
      </c>
      <c r="AL1729" s="55" t="s">
        <v>6920</v>
      </c>
      <c r="AM1729" s="18" t="s">
        <v>54</v>
      </c>
      <c r="AN1729" s="19">
        <v>0.9593</v>
      </c>
      <c r="AO1729" s="19" t="s">
        <v>54</v>
      </c>
    </row>
    <row r="1730">
      <c r="A1730" s="8" t="s">
        <v>12530</v>
      </c>
      <c r="B1730" s="52" t="s">
        <v>1883</v>
      </c>
      <c r="C1730" s="8" t="s">
        <v>58</v>
      </c>
      <c r="D1730" s="8" t="s">
        <v>12508</v>
      </c>
      <c r="E1730" s="20" t="s">
        <v>12531</v>
      </c>
      <c r="F1730" s="50" t="s">
        <v>12532</v>
      </c>
      <c r="G1730" s="8" t="s">
        <v>46</v>
      </c>
      <c r="H1730" s="24"/>
      <c r="I1730" s="8" t="s">
        <v>12533</v>
      </c>
      <c r="J1730" s="8">
        <v>14.0</v>
      </c>
      <c r="K1730" s="14">
        <v>46118.0</v>
      </c>
      <c r="L1730" s="8" t="s">
        <v>9634</v>
      </c>
      <c r="M1730" s="8" t="s">
        <v>9634</v>
      </c>
      <c r="N1730" s="14">
        <v>46122.0</v>
      </c>
      <c r="O1730" s="14">
        <v>46122.0</v>
      </c>
      <c r="P1730" s="8" t="s">
        <v>48</v>
      </c>
      <c r="Q1730" s="8">
        <v>618.0</v>
      </c>
      <c r="R1730" s="8" t="s">
        <v>12519</v>
      </c>
      <c r="S1730" s="8" t="s">
        <v>12534</v>
      </c>
      <c r="T1730" s="16" t="s">
        <v>188</v>
      </c>
      <c r="U1730" s="17" t="s">
        <v>12514</v>
      </c>
      <c r="V1730" s="8" t="s">
        <v>72</v>
      </c>
      <c r="AA1730" s="53" t="s">
        <v>12535</v>
      </c>
      <c r="AB1730" s="18">
        <v>519.0</v>
      </c>
      <c r="AC1730" s="18">
        <v>156.0</v>
      </c>
      <c r="AD1730" s="18">
        <v>28.0</v>
      </c>
      <c r="AE1730" s="18">
        <v>78.0</v>
      </c>
      <c r="AF1730" s="18">
        <v>24.0</v>
      </c>
      <c r="AG1730" s="18">
        <v>200.0</v>
      </c>
      <c r="AH1730" s="18">
        <v>0.0</v>
      </c>
      <c r="AI1730" s="18">
        <v>4.0</v>
      </c>
      <c r="AJ1730" s="18" t="s">
        <v>54</v>
      </c>
      <c r="AK1730" s="18" t="s">
        <v>54</v>
      </c>
      <c r="AL1730" s="54" t="s">
        <v>1833</v>
      </c>
      <c r="AM1730" s="18" t="s">
        <v>54</v>
      </c>
      <c r="AN1730" s="19">
        <v>0.9593</v>
      </c>
      <c r="AO1730" s="19" t="s">
        <v>54</v>
      </c>
    </row>
    <row r="1731">
      <c r="A1731" s="8" t="s">
        <v>12536</v>
      </c>
      <c r="B1731" s="52" t="s">
        <v>5170</v>
      </c>
      <c r="C1731" s="8" t="s">
        <v>43</v>
      </c>
      <c r="E1731" s="16" t="s">
        <v>12537</v>
      </c>
      <c r="F1731" s="50" t="s">
        <v>12538</v>
      </c>
      <c r="G1731" s="8" t="s">
        <v>3873</v>
      </c>
      <c r="H1731" s="24"/>
      <c r="I1731" s="8" t="s">
        <v>12539</v>
      </c>
      <c r="J1731" s="8">
        <v>14.0</v>
      </c>
      <c r="K1731" s="14">
        <v>46118.0</v>
      </c>
      <c r="L1731" s="8" t="s">
        <v>9634</v>
      </c>
      <c r="M1731" s="8" t="s">
        <v>9634</v>
      </c>
      <c r="N1731" s="41">
        <v>46121.0</v>
      </c>
      <c r="O1731" s="41">
        <v>46121.0</v>
      </c>
      <c r="P1731" s="8" t="s">
        <v>3876</v>
      </c>
      <c r="Q1731" s="8">
        <v>791.0</v>
      </c>
      <c r="R1731" s="16" t="s">
        <v>12540</v>
      </c>
      <c r="S1731" s="16" t="s">
        <v>12541</v>
      </c>
      <c r="T1731" s="16" t="s">
        <v>12542</v>
      </c>
      <c r="U1731" s="20" t="s">
        <v>12543</v>
      </c>
      <c r="V1731" s="8" t="s">
        <v>172</v>
      </c>
      <c r="AA1731" s="53" t="s">
        <v>12544</v>
      </c>
      <c r="AB1731" s="18">
        <v>355.0</v>
      </c>
      <c r="AC1731" s="18">
        <v>2.0</v>
      </c>
      <c r="AD1731" s="18">
        <v>23.0</v>
      </c>
      <c r="AE1731" s="18">
        <v>81.0</v>
      </c>
      <c r="AF1731" s="18">
        <v>82.0</v>
      </c>
      <c r="AG1731" s="18">
        <v>199.0</v>
      </c>
      <c r="AH1731" s="18">
        <v>5.0</v>
      </c>
      <c r="AI1731" s="18">
        <v>13.0</v>
      </c>
      <c r="AJ1731" s="18" t="s">
        <v>12536</v>
      </c>
      <c r="AK1731" s="18">
        <v>14006.0</v>
      </c>
      <c r="AL1731" s="54" t="s">
        <v>1997</v>
      </c>
      <c r="AM1731" s="55" t="s">
        <v>12545</v>
      </c>
      <c r="AN1731" s="19"/>
      <c r="AO1731" s="19" t="s">
        <v>54</v>
      </c>
    </row>
    <row r="1732">
      <c r="A1732" s="8" t="s">
        <v>12546</v>
      </c>
      <c r="B1732" s="52" t="s">
        <v>1883</v>
      </c>
      <c r="C1732" s="8" t="s">
        <v>58</v>
      </c>
      <c r="D1732" s="8" t="s">
        <v>12536</v>
      </c>
      <c r="E1732" s="16" t="s">
        <v>12547</v>
      </c>
      <c r="F1732" s="50" t="s">
        <v>12548</v>
      </c>
      <c r="G1732" s="8" t="s">
        <v>3873</v>
      </c>
      <c r="H1732" s="24"/>
      <c r="I1732" s="8" t="s">
        <v>12549</v>
      </c>
      <c r="J1732" s="8">
        <v>14.0</v>
      </c>
      <c r="K1732" s="14">
        <v>46118.0</v>
      </c>
      <c r="L1732" s="8" t="s">
        <v>9634</v>
      </c>
      <c r="M1732" s="8" t="s">
        <v>9634</v>
      </c>
      <c r="N1732" s="41">
        <v>46121.0</v>
      </c>
      <c r="O1732" s="41">
        <v>46121.0</v>
      </c>
      <c r="P1732" s="8" t="s">
        <v>3876</v>
      </c>
      <c r="Q1732" s="8">
        <v>779.0</v>
      </c>
      <c r="R1732" s="16" t="s">
        <v>12550</v>
      </c>
      <c r="S1732" s="16" t="s">
        <v>12551</v>
      </c>
      <c r="T1732" s="16" t="s">
        <v>188</v>
      </c>
      <c r="U1732" s="20" t="s">
        <v>12543</v>
      </c>
      <c r="V1732" s="8" t="s">
        <v>172</v>
      </c>
      <c r="AA1732" s="53" t="s">
        <v>12552</v>
      </c>
      <c r="AB1732" s="18">
        <v>255.0</v>
      </c>
      <c r="AC1732" s="18">
        <v>11.0</v>
      </c>
      <c r="AD1732" s="18">
        <v>23.0</v>
      </c>
      <c r="AE1732" s="18">
        <v>66.0</v>
      </c>
      <c r="AF1732" s="18">
        <v>33.0</v>
      </c>
      <c r="AG1732" s="18">
        <v>71.0</v>
      </c>
      <c r="AH1732" s="18">
        <v>0.0</v>
      </c>
      <c r="AI1732" s="18">
        <v>22.0</v>
      </c>
      <c r="AJ1732" s="18" t="s">
        <v>54</v>
      </c>
      <c r="AK1732" s="18" t="s">
        <v>54</v>
      </c>
      <c r="AL1732" s="54" t="s">
        <v>2087</v>
      </c>
      <c r="AM1732" s="18" t="s">
        <v>54</v>
      </c>
      <c r="AN1732" s="19"/>
      <c r="AO1732" s="19" t="s">
        <v>4127</v>
      </c>
    </row>
    <row r="1733">
      <c r="A1733" s="8" t="s">
        <v>12553</v>
      </c>
      <c r="B1733" s="52" t="s">
        <v>3883</v>
      </c>
      <c r="C1733" s="8" t="s">
        <v>58</v>
      </c>
      <c r="D1733" s="8" t="s">
        <v>12536</v>
      </c>
      <c r="E1733" s="16" t="s">
        <v>12554</v>
      </c>
      <c r="F1733" s="50" t="s">
        <v>12555</v>
      </c>
      <c r="G1733" s="8" t="s">
        <v>3873</v>
      </c>
      <c r="H1733" s="24"/>
      <c r="I1733" s="8" t="s">
        <v>12556</v>
      </c>
      <c r="J1733" s="8">
        <v>14.0</v>
      </c>
      <c r="K1733" s="14">
        <v>46118.0</v>
      </c>
      <c r="L1733" s="8" t="s">
        <v>9634</v>
      </c>
      <c r="M1733" s="8" t="s">
        <v>9634</v>
      </c>
      <c r="N1733" s="41">
        <v>46121.0</v>
      </c>
      <c r="O1733" s="41">
        <v>46121.0</v>
      </c>
      <c r="P1733" s="8" t="s">
        <v>3876</v>
      </c>
      <c r="Q1733" s="8">
        <v>691.0</v>
      </c>
      <c r="R1733" s="16" t="s">
        <v>12557</v>
      </c>
      <c r="S1733" s="16" t="s">
        <v>12558</v>
      </c>
      <c r="T1733" s="16" t="s">
        <v>8820</v>
      </c>
      <c r="U1733" s="20" t="s">
        <v>12543</v>
      </c>
      <c r="V1733" s="8" t="s">
        <v>190</v>
      </c>
      <c r="AA1733" s="53" t="s">
        <v>12559</v>
      </c>
      <c r="AB1733" s="18">
        <v>13147.0</v>
      </c>
      <c r="AC1733" s="18">
        <v>31.0</v>
      </c>
      <c r="AD1733" s="18">
        <v>46.0</v>
      </c>
      <c r="AE1733" s="18">
        <v>861.0</v>
      </c>
      <c r="AF1733" s="18">
        <v>145.0</v>
      </c>
      <c r="AG1733" s="18">
        <v>10157.0</v>
      </c>
      <c r="AH1733" s="18">
        <v>15.0</v>
      </c>
      <c r="AI1733" s="18">
        <v>104.0</v>
      </c>
      <c r="AJ1733" s="18" t="s">
        <v>54</v>
      </c>
      <c r="AK1733" s="18" t="s">
        <v>54</v>
      </c>
      <c r="AL1733" s="55" t="s">
        <v>12560</v>
      </c>
      <c r="AM1733" s="18" t="s">
        <v>54</v>
      </c>
      <c r="AN1733" s="19"/>
      <c r="AO1733" s="19" t="s">
        <v>54</v>
      </c>
    </row>
    <row r="1734">
      <c r="A1734" s="8" t="s">
        <v>12561</v>
      </c>
      <c r="B1734" s="52" t="s">
        <v>1287</v>
      </c>
      <c r="C1734" s="8" t="s">
        <v>58</v>
      </c>
      <c r="D1734" s="8" t="s">
        <v>12536</v>
      </c>
      <c r="E1734" s="16" t="s">
        <v>12562</v>
      </c>
      <c r="F1734" s="50" t="s">
        <v>12563</v>
      </c>
      <c r="G1734" s="8" t="s">
        <v>3873</v>
      </c>
      <c r="H1734" s="24"/>
      <c r="I1734" s="8" t="s">
        <v>12564</v>
      </c>
      <c r="J1734" s="8">
        <v>14.0</v>
      </c>
      <c r="K1734" s="14">
        <v>46118.0</v>
      </c>
      <c r="L1734" s="8" t="s">
        <v>9634</v>
      </c>
      <c r="M1734" s="8" t="s">
        <v>9634</v>
      </c>
      <c r="N1734" s="41">
        <v>46121.0</v>
      </c>
      <c r="O1734" s="41">
        <v>46121.0</v>
      </c>
      <c r="P1734" s="8" t="s">
        <v>3876</v>
      </c>
      <c r="Q1734" s="8">
        <v>743.0</v>
      </c>
      <c r="R1734" s="16" t="s">
        <v>12565</v>
      </c>
      <c r="S1734" s="16" t="s">
        <v>12566</v>
      </c>
      <c r="T1734" s="16" t="s">
        <v>12567</v>
      </c>
      <c r="U1734" s="20" t="s">
        <v>12543</v>
      </c>
      <c r="V1734" s="8" t="s">
        <v>190</v>
      </c>
      <c r="AA1734" s="53" t="s">
        <v>12568</v>
      </c>
      <c r="AB1734" s="18">
        <v>249.0</v>
      </c>
      <c r="AC1734" s="18">
        <v>22.0</v>
      </c>
      <c r="AD1734" s="18">
        <v>22.0</v>
      </c>
      <c r="AE1734" s="18">
        <v>52.0</v>
      </c>
      <c r="AF1734" s="18">
        <v>260.0</v>
      </c>
      <c r="AG1734" s="18">
        <v>71.0</v>
      </c>
      <c r="AH1734" s="18">
        <v>1.0</v>
      </c>
      <c r="AI1734" s="18">
        <v>7.0</v>
      </c>
      <c r="AJ1734" s="18" t="s">
        <v>54</v>
      </c>
      <c r="AK1734" s="18" t="s">
        <v>54</v>
      </c>
      <c r="AL1734" s="54" t="s">
        <v>2398</v>
      </c>
      <c r="AM1734" s="18" t="s">
        <v>54</v>
      </c>
      <c r="AN1734" s="19"/>
      <c r="AO1734" s="19" t="s">
        <v>54</v>
      </c>
    </row>
    <row r="1735">
      <c r="A1735" s="8" t="s">
        <v>12569</v>
      </c>
      <c r="B1735" s="52" t="s">
        <v>1298</v>
      </c>
      <c r="C1735" s="8" t="s">
        <v>43</v>
      </c>
      <c r="E1735" s="20" t="s">
        <v>12570</v>
      </c>
      <c r="F1735" s="50" t="s">
        <v>12571</v>
      </c>
      <c r="G1735" s="8" t="s">
        <v>3873</v>
      </c>
      <c r="H1735" s="24"/>
      <c r="I1735" s="8" t="s">
        <v>12572</v>
      </c>
      <c r="J1735" s="8">
        <v>14.0</v>
      </c>
      <c r="K1735" s="14">
        <v>46118.0</v>
      </c>
      <c r="L1735" s="8" t="s">
        <v>9634</v>
      </c>
      <c r="M1735" s="8" t="s">
        <v>9634</v>
      </c>
      <c r="N1735" s="41">
        <v>46121.0</v>
      </c>
      <c r="O1735" s="41">
        <v>46121.0</v>
      </c>
      <c r="P1735" s="8" t="s">
        <v>3876</v>
      </c>
      <c r="Q1735" s="8">
        <v>686.0</v>
      </c>
      <c r="R1735" s="16" t="s">
        <v>12573</v>
      </c>
      <c r="S1735" s="16" t="s">
        <v>12574</v>
      </c>
      <c r="T1735" s="16" t="s">
        <v>10454</v>
      </c>
      <c r="U1735" s="20" t="s">
        <v>12575</v>
      </c>
      <c r="V1735" s="8" t="s">
        <v>190</v>
      </c>
      <c r="AA1735" s="53" t="s">
        <v>12576</v>
      </c>
      <c r="AB1735" s="18">
        <v>119.0</v>
      </c>
      <c r="AC1735" s="18">
        <v>14.0</v>
      </c>
      <c r="AD1735" s="18">
        <v>24.0</v>
      </c>
      <c r="AE1735" s="18">
        <v>44.0</v>
      </c>
      <c r="AF1735" s="18">
        <v>16.0</v>
      </c>
      <c r="AG1735" s="18">
        <v>25.0</v>
      </c>
      <c r="AH1735" s="18">
        <v>0.0</v>
      </c>
      <c r="AI1735" s="18">
        <v>19.0</v>
      </c>
      <c r="AJ1735" s="18" t="s">
        <v>12569</v>
      </c>
      <c r="AK1735" s="18">
        <v>441.0</v>
      </c>
      <c r="AL1735" s="54" t="s">
        <v>1331</v>
      </c>
      <c r="AM1735" s="54" t="s">
        <v>1331</v>
      </c>
      <c r="AN1735" s="19">
        <v>0.9264</v>
      </c>
      <c r="AO1735" s="19" t="s">
        <v>54</v>
      </c>
    </row>
    <row r="1736">
      <c r="A1736" s="8" t="s">
        <v>12577</v>
      </c>
      <c r="B1736" s="52" t="s">
        <v>5170</v>
      </c>
      <c r="C1736" s="8" t="s">
        <v>58</v>
      </c>
      <c r="D1736" s="8" t="s">
        <v>12569</v>
      </c>
      <c r="E1736" s="20" t="s">
        <v>12578</v>
      </c>
      <c r="F1736" s="50" t="s">
        <v>12579</v>
      </c>
      <c r="G1736" s="8" t="s">
        <v>3873</v>
      </c>
      <c r="H1736" s="24"/>
      <c r="I1736" s="8" t="s">
        <v>12580</v>
      </c>
      <c r="J1736" s="8">
        <v>14.0</v>
      </c>
      <c r="K1736" s="14">
        <v>46118.0</v>
      </c>
      <c r="L1736" s="8" t="s">
        <v>9634</v>
      </c>
      <c r="M1736" s="8" t="s">
        <v>9634</v>
      </c>
      <c r="N1736" s="41">
        <v>46121.0</v>
      </c>
      <c r="O1736" s="41">
        <v>46121.0</v>
      </c>
      <c r="P1736" s="8" t="s">
        <v>3876</v>
      </c>
      <c r="Q1736" s="8">
        <v>688.0</v>
      </c>
      <c r="R1736" s="16" t="s">
        <v>12573</v>
      </c>
      <c r="S1736" s="16" t="s">
        <v>12574</v>
      </c>
      <c r="T1736" s="16" t="s">
        <v>188</v>
      </c>
      <c r="U1736" s="20" t="s">
        <v>12575</v>
      </c>
      <c r="V1736" s="8" t="s">
        <v>190</v>
      </c>
      <c r="AA1736" s="53" t="s">
        <v>12581</v>
      </c>
      <c r="AB1736" s="18">
        <v>129.0</v>
      </c>
      <c r="AC1736" s="18">
        <v>4.0</v>
      </c>
      <c r="AD1736" s="18">
        <v>19.0</v>
      </c>
      <c r="AE1736" s="18">
        <v>57.0</v>
      </c>
      <c r="AF1736" s="18">
        <v>0.0</v>
      </c>
      <c r="AG1736" s="18">
        <v>0.0</v>
      </c>
      <c r="AH1736" s="18">
        <v>0.0</v>
      </c>
      <c r="AI1736" s="18">
        <v>8.0</v>
      </c>
      <c r="AJ1736" s="18" t="s">
        <v>54</v>
      </c>
      <c r="AK1736" s="18" t="s">
        <v>54</v>
      </c>
      <c r="AL1736" s="54" t="s">
        <v>1422</v>
      </c>
      <c r="AM1736" s="18" t="s">
        <v>54</v>
      </c>
      <c r="AN1736" s="19">
        <v>0.9264</v>
      </c>
      <c r="AO1736" s="19" t="s">
        <v>262</v>
      </c>
    </row>
    <row r="1737">
      <c r="A1737" s="8" t="s">
        <v>12582</v>
      </c>
      <c r="B1737" s="52" t="s">
        <v>5161</v>
      </c>
      <c r="C1737" s="8" t="s">
        <v>58</v>
      </c>
      <c r="D1737" s="8" t="s">
        <v>12569</v>
      </c>
      <c r="E1737" s="20" t="s">
        <v>12583</v>
      </c>
      <c r="F1737" s="50" t="s">
        <v>12584</v>
      </c>
      <c r="G1737" s="8" t="s">
        <v>3873</v>
      </c>
      <c r="H1737" s="24"/>
      <c r="I1737" s="8" t="s">
        <v>12585</v>
      </c>
      <c r="J1737" s="8">
        <v>14.0</v>
      </c>
      <c r="K1737" s="14">
        <v>46118.0</v>
      </c>
      <c r="L1737" s="8" t="s">
        <v>9634</v>
      </c>
      <c r="M1737" s="8" t="s">
        <v>9634</v>
      </c>
      <c r="N1737" s="41">
        <v>46121.0</v>
      </c>
      <c r="O1737" s="41">
        <v>46122.0</v>
      </c>
      <c r="P1737" s="8" t="s">
        <v>3876</v>
      </c>
      <c r="Q1737" s="8">
        <v>776.0</v>
      </c>
      <c r="R1737" s="16" t="s">
        <v>12573</v>
      </c>
      <c r="S1737" s="16" t="s">
        <v>12574</v>
      </c>
      <c r="T1737" s="16" t="s">
        <v>12586</v>
      </c>
      <c r="U1737" s="20" t="s">
        <v>12575</v>
      </c>
      <c r="V1737" s="8" t="s">
        <v>190</v>
      </c>
      <c r="AA1737" s="53" t="s">
        <v>12587</v>
      </c>
      <c r="AB1737" s="18">
        <v>17.0</v>
      </c>
      <c r="AC1737" s="18">
        <v>6.0</v>
      </c>
      <c r="AD1737" s="18">
        <v>3.0</v>
      </c>
      <c r="AE1737" s="18">
        <v>6.0</v>
      </c>
      <c r="AF1737" s="18">
        <v>0.0</v>
      </c>
      <c r="AG1737" s="18">
        <v>0.0</v>
      </c>
      <c r="AH1737" s="18">
        <v>0.0</v>
      </c>
      <c r="AI1737" s="18">
        <v>2.0</v>
      </c>
      <c r="AJ1737" s="18" t="s">
        <v>54</v>
      </c>
      <c r="AK1737" s="18" t="s">
        <v>54</v>
      </c>
      <c r="AL1737" s="54" t="s">
        <v>2040</v>
      </c>
      <c r="AM1737" s="18" t="s">
        <v>54</v>
      </c>
      <c r="AN1737" s="19">
        <v>0.9264</v>
      </c>
      <c r="AO1737" s="19" t="s">
        <v>262</v>
      </c>
    </row>
    <row r="1738">
      <c r="A1738" s="8" t="s">
        <v>12588</v>
      </c>
      <c r="B1738" s="52" t="s">
        <v>1287</v>
      </c>
      <c r="C1738" s="8" t="s">
        <v>58</v>
      </c>
      <c r="D1738" s="8" t="s">
        <v>12569</v>
      </c>
      <c r="E1738" s="20" t="s">
        <v>12589</v>
      </c>
      <c r="F1738" s="50" t="s">
        <v>12590</v>
      </c>
      <c r="G1738" s="8" t="s">
        <v>3873</v>
      </c>
      <c r="H1738" s="24"/>
      <c r="I1738" s="8" t="s">
        <v>12591</v>
      </c>
      <c r="J1738" s="8">
        <v>14.0</v>
      </c>
      <c r="K1738" s="14">
        <v>46118.0</v>
      </c>
      <c r="L1738" s="8" t="s">
        <v>9634</v>
      </c>
      <c r="M1738" s="8" t="s">
        <v>9634</v>
      </c>
      <c r="N1738" s="41">
        <v>46121.0</v>
      </c>
      <c r="O1738" s="41">
        <v>46121.0</v>
      </c>
      <c r="P1738" s="8" t="s">
        <v>3876</v>
      </c>
      <c r="Q1738" s="8">
        <v>674.0</v>
      </c>
      <c r="R1738" s="16" t="s">
        <v>12573</v>
      </c>
      <c r="S1738" s="16" t="s">
        <v>12574</v>
      </c>
      <c r="T1738" s="16" t="s">
        <v>12592</v>
      </c>
      <c r="U1738" s="20" t="s">
        <v>12575</v>
      </c>
      <c r="V1738" s="8" t="s">
        <v>190</v>
      </c>
      <c r="AA1738" s="53" t="s">
        <v>12593</v>
      </c>
      <c r="AB1738" s="18">
        <v>176.0</v>
      </c>
      <c r="AC1738" s="18">
        <v>15.0</v>
      </c>
      <c r="AD1738" s="18">
        <v>20.0</v>
      </c>
      <c r="AE1738" s="18">
        <v>36.0</v>
      </c>
      <c r="AF1738" s="18">
        <v>0.0</v>
      </c>
      <c r="AG1738" s="18">
        <v>0.0</v>
      </c>
      <c r="AH1738" s="18">
        <v>0.0</v>
      </c>
      <c r="AI1738" s="18">
        <v>5.0</v>
      </c>
      <c r="AJ1738" s="18" t="s">
        <v>54</v>
      </c>
      <c r="AK1738" s="18" t="s">
        <v>54</v>
      </c>
      <c r="AL1738" s="54" t="s">
        <v>2455</v>
      </c>
      <c r="AM1738" s="18" t="s">
        <v>54</v>
      </c>
      <c r="AN1738" s="19">
        <v>0.9264</v>
      </c>
      <c r="AO1738" s="19" t="s">
        <v>54</v>
      </c>
    </row>
    <row r="1739">
      <c r="A1739" s="8" t="s">
        <v>12594</v>
      </c>
      <c r="B1739" s="52" t="s">
        <v>1287</v>
      </c>
      <c r="C1739" s="8" t="s">
        <v>43</v>
      </c>
      <c r="E1739" s="20" t="s">
        <v>12595</v>
      </c>
      <c r="F1739" s="21" t="s">
        <v>12596</v>
      </c>
      <c r="G1739" s="8" t="s">
        <v>83</v>
      </c>
      <c r="H1739" s="24"/>
      <c r="I1739" s="8" t="s">
        <v>12597</v>
      </c>
      <c r="J1739" s="8">
        <v>14.0</v>
      </c>
      <c r="K1739" s="14">
        <v>46118.0</v>
      </c>
      <c r="L1739" s="8" t="s">
        <v>9634</v>
      </c>
      <c r="M1739" s="8" t="s">
        <v>9634</v>
      </c>
      <c r="N1739" s="14">
        <v>46122.0</v>
      </c>
      <c r="O1739" s="14">
        <v>46122.0</v>
      </c>
      <c r="P1739" s="8" t="s">
        <v>48</v>
      </c>
      <c r="Q1739" s="8">
        <v>670.0</v>
      </c>
      <c r="R1739" s="8" t="s">
        <v>12598</v>
      </c>
      <c r="S1739" s="8" t="s">
        <v>12599</v>
      </c>
      <c r="T1739" s="16" t="s">
        <v>70</v>
      </c>
      <c r="U1739" s="17" t="s">
        <v>12600</v>
      </c>
      <c r="V1739" s="8" t="s">
        <v>220</v>
      </c>
      <c r="AA1739" s="53" t="s">
        <v>12601</v>
      </c>
      <c r="AB1739" s="18">
        <v>7504.0</v>
      </c>
      <c r="AC1739" s="18">
        <v>101.0</v>
      </c>
      <c r="AD1739" s="18">
        <v>54.0</v>
      </c>
      <c r="AE1739" s="18">
        <v>440.0</v>
      </c>
      <c r="AF1739" s="18">
        <v>204.0</v>
      </c>
      <c r="AG1739" s="18">
        <v>6101.0</v>
      </c>
      <c r="AH1739" s="18">
        <v>695.0</v>
      </c>
      <c r="AI1739" s="18">
        <v>43.0</v>
      </c>
      <c r="AJ1739" s="18" t="s">
        <v>12594</v>
      </c>
      <c r="AK1739" s="18">
        <v>7961.0</v>
      </c>
      <c r="AL1739" s="55" t="s">
        <v>12602</v>
      </c>
      <c r="AM1739" s="55" t="s">
        <v>12603</v>
      </c>
      <c r="AN1739" s="19">
        <v>0.8934</v>
      </c>
      <c r="AO1739" s="19" t="s">
        <v>992</v>
      </c>
    </row>
    <row r="1740">
      <c r="A1740" s="8" t="s">
        <v>12604</v>
      </c>
      <c r="B1740" s="52" t="s">
        <v>1298</v>
      </c>
      <c r="C1740" s="8" t="s">
        <v>58</v>
      </c>
      <c r="D1740" s="8" t="s">
        <v>12594</v>
      </c>
      <c r="E1740" s="20" t="s">
        <v>12605</v>
      </c>
      <c r="F1740" s="50" t="s">
        <v>12606</v>
      </c>
      <c r="G1740" s="8" t="s">
        <v>83</v>
      </c>
      <c r="H1740" s="24"/>
      <c r="I1740" s="8" t="s">
        <v>12607</v>
      </c>
      <c r="J1740" s="8">
        <v>14.0</v>
      </c>
      <c r="K1740" s="14">
        <v>46118.0</v>
      </c>
      <c r="L1740" s="8" t="s">
        <v>9634</v>
      </c>
      <c r="M1740" s="8" t="s">
        <v>9634</v>
      </c>
      <c r="N1740" s="14">
        <v>46122.0</v>
      </c>
      <c r="O1740" s="14">
        <v>46122.0</v>
      </c>
      <c r="P1740" s="8" t="s">
        <v>48</v>
      </c>
      <c r="Q1740" s="8">
        <v>719.0</v>
      </c>
      <c r="R1740" s="8" t="s">
        <v>12608</v>
      </c>
      <c r="S1740" s="8" t="s">
        <v>12609</v>
      </c>
      <c r="T1740" s="16" t="s">
        <v>70</v>
      </c>
      <c r="U1740" s="17" t="s">
        <v>12600</v>
      </c>
      <c r="V1740" s="8" t="s">
        <v>220</v>
      </c>
      <c r="AA1740" s="53" t="s">
        <v>12610</v>
      </c>
      <c r="AB1740" s="18">
        <v>257.0</v>
      </c>
      <c r="AC1740" s="18">
        <v>33.0</v>
      </c>
      <c r="AD1740" s="18">
        <v>32.0</v>
      </c>
      <c r="AE1740" s="18">
        <v>70.0</v>
      </c>
      <c r="AF1740" s="18">
        <v>34.0</v>
      </c>
      <c r="AG1740" s="18">
        <v>67.0</v>
      </c>
      <c r="AH1740" s="18">
        <v>44.0</v>
      </c>
      <c r="AI1740" s="18">
        <v>20.0</v>
      </c>
      <c r="AJ1740" s="18" t="s">
        <v>54</v>
      </c>
      <c r="AK1740" s="18" t="s">
        <v>54</v>
      </c>
      <c r="AL1740" s="54" t="s">
        <v>1464</v>
      </c>
      <c r="AM1740" s="18" t="s">
        <v>54</v>
      </c>
      <c r="AN1740" s="19">
        <v>0.8934</v>
      </c>
      <c r="AO1740" s="19" t="s">
        <v>992</v>
      </c>
    </row>
    <row r="1741">
      <c r="A1741" s="8" t="s">
        <v>12611</v>
      </c>
      <c r="B1741" s="52" t="s">
        <v>5170</v>
      </c>
      <c r="C1741" s="8" t="s">
        <v>58</v>
      </c>
      <c r="D1741" s="8" t="s">
        <v>12594</v>
      </c>
      <c r="E1741" s="20" t="s">
        <v>12612</v>
      </c>
      <c r="F1741" s="50" t="s">
        <v>12613</v>
      </c>
      <c r="G1741" s="8" t="s">
        <v>83</v>
      </c>
      <c r="H1741" s="24"/>
      <c r="I1741" s="8" t="s">
        <v>12614</v>
      </c>
      <c r="J1741" s="8">
        <v>14.0</v>
      </c>
      <c r="K1741" s="14">
        <v>46118.0</v>
      </c>
      <c r="L1741" s="8" t="s">
        <v>9634</v>
      </c>
      <c r="M1741" s="8" t="s">
        <v>9634</v>
      </c>
      <c r="N1741" s="14">
        <v>46122.0</v>
      </c>
      <c r="O1741" s="14">
        <v>46122.0</v>
      </c>
      <c r="P1741" s="8" t="s">
        <v>48</v>
      </c>
      <c r="Q1741" s="8">
        <v>744.0</v>
      </c>
      <c r="R1741" s="8" t="s">
        <v>12615</v>
      </c>
      <c r="S1741" s="8" t="s">
        <v>12616</v>
      </c>
      <c r="T1741" s="16" t="s">
        <v>70</v>
      </c>
      <c r="U1741" s="17" t="s">
        <v>12600</v>
      </c>
      <c r="V1741" s="8" t="s">
        <v>220</v>
      </c>
      <c r="AA1741" s="53" t="s">
        <v>12617</v>
      </c>
      <c r="AB1741" s="18">
        <v>200.0</v>
      </c>
      <c r="AC1741" s="18">
        <v>42.0</v>
      </c>
      <c r="AD1741" s="18">
        <v>26.0</v>
      </c>
      <c r="AE1741" s="18">
        <v>63.0</v>
      </c>
      <c r="AF1741" s="18">
        <v>326.0</v>
      </c>
      <c r="AG1741" s="18">
        <v>38.0</v>
      </c>
      <c r="AH1741" s="18">
        <v>1.0</v>
      </c>
      <c r="AI1741" s="18">
        <v>16.0</v>
      </c>
      <c r="AJ1741" s="18" t="s">
        <v>54</v>
      </c>
      <c r="AK1741" s="18" t="s">
        <v>54</v>
      </c>
      <c r="AL1741" s="54" t="s">
        <v>2398</v>
      </c>
      <c r="AM1741" s="18" t="s">
        <v>54</v>
      </c>
      <c r="AN1741" s="19">
        <v>0.8934</v>
      </c>
      <c r="AO1741" s="19" t="s">
        <v>992</v>
      </c>
    </row>
    <row r="1742">
      <c r="A1742" s="8" t="s">
        <v>12618</v>
      </c>
      <c r="B1742" s="52" t="s">
        <v>1287</v>
      </c>
      <c r="C1742" s="8" t="s">
        <v>43</v>
      </c>
      <c r="E1742" s="20" t="s">
        <v>12619</v>
      </c>
      <c r="F1742" s="50" t="s">
        <v>12620</v>
      </c>
      <c r="G1742" s="8" t="s">
        <v>46</v>
      </c>
      <c r="H1742" s="24"/>
      <c r="I1742" s="8" t="s">
        <v>12621</v>
      </c>
      <c r="J1742" s="8">
        <v>14.0</v>
      </c>
      <c r="K1742" s="14">
        <v>46118.0</v>
      </c>
      <c r="L1742" s="8" t="s">
        <v>9634</v>
      </c>
      <c r="M1742" s="8" t="s">
        <v>9634</v>
      </c>
      <c r="N1742" s="14">
        <v>46122.0</v>
      </c>
      <c r="O1742" s="14">
        <v>46122.0</v>
      </c>
      <c r="P1742" s="8" t="s">
        <v>48</v>
      </c>
      <c r="Q1742" s="8">
        <v>620.0</v>
      </c>
      <c r="R1742" s="8" t="s">
        <v>12622</v>
      </c>
      <c r="S1742" s="8" t="s">
        <v>12623</v>
      </c>
      <c r="T1742" s="16" t="s">
        <v>7202</v>
      </c>
      <c r="U1742" s="17" t="s">
        <v>12624</v>
      </c>
      <c r="V1742" s="8" t="s">
        <v>72</v>
      </c>
      <c r="AA1742" s="53" t="s">
        <v>12625</v>
      </c>
      <c r="AB1742" s="18">
        <v>238.0</v>
      </c>
      <c r="AC1742" s="18">
        <v>21.0</v>
      </c>
      <c r="AD1742" s="18">
        <v>4.0</v>
      </c>
      <c r="AE1742" s="18">
        <v>59.0</v>
      </c>
      <c r="AF1742" s="18">
        <v>201.0</v>
      </c>
      <c r="AG1742" s="18">
        <v>12.0</v>
      </c>
      <c r="AH1742" s="18">
        <v>136.0</v>
      </c>
      <c r="AI1742" s="18">
        <v>0.0</v>
      </c>
      <c r="AJ1742" s="18" t="s">
        <v>12618</v>
      </c>
      <c r="AK1742" s="18">
        <v>580.0</v>
      </c>
      <c r="AL1742" s="54" t="s">
        <v>2398</v>
      </c>
      <c r="AM1742" s="54" t="s">
        <v>2455</v>
      </c>
      <c r="AN1742" s="19">
        <v>0.921</v>
      </c>
      <c r="AO1742" s="19" t="s">
        <v>262</v>
      </c>
    </row>
    <row r="1743">
      <c r="A1743" s="8" t="s">
        <v>12626</v>
      </c>
      <c r="B1743" s="52" t="s">
        <v>1883</v>
      </c>
      <c r="C1743" s="8" t="s">
        <v>58</v>
      </c>
      <c r="D1743" s="8" t="s">
        <v>12618</v>
      </c>
      <c r="E1743" s="20" t="s">
        <v>12627</v>
      </c>
      <c r="F1743" s="50" t="s">
        <v>12628</v>
      </c>
      <c r="G1743" s="8" t="s">
        <v>46</v>
      </c>
      <c r="H1743" s="24"/>
      <c r="I1743" s="8" t="s">
        <v>12629</v>
      </c>
      <c r="J1743" s="8">
        <v>14.0</v>
      </c>
      <c r="K1743" s="14">
        <v>46118.0</v>
      </c>
      <c r="L1743" s="8" t="s">
        <v>9634</v>
      </c>
      <c r="M1743" s="8" t="s">
        <v>9634</v>
      </c>
      <c r="N1743" s="14">
        <v>46122.0</v>
      </c>
      <c r="O1743" s="14">
        <v>46122.0</v>
      </c>
      <c r="P1743" s="8" t="s">
        <v>48</v>
      </c>
      <c r="Q1743" s="8">
        <v>644.0</v>
      </c>
      <c r="R1743" s="8" t="s">
        <v>12622</v>
      </c>
      <c r="S1743" s="8" t="s">
        <v>12630</v>
      </c>
      <c r="T1743" s="16" t="s">
        <v>12631</v>
      </c>
      <c r="U1743" s="17" t="s">
        <v>12624</v>
      </c>
      <c r="V1743" s="8" t="s">
        <v>72</v>
      </c>
      <c r="AA1743" s="53" t="s">
        <v>12632</v>
      </c>
      <c r="AB1743" s="18">
        <v>105.0</v>
      </c>
      <c r="AC1743" s="18">
        <v>19.0</v>
      </c>
      <c r="AD1743" s="18">
        <v>9.0</v>
      </c>
      <c r="AE1743" s="18">
        <v>48.0</v>
      </c>
      <c r="AF1743" s="18">
        <v>33.0</v>
      </c>
      <c r="AG1743" s="18">
        <v>17.0</v>
      </c>
      <c r="AH1743" s="18">
        <v>1.0</v>
      </c>
      <c r="AI1743" s="18">
        <v>5.0</v>
      </c>
      <c r="AJ1743" s="18" t="s">
        <v>54</v>
      </c>
      <c r="AK1743" s="18" t="s">
        <v>54</v>
      </c>
      <c r="AL1743" s="54" t="s">
        <v>1339</v>
      </c>
      <c r="AM1743" s="18" t="s">
        <v>54</v>
      </c>
      <c r="AN1743" s="19">
        <v>0.921</v>
      </c>
      <c r="AO1743" s="19" t="s">
        <v>262</v>
      </c>
    </row>
    <row r="1744">
      <c r="A1744" s="8" t="s">
        <v>12633</v>
      </c>
      <c r="B1744" s="52" t="s">
        <v>3883</v>
      </c>
      <c r="C1744" s="8" t="s">
        <v>58</v>
      </c>
      <c r="D1744" s="8" t="s">
        <v>12618</v>
      </c>
      <c r="E1744" s="20" t="s">
        <v>12634</v>
      </c>
      <c r="F1744" s="50" t="s">
        <v>12635</v>
      </c>
      <c r="G1744" s="8" t="s">
        <v>46</v>
      </c>
      <c r="H1744" s="24"/>
      <c r="I1744" s="8" t="s">
        <v>12636</v>
      </c>
      <c r="J1744" s="8">
        <v>14.0</v>
      </c>
      <c r="K1744" s="14">
        <v>46118.0</v>
      </c>
      <c r="L1744" s="8" t="s">
        <v>9634</v>
      </c>
      <c r="M1744" s="8" t="s">
        <v>9634</v>
      </c>
      <c r="N1744" s="14">
        <v>46122.0</v>
      </c>
      <c r="O1744" s="14">
        <v>46122.0</v>
      </c>
      <c r="P1744" s="8" t="s">
        <v>48</v>
      </c>
      <c r="Q1744" s="8">
        <v>602.0</v>
      </c>
      <c r="R1744" s="8" t="s">
        <v>12622</v>
      </c>
      <c r="S1744" s="8" t="s">
        <v>12637</v>
      </c>
      <c r="T1744" s="16" t="s">
        <v>70</v>
      </c>
      <c r="U1744" s="17" t="s">
        <v>12624</v>
      </c>
      <c r="V1744" s="8" t="s">
        <v>72</v>
      </c>
      <c r="AA1744" s="53" t="s">
        <v>12638</v>
      </c>
      <c r="AB1744" s="18">
        <v>140.0</v>
      </c>
      <c r="AC1744" s="18">
        <v>7.0</v>
      </c>
      <c r="AD1744" s="18">
        <v>32.0</v>
      </c>
      <c r="AE1744" s="18">
        <v>52.0</v>
      </c>
      <c r="AF1744" s="18">
        <v>75.0</v>
      </c>
      <c r="AG1744" s="18">
        <v>39.0</v>
      </c>
      <c r="AH1744" s="18">
        <v>0.0</v>
      </c>
      <c r="AI1744" s="18">
        <v>4.0</v>
      </c>
      <c r="AJ1744" s="18" t="s">
        <v>54</v>
      </c>
      <c r="AK1744" s="18" t="s">
        <v>54</v>
      </c>
      <c r="AL1744" s="54" t="s">
        <v>1755</v>
      </c>
      <c r="AM1744" s="18" t="s">
        <v>54</v>
      </c>
      <c r="AN1744" s="19">
        <v>0.921</v>
      </c>
      <c r="AO1744" s="19" t="s">
        <v>262</v>
      </c>
    </row>
    <row r="1745">
      <c r="A1745" s="8" t="s">
        <v>12639</v>
      </c>
      <c r="B1745" s="52" t="s">
        <v>42</v>
      </c>
      <c r="C1745" s="8" t="s">
        <v>58</v>
      </c>
      <c r="D1745" s="8" t="s">
        <v>12618</v>
      </c>
      <c r="E1745" s="20" t="s">
        <v>12640</v>
      </c>
      <c r="F1745" s="50" t="s">
        <v>12641</v>
      </c>
      <c r="G1745" s="8" t="s">
        <v>46</v>
      </c>
      <c r="H1745" s="24"/>
      <c r="I1745" s="8" t="s">
        <v>12642</v>
      </c>
      <c r="J1745" s="8">
        <v>14.0</v>
      </c>
      <c r="K1745" s="14">
        <v>46118.0</v>
      </c>
      <c r="L1745" s="8" t="s">
        <v>9634</v>
      </c>
      <c r="M1745" s="8" t="s">
        <v>9634</v>
      </c>
      <c r="N1745" s="14">
        <v>46122.0</v>
      </c>
      <c r="O1745" s="14">
        <v>46122.0</v>
      </c>
      <c r="P1745" s="8" t="s">
        <v>48</v>
      </c>
      <c r="Q1745" s="8">
        <v>469.0</v>
      </c>
      <c r="R1745" s="16" t="s">
        <v>12643</v>
      </c>
      <c r="S1745" s="16" t="s">
        <v>12644</v>
      </c>
      <c r="T1745" s="16" t="s">
        <v>188</v>
      </c>
      <c r="U1745" s="17" t="s">
        <v>12624</v>
      </c>
      <c r="V1745" s="8" t="s">
        <v>72</v>
      </c>
      <c r="AA1745" s="18" t="s">
        <v>54</v>
      </c>
      <c r="AB1745" s="18">
        <v>97.0</v>
      </c>
      <c r="AC1745" s="18">
        <v>17.0</v>
      </c>
      <c r="AD1745" s="18">
        <v>14.0</v>
      </c>
      <c r="AE1745" s="18">
        <v>44.0</v>
      </c>
      <c r="AF1745" s="18">
        <v>0.0</v>
      </c>
      <c r="AG1745" s="18">
        <v>0.0</v>
      </c>
      <c r="AH1745" s="18">
        <v>0.0</v>
      </c>
      <c r="AI1745" s="18">
        <v>0.0</v>
      </c>
      <c r="AJ1745" s="18" t="s">
        <v>54</v>
      </c>
      <c r="AK1745" s="18" t="s">
        <v>54</v>
      </c>
      <c r="AL1745" s="18" t="s">
        <v>54</v>
      </c>
      <c r="AM1745" s="18" t="s">
        <v>54</v>
      </c>
      <c r="AN1745" s="19">
        <v>0.921</v>
      </c>
      <c r="AO1745" s="19" t="s">
        <v>262</v>
      </c>
    </row>
    <row r="1746">
      <c r="A1746" s="8" t="s">
        <v>12645</v>
      </c>
      <c r="B1746" s="52" t="s">
        <v>2482</v>
      </c>
      <c r="C1746" s="8" t="s">
        <v>43</v>
      </c>
      <c r="E1746" s="20" t="s">
        <v>12646</v>
      </c>
      <c r="F1746" s="50" t="s">
        <v>12647</v>
      </c>
      <c r="G1746" s="8" t="s">
        <v>46</v>
      </c>
      <c r="H1746" s="24"/>
      <c r="I1746" s="8" t="s">
        <v>12648</v>
      </c>
      <c r="J1746" s="8">
        <v>14.0</v>
      </c>
      <c r="K1746" s="14">
        <v>46118.0</v>
      </c>
      <c r="L1746" s="8" t="s">
        <v>9634</v>
      </c>
      <c r="M1746" s="8" t="s">
        <v>9634</v>
      </c>
      <c r="N1746" s="14">
        <v>46122.0</v>
      </c>
      <c r="O1746" s="14">
        <v>46122.0</v>
      </c>
      <c r="P1746" s="8" t="s">
        <v>48</v>
      </c>
      <c r="Q1746" s="8">
        <v>504.0</v>
      </c>
      <c r="R1746" s="16" t="s">
        <v>12649</v>
      </c>
      <c r="S1746" s="16" t="s">
        <v>12650</v>
      </c>
      <c r="T1746" s="16" t="s">
        <v>12651</v>
      </c>
      <c r="U1746" s="17" t="s">
        <v>12652</v>
      </c>
      <c r="V1746" s="8" t="s">
        <v>72</v>
      </c>
      <c r="AA1746" s="18" t="s">
        <v>54</v>
      </c>
      <c r="AB1746" s="18">
        <v>88.0</v>
      </c>
      <c r="AC1746" s="18">
        <v>35.0</v>
      </c>
      <c r="AD1746" s="18">
        <v>7.0</v>
      </c>
      <c r="AE1746" s="18">
        <v>21.0</v>
      </c>
      <c r="AF1746" s="18">
        <v>0.0</v>
      </c>
      <c r="AG1746" s="18">
        <v>0.0</v>
      </c>
      <c r="AH1746" s="18">
        <v>0.0</v>
      </c>
      <c r="AI1746" s="18">
        <v>0.0</v>
      </c>
      <c r="AJ1746" s="18" t="s">
        <v>12645</v>
      </c>
      <c r="AK1746" s="18">
        <v>2735.0</v>
      </c>
      <c r="AL1746" s="18" t="s">
        <v>54</v>
      </c>
      <c r="AM1746" s="54" t="s">
        <v>4451</v>
      </c>
      <c r="AN1746" s="19">
        <v>0.9201</v>
      </c>
      <c r="AO1746" s="19" t="s">
        <v>73</v>
      </c>
    </row>
    <row r="1747">
      <c r="A1747" s="8" t="s">
        <v>12653</v>
      </c>
      <c r="B1747" s="52" t="s">
        <v>1287</v>
      </c>
      <c r="C1747" s="8" t="s">
        <v>58</v>
      </c>
      <c r="D1747" s="8" t="s">
        <v>12645</v>
      </c>
      <c r="E1747" s="20" t="s">
        <v>12654</v>
      </c>
      <c r="F1747" s="50" t="s">
        <v>12655</v>
      </c>
      <c r="G1747" s="8" t="s">
        <v>46</v>
      </c>
      <c r="H1747" s="24"/>
      <c r="I1747" s="8" t="s">
        <v>12656</v>
      </c>
      <c r="J1747" s="8">
        <v>14.0</v>
      </c>
      <c r="K1747" s="14">
        <v>46118.0</v>
      </c>
      <c r="L1747" s="8" t="s">
        <v>9634</v>
      </c>
      <c r="M1747" s="8" t="s">
        <v>9634</v>
      </c>
      <c r="N1747" s="14">
        <v>46122.0</v>
      </c>
      <c r="O1747" s="14">
        <v>46122.0</v>
      </c>
      <c r="P1747" s="8" t="s">
        <v>48</v>
      </c>
      <c r="Q1747" s="8">
        <v>607.0</v>
      </c>
      <c r="R1747" s="8" t="s">
        <v>12657</v>
      </c>
      <c r="S1747" s="8" t="s">
        <v>12658</v>
      </c>
      <c r="T1747" s="16" t="s">
        <v>7202</v>
      </c>
      <c r="U1747" s="17" t="s">
        <v>12652</v>
      </c>
      <c r="V1747" s="8" t="s">
        <v>72</v>
      </c>
      <c r="AA1747" s="53" t="s">
        <v>12659</v>
      </c>
      <c r="AB1747" s="18">
        <v>353.0</v>
      </c>
      <c r="AC1747" s="18">
        <v>115.0</v>
      </c>
      <c r="AD1747" s="18">
        <v>38.0</v>
      </c>
      <c r="AE1747" s="18">
        <v>75.0</v>
      </c>
      <c r="AF1747" s="18">
        <v>26.0</v>
      </c>
      <c r="AG1747" s="18">
        <v>14.0</v>
      </c>
      <c r="AH1747" s="18">
        <v>91.0</v>
      </c>
      <c r="AI1747" s="18">
        <v>3.0</v>
      </c>
      <c r="AJ1747" s="18" t="s">
        <v>54</v>
      </c>
      <c r="AK1747" s="18" t="s">
        <v>54</v>
      </c>
      <c r="AL1747" s="54" t="s">
        <v>1637</v>
      </c>
      <c r="AM1747" s="18" t="s">
        <v>54</v>
      </c>
      <c r="AN1747" s="19">
        <v>0.9201</v>
      </c>
      <c r="AO1747" s="19" t="s">
        <v>73</v>
      </c>
    </row>
    <row r="1748">
      <c r="A1748" s="8" t="s">
        <v>12660</v>
      </c>
      <c r="B1748" s="52" t="s">
        <v>1298</v>
      </c>
      <c r="C1748" s="8" t="s">
        <v>58</v>
      </c>
      <c r="D1748" s="8" t="s">
        <v>12645</v>
      </c>
      <c r="E1748" s="20" t="s">
        <v>12661</v>
      </c>
      <c r="F1748" s="50" t="s">
        <v>12662</v>
      </c>
      <c r="G1748" s="8" t="s">
        <v>46</v>
      </c>
      <c r="H1748" s="24"/>
      <c r="I1748" s="8" t="s">
        <v>12663</v>
      </c>
      <c r="J1748" s="8">
        <v>14.0</v>
      </c>
      <c r="K1748" s="14">
        <v>46118.0</v>
      </c>
      <c r="L1748" s="8" t="s">
        <v>9634</v>
      </c>
      <c r="M1748" s="8" t="s">
        <v>9634</v>
      </c>
      <c r="N1748" s="14">
        <v>46122.0</v>
      </c>
      <c r="O1748" s="14">
        <v>46122.0</v>
      </c>
      <c r="P1748" s="8" t="s">
        <v>48</v>
      </c>
      <c r="Q1748" s="8">
        <v>594.0</v>
      </c>
      <c r="R1748" s="8" t="s">
        <v>12657</v>
      </c>
      <c r="S1748" s="8" t="s">
        <v>12664</v>
      </c>
      <c r="T1748" s="16" t="s">
        <v>70</v>
      </c>
      <c r="U1748" s="17" t="s">
        <v>12652</v>
      </c>
      <c r="V1748" s="8" t="s">
        <v>72</v>
      </c>
      <c r="AA1748" s="53" t="s">
        <v>12665</v>
      </c>
      <c r="AB1748" s="18">
        <v>484.0</v>
      </c>
      <c r="AC1748" s="18">
        <v>34.0</v>
      </c>
      <c r="AD1748" s="18">
        <v>11.0</v>
      </c>
      <c r="AE1748" s="18">
        <v>61.0</v>
      </c>
      <c r="AF1748" s="18">
        <v>19.0</v>
      </c>
      <c r="AG1748" s="18">
        <v>93.0</v>
      </c>
      <c r="AH1748" s="18">
        <v>299.0</v>
      </c>
      <c r="AI1748" s="18">
        <v>2.0</v>
      </c>
      <c r="AJ1748" s="18" t="s">
        <v>54</v>
      </c>
      <c r="AK1748" s="18" t="s">
        <v>54</v>
      </c>
      <c r="AL1748" s="54" t="s">
        <v>1997</v>
      </c>
      <c r="AM1748" s="18" t="s">
        <v>54</v>
      </c>
      <c r="AN1748" s="19">
        <v>0.9201</v>
      </c>
      <c r="AO1748" s="19" t="s">
        <v>73</v>
      </c>
    </row>
    <row r="1749">
      <c r="A1749" s="8" t="s">
        <v>12666</v>
      </c>
      <c r="B1749" s="52" t="s">
        <v>1883</v>
      </c>
      <c r="C1749" s="8" t="s">
        <v>58</v>
      </c>
      <c r="D1749" s="8" t="s">
        <v>12645</v>
      </c>
      <c r="E1749" s="20" t="s">
        <v>12667</v>
      </c>
      <c r="F1749" s="50" t="s">
        <v>12668</v>
      </c>
      <c r="G1749" s="8" t="s">
        <v>46</v>
      </c>
      <c r="H1749" s="24"/>
      <c r="I1749" s="8" t="s">
        <v>12669</v>
      </c>
      <c r="J1749" s="8">
        <v>14.0</v>
      </c>
      <c r="K1749" s="14">
        <v>46118.0</v>
      </c>
      <c r="L1749" s="8" t="s">
        <v>9634</v>
      </c>
      <c r="M1749" s="8" t="s">
        <v>9634</v>
      </c>
      <c r="N1749" s="14">
        <v>46122.0</v>
      </c>
      <c r="O1749" s="14">
        <v>46122.0</v>
      </c>
      <c r="P1749" s="8" t="s">
        <v>48</v>
      </c>
      <c r="Q1749" s="8">
        <v>501.0</v>
      </c>
      <c r="R1749" s="8" t="s">
        <v>12657</v>
      </c>
      <c r="S1749" s="8" t="s">
        <v>12670</v>
      </c>
      <c r="T1749" s="16" t="s">
        <v>188</v>
      </c>
      <c r="U1749" s="17" t="s">
        <v>12652</v>
      </c>
      <c r="V1749" s="8" t="s">
        <v>72</v>
      </c>
      <c r="AA1749" s="53" t="s">
        <v>12671</v>
      </c>
      <c r="AB1749" s="18">
        <v>1810.0</v>
      </c>
      <c r="AC1749" s="18">
        <v>51.0</v>
      </c>
      <c r="AD1749" s="18">
        <v>23.0</v>
      </c>
      <c r="AE1749" s="18">
        <v>61.0</v>
      </c>
      <c r="AF1749" s="18">
        <v>120.0</v>
      </c>
      <c r="AG1749" s="18">
        <v>1603.0</v>
      </c>
      <c r="AH1749" s="18">
        <v>51.0</v>
      </c>
      <c r="AI1749" s="18">
        <v>7.0</v>
      </c>
      <c r="AJ1749" s="18" t="s">
        <v>54</v>
      </c>
      <c r="AK1749" s="18" t="s">
        <v>54</v>
      </c>
      <c r="AL1749" s="55" t="s">
        <v>2763</v>
      </c>
      <c r="AM1749" s="18" t="s">
        <v>54</v>
      </c>
      <c r="AN1749" s="19">
        <v>0.9201</v>
      </c>
      <c r="AO1749" s="19" t="s">
        <v>3607</v>
      </c>
    </row>
    <row r="1750">
      <c r="A1750" s="8" t="s">
        <v>12672</v>
      </c>
      <c r="B1750" s="52" t="s">
        <v>1287</v>
      </c>
      <c r="C1750" s="8" t="s">
        <v>43</v>
      </c>
      <c r="E1750" s="20" t="s">
        <v>12673</v>
      </c>
      <c r="F1750" s="50" t="s">
        <v>12674</v>
      </c>
      <c r="G1750" s="8" t="s">
        <v>83</v>
      </c>
      <c r="H1750" s="24"/>
      <c r="I1750" s="8" t="s">
        <v>12675</v>
      </c>
      <c r="J1750" s="8">
        <v>14.0</v>
      </c>
      <c r="K1750" s="14">
        <v>46118.0</v>
      </c>
      <c r="L1750" s="8" t="s">
        <v>9634</v>
      </c>
      <c r="M1750" s="8" t="s">
        <v>9634</v>
      </c>
      <c r="N1750" s="14">
        <v>46122.0</v>
      </c>
      <c r="O1750" s="14">
        <v>46122.0</v>
      </c>
      <c r="P1750" s="8" t="s">
        <v>48</v>
      </c>
      <c r="Q1750" s="8">
        <v>619.0</v>
      </c>
      <c r="R1750" s="59" t="s">
        <v>12676</v>
      </c>
      <c r="S1750" s="59" t="s">
        <v>12677</v>
      </c>
      <c r="T1750" s="16" t="s">
        <v>70</v>
      </c>
      <c r="U1750" s="17" t="s">
        <v>12678</v>
      </c>
      <c r="V1750" s="8" t="s">
        <v>220</v>
      </c>
      <c r="AA1750" s="53" t="s">
        <v>12679</v>
      </c>
      <c r="AB1750" s="18">
        <v>1154.0</v>
      </c>
      <c r="AC1750" s="18">
        <v>25.0</v>
      </c>
      <c r="AD1750" s="18">
        <v>16.0</v>
      </c>
      <c r="AE1750" s="18">
        <v>262.0</v>
      </c>
      <c r="AF1750" s="18">
        <v>23.0</v>
      </c>
      <c r="AG1750" s="18">
        <v>586.0</v>
      </c>
      <c r="AH1750" s="18">
        <v>296.0</v>
      </c>
      <c r="AI1750" s="18">
        <v>10.0</v>
      </c>
      <c r="AJ1750" s="18" t="s">
        <v>12672</v>
      </c>
      <c r="AK1750" s="18">
        <v>2716.0</v>
      </c>
      <c r="AL1750" s="54" t="s">
        <v>2372</v>
      </c>
      <c r="AM1750" s="54" t="s">
        <v>4336</v>
      </c>
      <c r="AN1750" s="19">
        <v>0.8867</v>
      </c>
      <c r="AO1750" s="19" t="s">
        <v>54</v>
      </c>
    </row>
    <row r="1751">
      <c r="A1751" s="8" t="s">
        <v>12680</v>
      </c>
      <c r="B1751" s="52" t="s">
        <v>1298</v>
      </c>
      <c r="C1751" s="8" t="s">
        <v>58</v>
      </c>
      <c r="D1751" s="8" t="s">
        <v>12672</v>
      </c>
      <c r="E1751" s="20" t="s">
        <v>12681</v>
      </c>
      <c r="F1751" s="50" t="s">
        <v>12682</v>
      </c>
      <c r="G1751" s="8" t="s">
        <v>83</v>
      </c>
      <c r="H1751" s="24"/>
      <c r="I1751" s="8" t="s">
        <v>12683</v>
      </c>
      <c r="J1751" s="8">
        <v>14.0</v>
      </c>
      <c r="K1751" s="14">
        <v>46118.0</v>
      </c>
      <c r="L1751" s="8" t="s">
        <v>9634</v>
      </c>
      <c r="M1751" s="8" t="s">
        <v>9634</v>
      </c>
      <c r="N1751" s="14">
        <v>46122.0</v>
      </c>
      <c r="O1751" s="14">
        <v>46122.0</v>
      </c>
      <c r="P1751" s="8" t="s">
        <v>48</v>
      </c>
      <c r="Q1751" s="8">
        <v>484.0</v>
      </c>
      <c r="R1751" s="59" t="s">
        <v>12684</v>
      </c>
      <c r="S1751" s="59" t="s">
        <v>12685</v>
      </c>
      <c r="T1751" s="16" t="s">
        <v>12686</v>
      </c>
      <c r="U1751" s="17" t="s">
        <v>12678</v>
      </c>
      <c r="V1751" s="8" t="s">
        <v>220</v>
      </c>
      <c r="AA1751" s="53" t="s">
        <v>12687</v>
      </c>
      <c r="AB1751" s="18">
        <v>540.0</v>
      </c>
      <c r="AC1751" s="18">
        <v>6.0</v>
      </c>
      <c r="AD1751" s="18">
        <v>31.0</v>
      </c>
      <c r="AE1751" s="18">
        <v>88.0</v>
      </c>
      <c r="AF1751" s="18">
        <v>37.0</v>
      </c>
      <c r="AG1751" s="18">
        <v>389.0</v>
      </c>
      <c r="AH1751" s="18">
        <v>0.0</v>
      </c>
      <c r="AI1751" s="18">
        <v>23.0</v>
      </c>
      <c r="AJ1751" s="18" t="s">
        <v>54</v>
      </c>
      <c r="AK1751" s="18" t="s">
        <v>54</v>
      </c>
      <c r="AL1751" s="54" t="s">
        <v>2647</v>
      </c>
      <c r="AM1751" s="18" t="s">
        <v>54</v>
      </c>
      <c r="AN1751" s="19">
        <v>0.8867</v>
      </c>
      <c r="AO1751" s="19" t="s">
        <v>262</v>
      </c>
    </row>
    <row r="1752">
      <c r="A1752" s="8" t="s">
        <v>12688</v>
      </c>
      <c r="B1752" s="52" t="s">
        <v>1883</v>
      </c>
      <c r="C1752" s="8" t="s">
        <v>58</v>
      </c>
      <c r="D1752" s="8" t="s">
        <v>12672</v>
      </c>
      <c r="E1752" s="20" t="s">
        <v>12689</v>
      </c>
      <c r="F1752" s="50" t="s">
        <v>12690</v>
      </c>
      <c r="G1752" s="8" t="s">
        <v>83</v>
      </c>
      <c r="H1752" s="24"/>
      <c r="I1752" s="8" t="s">
        <v>12691</v>
      </c>
      <c r="J1752" s="8">
        <v>14.0</v>
      </c>
      <c r="K1752" s="14">
        <v>46118.0</v>
      </c>
      <c r="L1752" s="8" t="s">
        <v>9634</v>
      </c>
      <c r="M1752" s="8" t="s">
        <v>9634</v>
      </c>
      <c r="N1752" s="14">
        <v>46122.0</v>
      </c>
      <c r="O1752" s="14">
        <v>46122.0</v>
      </c>
      <c r="P1752" s="8" t="s">
        <v>48</v>
      </c>
      <c r="Q1752" s="8">
        <v>649.0</v>
      </c>
      <c r="R1752" s="59" t="s">
        <v>12692</v>
      </c>
      <c r="S1752" s="59" t="s">
        <v>12693</v>
      </c>
      <c r="T1752" s="16" t="s">
        <v>757</v>
      </c>
      <c r="U1752" s="17" t="s">
        <v>12678</v>
      </c>
      <c r="V1752" s="8" t="s">
        <v>220</v>
      </c>
      <c r="AA1752" s="53" t="s">
        <v>12694</v>
      </c>
      <c r="AB1752" s="18">
        <v>779.0</v>
      </c>
      <c r="AC1752" s="18">
        <v>31.0</v>
      </c>
      <c r="AD1752" s="18">
        <v>62.0</v>
      </c>
      <c r="AE1752" s="18">
        <v>86.0</v>
      </c>
      <c r="AF1752" s="18">
        <v>314.0</v>
      </c>
      <c r="AG1752" s="18">
        <v>553.0</v>
      </c>
      <c r="AH1752" s="18">
        <v>0.0</v>
      </c>
      <c r="AI1752" s="18">
        <v>15.0</v>
      </c>
      <c r="AJ1752" s="18" t="s">
        <v>54</v>
      </c>
      <c r="AK1752" s="18" t="s">
        <v>54</v>
      </c>
      <c r="AL1752" s="54" t="s">
        <v>2064</v>
      </c>
      <c r="AM1752" s="18" t="s">
        <v>54</v>
      </c>
      <c r="AN1752" s="19">
        <v>0.8867</v>
      </c>
      <c r="AO1752" s="19" t="s">
        <v>262</v>
      </c>
    </row>
    <row r="1753">
      <c r="A1753" s="8" t="s">
        <v>12695</v>
      </c>
      <c r="B1753" s="52" t="s">
        <v>42</v>
      </c>
      <c r="C1753" s="8" t="s">
        <v>58</v>
      </c>
      <c r="D1753" s="8" t="s">
        <v>12672</v>
      </c>
      <c r="E1753" s="20" t="s">
        <v>12696</v>
      </c>
      <c r="F1753" s="50" t="s">
        <v>12697</v>
      </c>
      <c r="G1753" s="8" t="s">
        <v>83</v>
      </c>
      <c r="H1753" s="24"/>
      <c r="I1753" s="8" t="s">
        <v>12698</v>
      </c>
      <c r="J1753" s="8">
        <v>14.0</v>
      </c>
      <c r="K1753" s="14">
        <v>46118.0</v>
      </c>
      <c r="L1753" s="8" t="s">
        <v>9634</v>
      </c>
      <c r="M1753" s="8" t="s">
        <v>9634</v>
      </c>
      <c r="N1753" s="14">
        <v>46122.0</v>
      </c>
      <c r="O1753" s="14">
        <v>46122.0</v>
      </c>
      <c r="P1753" s="8" t="s">
        <v>48</v>
      </c>
      <c r="Q1753" s="8">
        <v>521.0</v>
      </c>
      <c r="R1753" s="16" t="s">
        <v>12699</v>
      </c>
      <c r="S1753" s="59" t="s">
        <v>12700</v>
      </c>
      <c r="T1753" s="16" t="s">
        <v>9636</v>
      </c>
      <c r="U1753" s="17" t="s">
        <v>12678</v>
      </c>
      <c r="V1753" s="8" t="s">
        <v>220</v>
      </c>
      <c r="AA1753" s="18" t="s">
        <v>54</v>
      </c>
      <c r="AB1753" s="18">
        <v>243.0</v>
      </c>
      <c r="AC1753" s="18">
        <v>110.0</v>
      </c>
      <c r="AD1753" s="18">
        <v>10.0</v>
      </c>
      <c r="AE1753" s="18">
        <v>97.0</v>
      </c>
      <c r="AF1753" s="18">
        <v>0.0</v>
      </c>
      <c r="AG1753" s="18">
        <v>0.0</v>
      </c>
      <c r="AH1753" s="18">
        <v>0.0</v>
      </c>
      <c r="AI1753" s="18">
        <v>2.0</v>
      </c>
      <c r="AJ1753" s="18" t="s">
        <v>54</v>
      </c>
      <c r="AK1753" s="18" t="s">
        <v>54</v>
      </c>
      <c r="AL1753" s="18" t="s">
        <v>54</v>
      </c>
      <c r="AM1753" s="18" t="s">
        <v>54</v>
      </c>
      <c r="AN1753" s="19">
        <v>0.8867</v>
      </c>
      <c r="AO1753" s="19" t="s">
        <v>262</v>
      </c>
    </row>
    <row r="1754">
      <c r="A1754" s="8" t="s">
        <v>12701</v>
      </c>
      <c r="B1754" s="52" t="s">
        <v>1287</v>
      </c>
      <c r="C1754" s="8" t="s">
        <v>43</v>
      </c>
      <c r="E1754" s="20" t="s">
        <v>12702</v>
      </c>
      <c r="F1754" s="50" t="s">
        <v>12703</v>
      </c>
      <c r="G1754" s="8" t="s">
        <v>183</v>
      </c>
      <c r="H1754" s="24"/>
      <c r="I1754" s="8" t="s">
        <v>12704</v>
      </c>
      <c r="J1754" s="8">
        <v>14.0</v>
      </c>
      <c r="K1754" s="14">
        <v>46118.0</v>
      </c>
      <c r="L1754" s="8" t="s">
        <v>9634</v>
      </c>
      <c r="M1754" s="8" t="s">
        <v>9634</v>
      </c>
      <c r="N1754" s="14">
        <v>46122.0</v>
      </c>
      <c r="O1754" s="14">
        <v>46122.0</v>
      </c>
      <c r="P1754" s="8" t="s">
        <v>185</v>
      </c>
      <c r="Q1754" s="8">
        <v>790.0</v>
      </c>
      <c r="R1754" s="8" t="s">
        <v>12705</v>
      </c>
      <c r="S1754" s="8" t="s">
        <v>12706</v>
      </c>
      <c r="T1754" s="32" t="s">
        <v>70</v>
      </c>
      <c r="U1754" s="17" t="s">
        <v>12707</v>
      </c>
      <c r="V1754" s="8" t="s">
        <v>190</v>
      </c>
      <c r="AA1754" s="53" t="s">
        <v>12708</v>
      </c>
      <c r="AB1754" s="18">
        <v>110.0</v>
      </c>
      <c r="AC1754" s="18">
        <v>4.0</v>
      </c>
      <c r="AD1754" s="18">
        <v>4.0</v>
      </c>
      <c r="AE1754" s="18">
        <v>28.0</v>
      </c>
      <c r="AF1754" s="18">
        <v>291.0</v>
      </c>
      <c r="AG1754" s="18">
        <v>68.0</v>
      </c>
      <c r="AH1754" s="18">
        <v>0.0</v>
      </c>
      <c r="AI1754" s="18">
        <v>4.0</v>
      </c>
      <c r="AJ1754" s="18" t="s">
        <v>12701</v>
      </c>
      <c r="AK1754" s="18">
        <v>366.0</v>
      </c>
      <c r="AL1754" s="54" t="s">
        <v>1483</v>
      </c>
      <c r="AM1754" s="54" t="s">
        <v>1755</v>
      </c>
      <c r="AN1754" s="19"/>
      <c r="AO1754" s="19" t="s">
        <v>54</v>
      </c>
    </row>
    <row r="1755">
      <c r="A1755" s="8" t="s">
        <v>12709</v>
      </c>
      <c r="B1755" s="52" t="s">
        <v>1298</v>
      </c>
      <c r="C1755" s="8" t="s">
        <v>58</v>
      </c>
      <c r="D1755" s="8" t="s">
        <v>12701</v>
      </c>
      <c r="E1755" s="16" t="s">
        <v>12710</v>
      </c>
      <c r="F1755" s="50" t="s">
        <v>12711</v>
      </c>
      <c r="G1755" s="8" t="s">
        <v>183</v>
      </c>
      <c r="H1755" s="24"/>
      <c r="I1755" s="8" t="s">
        <v>12712</v>
      </c>
      <c r="J1755" s="8">
        <v>14.0</v>
      </c>
      <c r="K1755" s="14">
        <v>46118.0</v>
      </c>
      <c r="L1755" s="8" t="s">
        <v>9634</v>
      </c>
      <c r="M1755" s="8" t="s">
        <v>9634</v>
      </c>
      <c r="N1755" s="14">
        <v>46122.0</v>
      </c>
      <c r="O1755" s="14">
        <v>46122.0</v>
      </c>
      <c r="P1755" s="8" t="s">
        <v>185</v>
      </c>
      <c r="Q1755" s="8">
        <v>746.0</v>
      </c>
      <c r="R1755" s="8" t="s">
        <v>12713</v>
      </c>
      <c r="S1755" s="8" t="s">
        <v>12714</v>
      </c>
      <c r="T1755" s="32" t="s">
        <v>473</v>
      </c>
      <c r="U1755" s="17" t="s">
        <v>12707</v>
      </c>
      <c r="V1755" s="8" t="s">
        <v>190</v>
      </c>
      <c r="AA1755" s="53" t="s">
        <v>12715</v>
      </c>
      <c r="AB1755" s="18">
        <v>113.0</v>
      </c>
      <c r="AC1755" s="18">
        <v>4.0</v>
      </c>
      <c r="AD1755" s="18">
        <v>12.0</v>
      </c>
      <c r="AE1755" s="18">
        <v>50.0</v>
      </c>
      <c r="AF1755" s="18">
        <v>70.0</v>
      </c>
      <c r="AG1755" s="18">
        <v>11.0</v>
      </c>
      <c r="AH1755" s="18">
        <v>18.0</v>
      </c>
      <c r="AI1755" s="18">
        <v>17.0</v>
      </c>
      <c r="AJ1755" s="18" t="s">
        <v>54</v>
      </c>
      <c r="AK1755" s="18" t="s">
        <v>54</v>
      </c>
      <c r="AL1755" s="54" t="s">
        <v>1331</v>
      </c>
      <c r="AM1755" s="18" t="s">
        <v>54</v>
      </c>
      <c r="AN1755" s="19"/>
      <c r="AO1755" s="19" t="s">
        <v>191</v>
      </c>
    </row>
    <row r="1756">
      <c r="A1756" s="8" t="s">
        <v>12716</v>
      </c>
      <c r="B1756" s="52" t="s">
        <v>5170</v>
      </c>
      <c r="C1756" s="8" t="s">
        <v>58</v>
      </c>
      <c r="D1756" s="8" t="s">
        <v>12701</v>
      </c>
      <c r="E1756" s="16" t="s">
        <v>12717</v>
      </c>
      <c r="F1756" s="50" t="s">
        <v>12718</v>
      </c>
      <c r="G1756" s="8" t="s">
        <v>183</v>
      </c>
      <c r="H1756" s="24"/>
      <c r="I1756" s="8" t="s">
        <v>12719</v>
      </c>
      <c r="J1756" s="8">
        <v>14.0</v>
      </c>
      <c r="K1756" s="14">
        <v>46118.0</v>
      </c>
      <c r="L1756" s="8" t="s">
        <v>9634</v>
      </c>
      <c r="M1756" s="8" t="s">
        <v>9634</v>
      </c>
      <c r="N1756" s="14">
        <v>46122.0</v>
      </c>
      <c r="O1756" s="14">
        <v>46122.0</v>
      </c>
      <c r="P1756" s="8" t="s">
        <v>185</v>
      </c>
      <c r="Q1756" s="8">
        <v>799.0</v>
      </c>
      <c r="R1756" s="8" t="s">
        <v>12720</v>
      </c>
      <c r="S1756" s="8" t="s">
        <v>12721</v>
      </c>
      <c r="T1756" s="32" t="s">
        <v>12722</v>
      </c>
      <c r="U1756" s="17" t="s">
        <v>12707</v>
      </c>
      <c r="V1756" s="8" t="s">
        <v>190</v>
      </c>
      <c r="AA1756" s="53" t="s">
        <v>12723</v>
      </c>
      <c r="AB1756" s="18">
        <v>112.0</v>
      </c>
      <c r="AC1756" s="18">
        <v>9.0</v>
      </c>
      <c r="AD1756" s="18">
        <v>10.0</v>
      </c>
      <c r="AE1756" s="18">
        <v>37.0</v>
      </c>
      <c r="AF1756" s="18">
        <v>62.0</v>
      </c>
      <c r="AG1756" s="18">
        <v>50.0</v>
      </c>
      <c r="AH1756" s="18">
        <v>0.0</v>
      </c>
      <c r="AI1756" s="18">
        <v>9.0</v>
      </c>
      <c r="AJ1756" s="18" t="s">
        <v>54</v>
      </c>
      <c r="AK1756" s="18" t="s">
        <v>54</v>
      </c>
      <c r="AL1756" s="54" t="s">
        <v>1572</v>
      </c>
      <c r="AM1756" s="18" t="s">
        <v>54</v>
      </c>
      <c r="AN1756" s="19"/>
      <c r="AO1756" s="19" t="s">
        <v>54</v>
      </c>
    </row>
    <row r="1757">
      <c r="A1757" s="8" t="s">
        <v>12724</v>
      </c>
      <c r="B1757" s="52" t="s">
        <v>7084</v>
      </c>
      <c r="C1757" s="8" t="s">
        <v>58</v>
      </c>
      <c r="D1757" s="8" t="s">
        <v>12701</v>
      </c>
      <c r="E1757" s="20" t="s">
        <v>12725</v>
      </c>
      <c r="F1757" s="50" t="s">
        <v>12726</v>
      </c>
      <c r="G1757" s="8" t="s">
        <v>183</v>
      </c>
      <c r="H1757" s="24"/>
      <c r="I1757" s="8" t="s">
        <v>12727</v>
      </c>
      <c r="J1757" s="8">
        <v>14.0</v>
      </c>
      <c r="K1757" s="14">
        <v>46118.0</v>
      </c>
      <c r="L1757" s="8" t="s">
        <v>9634</v>
      </c>
      <c r="M1757" s="8" t="s">
        <v>9634</v>
      </c>
      <c r="N1757" s="14">
        <v>46122.0</v>
      </c>
      <c r="O1757" s="14">
        <v>46122.0</v>
      </c>
      <c r="P1757" s="8" t="s">
        <v>185</v>
      </c>
      <c r="Q1757" s="8">
        <v>835.0</v>
      </c>
      <c r="R1757" s="8" t="s">
        <v>12728</v>
      </c>
      <c r="S1757" s="8" t="s">
        <v>12729</v>
      </c>
      <c r="T1757" s="32" t="s">
        <v>12730</v>
      </c>
      <c r="U1757" s="17" t="s">
        <v>12707</v>
      </c>
      <c r="V1757" s="8" t="s">
        <v>190</v>
      </c>
      <c r="AA1757" s="53" t="s">
        <v>12731</v>
      </c>
      <c r="AB1757" s="18">
        <v>31.0</v>
      </c>
      <c r="AC1757" s="18">
        <v>2.0</v>
      </c>
      <c r="AD1757" s="18">
        <v>4.0</v>
      </c>
      <c r="AE1757" s="18">
        <v>15.0</v>
      </c>
      <c r="AF1757" s="18">
        <v>615.0</v>
      </c>
      <c r="AG1757" s="18">
        <v>0.0</v>
      </c>
      <c r="AH1757" s="18">
        <v>15.0</v>
      </c>
      <c r="AI1757" s="18">
        <v>0.0</v>
      </c>
      <c r="AJ1757" s="18" t="s">
        <v>54</v>
      </c>
      <c r="AK1757" s="18" t="s">
        <v>54</v>
      </c>
      <c r="AL1757" s="18" t="s">
        <v>54</v>
      </c>
      <c r="AM1757" s="18" t="s">
        <v>54</v>
      </c>
      <c r="AN1757" s="19"/>
      <c r="AO1757" s="19" t="s">
        <v>54</v>
      </c>
    </row>
    <row r="1758">
      <c r="A1758" s="8" t="s">
        <v>12732</v>
      </c>
      <c r="B1758" s="52" t="s">
        <v>2931</v>
      </c>
      <c r="C1758" s="8" t="s">
        <v>43</v>
      </c>
      <c r="E1758" s="20" t="s">
        <v>12733</v>
      </c>
      <c r="F1758" s="50" t="s">
        <v>12734</v>
      </c>
      <c r="G1758" s="8" t="s">
        <v>46</v>
      </c>
      <c r="H1758" s="24"/>
      <c r="I1758" s="8" t="s">
        <v>12735</v>
      </c>
      <c r="J1758" s="8">
        <v>14.0</v>
      </c>
      <c r="K1758" s="14">
        <v>46118.0</v>
      </c>
      <c r="L1758" s="8" t="s">
        <v>9634</v>
      </c>
      <c r="M1758" s="8" t="s">
        <v>9634</v>
      </c>
      <c r="N1758" s="14">
        <v>46122.0</v>
      </c>
      <c r="O1758" s="14">
        <v>46122.0</v>
      </c>
      <c r="P1758" s="8" t="s">
        <v>48</v>
      </c>
      <c r="Q1758" s="8">
        <v>549.0</v>
      </c>
      <c r="R1758" s="16" t="s">
        <v>12736</v>
      </c>
      <c r="S1758" s="28"/>
      <c r="T1758" s="16" t="s">
        <v>7202</v>
      </c>
      <c r="U1758" s="17" t="s">
        <v>12737</v>
      </c>
      <c r="V1758" s="8" t="s">
        <v>72</v>
      </c>
      <c r="AA1758" s="18" t="s">
        <v>54</v>
      </c>
      <c r="AB1758" s="18">
        <v>6150.0</v>
      </c>
      <c r="AC1758" s="18">
        <v>229.0</v>
      </c>
      <c r="AD1758" s="18">
        <v>4769.0</v>
      </c>
      <c r="AE1758" s="18">
        <v>929.0</v>
      </c>
      <c r="AF1758" s="18">
        <v>0.0</v>
      </c>
      <c r="AG1758" s="18">
        <v>0.0</v>
      </c>
      <c r="AH1758" s="18">
        <v>0.0</v>
      </c>
      <c r="AI1758" s="18">
        <v>9.0</v>
      </c>
      <c r="AJ1758" s="18" t="s">
        <v>12732</v>
      </c>
      <c r="AK1758" s="18">
        <v>9195.0</v>
      </c>
      <c r="AL1758" s="18" t="s">
        <v>54</v>
      </c>
      <c r="AM1758" s="55" t="s">
        <v>12738</v>
      </c>
      <c r="AN1758" s="19">
        <v>0.9098</v>
      </c>
      <c r="AO1758" s="19" t="s">
        <v>356</v>
      </c>
    </row>
    <row r="1759">
      <c r="A1759" s="8" t="s">
        <v>12739</v>
      </c>
      <c r="B1759" s="52" t="s">
        <v>1287</v>
      </c>
      <c r="C1759" s="8" t="s">
        <v>58</v>
      </c>
      <c r="D1759" s="8" t="s">
        <v>12732</v>
      </c>
      <c r="E1759" s="20" t="s">
        <v>12740</v>
      </c>
      <c r="F1759" s="50" t="s">
        <v>12741</v>
      </c>
      <c r="G1759" s="8" t="s">
        <v>46</v>
      </c>
      <c r="H1759" s="24"/>
      <c r="I1759" s="8" t="s">
        <v>12735</v>
      </c>
      <c r="J1759" s="8">
        <v>14.0</v>
      </c>
      <c r="K1759" s="14">
        <v>46118.0</v>
      </c>
      <c r="L1759" s="8" t="s">
        <v>9634</v>
      </c>
      <c r="M1759" s="8" t="s">
        <v>9634</v>
      </c>
      <c r="N1759" s="14">
        <v>46122.0</v>
      </c>
      <c r="O1759" s="14">
        <v>46122.0</v>
      </c>
      <c r="P1759" s="8" t="s">
        <v>48</v>
      </c>
      <c r="Q1759" s="8">
        <v>570.0</v>
      </c>
      <c r="R1759" s="8" t="s">
        <v>12742</v>
      </c>
      <c r="S1759" s="28"/>
      <c r="T1759" s="16" t="s">
        <v>70</v>
      </c>
      <c r="U1759" s="17" t="s">
        <v>12737</v>
      </c>
      <c r="V1759" s="8" t="s">
        <v>72</v>
      </c>
      <c r="AA1759" s="53" t="s">
        <v>12743</v>
      </c>
      <c r="AB1759" s="18">
        <v>1545.0</v>
      </c>
      <c r="AC1759" s="18">
        <v>37.0</v>
      </c>
      <c r="AD1759" s="18">
        <v>681.0</v>
      </c>
      <c r="AE1759" s="18">
        <v>679.0</v>
      </c>
      <c r="AF1759" s="18">
        <v>221.0</v>
      </c>
      <c r="AG1759" s="18">
        <v>53.0</v>
      </c>
      <c r="AH1759" s="18">
        <v>0.0</v>
      </c>
      <c r="AI1759" s="18">
        <v>21.0</v>
      </c>
      <c r="AJ1759" s="18" t="s">
        <v>54</v>
      </c>
      <c r="AK1759" s="18" t="s">
        <v>54</v>
      </c>
      <c r="AL1759" s="55" t="s">
        <v>5676</v>
      </c>
      <c r="AM1759" s="18" t="s">
        <v>54</v>
      </c>
      <c r="AN1759" s="19">
        <v>0.9098</v>
      </c>
      <c r="AO1759" s="19" t="s">
        <v>356</v>
      </c>
    </row>
    <row r="1760">
      <c r="A1760" s="8" t="s">
        <v>12744</v>
      </c>
      <c r="B1760" s="52" t="s">
        <v>1883</v>
      </c>
      <c r="C1760" s="8" t="s">
        <v>58</v>
      </c>
      <c r="D1760" s="8" t="s">
        <v>12732</v>
      </c>
      <c r="E1760" s="20" t="s">
        <v>12745</v>
      </c>
      <c r="F1760" s="50" t="s">
        <v>12746</v>
      </c>
      <c r="G1760" s="8" t="s">
        <v>46</v>
      </c>
      <c r="H1760" s="24"/>
      <c r="I1760" s="8" t="s">
        <v>12747</v>
      </c>
      <c r="J1760" s="8">
        <v>14.0</v>
      </c>
      <c r="K1760" s="14">
        <v>46118.0</v>
      </c>
      <c r="L1760" s="8" t="s">
        <v>9634</v>
      </c>
      <c r="M1760" s="8" t="s">
        <v>9634</v>
      </c>
      <c r="N1760" s="14">
        <v>46122.0</v>
      </c>
      <c r="O1760" s="14">
        <v>46122.0</v>
      </c>
      <c r="P1760" s="8" t="s">
        <v>48</v>
      </c>
      <c r="Q1760" s="8">
        <v>527.0</v>
      </c>
      <c r="R1760" s="8" t="s">
        <v>12742</v>
      </c>
      <c r="S1760" s="28"/>
      <c r="T1760" s="16" t="s">
        <v>188</v>
      </c>
      <c r="U1760" s="17" t="s">
        <v>12737</v>
      </c>
      <c r="V1760" s="8" t="s">
        <v>72</v>
      </c>
      <c r="AA1760" s="53" t="s">
        <v>12748</v>
      </c>
      <c r="AB1760" s="18">
        <v>1500.0</v>
      </c>
      <c r="AC1760" s="18">
        <v>28.0</v>
      </c>
      <c r="AD1760" s="18">
        <v>31.0</v>
      </c>
      <c r="AE1760" s="18">
        <v>159.0</v>
      </c>
      <c r="AF1760" s="18">
        <v>26.0</v>
      </c>
      <c r="AG1760" s="18">
        <v>1158.0</v>
      </c>
      <c r="AH1760" s="18">
        <v>105.0</v>
      </c>
      <c r="AI1760" s="18">
        <v>25.0</v>
      </c>
      <c r="AJ1760" s="18" t="s">
        <v>54</v>
      </c>
      <c r="AK1760" s="18" t="s">
        <v>54</v>
      </c>
      <c r="AL1760" s="54" t="s">
        <v>5323</v>
      </c>
      <c r="AM1760" s="18" t="s">
        <v>54</v>
      </c>
      <c r="AN1760" s="19">
        <v>0.9098</v>
      </c>
      <c r="AO1760" s="19" t="s">
        <v>54</v>
      </c>
    </row>
    <row r="1761">
      <c r="A1761" s="8" t="s">
        <v>12749</v>
      </c>
      <c r="B1761" s="52" t="s">
        <v>57</v>
      </c>
      <c r="C1761" s="8" t="s">
        <v>58</v>
      </c>
      <c r="D1761" s="8" t="s">
        <v>12732</v>
      </c>
      <c r="E1761" s="20" t="s">
        <v>12750</v>
      </c>
      <c r="F1761" s="50" t="s">
        <v>12751</v>
      </c>
      <c r="G1761" s="8" t="s">
        <v>46</v>
      </c>
      <c r="H1761" s="24"/>
      <c r="I1761" s="8" t="s">
        <v>12752</v>
      </c>
      <c r="J1761" s="8">
        <v>14.0</v>
      </c>
      <c r="K1761" s="14">
        <v>46118.0</v>
      </c>
      <c r="L1761" s="8" t="s">
        <v>9634</v>
      </c>
      <c r="M1761" s="8" t="s">
        <v>9634</v>
      </c>
      <c r="N1761" s="14">
        <v>46122.0</v>
      </c>
      <c r="O1761" s="14">
        <v>46122.0</v>
      </c>
      <c r="P1761" s="8" t="s">
        <v>48</v>
      </c>
      <c r="Q1761" s="8">
        <v>553.0</v>
      </c>
      <c r="R1761" s="16" t="s">
        <v>12736</v>
      </c>
      <c r="S1761" s="28"/>
      <c r="T1761" s="16" t="s">
        <v>12753</v>
      </c>
      <c r="U1761" s="17" t="s">
        <v>12737</v>
      </c>
      <c r="V1761" s="8" t="s">
        <v>72</v>
      </c>
      <c r="AA1761" s="18" t="s">
        <v>54</v>
      </c>
      <c r="AB1761" s="18" t="s">
        <v>54</v>
      </c>
      <c r="AC1761" s="18" t="s">
        <v>54</v>
      </c>
      <c r="AD1761" s="18" t="s">
        <v>54</v>
      </c>
      <c r="AE1761" s="18" t="s">
        <v>54</v>
      </c>
      <c r="AF1761" s="18" t="s">
        <v>54</v>
      </c>
      <c r="AG1761" s="18" t="s">
        <v>54</v>
      </c>
      <c r="AH1761" s="18" t="s">
        <v>54</v>
      </c>
      <c r="AI1761" s="18" t="s">
        <v>54</v>
      </c>
      <c r="AJ1761" s="18" t="s">
        <v>54</v>
      </c>
      <c r="AK1761" s="18" t="s">
        <v>54</v>
      </c>
      <c r="AL1761" s="18" t="s">
        <v>54</v>
      </c>
      <c r="AM1761" s="18" t="s">
        <v>54</v>
      </c>
      <c r="AN1761" s="19" t="s">
        <v>54</v>
      </c>
      <c r="AO1761" s="19" t="s">
        <v>54</v>
      </c>
    </row>
    <row r="1762">
      <c r="A1762" s="8" t="s">
        <v>12754</v>
      </c>
      <c r="B1762" s="52" t="s">
        <v>1298</v>
      </c>
      <c r="C1762" s="8" t="s">
        <v>43</v>
      </c>
      <c r="E1762" s="16" t="s">
        <v>12755</v>
      </c>
      <c r="F1762" s="21" t="s">
        <v>12756</v>
      </c>
      <c r="G1762" s="8" t="s">
        <v>7957</v>
      </c>
      <c r="H1762" s="24"/>
      <c r="I1762" s="8" t="s">
        <v>12757</v>
      </c>
      <c r="J1762" s="8">
        <v>14.0</v>
      </c>
      <c r="K1762" s="14">
        <v>46118.0</v>
      </c>
      <c r="L1762" s="8" t="s">
        <v>9634</v>
      </c>
      <c r="M1762" s="8" t="s">
        <v>9634</v>
      </c>
      <c r="N1762" s="14">
        <v>46122.0</v>
      </c>
      <c r="O1762" s="14">
        <v>46122.0</v>
      </c>
      <c r="P1762" s="8" t="s">
        <v>48</v>
      </c>
      <c r="Q1762" s="8">
        <v>644.0</v>
      </c>
      <c r="R1762" s="16" t="s">
        <v>12758</v>
      </c>
      <c r="S1762" s="16" t="s">
        <v>12759</v>
      </c>
      <c r="T1762" s="16" t="s">
        <v>107</v>
      </c>
      <c r="U1762" s="25" t="s">
        <v>12760</v>
      </c>
      <c r="V1762" s="8" t="s">
        <v>72</v>
      </c>
      <c r="AA1762" s="53" t="s">
        <v>12761</v>
      </c>
      <c r="AB1762" s="18">
        <v>12507.0</v>
      </c>
      <c r="AC1762" s="18">
        <v>384.0</v>
      </c>
      <c r="AD1762" s="18">
        <v>57.0</v>
      </c>
      <c r="AE1762" s="18">
        <v>315.0</v>
      </c>
      <c r="AF1762" s="18">
        <v>42.0</v>
      </c>
      <c r="AG1762" s="18">
        <v>11430.0</v>
      </c>
      <c r="AH1762" s="18">
        <v>30.0</v>
      </c>
      <c r="AI1762" s="18">
        <v>72.0</v>
      </c>
      <c r="AJ1762" s="18" t="s">
        <v>12754</v>
      </c>
      <c r="AK1762" s="18">
        <v>45636.0</v>
      </c>
      <c r="AL1762" s="55" t="s">
        <v>12762</v>
      </c>
      <c r="AM1762" s="55" t="s">
        <v>12763</v>
      </c>
      <c r="AN1762" s="19"/>
      <c r="AO1762" s="19" t="s">
        <v>356</v>
      </c>
    </row>
    <row r="1763">
      <c r="A1763" s="8" t="s">
        <v>12764</v>
      </c>
      <c r="B1763" s="52" t="s">
        <v>1287</v>
      </c>
      <c r="C1763" s="8" t="s">
        <v>58</v>
      </c>
      <c r="D1763" s="8" t="s">
        <v>12754</v>
      </c>
      <c r="E1763" s="16" t="s">
        <v>12765</v>
      </c>
      <c r="F1763" s="21" t="s">
        <v>12766</v>
      </c>
      <c r="G1763" s="8" t="s">
        <v>7957</v>
      </c>
      <c r="H1763" s="24"/>
      <c r="I1763" s="8" t="s">
        <v>12767</v>
      </c>
      <c r="J1763" s="8">
        <v>14.0</v>
      </c>
      <c r="K1763" s="14">
        <v>46118.0</v>
      </c>
      <c r="L1763" s="8" t="s">
        <v>9634</v>
      </c>
      <c r="M1763" s="8" t="s">
        <v>9634</v>
      </c>
      <c r="N1763" s="14">
        <v>46122.0</v>
      </c>
      <c r="O1763" s="14">
        <v>46122.0</v>
      </c>
      <c r="P1763" s="8" t="s">
        <v>48</v>
      </c>
      <c r="Q1763" s="8">
        <v>711.0</v>
      </c>
      <c r="R1763" s="16" t="s">
        <v>12768</v>
      </c>
      <c r="S1763" s="16" t="s">
        <v>12769</v>
      </c>
      <c r="T1763" s="16" t="s">
        <v>70</v>
      </c>
      <c r="U1763" s="25" t="s">
        <v>12760</v>
      </c>
      <c r="V1763" s="8" t="s">
        <v>72</v>
      </c>
      <c r="AA1763" s="53" t="s">
        <v>12770</v>
      </c>
      <c r="AB1763" s="18">
        <v>21104.0</v>
      </c>
      <c r="AC1763" s="18">
        <v>2549.0</v>
      </c>
      <c r="AD1763" s="18">
        <v>43.0</v>
      </c>
      <c r="AE1763" s="18">
        <v>5615.0</v>
      </c>
      <c r="AF1763" s="18">
        <v>113.0</v>
      </c>
      <c r="AG1763" s="18">
        <v>4756.0</v>
      </c>
      <c r="AH1763" s="18">
        <v>11834.0</v>
      </c>
      <c r="AI1763" s="18">
        <v>83.0</v>
      </c>
      <c r="AJ1763" s="18" t="s">
        <v>54</v>
      </c>
      <c r="AK1763" s="18" t="s">
        <v>54</v>
      </c>
      <c r="AL1763" s="55" t="s">
        <v>12771</v>
      </c>
      <c r="AM1763" s="18" t="s">
        <v>54</v>
      </c>
      <c r="AN1763" s="19"/>
      <c r="AO1763" s="19" t="s">
        <v>54</v>
      </c>
    </row>
    <row r="1764">
      <c r="A1764" s="8" t="s">
        <v>12772</v>
      </c>
      <c r="B1764" s="52" t="s">
        <v>1883</v>
      </c>
      <c r="C1764" s="8" t="s">
        <v>58</v>
      </c>
      <c r="D1764" s="8" t="s">
        <v>12754</v>
      </c>
      <c r="E1764" s="16" t="s">
        <v>12773</v>
      </c>
      <c r="F1764" s="21" t="s">
        <v>12774</v>
      </c>
      <c r="G1764" s="8" t="s">
        <v>7957</v>
      </c>
      <c r="H1764" s="24"/>
      <c r="I1764" s="8" t="s">
        <v>12775</v>
      </c>
      <c r="J1764" s="8">
        <v>14.0</v>
      </c>
      <c r="K1764" s="14">
        <v>46118.0</v>
      </c>
      <c r="L1764" s="8" t="s">
        <v>9634</v>
      </c>
      <c r="M1764" s="8" t="s">
        <v>9634</v>
      </c>
      <c r="N1764" s="14">
        <v>46122.0</v>
      </c>
      <c r="O1764" s="14">
        <v>46122.0</v>
      </c>
      <c r="P1764" s="8" t="s">
        <v>48</v>
      </c>
      <c r="Q1764" s="8">
        <v>572.0</v>
      </c>
      <c r="R1764" s="16" t="s">
        <v>12776</v>
      </c>
      <c r="S1764" s="16" t="s">
        <v>12777</v>
      </c>
      <c r="T1764" s="16" t="s">
        <v>12778</v>
      </c>
      <c r="U1764" s="25" t="s">
        <v>12760</v>
      </c>
      <c r="V1764" s="8" t="s">
        <v>72</v>
      </c>
      <c r="AA1764" s="53" t="s">
        <v>12779</v>
      </c>
      <c r="AB1764" s="18">
        <v>12025.0</v>
      </c>
      <c r="AC1764" s="18">
        <v>4901.0</v>
      </c>
      <c r="AD1764" s="18">
        <v>62.0</v>
      </c>
      <c r="AE1764" s="18">
        <v>838.0</v>
      </c>
      <c r="AF1764" s="18">
        <v>65.0</v>
      </c>
      <c r="AG1764" s="18">
        <v>2497.0</v>
      </c>
      <c r="AH1764" s="18">
        <v>1698.0</v>
      </c>
      <c r="AI1764" s="18">
        <v>69.0</v>
      </c>
      <c r="AJ1764" s="18" t="s">
        <v>54</v>
      </c>
      <c r="AK1764" s="18" t="s">
        <v>54</v>
      </c>
      <c r="AL1764" s="55" t="s">
        <v>12780</v>
      </c>
      <c r="AM1764" s="18" t="s">
        <v>54</v>
      </c>
      <c r="AN1764" s="19"/>
      <c r="AO1764" s="19" t="s">
        <v>54</v>
      </c>
    </row>
    <row r="1765">
      <c r="A1765" s="8" t="s">
        <v>12781</v>
      </c>
      <c r="B1765" s="52" t="s">
        <v>3883</v>
      </c>
      <c r="C1765" s="8" t="s">
        <v>43</v>
      </c>
      <c r="E1765" s="16" t="s">
        <v>12782</v>
      </c>
      <c r="F1765" s="21" t="s">
        <v>12783</v>
      </c>
      <c r="G1765" s="8" t="s">
        <v>7957</v>
      </c>
      <c r="H1765" s="24"/>
      <c r="I1765" s="8" t="s">
        <v>12784</v>
      </c>
      <c r="J1765" s="8">
        <v>14.0</v>
      </c>
      <c r="K1765" s="14">
        <v>46118.0</v>
      </c>
      <c r="L1765" s="8" t="s">
        <v>9634</v>
      </c>
      <c r="M1765" s="8" t="s">
        <v>9634</v>
      </c>
      <c r="N1765" s="14">
        <v>46122.0</v>
      </c>
      <c r="O1765" s="14">
        <v>46122.0</v>
      </c>
      <c r="P1765" s="8" t="s">
        <v>48</v>
      </c>
      <c r="Q1765" s="8">
        <v>539.0</v>
      </c>
      <c r="R1765" s="16" t="s">
        <v>12785</v>
      </c>
      <c r="S1765" s="16" t="s">
        <v>12786</v>
      </c>
      <c r="T1765" s="16" t="s">
        <v>9636</v>
      </c>
      <c r="U1765" s="25" t="s">
        <v>12787</v>
      </c>
      <c r="V1765" s="8" t="s">
        <v>220</v>
      </c>
      <c r="AA1765" s="53" t="s">
        <v>12788</v>
      </c>
      <c r="AB1765" s="18">
        <v>115.0</v>
      </c>
      <c r="AC1765" s="18">
        <v>20.0</v>
      </c>
      <c r="AD1765" s="18">
        <v>19.0</v>
      </c>
      <c r="AE1765" s="18">
        <v>58.0</v>
      </c>
      <c r="AF1765" s="18">
        <v>46.0</v>
      </c>
      <c r="AG1765" s="18">
        <v>6.0</v>
      </c>
      <c r="AH1765" s="18">
        <v>0.0</v>
      </c>
      <c r="AI1765" s="18">
        <v>5.0</v>
      </c>
      <c r="AJ1765" s="18" t="s">
        <v>12781</v>
      </c>
      <c r="AK1765" s="18">
        <v>311.0</v>
      </c>
      <c r="AL1765" s="54" t="s">
        <v>1331</v>
      </c>
      <c r="AM1765" s="54" t="s">
        <v>1422</v>
      </c>
      <c r="AN1765" s="19">
        <v>0.9177</v>
      </c>
      <c r="AO1765" s="19" t="s">
        <v>54</v>
      </c>
    </row>
    <row r="1766">
      <c r="A1766" s="8" t="s">
        <v>12789</v>
      </c>
      <c r="B1766" s="52" t="s">
        <v>5170</v>
      </c>
      <c r="C1766" s="8" t="s">
        <v>58</v>
      </c>
      <c r="D1766" s="8" t="s">
        <v>12781</v>
      </c>
      <c r="E1766" s="16" t="s">
        <v>12790</v>
      </c>
      <c r="F1766" s="21" t="s">
        <v>12791</v>
      </c>
      <c r="G1766" s="8" t="s">
        <v>7957</v>
      </c>
      <c r="H1766" s="24"/>
      <c r="I1766" s="8" t="s">
        <v>12792</v>
      </c>
      <c r="J1766" s="8">
        <v>14.0</v>
      </c>
      <c r="K1766" s="14">
        <v>46118.0</v>
      </c>
      <c r="L1766" s="8" t="s">
        <v>9634</v>
      </c>
      <c r="M1766" s="8" t="s">
        <v>9634</v>
      </c>
      <c r="N1766" s="14">
        <v>46122.0</v>
      </c>
      <c r="O1766" s="14">
        <v>46122.0</v>
      </c>
      <c r="P1766" s="8" t="s">
        <v>48</v>
      </c>
      <c r="Q1766" s="8">
        <v>708.0</v>
      </c>
      <c r="R1766" s="16" t="s">
        <v>12793</v>
      </c>
      <c r="S1766" s="16" t="s">
        <v>12794</v>
      </c>
      <c r="T1766" s="16" t="s">
        <v>107</v>
      </c>
      <c r="U1766" s="25" t="s">
        <v>12787</v>
      </c>
      <c r="V1766" s="8" t="s">
        <v>220</v>
      </c>
      <c r="AA1766" s="53" t="s">
        <v>12795</v>
      </c>
      <c r="AB1766" s="18">
        <v>149.0</v>
      </c>
      <c r="AC1766" s="18">
        <v>39.0</v>
      </c>
      <c r="AD1766" s="18">
        <v>18.0</v>
      </c>
      <c r="AE1766" s="18">
        <v>63.0</v>
      </c>
      <c r="AF1766" s="18">
        <v>385.0</v>
      </c>
      <c r="AG1766" s="18">
        <v>9.0</v>
      </c>
      <c r="AH1766" s="18">
        <v>0.0</v>
      </c>
      <c r="AI1766" s="18">
        <v>2.0</v>
      </c>
      <c r="AJ1766" s="18" t="s">
        <v>54</v>
      </c>
      <c r="AK1766" s="18" t="s">
        <v>54</v>
      </c>
      <c r="AL1766" s="54" t="s">
        <v>2242</v>
      </c>
      <c r="AM1766" s="18" t="s">
        <v>54</v>
      </c>
      <c r="AN1766" s="19">
        <v>0.9177</v>
      </c>
      <c r="AO1766" s="19" t="s">
        <v>262</v>
      </c>
    </row>
    <row r="1767">
      <c r="A1767" s="8" t="s">
        <v>12796</v>
      </c>
      <c r="B1767" s="52" t="s">
        <v>2931</v>
      </c>
      <c r="C1767" s="8" t="s">
        <v>58</v>
      </c>
      <c r="D1767" s="8" t="s">
        <v>12781</v>
      </c>
      <c r="E1767" s="20" t="s">
        <v>12797</v>
      </c>
      <c r="F1767" s="21" t="s">
        <v>12798</v>
      </c>
      <c r="G1767" s="8" t="s">
        <v>7957</v>
      </c>
      <c r="H1767" s="24"/>
      <c r="I1767" s="8" t="s">
        <v>12799</v>
      </c>
      <c r="J1767" s="8">
        <v>14.0</v>
      </c>
      <c r="K1767" s="14">
        <v>46118.0</v>
      </c>
      <c r="L1767" s="8" t="s">
        <v>9634</v>
      </c>
      <c r="M1767" s="8" t="s">
        <v>9634</v>
      </c>
      <c r="N1767" s="14">
        <v>46122.0</v>
      </c>
      <c r="O1767" s="14">
        <v>46122.0</v>
      </c>
      <c r="P1767" s="8" t="s">
        <v>48</v>
      </c>
      <c r="Q1767" s="8">
        <v>640.0</v>
      </c>
      <c r="R1767" s="16" t="s">
        <v>12800</v>
      </c>
      <c r="S1767" s="40" t="s">
        <v>12801</v>
      </c>
      <c r="T1767" s="16" t="s">
        <v>12802</v>
      </c>
      <c r="U1767" s="25" t="s">
        <v>12787</v>
      </c>
      <c r="V1767" s="8" t="s">
        <v>220</v>
      </c>
      <c r="AA1767" s="18" t="s">
        <v>54</v>
      </c>
      <c r="AB1767" s="18">
        <v>47.0</v>
      </c>
      <c r="AC1767" s="18">
        <v>15.0</v>
      </c>
      <c r="AD1767" s="18">
        <v>0.0</v>
      </c>
      <c r="AE1767" s="18">
        <v>21.0</v>
      </c>
      <c r="AF1767" s="18">
        <v>0.0</v>
      </c>
      <c r="AG1767" s="18">
        <v>0.0</v>
      </c>
      <c r="AH1767" s="18">
        <v>0.0</v>
      </c>
      <c r="AI1767" s="18">
        <v>1.0</v>
      </c>
      <c r="AJ1767" s="18" t="s">
        <v>54</v>
      </c>
      <c r="AK1767" s="18" t="s">
        <v>54</v>
      </c>
      <c r="AL1767" s="18" t="s">
        <v>54</v>
      </c>
      <c r="AM1767" s="18" t="s">
        <v>54</v>
      </c>
      <c r="AN1767" s="19">
        <v>0.9177</v>
      </c>
      <c r="AO1767" s="19" t="s">
        <v>262</v>
      </c>
    </row>
    <row r="1768">
      <c r="A1768" s="8" t="s">
        <v>12803</v>
      </c>
      <c r="B1768" s="52" t="s">
        <v>1287</v>
      </c>
      <c r="C1768" s="8" t="s">
        <v>43</v>
      </c>
      <c r="E1768" s="16" t="s">
        <v>12804</v>
      </c>
      <c r="F1768" s="21" t="s">
        <v>12805</v>
      </c>
      <c r="G1768" s="8" t="s">
        <v>7957</v>
      </c>
      <c r="H1768" s="24"/>
      <c r="I1768" s="8" t="s">
        <v>12806</v>
      </c>
      <c r="J1768" s="8">
        <v>14.0</v>
      </c>
      <c r="K1768" s="14">
        <v>46118.0</v>
      </c>
      <c r="L1768" s="8" t="s">
        <v>9634</v>
      </c>
      <c r="M1768" s="8" t="s">
        <v>9634</v>
      </c>
      <c r="N1768" s="14">
        <v>46122.0</v>
      </c>
      <c r="O1768" s="14">
        <v>46122.0</v>
      </c>
      <c r="P1768" s="8" t="s">
        <v>48</v>
      </c>
      <c r="Q1768" s="8">
        <v>668.0</v>
      </c>
      <c r="R1768" s="16" t="s">
        <v>12807</v>
      </c>
      <c r="S1768" s="16" t="s">
        <v>12808</v>
      </c>
      <c r="T1768" s="16" t="s">
        <v>70</v>
      </c>
      <c r="U1768" s="25" t="s">
        <v>12809</v>
      </c>
      <c r="V1768" s="8" t="s">
        <v>72</v>
      </c>
      <c r="AA1768" s="53" t="s">
        <v>12810</v>
      </c>
      <c r="AB1768" s="18">
        <v>348.0</v>
      </c>
      <c r="AC1768" s="18">
        <v>21.0</v>
      </c>
      <c r="AD1768" s="18">
        <v>13.0</v>
      </c>
      <c r="AE1768" s="18">
        <v>119.0</v>
      </c>
      <c r="AF1768" s="18">
        <v>361.0</v>
      </c>
      <c r="AG1768" s="18">
        <v>43.0</v>
      </c>
      <c r="AH1768" s="18">
        <v>0.0</v>
      </c>
      <c r="AI1768" s="18">
        <v>6.0</v>
      </c>
      <c r="AJ1768" s="18" t="s">
        <v>12803</v>
      </c>
      <c r="AK1768" s="18">
        <v>3114.0</v>
      </c>
      <c r="AL1768" s="54" t="s">
        <v>1601</v>
      </c>
      <c r="AM1768" s="55" t="s">
        <v>3012</v>
      </c>
      <c r="AN1768" s="19">
        <v>0.8103</v>
      </c>
      <c r="AO1768" s="19" t="s">
        <v>262</v>
      </c>
    </row>
    <row r="1769">
      <c r="A1769" s="8" t="s">
        <v>12811</v>
      </c>
      <c r="B1769" s="52" t="s">
        <v>1298</v>
      </c>
      <c r="C1769" s="8" t="s">
        <v>58</v>
      </c>
      <c r="D1769" s="8" t="s">
        <v>12803</v>
      </c>
      <c r="E1769" s="16" t="s">
        <v>12812</v>
      </c>
      <c r="F1769" s="21" t="s">
        <v>12813</v>
      </c>
      <c r="G1769" s="8" t="s">
        <v>7957</v>
      </c>
      <c r="H1769" s="24"/>
      <c r="I1769" s="8" t="s">
        <v>12814</v>
      </c>
      <c r="J1769" s="8">
        <v>14.0</v>
      </c>
      <c r="K1769" s="14">
        <v>46118.0</v>
      </c>
      <c r="L1769" s="8" t="s">
        <v>9634</v>
      </c>
      <c r="M1769" s="8" t="s">
        <v>9634</v>
      </c>
      <c r="N1769" s="14">
        <v>46122.0</v>
      </c>
      <c r="O1769" s="14">
        <v>46122.0</v>
      </c>
      <c r="P1769" s="8" t="s">
        <v>48</v>
      </c>
      <c r="Q1769" s="8">
        <v>602.0</v>
      </c>
      <c r="R1769" s="16" t="s">
        <v>12815</v>
      </c>
      <c r="S1769" s="16" t="s">
        <v>12816</v>
      </c>
      <c r="T1769" s="16" t="s">
        <v>9636</v>
      </c>
      <c r="U1769" s="25" t="s">
        <v>12809</v>
      </c>
      <c r="V1769" s="8" t="s">
        <v>72</v>
      </c>
      <c r="AA1769" s="53" t="s">
        <v>12817</v>
      </c>
      <c r="AB1769" s="18">
        <v>2667.0</v>
      </c>
      <c r="AC1769" s="18">
        <v>30.0</v>
      </c>
      <c r="AD1769" s="18">
        <v>1617.0</v>
      </c>
      <c r="AE1769" s="18">
        <v>965.0</v>
      </c>
      <c r="AF1769" s="18">
        <v>60.0</v>
      </c>
      <c r="AG1769" s="18">
        <v>11.0</v>
      </c>
      <c r="AH1769" s="18">
        <v>0.0</v>
      </c>
      <c r="AI1769" s="18">
        <v>26.0</v>
      </c>
      <c r="AJ1769" s="18" t="s">
        <v>54</v>
      </c>
      <c r="AK1769" s="18" t="s">
        <v>54</v>
      </c>
      <c r="AL1769" s="55" t="s">
        <v>3311</v>
      </c>
      <c r="AM1769" s="18" t="s">
        <v>54</v>
      </c>
      <c r="AN1769" s="19">
        <v>0.8103</v>
      </c>
      <c r="AO1769" s="19" t="s">
        <v>262</v>
      </c>
    </row>
    <row r="1770">
      <c r="A1770" s="8" t="s">
        <v>12818</v>
      </c>
      <c r="B1770" s="52" t="s">
        <v>2931</v>
      </c>
      <c r="C1770" s="8" t="s">
        <v>58</v>
      </c>
      <c r="D1770" s="8" t="s">
        <v>12803</v>
      </c>
      <c r="E1770" s="10" t="s">
        <v>12819</v>
      </c>
      <c r="F1770" s="21" t="s">
        <v>12820</v>
      </c>
      <c r="G1770" s="8" t="s">
        <v>7957</v>
      </c>
      <c r="H1770" s="24"/>
      <c r="I1770" s="8" t="s">
        <v>12821</v>
      </c>
      <c r="J1770" s="8">
        <v>14.0</v>
      </c>
      <c r="K1770" s="14">
        <v>46118.0</v>
      </c>
      <c r="L1770" s="8" t="s">
        <v>9634</v>
      </c>
      <c r="M1770" s="8" t="s">
        <v>9634</v>
      </c>
      <c r="N1770" s="14">
        <v>46122.0</v>
      </c>
      <c r="O1770" s="14">
        <v>46122.0</v>
      </c>
      <c r="P1770" s="8" t="s">
        <v>48</v>
      </c>
      <c r="Q1770" s="8">
        <v>550.0</v>
      </c>
      <c r="R1770" s="16" t="s">
        <v>12822</v>
      </c>
      <c r="S1770" s="16" t="s">
        <v>12823</v>
      </c>
      <c r="T1770" s="16" t="s">
        <v>12824</v>
      </c>
      <c r="U1770" s="25" t="s">
        <v>12809</v>
      </c>
      <c r="V1770" s="8" t="s">
        <v>72</v>
      </c>
      <c r="AA1770" s="18" t="s">
        <v>54</v>
      </c>
      <c r="AB1770" s="18">
        <v>99.0</v>
      </c>
      <c r="AC1770" s="18">
        <v>37.0</v>
      </c>
      <c r="AD1770" s="18">
        <v>0.0</v>
      </c>
      <c r="AE1770" s="18">
        <v>27.0</v>
      </c>
      <c r="AF1770" s="18">
        <v>0.0</v>
      </c>
      <c r="AG1770" s="18">
        <v>0.0</v>
      </c>
      <c r="AH1770" s="18">
        <v>0.0</v>
      </c>
      <c r="AI1770" s="18">
        <v>0.0</v>
      </c>
      <c r="AJ1770" s="18" t="s">
        <v>54</v>
      </c>
      <c r="AK1770" s="18" t="s">
        <v>54</v>
      </c>
      <c r="AL1770" s="18" t="s">
        <v>54</v>
      </c>
      <c r="AM1770" s="18" t="s">
        <v>54</v>
      </c>
      <c r="AN1770" s="19">
        <v>0.8103</v>
      </c>
      <c r="AO1770" s="19" t="s">
        <v>262</v>
      </c>
    </row>
    <row r="1771">
      <c r="A1771" s="8" t="s">
        <v>12825</v>
      </c>
      <c r="B1771" s="52" t="s">
        <v>1287</v>
      </c>
      <c r="C1771" s="8" t="s">
        <v>43</v>
      </c>
      <c r="E1771" s="20" t="s">
        <v>12826</v>
      </c>
      <c r="F1771" s="50" t="s">
        <v>12827</v>
      </c>
      <c r="G1771" s="8" t="s">
        <v>83</v>
      </c>
      <c r="H1771" s="24"/>
      <c r="I1771" s="8" t="s">
        <v>12828</v>
      </c>
      <c r="J1771" s="8">
        <v>14.0</v>
      </c>
      <c r="K1771" s="14">
        <v>46118.0</v>
      </c>
      <c r="L1771" s="8" t="s">
        <v>9634</v>
      </c>
      <c r="M1771" s="8" t="s">
        <v>9634</v>
      </c>
      <c r="N1771" s="14">
        <v>46122.0</v>
      </c>
      <c r="O1771" s="14">
        <v>46122.0</v>
      </c>
      <c r="P1771" s="8" t="s">
        <v>48</v>
      </c>
      <c r="Q1771" s="42">
        <v>556.0</v>
      </c>
      <c r="R1771" s="8" t="s">
        <v>12829</v>
      </c>
      <c r="S1771" s="8" t="s">
        <v>12830</v>
      </c>
      <c r="T1771" s="16" t="s">
        <v>7202</v>
      </c>
      <c r="U1771" s="17" t="s">
        <v>12831</v>
      </c>
      <c r="V1771" s="8" t="s">
        <v>220</v>
      </c>
      <c r="AA1771" s="53" t="s">
        <v>12832</v>
      </c>
      <c r="AB1771" s="18">
        <v>430.0</v>
      </c>
      <c r="AC1771" s="18">
        <v>12.0</v>
      </c>
      <c r="AD1771" s="18">
        <v>31.0</v>
      </c>
      <c r="AE1771" s="18">
        <v>127.0</v>
      </c>
      <c r="AF1771" s="18">
        <v>232.0</v>
      </c>
      <c r="AG1771" s="18">
        <v>136.0</v>
      </c>
      <c r="AH1771" s="18">
        <v>79.0</v>
      </c>
      <c r="AI1771" s="18">
        <v>6.0</v>
      </c>
      <c r="AJ1771" s="18" t="s">
        <v>12825</v>
      </c>
      <c r="AK1771" s="18">
        <v>2932.0</v>
      </c>
      <c r="AL1771" s="54" t="s">
        <v>1997</v>
      </c>
      <c r="AM1771" s="54" t="s">
        <v>1630</v>
      </c>
      <c r="AN1771" s="19">
        <v>0.7038</v>
      </c>
      <c r="AO1771" s="19" t="s">
        <v>132</v>
      </c>
    </row>
    <row r="1772">
      <c r="A1772" s="8" t="s">
        <v>12833</v>
      </c>
      <c r="B1772" s="52" t="s">
        <v>3883</v>
      </c>
      <c r="C1772" s="8" t="s">
        <v>58</v>
      </c>
      <c r="D1772" s="8" t="s">
        <v>12825</v>
      </c>
      <c r="E1772" s="20" t="s">
        <v>12834</v>
      </c>
      <c r="F1772" s="50" t="s">
        <v>12835</v>
      </c>
      <c r="G1772" s="8" t="s">
        <v>83</v>
      </c>
      <c r="H1772" s="24"/>
      <c r="I1772" s="8" t="s">
        <v>12836</v>
      </c>
      <c r="J1772" s="8">
        <v>14.0</v>
      </c>
      <c r="K1772" s="14">
        <v>46118.0</v>
      </c>
      <c r="L1772" s="8" t="s">
        <v>9634</v>
      </c>
      <c r="M1772" s="8" t="s">
        <v>9634</v>
      </c>
      <c r="N1772" s="14">
        <v>46122.0</v>
      </c>
      <c r="O1772" s="14">
        <v>46122.0</v>
      </c>
      <c r="P1772" s="8" t="s">
        <v>48</v>
      </c>
      <c r="Q1772" s="42">
        <v>643.0</v>
      </c>
      <c r="R1772" s="8" t="s">
        <v>12829</v>
      </c>
      <c r="S1772" s="8" t="s">
        <v>12837</v>
      </c>
      <c r="T1772" s="16" t="s">
        <v>12838</v>
      </c>
      <c r="U1772" s="17" t="s">
        <v>12831</v>
      </c>
      <c r="V1772" s="8" t="s">
        <v>220</v>
      </c>
      <c r="AA1772" s="53" t="s">
        <v>12839</v>
      </c>
      <c r="AB1772" s="18">
        <v>704.0</v>
      </c>
      <c r="AC1772" s="18">
        <v>9.0</v>
      </c>
      <c r="AD1772" s="18">
        <v>33.0</v>
      </c>
      <c r="AE1772" s="18">
        <v>316.0</v>
      </c>
      <c r="AF1772" s="18">
        <v>59.0</v>
      </c>
      <c r="AG1772" s="18">
        <v>221.0</v>
      </c>
      <c r="AH1772" s="18">
        <v>279.0</v>
      </c>
      <c r="AI1772" s="18">
        <v>5.0</v>
      </c>
      <c r="AJ1772" s="18" t="s">
        <v>54</v>
      </c>
      <c r="AK1772" s="18" t="s">
        <v>54</v>
      </c>
      <c r="AL1772" s="54" t="s">
        <v>2616</v>
      </c>
      <c r="AM1772" s="18" t="s">
        <v>54</v>
      </c>
      <c r="AN1772" s="19">
        <v>0.7038</v>
      </c>
      <c r="AO1772" s="19" t="s">
        <v>132</v>
      </c>
    </row>
    <row r="1773">
      <c r="A1773" s="8" t="s">
        <v>12840</v>
      </c>
      <c r="B1773" s="52" t="s">
        <v>2931</v>
      </c>
      <c r="C1773" s="8" t="s">
        <v>58</v>
      </c>
      <c r="D1773" s="8" t="s">
        <v>12825</v>
      </c>
      <c r="E1773" s="20" t="s">
        <v>12841</v>
      </c>
      <c r="F1773" s="50" t="s">
        <v>12842</v>
      </c>
      <c r="G1773" s="8" t="s">
        <v>83</v>
      </c>
      <c r="H1773" s="24"/>
      <c r="I1773" s="8" t="s">
        <v>12843</v>
      </c>
      <c r="J1773" s="8">
        <v>14.0</v>
      </c>
      <c r="K1773" s="14">
        <v>46118.0</v>
      </c>
      <c r="L1773" s="8" t="s">
        <v>9634</v>
      </c>
      <c r="M1773" s="8" t="s">
        <v>9634</v>
      </c>
      <c r="N1773" s="14">
        <v>46122.0</v>
      </c>
      <c r="O1773" s="14">
        <v>46122.0</v>
      </c>
      <c r="P1773" s="8" t="s">
        <v>48</v>
      </c>
      <c r="Q1773" s="42">
        <v>602.0</v>
      </c>
      <c r="R1773" s="16" t="s">
        <v>12844</v>
      </c>
      <c r="S1773" s="16" t="s">
        <v>12845</v>
      </c>
      <c r="T1773" s="16" t="s">
        <v>70</v>
      </c>
      <c r="U1773" s="17" t="s">
        <v>12831</v>
      </c>
      <c r="V1773" s="8" t="s">
        <v>220</v>
      </c>
      <c r="AA1773" s="18" t="s">
        <v>54</v>
      </c>
      <c r="AB1773" s="18">
        <v>1242.0</v>
      </c>
      <c r="AC1773" s="18">
        <v>423.0</v>
      </c>
      <c r="AD1773" s="18">
        <v>93.0</v>
      </c>
      <c r="AE1773" s="18">
        <v>657.0</v>
      </c>
      <c r="AF1773" s="18">
        <v>0.0</v>
      </c>
      <c r="AG1773" s="18">
        <v>0.0</v>
      </c>
      <c r="AH1773" s="18">
        <v>0.0</v>
      </c>
      <c r="AI1773" s="18">
        <v>7.0</v>
      </c>
      <c r="AJ1773" s="18" t="s">
        <v>54</v>
      </c>
      <c r="AK1773" s="18" t="s">
        <v>54</v>
      </c>
      <c r="AL1773" s="18" t="s">
        <v>54</v>
      </c>
      <c r="AM1773" s="18" t="s">
        <v>54</v>
      </c>
      <c r="AN1773" s="19">
        <v>0.7038</v>
      </c>
      <c r="AO1773" s="19" t="s">
        <v>132</v>
      </c>
    </row>
    <row r="1774">
      <c r="A1774" s="8" t="s">
        <v>12846</v>
      </c>
      <c r="B1774" s="52" t="s">
        <v>57</v>
      </c>
      <c r="C1774" s="8" t="s">
        <v>58</v>
      </c>
      <c r="D1774" s="8" t="s">
        <v>12825</v>
      </c>
      <c r="E1774" s="20" t="s">
        <v>12847</v>
      </c>
      <c r="F1774" s="50" t="s">
        <v>12848</v>
      </c>
      <c r="G1774" s="8" t="s">
        <v>83</v>
      </c>
      <c r="H1774" s="24"/>
      <c r="I1774" s="8" t="s">
        <v>12849</v>
      </c>
      <c r="J1774" s="8">
        <v>14.0</v>
      </c>
      <c r="K1774" s="14">
        <v>46118.0</v>
      </c>
      <c r="L1774" s="8" t="s">
        <v>9634</v>
      </c>
      <c r="M1774" s="8" t="s">
        <v>9634</v>
      </c>
      <c r="N1774" s="14">
        <v>46122.0</v>
      </c>
      <c r="O1774" s="14">
        <v>46122.0</v>
      </c>
      <c r="P1774" s="8" t="s">
        <v>48</v>
      </c>
      <c r="Q1774" s="8">
        <v>712.0</v>
      </c>
      <c r="R1774" s="8" t="s">
        <v>12829</v>
      </c>
      <c r="S1774" s="16" t="s">
        <v>12850</v>
      </c>
      <c r="T1774" s="16" t="s">
        <v>12851</v>
      </c>
      <c r="U1774" s="17" t="s">
        <v>12831</v>
      </c>
      <c r="V1774" s="8" t="s">
        <v>220</v>
      </c>
      <c r="AA1774" s="18" t="s">
        <v>54</v>
      </c>
      <c r="AB1774" s="18" t="s">
        <v>54</v>
      </c>
      <c r="AC1774" s="18" t="s">
        <v>54</v>
      </c>
      <c r="AD1774" s="18" t="s">
        <v>54</v>
      </c>
      <c r="AE1774" s="18" t="s">
        <v>54</v>
      </c>
      <c r="AF1774" s="18" t="s">
        <v>54</v>
      </c>
      <c r="AG1774" s="18" t="s">
        <v>54</v>
      </c>
      <c r="AH1774" s="18" t="s">
        <v>54</v>
      </c>
      <c r="AI1774" s="18" t="s">
        <v>54</v>
      </c>
      <c r="AJ1774" s="18" t="s">
        <v>54</v>
      </c>
      <c r="AK1774" s="18" t="s">
        <v>54</v>
      </c>
      <c r="AL1774" s="18" t="s">
        <v>54</v>
      </c>
      <c r="AM1774" s="18" t="s">
        <v>54</v>
      </c>
      <c r="AN1774" s="19" t="s">
        <v>54</v>
      </c>
      <c r="AO1774" s="19" t="s">
        <v>54</v>
      </c>
    </row>
    <row r="1775">
      <c r="A1775" s="8" t="s">
        <v>12825</v>
      </c>
      <c r="B1775" s="52" t="s">
        <v>1287</v>
      </c>
      <c r="C1775" s="8" t="s">
        <v>43</v>
      </c>
      <c r="E1775" s="20" t="s">
        <v>12852</v>
      </c>
      <c r="F1775" s="50" t="s">
        <v>12853</v>
      </c>
      <c r="G1775" s="51" t="s">
        <v>183</v>
      </c>
      <c r="H1775" s="51"/>
      <c r="I1775" s="51" t="s">
        <v>12854</v>
      </c>
      <c r="J1775" s="8">
        <v>15.0</v>
      </c>
      <c r="K1775" s="103">
        <v>46125.0</v>
      </c>
      <c r="L1775" s="8" t="s">
        <v>9634</v>
      </c>
      <c r="M1775" s="8" t="s">
        <v>9634</v>
      </c>
      <c r="N1775" s="14">
        <v>46125.0</v>
      </c>
      <c r="O1775" s="14">
        <v>46125.0</v>
      </c>
      <c r="P1775" s="8" t="s">
        <v>185</v>
      </c>
      <c r="Q1775" s="8">
        <v>889.0</v>
      </c>
      <c r="R1775" s="8" t="s">
        <v>12855</v>
      </c>
      <c r="S1775" s="8" t="s">
        <v>12856</v>
      </c>
      <c r="T1775" s="16" t="s">
        <v>70</v>
      </c>
      <c r="U1775" s="17" t="s">
        <v>12857</v>
      </c>
      <c r="V1775" s="8" t="s">
        <v>8131</v>
      </c>
      <c r="AA1775" s="53" t="s">
        <v>12858</v>
      </c>
      <c r="AB1775" s="18">
        <v>124.0</v>
      </c>
      <c r="AC1775" s="18">
        <v>14.0</v>
      </c>
      <c r="AD1775" s="18">
        <v>8.0</v>
      </c>
      <c r="AE1775" s="18">
        <v>45.0</v>
      </c>
      <c r="AF1775" s="18">
        <v>155.0</v>
      </c>
      <c r="AG1775" s="18">
        <v>33.0</v>
      </c>
      <c r="AH1775" s="18">
        <v>27.0</v>
      </c>
      <c r="AI1775" s="18">
        <v>4.0</v>
      </c>
      <c r="AJ1775" s="18" t="s">
        <v>54</v>
      </c>
      <c r="AK1775" s="18" t="s">
        <v>54</v>
      </c>
      <c r="AL1775" s="54" t="s">
        <v>1755</v>
      </c>
      <c r="AM1775" s="18" t="s">
        <v>54</v>
      </c>
      <c r="AN1775" s="19">
        <v>0.7038</v>
      </c>
      <c r="AO1775" s="19" t="s">
        <v>132</v>
      </c>
    </row>
    <row r="1776">
      <c r="A1776" s="8" t="s">
        <v>12859</v>
      </c>
      <c r="B1776" s="52" t="s">
        <v>7084</v>
      </c>
      <c r="C1776" s="8" t="s">
        <v>58</v>
      </c>
      <c r="D1776" s="8" t="s">
        <v>12825</v>
      </c>
      <c r="E1776" s="20" t="s">
        <v>12860</v>
      </c>
      <c r="F1776" s="50" t="s">
        <v>12861</v>
      </c>
      <c r="G1776" s="51" t="s">
        <v>183</v>
      </c>
      <c r="H1776" s="51"/>
      <c r="I1776" s="8" t="s">
        <v>12862</v>
      </c>
      <c r="J1776" s="8">
        <v>15.0</v>
      </c>
      <c r="K1776" s="103">
        <v>46125.0</v>
      </c>
      <c r="L1776" s="8" t="s">
        <v>9634</v>
      </c>
      <c r="M1776" s="8" t="s">
        <v>9634</v>
      </c>
      <c r="N1776" s="14">
        <v>46125.0</v>
      </c>
      <c r="O1776" s="14">
        <v>46125.0</v>
      </c>
      <c r="P1776" s="8" t="s">
        <v>185</v>
      </c>
      <c r="Q1776" s="8">
        <v>852.0</v>
      </c>
      <c r="R1776" s="8" t="s">
        <v>12863</v>
      </c>
      <c r="S1776" s="8" t="s">
        <v>12864</v>
      </c>
      <c r="T1776" s="16" t="s">
        <v>10962</v>
      </c>
      <c r="U1776" s="17" t="s">
        <v>12857</v>
      </c>
      <c r="V1776" s="8" t="s">
        <v>8131</v>
      </c>
      <c r="AA1776" s="53" t="s">
        <v>12865</v>
      </c>
      <c r="AB1776" s="18">
        <v>16.0</v>
      </c>
      <c r="AC1776" s="18">
        <v>0.0</v>
      </c>
      <c r="AD1776" s="18">
        <v>6.0</v>
      </c>
      <c r="AE1776" s="18">
        <v>6.0</v>
      </c>
      <c r="AF1776" s="18">
        <v>86.0</v>
      </c>
      <c r="AG1776" s="18">
        <v>0.0</v>
      </c>
      <c r="AH1776" s="18">
        <v>5.0</v>
      </c>
      <c r="AI1776" s="18">
        <v>0.0</v>
      </c>
      <c r="AJ1776" s="18" t="s">
        <v>54</v>
      </c>
      <c r="AK1776" s="18" t="s">
        <v>54</v>
      </c>
      <c r="AL1776" s="18" t="s">
        <v>54</v>
      </c>
      <c r="AM1776" s="18" t="s">
        <v>54</v>
      </c>
      <c r="AN1776" s="19">
        <v>0.7038</v>
      </c>
      <c r="AO1776" s="19" t="s">
        <v>191</v>
      </c>
    </row>
    <row r="1777">
      <c r="A1777" s="8" t="s">
        <v>12866</v>
      </c>
      <c r="B1777" s="52" t="s">
        <v>3883</v>
      </c>
      <c r="C1777" s="8" t="s">
        <v>58</v>
      </c>
      <c r="D1777" s="8" t="s">
        <v>12825</v>
      </c>
      <c r="E1777" s="20" t="s">
        <v>12867</v>
      </c>
      <c r="F1777" s="50" t="s">
        <v>12868</v>
      </c>
      <c r="G1777" s="51" t="s">
        <v>183</v>
      </c>
      <c r="H1777" s="51"/>
      <c r="I1777" s="8" t="s">
        <v>12869</v>
      </c>
      <c r="J1777" s="8">
        <v>15.0</v>
      </c>
      <c r="K1777" s="103">
        <v>46125.0</v>
      </c>
      <c r="L1777" s="8" t="s">
        <v>9634</v>
      </c>
      <c r="M1777" s="8" t="s">
        <v>9634</v>
      </c>
      <c r="N1777" s="14">
        <v>46125.0</v>
      </c>
      <c r="O1777" s="14">
        <v>46125.0</v>
      </c>
      <c r="P1777" s="8" t="s">
        <v>185</v>
      </c>
      <c r="Q1777" s="8">
        <v>882.0</v>
      </c>
      <c r="R1777" s="8" t="s">
        <v>12870</v>
      </c>
      <c r="S1777" s="8" t="s">
        <v>12871</v>
      </c>
      <c r="T1777" s="16" t="s">
        <v>473</v>
      </c>
      <c r="U1777" s="17" t="s">
        <v>12857</v>
      </c>
      <c r="V1777" s="8" t="s">
        <v>8131</v>
      </c>
      <c r="AA1777" s="53" t="s">
        <v>12872</v>
      </c>
      <c r="AB1777" s="18">
        <v>307.0</v>
      </c>
      <c r="AC1777" s="18">
        <v>13.0</v>
      </c>
      <c r="AD1777" s="18">
        <v>24.0</v>
      </c>
      <c r="AE1777" s="18">
        <v>46.0</v>
      </c>
      <c r="AF1777" s="18">
        <v>27.0</v>
      </c>
      <c r="AG1777" s="18">
        <v>207.0</v>
      </c>
      <c r="AH1777" s="18">
        <v>11.0</v>
      </c>
      <c r="AI1777" s="18">
        <v>4.0</v>
      </c>
      <c r="AJ1777" s="18" t="s">
        <v>54</v>
      </c>
      <c r="AK1777" s="18" t="s">
        <v>54</v>
      </c>
      <c r="AL1777" s="54" t="s">
        <v>1772</v>
      </c>
      <c r="AM1777" s="18" t="s">
        <v>54</v>
      </c>
      <c r="AN1777" s="19">
        <v>0.7038</v>
      </c>
      <c r="AO1777" s="19" t="s">
        <v>54</v>
      </c>
    </row>
    <row r="1778">
      <c r="A1778" s="8" t="s">
        <v>12873</v>
      </c>
      <c r="B1778" s="52" t="s">
        <v>1883</v>
      </c>
      <c r="C1778" s="8" t="s">
        <v>58</v>
      </c>
      <c r="D1778" s="8" t="s">
        <v>12825</v>
      </c>
      <c r="E1778" s="16" t="s">
        <v>12874</v>
      </c>
      <c r="F1778" s="50" t="s">
        <v>12875</v>
      </c>
      <c r="G1778" s="51" t="s">
        <v>183</v>
      </c>
      <c r="H1778" s="51"/>
      <c r="I1778" s="52" t="s">
        <v>12876</v>
      </c>
      <c r="J1778" s="8">
        <v>15.0</v>
      </c>
      <c r="K1778" s="103">
        <v>46125.0</v>
      </c>
      <c r="L1778" s="8" t="s">
        <v>9634</v>
      </c>
      <c r="M1778" s="8" t="s">
        <v>9634</v>
      </c>
      <c r="N1778" s="14">
        <v>46125.0</v>
      </c>
      <c r="O1778" s="14">
        <v>46125.0</v>
      </c>
      <c r="P1778" s="8" t="s">
        <v>185</v>
      </c>
      <c r="Q1778" s="8">
        <v>829.0</v>
      </c>
      <c r="R1778" s="8" t="s">
        <v>12877</v>
      </c>
      <c r="S1778" s="8" t="s">
        <v>12878</v>
      </c>
      <c r="T1778" s="32" t="s">
        <v>12879</v>
      </c>
      <c r="U1778" s="17" t="s">
        <v>12857</v>
      </c>
      <c r="V1778" s="8" t="s">
        <v>8131</v>
      </c>
      <c r="AA1778" s="53" t="s">
        <v>12880</v>
      </c>
      <c r="AB1778" s="18">
        <v>109.0</v>
      </c>
      <c r="AC1778" s="18">
        <v>5.0</v>
      </c>
      <c r="AD1778" s="18">
        <v>5.0</v>
      </c>
      <c r="AE1778" s="18">
        <v>27.0</v>
      </c>
      <c r="AF1778" s="18">
        <v>8.0</v>
      </c>
      <c r="AG1778" s="18">
        <v>55.0</v>
      </c>
      <c r="AH1778" s="18">
        <v>0.0</v>
      </c>
      <c r="AI1778" s="18">
        <v>4.0</v>
      </c>
      <c r="AJ1778" s="18" t="s">
        <v>54</v>
      </c>
      <c r="AK1778" s="18" t="s">
        <v>54</v>
      </c>
      <c r="AL1778" s="54" t="s">
        <v>1339</v>
      </c>
      <c r="AM1778" s="18" t="s">
        <v>54</v>
      </c>
      <c r="AN1778" s="19">
        <v>0.7038</v>
      </c>
      <c r="AO1778" s="19" t="s">
        <v>54</v>
      </c>
    </row>
    <row r="1779">
      <c r="A1779" s="8" t="s">
        <v>12881</v>
      </c>
      <c r="B1779" s="52" t="s">
        <v>1883</v>
      </c>
      <c r="C1779" s="8" t="s">
        <v>43</v>
      </c>
      <c r="E1779" s="16" t="s">
        <v>12882</v>
      </c>
      <c r="F1779" s="50" t="s">
        <v>12883</v>
      </c>
      <c r="G1779" s="8" t="s">
        <v>3873</v>
      </c>
      <c r="H1779" s="24"/>
      <c r="I1779" s="8" t="s">
        <v>12884</v>
      </c>
      <c r="J1779" s="8">
        <v>14.0</v>
      </c>
      <c r="K1779" s="14">
        <v>46118.0</v>
      </c>
      <c r="L1779" s="8" t="s">
        <v>9634</v>
      </c>
      <c r="M1779" s="8" t="s">
        <v>9634</v>
      </c>
      <c r="N1779" s="14">
        <v>46121.0</v>
      </c>
      <c r="O1779" s="41">
        <v>46122.0</v>
      </c>
      <c r="P1779" s="8" t="s">
        <v>3876</v>
      </c>
      <c r="Q1779" s="8">
        <v>747.0</v>
      </c>
      <c r="R1779" s="16" t="s">
        <v>12885</v>
      </c>
      <c r="S1779" s="16" t="s">
        <v>12886</v>
      </c>
      <c r="T1779" s="16" t="s">
        <v>12887</v>
      </c>
      <c r="U1779" s="20" t="s">
        <v>12888</v>
      </c>
      <c r="V1779" s="8" t="s">
        <v>172</v>
      </c>
      <c r="AA1779" s="53" t="s">
        <v>12889</v>
      </c>
      <c r="AB1779" s="18">
        <v>130.0</v>
      </c>
      <c r="AC1779" s="18">
        <v>20.0</v>
      </c>
      <c r="AD1779" s="18">
        <v>19.0</v>
      </c>
      <c r="AE1779" s="18">
        <v>65.0</v>
      </c>
      <c r="AF1779" s="18">
        <v>37.0</v>
      </c>
      <c r="AG1779" s="18">
        <v>13.0</v>
      </c>
      <c r="AH1779" s="18">
        <v>5.0</v>
      </c>
      <c r="AI1779" s="18">
        <v>12.0</v>
      </c>
      <c r="AJ1779" s="18" t="s">
        <v>12881</v>
      </c>
      <c r="AK1779" s="18">
        <v>1503.0</v>
      </c>
      <c r="AL1779" s="54" t="s">
        <v>1483</v>
      </c>
      <c r="AM1779" s="54" t="s">
        <v>1997</v>
      </c>
      <c r="AN1779" s="19">
        <v>0.8984</v>
      </c>
      <c r="AO1779" s="19" t="s">
        <v>262</v>
      </c>
    </row>
    <row r="1780">
      <c r="A1780" s="8" t="s">
        <v>12890</v>
      </c>
      <c r="B1780" s="52" t="s">
        <v>1298</v>
      </c>
      <c r="C1780" s="8" t="s">
        <v>58</v>
      </c>
      <c r="D1780" s="8" t="s">
        <v>12881</v>
      </c>
      <c r="E1780" s="16" t="s">
        <v>12891</v>
      </c>
      <c r="F1780" s="50" t="s">
        <v>12892</v>
      </c>
      <c r="G1780" s="8" t="s">
        <v>3873</v>
      </c>
      <c r="H1780" s="24"/>
      <c r="I1780" s="8" t="s">
        <v>12893</v>
      </c>
      <c r="J1780" s="8">
        <v>14.0</v>
      </c>
      <c r="K1780" s="14">
        <v>46118.0</v>
      </c>
      <c r="L1780" s="8" t="s">
        <v>9634</v>
      </c>
      <c r="M1780" s="8" t="s">
        <v>9634</v>
      </c>
      <c r="N1780" s="14">
        <v>46121.0</v>
      </c>
      <c r="O1780" s="14">
        <v>46121.0</v>
      </c>
      <c r="P1780" s="8" t="s">
        <v>3876</v>
      </c>
      <c r="Q1780" s="8">
        <v>783.0</v>
      </c>
      <c r="R1780" s="16" t="s">
        <v>12885</v>
      </c>
      <c r="S1780" s="16" t="s">
        <v>12886</v>
      </c>
      <c r="T1780" s="16" t="s">
        <v>10454</v>
      </c>
      <c r="U1780" s="20" t="s">
        <v>12888</v>
      </c>
      <c r="V1780" s="8" t="s">
        <v>172</v>
      </c>
      <c r="AA1780" s="53" t="s">
        <v>12894</v>
      </c>
      <c r="AB1780" s="18">
        <v>176.0</v>
      </c>
      <c r="AC1780" s="18">
        <v>11.0</v>
      </c>
      <c r="AD1780" s="18">
        <v>15.0</v>
      </c>
      <c r="AE1780" s="18">
        <v>69.0</v>
      </c>
      <c r="AF1780" s="18">
        <v>22.0</v>
      </c>
      <c r="AG1780" s="18">
        <v>6.0</v>
      </c>
      <c r="AH1780" s="18">
        <v>35.0</v>
      </c>
      <c r="AI1780" s="18">
        <v>31.0</v>
      </c>
      <c r="AJ1780" s="18" t="s">
        <v>54</v>
      </c>
      <c r="AK1780" s="18" t="s">
        <v>54</v>
      </c>
      <c r="AL1780" s="54" t="s">
        <v>1422</v>
      </c>
      <c r="AM1780" s="18" t="s">
        <v>54</v>
      </c>
      <c r="AN1780" s="19">
        <v>0.8984</v>
      </c>
      <c r="AO1780" s="19" t="s">
        <v>262</v>
      </c>
    </row>
    <row r="1781">
      <c r="A1781" s="8" t="s">
        <v>12895</v>
      </c>
      <c r="B1781" s="52" t="s">
        <v>3883</v>
      </c>
      <c r="C1781" s="8" t="s">
        <v>58</v>
      </c>
      <c r="D1781" s="8" t="s">
        <v>12881</v>
      </c>
      <c r="E1781" s="16" t="s">
        <v>12896</v>
      </c>
      <c r="F1781" s="50" t="s">
        <v>12897</v>
      </c>
      <c r="G1781" s="8" t="s">
        <v>3873</v>
      </c>
      <c r="H1781" s="24"/>
      <c r="I1781" s="8" t="s">
        <v>12898</v>
      </c>
      <c r="J1781" s="104">
        <v>14.0</v>
      </c>
      <c r="K1781" s="14">
        <v>46118.0</v>
      </c>
      <c r="L1781" s="8" t="s">
        <v>9634</v>
      </c>
      <c r="M1781" s="8" t="s">
        <v>9634</v>
      </c>
      <c r="N1781" s="14">
        <v>46121.0</v>
      </c>
      <c r="O1781" s="14">
        <v>46121.0</v>
      </c>
      <c r="P1781" s="8" t="s">
        <v>3876</v>
      </c>
      <c r="Q1781" s="8">
        <v>699.0</v>
      </c>
      <c r="R1781" s="16" t="s">
        <v>12885</v>
      </c>
      <c r="S1781" s="16" t="s">
        <v>12886</v>
      </c>
      <c r="T1781" s="16" t="s">
        <v>12899</v>
      </c>
      <c r="U1781" s="20" t="s">
        <v>12888</v>
      </c>
      <c r="V1781" s="8" t="s">
        <v>172</v>
      </c>
      <c r="AA1781" s="53" t="s">
        <v>12900</v>
      </c>
      <c r="AB1781" s="18">
        <v>1197.0</v>
      </c>
      <c r="AC1781" s="18">
        <v>59.0</v>
      </c>
      <c r="AD1781" s="18">
        <v>11.0</v>
      </c>
      <c r="AE1781" s="18">
        <v>126.0</v>
      </c>
      <c r="AF1781" s="18">
        <v>44.0</v>
      </c>
      <c r="AG1781" s="18">
        <v>951.0</v>
      </c>
      <c r="AH1781" s="18">
        <v>16.0</v>
      </c>
      <c r="AI1781" s="18">
        <v>16.0</v>
      </c>
      <c r="AJ1781" s="18" t="s">
        <v>54</v>
      </c>
      <c r="AK1781" s="18" t="s">
        <v>54</v>
      </c>
      <c r="AL1781" s="54" t="s">
        <v>2005</v>
      </c>
      <c r="AM1781" s="18" t="s">
        <v>54</v>
      </c>
      <c r="AN1781" s="19">
        <v>0.8984</v>
      </c>
      <c r="AO1781" s="19" t="s">
        <v>54</v>
      </c>
    </row>
    <row r="1782">
      <c r="A1782" s="8" t="s">
        <v>12901</v>
      </c>
      <c r="B1782" s="52" t="s">
        <v>1287</v>
      </c>
      <c r="C1782" s="8" t="s">
        <v>43</v>
      </c>
      <c r="E1782" s="16" t="s">
        <v>12902</v>
      </c>
      <c r="F1782" s="50" t="s">
        <v>12903</v>
      </c>
      <c r="G1782" s="8" t="s">
        <v>3873</v>
      </c>
      <c r="H1782" s="24"/>
      <c r="I1782" s="104" t="s">
        <v>12904</v>
      </c>
      <c r="J1782" s="104">
        <v>14.0</v>
      </c>
      <c r="K1782" s="14">
        <v>46118.0</v>
      </c>
      <c r="L1782" s="8" t="s">
        <v>9634</v>
      </c>
      <c r="M1782" s="8" t="s">
        <v>9634</v>
      </c>
      <c r="N1782" s="41">
        <v>46122.0</v>
      </c>
      <c r="O1782" s="41">
        <v>46122.0</v>
      </c>
      <c r="P1782" s="8" t="s">
        <v>3876</v>
      </c>
      <c r="Q1782" s="8">
        <v>746.0</v>
      </c>
      <c r="R1782" s="16" t="s">
        <v>12905</v>
      </c>
      <c r="S1782" s="16" t="s">
        <v>12906</v>
      </c>
      <c r="T1782" s="16" t="s">
        <v>12907</v>
      </c>
      <c r="U1782" s="20" t="s">
        <v>12908</v>
      </c>
      <c r="V1782" s="8" t="s">
        <v>190</v>
      </c>
      <c r="AA1782" s="53" t="s">
        <v>12909</v>
      </c>
      <c r="AB1782" s="18">
        <v>107936.0</v>
      </c>
      <c r="AC1782" s="18">
        <v>5228.0</v>
      </c>
      <c r="AD1782" s="18">
        <v>91.0</v>
      </c>
      <c r="AE1782" s="18">
        <v>4070.0</v>
      </c>
      <c r="AF1782" s="18">
        <v>20948.0</v>
      </c>
      <c r="AG1782" s="18">
        <v>95155.0</v>
      </c>
      <c r="AH1782" s="18">
        <v>1.0</v>
      </c>
      <c r="AI1782" s="18">
        <v>509.0</v>
      </c>
      <c r="AJ1782" s="18" t="s">
        <v>12901</v>
      </c>
      <c r="AK1782" s="18">
        <v>160927.0</v>
      </c>
      <c r="AL1782" s="55" t="s">
        <v>12910</v>
      </c>
      <c r="AM1782" s="55" t="s">
        <v>12911</v>
      </c>
      <c r="AN1782" s="19">
        <v>0.8694</v>
      </c>
      <c r="AO1782" s="19" t="s">
        <v>8823</v>
      </c>
    </row>
    <row r="1783">
      <c r="A1783" s="8" t="s">
        <v>12912</v>
      </c>
      <c r="B1783" s="52" t="s">
        <v>1883</v>
      </c>
      <c r="C1783" s="8" t="s">
        <v>58</v>
      </c>
      <c r="D1783" s="8" t="s">
        <v>12901</v>
      </c>
      <c r="E1783" s="16" t="s">
        <v>12913</v>
      </c>
      <c r="F1783" s="50" t="s">
        <v>12914</v>
      </c>
      <c r="G1783" s="8" t="s">
        <v>3873</v>
      </c>
      <c r="H1783" s="24"/>
      <c r="I1783" s="104" t="s">
        <v>12915</v>
      </c>
      <c r="J1783" s="104">
        <v>14.0</v>
      </c>
      <c r="K1783" s="14">
        <v>46118.0</v>
      </c>
      <c r="L1783" s="8" t="s">
        <v>9634</v>
      </c>
      <c r="M1783" s="8" t="s">
        <v>9634</v>
      </c>
      <c r="N1783" s="41">
        <v>46122.0</v>
      </c>
      <c r="O1783" s="41">
        <v>46122.0</v>
      </c>
      <c r="P1783" s="8" t="s">
        <v>3876</v>
      </c>
      <c r="Q1783" s="8">
        <v>722.0</v>
      </c>
      <c r="R1783" s="8" t="s">
        <v>12916</v>
      </c>
      <c r="S1783" s="16" t="s">
        <v>12917</v>
      </c>
      <c r="T1783" s="16" t="s">
        <v>12918</v>
      </c>
      <c r="U1783" s="20" t="s">
        <v>12908</v>
      </c>
      <c r="V1783" s="8" t="s">
        <v>190</v>
      </c>
      <c r="AA1783" s="53" t="s">
        <v>12919</v>
      </c>
      <c r="AB1783" s="18">
        <v>677.0</v>
      </c>
      <c r="AC1783" s="18">
        <v>205.0</v>
      </c>
      <c r="AD1783" s="18">
        <v>3.0</v>
      </c>
      <c r="AE1783" s="18">
        <v>182.0</v>
      </c>
      <c r="AF1783" s="18">
        <v>1269.0</v>
      </c>
      <c r="AG1783" s="18">
        <v>0.0</v>
      </c>
      <c r="AH1783" s="18">
        <v>0.0</v>
      </c>
      <c r="AI1783" s="18">
        <v>53.0</v>
      </c>
      <c r="AJ1783" s="18" t="s">
        <v>54</v>
      </c>
      <c r="AK1783" s="18" t="s">
        <v>54</v>
      </c>
      <c r="AL1783" s="54" t="s">
        <v>3844</v>
      </c>
      <c r="AM1783" s="18" t="s">
        <v>54</v>
      </c>
      <c r="AN1783" s="19">
        <v>0.8694</v>
      </c>
      <c r="AO1783" s="19" t="s">
        <v>54</v>
      </c>
    </row>
    <row r="1784">
      <c r="A1784" s="8" t="s">
        <v>12920</v>
      </c>
      <c r="B1784" s="52" t="s">
        <v>5170</v>
      </c>
      <c r="C1784" s="8" t="s">
        <v>58</v>
      </c>
      <c r="D1784" s="8" t="s">
        <v>12901</v>
      </c>
      <c r="E1784" s="16" t="s">
        <v>12921</v>
      </c>
      <c r="F1784" s="50" t="s">
        <v>12922</v>
      </c>
      <c r="G1784" s="8" t="s">
        <v>3873</v>
      </c>
      <c r="H1784" s="24"/>
      <c r="I1784" s="104" t="s">
        <v>12923</v>
      </c>
      <c r="J1784" s="104">
        <v>14.0</v>
      </c>
      <c r="K1784" s="14">
        <v>46118.0</v>
      </c>
      <c r="L1784" s="8" t="s">
        <v>9634</v>
      </c>
      <c r="M1784" s="8" t="s">
        <v>9634</v>
      </c>
      <c r="N1784" s="41">
        <v>46122.0</v>
      </c>
      <c r="O1784" s="41">
        <v>46122.0</v>
      </c>
      <c r="P1784" s="8" t="s">
        <v>3876</v>
      </c>
      <c r="Q1784" s="8">
        <v>790.0</v>
      </c>
      <c r="R1784" s="8" t="s">
        <v>12905</v>
      </c>
      <c r="S1784" s="16" t="s">
        <v>12924</v>
      </c>
      <c r="T1784" s="16" t="s">
        <v>188</v>
      </c>
      <c r="U1784" s="20" t="s">
        <v>12908</v>
      </c>
      <c r="V1784" s="8" t="s">
        <v>190</v>
      </c>
      <c r="AA1784" s="53" t="s">
        <v>12925</v>
      </c>
      <c r="AB1784" s="18">
        <v>50915.0</v>
      </c>
      <c r="AC1784" s="18">
        <v>69.0</v>
      </c>
      <c r="AD1784" s="18">
        <v>101.0</v>
      </c>
      <c r="AE1784" s="18">
        <v>1087.0</v>
      </c>
      <c r="AF1784" s="18">
        <v>115.0</v>
      </c>
      <c r="AG1784" s="18">
        <v>48438.0</v>
      </c>
      <c r="AH1784" s="18">
        <v>0.0</v>
      </c>
      <c r="AI1784" s="18">
        <v>209.0</v>
      </c>
      <c r="AJ1784" s="18" t="s">
        <v>54</v>
      </c>
      <c r="AK1784" s="18" t="s">
        <v>54</v>
      </c>
      <c r="AL1784" s="55" t="s">
        <v>12926</v>
      </c>
      <c r="AM1784" s="18" t="s">
        <v>54</v>
      </c>
      <c r="AN1784" s="19">
        <v>0.8694</v>
      </c>
      <c r="AO1784" s="19" t="s">
        <v>12927</v>
      </c>
    </row>
    <row r="1785">
      <c r="A1785" s="8" t="s">
        <v>12928</v>
      </c>
      <c r="B1785" s="52" t="s">
        <v>2931</v>
      </c>
      <c r="C1785" s="8" t="s">
        <v>58</v>
      </c>
      <c r="D1785" s="8" t="s">
        <v>12901</v>
      </c>
      <c r="E1785" s="20" t="s">
        <v>12929</v>
      </c>
      <c r="F1785" s="50" t="s">
        <v>12930</v>
      </c>
      <c r="G1785" s="8" t="s">
        <v>3873</v>
      </c>
      <c r="H1785" s="24"/>
      <c r="I1785" s="105" t="s">
        <v>12931</v>
      </c>
      <c r="J1785" s="104">
        <v>14.0</v>
      </c>
      <c r="K1785" s="14">
        <v>46118.0</v>
      </c>
      <c r="L1785" s="8" t="s">
        <v>9634</v>
      </c>
      <c r="M1785" s="8" t="s">
        <v>9634</v>
      </c>
      <c r="N1785" s="41">
        <v>46122.0</v>
      </c>
      <c r="O1785" s="41">
        <v>46122.0</v>
      </c>
      <c r="P1785" s="8" t="s">
        <v>3876</v>
      </c>
      <c r="Q1785" s="8">
        <v>770.0</v>
      </c>
      <c r="R1785" s="8" t="s">
        <v>12905</v>
      </c>
      <c r="S1785" s="16" t="s">
        <v>12932</v>
      </c>
      <c r="T1785" s="16" t="s">
        <v>12933</v>
      </c>
      <c r="U1785" s="17" t="s">
        <v>12908</v>
      </c>
      <c r="V1785" s="8" t="s">
        <v>53</v>
      </c>
      <c r="AA1785" s="18" t="s">
        <v>54</v>
      </c>
      <c r="AB1785" s="18">
        <v>1399.0</v>
      </c>
      <c r="AC1785" s="18">
        <v>519.0</v>
      </c>
      <c r="AD1785" s="18">
        <v>13.0</v>
      </c>
      <c r="AE1785" s="18">
        <v>773.0</v>
      </c>
      <c r="AF1785" s="18">
        <v>0.0</v>
      </c>
      <c r="AG1785" s="18">
        <v>0.0</v>
      </c>
      <c r="AH1785" s="18">
        <v>0.0</v>
      </c>
      <c r="AI1785" s="18">
        <v>9.0</v>
      </c>
      <c r="AJ1785" s="18" t="s">
        <v>54</v>
      </c>
      <c r="AK1785" s="18" t="s">
        <v>54</v>
      </c>
      <c r="AL1785" s="18" t="s">
        <v>54</v>
      </c>
      <c r="AM1785" s="18" t="s">
        <v>54</v>
      </c>
      <c r="AN1785" s="19">
        <v>0.8694</v>
      </c>
      <c r="AO1785" s="19" t="s">
        <v>11726</v>
      </c>
    </row>
    <row r="1786">
      <c r="A1786" s="8" t="s">
        <v>12934</v>
      </c>
      <c r="B1786" s="52" t="s">
        <v>2482</v>
      </c>
      <c r="C1786" s="8" t="s">
        <v>43</v>
      </c>
      <c r="E1786" s="20" t="s">
        <v>12935</v>
      </c>
      <c r="F1786" s="50" t="s">
        <v>12936</v>
      </c>
      <c r="G1786" s="8" t="s">
        <v>46</v>
      </c>
      <c r="H1786" s="24"/>
      <c r="I1786" s="8" t="s">
        <v>12937</v>
      </c>
      <c r="J1786" s="8">
        <v>15.0</v>
      </c>
      <c r="K1786" s="14">
        <v>46125.0</v>
      </c>
      <c r="L1786" s="8" t="s">
        <v>9634</v>
      </c>
      <c r="M1786" s="8" t="s">
        <v>9634</v>
      </c>
      <c r="N1786" s="14">
        <v>46125.0</v>
      </c>
      <c r="O1786" s="14">
        <v>46125.0</v>
      </c>
      <c r="P1786" s="8" t="s">
        <v>48</v>
      </c>
      <c r="Q1786" s="8">
        <v>445.0</v>
      </c>
      <c r="R1786" s="16" t="s">
        <v>12938</v>
      </c>
      <c r="S1786" s="16" t="s">
        <v>12939</v>
      </c>
      <c r="T1786" s="16" t="s">
        <v>7202</v>
      </c>
      <c r="U1786" s="17" t="s">
        <v>12940</v>
      </c>
      <c r="V1786" s="8" t="s">
        <v>72</v>
      </c>
      <c r="AA1786" s="18" t="s">
        <v>54</v>
      </c>
      <c r="AB1786" s="18">
        <v>118.0</v>
      </c>
      <c r="AC1786" s="18">
        <v>66.0</v>
      </c>
      <c r="AD1786" s="18">
        <v>7.0</v>
      </c>
      <c r="AE1786" s="18">
        <v>29.0</v>
      </c>
      <c r="AF1786" s="18">
        <v>0.0</v>
      </c>
      <c r="AG1786" s="18">
        <v>0.0</v>
      </c>
      <c r="AH1786" s="18">
        <v>0.0</v>
      </c>
      <c r="AI1786" s="18">
        <v>1.0</v>
      </c>
      <c r="AJ1786" s="18" t="s">
        <v>12934</v>
      </c>
      <c r="AK1786" s="18">
        <v>1026.0</v>
      </c>
      <c r="AL1786" s="18" t="s">
        <v>54</v>
      </c>
      <c r="AM1786" s="54" t="s">
        <v>2803</v>
      </c>
      <c r="AN1786" s="19">
        <v>0.9528</v>
      </c>
      <c r="AO1786" s="19" t="s">
        <v>73</v>
      </c>
    </row>
    <row r="1787">
      <c r="A1787" s="8" t="s">
        <v>12941</v>
      </c>
      <c r="B1787" s="52" t="s">
        <v>1287</v>
      </c>
      <c r="C1787" s="8" t="s">
        <v>58</v>
      </c>
      <c r="D1787" s="8" t="s">
        <v>12934</v>
      </c>
      <c r="E1787" s="20" t="s">
        <v>12942</v>
      </c>
      <c r="F1787" s="50" t="s">
        <v>12943</v>
      </c>
      <c r="G1787" s="8" t="s">
        <v>46</v>
      </c>
      <c r="H1787" s="24"/>
      <c r="I1787" s="8" t="s">
        <v>12944</v>
      </c>
      <c r="J1787" s="8">
        <v>15.0</v>
      </c>
      <c r="K1787" s="14">
        <v>46125.0</v>
      </c>
      <c r="L1787" s="8" t="s">
        <v>9634</v>
      </c>
      <c r="M1787" s="8" t="s">
        <v>9634</v>
      </c>
      <c r="N1787" s="14">
        <v>46125.0</v>
      </c>
      <c r="O1787" s="14">
        <v>46125.0</v>
      </c>
      <c r="P1787" s="8" t="s">
        <v>48</v>
      </c>
      <c r="Q1787" s="8">
        <v>696.0</v>
      </c>
      <c r="R1787" s="8" t="s">
        <v>12945</v>
      </c>
      <c r="S1787" s="8" t="s">
        <v>12946</v>
      </c>
      <c r="T1787" s="16" t="s">
        <v>5894</v>
      </c>
      <c r="U1787" s="17" t="s">
        <v>12940</v>
      </c>
      <c r="V1787" s="8" t="s">
        <v>72</v>
      </c>
      <c r="AA1787" s="53" t="s">
        <v>12947</v>
      </c>
      <c r="AB1787" s="18">
        <v>264.0</v>
      </c>
      <c r="AC1787" s="18">
        <v>58.0</v>
      </c>
      <c r="AD1787" s="18">
        <v>2.0</v>
      </c>
      <c r="AE1787" s="18">
        <v>61.0</v>
      </c>
      <c r="AF1787" s="18">
        <v>53.0</v>
      </c>
      <c r="AG1787" s="18">
        <v>10.0</v>
      </c>
      <c r="AH1787" s="18">
        <v>154.0</v>
      </c>
      <c r="AI1787" s="18">
        <v>4.0</v>
      </c>
      <c r="AJ1787" s="18" t="s">
        <v>54</v>
      </c>
      <c r="AK1787" s="18" t="s">
        <v>54</v>
      </c>
      <c r="AL1787" s="54" t="s">
        <v>1772</v>
      </c>
      <c r="AM1787" s="18" t="s">
        <v>54</v>
      </c>
      <c r="AN1787" s="19">
        <v>0.9528</v>
      </c>
      <c r="AO1787" s="19" t="s">
        <v>73</v>
      </c>
    </row>
    <row r="1788">
      <c r="A1788" s="8" t="s">
        <v>12948</v>
      </c>
      <c r="B1788" s="52" t="s">
        <v>1298</v>
      </c>
      <c r="C1788" s="8" t="s">
        <v>58</v>
      </c>
      <c r="D1788" s="8" t="s">
        <v>12934</v>
      </c>
      <c r="E1788" s="20" t="s">
        <v>12949</v>
      </c>
      <c r="F1788" s="50" t="s">
        <v>12950</v>
      </c>
      <c r="G1788" s="8" t="s">
        <v>46</v>
      </c>
      <c r="H1788" s="24"/>
      <c r="I1788" s="8" t="s">
        <v>12951</v>
      </c>
      <c r="J1788" s="8">
        <v>15.0</v>
      </c>
      <c r="K1788" s="14">
        <v>46125.0</v>
      </c>
      <c r="L1788" s="8" t="s">
        <v>9634</v>
      </c>
      <c r="M1788" s="8" t="s">
        <v>9634</v>
      </c>
      <c r="N1788" s="14">
        <v>46125.0</v>
      </c>
      <c r="O1788" s="14">
        <v>46125.0</v>
      </c>
      <c r="P1788" s="8" t="s">
        <v>48</v>
      </c>
      <c r="Q1788" s="8">
        <v>648.0</v>
      </c>
      <c r="R1788" s="8" t="s">
        <v>12945</v>
      </c>
      <c r="S1788" s="8" t="s">
        <v>12952</v>
      </c>
      <c r="T1788" s="16" t="s">
        <v>70</v>
      </c>
      <c r="U1788" s="17" t="s">
        <v>12940</v>
      </c>
      <c r="V1788" s="8" t="s">
        <v>72</v>
      </c>
      <c r="AA1788" s="53" t="s">
        <v>12953</v>
      </c>
      <c r="AB1788" s="18">
        <v>321.0</v>
      </c>
      <c r="AC1788" s="18">
        <v>23.0</v>
      </c>
      <c r="AD1788" s="18">
        <v>11.0</v>
      </c>
      <c r="AE1788" s="18">
        <v>53.0</v>
      </c>
      <c r="AF1788" s="18">
        <v>10.0</v>
      </c>
      <c r="AG1788" s="18">
        <v>80.0</v>
      </c>
      <c r="AH1788" s="18">
        <v>160.0</v>
      </c>
      <c r="AI1788" s="18">
        <v>0.0</v>
      </c>
      <c r="AJ1788" s="18" t="s">
        <v>54</v>
      </c>
      <c r="AK1788" s="18" t="s">
        <v>54</v>
      </c>
      <c r="AL1788" s="54" t="s">
        <v>1773</v>
      </c>
      <c r="AM1788" s="18" t="s">
        <v>54</v>
      </c>
      <c r="AN1788" s="19">
        <v>0.9528</v>
      </c>
      <c r="AO1788" s="19" t="s">
        <v>73</v>
      </c>
    </row>
    <row r="1789">
      <c r="A1789" s="8" t="s">
        <v>12954</v>
      </c>
      <c r="B1789" s="52" t="s">
        <v>1883</v>
      </c>
      <c r="C1789" s="8" t="s">
        <v>58</v>
      </c>
      <c r="D1789" s="8" t="s">
        <v>12934</v>
      </c>
      <c r="E1789" s="20" t="s">
        <v>12955</v>
      </c>
      <c r="F1789" s="50" t="s">
        <v>12956</v>
      </c>
      <c r="G1789" s="8" t="s">
        <v>46</v>
      </c>
      <c r="H1789" s="24"/>
      <c r="I1789" s="8" t="s">
        <v>12957</v>
      </c>
      <c r="J1789" s="8">
        <v>15.0</v>
      </c>
      <c r="K1789" s="14">
        <v>46125.0</v>
      </c>
      <c r="L1789" s="8" t="s">
        <v>9634</v>
      </c>
      <c r="M1789" s="8" t="s">
        <v>9634</v>
      </c>
      <c r="N1789" s="14">
        <v>46125.0</v>
      </c>
      <c r="O1789" s="14">
        <v>46125.0</v>
      </c>
      <c r="P1789" s="8" t="s">
        <v>48</v>
      </c>
      <c r="Q1789" s="8">
        <v>613.0</v>
      </c>
      <c r="R1789" s="8" t="s">
        <v>12945</v>
      </c>
      <c r="S1789" s="8" t="s">
        <v>12958</v>
      </c>
      <c r="T1789" s="16" t="s">
        <v>107</v>
      </c>
      <c r="U1789" s="17" t="s">
        <v>12940</v>
      </c>
      <c r="V1789" s="8" t="s">
        <v>72</v>
      </c>
      <c r="AA1789" s="53" t="s">
        <v>12959</v>
      </c>
      <c r="AB1789" s="18">
        <v>323.0</v>
      </c>
      <c r="AC1789" s="18">
        <v>90.0</v>
      </c>
      <c r="AD1789" s="18">
        <v>10.0</v>
      </c>
      <c r="AE1789" s="18">
        <v>52.0</v>
      </c>
      <c r="AF1789" s="18">
        <v>13.0</v>
      </c>
      <c r="AG1789" s="18">
        <v>119.0</v>
      </c>
      <c r="AH1789" s="18">
        <v>11.0</v>
      </c>
      <c r="AI1789" s="18">
        <v>10.0</v>
      </c>
      <c r="AJ1789" s="18" t="s">
        <v>54</v>
      </c>
      <c r="AK1789" s="18" t="s">
        <v>54</v>
      </c>
      <c r="AL1789" s="54" t="s">
        <v>1772</v>
      </c>
      <c r="AM1789" s="18" t="s">
        <v>54</v>
      </c>
      <c r="AN1789" s="19">
        <v>0.9528</v>
      </c>
      <c r="AO1789" s="19" t="s">
        <v>73</v>
      </c>
    </row>
    <row r="1790">
      <c r="A1790" s="8" t="s">
        <v>12960</v>
      </c>
      <c r="B1790" s="52" t="s">
        <v>1287</v>
      </c>
      <c r="C1790" s="8" t="s">
        <v>43</v>
      </c>
      <c r="E1790" s="16" t="s">
        <v>12961</v>
      </c>
      <c r="F1790" s="50" t="s">
        <v>12962</v>
      </c>
      <c r="G1790" s="8" t="s">
        <v>83</v>
      </c>
      <c r="H1790" s="24"/>
      <c r="I1790" s="8" t="s">
        <v>12963</v>
      </c>
      <c r="J1790" s="8">
        <v>15.0</v>
      </c>
      <c r="K1790" s="14">
        <v>46125.0</v>
      </c>
      <c r="L1790" s="8" t="s">
        <v>9634</v>
      </c>
      <c r="M1790" s="8" t="s">
        <v>9634</v>
      </c>
      <c r="N1790" s="14">
        <v>46125.0</v>
      </c>
      <c r="O1790" s="14">
        <v>46125.0</v>
      </c>
      <c r="P1790" s="8" t="s">
        <v>48</v>
      </c>
      <c r="Q1790" s="8">
        <v>677.0</v>
      </c>
      <c r="R1790" s="8" t="s">
        <v>12964</v>
      </c>
      <c r="S1790" s="8" t="s">
        <v>12965</v>
      </c>
      <c r="T1790" s="16" t="s">
        <v>70</v>
      </c>
      <c r="U1790" s="17" t="s">
        <v>12966</v>
      </c>
      <c r="V1790" s="8" t="s">
        <v>220</v>
      </c>
      <c r="AA1790" s="53" t="s">
        <v>12967</v>
      </c>
      <c r="AB1790" s="18">
        <v>98.0</v>
      </c>
      <c r="AC1790" s="18">
        <v>20.0</v>
      </c>
      <c r="AD1790" s="18">
        <v>15.0</v>
      </c>
      <c r="AE1790" s="18">
        <v>38.0</v>
      </c>
      <c r="AF1790" s="18">
        <v>6.0</v>
      </c>
      <c r="AG1790" s="18">
        <v>20.0</v>
      </c>
      <c r="AH1790" s="18">
        <v>1.0</v>
      </c>
      <c r="AI1790" s="18">
        <v>6.0</v>
      </c>
      <c r="AJ1790" s="18" t="s">
        <v>12960</v>
      </c>
      <c r="AK1790" s="18">
        <v>233.0</v>
      </c>
      <c r="AL1790" s="54" t="s">
        <v>1331</v>
      </c>
      <c r="AM1790" s="54" t="s">
        <v>1483</v>
      </c>
      <c r="AN1790" s="19">
        <v>0.8683</v>
      </c>
      <c r="AO1790" s="19" t="s">
        <v>54</v>
      </c>
    </row>
    <row r="1791">
      <c r="A1791" s="8" t="s">
        <v>12968</v>
      </c>
      <c r="B1791" s="52" t="s">
        <v>1298</v>
      </c>
      <c r="C1791" s="8" t="s">
        <v>58</v>
      </c>
      <c r="D1791" s="8" t="s">
        <v>12960</v>
      </c>
      <c r="E1791" s="20" t="s">
        <v>12969</v>
      </c>
      <c r="F1791" s="50" t="s">
        <v>12970</v>
      </c>
      <c r="G1791" s="8" t="s">
        <v>83</v>
      </c>
      <c r="H1791" s="24"/>
      <c r="I1791" s="8" t="s">
        <v>12971</v>
      </c>
      <c r="J1791" s="8">
        <v>15.0</v>
      </c>
      <c r="K1791" s="14">
        <v>46125.0</v>
      </c>
      <c r="L1791" s="8" t="s">
        <v>9634</v>
      </c>
      <c r="M1791" s="8" t="s">
        <v>9634</v>
      </c>
      <c r="N1791" s="14">
        <v>46125.0</v>
      </c>
      <c r="O1791" s="14">
        <v>46125.0</v>
      </c>
      <c r="P1791" s="8" t="s">
        <v>48</v>
      </c>
      <c r="Q1791" s="8">
        <v>747.0</v>
      </c>
      <c r="R1791" s="8" t="s">
        <v>12972</v>
      </c>
      <c r="S1791" s="8" t="s">
        <v>12973</v>
      </c>
      <c r="T1791" s="16" t="s">
        <v>12974</v>
      </c>
      <c r="U1791" s="17" t="s">
        <v>12966</v>
      </c>
      <c r="V1791" s="8" t="s">
        <v>220</v>
      </c>
      <c r="AA1791" s="53" t="s">
        <v>12975</v>
      </c>
      <c r="AB1791" s="18">
        <v>135.0</v>
      </c>
      <c r="AC1791" s="18">
        <v>3.0</v>
      </c>
      <c r="AD1791" s="18">
        <v>4.0</v>
      </c>
      <c r="AE1791" s="18">
        <v>13.0</v>
      </c>
      <c r="AF1791" s="18">
        <v>20.0</v>
      </c>
      <c r="AG1791" s="18">
        <v>111.0</v>
      </c>
      <c r="AH1791" s="18">
        <v>0.0</v>
      </c>
      <c r="AI1791" s="18">
        <v>6.0</v>
      </c>
      <c r="AJ1791" s="18" t="s">
        <v>54</v>
      </c>
      <c r="AK1791" s="18" t="s">
        <v>54</v>
      </c>
      <c r="AL1791" s="54" t="s">
        <v>1483</v>
      </c>
      <c r="AM1791" s="18" t="s">
        <v>54</v>
      </c>
      <c r="AN1791" s="19">
        <v>0.8683</v>
      </c>
      <c r="AO1791" s="19" t="s">
        <v>73</v>
      </c>
    </row>
    <row r="1792">
      <c r="A1792" s="8" t="s">
        <v>12976</v>
      </c>
      <c r="B1792" s="52" t="s">
        <v>2482</v>
      </c>
      <c r="C1792" s="8" t="s">
        <v>58</v>
      </c>
      <c r="D1792" s="8" t="s">
        <v>12960</v>
      </c>
      <c r="E1792" s="20" t="s">
        <v>12977</v>
      </c>
      <c r="F1792" s="50" t="s">
        <v>12978</v>
      </c>
      <c r="G1792" s="8" t="s">
        <v>83</v>
      </c>
      <c r="H1792" s="24"/>
      <c r="I1792" s="8" t="s">
        <v>12979</v>
      </c>
      <c r="J1792" s="8">
        <v>15.0</v>
      </c>
      <c r="K1792" s="14">
        <v>46125.0</v>
      </c>
      <c r="L1792" s="8" t="s">
        <v>9634</v>
      </c>
      <c r="M1792" s="8" t="s">
        <v>9634</v>
      </c>
      <c r="N1792" s="14">
        <v>46125.0</v>
      </c>
      <c r="O1792" s="14">
        <v>46125.0</v>
      </c>
      <c r="P1792" s="8" t="s">
        <v>48</v>
      </c>
      <c r="Q1792" s="15">
        <v>1123.0</v>
      </c>
      <c r="R1792" s="16" t="s">
        <v>12980</v>
      </c>
      <c r="S1792" s="16" t="s">
        <v>12981</v>
      </c>
      <c r="T1792" s="16" t="s">
        <v>12982</v>
      </c>
      <c r="U1792" s="17" t="s">
        <v>12966</v>
      </c>
      <c r="V1792" s="8" t="s">
        <v>220</v>
      </c>
      <c r="AA1792" s="18" t="s">
        <v>54</v>
      </c>
      <c r="AB1792" s="18" t="s">
        <v>54</v>
      </c>
      <c r="AC1792" s="18" t="s">
        <v>54</v>
      </c>
      <c r="AD1792" s="18" t="s">
        <v>54</v>
      </c>
      <c r="AE1792" s="18" t="s">
        <v>54</v>
      </c>
      <c r="AF1792" s="18" t="s">
        <v>54</v>
      </c>
      <c r="AG1792" s="18" t="s">
        <v>54</v>
      </c>
      <c r="AH1792" s="18" t="s">
        <v>54</v>
      </c>
      <c r="AI1792" s="18" t="s">
        <v>54</v>
      </c>
      <c r="AJ1792" s="18" t="s">
        <v>54</v>
      </c>
      <c r="AK1792" s="18" t="s">
        <v>54</v>
      </c>
      <c r="AL1792" s="18" t="s">
        <v>54</v>
      </c>
      <c r="AM1792" s="18" t="s">
        <v>54</v>
      </c>
      <c r="AN1792" s="19">
        <v>0.8683</v>
      </c>
      <c r="AO1792" s="19" t="s">
        <v>54</v>
      </c>
    </row>
    <row r="1793">
      <c r="A1793" s="8" t="s">
        <v>12983</v>
      </c>
      <c r="B1793" s="52" t="s">
        <v>2931</v>
      </c>
      <c r="C1793" s="8" t="s">
        <v>43</v>
      </c>
      <c r="E1793" s="20" t="s">
        <v>12984</v>
      </c>
      <c r="F1793" s="50" t="s">
        <v>12985</v>
      </c>
      <c r="G1793" s="8" t="s">
        <v>46</v>
      </c>
      <c r="H1793" s="24"/>
      <c r="I1793" s="8" t="s">
        <v>12986</v>
      </c>
      <c r="J1793" s="8">
        <v>15.0</v>
      </c>
      <c r="K1793" s="14">
        <v>46125.0</v>
      </c>
      <c r="L1793" s="8" t="s">
        <v>9634</v>
      </c>
      <c r="M1793" s="8" t="s">
        <v>9634</v>
      </c>
      <c r="N1793" s="14">
        <v>46125.0</v>
      </c>
      <c r="O1793" s="14">
        <v>46125.0</v>
      </c>
      <c r="P1793" s="8" t="s">
        <v>48</v>
      </c>
      <c r="Q1793" s="8">
        <v>628.0</v>
      </c>
      <c r="R1793" s="16" t="s">
        <v>12987</v>
      </c>
      <c r="S1793" s="16" t="s">
        <v>12988</v>
      </c>
      <c r="T1793" s="16" t="s">
        <v>12989</v>
      </c>
      <c r="U1793" s="17" t="s">
        <v>12990</v>
      </c>
      <c r="V1793" s="8" t="s">
        <v>72</v>
      </c>
      <c r="AA1793" s="18" t="s">
        <v>54</v>
      </c>
      <c r="AB1793" s="18">
        <v>341.0</v>
      </c>
      <c r="AC1793" s="18">
        <v>198.0</v>
      </c>
      <c r="AD1793" s="18">
        <v>4.0</v>
      </c>
      <c r="AE1793" s="18">
        <v>113.0</v>
      </c>
      <c r="AF1793" s="18">
        <v>0.0</v>
      </c>
      <c r="AG1793" s="18">
        <v>0.0</v>
      </c>
      <c r="AH1793" s="18">
        <v>0.0</v>
      </c>
      <c r="AI1793" s="18">
        <v>1.0</v>
      </c>
      <c r="AJ1793" s="18" t="s">
        <v>12983</v>
      </c>
      <c r="AK1793" s="18">
        <v>5639.0</v>
      </c>
      <c r="AL1793" s="18" t="s">
        <v>54</v>
      </c>
      <c r="AM1793" s="55" t="s">
        <v>3331</v>
      </c>
      <c r="AN1793" s="19">
        <v>0.9187</v>
      </c>
      <c r="AO1793" s="19" t="s">
        <v>371</v>
      </c>
    </row>
    <row r="1794">
      <c r="A1794" s="8" t="s">
        <v>12991</v>
      </c>
      <c r="B1794" s="52" t="s">
        <v>1287</v>
      </c>
      <c r="C1794" s="8" t="s">
        <v>58</v>
      </c>
      <c r="D1794" s="8" t="s">
        <v>12983</v>
      </c>
      <c r="E1794" s="20" t="s">
        <v>12992</v>
      </c>
      <c r="F1794" s="50" t="s">
        <v>12993</v>
      </c>
      <c r="G1794" s="8" t="s">
        <v>46</v>
      </c>
      <c r="H1794" s="24"/>
      <c r="I1794" s="8" t="s">
        <v>12994</v>
      </c>
      <c r="J1794" s="8">
        <v>15.0</v>
      </c>
      <c r="K1794" s="14">
        <v>46125.0</v>
      </c>
      <c r="L1794" s="8" t="s">
        <v>9634</v>
      </c>
      <c r="M1794" s="8" t="s">
        <v>9634</v>
      </c>
      <c r="N1794" s="14">
        <v>46125.0</v>
      </c>
      <c r="O1794" s="14">
        <v>46125.0</v>
      </c>
      <c r="P1794" s="8" t="s">
        <v>48</v>
      </c>
      <c r="Q1794" s="8">
        <v>558.0</v>
      </c>
      <c r="R1794" s="8" t="s">
        <v>12995</v>
      </c>
      <c r="S1794" s="8" t="s">
        <v>12996</v>
      </c>
      <c r="T1794" s="16" t="s">
        <v>314</v>
      </c>
      <c r="U1794" s="17" t="s">
        <v>12990</v>
      </c>
      <c r="V1794" s="8" t="s">
        <v>72</v>
      </c>
      <c r="AA1794" s="53" t="s">
        <v>12997</v>
      </c>
      <c r="AB1794" s="18">
        <v>4554.0</v>
      </c>
      <c r="AC1794" s="18">
        <v>241.0</v>
      </c>
      <c r="AD1794" s="18">
        <v>15.0</v>
      </c>
      <c r="AE1794" s="18">
        <v>286.0</v>
      </c>
      <c r="AF1794" s="18">
        <v>1756.0</v>
      </c>
      <c r="AG1794" s="18">
        <v>3823.0</v>
      </c>
      <c r="AH1794" s="18">
        <v>0.0</v>
      </c>
      <c r="AI1794" s="18">
        <v>33.0</v>
      </c>
      <c r="AJ1794" s="18" t="s">
        <v>54</v>
      </c>
      <c r="AK1794" s="18" t="s">
        <v>54</v>
      </c>
      <c r="AL1794" s="55" t="s">
        <v>12998</v>
      </c>
      <c r="AM1794" s="18" t="s">
        <v>54</v>
      </c>
      <c r="AN1794" s="19">
        <v>0.9187</v>
      </c>
      <c r="AO1794" s="19" t="s">
        <v>371</v>
      </c>
    </row>
    <row r="1795">
      <c r="A1795" s="8" t="s">
        <v>12999</v>
      </c>
      <c r="B1795" s="52" t="s">
        <v>1298</v>
      </c>
      <c r="C1795" s="8" t="s">
        <v>58</v>
      </c>
      <c r="D1795" s="8" t="s">
        <v>12983</v>
      </c>
      <c r="E1795" s="20" t="s">
        <v>13000</v>
      </c>
      <c r="F1795" s="50" t="s">
        <v>13001</v>
      </c>
      <c r="G1795" s="8" t="s">
        <v>46</v>
      </c>
      <c r="H1795" s="24"/>
      <c r="I1795" s="8" t="s">
        <v>13002</v>
      </c>
      <c r="J1795" s="8">
        <v>15.0</v>
      </c>
      <c r="K1795" s="14">
        <v>46125.0</v>
      </c>
      <c r="L1795" s="8" t="s">
        <v>9634</v>
      </c>
      <c r="M1795" s="8" t="s">
        <v>9634</v>
      </c>
      <c r="N1795" s="14">
        <v>46125.0</v>
      </c>
      <c r="O1795" s="14">
        <v>46125.0</v>
      </c>
      <c r="P1795" s="8" t="s">
        <v>48</v>
      </c>
      <c r="Q1795" s="8">
        <v>543.0</v>
      </c>
      <c r="R1795" s="8" t="s">
        <v>12995</v>
      </c>
      <c r="S1795" s="8" t="s">
        <v>13003</v>
      </c>
      <c r="T1795" s="16" t="s">
        <v>9636</v>
      </c>
      <c r="U1795" s="17" t="s">
        <v>12990</v>
      </c>
      <c r="V1795" s="8" t="s">
        <v>72</v>
      </c>
      <c r="AA1795" s="53" t="s">
        <v>13004</v>
      </c>
      <c r="AB1795" s="18">
        <v>362.0</v>
      </c>
      <c r="AC1795" s="18">
        <v>68.0</v>
      </c>
      <c r="AD1795" s="18">
        <v>23.0</v>
      </c>
      <c r="AE1795" s="18">
        <v>64.0</v>
      </c>
      <c r="AF1795" s="18">
        <v>52.0</v>
      </c>
      <c r="AG1795" s="18">
        <v>134.0</v>
      </c>
      <c r="AH1795" s="18">
        <v>31.0</v>
      </c>
      <c r="AI1795" s="18">
        <v>17.0</v>
      </c>
      <c r="AJ1795" s="18" t="s">
        <v>54</v>
      </c>
      <c r="AK1795" s="18" t="s">
        <v>54</v>
      </c>
      <c r="AL1795" s="54" t="s">
        <v>2803</v>
      </c>
      <c r="AM1795" s="18" t="s">
        <v>54</v>
      </c>
      <c r="AN1795" s="19">
        <v>0.9187</v>
      </c>
      <c r="AO1795" s="19" t="s">
        <v>371</v>
      </c>
    </row>
    <row r="1796">
      <c r="A1796" s="8" t="s">
        <v>13005</v>
      </c>
      <c r="B1796" s="52" t="s">
        <v>3883</v>
      </c>
      <c r="C1796" s="8" t="s">
        <v>58</v>
      </c>
      <c r="D1796" s="8" t="s">
        <v>12983</v>
      </c>
      <c r="E1796" s="20" t="s">
        <v>13006</v>
      </c>
      <c r="F1796" s="50" t="s">
        <v>13007</v>
      </c>
      <c r="G1796" s="8" t="s">
        <v>46</v>
      </c>
      <c r="H1796" s="24"/>
      <c r="I1796" s="8" t="s">
        <v>13008</v>
      </c>
      <c r="J1796" s="8">
        <v>15.0</v>
      </c>
      <c r="K1796" s="14">
        <v>46125.0</v>
      </c>
      <c r="L1796" s="8" t="s">
        <v>9634</v>
      </c>
      <c r="M1796" s="8" t="s">
        <v>9634</v>
      </c>
      <c r="N1796" s="14">
        <v>46125.0</v>
      </c>
      <c r="O1796" s="14">
        <v>46125.0</v>
      </c>
      <c r="P1796" s="8" t="s">
        <v>48</v>
      </c>
      <c r="Q1796" s="8">
        <v>619.0</v>
      </c>
      <c r="R1796" s="8" t="s">
        <v>12995</v>
      </c>
      <c r="S1796" s="8" t="s">
        <v>13009</v>
      </c>
      <c r="T1796" s="16" t="s">
        <v>7202</v>
      </c>
      <c r="U1796" s="17" t="s">
        <v>12990</v>
      </c>
      <c r="V1796" s="8" t="s">
        <v>72</v>
      </c>
      <c r="AA1796" s="53" t="s">
        <v>13010</v>
      </c>
      <c r="AB1796" s="18">
        <v>250.0</v>
      </c>
      <c r="AC1796" s="18">
        <v>51.0</v>
      </c>
      <c r="AD1796" s="18">
        <v>19.0</v>
      </c>
      <c r="AE1796" s="18">
        <v>54.0</v>
      </c>
      <c r="AF1796" s="18">
        <v>112.0</v>
      </c>
      <c r="AG1796" s="18">
        <v>91.0</v>
      </c>
      <c r="AH1796" s="18">
        <v>0.0</v>
      </c>
      <c r="AI1796" s="18">
        <v>4.0</v>
      </c>
      <c r="AJ1796" s="18" t="s">
        <v>54</v>
      </c>
      <c r="AK1796" s="18" t="s">
        <v>54</v>
      </c>
      <c r="AL1796" s="54" t="s">
        <v>2087</v>
      </c>
      <c r="AM1796" s="18" t="s">
        <v>54</v>
      </c>
      <c r="AN1796" s="19">
        <v>0.9187</v>
      </c>
      <c r="AO1796" s="19" t="s">
        <v>371</v>
      </c>
    </row>
    <row r="1797">
      <c r="A1797" s="8" t="s">
        <v>13011</v>
      </c>
      <c r="B1797" s="52" t="s">
        <v>42</v>
      </c>
      <c r="C1797" s="8" t="s">
        <v>58</v>
      </c>
      <c r="D1797" s="8" t="s">
        <v>12983</v>
      </c>
      <c r="E1797" s="20" t="s">
        <v>13012</v>
      </c>
      <c r="F1797" s="50" t="s">
        <v>13013</v>
      </c>
      <c r="G1797" s="8" t="s">
        <v>46</v>
      </c>
      <c r="H1797" s="24"/>
      <c r="I1797" s="8" t="s">
        <v>13014</v>
      </c>
      <c r="J1797" s="8">
        <v>15.0</v>
      </c>
      <c r="K1797" s="14">
        <v>46125.0</v>
      </c>
      <c r="L1797" s="8" t="s">
        <v>9634</v>
      </c>
      <c r="M1797" s="8" t="s">
        <v>9634</v>
      </c>
      <c r="N1797" s="14">
        <v>46125.0</v>
      </c>
      <c r="O1797" s="14">
        <v>46125.0</v>
      </c>
      <c r="P1797" s="8" t="s">
        <v>48</v>
      </c>
      <c r="Q1797" s="8">
        <v>566.0</v>
      </c>
      <c r="R1797" s="8" t="s">
        <v>12995</v>
      </c>
      <c r="S1797" s="16" t="s">
        <v>13015</v>
      </c>
      <c r="T1797" s="16" t="s">
        <v>70</v>
      </c>
      <c r="U1797" s="17" t="s">
        <v>12990</v>
      </c>
      <c r="V1797" s="8" t="s">
        <v>72</v>
      </c>
      <c r="AA1797" s="18" t="s">
        <v>54</v>
      </c>
      <c r="AB1797" s="18">
        <v>132.0</v>
      </c>
      <c r="AC1797" s="18">
        <v>37.0</v>
      </c>
      <c r="AD1797" s="18">
        <v>1.0</v>
      </c>
      <c r="AE1797" s="18">
        <v>73.0</v>
      </c>
      <c r="AF1797" s="18">
        <v>0.0</v>
      </c>
      <c r="AG1797" s="18">
        <v>0.0</v>
      </c>
      <c r="AH1797" s="18">
        <v>0.0</v>
      </c>
      <c r="AI1797" s="18">
        <v>1.0</v>
      </c>
      <c r="AJ1797" s="18" t="s">
        <v>54</v>
      </c>
      <c r="AK1797" s="18" t="s">
        <v>54</v>
      </c>
      <c r="AL1797" s="18" t="s">
        <v>54</v>
      </c>
      <c r="AM1797" s="18" t="s">
        <v>54</v>
      </c>
      <c r="AN1797" s="19">
        <v>0.9187</v>
      </c>
      <c r="AO1797" s="19" t="s">
        <v>371</v>
      </c>
    </row>
    <row r="1798">
      <c r="A1798" s="8" t="s">
        <v>13016</v>
      </c>
      <c r="B1798" s="52" t="s">
        <v>1287</v>
      </c>
      <c r="C1798" s="8" t="s">
        <v>43</v>
      </c>
      <c r="E1798" s="20" t="s">
        <v>13017</v>
      </c>
      <c r="F1798" s="50" t="s">
        <v>13018</v>
      </c>
      <c r="G1798" s="8" t="s">
        <v>83</v>
      </c>
      <c r="H1798" s="24"/>
      <c r="I1798" s="8" t="s">
        <v>13019</v>
      </c>
      <c r="J1798" s="8">
        <v>15.0</v>
      </c>
      <c r="K1798" s="14">
        <v>46125.0</v>
      </c>
      <c r="L1798" s="8" t="s">
        <v>9634</v>
      </c>
      <c r="M1798" s="8" t="s">
        <v>9634</v>
      </c>
      <c r="N1798" s="14">
        <v>46125.0</v>
      </c>
      <c r="O1798" s="14">
        <v>46125.0</v>
      </c>
      <c r="P1798" s="8" t="s">
        <v>48</v>
      </c>
      <c r="Q1798" s="8">
        <v>714.0</v>
      </c>
      <c r="R1798" s="59" t="s">
        <v>13020</v>
      </c>
      <c r="S1798" s="59" t="s">
        <v>13021</v>
      </c>
      <c r="T1798" s="16" t="s">
        <v>70</v>
      </c>
      <c r="U1798" s="17" t="s">
        <v>13022</v>
      </c>
      <c r="V1798" s="8" t="s">
        <v>220</v>
      </c>
      <c r="AA1798" s="53" t="s">
        <v>13023</v>
      </c>
      <c r="AB1798" s="18">
        <v>342.0</v>
      </c>
      <c r="AC1798" s="18">
        <v>131.0</v>
      </c>
      <c r="AD1798" s="18">
        <v>8.0</v>
      </c>
      <c r="AE1798" s="18">
        <v>60.0</v>
      </c>
      <c r="AF1798" s="18">
        <v>116.0</v>
      </c>
      <c r="AG1798" s="18">
        <v>63.0</v>
      </c>
      <c r="AH1798" s="18">
        <v>20.0</v>
      </c>
      <c r="AI1798" s="18">
        <v>1.0</v>
      </c>
      <c r="AJ1798" s="18" t="s">
        <v>13016</v>
      </c>
      <c r="AK1798" s="18">
        <v>3691.0</v>
      </c>
      <c r="AL1798" s="54" t="s">
        <v>1601</v>
      </c>
      <c r="AM1798" s="55" t="s">
        <v>3348</v>
      </c>
      <c r="AN1798" s="19">
        <v>0.8835</v>
      </c>
      <c r="AO1798" s="19" t="s">
        <v>161</v>
      </c>
    </row>
    <row r="1799">
      <c r="A1799" s="8" t="s">
        <v>13024</v>
      </c>
      <c r="B1799" s="52" t="s">
        <v>1883</v>
      </c>
      <c r="C1799" s="8" t="s">
        <v>58</v>
      </c>
      <c r="D1799" s="8" t="s">
        <v>13016</v>
      </c>
      <c r="E1799" s="20" t="s">
        <v>13025</v>
      </c>
      <c r="F1799" s="50" t="s">
        <v>13026</v>
      </c>
      <c r="G1799" s="8" t="s">
        <v>83</v>
      </c>
      <c r="H1799" s="24"/>
      <c r="I1799" s="8" t="s">
        <v>13027</v>
      </c>
      <c r="J1799" s="8">
        <v>15.0</v>
      </c>
      <c r="K1799" s="14">
        <v>46125.0</v>
      </c>
      <c r="L1799" s="8" t="s">
        <v>9634</v>
      </c>
      <c r="M1799" s="8" t="s">
        <v>9634</v>
      </c>
      <c r="N1799" s="14">
        <v>46125.0</v>
      </c>
      <c r="O1799" s="14">
        <v>46125.0</v>
      </c>
      <c r="P1799" s="8" t="s">
        <v>48</v>
      </c>
      <c r="Q1799" s="8">
        <v>634.0</v>
      </c>
      <c r="R1799" s="59" t="s">
        <v>13028</v>
      </c>
      <c r="S1799" s="59" t="s">
        <v>13029</v>
      </c>
      <c r="T1799" s="16" t="s">
        <v>13030</v>
      </c>
      <c r="U1799" s="17" t="s">
        <v>13022</v>
      </c>
      <c r="V1799" s="8" t="s">
        <v>220</v>
      </c>
      <c r="AA1799" s="53" t="s">
        <v>13031</v>
      </c>
      <c r="AB1799" s="18">
        <v>506.0</v>
      </c>
      <c r="AC1799" s="18">
        <v>95.0</v>
      </c>
      <c r="AD1799" s="18">
        <v>38.0</v>
      </c>
      <c r="AE1799" s="18">
        <v>72.0</v>
      </c>
      <c r="AF1799" s="18">
        <v>23.0</v>
      </c>
      <c r="AG1799" s="18">
        <v>140.0</v>
      </c>
      <c r="AH1799" s="18">
        <v>74.0</v>
      </c>
      <c r="AI1799" s="18">
        <v>23.0</v>
      </c>
      <c r="AJ1799" s="18" t="s">
        <v>54</v>
      </c>
      <c r="AK1799" s="18" t="s">
        <v>54</v>
      </c>
      <c r="AL1799" s="54" t="s">
        <v>1997</v>
      </c>
      <c r="AM1799" s="18" t="s">
        <v>54</v>
      </c>
      <c r="AN1799" s="19">
        <v>0.8835</v>
      </c>
      <c r="AO1799" s="19" t="s">
        <v>161</v>
      </c>
    </row>
    <row r="1800">
      <c r="A1800" s="8" t="s">
        <v>13032</v>
      </c>
      <c r="B1800" s="52" t="s">
        <v>2931</v>
      </c>
      <c r="C1800" s="8" t="s">
        <v>58</v>
      </c>
      <c r="D1800" s="8" t="s">
        <v>13016</v>
      </c>
      <c r="E1800" s="20" t="s">
        <v>13033</v>
      </c>
      <c r="F1800" s="50" t="s">
        <v>13034</v>
      </c>
      <c r="G1800" s="8" t="s">
        <v>83</v>
      </c>
      <c r="H1800" s="24"/>
      <c r="I1800" s="8" t="s">
        <v>13035</v>
      </c>
      <c r="J1800" s="8">
        <v>15.0</v>
      </c>
      <c r="K1800" s="14">
        <v>46125.0</v>
      </c>
      <c r="L1800" s="8" t="s">
        <v>9634</v>
      </c>
      <c r="M1800" s="8" t="s">
        <v>9634</v>
      </c>
      <c r="N1800" s="14">
        <v>46125.0</v>
      </c>
      <c r="O1800" s="14">
        <v>46125.0</v>
      </c>
      <c r="P1800" s="8" t="s">
        <v>48</v>
      </c>
      <c r="Q1800" s="8">
        <v>733.0</v>
      </c>
      <c r="R1800" s="59" t="s">
        <v>13036</v>
      </c>
      <c r="S1800" s="59" t="s">
        <v>13037</v>
      </c>
      <c r="T1800" s="16" t="s">
        <v>13038</v>
      </c>
      <c r="U1800" s="17" t="s">
        <v>13022</v>
      </c>
      <c r="V1800" s="8" t="s">
        <v>220</v>
      </c>
      <c r="AA1800" s="18" t="s">
        <v>54</v>
      </c>
      <c r="AB1800" s="18">
        <v>2843.0</v>
      </c>
      <c r="AC1800" s="18">
        <v>566.0</v>
      </c>
      <c r="AD1800" s="18">
        <v>1184.0</v>
      </c>
      <c r="AE1800" s="18">
        <v>730.0</v>
      </c>
      <c r="AF1800" s="18">
        <v>0.0</v>
      </c>
      <c r="AG1800" s="18">
        <v>0.0</v>
      </c>
      <c r="AH1800" s="18">
        <v>0.0</v>
      </c>
      <c r="AI1800" s="18">
        <v>5.0</v>
      </c>
      <c r="AJ1800" s="18" t="s">
        <v>54</v>
      </c>
      <c r="AK1800" s="18" t="s">
        <v>54</v>
      </c>
      <c r="AL1800" s="18" t="s">
        <v>54</v>
      </c>
      <c r="AM1800" s="18" t="s">
        <v>54</v>
      </c>
      <c r="AN1800" s="19">
        <v>0.8835</v>
      </c>
      <c r="AO1800" s="19" t="s">
        <v>161</v>
      </c>
    </row>
    <row r="1801">
      <c r="B1801" s="52" t="s">
        <v>1287</v>
      </c>
      <c r="C1801" s="8" t="s">
        <v>43</v>
      </c>
      <c r="E1801" s="16" t="s">
        <v>13039</v>
      </c>
      <c r="F1801" s="50" t="s">
        <v>13040</v>
      </c>
      <c r="G1801" s="8" t="s">
        <v>183</v>
      </c>
      <c r="H1801" s="24"/>
      <c r="I1801" s="8" t="s">
        <v>13041</v>
      </c>
      <c r="J1801" s="8">
        <v>15.0</v>
      </c>
      <c r="K1801" s="14">
        <v>46125.0</v>
      </c>
      <c r="L1801" s="8" t="s">
        <v>9634</v>
      </c>
      <c r="M1801" s="8" t="s">
        <v>9634</v>
      </c>
      <c r="N1801" s="14">
        <v>46125.0</v>
      </c>
      <c r="O1801" s="14">
        <v>46125.0</v>
      </c>
      <c r="P1801" s="8" t="s">
        <v>185</v>
      </c>
      <c r="Q1801" s="8">
        <v>814.0</v>
      </c>
      <c r="R1801" s="8" t="s">
        <v>13042</v>
      </c>
      <c r="S1801" s="8" t="s">
        <v>13043</v>
      </c>
      <c r="T1801" s="32" t="s">
        <v>10962</v>
      </c>
      <c r="U1801" s="17" t="s">
        <v>13044</v>
      </c>
      <c r="V1801" s="8" t="s">
        <v>190</v>
      </c>
      <c r="AA1801" s="53" t="s">
        <v>13045</v>
      </c>
      <c r="AB1801" s="18">
        <v>109.0</v>
      </c>
      <c r="AC1801" s="18">
        <v>18.0</v>
      </c>
      <c r="AD1801" s="18">
        <v>9.0</v>
      </c>
      <c r="AE1801" s="18">
        <v>24.0</v>
      </c>
      <c r="AF1801" s="18">
        <v>29.0</v>
      </c>
      <c r="AG1801" s="18">
        <v>45.0</v>
      </c>
      <c r="AH1801" s="18">
        <v>0.0</v>
      </c>
      <c r="AI1801" s="18">
        <v>3.0</v>
      </c>
      <c r="AJ1801" s="18" t="s">
        <v>54</v>
      </c>
      <c r="AK1801" s="18" t="s">
        <v>54</v>
      </c>
      <c r="AL1801" s="54" t="s">
        <v>1483</v>
      </c>
      <c r="AM1801" s="18" t="s">
        <v>54</v>
      </c>
      <c r="AN1801" s="19"/>
      <c r="AO1801" s="19" t="s">
        <v>54</v>
      </c>
    </row>
    <row r="1802">
      <c r="B1802" s="52" t="s">
        <v>3883</v>
      </c>
      <c r="C1802" s="8" t="s">
        <v>58</v>
      </c>
      <c r="E1802" s="16" t="s">
        <v>13046</v>
      </c>
      <c r="F1802" s="50" t="s">
        <v>13047</v>
      </c>
      <c r="G1802" s="8" t="s">
        <v>183</v>
      </c>
      <c r="H1802" s="24"/>
      <c r="I1802" s="8" t="s">
        <v>13048</v>
      </c>
      <c r="J1802" s="8">
        <v>15.0</v>
      </c>
      <c r="K1802" s="14">
        <v>46125.0</v>
      </c>
      <c r="L1802" s="8" t="s">
        <v>9634</v>
      </c>
      <c r="M1802" s="8" t="s">
        <v>9634</v>
      </c>
      <c r="N1802" s="14">
        <v>46125.0</v>
      </c>
      <c r="O1802" s="14">
        <v>46125.0</v>
      </c>
      <c r="P1802" s="8" t="s">
        <v>185</v>
      </c>
      <c r="Q1802" s="8">
        <v>789.0</v>
      </c>
      <c r="R1802" s="8" t="s">
        <v>13049</v>
      </c>
      <c r="S1802" s="8" t="s">
        <v>13050</v>
      </c>
      <c r="T1802" s="32" t="s">
        <v>473</v>
      </c>
      <c r="U1802" s="17" t="s">
        <v>13044</v>
      </c>
      <c r="V1802" s="8" t="s">
        <v>190</v>
      </c>
      <c r="AA1802" s="53" t="s">
        <v>13051</v>
      </c>
      <c r="AB1802" s="18">
        <v>83.0</v>
      </c>
      <c r="AC1802" s="18">
        <v>5.0</v>
      </c>
      <c r="AD1802" s="18">
        <v>8.0</v>
      </c>
      <c r="AE1802" s="18">
        <v>43.0</v>
      </c>
      <c r="AF1802" s="18">
        <v>39.0</v>
      </c>
      <c r="AG1802" s="18">
        <v>18.0</v>
      </c>
      <c r="AH1802" s="18">
        <v>0.0</v>
      </c>
      <c r="AI1802" s="18">
        <v>1.0</v>
      </c>
      <c r="AJ1802" s="18" t="s">
        <v>54</v>
      </c>
      <c r="AK1802" s="18" t="s">
        <v>54</v>
      </c>
      <c r="AL1802" s="54" t="s">
        <v>1700</v>
      </c>
      <c r="AM1802" s="18" t="s">
        <v>54</v>
      </c>
      <c r="AN1802" s="19"/>
      <c r="AO1802" s="19" t="s">
        <v>54</v>
      </c>
    </row>
    <row r="1803">
      <c r="B1803" s="52" t="s">
        <v>1883</v>
      </c>
      <c r="C1803" s="8" t="s">
        <v>58</v>
      </c>
      <c r="E1803" s="20" t="s">
        <v>13052</v>
      </c>
      <c r="F1803" s="50" t="s">
        <v>13053</v>
      </c>
      <c r="G1803" s="8" t="s">
        <v>183</v>
      </c>
      <c r="H1803" s="24"/>
      <c r="I1803" s="8" t="s">
        <v>13054</v>
      </c>
      <c r="J1803" s="8">
        <v>15.0</v>
      </c>
      <c r="K1803" s="14">
        <v>46125.0</v>
      </c>
      <c r="L1803" s="8" t="s">
        <v>9634</v>
      </c>
      <c r="M1803" s="8" t="s">
        <v>9634</v>
      </c>
      <c r="N1803" s="14">
        <v>46125.0</v>
      </c>
      <c r="O1803" s="14">
        <v>46125.0</v>
      </c>
      <c r="P1803" s="8" t="s">
        <v>185</v>
      </c>
      <c r="Q1803" s="8">
        <v>831.0</v>
      </c>
      <c r="R1803" s="8" t="s">
        <v>13055</v>
      </c>
      <c r="S1803" s="8" t="s">
        <v>13056</v>
      </c>
      <c r="T1803" s="16" t="s">
        <v>70</v>
      </c>
      <c r="U1803" s="17" t="s">
        <v>13044</v>
      </c>
      <c r="V1803" s="8" t="s">
        <v>190</v>
      </c>
      <c r="AA1803" s="53" t="s">
        <v>13057</v>
      </c>
      <c r="AB1803" s="18">
        <v>53.0</v>
      </c>
      <c r="AC1803" s="18">
        <v>1.0</v>
      </c>
      <c r="AD1803" s="18">
        <v>7.0</v>
      </c>
      <c r="AE1803" s="18">
        <v>20.0</v>
      </c>
      <c r="AF1803" s="18">
        <v>26.0</v>
      </c>
      <c r="AG1803" s="18">
        <v>22.0</v>
      </c>
      <c r="AH1803" s="18">
        <v>0.0</v>
      </c>
      <c r="AI1803" s="18">
        <v>3.0</v>
      </c>
      <c r="AJ1803" s="18" t="s">
        <v>54</v>
      </c>
      <c r="AK1803" s="18" t="s">
        <v>54</v>
      </c>
      <c r="AL1803" s="54" t="s">
        <v>1429</v>
      </c>
      <c r="AM1803" s="18" t="s">
        <v>54</v>
      </c>
      <c r="AN1803" s="19"/>
      <c r="AO1803" s="19" t="s">
        <v>54</v>
      </c>
    </row>
    <row r="1804">
      <c r="B1804" s="52" t="s">
        <v>7084</v>
      </c>
      <c r="C1804" s="8" t="s">
        <v>58</v>
      </c>
      <c r="E1804" s="16" t="s">
        <v>13058</v>
      </c>
      <c r="F1804" s="50" t="s">
        <v>13059</v>
      </c>
      <c r="G1804" s="8" t="s">
        <v>183</v>
      </c>
      <c r="H1804" s="24"/>
      <c r="I1804" s="8" t="s">
        <v>13060</v>
      </c>
      <c r="J1804" s="8">
        <v>15.0</v>
      </c>
      <c r="K1804" s="14">
        <v>46125.0</v>
      </c>
      <c r="L1804" s="8" t="s">
        <v>9634</v>
      </c>
      <c r="M1804" s="8" t="s">
        <v>9634</v>
      </c>
      <c r="N1804" s="14">
        <v>46125.0</v>
      </c>
      <c r="O1804" s="14">
        <v>46125.0</v>
      </c>
      <c r="P1804" s="8" t="s">
        <v>185</v>
      </c>
      <c r="Q1804" s="8">
        <v>814.0</v>
      </c>
      <c r="R1804" s="8" t="s">
        <v>13061</v>
      </c>
      <c r="S1804" s="8" t="s">
        <v>13062</v>
      </c>
      <c r="T1804" s="32" t="s">
        <v>13063</v>
      </c>
      <c r="U1804" s="17" t="s">
        <v>13044</v>
      </c>
      <c r="V1804" s="8" t="s">
        <v>190</v>
      </c>
      <c r="AA1804" s="53" t="s">
        <v>13064</v>
      </c>
      <c r="AB1804" s="18">
        <v>38.0</v>
      </c>
      <c r="AC1804" s="18">
        <v>13.0</v>
      </c>
      <c r="AD1804" s="18">
        <v>4.0</v>
      </c>
      <c r="AE1804" s="18">
        <v>16.0</v>
      </c>
      <c r="AF1804" s="18">
        <v>137.0</v>
      </c>
      <c r="AG1804" s="18">
        <v>0.0</v>
      </c>
      <c r="AH1804" s="18">
        <v>9.0</v>
      </c>
      <c r="AI1804" s="18">
        <v>0.0</v>
      </c>
      <c r="AJ1804" s="18" t="s">
        <v>54</v>
      </c>
      <c r="AK1804" s="18" t="s">
        <v>54</v>
      </c>
      <c r="AL1804" s="18" t="s">
        <v>54</v>
      </c>
      <c r="AM1804" s="18" t="s">
        <v>54</v>
      </c>
      <c r="AN1804" s="19"/>
      <c r="AO1804" s="19" t="s">
        <v>54</v>
      </c>
    </row>
    <row r="1805">
      <c r="A1805" s="8" t="s">
        <v>13065</v>
      </c>
      <c r="B1805" s="52" t="s">
        <v>1298</v>
      </c>
      <c r="C1805" s="8" t="s">
        <v>43</v>
      </c>
      <c r="E1805" s="16" t="s">
        <v>13066</v>
      </c>
      <c r="F1805" s="50" t="s">
        <v>13067</v>
      </c>
      <c r="G1805" s="8" t="s">
        <v>7957</v>
      </c>
      <c r="H1805" s="24"/>
      <c r="I1805" s="8" t="s">
        <v>13068</v>
      </c>
      <c r="J1805" s="8">
        <v>15.0</v>
      </c>
      <c r="K1805" s="14">
        <v>46125.0</v>
      </c>
      <c r="L1805" s="8" t="s">
        <v>9634</v>
      </c>
      <c r="M1805" s="8" t="s">
        <v>9634</v>
      </c>
      <c r="N1805" s="14">
        <v>46125.0</v>
      </c>
      <c r="O1805" s="14">
        <v>46125.0</v>
      </c>
      <c r="P1805" s="8" t="s">
        <v>48</v>
      </c>
      <c r="Q1805" s="8">
        <v>668.0</v>
      </c>
      <c r="R1805" s="16" t="s">
        <v>13069</v>
      </c>
      <c r="S1805" s="16" t="s">
        <v>13070</v>
      </c>
      <c r="T1805" s="16" t="s">
        <v>9636</v>
      </c>
      <c r="U1805" s="25" t="s">
        <v>13071</v>
      </c>
      <c r="V1805" s="8" t="s">
        <v>72</v>
      </c>
      <c r="AA1805" s="53" t="s">
        <v>13072</v>
      </c>
      <c r="AB1805" s="18">
        <v>63.0</v>
      </c>
      <c r="AC1805" s="18">
        <v>2.0</v>
      </c>
      <c r="AD1805" s="18">
        <v>12.0</v>
      </c>
      <c r="AE1805" s="18">
        <v>9.0</v>
      </c>
      <c r="AF1805" s="18">
        <v>24.0</v>
      </c>
      <c r="AG1805" s="18">
        <v>36.0</v>
      </c>
      <c r="AH1805" s="18">
        <v>0.0</v>
      </c>
      <c r="AI1805" s="18">
        <v>1.0</v>
      </c>
      <c r="AJ1805" s="18" t="s">
        <v>13065</v>
      </c>
      <c r="AK1805" s="18">
        <v>5604.0</v>
      </c>
      <c r="AL1805" s="54" t="s">
        <v>1763</v>
      </c>
      <c r="AM1805" s="55" t="s">
        <v>8506</v>
      </c>
      <c r="AN1805" s="19">
        <v>0.9591</v>
      </c>
      <c r="AO1805" s="19" t="s">
        <v>54</v>
      </c>
    </row>
    <row r="1806">
      <c r="A1806" s="8" t="s">
        <v>13073</v>
      </c>
      <c r="B1806" s="52" t="s">
        <v>1883</v>
      </c>
      <c r="C1806" s="8" t="s">
        <v>58</v>
      </c>
      <c r="D1806" s="8" t="s">
        <v>13065</v>
      </c>
      <c r="E1806" s="16" t="s">
        <v>13074</v>
      </c>
      <c r="F1806" s="50" t="s">
        <v>13075</v>
      </c>
      <c r="G1806" s="8" t="s">
        <v>7957</v>
      </c>
      <c r="H1806" s="24"/>
      <c r="I1806" s="8" t="s">
        <v>13076</v>
      </c>
      <c r="J1806" s="8">
        <v>15.0</v>
      </c>
      <c r="K1806" s="14">
        <v>46125.0</v>
      </c>
      <c r="L1806" s="8" t="s">
        <v>9634</v>
      </c>
      <c r="M1806" s="8" t="s">
        <v>9634</v>
      </c>
      <c r="N1806" s="14">
        <v>46125.0</v>
      </c>
      <c r="O1806" s="14">
        <v>46125.0</v>
      </c>
      <c r="P1806" s="8" t="s">
        <v>48</v>
      </c>
      <c r="Q1806" s="8">
        <v>787.0</v>
      </c>
      <c r="R1806" s="16" t="s">
        <v>13077</v>
      </c>
      <c r="S1806" s="16" t="s">
        <v>13078</v>
      </c>
      <c r="T1806" s="16" t="s">
        <v>13079</v>
      </c>
      <c r="U1806" s="25" t="s">
        <v>13071</v>
      </c>
      <c r="V1806" s="8" t="s">
        <v>72</v>
      </c>
      <c r="AA1806" s="53" t="s">
        <v>13080</v>
      </c>
      <c r="AB1806" s="18">
        <v>144.0</v>
      </c>
      <c r="AC1806" s="18">
        <v>6.0</v>
      </c>
      <c r="AD1806" s="18">
        <v>12.0</v>
      </c>
      <c r="AE1806" s="18">
        <v>40.0</v>
      </c>
      <c r="AF1806" s="18">
        <v>33.0</v>
      </c>
      <c r="AG1806" s="18">
        <v>64.0</v>
      </c>
      <c r="AH1806" s="18">
        <v>0.0</v>
      </c>
      <c r="AI1806" s="18">
        <v>4.0</v>
      </c>
      <c r="AJ1806" s="18" t="s">
        <v>54</v>
      </c>
      <c r="AK1806" s="18" t="s">
        <v>54</v>
      </c>
      <c r="AL1806" s="54" t="s">
        <v>1755</v>
      </c>
      <c r="AM1806" s="18" t="s">
        <v>54</v>
      </c>
      <c r="AN1806" s="19">
        <v>0.9591</v>
      </c>
      <c r="AO1806" s="19" t="s">
        <v>992</v>
      </c>
    </row>
    <row r="1807">
      <c r="A1807" s="8" t="s">
        <v>13081</v>
      </c>
      <c r="B1807" s="52" t="s">
        <v>1287</v>
      </c>
      <c r="C1807" s="8" t="s">
        <v>58</v>
      </c>
      <c r="D1807" s="8" t="s">
        <v>13065</v>
      </c>
      <c r="E1807" s="16" t="s">
        <v>13082</v>
      </c>
      <c r="F1807" s="50" t="s">
        <v>13083</v>
      </c>
      <c r="G1807" s="8" t="s">
        <v>7957</v>
      </c>
      <c r="H1807" s="24"/>
      <c r="I1807" s="8" t="s">
        <v>13084</v>
      </c>
      <c r="J1807" s="8">
        <v>15.0</v>
      </c>
      <c r="K1807" s="14">
        <v>46125.0</v>
      </c>
      <c r="L1807" s="8" t="s">
        <v>9634</v>
      </c>
      <c r="M1807" s="8" t="s">
        <v>9634</v>
      </c>
      <c r="N1807" s="14">
        <v>46125.0</v>
      </c>
      <c r="O1807" s="14">
        <v>46125.0</v>
      </c>
      <c r="P1807" s="8" t="s">
        <v>48</v>
      </c>
      <c r="Q1807" s="8">
        <v>763.0</v>
      </c>
      <c r="R1807" s="16" t="s">
        <v>13085</v>
      </c>
      <c r="S1807" s="16" t="s">
        <v>13086</v>
      </c>
      <c r="T1807" s="16" t="s">
        <v>107</v>
      </c>
      <c r="U1807" s="25" t="s">
        <v>13071</v>
      </c>
      <c r="V1807" s="8" t="s">
        <v>72</v>
      </c>
      <c r="AA1807" s="53" t="s">
        <v>13087</v>
      </c>
      <c r="AB1807" s="18">
        <v>5397.0</v>
      </c>
      <c r="AC1807" s="18">
        <v>10.0</v>
      </c>
      <c r="AD1807" s="18">
        <v>14.0</v>
      </c>
      <c r="AE1807" s="18">
        <v>116.0</v>
      </c>
      <c r="AF1807" s="18">
        <v>164.0</v>
      </c>
      <c r="AG1807" s="18">
        <v>5237.0</v>
      </c>
      <c r="AH1807" s="18">
        <v>0.0</v>
      </c>
      <c r="AI1807" s="18">
        <v>24.0</v>
      </c>
      <c r="AJ1807" s="18" t="s">
        <v>54</v>
      </c>
      <c r="AK1807" s="18" t="s">
        <v>54</v>
      </c>
      <c r="AL1807" s="55" t="s">
        <v>13088</v>
      </c>
      <c r="AM1807" s="18" t="s">
        <v>54</v>
      </c>
      <c r="AN1807" s="19">
        <v>0.9591</v>
      </c>
      <c r="AO1807" s="19" t="s">
        <v>54</v>
      </c>
    </row>
    <row r="1808">
      <c r="A1808" s="8" t="s">
        <v>13089</v>
      </c>
      <c r="B1808" s="52" t="s">
        <v>1287</v>
      </c>
      <c r="C1808" s="8" t="s">
        <v>43</v>
      </c>
      <c r="E1808" s="10" t="s">
        <v>13090</v>
      </c>
      <c r="F1808" s="50" t="s">
        <v>13091</v>
      </c>
      <c r="G1808" s="8" t="s">
        <v>7957</v>
      </c>
      <c r="H1808" s="24"/>
      <c r="I1808" s="8" t="s">
        <v>13092</v>
      </c>
      <c r="J1808" s="8">
        <v>15.0</v>
      </c>
      <c r="K1808" s="14">
        <v>46125.0</v>
      </c>
      <c r="L1808" s="8" t="s">
        <v>9634</v>
      </c>
      <c r="M1808" s="8" t="s">
        <v>9634</v>
      </c>
      <c r="N1808" s="14">
        <v>46125.0</v>
      </c>
      <c r="O1808" s="14">
        <v>46125.0</v>
      </c>
      <c r="P1808" s="8" t="s">
        <v>48</v>
      </c>
      <c r="Q1808" s="8">
        <v>690.0</v>
      </c>
      <c r="R1808" s="16" t="s">
        <v>13093</v>
      </c>
      <c r="S1808" s="16" t="s">
        <v>13094</v>
      </c>
      <c r="T1808" s="16" t="s">
        <v>9636</v>
      </c>
      <c r="U1808" s="25" t="s">
        <v>13095</v>
      </c>
      <c r="V1808" s="8" t="s">
        <v>220</v>
      </c>
      <c r="AA1808" s="53" t="s">
        <v>13096</v>
      </c>
      <c r="AB1808" s="18">
        <v>90.0</v>
      </c>
      <c r="AC1808" s="18">
        <v>18.0</v>
      </c>
      <c r="AD1808" s="18">
        <v>5.0</v>
      </c>
      <c r="AE1808" s="18">
        <v>24.0</v>
      </c>
      <c r="AF1808" s="18">
        <v>60.0</v>
      </c>
      <c r="AG1808" s="18">
        <v>35.0</v>
      </c>
      <c r="AH1808" s="18">
        <v>0.0</v>
      </c>
      <c r="AI1808" s="18">
        <v>2.0</v>
      </c>
      <c r="AJ1808" s="18" t="s">
        <v>13089</v>
      </c>
      <c r="AK1808" s="18">
        <v>362.0</v>
      </c>
      <c r="AL1808" s="54" t="s">
        <v>1339</v>
      </c>
      <c r="AM1808" s="54" t="s">
        <v>2455</v>
      </c>
      <c r="AN1808" s="19">
        <v>0.9152</v>
      </c>
      <c r="AO1808" s="19" t="s">
        <v>262</v>
      </c>
    </row>
    <row r="1809">
      <c r="A1809" s="8" t="s">
        <v>13097</v>
      </c>
      <c r="B1809" s="52" t="s">
        <v>1298</v>
      </c>
      <c r="C1809" s="8" t="s">
        <v>58</v>
      </c>
      <c r="D1809" s="8" t="s">
        <v>13089</v>
      </c>
      <c r="E1809" s="10" t="s">
        <v>13098</v>
      </c>
      <c r="F1809" s="50" t="s">
        <v>13099</v>
      </c>
      <c r="G1809" s="8" t="s">
        <v>7957</v>
      </c>
      <c r="H1809" s="24"/>
      <c r="I1809" s="8" t="s">
        <v>13100</v>
      </c>
      <c r="J1809" s="8">
        <v>15.0</v>
      </c>
      <c r="K1809" s="14">
        <v>46125.0</v>
      </c>
      <c r="L1809" s="8" t="s">
        <v>9634</v>
      </c>
      <c r="M1809" s="8" t="s">
        <v>9634</v>
      </c>
      <c r="N1809" s="14">
        <v>46125.0</v>
      </c>
      <c r="O1809" s="14">
        <v>46125.0</v>
      </c>
      <c r="P1809" s="8" t="s">
        <v>48</v>
      </c>
      <c r="Q1809" s="8">
        <v>560.0</v>
      </c>
      <c r="R1809" s="16" t="s">
        <v>13093</v>
      </c>
      <c r="S1809" s="16" t="s">
        <v>13101</v>
      </c>
      <c r="T1809" s="16" t="s">
        <v>13102</v>
      </c>
      <c r="U1809" s="25" t="s">
        <v>13095</v>
      </c>
      <c r="V1809" s="8" t="s">
        <v>220</v>
      </c>
      <c r="AA1809" s="53" t="s">
        <v>13103</v>
      </c>
      <c r="AB1809" s="18">
        <v>201.0</v>
      </c>
      <c r="AC1809" s="18">
        <v>31.0</v>
      </c>
      <c r="AD1809" s="18">
        <v>16.0</v>
      </c>
      <c r="AE1809" s="18">
        <v>77.0</v>
      </c>
      <c r="AF1809" s="18">
        <v>14.0</v>
      </c>
      <c r="AG1809" s="18">
        <v>49.0</v>
      </c>
      <c r="AH1809" s="18">
        <v>1.0</v>
      </c>
      <c r="AI1809" s="18">
        <v>31.0</v>
      </c>
      <c r="AJ1809" s="18" t="s">
        <v>54</v>
      </c>
      <c r="AK1809" s="18" t="s">
        <v>54</v>
      </c>
      <c r="AL1809" s="54" t="s">
        <v>2455</v>
      </c>
      <c r="AM1809" s="18" t="s">
        <v>54</v>
      </c>
      <c r="AN1809" s="19">
        <v>0.9152</v>
      </c>
      <c r="AO1809" s="19" t="s">
        <v>262</v>
      </c>
    </row>
    <row r="1810">
      <c r="A1810" s="8" t="s">
        <v>13104</v>
      </c>
      <c r="B1810" s="52" t="s">
        <v>2931</v>
      </c>
      <c r="C1810" s="8" t="s">
        <v>58</v>
      </c>
      <c r="D1810" s="8" t="s">
        <v>13089</v>
      </c>
      <c r="E1810" s="10" t="s">
        <v>13105</v>
      </c>
      <c r="F1810" s="21" t="s">
        <v>13106</v>
      </c>
      <c r="G1810" s="8" t="s">
        <v>7957</v>
      </c>
      <c r="H1810" s="24"/>
      <c r="I1810" s="8" t="s">
        <v>13107</v>
      </c>
      <c r="J1810" s="8">
        <v>15.0</v>
      </c>
      <c r="K1810" s="14">
        <v>46125.0</v>
      </c>
      <c r="L1810" s="8" t="s">
        <v>9634</v>
      </c>
      <c r="M1810" s="8" t="s">
        <v>9634</v>
      </c>
      <c r="N1810" s="14">
        <v>46125.0</v>
      </c>
      <c r="O1810" s="14">
        <v>46125.0</v>
      </c>
      <c r="P1810" s="8" t="s">
        <v>48</v>
      </c>
      <c r="Q1810" s="8">
        <v>602.0</v>
      </c>
      <c r="R1810" s="16" t="s">
        <v>13108</v>
      </c>
      <c r="S1810" s="16" t="s">
        <v>13109</v>
      </c>
      <c r="T1810" s="16" t="s">
        <v>107</v>
      </c>
      <c r="U1810" s="25" t="s">
        <v>13095</v>
      </c>
      <c r="V1810" s="8" t="s">
        <v>220</v>
      </c>
      <c r="AA1810" s="18" t="s">
        <v>54</v>
      </c>
      <c r="AB1810" s="18">
        <v>71.0</v>
      </c>
      <c r="AC1810" s="18">
        <v>18.0</v>
      </c>
      <c r="AD1810" s="18">
        <v>0.0</v>
      </c>
      <c r="AE1810" s="18">
        <v>35.0</v>
      </c>
      <c r="AF1810" s="18">
        <v>0.0</v>
      </c>
      <c r="AG1810" s="18">
        <v>0.0</v>
      </c>
      <c r="AH1810" s="18">
        <v>0.0</v>
      </c>
      <c r="AI1810" s="18">
        <v>1.0</v>
      </c>
      <c r="AJ1810" s="18" t="s">
        <v>54</v>
      </c>
      <c r="AK1810" s="18" t="s">
        <v>54</v>
      </c>
      <c r="AL1810" s="18" t="s">
        <v>54</v>
      </c>
      <c r="AM1810" s="18" t="s">
        <v>54</v>
      </c>
      <c r="AN1810" s="19">
        <v>0.9152</v>
      </c>
      <c r="AO1810" s="19" t="s">
        <v>262</v>
      </c>
    </row>
    <row r="1811">
      <c r="A1811" s="8" t="s">
        <v>13110</v>
      </c>
      <c r="B1811" s="52" t="s">
        <v>2482</v>
      </c>
      <c r="C1811" s="8" t="s">
        <v>43</v>
      </c>
      <c r="E1811" s="10" t="s">
        <v>13111</v>
      </c>
      <c r="F1811" s="21" t="s">
        <v>13112</v>
      </c>
      <c r="G1811" s="8" t="s">
        <v>7957</v>
      </c>
      <c r="H1811" s="24"/>
      <c r="I1811" s="8" t="s">
        <v>13113</v>
      </c>
      <c r="J1811" s="8">
        <v>15.0</v>
      </c>
      <c r="K1811" s="14">
        <v>46125.0</v>
      </c>
      <c r="L1811" s="8" t="s">
        <v>9634</v>
      </c>
      <c r="M1811" s="8" t="s">
        <v>9634</v>
      </c>
      <c r="N1811" s="14">
        <v>46125.0</v>
      </c>
      <c r="O1811" s="14">
        <v>46125.0</v>
      </c>
      <c r="P1811" s="8" t="s">
        <v>48</v>
      </c>
      <c r="Q1811" s="8">
        <v>778.0</v>
      </c>
      <c r="R1811" s="16" t="s">
        <v>13114</v>
      </c>
      <c r="S1811" s="16" t="s">
        <v>13115</v>
      </c>
      <c r="T1811" s="16" t="s">
        <v>13116</v>
      </c>
      <c r="U1811" s="25" t="s">
        <v>13117</v>
      </c>
      <c r="V1811" s="8" t="s">
        <v>72</v>
      </c>
      <c r="AA1811" s="18" t="s">
        <v>54</v>
      </c>
      <c r="AB1811" s="18">
        <v>33.0</v>
      </c>
      <c r="AC1811" s="18">
        <v>7.0</v>
      </c>
      <c r="AD1811" s="18">
        <v>3.0</v>
      </c>
      <c r="AE1811" s="18">
        <v>21.0</v>
      </c>
      <c r="AF1811" s="18">
        <v>0.0</v>
      </c>
      <c r="AG1811" s="18">
        <v>0.0</v>
      </c>
      <c r="AH1811" s="18">
        <v>0.0</v>
      </c>
      <c r="AI1811" s="18">
        <v>0.0</v>
      </c>
      <c r="AJ1811" s="18" t="s">
        <v>13110</v>
      </c>
      <c r="AK1811" s="18">
        <v>845.0</v>
      </c>
      <c r="AL1811" s="18" t="s">
        <v>54</v>
      </c>
      <c r="AM1811" s="54" t="s">
        <v>1997</v>
      </c>
      <c r="AN1811" s="19" t="s">
        <v>54</v>
      </c>
      <c r="AO1811" s="19" t="s">
        <v>54</v>
      </c>
    </row>
    <row r="1812">
      <c r="A1812" s="8" t="s">
        <v>13118</v>
      </c>
      <c r="B1812" s="52" t="s">
        <v>1298</v>
      </c>
      <c r="C1812" s="8" t="s">
        <v>58</v>
      </c>
      <c r="D1812" s="8" t="s">
        <v>13110</v>
      </c>
      <c r="E1812" s="10" t="s">
        <v>13119</v>
      </c>
      <c r="F1812" s="50" t="s">
        <v>13120</v>
      </c>
      <c r="G1812" s="8" t="s">
        <v>7957</v>
      </c>
      <c r="H1812" s="24"/>
      <c r="I1812" s="8" t="s">
        <v>13121</v>
      </c>
      <c r="J1812" s="8">
        <v>15.0</v>
      </c>
      <c r="K1812" s="14">
        <v>46125.0</v>
      </c>
      <c r="L1812" s="8" t="s">
        <v>9634</v>
      </c>
      <c r="M1812" s="8" t="s">
        <v>9634</v>
      </c>
      <c r="N1812" s="14">
        <v>46125.0</v>
      </c>
      <c r="O1812" s="14">
        <v>46125.0</v>
      </c>
      <c r="P1812" s="8" t="s">
        <v>48</v>
      </c>
      <c r="Q1812" s="8">
        <v>749.0</v>
      </c>
      <c r="R1812" s="16" t="s">
        <v>13122</v>
      </c>
      <c r="S1812" s="16" t="s">
        <v>13123</v>
      </c>
      <c r="T1812" s="16" t="s">
        <v>70</v>
      </c>
      <c r="U1812" s="25" t="s">
        <v>13117</v>
      </c>
      <c r="V1812" s="8" t="s">
        <v>72</v>
      </c>
      <c r="AA1812" s="53" t="s">
        <v>13124</v>
      </c>
      <c r="AB1812" s="18">
        <v>129.0</v>
      </c>
      <c r="AC1812" s="18">
        <v>10.0</v>
      </c>
      <c r="AD1812" s="18">
        <v>5.0</v>
      </c>
      <c r="AE1812" s="18">
        <v>18.0</v>
      </c>
      <c r="AF1812" s="18">
        <v>6.0</v>
      </c>
      <c r="AG1812" s="18">
        <v>88.0</v>
      </c>
      <c r="AH1812" s="18">
        <v>0.0</v>
      </c>
      <c r="AI1812" s="18">
        <v>3.0</v>
      </c>
      <c r="AJ1812" s="18" t="s">
        <v>54</v>
      </c>
      <c r="AK1812" s="18" t="s">
        <v>54</v>
      </c>
      <c r="AL1812" s="54" t="s">
        <v>1483</v>
      </c>
      <c r="AM1812" s="18" t="s">
        <v>54</v>
      </c>
      <c r="AN1812" s="19"/>
      <c r="AO1812" s="19" t="s">
        <v>54</v>
      </c>
    </row>
    <row r="1813">
      <c r="A1813" s="8" t="s">
        <v>13125</v>
      </c>
      <c r="B1813" s="52" t="s">
        <v>5170</v>
      </c>
      <c r="C1813" s="8" t="s">
        <v>58</v>
      </c>
      <c r="D1813" s="8" t="s">
        <v>13110</v>
      </c>
      <c r="E1813" s="16" t="s">
        <v>13126</v>
      </c>
      <c r="F1813" s="50" t="s">
        <v>13127</v>
      </c>
      <c r="G1813" s="8" t="s">
        <v>7957</v>
      </c>
      <c r="H1813" s="24"/>
      <c r="I1813" s="8" t="s">
        <v>13128</v>
      </c>
      <c r="J1813" s="8">
        <v>15.0</v>
      </c>
      <c r="K1813" s="14">
        <v>46125.0</v>
      </c>
      <c r="L1813" s="8" t="s">
        <v>9634</v>
      </c>
      <c r="M1813" s="8" t="s">
        <v>9634</v>
      </c>
      <c r="N1813" s="14">
        <v>46125.0</v>
      </c>
      <c r="O1813" s="14">
        <v>46125.0</v>
      </c>
      <c r="P1813" s="8" t="s">
        <v>48</v>
      </c>
      <c r="Q1813" s="8">
        <v>789.0</v>
      </c>
      <c r="R1813" s="16" t="s">
        <v>13129</v>
      </c>
      <c r="S1813" s="16" t="s">
        <v>13130</v>
      </c>
      <c r="T1813" s="16" t="s">
        <v>107</v>
      </c>
      <c r="U1813" s="25" t="s">
        <v>13117</v>
      </c>
      <c r="V1813" s="8" t="s">
        <v>72</v>
      </c>
      <c r="AA1813" s="53" t="s">
        <v>13131</v>
      </c>
      <c r="AB1813" s="18">
        <v>683.0</v>
      </c>
      <c r="AC1813" s="18">
        <v>4.0</v>
      </c>
      <c r="AD1813" s="18">
        <v>13.0</v>
      </c>
      <c r="AE1813" s="18">
        <v>55.0</v>
      </c>
      <c r="AF1813" s="18">
        <v>227.0</v>
      </c>
      <c r="AG1813" s="18">
        <v>493.0</v>
      </c>
      <c r="AH1813" s="18">
        <v>104.0</v>
      </c>
      <c r="AI1813" s="18">
        <v>12.0</v>
      </c>
      <c r="AJ1813" s="18" t="s">
        <v>54</v>
      </c>
      <c r="AK1813" s="18" t="s">
        <v>54</v>
      </c>
      <c r="AL1813" s="54" t="s">
        <v>1515</v>
      </c>
      <c r="AM1813" s="18" t="s">
        <v>54</v>
      </c>
      <c r="AN1813" s="19"/>
      <c r="AO1813" s="19" t="s">
        <v>73</v>
      </c>
    </row>
    <row r="1814">
      <c r="A1814" s="8" t="s">
        <v>13132</v>
      </c>
      <c r="B1814" s="52" t="s">
        <v>1287</v>
      </c>
      <c r="C1814" s="8" t="s">
        <v>43</v>
      </c>
      <c r="E1814" s="16" t="s">
        <v>13133</v>
      </c>
      <c r="F1814" s="50" t="s">
        <v>13134</v>
      </c>
      <c r="G1814" s="8" t="s">
        <v>7957</v>
      </c>
      <c r="H1814" s="24"/>
      <c r="I1814" s="8" t="s">
        <v>13135</v>
      </c>
      <c r="J1814" s="8">
        <v>15.0</v>
      </c>
      <c r="K1814" s="14">
        <v>46125.0</v>
      </c>
      <c r="L1814" s="8" t="s">
        <v>9634</v>
      </c>
      <c r="M1814" s="8" t="s">
        <v>9634</v>
      </c>
      <c r="N1814" s="14">
        <v>46125.0</v>
      </c>
      <c r="O1814" s="14">
        <v>46125.0</v>
      </c>
      <c r="P1814" s="8" t="s">
        <v>48</v>
      </c>
      <c r="Q1814" s="8">
        <v>845.0</v>
      </c>
      <c r="R1814" s="16" t="s">
        <v>13136</v>
      </c>
      <c r="S1814" s="16" t="s">
        <v>13137</v>
      </c>
      <c r="T1814" s="16" t="s">
        <v>107</v>
      </c>
      <c r="U1814" s="25" t="s">
        <v>13138</v>
      </c>
      <c r="V1814" s="8" t="s">
        <v>220</v>
      </c>
      <c r="AA1814" s="53" t="s">
        <v>13139</v>
      </c>
      <c r="AB1814" s="18">
        <v>6053.0</v>
      </c>
      <c r="AC1814" s="18">
        <v>61.0</v>
      </c>
      <c r="AD1814" s="18">
        <v>465.0</v>
      </c>
      <c r="AE1814" s="18">
        <v>453.0</v>
      </c>
      <c r="AF1814" s="18">
        <v>1072.0</v>
      </c>
      <c r="AG1814" s="18">
        <v>4923.0</v>
      </c>
      <c r="AH1814" s="18">
        <v>0.0</v>
      </c>
      <c r="AI1814" s="18">
        <v>33.0</v>
      </c>
      <c r="AJ1814" s="18" t="s">
        <v>13132</v>
      </c>
      <c r="AK1814" s="18">
        <v>7272.0</v>
      </c>
      <c r="AL1814" s="55" t="s">
        <v>13140</v>
      </c>
      <c r="AM1814" s="55" t="s">
        <v>2923</v>
      </c>
      <c r="AN1814" s="19">
        <v>0.9392</v>
      </c>
      <c r="AO1814" s="19" t="s">
        <v>9524</v>
      </c>
    </row>
    <row r="1815">
      <c r="A1815" s="8" t="s">
        <v>13141</v>
      </c>
      <c r="B1815" s="52" t="s">
        <v>5170</v>
      </c>
      <c r="C1815" s="8" t="s">
        <v>58</v>
      </c>
      <c r="D1815" s="8" t="s">
        <v>13132</v>
      </c>
      <c r="E1815" s="106" t="s">
        <v>13142</v>
      </c>
      <c r="F1815" s="50" t="s">
        <v>13143</v>
      </c>
      <c r="G1815" s="8" t="s">
        <v>7957</v>
      </c>
      <c r="H1815" s="24"/>
      <c r="I1815" s="8" t="s">
        <v>13144</v>
      </c>
      <c r="J1815" s="8">
        <v>15.0</v>
      </c>
      <c r="K1815" s="14">
        <v>46125.0</v>
      </c>
      <c r="L1815" s="8" t="s">
        <v>9634</v>
      </c>
      <c r="M1815" s="8" t="s">
        <v>9634</v>
      </c>
      <c r="N1815" s="14">
        <v>46125.0</v>
      </c>
      <c r="O1815" s="14">
        <v>46125.0</v>
      </c>
      <c r="P1815" s="8" t="s">
        <v>48</v>
      </c>
      <c r="Q1815" s="8">
        <v>773.0</v>
      </c>
      <c r="R1815" s="16" t="s">
        <v>13145</v>
      </c>
      <c r="S1815" s="16" t="s">
        <v>13146</v>
      </c>
      <c r="T1815" s="16" t="s">
        <v>9636</v>
      </c>
      <c r="U1815" s="25" t="s">
        <v>13138</v>
      </c>
      <c r="V1815" s="8" t="s">
        <v>220</v>
      </c>
      <c r="AA1815" s="53" t="s">
        <v>13147</v>
      </c>
      <c r="AB1815" s="18">
        <v>1175.0</v>
      </c>
      <c r="AC1815" s="18">
        <v>6.0</v>
      </c>
      <c r="AD1815" s="18">
        <v>35.0</v>
      </c>
      <c r="AE1815" s="18">
        <v>189.0</v>
      </c>
      <c r="AF1815" s="18">
        <v>45.0</v>
      </c>
      <c r="AG1815" s="18">
        <v>625.0</v>
      </c>
      <c r="AH1815" s="18">
        <v>298.0</v>
      </c>
      <c r="AI1815" s="18">
        <v>11.0</v>
      </c>
      <c r="AJ1815" s="18" t="s">
        <v>54</v>
      </c>
      <c r="AK1815" s="18" t="s">
        <v>54</v>
      </c>
      <c r="AL1815" s="55" t="s">
        <v>2987</v>
      </c>
      <c r="AM1815" s="18" t="s">
        <v>54</v>
      </c>
      <c r="AN1815" s="19">
        <v>0.9392</v>
      </c>
      <c r="AO1815" s="19" t="s">
        <v>371</v>
      </c>
    </row>
    <row r="1816">
      <c r="A1816" s="8" t="s">
        <v>13148</v>
      </c>
      <c r="B1816" s="52" t="s">
        <v>2931</v>
      </c>
      <c r="C1816" s="8" t="s">
        <v>58</v>
      </c>
      <c r="D1816" s="8" t="s">
        <v>13132</v>
      </c>
      <c r="E1816" s="10" t="s">
        <v>13149</v>
      </c>
      <c r="F1816" s="21" t="s">
        <v>13150</v>
      </c>
      <c r="G1816" s="8" t="s">
        <v>7957</v>
      </c>
      <c r="H1816" s="24"/>
      <c r="I1816" s="8" t="s">
        <v>13151</v>
      </c>
      <c r="J1816" s="8">
        <v>15.0</v>
      </c>
      <c r="K1816" s="14">
        <v>46125.0</v>
      </c>
      <c r="L1816" s="8" t="s">
        <v>9634</v>
      </c>
      <c r="M1816" s="8" t="s">
        <v>9634</v>
      </c>
      <c r="N1816" s="14">
        <v>46125.0</v>
      </c>
      <c r="O1816" s="14">
        <v>46125.0</v>
      </c>
      <c r="P1816" s="8" t="s">
        <v>48</v>
      </c>
      <c r="Q1816" s="8">
        <v>887.0</v>
      </c>
      <c r="R1816" s="16" t="s">
        <v>13145</v>
      </c>
      <c r="S1816" s="16" t="s">
        <v>13152</v>
      </c>
      <c r="T1816" s="16" t="s">
        <v>13153</v>
      </c>
      <c r="U1816" s="17" t="s">
        <v>13138</v>
      </c>
      <c r="V1816" s="8" t="s">
        <v>220</v>
      </c>
      <c r="AA1816" s="18" t="s">
        <v>54</v>
      </c>
      <c r="AB1816" s="18">
        <v>44.0</v>
      </c>
      <c r="AC1816" s="18">
        <v>27.0</v>
      </c>
      <c r="AD1816" s="18">
        <v>2.0</v>
      </c>
      <c r="AE1816" s="18">
        <v>15.0</v>
      </c>
      <c r="AF1816" s="18">
        <v>0.0</v>
      </c>
      <c r="AG1816" s="18">
        <v>0.0</v>
      </c>
      <c r="AH1816" s="18">
        <v>0.0</v>
      </c>
      <c r="AI1816" s="18">
        <v>0.0</v>
      </c>
      <c r="AJ1816" s="18" t="s">
        <v>54</v>
      </c>
      <c r="AK1816" s="18" t="s">
        <v>54</v>
      </c>
      <c r="AL1816" s="18" t="s">
        <v>54</v>
      </c>
      <c r="AM1816" s="18" t="s">
        <v>54</v>
      </c>
      <c r="AN1816" s="19">
        <v>0.9392</v>
      </c>
      <c r="AO1816" s="19" t="s">
        <v>246</v>
      </c>
    </row>
    <row r="1817">
      <c r="A1817" s="8" t="s">
        <v>13154</v>
      </c>
      <c r="B1817" s="52" t="s">
        <v>1298</v>
      </c>
      <c r="C1817" s="8" t="s">
        <v>43</v>
      </c>
      <c r="E1817" s="20" t="s">
        <v>13155</v>
      </c>
      <c r="F1817" s="50" t="s">
        <v>13156</v>
      </c>
      <c r="G1817" s="8" t="s">
        <v>83</v>
      </c>
      <c r="H1817" s="24"/>
      <c r="I1817" s="8" t="s">
        <v>13157</v>
      </c>
      <c r="J1817" s="8">
        <v>15.0</v>
      </c>
      <c r="K1817" s="14">
        <v>46125.0</v>
      </c>
      <c r="L1817" s="8" t="s">
        <v>9634</v>
      </c>
      <c r="M1817" s="8" t="s">
        <v>9634</v>
      </c>
      <c r="N1817" s="14">
        <v>46125.0</v>
      </c>
      <c r="O1817" s="14">
        <v>46125.0</v>
      </c>
      <c r="P1817" s="8" t="s">
        <v>48</v>
      </c>
      <c r="Q1817" s="8">
        <v>644.0</v>
      </c>
      <c r="R1817" s="59" t="s">
        <v>13158</v>
      </c>
      <c r="S1817" s="59" t="s">
        <v>13159</v>
      </c>
      <c r="T1817" s="16" t="s">
        <v>7202</v>
      </c>
      <c r="U1817" s="17" t="s">
        <v>13160</v>
      </c>
      <c r="V1817" s="8" t="s">
        <v>220</v>
      </c>
      <c r="AA1817" s="53" t="s">
        <v>13161</v>
      </c>
      <c r="AB1817" s="18">
        <v>6882.0</v>
      </c>
      <c r="AC1817" s="18">
        <v>68.0</v>
      </c>
      <c r="AD1817" s="18">
        <v>213.0</v>
      </c>
      <c r="AE1817" s="18">
        <v>219.0</v>
      </c>
      <c r="AF1817" s="18">
        <v>67.0</v>
      </c>
      <c r="AG1817" s="18">
        <v>6156.0</v>
      </c>
      <c r="AH1817" s="18">
        <v>7.0</v>
      </c>
      <c r="AI1817" s="18">
        <v>130.0</v>
      </c>
      <c r="AJ1817" s="18" t="s">
        <v>13154</v>
      </c>
      <c r="AK1817" s="18">
        <v>10044.0</v>
      </c>
      <c r="AL1817" s="55" t="s">
        <v>13162</v>
      </c>
      <c r="AM1817" s="55" t="s">
        <v>13163</v>
      </c>
      <c r="AN1817" s="19">
        <v>0.9249</v>
      </c>
      <c r="AO1817" s="19" t="s">
        <v>356</v>
      </c>
    </row>
    <row r="1818">
      <c r="A1818" s="8" t="s">
        <v>13164</v>
      </c>
      <c r="B1818" s="52" t="s">
        <v>3883</v>
      </c>
      <c r="C1818" s="8" t="s">
        <v>58</v>
      </c>
      <c r="D1818" s="8" t="s">
        <v>13154</v>
      </c>
      <c r="E1818" s="20" t="s">
        <v>13165</v>
      </c>
      <c r="F1818" s="50" t="s">
        <v>13166</v>
      </c>
      <c r="G1818" s="8" t="s">
        <v>83</v>
      </c>
      <c r="H1818" s="24"/>
      <c r="I1818" s="8" t="s">
        <v>13167</v>
      </c>
      <c r="J1818" s="8">
        <v>15.0</v>
      </c>
      <c r="K1818" s="14">
        <v>46125.0</v>
      </c>
      <c r="L1818" s="8" t="s">
        <v>9634</v>
      </c>
      <c r="M1818" s="8" t="s">
        <v>9634</v>
      </c>
      <c r="N1818" s="14">
        <v>46125.0</v>
      </c>
      <c r="O1818" s="14">
        <v>46125.0</v>
      </c>
      <c r="P1818" s="8" t="s">
        <v>48</v>
      </c>
      <c r="Q1818" s="8">
        <v>640.0</v>
      </c>
      <c r="R1818" s="59" t="s">
        <v>13158</v>
      </c>
      <c r="S1818" s="59" t="s">
        <v>13168</v>
      </c>
      <c r="T1818" s="16" t="s">
        <v>13169</v>
      </c>
      <c r="U1818" s="17" t="s">
        <v>13160</v>
      </c>
      <c r="V1818" s="8" t="s">
        <v>220</v>
      </c>
      <c r="AA1818" s="53" t="s">
        <v>13170</v>
      </c>
      <c r="AB1818" s="18">
        <v>630.0</v>
      </c>
      <c r="AC1818" s="18">
        <v>42.0</v>
      </c>
      <c r="AD1818" s="18">
        <v>36.0</v>
      </c>
      <c r="AE1818" s="18">
        <v>77.0</v>
      </c>
      <c r="AF1818" s="18">
        <v>57.0</v>
      </c>
      <c r="AG1818" s="18">
        <v>395.0</v>
      </c>
      <c r="AH1818" s="18">
        <v>3.0</v>
      </c>
      <c r="AI1818" s="18">
        <v>19.0</v>
      </c>
      <c r="AJ1818" s="18" t="s">
        <v>54</v>
      </c>
      <c r="AK1818" s="18" t="s">
        <v>54</v>
      </c>
      <c r="AL1818" s="54" t="s">
        <v>1541</v>
      </c>
      <c r="AM1818" s="18" t="s">
        <v>54</v>
      </c>
      <c r="AN1818" s="19">
        <v>0.9249</v>
      </c>
      <c r="AO1818" s="19" t="s">
        <v>356</v>
      </c>
    </row>
    <row r="1819">
      <c r="A1819" s="8" t="s">
        <v>13171</v>
      </c>
      <c r="B1819" s="52" t="s">
        <v>2931</v>
      </c>
      <c r="C1819" s="8" t="s">
        <v>58</v>
      </c>
      <c r="D1819" s="8" t="s">
        <v>13154</v>
      </c>
      <c r="E1819" s="20" t="s">
        <v>13172</v>
      </c>
      <c r="F1819" s="50" t="s">
        <v>13173</v>
      </c>
      <c r="G1819" s="8" t="s">
        <v>83</v>
      </c>
      <c r="H1819" s="24"/>
      <c r="I1819" s="8" t="s">
        <v>13174</v>
      </c>
      <c r="J1819" s="8">
        <v>15.0</v>
      </c>
      <c r="K1819" s="14">
        <v>46125.0</v>
      </c>
      <c r="L1819" s="8" t="s">
        <v>9634</v>
      </c>
      <c r="M1819" s="8" t="s">
        <v>9634</v>
      </c>
      <c r="N1819" s="14">
        <v>46125.0</v>
      </c>
      <c r="O1819" s="14">
        <v>46125.0</v>
      </c>
      <c r="P1819" s="8" t="s">
        <v>48</v>
      </c>
      <c r="Q1819" s="8">
        <v>639.0</v>
      </c>
      <c r="R1819" s="16" t="s">
        <v>13175</v>
      </c>
      <c r="S1819" s="59" t="s">
        <v>13176</v>
      </c>
      <c r="T1819" s="16" t="s">
        <v>70</v>
      </c>
      <c r="U1819" s="17" t="s">
        <v>13160</v>
      </c>
      <c r="V1819" s="8" t="s">
        <v>220</v>
      </c>
      <c r="AA1819" s="18" t="s">
        <v>54</v>
      </c>
      <c r="AB1819" s="18">
        <v>2532.0</v>
      </c>
      <c r="AC1819" s="18">
        <v>713.0</v>
      </c>
      <c r="AD1819" s="18">
        <v>1052.0</v>
      </c>
      <c r="AE1819" s="18">
        <v>497.0</v>
      </c>
      <c r="AF1819" s="18">
        <v>0.0</v>
      </c>
      <c r="AG1819" s="18">
        <v>0.0</v>
      </c>
      <c r="AH1819" s="18">
        <v>0.0</v>
      </c>
      <c r="AI1819" s="18">
        <v>14.0</v>
      </c>
      <c r="AJ1819" s="18" t="s">
        <v>54</v>
      </c>
      <c r="AK1819" s="18" t="s">
        <v>54</v>
      </c>
      <c r="AL1819" s="18" t="s">
        <v>54</v>
      </c>
      <c r="AM1819" s="18" t="s">
        <v>54</v>
      </c>
      <c r="AN1819" s="19">
        <v>0.9249</v>
      </c>
      <c r="AO1819" s="19" t="s">
        <v>356</v>
      </c>
    </row>
    <row r="1820">
      <c r="A1820" s="8" t="s">
        <v>13177</v>
      </c>
      <c r="B1820" s="52" t="s">
        <v>57</v>
      </c>
      <c r="C1820" s="8" t="s">
        <v>58</v>
      </c>
      <c r="D1820" s="8" t="s">
        <v>13154</v>
      </c>
      <c r="E1820" s="20" t="s">
        <v>13178</v>
      </c>
      <c r="F1820" s="50" t="s">
        <v>13179</v>
      </c>
      <c r="G1820" s="8" t="s">
        <v>83</v>
      </c>
      <c r="H1820" s="24"/>
      <c r="I1820" s="8" t="s">
        <v>13180</v>
      </c>
      <c r="J1820" s="8">
        <v>15.0</v>
      </c>
      <c r="K1820" s="14">
        <v>46125.0</v>
      </c>
      <c r="L1820" s="8" t="s">
        <v>9634</v>
      </c>
      <c r="M1820" s="8" t="s">
        <v>9634</v>
      </c>
      <c r="N1820" s="14">
        <v>46125.0</v>
      </c>
      <c r="O1820" s="14">
        <v>46125.0</v>
      </c>
      <c r="P1820" s="8" t="s">
        <v>48</v>
      </c>
      <c r="Q1820" s="8">
        <v>720.0</v>
      </c>
      <c r="R1820" s="59" t="s">
        <v>13158</v>
      </c>
      <c r="S1820" s="59" t="s">
        <v>13181</v>
      </c>
      <c r="T1820" s="16" t="s">
        <v>13182</v>
      </c>
      <c r="U1820" s="17" t="s">
        <v>13160</v>
      </c>
      <c r="V1820" s="8" t="s">
        <v>220</v>
      </c>
      <c r="AA1820" s="18" t="s">
        <v>54</v>
      </c>
      <c r="AB1820" s="18" t="s">
        <v>54</v>
      </c>
      <c r="AC1820" s="18" t="s">
        <v>54</v>
      </c>
      <c r="AD1820" s="18" t="s">
        <v>54</v>
      </c>
      <c r="AE1820" s="18" t="s">
        <v>54</v>
      </c>
      <c r="AF1820" s="18" t="s">
        <v>54</v>
      </c>
      <c r="AG1820" s="18" t="s">
        <v>54</v>
      </c>
      <c r="AH1820" s="18" t="s">
        <v>54</v>
      </c>
      <c r="AI1820" s="18" t="s">
        <v>54</v>
      </c>
      <c r="AJ1820" s="18" t="s">
        <v>54</v>
      </c>
      <c r="AK1820" s="18" t="s">
        <v>54</v>
      </c>
      <c r="AL1820" s="18" t="s">
        <v>54</v>
      </c>
      <c r="AM1820" s="18" t="s">
        <v>54</v>
      </c>
      <c r="AN1820" s="19" t="s">
        <v>54</v>
      </c>
      <c r="AO1820" s="19" t="s">
        <v>54</v>
      </c>
    </row>
    <row r="1821">
      <c r="A1821" s="8" t="s">
        <v>13183</v>
      </c>
      <c r="B1821" s="52" t="s">
        <v>2931</v>
      </c>
      <c r="C1821" s="8" t="s">
        <v>43</v>
      </c>
      <c r="E1821" s="20" t="s">
        <v>13184</v>
      </c>
      <c r="F1821" s="50" t="s">
        <v>13185</v>
      </c>
      <c r="G1821" s="8" t="s">
        <v>46</v>
      </c>
      <c r="H1821" s="24"/>
      <c r="I1821" s="8" t="s">
        <v>13186</v>
      </c>
      <c r="J1821" s="8">
        <v>15.0</v>
      </c>
      <c r="K1821" s="14">
        <v>46125.0</v>
      </c>
      <c r="L1821" s="8" t="s">
        <v>9634</v>
      </c>
      <c r="M1821" s="8" t="s">
        <v>9634</v>
      </c>
      <c r="N1821" s="14">
        <v>46125.0</v>
      </c>
      <c r="O1821" s="14">
        <v>46125.0</v>
      </c>
      <c r="P1821" s="8" t="s">
        <v>48</v>
      </c>
      <c r="Q1821" s="8">
        <v>553.0</v>
      </c>
      <c r="R1821" s="16" t="s">
        <v>13187</v>
      </c>
      <c r="S1821" s="16" t="s">
        <v>13188</v>
      </c>
      <c r="T1821" s="16" t="s">
        <v>7202</v>
      </c>
      <c r="U1821" s="17" t="s">
        <v>13189</v>
      </c>
      <c r="V1821" s="8" t="s">
        <v>72</v>
      </c>
      <c r="AA1821" s="18" t="s">
        <v>54</v>
      </c>
      <c r="AB1821" s="18">
        <v>246.0</v>
      </c>
      <c r="AC1821" s="18">
        <v>91.0</v>
      </c>
      <c r="AD1821" s="18">
        <v>9.0</v>
      </c>
      <c r="AE1821" s="18">
        <v>113.0</v>
      </c>
      <c r="AF1821" s="18">
        <v>0.0</v>
      </c>
      <c r="AG1821" s="18">
        <v>0.0</v>
      </c>
      <c r="AH1821" s="18">
        <v>0.0</v>
      </c>
      <c r="AI1821" s="18">
        <v>2.0</v>
      </c>
      <c r="AJ1821" s="18" t="s">
        <v>13183</v>
      </c>
      <c r="AK1821" s="18">
        <v>4133.0</v>
      </c>
      <c r="AL1821" s="18" t="s">
        <v>54</v>
      </c>
      <c r="AM1821" s="54" t="s">
        <v>4648</v>
      </c>
      <c r="AN1821" s="19">
        <v>0.9095</v>
      </c>
      <c r="AO1821" s="19" t="s">
        <v>161</v>
      </c>
    </row>
    <row r="1822">
      <c r="A1822" s="8" t="s">
        <v>13190</v>
      </c>
      <c r="B1822" s="52" t="s">
        <v>1287</v>
      </c>
      <c r="C1822" s="8" t="s">
        <v>58</v>
      </c>
      <c r="D1822" s="8" t="s">
        <v>13183</v>
      </c>
      <c r="E1822" s="20" t="s">
        <v>13191</v>
      </c>
      <c r="F1822" s="50" t="s">
        <v>13192</v>
      </c>
      <c r="G1822" s="8" t="s">
        <v>46</v>
      </c>
      <c r="H1822" s="24"/>
      <c r="I1822" s="8" t="s">
        <v>13193</v>
      </c>
      <c r="J1822" s="8">
        <v>15.0</v>
      </c>
      <c r="K1822" s="14">
        <v>46125.0</v>
      </c>
      <c r="L1822" s="8" t="s">
        <v>9634</v>
      </c>
      <c r="M1822" s="8" t="s">
        <v>9634</v>
      </c>
      <c r="N1822" s="14">
        <v>46125.0</v>
      </c>
      <c r="O1822" s="14">
        <v>46125.0</v>
      </c>
      <c r="P1822" s="8" t="s">
        <v>48</v>
      </c>
      <c r="Q1822" s="8">
        <v>559.0</v>
      </c>
      <c r="R1822" s="8" t="s">
        <v>13194</v>
      </c>
      <c r="S1822" s="8" t="s">
        <v>13195</v>
      </c>
      <c r="T1822" s="16" t="s">
        <v>70</v>
      </c>
      <c r="U1822" s="17" t="s">
        <v>13189</v>
      </c>
      <c r="V1822" s="8" t="s">
        <v>72</v>
      </c>
      <c r="AA1822" s="53" t="s">
        <v>13196</v>
      </c>
      <c r="AB1822" s="18">
        <v>242.0</v>
      </c>
      <c r="AC1822" s="18">
        <v>55.0</v>
      </c>
      <c r="AD1822" s="18">
        <v>14.0</v>
      </c>
      <c r="AE1822" s="18">
        <v>47.0</v>
      </c>
      <c r="AF1822" s="18">
        <v>392.0</v>
      </c>
      <c r="AG1822" s="18">
        <v>42.0</v>
      </c>
      <c r="AH1822" s="18">
        <v>1.0</v>
      </c>
      <c r="AI1822" s="18">
        <v>1.0</v>
      </c>
      <c r="AJ1822" s="18" t="s">
        <v>54</v>
      </c>
      <c r="AK1822" s="18" t="s">
        <v>54</v>
      </c>
      <c r="AL1822" s="54" t="s">
        <v>2398</v>
      </c>
      <c r="AM1822" s="18" t="s">
        <v>54</v>
      </c>
      <c r="AN1822" s="19">
        <v>0.9095</v>
      </c>
      <c r="AO1822" s="19" t="s">
        <v>161</v>
      </c>
    </row>
    <row r="1823">
      <c r="A1823" s="8" t="s">
        <v>13197</v>
      </c>
      <c r="B1823" s="52" t="s">
        <v>1298</v>
      </c>
      <c r="C1823" s="8" t="s">
        <v>58</v>
      </c>
      <c r="D1823" s="8" t="s">
        <v>13183</v>
      </c>
      <c r="E1823" s="20" t="s">
        <v>13198</v>
      </c>
      <c r="F1823" s="50" t="s">
        <v>13199</v>
      </c>
      <c r="G1823" s="8" t="s">
        <v>46</v>
      </c>
      <c r="H1823" s="24"/>
      <c r="I1823" s="8" t="s">
        <v>13200</v>
      </c>
      <c r="J1823" s="8">
        <v>15.0</v>
      </c>
      <c r="K1823" s="14">
        <v>46125.0</v>
      </c>
      <c r="L1823" s="8" t="s">
        <v>9634</v>
      </c>
      <c r="M1823" s="8" t="s">
        <v>9634</v>
      </c>
      <c r="N1823" s="14">
        <v>46125.0</v>
      </c>
      <c r="O1823" s="14">
        <v>46125.0</v>
      </c>
      <c r="P1823" s="8" t="s">
        <v>48</v>
      </c>
      <c r="Q1823" s="8">
        <v>588.0</v>
      </c>
      <c r="R1823" s="8" t="s">
        <v>13194</v>
      </c>
      <c r="S1823" s="8" t="s">
        <v>13201</v>
      </c>
      <c r="T1823" s="16" t="s">
        <v>314</v>
      </c>
      <c r="U1823" s="17" t="s">
        <v>13189</v>
      </c>
      <c r="V1823" s="8" t="s">
        <v>72</v>
      </c>
      <c r="AA1823" s="53" t="s">
        <v>13202</v>
      </c>
      <c r="AB1823" s="18">
        <v>422.0</v>
      </c>
      <c r="AC1823" s="18">
        <v>84.0</v>
      </c>
      <c r="AD1823" s="18">
        <v>44.0</v>
      </c>
      <c r="AE1823" s="18">
        <v>148.0</v>
      </c>
      <c r="AF1823" s="18">
        <v>594.0</v>
      </c>
      <c r="AG1823" s="18">
        <v>25.0</v>
      </c>
      <c r="AH1823" s="18">
        <v>5.0</v>
      </c>
      <c r="AI1823" s="18">
        <v>115.0</v>
      </c>
      <c r="AJ1823" s="18" t="s">
        <v>54</v>
      </c>
      <c r="AK1823" s="18" t="s">
        <v>54</v>
      </c>
      <c r="AL1823" s="54" t="s">
        <v>1478</v>
      </c>
      <c r="AM1823" s="18" t="s">
        <v>54</v>
      </c>
      <c r="AN1823" s="19">
        <v>0.9095</v>
      </c>
      <c r="AO1823" s="19" t="s">
        <v>161</v>
      </c>
    </row>
    <row r="1824">
      <c r="A1824" s="8" t="s">
        <v>13203</v>
      </c>
      <c r="B1824" s="52" t="s">
        <v>1883</v>
      </c>
      <c r="C1824" s="8" t="s">
        <v>58</v>
      </c>
      <c r="D1824" s="8" t="s">
        <v>13183</v>
      </c>
      <c r="E1824" s="20" t="s">
        <v>13204</v>
      </c>
      <c r="F1824" s="50" t="s">
        <v>13205</v>
      </c>
      <c r="G1824" s="8" t="s">
        <v>46</v>
      </c>
      <c r="H1824" s="24"/>
      <c r="I1824" s="8" t="s">
        <v>13206</v>
      </c>
      <c r="J1824" s="8">
        <v>15.0</v>
      </c>
      <c r="K1824" s="14">
        <v>46125.0</v>
      </c>
      <c r="L1824" s="8" t="s">
        <v>9634</v>
      </c>
      <c r="M1824" s="8" t="s">
        <v>9634</v>
      </c>
      <c r="N1824" s="14">
        <v>46125.0</v>
      </c>
      <c r="O1824" s="14">
        <v>46125.0</v>
      </c>
      <c r="P1824" s="8" t="s">
        <v>48</v>
      </c>
      <c r="Q1824" s="8">
        <v>648.0</v>
      </c>
      <c r="R1824" s="8" t="s">
        <v>13194</v>
      </c>
      <c r="S1824" s="8" t="s">
        <v>13207</v>
      </c>
      <c r="T1824" s="16" t="s">
        <v>13208</v>
      </c>
      <c r="U1824" s="17" t="s">
        <v>13189</v>
      </c>
      <c r="V1824" s="8" t="s">
        <v>72</v>
      </c>
      <c r="AA1824" s="53" t="s">
        <v>13209</v>
      </c>
      <c r="AB1824" s="18">
        <v>3223.0</v>
      </c>
      <c r="AC1824" s="18">
        <v>641.0</v>
      </c>
      <c r="AD1824" s="18">
        <v>153.0</v>
      </c>
      <c r="AE1824" s="18">
        <v>412.0</v>
      </c>
      <c r="AF1824" s="18">
        <v>103.0</v>
      </c>
      <c r="AG1824" s="18">
        <v>853.0</v>
      </c>
      <c r="AH1824" s="18">
        <v>29.0</v>
      </c>
      <c r="AI1824" s="18">
        <v>116.0</v>
      </c>
      <c r="AJ1824" s="18" t="s">
        <v>54</v>
      </c>
      <c r="AK1824" s="18" t="s">
        <v>54</v>
      </c>
      <c r="AL1824" s="55" t="s">
        <v>13210</v>
      </c>
      <c r="AM1824" s="18" t="s">
        <v>54</v>
      </c>
      <c r="AN1824" s="19">
        <v>0.9095</v>
      </c>
      <c r="AO1824" s="19" t="s">
        <v>161</v>
      </c>
    </row>
    <row r="1825">
      <c r="A1825" s="8" t="s">
        <v>13211</v>
      </c>
      <c r="B1825" s="52" t="s">
        <v>1287</v>
      </c>
      <c r="C1825" s="8" t="s">
        <v>43</v>
      </c>
      <c r="E1825" s="20" t="s">
        <v>13212</v>
      </c>
      <c r="F1825" s="50" t="s">
        <v>13213</v>
      </c>
      <c r="G1825" s="8" t="s">
        <v>183</v>
      </c>
      <c r="H1825" s="24"/>
      <c r="I1825" s="8" t="s">
        <v>13214</v>
      </c>
      <c r="J1825" s="8">
        <v>15.0</v>
      </c>
      <c r="K1825" s="14">
        <v>46125.0</v>
      </c>
      <c r="L1825" s="8" t="s">
        <v>9634</v>
      </c>
      <c r="M1825" s="8" t="s">
        <v>9634</v>
      </c>
      <c r="N1825" s="14">
        <v>46125.0</v>
      </c>
      <c r="O1825" s="14">
        <v>46125.0</v>
      </c>
      <c r="P1825" s="8" t="s">
        <v>185</v>
      </c>
      <c r="Q1825" s="8">
        <v>842.0</v>
      </c>
      <c r="R1825" s="8" t="s">
        <v>13215</v>
      </c>
      <c r="S1825" s="8" t="s">
        <v>13216</v>
      </c>
      <c r="T1825" s="32" t="s">
        <v>10962</v>
      </c>
      <c r="U1825" s="17" t="s">
        <v>13217</v>
      </c>
      <c r="V1825" s="8" t="s">
        <v>190</v>
      </c>
      <c r="AA1825" s="53" t="s">
        <v>13218</v>
      </c>
      <c r="AB1825" s="18">
        <v>190.0</v>
      </c>
      <c r="AC1825" s="18">
        <v>19.0</v>
      </c>
      <c r="AD1825" s="18">
        <v>3.0</v>
      </c>
      <c r="AE1825" s="18">
        <v>28.0</v>
      </c>
      <c r="AF1825" s="18">
        <v>63.0</v>
      </c>
      <c r="AG1825" s="18">
        <v>125.0</v>
      </c>
      <c r="AH1825" s="18">
        <v>0.0</v>
      </c>
      <c r="AI1825" s="18">
        <v>3.0</v>
      </c>
      <c r="AJ1825" s="18" t="s">
        <v>13211</v>
      </c>
      <c r="AK1825" s="18">
        <v>2646.0</v>
      </c>
      <c r="AL1825" s="54" t="s">
        <v>2242</v>
      </c>
      <c r="AM1825" s="54" t="s">
        <v>1825</v>
      </c>
      <c r="AN1825" s="19"/>
      <c r="AO1825" s="19" t="s">
        <v>54</v>
      </c>
    </row>
    <row r="1826">
      <c r="A1826" s="8" t="s">
        <v>13219</v>
      </c>
      <c r="B1826" s="52" t="s">
        <v>7084</v>
      </c>
      <c r="C1826" s="8" t="s">
        <v>58</v>
      </c>
      <c r="D1826" s="8" t="s">
        <v>13211</v>
      </c>
      <c r="E1826" s="20" t="s">
        <v>13220</v>
      </c>
      <c r="F1826" s="50" t="s">
        <v>13221</v>
      </c>
      <c r="G1826" s="8" t="s">
        <v>183</v>
      </c>
      <c r="H1826" s="24"/>
      <c r="I1826" s="8" t="s">
        <v>13222</v>
      </c>
      <c r="J1826" s="8">
        <v>15.0</v>
      </c>
      <c r="K1826" s="14">
        <v>46125.0</v>
      </c>
      <c r="L1826" s="8" t="s">
        <v>9634</v>
      </c>
      <c r="M1826" s="8" t="s">
        <v>9634</v>
      </c>
      <c r="N1826" s="14">
        <v>46125.0</v>
      </c>
      <c r="O1826" s="14">
        <v>46125.0</v>
      </c>
      <c r="P1826" s="8" t="s">
        <v>185</v>
      </c>
      <c r="Q1826" s="8">
        <v>791.0</v>
      </c>
      <c r="R1826" s="8" t="s">
        <v>13223</v>
      </c>
      <c r="S1826" s="8" t="s">
        <v>13224</v>
      </c>
      <c r="T1826" s="32" t="s">
        <v>13225</v>
      </c>
      <c r="U1826" s="17" t="s">
        <v>13217</v>
      </c>
      <c r="V1826" s="8" t="s">
        <v>190</v>
      </c>
      <c r="AA1826" s="53" t="s">
        <v>13226</v>
      </c>
      <c r="AB1826" s="18">
        <v>61.0</v>
      </c>
      <c r="AC1826" s="18">
        <v>1.0</v>
      </c>
      <c r="AD1826" s="18">
        <v>10.0</v>
      </c>
      <c r="AE1826" s="18">
        <v>38.0</v>
      </c>
      <c r="AF1826" s="18">
        <v>91.0</v>
      </c>
      <c r="AG1826" s="18">
        <v>0.0</v>
      </c>
      <c r="AH1826" s="18">
        <v>33.0</v>
      </c>
      <c r="AI1826" s="18">
        <v>0.0</v>
      </c>
      <c r="AJ1826" s="18" t="s">
        <v>54</v>
      </c>
      <c r="AK1826" s="18" t="s">
        <v>54</v>
      </c>
      <c r="AL1826" s="18" t="s">
        <v>54</v>
      </c>
      <c r="AM1826" s="18" t="s">
        <v>54</v>
      </c>
      <c r="AN1826" s="19"/>
      <c r="AO1826" s="19" t="s">
        <v>54</v>
      </c>
    </row>
    <row r="1827">
      <c r="A1827" s="8" t="s">
        <v>13227</v>
      </c>
      <c r="B1827" s="52" t="s">
        <v>3883</v>
      </c>
      <c r="C1827" s="8" t="s">
        <v>58</v>
      </c>
      <c r="D1827" s="8" t="s">
        <v>13211</v>
      </c>
      <c r="E1827" s="10" t="s">
        <v>13228</v>
      </c>
      <c r="F1827" s="50" t="s">
        <v>13229</v>
      </c>
      <c r="G1827" s="8" t="s">
        <v>183</v>
      </c>
      <c r="H1827" s="24"/>
      <c r="I1827" s="8" t="s">
        <v>13230</v>
      </c>
      <c r="J1827" s="8">
        <v>15.0</v>
      </c>
      <c r="K1827" s="14">
        <v>46125.0</v>
      </c>
      <c r="L1827" s="8" t="s">
        <v>9634</v>
      </c>
      <c r="M1827" s="8" t="s">
        <v>9634</v>
      </c>
      <c r="N1827" s="14">
        <v>46125.0</v>
      </c>
      <c r="O1827" s="14">
        <v>46125.0</v>
      </c>
      <c r="P1827" s="8" t="s">
        <v>185</v>
      </c>
      <c r="Q1827" s="8">
        <v>735.0</v>
      </c>
      <c r="R1827" s="8" t="s">
        <v>13231</v>
      </c>
      <c r="S1827" s="8" t="s">
        <v>13232</v>
      </c>
      <c r="T1827" s="32" t="s">
        <v>473</v>
      </c>
      <c r="U1827" s="17" t="s">
        <v>13217</v>
      </c>
      <c r="V1827" s="8" t="s">
        <v>190</v>
      </c>
      <c r="AA1827" s="53" t="s">
        <v>13233</v>
      </c>
      <c r="AB1827" s="18">
        <v>2044.0</v>
      </c>
      <c r="AC1827" s="18">
        <v>1518.0</v>
      </c>
      <c r="AD1827" s="18">
        <v>13.0</v>
      </c>
      <c r="AE1827" s="18">
        <v>104.0</v>
      </c>
      <c r="AF1827" s="18">
        <v>32.0</v>
      </c>
      <c r="AG1827" s="18">
        <v>278.0</v>
      </c>
      <c r="AH1827" s="18">
        <v>0.0</v>
      </c>
      <c r="AI1827" s="18">
        <v>10.0</v>
      </c>
      <c r="AJ1827" s="18" t="s">
        <v>54</v>
      </c>
      <c r="AK1827" s="18" t="s">
        <v>54</v>
      </c>
      <c r="AL1827" s="55" t="s">
        <v>2329</v>
      </c>
      <c r="AM1827" s="18" t="s">
        <v>54</v>
      </c>
      <c r="AN1827" s="19"/>
      <c r="AO1827" s="19" t="s">
        <v>54</v>
      </c>
    </row>
    <row r="1828">
      <c r="A1828" s="8" t="s">
        <v>13234</v>
      </c>
      <c r="B1828" s="52" t="s">
        <v>1883</v>
      </c>
      <c r="C1828" s="8" t="s">
        <v>58</v>
      </c>
      <c r="D1828" s="8" t="s">
        <v>13211</v>
      </c>
      <c r="E1828" s="20" t="s">
        <v>13235</v>
      </c>
      <c r="F1828" s="50" t="s">
        <v>13236</v>
      </c>
      <c r="G1828" s="8" t="s">
        <v>183</v>
      </c>
      <c r="H1828" s="24"/>
      <c r="I1828" s="8" t="s">
        <v>13237</v>
      </c>
      <c r="J1828" s="8">
        <v>15.0</v>
      </c>
      <c r="K1828" s="14">
        <v>46125.0</v>
      </c>
      <c r="L1828" s="8" t="s">
        <v>9634</v>
      </c>
      <c r="M1828" s="8" t="s">
        <v>9634</v>
      </c>
      <c r="N1828" s="14">
        <v>46125.0</v>
      </c>
      <c r="O1828" s="14">
        <v>46125.0</v>
      </c>
      <c r="P1828" s="8" t="s">
        <v>185</v>
      </c>
      <c r="Q1828" s="8">
        <v>812.0</v>
      </c>
      <c r="R1828" s="8" t="s">
        <v>13238</v>
      </c>
      <c r="S1828" s="8" t="s">
        <v>13239</v>
      </c>
      <c r="T1828" s="28"/>
      <c r="U1828" s="25" t="s">
        <v>13217</v>
      </c>
      <c r="V1828" s="8" t="s">
        <v>190</v>
      </c>
      <c r="AA1828" s="53" t="s">
        <v>13240</v>
      </c>
      <c r="AB1828" s="18">
        <v>351.0</v>
      </c>
      <c r="AC1828" s="18">
        <v>278.0</v>
      </c>
      <c r="AD1828" s="18">
        <v>2.0</v>
      </c>
      <c r="AE1828" s="18">
        <v>40.0</v>
      </c>
      <c r="AF1828" s="18">
        <v>0.0</v>
      </c>
      <c r="AG1828" s="18">
        <v>0.0</v>
      </c>
      <c r="AH1828" s="18">
        <v>0.0</v>
      </c>
      <c r="AI1828" s="18">
        <v>3.0</v>
      </c>
      <c r="AJ1828" s="18" t="s">
        <v>54</v>
      </c>
      <c r="AK1828" s="18" t="s">
        <v>54</v>
      </c>
      <c r="AL1828" s="54" t="s">
        <v>1305</v>
      </c>
      <c r="AM1828" s="18" t="s">
        <v>54</v>
      </c>
      <c r="AN1828" s="19"/>
      <c r="AO1828" s="19" t="s">
        <v>54</v>
      </c>
    </row>
    <row r="1829">
      <c r="A1829" s="8" t="s">
        <v>13241</v>
      </c>
      <c r="B1829" s="52" t="s">
        <v>1287</v>
      </c>
      <c r="C1829" s="8" t="s">
        <v>43</v>
      </c>
      <c r="E1829" s="16" t="s">
        <v>13242</v>
      </c>
      <c r="F1829" s="50" t="s">
        <v>13243</v>
      </c>
      <c r="G1829" s="8" t="s">
        <v>183</v>
      </c>
      <c r="H1829" s="24"/>
      <c r="I1829" s="8" t="s">
        <v>13244</v>
      </c>
      <c r="J1829" s="8">
        <v>15.0</v>
      </c>
      <c r="K1829" s="14">
        <v>46125.0</v>
      </c>
      <c r="L1829" s="8" t="s">
        <v>9634</v>
      </c>
      <c r="M1829" s="8" t="s">
        <v>9634</v>
      </c>
      <c r="N1829" s="14">
        <v>46125.0</v>
      </c>
      <c r="O1829" s="14">
        <v>46126.0</v>
      </c>
      <c r="P1829" s="8" t="s">
        <v>185</v>
      </c>
      <c r="Q1829" s="8">
        <v>861.0</v>
      </c>
      <c r="R1829" s="8" t="s">
        <v>13245</v>
      </c>
      <c r="S1829" s="8" t="s">
        <v>13246</v>
      </c>
      <c r="T1829" s="32" t="s">
        <v>13247</v>
      </c>
      <c r="U1829" s="17" t="s">
        <v>13248</v>
      </c>
      <c r="V1829" s="8" t="s">
        <v>190</v>
      </c>
      <c r="AA1829" s="53" t="s">
        <v>13249</v>
      </c>
      <c r="AB1829" s="18">
        <v>73.0</v>
      </c>
      <c r="AC1829" s="18">
        <v>10.0</v>
      </c>
      <c r="AD1829" s="18">
        <v>2.0</v>
      </c>
      <c r="AE1829" s="18">
        <v>16.0</v>
      </c>
      <c r="AF1829" s="18">
        <v>9.0</v>
      </c>
      <c r="AG1829" s="18">
        <v>41.0</v>
      </c>
      <c r="AH1829" s="18">
        <v>0.0</v>
      </c>
      <c r="AI1829" s="18">
        <v>3.0</v>
      </c>
      <c r="AJ1829" s="18" t="s">
        <v>13241</v>
      </c>
      <c r="AK1829" s="18">
        <v>465.0</v>
      </c>
      <c r="AL1829" s="54" t="s">
        <v>1700</v>
      </c>
      <c r="AM1829" s="54" t="s">
        <v>1572</v>
      </c>
      <c r="AN1829" s="19"/>
      <c r="AO1829" s="19" t="s">
        <v>54</v>
      </c>
    </row>
    <row r="1830">
      <c r="A1830" s="8" t="s">
        <v>13250</v>
      </c>
      <c r="B1830" s="52" t="s">
        <v>7084</v>
      </c>
      <c r="C1830" s="8" t="s">
        <v>58</v>
      </c>
      <c r="D1830" s="8" t="s">
        <v>13241</v>
      </c>
      <c r="E1830" s="20" t="s">
        <v>13251</v>
      </c>
      <c r="F1830" s="50" t="s">
        <v>13252</v>
      </c>
      <c r="G1830" s="8" t="s">
        <v>183</v>
      </c>
      <c r="H1830" s="24"/>
      <c r="I1830" s="8" t="s">
        <v>13253</v>
      </c>
      <c r="J1830" s="8">
        <v>15.0</v>
      </c>
      <c r="K1830" s="14">
        <v>46125.0</v>
      </c>
      <c r="L1830" s="8" t="s">
        <v>9634</v>
      </c>
      <c r="M1830" s="8" t="s">
        <v>9634</v>
      </c>
      <c r="N1830" s="14">
        <v>46125.0</v>
      </c>
      <c r="O1830" s="14">
        <v>46126.0</v>
      </c>
      <c r="P1830" s="8" t="s">
        <v>185</v>
      </c>
      <c r="Q1830" s="8">
        <v>844.0</v>
      </c>
      <c r="R1830" s="8" t="s">
        <v>13254</v>
      </c>
      <c r="S1830" s="8" t="s">
        <v>13255</v>
      </c>
      <c r="T1830" s="32" t="s">
        <v>13256</v>
      </c>
      <c r="U1830" s="17" t="s">
        <v>13248</v>
      </c>
      <c r="V1830" s="8" t="s">
        <v>190</v>
      </c>
      <c r="AA1830" s="53" t="s">
        <v>13257</v>
      </c>
      <c r="AB1830" s="18">
        <v>17.0</v>
      </c>
      <c r="AC1830" s="18">
        <v>0.0</v>
      </c>
      <c r="AD1830" s="18">
        <v>6.0</v>
      </c>
      <c r="AE1830" s="18">
        <v>8.0</v>
      </c>
      <c r="AF1830" s="18">
        <v>59.0</v>
      </c>
      <c r="AG1830" s="18">
        <v>0.0</v>
      </c>
      <c r="AH1830" s="18">
        <v>6.0</v>
      </c>
      <c r="AI1830" s="18">
        <v>0.0</v>
      </c>
      <c r="AJ1830" s="18" t="s">
        <v>54</v>
      </c>
      <c r="AK1830" s="18" t="s">
        <v>54</v>
      </c>
      <c r="AL1830" s="18" t="s">
        <v>54</v>
      </c>
      <c r="AM1830" s="18" t="s">
        <v>54</v>
      </c>
      <c r="AN1830" s="19"/>
      <c r="AO1830" s="19" t="s">
        <v>54</v>
      </c>
    </row>
    <row r="1831">
      <c r="A1831" s="8" t="s">
        <v>13258</v>
      </c>
      <c r="B1831" s="52" t="s">
        <v>3883</v>
      </c>
      <c r="C1831" s="8" t="s">
        <v>58</v>
      </c>
      <c r="D1831" s="8" t="s">
        <v>13241</v>
      </c>
      <c r="E1831" s="16" t="s">
        <v>13259</v>
      </c>
      <c r="F1831" s="50" t="s">
        <v>13260</v>
      </c>
      <c r="G1831" s="8" t="s">
        <v>183</v>
      </c>
      <c r="H1831" s="24"/>
      <c r="I1831" s="8" t="s">
        <v>13261</v>
      </c>
      <c r="J1831" s="8">
        <v>15.0</v>
      </c>
      <c r="K1831" s="14">
        <v>46125.0</v>
      </c>
      <c r="L1831" s="8" t="s">
        <v>9634</v>
      </c>
      <c r="M1831" s="8" t="s">
        <v>9634</v>
      </c>
      <c r="N1831" s="14">
        <v>46125.0</v>
      </c>
      <c r="O1831" s="14">
        <v>46126.0</v>
      </c>
      <c r="P1831" s="8" t="s">
        <v>185</v>
      </c>
      <c r="Q1831" s="8">
        <v>823.0</v>
      </c>
      <c r="R1831" s="8" t="s">
        <v>13262</v>
      </c>
      <c r="S1831" s="8" t="s">
        <v>13263</v>
      </c>
      <c r="T1831" s="16" t="s">
        <v>70</v>
      </c>
      <c r="U1831" s="17" t="s">
        <v>13248</v>
      </c>
      <c r="V1831" s="8" t="s">
        <v>190</v>
      </c>
      <c r="AA1831" s="53" t="s">
        <v>13264</v>
      </c>
      <c r="AB1831" s="18">
        <v>162.0</v>
      </c>
      <c r="AC1831" s="18">
        <v>11.0</v>
      </c>
      <c r="AD1831" s="18">
        <v>9.0</v>
      </c>
      <c r="AE1831" s="18">
        <v>32.0</v>
      </c>
      <c r="AF1831" s="18">
        <v>5.0</v>
      </c>
      <c r="AG1831" s="18">
        <v>106.0</v>
      </c>
      <c r="AH1831" s="18">
        <v>1.0</v>
      </c>
      <c r="AI1831" s="18">
        <v>3.0</v>
      </c>
      <c r="AJ1831" s="18" t="s">
        <v>54</v>
      </c>
      <c r="AK1831" s="18" t="s">
        <v>54</v>
      </c>
      <c r="AL1831" s="54" t="s">
        <v>1572</v>
      </c>
      <c r="AM1831" s="18" t="s">
        <v>54</v>
      </c>
      <c r="AN1831" s="19"/>
      <c r="AO1831" s="19" t="s">
        <v>54</v>
      </c>
    </row>
    <row r="1832">
      <c r="A1832" s="8" t="s">
        <v>13265</v>
      </c>
      <c r="B1832" s="52" t="s">
        <v>1883</v>
      </c>
      <c r="C1832" s="8" t="s">
        <v>58</v>
      </c>
      <c r="D1832" s="8" t="s">
        <v>13241</v>
      </c>
      <c r="E1832" s="10" t="s">
        <v>13266</v>
      </c>
      <c r="F1832" s="50" t="s">
        <v>13267</v>
      </c>
      <c r="G1832" s="8" t="s">
        <v>183</v>
      </c>
      <c r="H1832" s="24"/>
      <c r="I1832" s="8" t="s">
        <v>13268</v>
      </c>
      <c r="J1832" s="8">
        <v>15.0</v>
      </c>
      <c r="K1832" s="14">
        <v>46125.0</v>
      </c>
      <c r="L1832" s="8" t="s">
        <v>9634</v>
      </c>
      <c r="M1832" s="8" t="s">
        <v>9634</v>
      </c>
      <c r="N1832" s="14">
        <v>46125.0</v>
      </c>
      <c r="O1832" s="14">
        <v>46126.0</v>
      </c>
      <c r="P1832" s="8" t="s">
        <v>185</v>
      </c>
      <c r="Q1832" s="8">
        <v>821.0</v>
      </c>
      <c r="R1832" s="8" t="s">
        <v>13269</v>
      </c>
      <c r="S1832" s="8" t="s">
        <v>13270</v>
      </c>
      <c r="T1832" s="16" t="s">
        <v>188</v>
      </c>
      <c r="U1832" s="17" t="s">
        <v>13248</v>
      </c>
      <c r="V1832" s="8" t="s">
        <v>190</v>
      </c>
      <c r="AA1832" s="53" t="s">
        <v>13271</v>
      </c>
      <c r="AB1832" s="18">
        <v>213.0</v>
      </c>
      <c r="AC1832" s="18">
        <v>152.0</v>
      </c>
      <c r="AD1832" s="18">
        <v>19.0</v>
      </c>
      <c r="AE1832" s="18">
        <v>31.0</v>
      </c>
      <c r="AF1832" s="18">
        <v>0.0</v>
      </c>
      <c r="AG1832" s="18">
        <v>0.0</v>
      </c>
      <c r="AH1832" s="18">
        <v>0.0</v>
      </c>
      <c r="AI1832" s="18">
        <v>3.0</v>
      </c>
      <c r="AJ1832" s="18" t="s">
        <v>54</v>
      </c>
      <c r="AK1832" s="18" t="s">
        <v>54</v>
      </c>
      <c r="AL1832" s="54" t="s">
        <v>2242</v>
      </c>
      <c r="AM1832" s="18" t="s">
        <v>54</v>
      </c>
      <c r="AN1832" s="19"/>
      <c r="AO1832" s="19" t="s">
        <v>54</v>
      </c>
    </row>
    <row r="1833">
      <c r="A1833" s="8" t="s">
        <v>13272</v>
      </c>
      <c r="B1833" s="52" t="s">
        <v>1287</v>
      </c>
      <c r="C1833" s="8" t="s">
        <v>43</v>
      </c>
      <c r="E1833" s="20" t="s">
        <v>13273</v>
      </c>
      <c r="F1833" s="50" t="s">
        <v>13274</v>
      </c>
      <c r="G1833" s="8" t="s">
        <v>46</v>
      </c>
      <c r="H1833" s="24"/>
      <c r="I1833" s="8" t="s">
        <v>13275</v>
      </c>
      <c r="J1833" s="8">
        <v>15.0</v>
      </c>
      <c r="K1833" s="14">
        <v>46125.0</v>
      </c>
      <c r="L1833" s="8" t="s">
        <v>9634</v>
      </c>
      <c r="M1833" s="8" t="s">
        <v>9634</v>
      </c>
      <c r="N1833" s="14">
        <v>46125.0</v>
      </c>
      <c r="O1833" s="14">
        <v>46125.0</v>
      </c>
      <c r="P1833" s="8" t="s">
        <v>48</v>
      </c>
      <c r="Q1833" s="8">
        <v>602.0</v>
      </c>
      <c r="R1833" s="8" t="s">
        <v>13276</v>
      </c>
      <c r="S1833" s="8" t="s">
        <v>13277</v>
      </c>
      <c r="T1833" s="16" t="s">
        <v>2488</v>
      </c>
      <c r="U1833" s="17" t="s">
        <v>13278</v>
      </c>
      <c r="V1833" s="8" t="s">
        <v>72</v>
      </c>
      <c r="AA1833" s="53" t="s">
        <v>13279</v>
      </c>
      <c r="AB1833" s="18">
        <v>150.0</v>
      </c>
      <c r="AC1833" s="18">
        <v>27.0</v>
      </c>
      <c r="AD1833" s="18">
        <v>14.0</v>
      </c>
      <c r="AE1833" s="18">
        <v>48.0</v>
      </c>
      <c r="AF1833" s="18">
        <v>12.0</v>
      </c>
      <c r="AG1833" s="18">
        <v>41.0</v>
      </c>
      <c r="AH1833" s="18">
        <v>2.0</v>
      </c>
      <c r="AI1833" s="18">
        <v>5.0</v>
      </c>
      <c r="AJ1833" s="18" t="s">
        <v>13272</v>
      </c>
      <c r="AK1833" s="18">
        <v>495.0</v>
      </c>
      <c r="AL1833" s="54" t="s">
        <v>1422</v>
      </c>
      <c r="AM1833" s="54" t="s">
        <v>1572</v>
      </c>
      <c r="AN1833" s="19">
        <v>0.8993</v>
      </c>
      <c r="AO1833" s="19" t="s">
        <v>73</v>
      </c>
    </row>
    <row r="1834">
      <c r="A1834" s="8" t="s">
        <v>13280</v>
      </c>
      <c r="B1834" s="52" t="s">
        <v>1298</v>
      </c>
      <c r="C1834" s="8" t="s">
        <v>58</v>
      </c>
      <c r="D1834" s="8" t="s">
        <v>13272</v>
      </c>
      <c r="E1834" s="20" t="s">
        <v>13281</v>
      </c>
      <c r="F1834" s="50" t="s">
        <v>13282</v>
      </c>
      <c r="G1834" s="8" t="s">
        <v>46</v>
      </c>
      <c r="H1834" s="24"/>
      <c r="I1834" s="8" t="s">
        <v>13283</v>
      </c>
      <c r="J1834" s="8">
        <v>15.0</v>
      </c>
      <c r="K1834" s="14">
        <v>46125.0</v>
      </c>
      <c r="L1834" s="8" t="s">
        <v>9634</v>
      </c>
      <c r="M1834" s="8" t="s">
        <v>9634</v>
      </c>
      <c r="N1834" s="14">
        <v>46125.0</v>
      </c>
      <c r="O1834" s="14">
        <v>46125.0</v>
      </c>
      <c r="P1834" s="8" t="s">
        <v>48</v>
      </c>
      <c r="Q1834" s="8">
        <v>575.0</v>
      </c>
      <c r="R1834" s="8" t="s">
        <v>13276</v>
      </c>
      <c r="S1834" s="8" t="s">
        <v>13284</v>
      </c>
      <c r="T1834" s="16" t="s">
        <v>70</v>
      </c>
      <c r="U1834" s="17" t="s">
        <v>13278</v>
      </c>
      <c r="V1834" s="8" t="s">
        <v>72</v>
      </c>
      <c r="AA1834" s="53" t="s">
        <v>13285</v>
      </c>
      <c r="AB1834" s="18">
        <v>165.0</v>
      </c>
      <c r="AC1834" s="18">
        <v>17.0</v>
      </c>
      <c r="AD1834" s="18">
        <v>7.0</v>
      </c>
      <c r="AE1834" s="18">
        <v>43.0</v>
      </c>
      <c r="AF1834" s="18">
        <v>24.0</v>
      </c>
      <c r="AG1834" s="18">
        <v>70.0</v>
      </c>
      <c r="AH1834" s="18">
        <v>7.0</v>
      </c>
      <c r="AI1834" s="18">
        <v>17.0</v>
      </c>
      <c r="AJ1834" s="18" t="s">
        <v>54</v>
      </c>
      <c r="AK1834" s="18" t="s">
        <v>54</v>
      </c>
      <c r="AL1834" s="54" t="s">
        <v>1572</v>
      </c>
      <c r="AM1834" s="18" t="s">
        <v>54</v>
      </c>
      <c r="AN1834" s="19">
        <v>0.8993</v>
      </c>
      <c r="AO1834" s="19" t="s">
        <v>73</v>
      </c>
    </row>
    <row r="1835">
      <c r="A1835" s="8" t="s">
        <v>13286</v>
      </c>
      <c r="B1835" s="52" t="s">
        <v>1883</v>
      </c>
      <c r="C1835" s="8" t="s">
        <v>58</v>
      </c>
      <c r="D1835" s="8" t="s">
        <v>13272</v>
      </c>
      <c r="E1835" s="20" t="s">
        <v>13287</v>
      </c>
      <c r="F1835" s="50" t="s">
        <v>13288</v>
      </c>
      <c r="G1835" s="8" t="s">
        <v>46</v>
      </c>
      <c r="H1835" s="24"/>
      <c r="I1835" s="8" t="s">
        <v>13289</v>
      </c>
      <c r="J1835" s="8">
        <v>15.0</v>
      </c>
      <c r="K1835" s="14">
        <v>46125.0</v>
      </c>
      <c r="L1835" s="8" t="s">
        <v>9634</v>
      </c>
      <c r="M1835" s="8" t="s">
        <v>9634</v>
      </c>
      <c r="N1835" s="14">
        <v>46125.0</v>
      </c>
      <c r="O1835" s="14">
        <v>46125.0</v>
      </c>
      <c r="P1835" s="8" t="s">
        <v>48</v>
      </c>
      <c r="Q1835" s="8">
        <v>580.0</v>
      </c>
      <c r="R1835" s="8" t="s">
        <v>13276</v>
      </c>
      <c r="S1835" s="8" t="s">
        <v>13290</v>
      </c>
      <c r="T1835" s="16" t="s">
        <v>7202</v>
      </c>
      <c r="U1835" s="17" t="s">
        <v>13278</v>
      </c>
      <c r="V1835" s="8" t="s">
        <v>72</v>
      </c>
      <c r="AA1835" s="53" t="s">
        <v>13291</v>
      </c>
      <c r="AB1835" s="18">
        <v>180.0</v>
      </c>
      <c r="AC1835" s="18">
        <v>28.0</v>
      </c>
      <c r="AD1835" s="18">
        <v>17.0</v>
      </c>
      <c r="AE1835" s="18">
        <v>56.0</v>
      </c>
      <c r="AF1835" s="18">
        <v>24.0</v>
      </c>
      <c r="AG1835" s="18">
        <v>38.0</v>
      </c>
      <c r="AH1835" s="18">
        <v>6.0</v>
      </c>
      <c r="AI1835" s="18">
        <v>14.0</v>
      </c>
      <c r="AJ1835" s="18" t="s">
        <v>54</v>
      </c>
      <c r="AK1835" s="18" t="s">
        <v>54</v>
      </c>
      <c r="AL1835" s="54" t="s">
        <v>1422</v>
      </c>
      <c r="AM1835" s="18" t="s">
        <v>54</v>
      </c>
      <c r="AN1835" s="19">
        <v>0.8993</v>
      </c>
      <c r="AO1835" s="19" t="s">
        <v>73</v>
      </c>
    </row>
    <row r="1836">
      <c r="A1836" s="8" t="s">
        <v>13292</v>
      </c>
      <c r="B1836" s="52" t="s">
        <v>57</v>
      </c>
      <c r="C1836" s="8" t="s">
        <v>58</v>
      </c>
      <c r="D1836" s="8" t="s">
        <v>13272</v>
      </c>
      <c r="E1836" s="20" t="s">
        <v>13293</v>
      </c>
      <c r="F1836" s="50" t="s">
        <v>13294</v>
      </c>
      <c r="G1836" s="8" t="s">
        <v>46</v>
      </c>
      <c r="H1836" s="24"/>
      <c r="I1836" s="8" t="s">
        <v>13295</v>
      </c>
      <c r="J1836" s="8">
        <v>15.0</v>
      </c>
      <c r="K1836" s="14">
        <v>46125.0</v>
      </c>
      <c r="L1836" s="8" t="s">
        <v>9634</v>
      </c>
      <c r="M1836" s="8" t="s">
        <v>9634</v>
      </c>
      <c r="N1836" s="14">
        <v>46125.0</v>
      </c>
      <c r="O1836" s="14">
        <v>46125.0</v>
      </c>
      <c r="P1836" s="8" t="s">
        <v>48</v>
      </c>
      <c r="Q1836" s="8">
        <v>636.0</v>
      </c>
      <c r="R1836" s="8" t="s">
        <v>13296</v>
      </c>
      <c r="S1836" s="16" t="s">
        <v>13297</v>
      </c>
      <c r="T1836" s="16" t="s">
        <v>13298</v>
      </c>
      <c r="U1836" s="17" t="s">
        <v>13278</v>
      </c>
      <c r="V1836" s="8" t="s">
        <v>72</v>
      </c>
      <c r="AA1836" s="18" t="s">
        <v>54</v>
      </c>
      <c r="AB1836" s="18" t="s">
        <v>54</v>
      </c>
      <c r="AC1836" s="18" t="s">
        <v>54</v>
      </c>
      <c r="AD1836" s="18" t="s">
        <v>54</v>
      </c>
      <c r="AE1836" s="18" t="s">
        <v>54</v>
      </c>
      <c r="AF1836" s="18" t="s">
        <v>54</v>
      </c>
      <c r="AG1836" s="18" t="s">
        <v>54</v>
      </c>
      <c r="AH1836" s="18" t="s">
        <v>54</v>
      </c>
      <c r="AI1836" s="18" t="s">
        <v>54</v>
      </c>
      <c r="AJ1836" s="18" t="s">
        <v>54</v>
      </c>
      <c r="AK1836" s="18" t="s">
        <v>54</v>
      </c>
      <c r="AL1836" s="18" t="s">
        <v>54</v>
      </c>
      <c r="AM1836" s="18" t="s">
        <v>54</v>
      </c>
      <c r="AN1836" s="19" t="s">
        <v>54</v>
      </c>
      <c r="AO1836" s="19" t="s">
        <v>54</v>
      </c>
    </row>
    <row r="1837">
      <c r="A1837" s="8" t="s">
        <v>13299</v>
      </c>
      <c r="B1837" s="52" t="s">
        <v>1287</v>
      </c>
      <c r="C1837" s="8" t="s">
        <v>43</v>
      </c>
      <c r="E1837" s="20" t="s">
        <v>13300</v>
      </c>
      <c r="F1837" s="50" t="s">
        <v>13301</v>
      </c>
      <c r="G1837" s="8" t="s">
        <v>83</v>
      </c>
      <c r="H1837" s="24"/>
      <c r="I1837" s="8" t="s">
        <v>13302</v>
      </c>
      <c r="J1837" s="8">
        <v>15.0</v>
      </c>
      <c r="K1837" s="14">
        <v>46125.0</v>
      </c>
      <c r="L1837" s="8" t="s">
        <v>9634</v>
      </c>
      <c r="M1837" s="8" t="s">
        <v>9634</v>
      </c>
      <c r="N1837" s="14">
        <v>46125.0</v>
      </c>
      <c r="O1837" s="14">
        <v>46125.0</v>
      </c>
      <c r="P1837" s="8" t="s">
        <v>48</v>
      </c>
      <c r="Q1837" s="8">
        <v>719.0</v>
      </c>
      <c r="R1837" s="59" t="s">
        <v>13303</v>
      </c>
      <c r="S1837" s="59" t="s">
        <v>13304</v>
      </c>
      <c r="T1837" s="16" t="s">
        <v>13305</v>
      </c>
      <c r="U1837" s="17" t="s">
        <v>13306</v>
      </c>
      <c r="V1837" s="8" t="s">
        <v>220</v>
      </c>
      <c r="AA1837" s="53" t="s">
        <v>13307</v>
      </c>
      <c r="AB1837" s="18">
        <v>166.0</v>
      </c>
      <c r="AC1837" s="18">
        <v>23.0</v>
      </c>
      <c r="AD1837" s="18">
        <v>22.0</v>
      </c>
      <c r="AE1837" s="18">
        <v>70.0</v>
      </c>
      <c r="AF1837" s="18">
        <v>25.0</v>
      </c>
      <c r="AG1837" s="18">
        <v>9.0</v>
      </c>
      <c r="AH1837" s="18">
        <v>16.0</v>
      </c>
      <c r="AI1837" s="18">
        <v>5.0</v>
      </c>
      <c r="AJ1837" s="18" t="s">
        <v>13299</v>
      </c>
      <c r="AK1837" s="18">
        <v>1242.0</v>
      </c>
      <c r="AL1837" s="54" t="s">
        <v>2455</v>
      </c>
      <c r="AM1837" s="54" t="s">
        <v>3844</v>
      </c>
      <c r="AN1837" s="19">
        <v>0.8414</v>
      </c>
      <c r="AO1837" s="19" t="s">
        <v>132</v>
      </c>
    </row>
    <row r="1838">
      <c r="A1838" s="8" t="s">
        <v>13308</v>
      </c>
      <c r="B1838" s="52" t="s">
        <v>3883</v>
      </c>
      <c r="C1838" s="8" t="s">
        <v>58</v>
      </c>
      <c r="D1838" s="8" t="s">
        <v>13299</v>
      </c>
      <c r="E1838" s="20" t="s">
        <v>13309</v>
      </c>
      <c r="F1838" s="50" t="s">
        <v>13310</v>
      </c>
      <c r="G1838" s="8" t="s">
        <v>83</v>
      </c>
      <c r="H1838" s="24"/>
      <c r="I1838" s="8" t="s">
        <v>13311</v>
      </c>
      <c r="J1838" s="8">
        <v>15.0</v>
      </c>
      <c r="K1838" s="14">
        <v>46125.0</v>
      </c>
      <c r="L1838" s="8" t="s">
        <v>9634</v>
      </c>
      <c r="M1838" s="8" t="s">
        <v>9634</v>
      </c>
      <c r="N1838" s="14">
        <v>46125.0</v>
      </c>
      <c r="O1838" s="14">
        <v>46125.0</v>
      </c>
      <c r="P1838" s="8" t="s">
        <v>48</v>
      </c>
      <c r="Q1838" s="8">
        <v>592.0</v>
      </c>
      <c r="R1838" s="59" t="s">
        <v>13303</v>
      </c>
      <c r="S1838" s="59" t="s">
        <v>13312</v>
      </c>
      <c r="T1838" s="16" t="s">
        <v>70</v>
      </c>
      <c r="U1838" s="17" t="s">
        <v>13306</v>
      </c>
      <c r="V1838" s="8" t="s">
        <v>220</v>
      </c>
      <c r="AA1838" s="53" t="s">
        <v>13313</v>
      </c>
      <c r="AB1838" s="18">
        <v>112.0</v>
      </c>
      <c r="AC1838" s="18">
        <v>17.0</v>
      </c>
      <c r="AD1838" s="18">
        <v>22.0</v>
      </c>
      <c r="AE1838" s="18">
        <v>48.0</v>
      </c>
      <c r="AF1838" s="18">
        <v>18.0</v>
      </c>
      <c r="AG1838" s="18">
        <v>13.0</v>
      </c>
      <c r="AH1838" s="18">
        <v>0.0</v>
      </c>
      <c r="AI1838" s="18">
        <v>2.0</v>
      </c>
      <c r="AJ1838" s="18" t="s">
        <v>54</v>
      </c>
      <c r="AK1838" s="18" t="s">
        <v>54</v>
      </c>
      <c r="AL1838" s="54" t="s">
        <v>1331</v>
      </c>
      <c r="AM1838" s="18" t="s">
        <v>54</v>
      </c>
      <c r="AN1838" s="19">
        <v>0.8414</v>
      </c>
      <c r="AO1838" s="19" t="s">
        <v>13314</v>
      </c>
    </row>
    <row r="1839">
      <c r="A1839" s="8" t="s">
        <v>13315</v>
      </c>
      <c r="B1839" s="52" t="s">
        <v>2931</v>
      </c>
      <c r="C1839" s="8" t="s">
        <v>58</v>
      </c>
      <c r="D1839" s="8" t="s">
        <v>13299</v>
      </c>
      <c r="E1839" s="20" t="s">
        <v>13316</v>
      </c>
      <c r="F1839" s="50" t="s">
        <v>13317</v>
      </c>
      <c r="G1839" s="8" t="s">
        <v>83</v>
      </c>
      <c r="H1839" s="24"/>
      <c r="I1839" s="8" t="s">
        <v>13318</v>
      </c>
      <c r="J1839" s="8">
        <v>15.0</v>
      </c>
      <c r="K1839" s="14">
        <v>46125.0</v>
      </c>
      <c r="L1839" s="8" t="s">
        <v>9634</v>
      </c>
      <c r="M1839" s="8" t="s">
        <v>9634</v>
      </c>
      <c r="N1839" s="14">
        <v>46125.0</v>
      </c>
      <c r="O1839" s="14">
        <v>46125.0</v>
      </c>
      <c r="P1839" s="8" t="s">
        <v>48</v>
      </c>
      <c r="Q1839" s="8">
        <v>749.0</v>
      </c>
      <c r="R1839" s="59" t="s">
        <v>13319</v>
      </c>
      <c r="S1839" s="59" t="s">
        <v>13320</v>
      </c>
      <c r="T1839" s="16" t="s">
        <v>13321</v>
      </c>
      <c r="U1839" s="17" t="s">
        <v>13306</v>
      </c>
      <c r="V1839" s="8" t="s">
        <v>220</v>
      </c>
      <c r="AA1839" s="18" t="s">
        <v>54</v>
      </c>
      <c r="AB1839" s="18">
        <v>862.0</v>
      </c>
      <c r="AC1839" s="18">
        <v>375.0</v>
      </c>
      <c r="AD1839" s="18">
        <v>24.0</v>
      </c>
      <c r="AE1839" s="18">
        <v>337.0</v>
      </c>
      <c r="AF1839" s="18">
        <v>0.0</v>
      </c>
      <c r="AG1839" s="18">
        <v>0.0</v>
      </c>
      <c r="AH1839" s="18">
        <v>0.0</v>
      </c>
      <c r="AI1839" s="18">
        <v>3.0</v>
      </c>
      <c r="AJ1839" s="18" t="s">
        <v>54</v>
      </c>
      <c r="AK1839" s="18" t="s">
        <v>54</v>
      </c>
      <c r="AL1839" s="18" t="s">
        <v>54</v>
      </c>
      <c r="AM1839" s="18" t="s">
        <v>54</v>
      </c>
      <c r="AN1839" s="19">
        <v>0.8414</v>
      </c>
      <c r="AO1839" s="19" t="s">
        <v>262</v>
      </c>
    </row>
    <row r="1840">
      <c r="A1840" s="8" t="s">
        <v>13322</v>
      </c>
      <c r="B1840" s="52" t="s">
        <v>42</v>
      </c>
      <c r="C1840" s="8" t="s">
        <v>58</v>
      </c>
      <c r="D1840" s="8" t="s">
        <v>13299</v>
      </c>
      <c r="E1840" s="20" t="s">
        <v>13323</v>
      </c>
      <c r="F1840" s="50" t="s">
        <v>13324</v>
      </c>
      <c r="G1840" s="8" t="s">
        <v>83</v>
      </c>
      <c r="H1840" s="24"/>
      <c r="I1840" s="8" t="s">
        <v>13325</v>
      </c>
      <c r="J1840" s="8">
        <v>15.0</v>
      </c>
      <c r="K1840" s="14">
        <v>46125.0</v>
      </c>
      <c r="L1840" s="8" t="s">
        <v>9634</v>
      </c>
      <c r="M1840" s="8" t="s">
        <v>9634</v>
      </c>
      <c r="N1840" s="14">
        <v>46125.0</v>
      </c>
      <c r="O1840" s="14">
        <v>46125.0</v>
      </c>
      <c r="P1840" s="8" t="s">
        <v>48</v>
      </c>
      <c r="Q1840" s="8">
        <v>579.0</v>
      </c>
      <c r="R1840" s="59" t="s">
        <v>13326</v>
      </c>
      <c r="S1840" s="59" t="s">
        <v>13327</v>
      </c>
      <c r="T1840" s="16" t="s">
        <v>9636</v>
      </c>
      <c r="U1840" s="17" t="s">
        <v>13306</v>
      </c>
      <c r="V1840" s="8" t="s">
        <v>220</v>
      </c>
      <c r="AA1840" s="18" t="s">
        <v>54</v>
      </c>
      <c r="AB1840" s="18">
        <v>102.0</v>
      </c>
      <c r="AC1840" s="18">
        <v>24.0</v>
      </c>
      <c r="AD1840" s="18">
        <v>9.0</v>
      </c>
      <c r="AE1840" s="18">
        <v>44.0</v>
      </c>
      <c r="AF1840" s="18">
        <v>0.0</v>
      </c>
      <c r="AG1840" s="18">
        <v>0.0</v>
      </c>
      <c r="AH1840" s="18">
        <v>0.0</v>
      </c>
      <c r="AI1840" s="18">
        <v>1.0</v>
      </c>
      <c r="AJ1840" s="18" t="s">
        <v>54</v>
      </c>
      <c r="AK1840" s="18" t="s">
        <v>54</v>
      </c>
      <c r="AL1840" s="18" t="s">
        <v>54</v>
      </c>
      <c r="AM1840" s="18" t="s">
        <v>54</v>
      </c>
      <c r="AN1840" s="19">
        <v>0.8414</v>
      </c>
      <c r="AO1840" s="19" t="s">
        <v>132</v>
      </c>
    </row>
    <row r="1841">
      <c r="A1841" s="8" t="s">
        <v>13328</v>
      </c>
      <c r="B1841" s="52" t="s">
        <v>1883</v>
      </c>
      <c r="C1841" s="8" t="s">
        <v>43</v>
      </c>
      <c r="E1841" s="16" t="s">
        <v>13329</v>
      </c>
      <c r="F1841" s="50" t="s">
        <v>13330</v>
      </c>
      <c r="G1841" s="8" t="s">
        <v>7957</v>
      </c>
      <c r="H1841" s="24"/>
      <c r="I1841" s="8" t="s">
        <v>13331</v>
      </c>
      <c r="J1841" s="8">
        <v>15.0</v>
      </c>
      <c r="K1841" s="14">
        <v>46125.0</v>
      </c>
      <c r="L1841" s="8" t="s">
        <v>9634</v>
      </c>
      <c r="M1841" s="8" t="s">
        <v>9634</v>
      </c>
      <c r="N1841" s="14">
        <v>46125.0</v>
      </c>
      <c r="O1841" s="14">
        <v>46125.0</v>
      </c>
      <c r="P1841" s="8" t="s">
        <v>48</v>
      </c>
      <c r="Q1841" s="8">
        <v>900.0</v>
      </c>
      <c r="R1841" s="16" t="s">
        <v>13332</v>
      </c>
      <c r="S1841" s="16" t="s">
        <v>13333</v>
      </c>
      <c r="T1841" s="16" t="s">
        <v>70</v>
      </c>
      <c r="U1841" s="25" t="s">
        <v>13334</v>
      </c>
      <c r="V1841" s="8" t="s">
        <v>220</v>
      </c>
      <c r="AA1841" s="53" t="s">
        <v>13335</v>
      </c>
      <c r="AB1841" s="18">
        <v>316.0</v>
      </c>
      <c r="AC1841" s="18">
        <v>17.0</v>
      </c>
      <c r="AD1841" s="18">
        <v>74.0</v>
      </c>
      <c r="AE1841" s="18">
        <v>130.0</v>
      </c>
      <c r="AF1841" s="18">
        <v>113.0</v>
      </c>
      <c r="AG1841" s="18">
        <v>31.0</v>
      </c>
      <c r="AH1841" s="18">
        <v>1.0</v>
      </c>
      <c r="AI1841" s="18">
        <v>62.0</v>
      </c>
      <c r="AJ1841" s="18" t="s">
        <v>13328</v>
      </c>
      <c r="AK1841" s="18">
        <v>571.0</v>
      </c>
      <c r="AL1841" s="54" t="s">
        <v>1772</v>
      </c>
      <c r="AM1841" s="54" t="s">
        <v>1789</v>
      </c>
      <c r="AN1841" s="19">
        <v>0.867</v>
      </c>
      <c r="AO1841" s="19" t="s">
        <v>262</v>
      </c>
    </row>
    <row r="1842">
      <c r="A1842" s="8" t="s">
        <v>13336</v>
      </c>
      <c r="B1842" s="52" t="s">
        <v>1287</v>
      </c>
      <c r="C1842" s="8" t="s">
        <v>58</v>
      </c>
      <c r="D1842" s="8" t="s">
        <v>13328</v>
      </c>
      <c r="E1842" s="16" t="s">
        <v>13337</v>
      </c>
      <c r="F1842" s="21" t="s">
        <v>13338</v>
      </c>
      <c r="G1842" s="8" t="s">
        <v>7957</v>
      </c>
      <c r="H1842" s="24"/>
      <c r="I1842" s="8" t="s">
        <v>13339</v>
      </c>
      <c r="J1842" s="8">
        <v>15.0</v>
      </c>
      <c r="K1842" s="14">
        <v>46125.0</v>
      </c>
      <c r="L1842" s="8" t="s">
        <v>9634</v>
      </c>
      <c r="M1842" s="8" t="s">
        <v>9634</v>
      </c>
      <c r="N1842" s="14">
        <v>46125.0</v>
      </c>
      <c r="O1842" s="14">
        <v>46125.0</v>
      </c>
      <c r="P1842" s="8" t="s">
        <v>48</v>
      </c>
      <c r="Q1842" s="8">
        <v>697.0</v>
      </c>
      <c r="R1842" s="16" t="s">
        <v>13332</v>
      </c>
      <c r="S1842" s="16" t="s">
        <v>13340</v>
      </c>
      <c r="T1842" s="16" t="s">
        <v>9636</v>
      </c>
      <c r="U1842" s="25" t="s">
        <v>13334</v>
      </c>
      <c r="V1842" s="8" t="s">
        <v>220</v>
      </c>
      <c r="AA1842" s="53" t="s">
        <v>13341</v>
      </c>
      <c r="AB1842" s="18">
        <v>255.0</v>
      </c>
      <c r="AC1842" s="18">
        <v>127.0</v>
      </c>
      <c r="AD1842" s="18">
        <v>20.0</v>
      </c>
      <c r="AE1842" s="18">
        <v>69.0</v>
      </c>
      <c r="AF1842" s="18">
        <v>873.0</v>
      </c>
      <c r="AG1842" s="18">
        <v>3.0</v>
      </c>
      <c r="AH1842" s="18">
        <v>0.0</v>
      </c>
      <c r="AI1842" s="18">
        <v>22.0</v>
      </c>
      <c r="AJ1842" s="18" t="s">
        <v>54</v>
      </c>
      <c r="AK1842" s="18" t="s">
        <v>54</v>
      </c>
      <c r="AL1842" s="54" t="s">
        <v>1789</v>
      </c>
      <c r="AM1842" s="18" t="s">
        <v>54</v>
      </c>
      <c r="AN1842" s="19">
        <v>0.867</v>
      </c>
      <c r="AO1842" s="19" t="s">
        <v>262</v>
      </c>
    </row>
    <row r="1843">
      <c r="A1843" s="8" t="s">
        <v>13342</v>
      </c>
      <c r="B1843" s="52" t="s">
        <v>2931</v>
      </c>
      <c r="C1843" s="8" t="s">
        <v>58</v>
      </c>
      <c r="D1843" s="8" t="s">
        <v>13328</v>
      </c>
      <c r="E1843" s="10" t="s">
        <v>13343</v>
      </c>
      <c r="F1843" s="21" t="s">
        <v>13344</v>
      </c>
      <c r="G1843" s="8" t="s">
        <v>7957</v>
      </c>
      <c r="H1843" s="24"/>
      <c r="I1843" s="8" t="s">
        <v>13345</v>
      </c>
      <c r="J1843" s="8">
        <v>15.0</v>
      </c>
      <c r="K1843" s="14">
        <v>46125.0</v>
      </c>
      <c r="L1843" s="8" t="s">
        <v>9634</v>
      </c>
      <c r="M1843" s="8" t="s">
        <v>9634</v>
      </c>
      <c r="N1843" s="14">
        <v>46125.0</v>
      </c>
      <c r="O1843" s="14">
        <v>46125.0</v>
      </c>
      <c r="P1843" s="8" t="s">
        <v>48</v>
      </c>
      <c r="Q1843" s="8">
        <v>842.0</v>
      </c>
      <c r="R1843" s="16" t="s">
        <v>13346</v>
      </c>
      <c r="S1843" s="16" t="s">
        <v>13347</v>
      </c>
      <c r="T1843" s="16" t="s">
        <v>13348</v>
      </c>
      <c r="U1843" s="25" t="s">
        <v>13334</v>
      </c>
      <c r="V1843" s="8" t="s">
        <v>220</v>
      </c>
      <c r="AA1843" s="18" t="s">
        <v>54</v>
      </c>
      <c r="AB1843" s="18" t="s">
        <v>54</v>
      </c>
      <c r="AC1843" s="18" t="s">
        <v>54</v>
      </c>
      <c r="AD1843" s="18" t="s">
        <v>54</v>
      </c>
      <c r="AE1843" s="18" t="s">
        <v>54</v>
      </c>
      <c r="AF1843" s="18" t="s">
        <v>54</v>
      </c>
      <c r="AG1843" s="18" t="s">
        <v>54</v>
      </c>
      <c r="AH1843" s="18" t="s">
        <v>54</v>
      </c>
      <c r="AI1843" s="18" t="s">
        <v>54</v>
      </c>
      <c r="AJ1843" s="18" t="s">
        <v>54</v>
      </c>
      <c r="AK1843" s="18" t="s">
        <v>54</v>
      </c>
      <c r="AL1843" s="18" t="s">
        <v>54</v>
      </c>
      <c r="AM1843" s="18" t="s">
        <v>54</v>
      </c>
      <c r="AN1843" s="19" t="s">
        <v>54</v>
      </c>
      <c r="AO1843" s="19" t="s">
        <v>54</v>
      </c>
    </row>
    <row r="1844">
      <c r="A1844" s="8" t="s">
        <v>13349</v>
      </c>
      <c r="B1844" s="52" t="s">
        <v>1287</v>
      </c>
      <c r="C1844" s="8" t="s">
        <v>43</v>
      </c>
      <c r="E1844" s="8" t="s">
        <v>13350</v>
      </c>
      <c r="F1844" s="50" t="s">
        <v>13351</v>
      </c>
      <c r="G1844" s="8" t="s">
        <v>183</v>
      </c>
      <c r="H1844" s="24"/>
      <c r="I1844" s="8" t="s">
        <v>13352</v>
      </c>
      <c r="J1844" s="8">
        <v>15.0</v>
      </c>
      <c r="K1844" s="14">
        <v>46125.0</v>
      </c>
      <c r="L1844" s="8" t="s">
        <v>9634</v>
      </c>
      <c r="M1844" s="8" t="s">
        <v>9634</v>
      </c>
      <c r="N1844" s="14">
        <v>46126.0</v>
      </c>
      <c r="O1844" s="14">
        <v>46126.0</v>
      </c>
      <c r="P1844" s="8" t="s">
        <v>185</v>
      </c>
      <c r="Q1844" s="8">
        <v>831.0</v>
      </c>
      <c r="R1844" s="8" t="s">
        <v>13353</v>
      </c>
      <c r="S1844" s="8" t="s">
        <v>13354</v>
      </c>
      <c r="T1844" s="16" t="s">
        <v>188</v>
      </c>
      <c r="U1844" s="17" t="s">
        <v>13355</v>
      </c>
      <c r="V1844" s="24"/>
      <c r="AA1844" s="53" t="s">
        <v>13356</v>
      </c>
      <c r="AB1844" s="18">
        <v>280.0</v>
      </c>
      <c r="AC1844" s="18">
        <v>12.0</v>
      </c>
      <c r="AD1844" s="18">
        <v>6.0</v>
      </c>
      <c r="AE1844" s="18">
        <v>36.0</v>
      </c>
      <c r="AF1844" s="18">
        <v>67.0</v>
      </c>
      <c r="AG1844" s="18">
        <v>172.0</v>
      </c>
      <c r="AH1844" s="18">
        <v>41.0</v>
      </c>
      <c r="AI1844" s="18">
        <v>4.0</v>
      </c>
      <c r="AJ1844" s="18" t="s">
        <v>13349</v>
      </c>
      <c r="AK1844" s="18">
        <v>280.0</v>
      </c>
      <c r="AL1844" s="54" t="s">
        <v>1773</v>
      </c>
      <c r="AM1844" s="54" t="s">
        <v>1773</v>
      </c>
      <c r="AN1844" s="19"/>
      <c r="AO1844" s="19" t="s">
        <v>191</v>
      </c>
    </row>
    <row r="1845">
      <c r="B1845" s="52" t="s">
        <v>1883</v>
      </c>
      <c r="C1845" s="8" t="s">
        <v>58</v>
      </c>
      <c r="D1845" s="8" t="s">
        <v>13357</v>
      </c>
      <c r="E1845" s="20" t="s">
        <v>13358</v>
      </c>
      <c r="F1845" s="50" t="s">
        <v>13359</v>
      </c>
      <c r="G1845" s="8" t="s">
        <v>183</v>
      </c>
      <c r="H1845" s="24"/>
      <c r="I1845" s="8" t="s">
        <v>13360</v>
      </c>
      <c r="J1845" s="8">
        <v>15.0</v>
      </c>
      <c r="K1845" s="14">
        <v>46125.0</v>
      </c>
      <c r="L1845" s="8" t="s">
        <v>9634</v>
      </c>
      <c r="M1845" s="8" t="s">
        <v>9634</v>
      </c>
      <c r="N1845" s="14">
        <v>46126.0</v>
      </c>
      <c r="O1845" s="14">
        <v>46126.0</v>
      </c>
      <c r="P1845" s="8" t="s">
        <v>185</v>
      </c>
      <c r="Q1845" s="8">
        <v>859.0</v>
      </c>
      <c r="R1845" s="8" t="s">
        <v>13361</v>
      </c>
      <c r="S1845" s="8" t="s">
        <v>13362</v>
      </c>
      <c r="T1845" s="32" t="s">
        <v>13363</v>
      </c>
      <c r="U1845" s="17" t="s">
        <v>13355</v>
      </c>
      <c r="V1845" s="24"/>
      <c r="AA1845" s="53" t="s">
        <v>13364</v>
      </c>
      <c r="AB1845" s="18">
        <v>45.0</v>
      </c>
      <c r="AC1845" s="18">
        <v>2.0</v>
      </c>
      <c r="AD1845" s="18">
        <v>1.0</v>
      </c>
      <c r="AE1845" s="18">
        <v>22.0</v>
      </c>
      <c r="AF1845" s="18">
        <v>18.0</v>
      </c>
      <c r="AG1845" s="18">
        <v>14.0</v>
      </c>
      <c r="AH1845" s="18">
        <v>0.0</v>
      </c>
      <c r="AI1845" s="18">
        <v>6.0</v>
      </c>
      <c r="AJ1845" s="18" t="s">
        <v>54</v>
      </c>
      <c r="AK1845" s="18" t="s">
        <v>54</v>
      </c>
      <c r="AL1845" s="54" t="s">
        <v>1429</v>
      </c>
      <c r="AM1845" s="18" t="s">
        <v>54</v>
      </c>
      <c r="AN1845" s="19"/>
      <c r="AO1845" s="19" t="s">
        <v>54</v>
      </c>
    </row>
    <row r="1846">
      <c r="B1846" s="52" t="s">
        <v>7084</v>
      </c>
      <c r="C1846" s="8" t="s">
        <v>58</v>
      </c>
      <c r="D1846" s="8" t="s">
        <v>13357</v>
      </c>
      <c r="E1846" s="20" t="s">
        <v>13365</v>
      </c>
      <c r="F1846" s="50" t="s">
        <v>13366</v>
      </c>
      <c r="G1846" s="8" t="s">
        <v>183</v>
      </c>
      <c r="H1846" s="24"/>
      <c r="I1846" s="8" t="s">
        <v>13367</v>
      </c>
      <c r="J1846" s="8">
        <v>15.0</v>
      </c>
      <c r="K1846" s="14">
        <v>46125.0</v>
      </c>
      <c r="L1846" s="8" t="s">
        <v>9634</v>
      </c>
      <c r="M1846" s="8" t="s">
        <v>9634</v>
      </c>
      <c r="N1846" s="14">
        <v>46126.0</v>
      </c>
      <c r="O1846" s="14">
        <v>46126.0</v>
      </c>
      <c r="P1846" s="8" t="s">
        <v>185</v>
      </c>
      <c r="R1846" s="8" t="s">
        <v>13368</v>
      </c>
      <c r="S1846" s="8" t="s">
        <v>13369</v>
      </c>
      <c r="T1846" s="16" t="s">
        <v>70</v>
      </c>
      <c r="U1846" s="17" t="s">
        <v>13355</v>
      </c>
      <c r="V1846" s="24"/>
      <c r="AA1846" s="53" t="s">
        <v>13370</v>
      </c>
      <c r="AB1846" s="18">
        <v>20.0</v>
      </c>
      <c r="AC1846" s="18">
        <v>0.0</v>
      </c>
      <c r="AD1846" s="18">
        <v>3.0</v>
      </c>
      <c r="AE1846" s="18">
        <v>12.0</v>
      </c>
      <c r="AF1846" s="18">
        <v>40.0</v>
      </c>
      <c r="AG1846" s="18">
        <v>0.0</v>
      </c>
      <c r="AH1846" s="18">
        <v>11.0</v>
      </c>
      <c r="AI1846" s="18">
        <v>0.0</v>
      </c>
      <c r="AJ1846" s="18" t="s">
        <v>54</v>
      </c>
      <c r="AK1846" s="18" t="s">
        <v>54</v>
      </c>
      <c r="AL1846" s="18" t="s">
        <v>54</v>
      </c>
      <c r="AM1846" s="18" t="s">
        <v>54</v>
      </c>
      <c r="AN1846" s="19"/>
      <c r="AO1846" s="19" t="s">
        <v>54</v>
      </c>
    </row>
    <row r="1847">
      <c r="B1847" s="52" t="s">
        <v>3883</v>
      </c>
      <c r="C1847" s="8" t="s">
        <v>58</v>
      </c>
      <c r="D1847" s="8" t="s">
        <v>13357</v>
      </c>
      <c r="E1847" s="16" t="s">
        <v>13371</v>
      </c>
      <c r="F1847" s="50" t="s">
        <v>13372</v>
      </c>
      <c r="G1847" s="8" t="s">
        <v>183</v>
      </c>
      <c r="H1847" s="24"/>
      <c r="I1847" s="8" t="s">
        <v>13373</v>
      </c>
      <c r="J1847" s="8">
        <v>15.0</v>
      </c>
      <c r="K1847" s="14">
        <v>46125.0</v>
      </c>
      <c r="L1847" s="8" t="s">
        <v>9634</v>
      </c>
      <c r="M1847" s="8" t="s">
        <v>9634</v>
      </c>
      <c r="N1847" s="14">
        <v>46126.0</v>
      </c>
      <c r="O1847" s="14">
        <v>46126.0</v>
      </c>
      <c r="P1847" s="8" t="s">
        <v>185</v>
      </c>
      <c r="R1847" s="28"/>
      <c r="S1847" s="28"/>
      <c r="T1847" s="32" t="s">
        <v>13374</v>
      </c>
      <c r="U1847" s="17" t="s">
        <v>13355</v>
      </c>
      <c r="V1847" s="24"/>
      <c r="AA1847" s="53" t="s">
        <v>13375</v>
      </c>
      <c r="AB1847" s="18">
        <v>162.0</v>
      </c>
      <c r="AC1847" s="18">
        <v>18.0</v>
      </c>
      <c r="AD1847" s="18">
        <v>10.0</v>
      </c>
      <c r="AE1847" s="18">
        <v>41.0</v>
      </c>
      <c r="AF1847" s="18">
        <v>61.0</v>
      </c>
      <c r="AG1847" s="18">
        <v>84.0</v>
      </c>
      <c r="AH1847" s="18">
        <v>0.0</v>
      </c>
      <c r="AI1847" s="18">
        <v>3.0</v>
      </c>
      <c r="AJ1847" s="18" t="s">
        <v>54</v>
      </c>
      <c r="AK1847" s="18" t="s">
        <v>54</v>
      </c>
      <c r="AL1847" s="54" t="s">
        <v>1572</v>
      </c>
      <c r="AM1847" s="18" t="s">
        <v>54</v>
      </c>
      <c r="AN1847" s="19"/>
      <c r="AO1847" s="19" t="s">
        <v>54</v>
      </c>
    </row>
    <row r="1848">
      <c r="A1848" s="8" t="s">
        <v>13376</v>
      </c>
      <c r="B1848" s="52" t="s">
        <v>2482</v>
      </c>
      <c r="C1848" s="8" t="s">
        <v>43</v>
      </c>
      <c r="E1848" s="20" t="s">
        <v>13377</v>
      </c>
      <c r="F1848" s="50" t="s">
        <v>13378</v>
      </c>
      <c r="G1848" s="8" t="s">
        <v>3873</v>
      </c>
      <c r="H1848" s="24"/>
      <c r="I1848" s="8" t="s">
        <v>13379</v>
      </c>
      <c r="J1848" s="8">
        <v>15.0</v>
      </c>
      <c r="K1848" s="14">
        <v>46125.0</v>
      </c>
      <c r="L1848" s="8" t="s">
        <v>9634</v>
      </c>
      <c r="M1848" s="8" t="s">
        <v>9634</v>
      </c>
      <c r="N1848" s="14">
        <v>46125.0</v>
      </c>
      <c r="O1848" s="14">
        <v>46125.0</v>
      </c>
      <c r="P1848" s="8" t="s">
        <v>3876</v>
      </c>
      <c r="Q1848" s="8">
        <v>672.0</v>
      </c>
      <c r="R1848" s="16" t="s">
        <v>13380</v>
      </c>
      <c r="S1848" s="16" t="s">
        <v>13381</v>
      </c>
      <c r="T1848" s="16" t="s">
        <v>13382</v>
      </c>
      <c r="U1848" s="20" t="s">
        <v>13383</v>
      </c>
      <c r="V1848" s="8" t="s">
        <v>190</v>
      </c>
      <c r="AA1848" s="18" t="s">
        <v>54</v>
      </c>
      <c r="AB1848" s="18">
        <v>101.0</v>
      </c>
      <c r="AC1848" s="18">
        <v>20.0</v>
      </c>
      <c r="AD1848" s="18">
        <v>5.0</v>
      </c>
      <c r="AE1848" s="18">
        <v>42.0</v>
      </c>
      <c r="AF1848" s="18">
        <v>0.0</v>
      </c>
      <c r="AG1848" s="18">
        <v>0.0</v>
      </c>
      <c r="AH1848" s="18">
        <v>0.0</v>
      </c>
      <c r="AI1848" s="18">
        <v>0.0</v>
      </c>
      <c r="AJ1848" s="18" t="s">
        <v>13376</v>
      </c>
      <c r="AK1848" s="18">
        <v>1988.0</v>
      </c>
      <c r="AL1848" s="18" t="s">
        <v>54</v>
      </c>
      <c r="AM1848" s="54" t="s">
        <v>2362</v>
      </c>
      <c r="AN1848" s="19"/>
      <c r="AO1848" s="19" t="s">
        <v>356</v>
      </c>
    </row>
    <row r="1849">
      <c r="A1849" s="8" t="s">
        <v>13384</v>
      </c>
      <c r="B1849" s="52" t="s">
        <v>1883</v>
      </c>
      <c r="C1849" s="8" t="s">
        <v>58</v>
      </c>
      <c r="D1849" s="8" t="s">
        <v>13376</v>
      </c>
      <c r="E1849" s="16" t="s">
        <v>13385</v>
      </c>
      <c r="F1849" s="50" t="s">
        <v>13386</v>
      </c>
      <c r="G1849" s="8" t="s">
        <v>3873</v>
      </c>
      <c r="H1849" s="24"/>
      <c r="I1849" s="8" t="s">
        <v>13387</v>
      </c>
      <c r="J1849" s="8">
        <v>15.0</v>
      </c>
      <c r="K1849" s="14">
        <v>46125.0</v>
      </c>
      <c r="L1849" s="8" t="s">
        <v>9634</v>
      </c>
      <c r="M1849" s="8" t="s">
        <v>9634</v>
      </c>
      <c r="N1849" s="14">
        <v>46125.0</v>
      </c>
      <c r="O1849" s="14">
        <v>46125.0</v>
      </c>
      <c r="P1849" s="8" t="s">
        <v>3876</v>
      </c>
      <c r="Q1849" s="8">
        <v>625.0</v>
      </c>
      <c r="R1849" s="16" t="s">
        <v>13388</v>
      </c>
      <c r="S1849" s="16" t="s">
        <v>13389</v>
      </c>
      <c r="T1849" s="16" t="s">
        <v>188</v>
      </c>
      <c r="U1849" s="20" t="s">
        <v>13383</v>
      </c>
      <c r="V1849" s="8" t="s">
        <v>190</v>
      </c>
      <c r="AA1849" s="53" t="s">
        <v>13390</v>
      </c>
      <c r="AB1849" s="18">
        <v>201.0</v>
      </c>
      <c r="AC1849" s="18">
        <v>17.0</v>
      </c>
      <c r="AD1849" s="18">
        <v>34.0</v>
      </c>
      <c r="AE1849" s="18">
        <v>59.0</v>
      </c>
      <c r="AF1849" s="18">
        <v>29.0</v>
      </c>
      <c r="AG1849" s="18">
        <v>69.0</v>
      </c>
      <c r="AH1849" s="18">
        <v>0.0</v>
      </c>
      <c r="AI1849" s="18">
        <v>20.0</v>
      </c>
      <c r="AJ1849" s="18" t="s">
        <v>54</v>
      </c>
      <c r="AK1849" s="18" t="s">
        <v>54</v>
      </c>
      <c r="AL1849" s="54" t="s">
        <v>2455</v>
      </c>
      <c r="AM1849" s="18" t="s">
        <v>54</v>
      </c>
      <c r="AN1849" s="19"/>
      <c r="AO1849" s="19" t="s">
        <v>54</v>
      </c>
    </row>
    <row r="1850">
      <c r="A1850" s="8" t="s">
        <v>13391</v>
      </c>
      <c r="B1850" s="52" t="s">
        <v>1287</v>
      </c>
      <c r="C1850" s="8" t="s">
        <v>58</v>
      </c>
      <c r="D1850" s="8" t="s">
        <v>13376</v>
      </c>
      <c r="E1850" s="16" t="s">
        <v>13392</v>
      </c>
      <c r="F1850" s="50" t="s">
        <v>13393</v>
      </c>
      <c r="G1850" s="8" t="s">
        <v>3873</v>
      </c>
      <c r="H1850" s="24"/>
      <c r="I1850" s="8" t="s">
        <v>13394</v>
      </c>
      <c r="J1850" s="8">
        <v>15.0</v>
      </c>
      <c r="K1850" s="14">
        <v>46125.0</v>
      </c>
      <c r="L1850" s="8" t="s">
        <v>9634</v>
      </c>
      <c r="M1850" s="8" t="s">
        <v>9634</v>
      </c>
      <c r="N1850" s="14">
        <v>46125.0</v>
      </c>
      <c r="O1850" s="14">
        <v>46125.0</v>
      </c>
      <c r="P1850" s="8" t="s">
        <v>3876</v>
      </c>
      <c r="Q1850" s="8">
        <v>619.0</v>
      </c>
      <c r="R1850" s="16" t="s">
        <v>13395</v>
      </c>
      <c r="S1850" s="16" t="s">
        <v>13396</v>
      </c>
      <c r="T1850" s="16" t="s">
        <v>13397</v>
      </c>
      <c r="U1850" s="20" t="s">
        <v>13383</v>
      </c>
      <c r="V1850" s="8" t="s">
        <v>190</v>
      </c>
      <c r="AA1850" s="53" t="s">
        <v>13398</v>
      </c>
      <c r="AB1850" s="18">
        <v>782.0</v>
      </c>
      <c r="AC1850" s="18">
        <v>30.0</v>
      </c>
      <c r="AD1850" s="18">
        <v>67.0</v>
      </c>
      <c r="AE1850" s="18">
        <v>75.0</v>
      </c>
      <c r="AF1850" s="18">
        <v>394.0</v>
      </c>
      <c r="AG1850" s="18">
        <v>576.0</v>
      </c>
      <c r="AH1850" s="18">
        <v>1.0</v>
      </c>
      <c r="AI1850" s="18">
        <v>7.0</v>
      </c>
      <c r="AJ1850" s="18" t="s">
        <v>54</v>
      </c>
      <c r="AK1850" s="18" t="s">
        <v>54</v>
      </c>
      <c r="AL1850" s="54" t="s">
        <v>1940</v>
      </c>
      <c r="AM1850" s="18" t="s">
        <v>54</v>
      </c>
      <c r="AN1850" s="19"/>
      <c r="AO1850" s="19" t="s">
        <v>54</v>
      </c>
    </row>
    <row r="1851">
      <c r="A1851" s="8" t="s">
        <v>13399</v>
      </c>
      <c r="B1851" s="52" t="s">
        <v>1298</v>
      </c>
      <c r="C1851" s="8" t="s">
        <v>58</v>
      </c>
      <c r="D1851" s="8" t="s">
        <v>13376</v>
      </c>
      <c r="E1851" s="20" t="s">
        <v>13400</v>
      </c>
      <c r="F1851" s="50" t="s">
        <v>13401</v>
      </c>
      <c r="G1851" s="8" t="s">
        <v>3873</v>
      </c>
      <c r="H1851" s="24"/>
      <c r="I1851" s="8" t="s">
        <v>13394</v>
      </c>
      <c r="J1851" s="8">
        <v>15.0</v>
      </c>
      <c r="K1851" s="14">
        <v>46125.0</v>
      </c>
      <c r="L1851" s="8" t="s">
        <v>9634</v>
      </c>
      <c r="M1851" s="8" t="s">
        <v>9634</v>
      </c>
      <c r="N1851" s="14">
        <v>46125.0</v>
      </c>
      <c r="O1851" s="14">
        <v>46125.0</v>
      </c>
      <c r="P1851" s="8" t="s">
        <v>3876</v>
      </c>
      <c r="Q1851" s="8">
        <v>648.0</v>
      </c>
      <c r="R1851" s="16" t="s">
        <v>13402</v>
      </c>
      <c r="S1851" s="16" t="s">
        <v>13396</v>
      </c>
      <c r="T1851" s="16" t="s">
        <v>13403</v>
      </c>
      <c r="U1851" s="20" t="s">
        <v>13383</v>
      </c>
      <c r="V1851" s="8" t="s">
        <v>190</v>
      </c>
      <c r="AA1851" s="53" t="s">
        <v>13404</v>
      </c>
      <c r="AB1851" s="18">
        <v>904.0</v>
      </c>
      <c r="AC1851" s="18">
        <v>43.0</v>
      </c>
      <c r="AD1851" s="18">
        <v>36.0</v>
      </c>
      <c r="AE1851" s="18">
        <v>117.0</v>
      </c>
      <c r="AF1851" s="18">
        <v>61.0</v>
      </c>
      <c r="AG1851" s="18">
        <v>678.0</v>
      </c>
      <c r="AH1851" s="18">
        <v>46.0</v>
      </c>
      <c r="AI1851" s="18">
        <v>28.0</v>
      </c>
      <c r="AJ1851" s="18" t="s">
        <v>54</v>
      </c>
      <c r="AK1851" s="18" t="s">
        <v>54</v>
      </c>
      <c r="AL1851" s="54" t="s">
        <v>1940</v>
      </c>
      <c r="AM1851" s="18" t="s">
        <v>54</v>
      </c>
      <c r="AN1851" s="19"/>
      <c r="AO1851" s="19" t="s">
        <v>54</v>
      </c>
    </row>
    <row r="1852">
      <c r="A1852" s="8" t="s">
        <v>13405</v>
      </c>
      <c r="B1852" s="52" t="s">
        <v>1298</v>
      </c>
      <c r="C1852" s="8" t="s">
        <v>43</v>
      </c>
      <c r="E1852" s="16" t="s">
        <v>13406</v>
      </c>
      <c r="F1852" s="50" t="s">
        <v>13407</v>
      </c>
      <c r="G1852" s="8" t="s">
        <v>3873</v>
      </c>
      <c r="H1852" s="24"/>
      <c r="I1852" s="8" t="s">
        <v>13408</v>
      </c>
      <c r="J1852" s="8">
        <v>15.0</v>
      </c>
      <c r="K1852" s="14">
        <v>46125.0</v>
      </c>
      <c r="L1852" s="8" t="s">
        <v>9634</v>
      </c>
      <c r="M1852" s="8" t="s">
        <v>9634</v>
      </c>
      <c r="N1852" s="14">
        <v>46125.0</v>
      </c>
      <c r="O1852" s="14">
        <v>46125.0</v>
      </c>
      <c r="P1852" s="8" t="s">
        <v>3876</v>
      </c>
      <c r="Q1852" s="8">
        <v>635.0</v>
      </c>
      <c r="R1852" s="16" t="s">
        <v>13409</v>
      </c>
      <c r="S1852" s="16" t="s">
        <v>13410</v>
      </c>
      <c r="T1852" s="16" t="s">
        <v>13411</v>
      </c>
      <c r="U1852" s="20" t="s">
        <v>13412</v>
      </c>
      <c r="V1852" s="8" t="s">
        <v>172</v>
      </c>
      <c r="AA1852" s="53" t="s">
        <v>13413</v>
      </c>
      <c r="AB1852" s="18">
        <v>334.0</v>
      </c>
      <c r="AC1852" s="18">
        <v>4.0</v>
      </c>
      <c r="AD1852" s="18">
        <v>23.0</v>
      </c>
      <c r="AE1852" s="18">
        <v>58.0</v>
      </c>
      <c r="AF1852" s="18">
        <v>38.0</v>
      </c>
      <c r="AG1852" s="18">
        <v>191.0</v>
      </c>
      <c r="AH1852" s="18">
        <v>0.0</v>
      </c>
      <c r="AI1852" s="18">
        <v>25.0</v>
      </c>
      <c r="AJ1852" s="18" t="s">
        <v>13405</v>
      </c>
      <c r="AK1852" s="18">
        <v>1758.0</v>
      </c>
      <c r="AL1852" s="54" t="s">
        <v>1773</v>
      </c>
      <c r="AM1852" s="54" t="s">
        <v>2192</v>
      </c>
      <c r="AN1852" s="19"/>
      <c r="AO1852" s="19" t="s">
        <v>978</v>
      </c>
    </row>
    <row r="1853">
      <c r="A1853" s="8" t="s">
        <v>13414</v>
      </c>
      <c r="B1853" s="52" t="s">
        <v>5170</v>
      </c>
      <c r="C1853" s="8" t="s">
        <v>58</v>
      </c>
      <c r="D1853" s="8" t="s">
        <v>13405</v>
      </c>
      <c r="E1853" s="16" t="s">
        <v>13415</v>
      </c>
      <c r="F1853" s="50" t="s">
        <v>13416</v>
      </c>
      <c r="G1853" s="8" t="s">
        <v>3873</v>
      </c>
      <c r="H1853" s="24"/>
      <c r="I1853" s="8" t="s">
        <v>13417</v>
      </c>
      <c r="J1853" s="8">
        <v>15.0</v>
      </c>
      <c r="K1853" s="14">
        <v>46125.0</v>
      </c>
      <c r="L1853" s="8" t="s">
        <v>9634</v>
      </c>
      <c r="M1853" s="8" t="s">
        <v>9634</v>
      </c>
      <c r="N1853" s="14">
        <v>46125.0</v>
      </c>
      <c r="O1853" s="14">
        <v>46125.0</v>
      </c>
      <c r="P1853" s="8" t="s">
        <v>3876</v>
      </c>
      <c r="Q1853" s="8">
        <v>613.0</v>
      </c>
      <c r="R1853" s="16" t="s">
        <v>13418</v>
      </c>
      <c r="S1853" s="16" t="s">
        <v>13419</v>
      </c>
      <c r="T1853" s="16" t="s">
        <v>13420</v>
      </c>
      <c r="U1853" s="20" t="s">
        <v>13412</v>
      </c>
      <c r="V1853" s="8" t="s">
        <v>172</v>
      </c>
      <c r="AA1853" s="53" t="s">
        <v>13421</v>
      </c>
      <c r="AB1853" s="18">
        <v>615.0</v>
      </c>
      <c r="AC1853" s="18">
        <v>50.0</v>
      </c>
      <c r="AD1853" s="18">
        <v>39.0</v>
      </c>
      <c r="AE1853" s="18">
        <v>84.0</v>
      </c>
      <c r="AF1853" s="18">
        <v>611.0</v>
      </c>
      <c r="AG1853" s="18">
        <v>376.0</v>
      </c>
      <c r="AH1853" s="18">
        <v>0.0</v>
      </c>
      <c r="AI1853" s="18">
        <v>8.0</v>
      </c>
      <c r="AJ1853" s="18" t="s">
        <v>54</v>
      </c>
      <c r="AK1853" s="18" t="s">
        <v>54</v>
      </c>
      <c r="AL1853" s="54" t="s">
        <v>5411</v>
      </c>
      <c r="AM1853" s="18" t="s">
        <v>54</v>
      </c>
      <c r="AN1853" s="19"/>
      <c r="AO1853" s="19" t="s">
        <v>54</v>
      </c>
    </row>
    <row r="1854">
      <c r="A1854" s="8" t="s">
        <v>13422</v>
      </c>
      <c r="B1854" s="52" t="s">
        <v>1287</v>
      </c>
      <c r="C1854" s="8" t="s">
        <v>58</v>
      </c>
      <c r="D1854" s="8" t="s">
        <v>13405</v>
      </c>
      <c r="E1854" s="16" t="s">
        <v>13423</v>
      </c>
      <c r="F1854" s="50" t="s">
        <v>13416</v>
      </c>
      <c r="G1854" s="8" t="s">
        <v>3873</v>
      </c>
      <c r="H1854" s="24"/>
      <c r="I1854" s="8" t="s">
        <v>13424</v>
      </c>
      <c r="J1854" s="8">
        <v>15.0</v>
      </c>
      <c r="K1854" s="14">
        <v>46125.0</v>
      </c>
      <c r="L1854" s="8" t="s">
        <v>9634</v>
      </c>
      <c r="M1854" s="8" t="s">
        <v>9634</v>
      </c>
      <c r="N1854" s="14">
        <v>46125.0</v>
      </c>
      <c r="O1854" s="14">
        <v>46125.0</v>
      </c>
      <c r="P1854" s="8" t="s">
        <v>3876</v>
      </c>
      <c r="Q1854" s="8">
        <v>602.0</v>
      </c>
      <c r="R1854" s="16" t="s">
        <v>13425</v>
      </c>
      <c r="S1854" s="16" t="s">
        <v>13426</v>
      </c>
      <c r="T1854" s="16" t="s">
        <v>188</v>
      </c>
      <c r="U1854" s="20" t="s">
        <v>13412</v>
      </c>
      <c r="V1854" s="8" t="s">
        <v>172</v>
      </c>
      <c r="AA1854" s="53" t="s">
        <v>13421</v>
      </c>
      <c r="AB1854" s="18">
        <v>615.0</v>
      </c>
      <c r="AC1854" s="18">
        <v>50.0</v>
      </c>
      <c r="AD1854" s="18">
        <v>39.0</v>
      </c>
      <c r="AE1854" s="18">
        <v>84.0</v>
      </c>
      <c r="AF1854" s="18">
        <v>611.0</v>
      </c>
      <c r="AG1854" s="18">
        <v>376.0</v>
      </c>
      <c r="AH1854" s="18">
        <v>0.0</v>
      </c>
      <c r="AI1854" s="18">
        <v>8.0</v>
      </c>
      <c r="AJ1854" s="18" t="s">
        <v>54</v>
      </c>
      <c r="AK1854" s="18" t="s">
        <v>54</v>
      </c>
      <c r="AL1854" s="54" t="s">
        <v>5411</v>
      </c>
      <c r="AM1854" s="18" t="s">
        <v>54</v>
      </c>
      <c r="AN1854" s="19"/>
      <c r="AO1854" s="19" t="s">
        <v>54</v>
      </c>
    </row>
    <row r="1855">
      <c r="A1855" s="8" t="s">
        <v>13427</v>
      </c>
      <c r="B1855" s="52" t="s">
        <v>1883</v>
      </c>
      <c r="C1855" s="8" t="s">
        <v>58</v>
      </c>
      <c r="D1855" s="8" t="s">
        <v>13405</v>
      </c>
      <c r="E1855" s="16" t="s">
        <v>13428</v>
      </c>
      <c r="F1855" s="50" t="s">
        <v>13429</v>
      </c>
      <c r="G1855" s="8" t="s">
        <v>3873</v>
      </c>
      <c r="H1855" s="24"/>
      <c r="I1855" s="8" t="s">
        <v>13430</v>
      </c>
      <c r="J1855" s="8">
        <v>15.0</v>
      </c>
      <c r="K1855" s="14">
        <v>46125.0</v>
      </c>
      <c r="L1855" s="8" t="s">
        <v>9634</v>
      </c>
      <c r="M1855" s="8" t="s">
        <v>9634</v>
      </c>
      <c r="N1855" s="14">
        <v>46125.0</v>
      </c>
      <c r="O1855" s="14">
        <v>46125.0</v>
      </c>
      <c r="P1855" s="8" t="s">
        <v>3876</v>
      </c>
      <c r="Q1855" s="8">
        <v>654.0</v>
      </c>
      <c r="R1855" s="16" t="s">
        <v>13431</v>
      </c>
      <c r="S1855" s="16" t="s">
        <v>13432</v>
      </c>
      <c r="T1855" s="16" t="s">
        <v>13433</v>
      </c>
      <c r="U1855" s="20" t="s">
        <v>13412</v>
      </c>
      <c r="V1855" s="8" t="s">
        <v>172</v>
      </c>
      <c r="AA1855" s="53" t="s">
        <v>13434</v>
      </c>
      <c r="AB1855" s="18">
        <v>194.0</v>
      </c>
      <c r="AC1855" s="18">
        <v>48.0</v>
      </c>
      <c r="AD1855" s="18">
        <v>34.0</v>
      </c>
      <c r="AE1855" s="18">
        <v>54.0</v>
      </c>
      <c r="AF1855" s="18">
        <v>47.0</v>
      </c>
      <c r="AG1855" s="18">
        <v>28.0</v>
      </c>
      <c r="AH1855" s="18">
        <v>1.0</v>
      </c>
      <c r="AI1855" s="18">
        <v>4.0</v>
      </c>
      <c r="AJ1855" s="18" t="s">
        <v>54</v>
      </c>
      <c r="AK1855" s="18" t="s">
        <v>54</v>
      </c>
      <c r="AL1855" s="54" t="s">
        <v>1422</v>
      </c>
      <c r="AM1855" s="18" t="s">
        <v>54</v>
      </c>
      <c r="AN1855" s="19"/>
      <c r="AO1855" s="19" t="s">
        <v>54</v>
      </c>
    </row>
    <row r="1856">
      <c r="A1856" s="8" t="s">
        <v>13435</v>
      </c>
      <c r="B1856" s="52" t="s">
        <v>2482</v>
      </c>
      <c r="C1856" s="8" t="s">
        <v>43</v>
      </c>
      <c r="E1856" s="20" t="s">
        <v>13436</v>
      </c>
      <c r="F1856" s="50" t="s">
        <v>13437</v>
      </c>
      <c r="G1856" s="8" t="s">
        <v>46</v>
      </c>
      <c r="H1856" s="24"/>
      <c r="I1856" s="8" t="s">
        <v>13438</v>
      </c>
      <c r="J1856" s="8">
        <v>15.0</v>
      </c>
      <c r="K1856" s="14">
        <v>46125.0</v>
      </c>
      <c r="L1856" s="8" t="s">
        <v>9634</v>
      </c>
      <c r="M1856" s="8" t="s">
        <v>9634</v>
      </c>
      <c r="N1856" s="14">
        <v>46126.0</v>
      </c>
      <c r="O1856" s="14">
        <v>46126.0</v>
      </c>
      <c r="P1856" s="8" t="s">
        <v>48</v>
      </c>
      <c r="Q1856" s="8">
        <v>441.0</v>
      </c>
      <c r="R1856" s="16" t="s">
        <v>13439</v>
      </c>
      <c r="S1856" s="16" t="s">
        <v>13440</v>
      </c>
      <c r="T1856" s="16" t="s">
        <v>7202</v>
      </c>
      <c r="U1856" s="17" t="s">
        <v>13441</v>
      </c>
      <c r="V1856" s="8" t="s">
        <v>72</v>
      </c>
      <c r="AA1856" s="18" t="s">
        <v>54</v>
      </c>
      <c r="AB1856" s="18">
        <v>60.0</v>
      </c>
      <c r="AC1856" s="18">
        <v>16.0</v>
      </c>
      <c r="AD1856" s="18">
        <v>2.0</v>
      </c>
      <c r="AE1856" s="18">
        <v>31.0</v>
      </c>
      <c r="AF1856" s="18">
        <v>0.0</v>
      </c>
      <c r="AG1856" s="18">
        <v>0.0</v>
      </c>
      <c r="AH1856" s="18">
        <v>0.0</v>
      </c>
      <c r="AI1856" s="18">
        <v>1.0</v>
      </c>
      <c r="AJ1856" s="18" t="s">
        <v>13435</v>
      </c>
      <c r="AK1856" s="18">
        <v>12209.0</v>
      </c>
      <c r="AL1856" s="18" t="s">
        <v>54</v>
      </c>
      <c r="AM1856" s="55" t="s">
        <v>5727</v>
      </c>
      <c r="AN1856" s="19">
        <v>0.9414</v>
      </c>
      <c r="AO1856" s="19" t="s">
        <v>73</v>
      </c>
    </row>
    <row r="1857">
      <c r="A1857" s="8" t="s">
        <v>13442</v>
      </c>
      <c r="B1857" s="52" t="s">
        <v>1287</v>
      </c>
      <c r="C1857" s="8" t="s">
        <v>58</v>
      </c>
      <c r="D1857" s="8" t="s">
        <v>13435</v>
      </c>
      <c r="E1857" s="20" t="s">
        <v>13443</v>
      </c>
      <c r="F1857" s="50" t="s">
        <v>13444</v>
      </c>
      <c r="G1857" s="8" t="s">
        <v>46</v>
      </c>
      <c r="H1857" s="24"/>
      <c r="I1857" s="8" t="s">
        <v>13445</v>
      </c>
      <c r="J1857" s="8">
        <v>15.0</v>
      </c>
      <c r="K1857" s="14">
        <v>46125.0</v>
      </c>
      <c r="L1857" s="8" t="s">
        <v>9634</v>
      </c>
      <c r="M1857" s="8" t="s">
        <v>9634</v>
      </c>
      <c r="N1857" s="14">
        <v>46126.0</v>
      </c>
      <c r="O1857" s="14">
        <v>46126.0</v>
      </c>
      <c r="P1857" s="8" t="s">
        <v>48</v>
      </c>
      <c r="Q1857" s="8">
        <v>481.0</v>
      </c>
      <c r="R1857" s="8" t="s">
        <v>13446</v>
      </c>
      <c r="S1857" s="8" t="s">
        <v>13447</v>
      </c>
      <c r="T1857" s="16" t="s">
        <v>107</v>
      </c>
      <c r="U1857" s="17" t="s">
        <v>13441</v>
      </c>
      <c r="V1857" s="8" t="s">
        <v>72</v>
      </c>
      <c r="AA1857" s="53" t="s">
        <v>13448</v>
      </c>
      <c r="AB1857" s="18">
        <v>11456.0</v>
      </c>
      <c r="AC1857" s="18">
        <v>10209.0</v>
      </c>
      <c r="AD1857" s="18">
        <v>49.0</v>
      </c>
      <c r="AE1857" s="18">
        <v>542.0</v>
      </c>
      <c r="AF1857" s="18">
        <v>26.0</v>
      </c>
      <c r="AG1857" s="18">
        <v>270.0</v>
      </c>
      <c r="AH1857" s="18">
        <v>1.0</v>
      </c>
      <c r="AI1857" s="18">
        <v>43.0</v>
      </c>
      <c r="AJ1857" s="18" t="s">
        <v>54</v>
      </c>
      <c r="AK1857" s="18" t="s">
        <v>54</v>
      </c>
      <c r="AL1857" s="55" t="s">
        <v>13449</v>
      </c>
      <c r="AM1857" s="18" t="s">
        <v>54</v>
      </c>
      <c r="AN1857" s="19">
        <v>0.9414</v>
      </c>
      <c r="AO1857" s="19" t="s">
        <v>54</v>
      </c>
    </row>
    <row r="1858">
      <c r="A1858" s="8" t="s">
        <v>13450</v>
      </c>
      <c r="B1858" s="52" t="s">
        <v>1298</v>
      </c>
      <c r="C1858" s="8" t="s">
        <v>58</v>
      </c>
      <c r="D1858" s="8" t="s">
        <v>13435</v>
      </c>
      <c r="E1858" s="20" t="s">
        <v>13451</v>
      </c>
      <c r="F1858" s="50" t="s">
        <v>13452</v>
      </c>
      <c r="G1858" s="8" t="s">
        <v>46</v>
      </c>
      <c r="H1858" s="24"/>
      <c r="I1858" s="8" t="s">
        <v>13453</v>
      </c>
      <c r="J1858" s="8">
        <v>15.0</v>
      </c>
      <c r="K1858" s="14">
        <v>46125.0</v>
      </c>
      <c r="L1858" s="8" t="s">
        <v>9634</v>
      </c>
      <c r="M1858" s="8" t="s">
        <v>9634</v>
      </c>
      <c r="N1858" s="14">
        <v>46126.0</v>
      </c>
      <c r="O1858" s="14">
        <v>46126.0</v>
      </c>
      <c r="P1858" s="8" t="s">
        <v>48</v>
      </c>
      <c r="Q1858" s="8">
        <v>622.0</v>
      </c>
      <c r="R1858" s="8" t="s">
        <v>13446</v>
      </c>
      <c r="S1858" s="8" t="s">
        <v>13454</v>
      </c>
      <c r="T1858" s="16" t="s">
        <v>70</v>
      </c>
      <c r="U1858" s="17" t="s">
        <v>13441</v>
      </c>
      <c r="V1858" s="8" t="s">
        <v>72</v>
      </c>
      <c r="AA1858" s="53" t="s">
        <v>13455</v>
      </c>
      <c r="AB1858" s="18">
        <v>586.0</v>
      </c>
      <c r="AC1858" s="18">
        <v>29.0</v>
      </c>
      <c r="AD1858" s="18">
        <v>16.0</v>
      </c>
      <c r="AE1858" s="18">
        <v>52.0</v>
      </c>
      <c r="AF1858" s="18">
        <v>3.0</v>
      </c>
      <c r="AG1858" s="18">
        <v>430.0</v>
      </c>
      <c r="AH1858" s="18">
        <v>2.0</v>
      </c>
      <c r="AI1858" s="18">
        <v>5.0</v>
      </c>
      <c r="AJ1858" s="18" t="s">
        <v>54</v>
      </c>
      <c r="AK1858" s="18" t="s">
        <v>54</v>
      </c>
      <c r="AL1858" s="54" t="s">
        <v>2110</v>
      </c>
      <c r="AM1858" s="18" t="s">
        <v>54</v>
      </c>
      <c r="AN1858" s="19">
        <v>0.9414</v>
      </c>
      <c r="AO1858" s="19" t="s">
        <v>73</v>
      </c>
    </row>
    <row r="1859">
      <c r="A1859" s="8" t="s">
        <v>13456</v>
      </c>
      <c r="B1859" s="52" t="s">
        <v>5170</v>
      </c>
      <c r="C1859" s="8" t="s">
        <v>58</v>
      </c>
      <c r="D1859" s="8" t="s">
        <v>13435</v>
      </c>
      <c r="E1859" s="20" t="s">
        <v>13457</v>
      </c>
      <c r="F1859" s="50" t="s">
        <v>13458</v>
      </c>
      <c r="G1859" s="8" t="s">
        <v>46</v>
      </c>
      <c r="H1859" s="24"/>
      <c r="I1859" s="8" t="s">
        <v>13459</v>
      </c>
      <c r="J1859" s="8">
        <v>15.0</v>
      </c>
      <c r="K1859" s="14">
        <v>46125.0</v>
      </c>
      <c r="L1859" s="8" t="s">
        <v>9634</v>
      </c>
      <c r="M1859" s="8" t="s">
        <v>9634</v>
      </c>
      <c r="N1859" s="14">
        <v>46126.0</v>
      </c>
      <c r="O1859" s="14">
        <v>46126.0</v>
      </c>
      <c r="P1859" s="8" t="s">
        <v>48</v>
      </c>
      <c r="Q1859" s="8">
        <v>656.0</v>
      </c>
      <c r="R1859" s="8" t="s">
        <v>13446</v>
      </c>
      <c r="S1859" s="8" t="s">
        <v>13460</v>
      </c>
      <c r="T1859" s="16" t="s">
        <v>13461</v>
      </c>
      <c r="U1859" s="17" t="s">
        <v>13441</v>
      </c>
      <c r="V1859" s="8" t="s">
        <v>72</v>
      </c>
      <c r="AA1859" s="53" t="s">
        <v>13462</v>
      </c>
      <c r="AB1859" s="18">
        <v>107.0</v>
      </c>
      <c r="AC1859" s="18">
        <v>14.0</v>
      </c>
      <c r="AD1859" s="18">
        <v>9.0</v>
      </c>
      <c r="AE1859" s="18">
        <v>38.0</v>
      </c>
      <c r="AF1859" s="18">
        <v>109.0</v>
      </c>
      <c r="AG1859" s="18">
        <v>32.0</v>
      </c>
      <c r="AH1859" s="18">
        <v>1.0</v>
      </c>
      <c r="AI1859" s="18">
        <v>2.0</v>
      </c>
      <c r="AJ1859" s="18" t="s">
        <v>54</v>
      </c>
      <c r="AK1859" s="18" t="s">
        <v>54</v>
      </c>
      <c r="AL1859" s="54" t="s">
        <v>1755</v>
      </c>
      <c r="AM1859" s="18" t="s">
        <v>54</v>
      </c>
      <c r="AN1859" s="19">
        <v>0.9414</v>
      </c>
      <c r="AO1859" s="19" t="s">
        <v>73</v>
      </c>
    </row>
    <row r="1860">
      <c r="A1860" s="8" t="s">
        <v>13463</v>
      </c>
      <c r="B1860" s="52" t="s">
        <v>1287</v>
      </c>
      <c r="C1860" s="8" t="s">
        <v>43</v>
      </c>
      <c r="E1860" s="20" t="s">
        <v>13464</v>
      </c>
      <c r="F1860" s="50" t="s">
        <v>13465</v>
      </c>
      <c r="G1860" s="8" t="s">
        <v>83</v>
      </c>
      <c r="H1860" s="24"/>
      <c r="I1860" s="8" t="s">
        <v>13466</v>
      </c>
      <c r="J1860" s="8">
        <v>15.0</v>
      </c>
      <c r="K1860" s="14">
        <v>46125.0</v>
      </c>
      <c r="L1860" s="8" t="s">
        <v>9634</v>
      </c>
      <c r="M1860" s="8" t="s">
        <v>9634</v>
      </c>
      <c r="N1860" s="14">
        <v>46126.0</v>
      </c>
      <c r="O1860" s="14">
        <v>46126.0</v>
      </c>
      <c r="P1860" s="8" t="s">
        <v>48</v>
      </c>
      <c r="Q1860" s="8">
        <v>755.0</v>
      </c>
      <c r="R1860" s="59" t="s">
        <v>13467</v>
      </c>
      <c r="S1860" s="59" t="s">
        <v>13468</v>
      </c>
      <c r="T1860" s="16" t="s">
        <v>13469</v>
      </c>
      <c r="U1860" s="17" t="s">
        <v>13470</v>
      </c>
      <c r="V1860" s="8" t="s">
        <v>220</v>
      </c>
      <c r="X1860" s="8" t="s">
        <v>9767</v>
      </c>
      <c r="Z1860" s="8" t="s">
        <v>9767</v>
      </c>
      <c r="AA1860" s="53" t="s">
        <v>13471</v>
      </c>
      <c r="AB1860" s="18">
        <v>573.0</v>
      </c>
      <c r="AC1860" s="18">
        <v>134.0</v>
      </c>
      <c r="AD1860" s="18">
        <v>54.0</v>
      </c>
      <c r="AE1860" s="18">
        <v>321.0</v>
      </c>
      <c r="AF1860" s="18">
        <v>2.0</v>
      </c>
      <c r="AG1860" s="18">
        <v>54.0</v>
      </c>
      <c r="AH1860" s="18">
        <v>0.0</v>
      </c>
      <c r="AI1860" s="18">
        <v>7.0</v>
      </c>
      <c r="AJ1860" s="18" t="s">
        <v>13463</v>
      </c>
      <c r="AK1860" s="18">
        <v>693.0</v>
      </c>
      <c r="AL1860" s="54" t="s">
        <v>3844</v>
      </c>
      <c r="AM1860" s="54" t="s">
        <v>2182</v>
      </c>
      <c r="AN1860" s="19">
        <v>0.8901</v>
      </c>
      <c r="AO1860" s="19" t="s">
        <v>706</v>
      </c>
    </row>
    <row r="1861">
      <c r="A1861" s="8" t="s">
        <v>13472</v>
      </c>
      <c r="B1861" s="52" t="s">
        <v>3883</v>
      </c>
      <c r="C1861" s="8" t="s">
        <v>58</v>
      </c>
      <c r="D1861" s="8" t="s">
        <v>13463</v>
      </c>
      <c r="E1861" s="20" t="s">
        <v>13473</v>
      </c>
      <c r="F1861" s="50" t="s">
        <v>13474</v>
      </c>
      <c r="G1861" s="8" t="s">
        <v>83</v>
      </c>
      <c r="H1861" s="24"/>
      <c r="I1861" s="8" t="s">
        <v>13475</v>
      </c>
      <c r="J1861" s="8">
        <v>15.0</v>
      </c>
      <c r="K1861" s="14">
        <v>46125.0</v>
      </c>
      <c r="L1861" s="8" t="s">
        <v>9634</v>
      </c>
      <c r="M1861" s="8" t="s">
        <v>9634</v>
      </c>
      <c r="N1861" s="14">
        <v>46126.0</v>
      </c>
      <c r="O1861" s="14">
        <v>46126.0</v>
      </c>
      <c r="P1861" s="8" t="s">
        <v>48</v>
      </c>
      <c r="Q1861" s="8">
        <v>734.0</v>
      </c>
      <c r="R1861" s="59" t="s">
        <v>13467</v>
      </c>
      <c r="S1861" s="59" t="s">
        <v>13476</v>
      </c>
      <c r="T1861" s="16" t="s">
        <v>13477</v>
      </c>
      <c r="U1861" s="17" t="s">
        <v>13470</v>
      </c>
      <c r="V1861" s="8" t="s">
        <v>220</v>
      </c>
      <c r="X1861" s="8" t="s">
        <v>9767</v>
      </c>
      <c r="Z1861" s="8" t="s">
        <v>9767</v>
      </c>
      <c r="AA1861" s="53" t="s">
        <v>13478</v>
      </c>
      <c r="AB1861" s="18">
        <v>120.0</v>
      </c>
      <c r="AC1861" s="18">
        <v>30.0</v>
      </c>
      <c r="AD1861" s="18">
        <v>15.0</v>
      </c>
      <c r="AE1861" s="18">
        <v>33.0</v>
      </c>
      <c r="AF1861" s="18">
        <v>16.0</v>
      </c>
      <c r="AG1861" s="18">
        <v>31.0</v>
      </c>
      <c r="AH1861" s="18">
        <v>0.0</v>
      </c>
      <c r="AI1861" s="18">
        <v>3.0</v>
      </c>
      <c r="AJ1861" s="18" t="s">
        <v>54</v>
      </c>
      <c r="AK1861" s="18" t="s">
        <v>54</v>
      </c>
      <c r="AL1861" s="54" t="s">
        <v>1331</v>
      </c>
      <c r="AM1861" s="18" t="s">
        <v>54</v>
      </c>
      <c r="AN1861" s="19">
        <v>0.8901</v>
      </c>
      <c r="AO1861" s="19" t="s">
        <v>706</v>
      </c>
    </row>
    <row r="1862">
      <c r="A1862" s="8" t="s">
        <v>13479</v>
      </c>
      <c r="B1862" s="52" t="s">
        <v>2482</v>
      </c>
      <c r="C1862" s="8" t="s">
        <v>58</v>
      </c>
      <c r="D1862" s="8" t="s">
        <v>13463</v>
      </c>
      <c r="E1862" s="20" t="s">
        <v>13480</v>
      </c>
      <c r="F1862" s="50" t="s">
        <v>13481</v>
      </c>
      <c r="G1862" s="8" t="s">
        <v>83</v>
      </c>
      <c r="H1862" s="24"/>
      <c r="I1862" s="8" t="s">
        <v>13482</v>
      </c>
      <c r="J1862" s="8">
        <v>15.0</v>
      </c>
      <c r="K1862" s="14">
        <v>46125.0</v>
      </c>
      <c r="L1862" s="8" t="s">
        <v>9634</v>
      </c>
      <c r="M1862" s="8" t="s">
        <v>9634</v>
      </c>
      <c r="N1862" s="14">
        <v>46126.0</v>
      </c>
      <c r="O1862" s="14">
        <v>46126.0</v>
      </c>
      <c r="P1862" s="8" t="s">
        <v>48</v>
      </c>
      <c r="Q1862" s="8">
        <v>730.0</v>
      </c>
      <c r="R1862" s="16" t="s">
        <v>13483</v>
      </c>
      <c r="S1862" s="59" t="s">
        <v>13484</v>
      </c>
      <c r="T1862" s="16" t="s">
        <v>70</v>
      </c>
      <c r="U1862" s="17" t="s">
        <v>13470</v>
      </c>
      <c r="V1862" s="8" t="s">
        <v>220</v>
      </c>
      <c r="X1862" s="8" t="s">
        <v>9767</v>
      </c>
      <c r="Z1862" s="8" t="s">
        <v>9767</v>
      </c>
      <c r="AA1862" s="18" t="s">
        <v>54</v>
      </c>
      <c r="AB1862" s="18" t="s">
        <v>54</v>
      </c>
      <c r="AC1862" s="18" t="s">
        <v>54</v>
      </c>
      <c r="AD1862" s="18" t="s">
        <v>54</v>
      </c>
      <c r="AE1862" s="18" t="s">
        <v>54</v>
      </c>
      <c r="AF1862" s="18" t="s">
        <v>54</v>
      </c>
      <c r="AG1862" s="18" t="s">
        <v>54</v>
      </c>
      <c r="AH1862" s="18" t="s">
        <v>54</v>
      </c>
      <c r="AI1862" s="18" t="s">
        <v>54</v>
      </c>
      <c r="AJ1862" s="18" t="s">
        <v>54</v>
      </c>
      <c r="AK1862" s="18" t="s">
        <v>54</v>
      </c>
      <c r="AL1862" s="18" t="s">
        <v>54</v>
      </c>
      <c r="AM1862" s="18" t="s">
        <v>54</v>
      </c>
      <c r="AN1862" s="19">
        <v>0.8901</v>
      </c>
      <c r="AO1862" s="19" t="s">
        <v>54</v>
      </c>
    </row>
    <row r="1863">
      <c r="A1863" s="8" t="s">
        <v>13485</v>
      </c>
      <c r="B1863" s="52" t="s">
        <v>2482</v>
      </c>
      <c r="C1863" s="8" t="s">
        <v>43</v>
      </c>
      <c r="E1863" s="20" t="s">
        <v>13486</v>
      </c>
      <c r="F1863" s="50" t="s">
        <v>13487</v>
      </c>
      <c r="G1863" s="8" t="s">
        <v>46</v>
      </c>
      <c r="H1863" s="24"/>
      <c r="I1863" s="8" t="s">
        <v>13488</v>
      </c>
      <c r="J1863" s="8">
        <v>15.0</v>
      </c>
      <c r="K1863" s="14">
        <v>46125.0</v>
      </c>
      <c r="L1863" s="8" t="s">
        <v>9634</v>
      </c>
      <c r="M1863" s="8" t="s">
        <v>9634</v>
      </c>
      <c r="N1863" s="14">
        <v>46126.0</v>
      </c>
      <c r="O1863" s="14">
        <v>46126.0</v>
      </c>
      <c r="P1863" s="8" t="s">
        <v>48</v>
      </c>
      <c r="Q1863" s="8">
        <v>546.0</v>
      </c>
      <c r="R1863" s="16" t="s">
        <v>13489</v>
      </c>
      <c r="S1863" s="16" t="s">
        <v>13490</v>
      </c>
      <c r="T1863" s="16" t="s">
        <v>70</v>
      </c>
      <c r="U1863" s="17" t="s">
        <v>13491</v>
      </c>
      <c r="V1863" s="8" t="s">
        <v>72</v>
      </c>
      <c r="W1863" s="8" t="s">
        <v>9767</v>
      </c>
      <c r="AA1863" s="18" t="s">
        <v>54</v>
      </c>
      <c r="AB1863" s="18">
        <v>109.0</v>
      </c>
      <c r="AC1863" s="18">
        <v>41.0</v>
      </c>
      <c r="AD1863" s="18">
        <v>22.0</v>
      </c>
      <c r="AE1863" s="18">
        <v>44.0</v>
      </c>
      <c r="AF1863" s="18">
        <v>0.0</v>
      </c>
      <c r="AG1863" s="18">
        <v>0.0</v>
      </c>
      <c r="AH1863" s="18">
        <v>0.0</v>
      </c>
      <c r="AI1863" s="18">
        <v>0.0</v>
      </c>
      <c r="AJ1863" s="18" t="s">
        <v>13485</v>
      </c>
      <c r="AK1863" s="18">
        <v>4085.0</v>
      </c>
      <c r="AL1863" s="18" t="s">
        <v>54</v>
      </c>
      <c r="AM1863" s="54" t="s">
        <v>2103</v>
      </c>
      <c r="AN1863" s="19">
        <v>0.9329</v>
      </c>
      <c r="AO1863" s="19" t="s">
        <v>73</v>
      </c>
    </row>
    <row r="1864">
      <c r="A1864" s="8" t="s">
        <v>13492</v>
      </c>
      <c r="B1864" s="52" t="s">
        <v>1287</v>
      </c>
      <c r="C1864" s="8" t="s">
        <v>58</v>
      </c>
      <c r="D1864" s="8" t="s">
        <v>13485</v>
      </c>
      <c r="E1864" s="20" t="s">
        <v>13493</v>
      </c>
      <c r="F1864" s="50" t="s">
        <v>13494</v>
      </c>
      <c r="G1864" s="8" t="s">
        <v>46</v>
      </c>
      <c r="H1864" s="24"/>
      <c r="I1864" s="8" t="s">
        <v>13495</v>
      </c>
      <c r="J1864" s="8">
        <v>15.0</v>
      </c>
      <c r="K1864" s="14">
        <v>46125.0</v>
      </c>
      <c r="L1864" s="8" t="s">
        <v>9634</v>
      </c>
      <c r="M1864" s="8" t="s">
        <v>9634</v>
      </c>
      <c r="N1864" s="14">
        <v>46126.0</v>
      </c>
      <c r="O1864" s="14">
        <v>46126.0</v>
      </c>
      <c r="P1864" s="8" t="s">
        <v>48</v>
      </c>
      <c r="Q1864" s="8">
        <v>639.0</v>
      </c>
      <c r="R1864" s="8" t="s">
        <v>13496</v>
      </c>
      <c r="S1864" s="8" t="s">
        <v>13497</v>
      </c>
      <c r="T1864" s="16" t="s">
        <v>107</v>
      </c>
      <c r="U1864" s="17" t="s">
        <v>13491</v>
      </c>
      <c r="V1864" s="8" t="s">
        <v>72</v>
      </c>
      <c r="W1864" s="8" t="s">
        <v>9767</v>
      </c>
      <c r="AA1864" s="53" t="s">
        <v>13498</v>
      </c>
      <c r="AB1864" s="18">
        <v>3390.0</v>
      </c>
      <c r="AC1864" s="18">
        <v>2391.0</v>
      </c>
      <c r="AD1864" s="18">
        <v>17.0</v>
      </c>
      <c r="AE1864" s="18">
        <v>133.0</v>
      </c>
      <c r="AF1864" s="18">
        <v>52.0</v>
      </c>
      <c r="AG1864" s="18">
        <v>691.0</v>
      </c>
      <c r="AH1864" s="18">
        <v>2.0</v>
      </c>
      <c r="AI1864" s="18">
        <v>22.0</v>
      </c>
      <c r="AJ1864" s="18" t="s">
        <v>54</v>
      </c>
      <c r="AK1864" s="18" t="s">
        <v>54</v>
      </c>
      <c r="AL1864" s="55" t="s">
        <v>8641</v>
      </c>
      <c r="AM1864" s="18" t="s">
        <v>54</v>
      </c>
      <c r="AN1864" s="19">
        <v>0.9329</v>
      </c>
      <c r="AO1864" s="19" t="s">
        <v>73</v>
      </c>
    </row>
    <row r="1865">
      <c r="A1865" s="8" t="s">
        <v>13499</v>
      </c>
      <c r="B1865" s="52" t="s">
        <v>1298</v>
      </c>
      <c r="C1865" s="8" t="s">
        <v>58</v>
      </c>
      <c r="D1865" s="8" t="s">
        <v>13485</v>
      </c>
      <c r="E1865" s="20" t="s">
        <v>13500</v>
      </c>
      <c r="F1865" s="50" t="s">
        <v>13501</v>
      </c>
      <c r="G1865" s="8" t="s">
        <v>46</v>
      </c>
      <c r="H1865" s="24"/>
      <c r="I1865" s="8" t="s">
        <v>13502</v>
      </c>
      <c r="J1865" s="8">
        <v>15.0</v>
      </c>
      <c r="K1865" s="14">
        <v>46125.0</v>
      </c>
      <c r="L1865" s="8" t="s">
        <v>9634</v>
      </c>
      <c r="M1865" s="8" t="s">
        <v>9634</v>
      </c>
      <c r="N1865" s="14">
        <v>46126.0</v>
      </c>
      <c r="O1865" s="14">
        <v>46126.0</v>
      </c>
      <c r="P1865" s="8" t="s">
        <v>48</v>
      </c>
      <c r="Q1865" s="8">
        <v>596.0</v>
      </c>
      <c r="R1865" s="8" t="s">
        <v>13496</v>
      </c>
      <c r="S1865" s="8" t="s">
        <v>13503</v>
      </c>
      <c r="T1865" s="16" t="s">
        <v>7202</v>
      </c>
      <c r="U1865" s="17" t="s">
        <v>13491</v>
      </c>
      <c r="V1865" s="8" t="s">
        <v>72</v>
      </c>
      <c r="W1865" s="8" t="s">
        <v>9767</v>
      </c>
      <c r="AA1865" s="53" t="s">
        <v>13504</v>
      </c>
      <c r="AB1865" s="18">
        <v>482.0</v>
      </c>
      <c r="AC1865" s="18">
        <v>32.0</v>
      </c>
      <c r="AD1865" s="18">
        <v>118.0</v>
      </c>
      <c r="AE1865" s="18">
        <v>111.0</v>
      </c>
      <c r="AF1865" s="18">
        <v>14.0</v>
      </c>
      <c r="AG1865" s="18">
        <v>147.0</v>
      </c>
      <c r="AH1865" s="18">
        <v>4.0</v>
      </c>
      <c r="AI1865" s="18">
        <v>46.0</v>
      </c>
      <c r="AJ1865" s="18" t="s">
        <v>54</v>
      </c>
      <c r="AK1865" s="18" t="s">
        <v>54</v>
      </c>
      <c r="AL1865" s="54" t="s">
        <v>3030</v>
      </c>
      <c r="AM1865" s="18" t="s">
        <v>54</v>
      </c>
      <c r="AN1865" s="19">
        <v>0.9329</v>
      </c>
      <c r="AO1865" s="19" t="s">
        <v>73</v>
      </c>
    </row>
    <row r="1866">
      <c r="A1866" s="8" t="s">
        <v>13505</v>
      </c>
      <c r="B1866" s="52" t="s">
        <v>1883</v>
      </c>
      <c r="C1866" s="8" t="s">
        <v>58</v>
      </c>
      <c r="D1866" s="8" t="s">
        <v>13485</v>
      </c>
      <c r="E1866" s="20" t="s">
        <v>13506</v>
      </c>
      <c r="F1866" s="50" t="s">
        <v>13507</v>
      </c>
      <c r="G1866" s="8" t="s">
        <v>46</v>
      </c>
      <c r="H1866" s="24"/>
      <c r="I1866" s="8" t="s">
        <v>13508</v>
      </c>
      <c r="J1866" s="8">
        <v>15.0</v>
      </c>
      <c r="K1866" s="14">
        <v>46125.0</v>
      </c>
      <c r="L1866" s="8" t="s">
        <v>9634</v>
      </c>
      <c r="M1866" s="8" t="s">
        <v>9634</v>
      </c>
      <c r="N1866" s="14">
        <v>46126.0</v>
      </c>
      <c r="O1866" s="14">
        <v>46126.0</v>
      </c>
      <c r="P1866" s="8" t="s">
        <v>48</v>
      </c>
      <c r="Q1866" s="8">
        <v>629.0</v>
      </c>
      <c r="R1866" s="8" t="s">
        <v>13496</v>
      </c>
      <c r="S1866" s="8" t="s">
        <v>13509</v>
      </c>
      <c r="T1866" s="16" t="s">
        <v>13510</v>
      </c>
      <c r="U1866" s="17" t="s">
        <v>13491</v>
      </c>
      <c r="V1866" s="8" t="s">
        <v>72</v>
      </c>
      <c r="W1866" s="8" t="s">
        <v>9767</v>
      </c>
      <c r="AA1866" s="53" t="s">
        <v>13511</v>
      </c>
      <c r="AB1866" s="18">
        <v>104.0</v>
      </c>
      <c r="AC1866" s="18">
        <v>18.0</v>
      </c>
      <c r="AD1866" s="18">
        <v>33.0</v>
      </c>
      <c r="AE1866" s="18">
        <v>42.0</v>
      </c>
      <c r="AF1866" s="18">
        <v>0.0</v>
      </c>
      <c r="AG1866" s="18">
        <v>0.0</v>
      </c>
      <c r="AH1866" s="18">
        <v>0.0</v>
      </c>
      <c r="AI1866" s="18">
        <v>10.0</v>
      </c>
      <c r="AJ1866" s="18" t="s">
        <v>54</v>
      </c>
      <c r="AK1866" s="18" t="s">
        <v>54</v>
      </c>
      <c r="AL1866" s="54" t="s">
        <v>1339</v>
      </c>
      <c r="AM1866" s="18" t="s">
        <v>54</v>
      </c>
      <c r="AN1866" s="19">
        <v>0.9329</v>
      </c>
      <c r="AO1866" s="19" t="s">
        <v>73</v>
      </c>
    </row>
    <row r="1867">
      <c r="A1867" s="8" t="s">
        <v>13512</v>
      </c>
      <c r="B1867" s="52" t="s">
        <v>1298</v>
      </c>
      <c r="C1867" s="8" t="s">
        <v>43</v>
      </c>
      <c r="E1867" s="20" t="s">
        <v>13513</v>
      </c>
      <c r="F1867" s="50" t="s">
        <v>13514</v>
      </c>
      <c r="G1867" s="8" t="s">
        <v>83</v>
      </c>
      <c r="H1867" s="24"/>
      <c r="I1867" s="8" t="s">
        <v>13515</v>
      </c>
      <c r="J1867" s="8">
        <v>15.0</v>
      </c>
      <c r="K1867" s="14">
        <v>46125.0</v>
      </c>
      <c r="L1867" s="8" t="s">
        <v>9634</v>
      </c>
      <c r="M1867" s="8" t="s">
        <v>9634</v>
      </c>
      <c r="N1867" s="14">
        <v>46126.0</v>
      </c>
      <c r="O1867" s="14">
        <v>46126.0</v>
      </c>
      <c r="P1867" s="8" t="s">
        <v>48</v>
      </c>
      <c r="Q1867" s="8">
        <v>577.0</v>
      </c>
      <c r="R1867" s="8" t="s">
        <v>13516</v>
      </c>
      <c r="S1867" s="8" t="s">
        <v>13517</v>
      </c>
      <c r="T1867" s="16" t="s">
        <v>70</v>
      </c>
      <c r="U1867" s="17" t="s">
        <v>13518</v>
      </c>
      <c r="V1867" s="8" t="s">
        <v>220</v>
      </c>
      <c r="AA1867" s="53" t="s">
        <v>13519</v>
      </c>
      <c r="AB1867" s="18">
        <v>447.0</v>
      </c>
      <c r="AC1867" s="18">
        <v>34.0</v>
      </c>
      <c r="AD1867" s="18">
        <v>24.0</v>
      </c>
      <c r="AE1867" s="18">
        <v>149.0</v>
      </c>
      <c r="AF1867" s="18">
        <v>17.0</v>
      </c>
      <c r="AG1867" s="18">
        <v>59.0</v>
      </c>
      <c r="AH1867" s="18">
        <v>87.0</v>
      </c>
      <c r="AI1867" s="18">
        <v>36.0</v>
      </c>
      <c r="AJ1867" s="18" t="s">
        <v>13512</v>
      </c>
      <c r="AK1867" s="18">
        <v>9908.0</v>
      </c>
      <c r="AL1867" s="54" t="s">
        <v>1400</v>
      </c>
      <c r="AM1867" s="55" t="s">
        <v>13520</v>
      </c>
      <c r="AN1867" s="19">
        <v>0.9175</v>
      </c>
      <c r="AO1867" s="19" t="s">
        <v>54</v>
      </c>
    </row>
    <row r="1868">
      <c r="A1868" s="8" t="s">
        <v>13521</v>
      </c>
      <c r="B1868" s="52" t="s">
        <v>5170</v>
      </c>
      <c r="C1868" s="8" t="s">
        <v>58</v>
      </c>
      <c r="D1868" s="8" t="s">
        <v>13512</v>
      </c>
      <c r="E1868" s="20" t="s">
        <v>13522</v>
      </c>
      <c r="F1868" s="50" t="s">
        <v>13523</v>
      </c>
      <c r="G1868" s="8" t="s">
        <v>83</v>
      </c>
      <c r="H1868" s="24"/>
      <c r="I1868" s="8" t="s">
        <v>13524</v>
      </c>
      <c r="J1868" s="8">
        <v>15.0</v>
      </c>
      <c r="K1868" s="14">
        <v>46125.0</v>
      </c>
      <c r="L1868" s="8" t="s">
        <v>9634</v>
      </c>
      <c r="M1868" s="8" t="s">
        <v>9634</v>
      </c>
      <c r="N1868" s="14">
        <v>46126.0</v>
      </c>
      <c r="O1868" s="14">
        <v>46126.0</v>
      </c>
      <c r="P1868" s="8" t="s">
        <v>48</v>
      </c>
      <c r="Q1868" s="8">
        <v>526.0</v>
      </c>
      <c r="R1868" s="8" t="s">
        <v>13516</v>
      </c>
      <c r="S1868" s="8" t="s">
        <v>13525</v>
      </c>
      <c r="T1868" s="16" t="s">
        <v>13526</v>
      </c>
      <c r="U1868" s="17" t="s">
        <v>13518</v>
      </c>
      <c r="V1868" s="8" t="s">
        <v>220</v>
      </c>
      <c r="AA1868" s="53" t="s">
        <v>13527</v>
      </c>
      <c r="AB1868" s="18">
        <v>8456.0</v>
      </c>
      <c r="AC1868" s="18">
        <v>40.0</v>
      </c>
      <c r="AD1868" s="18">
        <v>20.0</v>
      </c>
      <c r="AE1868" s="18">
        <v>119.0</v>
      </c>
      <c r="AF1868" s="18">
        <v>36.0</v>
      </c>
      <c r="AG1868" s="18">
        <v>8241.0</v>
      </c>
      <c r="AH1868" s="18">
        <v>1.0</v>
      </c>
      <c r="AI1868" s="18">
        <v>38.0</v>
      </c>
      <c r="AJ1868" s="18" t="s">
        <v>54</v>
      </c>
      <c r="AK1868" s="18" t="s">
        <v>54</v>
      </c>
      <c r="AL1868" s="55" t="s">
        <v>13528</v>
      </c>
      <c r="AM1868" s="18" t="s">
        <v>54</v>
      </c>
      <c r="AN1868" s="19">
        <v>0.9175</v>
      </c>
      <c r="AO1868" s="19" t="s">
        <v>73</v>
      </c>
    </row>
    <row r="1869">
      <c r="A1869" s="8" t="s">
        <v>13529</v>
      </c>
      <c r="B1869" s="52" t="s">
        <v>2931</v>
      </c>
      <c r="C1869" s="8" t="s">
        <v>58</v>
      </c>
      <c r="D1869" s="8" t="s">
        <v>13512</v>
      </c>
      <c r="E1869" s="20" t="s">
        <v>13530</v>
      </c>
      <c r="F1869" s="50" t="s">
        <v>13531</v>
      </c>
      <c r="G1869" s="8" t="s">
        <v>83</v>
      </c>
      <c r="H1869" s="24"/>
      <c r="I1869" s="8" t="s">
        <v>13532</v>
      </c>
      <c r="J1869" s="8">
        <v>15.0</v>
      </c>
      <c r="K1869" s="14">
        <v>46125.0</v>
      </c>
      <c r="L1869" s="8" t="s">
        <v>9634</v>
      </c>
      <c r="M1869" s="8" t="s">
        <v>9634</v>
      </c>
      <c r="N1869" s="14">
        <v>46126.0</v>
      </c>
      <c r="O1869" s="14">
        <v>46126.0</v>
      </c>
      <c r="P1869" s="8" t="s">
        <v>48</v>
      </c>
      <c r="Q1869" s="8">
        <v>590.0</v>
      </c>
      <c r="R1869" s="16" t="s">
        <v>13533</v>
      </c>
      <c r="S1869" s="16" t="s">
        <v>13534</v>
      </c>
      <c r="T1869" s="16" t="s">
        <v>13535</v>
      </c>
      <c r="U1869" s="17" t="s">
        <v>13518</v>
      </c>
      <c r="V1869" s="8" t="s">
        <v>220</v>
      </c>
      <c r="AA1869" s="18" t="s">
        <v>54</v>
      </c>
      <c r="AB1869" s="18">
        <v>909.0</v>
      </c>
      <c r="AC1869" s="18">
        <v>369.0</v>
      </c>
      <c r="AD1869" s="18">
        <v>50.0</v>
      </c>
      <c r="AE1869" s="18">
        <v>352.0</v>
      </c>
      <c r="AF1869" s="18">
        <v>0.0</v>
      </c>
      <c r="AG1869" s="18">
        <v>0.0</v>
      </c>
      <c r="AH1869" s="18">
        <v>0.0</v>
      </c>
      <c r="AI1869" s="18">
        <v>2.0</v>
      </c>
      <c r="AJ1869" s="18" t="s">
        <v>54</v>
      </c>
      <c r="AK1869" s="18" t="s">
        <v>54</v>
      </c>
      <c r="AL1869" s="18" t="s">
        <v>54</v>
      </c>
      <c r="AM1869" s="18" t="s">
        <v>54</v>
      </c>
      <c r="AN1869" s="19">
        <v>0.9175</v>
      </c>
      <c r="AO1869" s="19" t="s">
        <v>73</v>
      </c>
    </row>
    <row r="1870">
      <c r="A1870" s="8" t="s">
        <v>13536</v>
      </c>
      <c r="B1870" s="52" t="s">
        <v>42</v>
      </c>
      <c r="C1870" s="8" t="s">
        <v>58</v>
      </c>
      <c r="D1870" s="8" t="s">
        <v>13512</v>
      </c>
      <c r="E1870" s="20" t="s">
        <v>13537</v>
      </c>
      <c r="F1870" s="50" t="s">
        <v>13538</v>
      </c>
      <c r="G1870" s="8" t="s">
        <v>83</v>
      </c>
      <c r="H1870" s="24"/>
      <c r="I1870" s="8" t="s">
        <v>13539</v>
      </c>
      <c r="J1870" s="8">
        <v>15.0</v>
      </c>
      <c r="K1870" s="14">
        <v>46125.0</v>
      </c>
      <c r="L1870" s="8" t="s">
        <v>9634</v>
      </c>
      <c r="M1870" s="8" t="s">
        <v>9634</v>
      </c>
      <c r="N1870" s="14">
        <v>46126.0</v>
      </c>
      <c r="O1870" s="14">
        <v>46126.0</v>
      </c>
      <c r="P1870" s="8" t="s">
        <v>48</v>
      </c>
      <c r="Q1870" s="8">
        <v>565.0</v>
      </c>
      <c r="R1870" s="16" t="s">
        <v>13540</v>
      </c>
      <c r="S1870" s="16" t="s">
        <v>13541</v>
      </c>
      <c r="T1870" s="16" t="s">
        <v>13542</v>
      </c>
      <c r="U1870" s="17" t="s">
        <v>13518</v>
      </c>
      <c r="V1870" s="8" t="s">
        <v>220</v>
      </c>
      <c r="AA1870" s="18" t="s">
        <v>54</v>
      </c>
      <c r="AB1870" s="18">
        <v>96.0</v>
      </c>
      <c r="AC1870" s="18">
        <v>17.0</v>
      </c>
      <c r="AD1870" s="18">
        <v>4.0</v>
      </c>
      <c r="AE1870" s="18">
        <v>52.0</v>
      </c>
      <c r="AF1870" s="18">
        <v>0.0</v>
      </c>
      <c r="AG1870" s="18">
        <v>0.0</v>
      </c>
      <c r="AH1870" s="18">
        <v>0.0</v>
      </c>
      <c r="AI1870" s="18">
        <v>0.0</v>
      </c>
      <c r="AJ1870" s="18" t="s">
        <v>54</v>
      </c>
      <c r="AK1870" s="18" t="s">
        <v>54</v>
      </c>
      <c r="AL1870" s="18" t="s">
        <v>54</v>
      </c>
      <c r="AM1870" s="18" t="s">
        <v>54</v>
      </c>
      <c r="AN1870" s="19">
        <v>0.9175</v>
      </c>
      <c r="AO1870" s="19" t="s">
        <v>54</v>
      </c>
    </row>
    <row r="1871">
      <c r="A1871" s="8" t="s">
        <v>13543</v>
      </c>
      <c r="B1871" s="52" t="s">
        <v>1287</v>
      </c>
      <c r="C1871" s="8" t="s">
        <v>43</v>
      </c>
      <c r="E1871" s="25" t="s">
        <v>13544</v>
      </c>
      <c r="F1871" s="107" t="s">
        <v>13545</v>
      </c>
      <c r="G1871" s="8" t="s">
        <v>165</v>
      </c>
      <c r="H1871" s="24"/>
      <c r="J1871" s="8">
        <v>14.0</v>
      </c>
      <c r="K1871" s="14">
        <v>46118.0</v>
      </c>
      <c r="L1871" s="8" t="s">
        <v>9634</v>
      </c>
      <c r="M1871" s="8" t="s">
        <v>9634</v>
      </c>
      <c r="N1871" s="14">
        <v>46122.0</v>
      </c>
      <c r="O1871" s="14">
        <v>46122.0</v>
      </c>
      <c r="P1871" s="8" t="s">
        <v>167</v>
      </c>
      <c r="Q1871" s="8">
        <v>619.0</v>
      </c>
      <c r="R1871" s="8" t="s">
        <v>13546</v>
      </c>
      <c r="S1871" s="8" t="s">
        <v>13547</v>
      </c>
      <c r="T1871" s="16" t="s">
        <v>473</v>
      </c>
      <c r="U1871" s="17" t="s">
        <v>13548</v>
      </c>
      <c r="V1871" s="8" t="s">
        <v>8131</v>
      </c>
      <c r="AA1871" s="53" t="s">
        <v>13549</v>
      </c>
      <c r="AB1871" s="18">
        <v>92.0</v>
      </c>
      <c r="AC1871" s="18">
        <v>4.0</v>
      </c>
      <c r="AD1871" s="18">
        <v>2.0</v>
      </c>
      <c r="AE1871" s="18">
        <v>21.0</v>
      </c>
      <c r="AF1871" s="18">
        <v>94.0</v>
      </c>
      <c r="AG1871" s="18">
        <v>61.0</v>
      </c>
      <c r="AH1871" s="18">
        <v>0.0</v>
      </c>
      <c r="AI1871" s="18">
        <v>2.0</v>
      </c>
      <c r="AJ1871" s="18" t="s">
        <v>13543</v>
      </c>
      <c r="AK1871" s="18">
        <v>129.0</v>
      </c>
      <c r="AL1871" s="54" t="s">
        <v>1339</v>
      </c>
      <c r="AM1871" s="54" t="s">
        <v>1755</v>
      </c>
      <c r="AN1871" s="19">
        <v>0.9366</v>
      </c>
      <c r="AO1871" s="19" t="s">
        <v>54</v>
      </c>
    </row>
    <row r="1872">
      <c r="A1872" s="8" t="s">
        <v>13550</v>
      </c>
      <c r="B1872" s="52" t="s">
        <v>5161</v>
      </c>
      <c r="C1872" s="8" t="s">
        <v>58</v>
      </c>
      <c r="D1872" s="8" t="s">
        <v>13543</v>
      </c>
      <c r="E1872" s="25" t="s">
        <v>13551</v>
      </c>
      <c r="F1872" s="50" t="s">
        <v>13552</v>
      </c>
      <c r="G1872" s="8" t="s">
        <v>165</v>
      </c>
      <c r="H1872" s="24"/>
      <c r="I1872" s="8" t="s">
        <v>13553</v>
      </c>
      <c r="J1872" s="8">
        <v>14.0</v>
      </c>
      <c r="K1872" s="14">
        <v>46118.0</v>
      </c>
      <c r="L1872" s="8" t="s">
        <v>9634</v>
      </c>
      <c r="M1872" s="8" t="s">
        <v>9634</v>
      </c>
      <c r="N1872" s="14">
        <v>46122.0</v>
      </c>
      <c r="O1872" s="14">
        <v>46122.0</v>
      </c>
      <c r="P1872" s="8" t="s">
        <v>167</v>
      </c>
      <c r="Q1872" s="8">
        <v>622.0</v>
      </c>
      <c r="R1872" s="8" t="s">
        <v>13546</v>
      </c>
      <c r="S1872" s="8" t="s">
        <v>13554</v>
      </c>
      <c r="T1872" s="16" t="s">
        <v>13555</v>
      </c>
      <c r="U1872" s="17" t="s">
        <v>13548</v>
      </c>
      <c r="V1872" s="8" t="s">
        <v>8131</v>
      </c>
      <c r="AA1872" s="53" t="s">
        <v>13556</v>
      </c>
      <c r="AB1872" s="18">
        <v>37.0</v>
      </c>
      <c r="AC1872" s="18">
        <v>4.0</v>
      </c>
      <c r="AD1872" s="18">
        <v>1.0</v>
      </c>
      <c r="AE1872" s="18">
        <v>21.0</v>
      </c>
      <c r="AF1872" s="18">
        <v>8.0</v>
      </c>
      <c r="AG1872" s="18">
        <v>0.0</v>
      </c>
      <c r="AH1872" s="18">
        <v>3.0</v>
      </c>
      <c r="AI1872" s="18">
        <v>0.0</v>
      </c>
      <c r="AJ1872" s="18" t="s">
        <v>54</v>
      </c>
      <c r="AK1872" s="18" t="s">
        <v>54</v>
      </c>
      <c r="AL1872" s="55" t="s">
        <v>13557</v>
      </c>
      <c r="AM1872" s="18" t="s">
        <v>54</v>
      </c>
      <c r="AN1872" s="19">
        <v>0.9366</v>
      </c>
      <c r="AO1872" s="19" t="s">
        <v>54</v>
      </c>
    </row>
    <row r="1873">
      <c r="B1873" s="51"/>
      <c r="C1873" s="8" t="s">
        <v>58</v>
      </c>
      <c r="E1873" s="10" t="s">
        <v>13558</v>
      </c>
      <c r="F1873" s="50" t="s">
        <v>13559</v>
      </c>
      <c r="G1873" s="8" t="s">
        <v>165</v>
      </c>
      <c r="H1873" s="24"/>
      <c r="I1873" s="8" t="s">
        <v>13560</v>
      </c>
      <c r="J1873" s="8">
        <v>14.0</v>
      </c>
      <c r="K1873" s="14">
        <v>46118.0</v>
      </c>
      <c r="L1873" s="8" t="s">
        <v>9634</v>
      </c>
      <c r="M1873" s="8" t="s">
        <v>9634</v>
      </c>
      <c r="N1873" s="14">
        <v>46122.0</v>
      </c>
      <c r="O1873" s="14">
        <v>46122.0</v>
      </c>
      <c r="P1873" s="8" t="s">
        <v>167</v>
      </c>
      <c r="Q1873" s="8">
        <v>623.0</v>
      </c>
      <c r="R1873" s="8" t="s">
        <v>13546</v>
      </c>
      <c r="S1873" s="8" t="s">
        <v>13561</v>
      </c>
      <c r="T1873" s="16" t="s">
        <v>70</v>
      </c>
      <c r="U1873" s="17" t="s">
        <v>13548</v>
      </c>
      <c r="V1873" s="8" t="s">
        <v>8131</v>
      </c>
      <c r="AA1873" s="53" t="s">
        <v>13562</v>
      </c>
      <c r="AB1873" s="18">
        <v>172.0</v>
      </c>
      <c r="AC1873" s="18">
        <v>5.0</v>
      </c>
      <c r="AD1873" s="18">
        <v>9.0</v>
      </c>
      <c r="AE1873" s="18">
        <v>93.0</v>
      </c>
      <c r="AF1873" s="18">
        <v>10.0</v>
      </c>
      <c r="AG1873" s="18">
        <v>52.0</v>
      </c>
      <c r="AH1873" s="18">
        <v>9.0</v>
      </c>
      <c r="AI1873" s="18">
        <v>23.0</v>
      </c>
      <c r="AJ1873" s="18" t="s">
        <v>54</v>
      </c>
      <c r="AK1873" s="18" t="s">
        <v>54</v>
      </c>
      <c r="AL1873" s="54" t="s">
        <v>1331</v>
      </c>
      <c r="AM1873" s="18" t="s">
        <v>54</v>
      </c>
      <c r="AN1873" s="19"/>
      <c r="AO1873" s="19" t="s">
        <v>54</v>
      </c>
    </row>
    <row r="1874">
      <c r="A1874" s="8" t="s">
        <v>13563</v>
      </c>
      <c r="B1874" s="52" t="s">
        <v>2482</v>
      </c>
      <c r="C1874" s="8" t="s">
        <v>43</v>
      </c>
      <c r="E1874" s="20" t="s">
        <v>13564</v>
      </c>
      <c r="F1874" s="50" t="s">
        <v>13565</v>
      </c>
      <c r="G1874" s="8" t="s">
        <v>165</v>
      </c>
      <c r="H1874" s="24"/>
      <c r="I1874" s="8" t="s">
        <v>13566</v>
      </c>
      <c r="J1874" s="8">
        <v>15.0</v>
      </c>
      <c r="K1874" s="14">
        <v>46125.0</v>
      </c>
      <c r="L1874" s="8" t="s">
        <v>9634</v>
      </c>
      <c r="M1874" s="8" t="s">
        <v>9634</v>
      </c>
      <c r="N1874" s="14">
        <v>46125.0</v>
      </c>
      <c r="O1874" s="14">
        <v>46125.0</v>
      </c>
      <c r="P1874" s="8" t="s">
        <v>167</v>
      </c>
      <c r="Q1874" s="8">
        <v>710.0</v>
      </c>
      <c r="R1874" s="16" t="s">
        <v>13567</v>
      </c>
      <c r="S1874" s="16" t="s">
        <v>13568</v>
      </c>
      <c r="T1874" s="16" t="s">
        <v>70</v>
      </c>
      <c r="U1874" s="17" t="s">
        <v>13548</v>
      </c>
      <c r="V1874" s="8" t="s">
        <v>172</v>
      </c>
      <c r="AA1874" s="18" t="s">
        <v>54</v>
      </c>
      <c r="AB1874" s="18">
        <v>160.0</v>
      </c>
      <c r="AC1874" s="18">
        <v>35.0</v>
      </c>
      <c r="AD1874" s="18">
        <v>1.0</v>
      </c>
      <c r="AE1874" s="18">
        <v>105.0</v>
      </c>
      <c r="AF1874" s="18">
        <v>0.0</v>
      </c>
      <c r="AG1874" s="18">
        <v>0.0</v>
      </c>
      <c r="AH1874" s="18">
        <v>0.0</v>
      </c>
      <c r="AI1874" s="18">
        <v>0.0</v>
      </c>
      <c r="AJ1874" s="18" t="s">
        <v>13563</v>
      </c>
      <c r="AK1874" s="18">
        <v>1090.0</v>
      </c>
      <c r="AL1874" s="18" t="s">
        <v>54</v>
      </c>
      <c r="AM1874" s="54" t="s">
        <v>2362</v>
      </c>
      <c r="AN1874" s="19">
        <v>0.945</v>
      </c>
      <c r="AO1874" s="19" t="s">
        <v>54</v>
      </c>
    </row>
    <row r="1875">
      <c r="A1875" s="8" t="s">
        <v>13569</v>
      </c>
      <c r="B1875" s="52" t="s">
        <v>1287</v>
      </c>
      <c r="C1875" s="8" t="s">
        <v>58</v>
      </c>
      <c r="D1875" s="8" t="s">
        <v>13563</v>
      </c>
      <c r="E1875" s="10" t="s">
        <v>13570</v>
      </c>
      <c r="F1875" s="50" t="s">
        <v>13571</v>
      </c>
      <c r="G1875" s="8" t="s">
        <v>165</v>
      </c>
      <c r="H1875" s="24"/>
      <c r="I1875" s="8" t="s">
        <v>13572</v>
      </c>
      <c r="J1875" s="8">
        <v>15.0</v>
      </c>
      <c r="K1875" s="14">
        <v>46125.0</v>
      </c>
      <c r="L1875" s="8" t="s">
        <v>9634</v>
      </c>
      <c r="M1875" s="8" t="s">
        <v>9634</v>
      </c>
      <c r="N1875" s="14">
        <v>46125.0</v>
      </c>
      <c r="O1875" s="14">
        <v>46125.0</v>
      </c>
      <c r="P1875" s="8" t="s">
        <v>167</v>
      </c>
      <c r="Q1875" s="8">
        <v>739.0</v>
      </c>
      <c r="R1875" s="8" t="s">
        <v>13573</v>
      </c>
      <c r="S1875" s="8" t="s">
        <v>13574</v>
      </c>
      <c r="T1875" s="16" t="s">
        <v>13575</v>
      </c>
      <c r="U1875" s="17" t="s">
        <v>13548</v>
      </c>
      <c r="V1875" s="8" t="s">
        <v>172</v>
      </c>
      <c r="AA1875" s="53" t="s">
        <v>13576</v>
      </c>
      <c r="AB1875" s="18">
        <v>358.0</v>
      </c>
      <c r="AC1875" s="18">
        <v>58.0</v>
      </c>
      <c r="AD1875" s="18">
        <v>5.0</v>
      </c>
      <c r="AE1875" s="18">
        <v>113.0</v>
      </c>
      <c r="AF1875" s="18">
        <v>672.0</v>
      </c>
      <c r="AG1875" s="18">
        <v>145.0</v>
      </c>
      <c r="AH1875" s="18">
        <v>4.0</v>
      </c>
      <c r="AI1875" s="18">
        <v>6.0</v>
      </c>
      <c r="AJ1875" s="18" t="s">
        <v>54</v>
      </c>
      <c r="AK1875" s="18" t="s">
        <v>54</v>
      </c>
      <c r="AL1875" s="54" t="s">
        <v>1637</v>
      </c>
      <c r="AM1875" s="18" t="s">
        <v>54</v>
      </c>
      <c r="AN1875" s="19">
        <v>0.945</v>
      </c>
      <c r="AO1875" s="19" t="s">
        <v>54</v>
      </c>
    </row>
    <row r="1876">
      <c r="A1876" s="8" t="s">
        <v>13577</v>
      </c>
      <c r="B1876" s="52" t="s">
        <v>5170</v>
      </c>
      <c r="C1876" s="8" t="s">
        <v>58</v>
      </c>
      <c r="D1876" s="8" t="s">
        <v>13563</v>
      </c>
      <c r="E1876" s="10" t="s">
        <v>13578</v>
      </c>
      <c r="F1876" s="50" t="s">
        <v>13579</v>
      </c>
      <c r="G1876" s="8" t="s">
        <v>165</v>
      </c>
      <c r="H1876" s="24"/>
      <c r="I1876" s="8" t="s">
        <v>13580</v>
      </c>
      <c r="J1876" s="8">
        <v>15.0</v>
      </c>
      <c r="K1876" s="14">
        <v>46125.0</v>
      </c>
      <c r="L1876" s="8" t="s">
        <v>9634</v>
      </c>
      <c r="M1876" s="8" t="s">
        <v>9634</v>
      </c>
      <c r="N1876" s="14">
        <v>46125.0</v>
      </c>
      <c r="O1876" s="14">
        <v>46125.0</v>
      </c>
      <c r="P1876" s="8" t="s">
        <v>167</v>
      </c>
      <c r="Q1876" s="8">
        <v>713.0</v>
      </c>
      <c r="R1876" s="8" t="s">
        <v>13581</v>
      </c>
      <c r="S1876" s="8" t="s">
        <v>13582</v>
      </c>
      <c r="T1876" s="16" t="s">
        <v>7064</v>
      </c>
      <c r="U1876" s="17" t="s">
        <v>13548</v>
      </c>
      <c r="V1876" s="8" t="s">
        <v>172</v>
      </c>
      <c r="AA1876" s="53" t="s">
        <v>13583</v>
      </c>
      <c r="AB1876" s="18">
        <v>572.0</v>
      </c>
      <c r="AC1876" s="18">
        <v>224.0</v>
      </c>
      <c r="AD1876" s="18">
        <v>8.0</v>
      </c>
      <c r="AE1876" s="18">
        <v>115.0</v>
      </c>
      <c r="AF1876" s="18">
        <v>116.0</v>
      </c>
      <c r="AG1876" s="18">
        <v>137.0</v>
      </c>
      <c r="AH1876" s="18">
        <v>0.0</v>
      </c>
      <c r="AI1876" s="18">
        <v>3.0</v>
      </c>
      <c r="AJ1876" s="18" t="s">
        <v>54</v>
      </c>
      <c r="AK1876" s="18" t="s">
        <v>54</v>
      </c>
      <c r="AL1876" s="54" t="s">
        <v>7841</v>
      </c>
      <c r="AM1876" s="18" t="s">
        <v>54</v>
      </c>
      <c r="AN1876" s="19">
        <v>0.945</v>
      </c>
      <c r="AO1876" s="19" t="s">
        <v>54</v>
      </c>
    </row>
    <row r="1877">
      <c r="A1877" s="8" t="s">
        <v>13584</v>
      </c>
      <c r="B1877" s="52" t="s">
        <v>1287</v>
      </c>
      <c r="C1877" s="8" t="s">
        <v>43</v>
      </c>
      <c r="E1877" s="10" t="s">
        <v>13585</v>
      </c>
      <c r="F1877" s="50" t="s">
        <v>13586</v>
      </c>
      <c r="G1877" s="8" t="s">
        <v>165</v>
      </c>
      <c r="H1877" s="24"/>
      <c r="I1877" s="8" t="s">
        <v>13587</v>
      </c>
      <c r="J1877" s="8">
        <v>15.0</v>
      </c>
      <c r="K1877" s="14">
        <v>46125.0</v>
      </c>
      <c r="L1877" s="8" t="s">
        <v>9634</v>
      </c>
      <c r="M1877" s="8" t="s">
        <v>9634</v>
      </c>
      <c r="N1877" s="14">
        <v>46125.0</v>
      </c>
      <c r="O1877" s="14">
        <v>46125.0</v>
      </c>
      <c r="P1877" s="8" t="s">
        <v>167</v>
      </c>
      <c r="Q1877" s="8">
        <v>606.0</v>
      </c>
      <c r="R1877" s="8" t="s">
        <v>13588</v>
      </c>
      <c r="S1877" s="8" t="s">
        <v>13589</v>
      </c>
      <c r="T1877" s="16" t="s">
        <v>473</v>
      </c>
      <c r="U1877" s="17" t="s">
        <v>13548</v>
      </c>
      <c r="V1877" s="8" t="s">
        <v>8131</v>
      </c>
      <c r="AA1877" s="53" t="s">
        <v>13590</v>
      </c>
      <c r="AB1877" s="18">
        <v>69.0</v>
      </c>
      <c r="AC1877" s="18">
        <v>19.0</v>
      </c>
      <c r="AD1877" s="18">
        <v>10.0</v>
      </c>
      <c r="AE1877" s="18">
        <v>33.0</v>
      </c>
      <c r="AF1877" s="18">
        <v>0.0</v>
      </c>
      <c r="AG1877" s="18">
        <v>0.0</v>
      </c>
      <c r="AH1877" s="18">
        <v>0.0</v>
      </c>
      <c r="AI1877" s="18">
        <v>4.0</v>
      </c>
      <c r="AJ1877" s="18" t="s">
        <v>13584</v>
      </c>
      <c r="AK1877" s="18">
        <v>69.0</v>
      </c>
      <c r="AL1877" s="54" t="s">
        <v>1700</v>
      </c>
      <c r="AM1877" s="54" t="s">
        <v>1700</v>
      </c>
      <c r="AN1877" s="19"/>
      <c r="AO1877" s="19" t="s">
        <v>54</v>
      </c>
    </row>
    <row r="1878">
      <c r="B1878" s="51"/>
      <c r="C1878" s="8" t="s">
        <v>58</v>
      </c>
      <c r="E1878" s="10" t="s">
        <v>13591</v>
      </c>
      <c r="F1878" s="50" t="s">
        <v>13592</v>
      </c>
      <c r="G1878" s="8" t="s">
        <v>165</v>
      </c>
      <c r="H1878" s="24"/>
      <c r="I1878" s="8" t="s">
        <v>13593</v>
      </c>
      <c r="J1878" s="8">
        <v>15.0</v>
      </c>
      <c r="K1878" s="14">
        <v>46125.0</v>
      </c>
      <c r="L1878" s="8" t="s">
        <v>9634</v>
      </c>
      <c r="M1878" s="8" t="s">
        <v>9634</v>
      </c>
      <c r="N1878" s="14">
        <v>46125.0</v>
      </c>
      <c r="O1878" s="14">
        <v>46125.0</v>
      </c>
      <c r="P1878" s="8" t="s">
        <v>167</v>
      </c>
      <c r="Q1878" s="8">
        <v>646.0</v>
      </c>
      <c r="R1878" s="8" t="s">
        <v>13594</v>
      </c>
      <c r="S1878" s="8" t="s">
        <v>13595</v>
      </c>
      <c r="T1878" s="16" t="s">
        <v>13596</v>
      </c>
      <c r="U1878" s="17" t="s">
        <v>13548</v>
      </c>
      <c r="V1878" s="8" t="s">
        <v>8131</v>
      </c>
      <c r="AA1878" s="53" t="s">
        <v>13597</v>
      </c>
      <c r="AB1878" s="18">
        <v>203.0</v>
      </c>
      <c r="AC1878" s="18">
        <v>17.0</v>
      </c>
      <c r="AD1878" s="18">
        <v>7.0</v>
      </c>
      <c r="AE1878" s="18">
        <v>151.0</v>
      </c>
      <c r="AF1878" s="18">
        <v>4.0</v>
      </c>
      <c r="AG1878" s="18">
        <v>7.0</v>
      </c>
      <c r="AH1878" s="18">
        <v>1.0</v>
      </c>
      <c r="AI1878" s="18">
        <v>17.0</v>
      </c>
      <c r="AJ1878" s="18" t="s">
        <v>54</v>
      </c>
      <c r="AK1878" s="18" t="s">
        <v>54</v>
      </c>
      <c r="AL1878" s="54" t="s">
        <v>1483</v>
      </c>
      <c r="AM1878" s="18" t="s">
        <v>54</v>
      </c>
      <c r="AN1878" s="19"/>
      <c r="AO1878" s="19" t="s">
        <v>54</v>
      </c>
    </row>
    <row r="1879">
      <c r="B1879" s="52" t="s">
        <v>1883</v>
      </c>
      <c r="C1879" s="8" t="s">
        <v>58</v>
      </c>
      <c r="E1879" s="20" t="s">
        <v>13598</v>
      </c>
      <c r="F1879" s="50" t="s">
        <v>13599</v>
      </c>
      <c r="G1879" s="8" t="s">
        <v>165</v>
      </c>
      <c r="H1879" s="24"/>
      <c r="I1879" s="8" t="s">
        <v>13600</v>
      </c>
      <c r="J1879" s="8">
        <v>15.0</v>
      </c>
      <c r="K1879" s="14">
        <v>46125.0</v>
      </c>
      <c r="L1879" s="8" t="s">
        <v>9634</v>
      </c>
      <c r="M1879" s="8" t="s">
        <v>9634</v>
      </c>
      <c r="N1879" s="14">
        <v>46125.0</v>
      </c>
      <c r="O1879" s="14">
        <v>46125.0</v>
      </c>
      <c r="P1879" s="8" t="s">
        <v>167</v>
      </c>
      <c r="Q1879" s="8">
        <v>646.0</v>
      </c>
      <c r="R1879" s="8" t="s">
        <v>13601</v>
      </c>
      <c r="S1879" s="8" t="s">
        <v>13602</v>
      </c>
      <c r="T1879" s="16" t="s">
        <v>7081</v>
      </c>
      <c r="U1879" s="17" t="s">
        <v>13548</v>
      </c>
      <c r="V1879" s="8" t="s">
        <v>8131</v>
      </c>
      <c r="AA1879" s="53" t="s">
        <v>13603</v>
      </c>
      <c r="AB1879" s="18">
        <v>340.0</v>
      </c>
      <c r="AC1879" s="18">
        <v>10.0</v>
      </c>
      <c r="AD1879" s="18">
        <v>16.0</v>
      </c>
      <c r="AE1879" s="18">
        <v>76.0</v>
      </c>
      <c r="AF1879" s="18">
        <v>13.0</v>
      </c>
      <c r="AG1879" s="18">
        <v>208.0</v>
      </c>
      <c r="AH1879" s="18">
        <v>1.0</v>
      </c>
      <c r="AI1879" s="18">
        <v>7.0</v>
      </c>
      <c r="AJ1879" s="18" t="s">
        <v>54</v>
      </c>
      <c r="AK1879" s="18" t="s">
        <v>54</v>
      </c>
      <c r="AL1879" s="54" t="s">
        <v>1773</v>
      </c>
      <c r="AM1879" s="18" t="s">
        <v>54</v>
      </c>
      <c r="AN1879" s="19"/>
      <c r="AO1879" s="19" t="s">
        <v>54</v>
      </c>
    </row>
    <row r="1880">
      <c r="A1880" s="8" t="s">
        <v>13604</v>
      </c>
      <c r="B1880" s="52" t="s">
        <v>2482</v>
      </c>
      <c r="C1880" s="8" t="s">
        <v>43</v>
      </c>
      <c r="E1880" s="20" t="s">
        <v>13605</v>
      </c>
      <c r="F1880" s="50" t="s">
        <v>13606</v>
      </c>
      <c r="G1880" s="8" t="s">
        <v>165</v>
      </c>
      <c r="H1880" s="24"/>
      <c r="I1880" s="8" t="s">
        <v>13607</v>
      </c>
      <c r="J1880" s="8">
        <v>15.0</v>
      </c>
      <c r="K1880" s="14">
        <v>46125.0</v>
      </c>
      <c r="L1880" s="8" t="s">
        <v>9634</v>
      </c>
      <c r="M1880" s="8" t="s">
        <v>9634</v>
      </c>
      <c r="N1880" s="14">
        <v>46126.0</v>
      </c>
      <c r="O1880" s="14">
        <v>46126.0</v>
      </c>
      <c r="P1880" s="8" t="s">
        <v>167</v>
      </c>
      <c r="Q1880" s="8">
        <v>639.0</v>
      </c>
      <c r="R1880" s="16" t="s">
        <v>13608</v>
      </c>
      <c r="S1880" s="16" t="s">
        <v>13609</v>
      </c>
      <c r="T1880" s="16" t="s">
        <v>473</v>
      </c>
      <c r="U1880" s="17" t="s">
        <v>13610</v>
      </c>
      <c r="V1880" s="8" t="s">
        <v>172</v>
      </c>
      <c r="AA1880" s="18" t="s">
        <v>54</v>
      </c>
      <c r="AB1880" s="18">
        <v>38.0</v>
      </c>
      <c r="AC1880" s="18">
        <v>11.0</v>
      </c>
      <c r="AD1880" s="18">
        <v>0.0</v>
      </c>
      <c r="AE1880" s="18">
        <v>10.0</v>
      </c>
      <c r="AF1880" s="18">
        <v>0.0</v>
      </c>
      <c r="AG1880" s="18">
        <v>0.0</v>
      </c>
      <c r="AH1880" s="18">
        <v>0.0</v>
      </c>
      <c r="AI1880" s="18">
        <v>0.0</v>
      </c>
      <c r="AJ1880" s="18" t="s">
        <v>13604</v>
      </c>
      <c r="AK1880" s="18">
        <v>38.0</v>
      </c>
      <c r="AL1880" s="18" t="s">
        <v>54</v>
      </c>
      <c r="AM1880" s="18" t="s">
        <v>54</v>
      </c>
      <c r="AN1880" s="19" t="s">
        <v>54</v>
      </c>
      <c r="AO1880" s="19" t="s">
        <v>54</v>
      </c>
    </row>
    <row r="1881">
      <c r="A1881" s="8" t="s">
        <v>13611</v>
      </c>
      <c r="B1881" s="52" t="s">
        <v>1287</v>
      </c>
      <c r="C1881" s="8" t="s">
        <v>58</v>
      </c>
      <c r="D1881" s="8" t="s">
        <v>13604</v>
      </c>
      <c r="E1881" s="10" t="s">
        <v>13612</v>
      </c>
      <c r="F1881" s="108"/>
      <c r="G1881" s="8" t="s">
        <v>165</v>
      </c>
      <c r="H1881" s="24"/>
      <c r="I1881" s="8" t="s">
        <v>13613</v>
      </c>
      <c r="J1881" s="8">
        <v>15.0</v>
      </c>
      <c r="K1881" s="14">
        <v>46125.0</v>
      </c>
      <c r="L1881" s="8" t="s">
        <v>9634</v>
      </c>
      <c r="M1881" s="8" t="s">
        <v>9634</v>
      </c>
      <c r="N1881" s="14">
        <v>46126.0</v>
      </c>
      <c r="O1881" s="14">
        <v>46126.0</v>
      </c>
      <c r="P1881" s="8" t="s">
        <v>167</v>
      </c>
      <c r="Q1881" s="8">
        <v>722.0</v>
      </c>
      <c r="R1881" s="8" t="s">
        <v>13614</v>
      </c>
      <c r="S1881" s="8" t="s">
        <v>13615</v>
      </c>
      <c r="T1881" s="16" t="s">
        <v>13616</v>
      </c>
      <c r="U1881" s="17" t="s">
        <v>13610</v>
      </c>
      <c r="V1881" s="8" t="s">
        <v>172</v>
      </c>
      <c r="AA1881" s="18" t="s">
        <v>54</v>
      </c>
      <c r="AB1881" s="18" t="s">
        <v>54</v>
      </c>
      <c r="AC1881" s="18" t="s">
        <v>54</v>
      </c>
      <c r="AD1881" s="18" t="s">
        <v>54</v>
      </c>
      <c r="AE1881" s="18" t="s">
        <v>54</v>
      </c>
      <c r="AF1881" s="18" t="s">
        <v>54</v>
      </c>
      <c r="AG1881" s="18" t="s">
        <v>54</v>
      </c>
      <c r="AH1881" s="18" t="s">
        <v>54</v>
      </c>
      <c r="AI1881" s="18" t="s">
        <v>54</v>
      </c>
      <c r="AJ1881" s="18" t="s">
        <v>54</v>
      </c>
      <c r="AK1881" s="18" t="s">
        <v>54</v>
      </c>
      <c r="AL1881" s="18" t="s">
        <v>54</v>
      </c>
      <c r="AM1881" s="18" t="s">
        <v>54</v>
      </c>
      <c r="AN1881" s="19" t="s">
        <v>54</v>
      </c>
      <c r="AO1881" s="19" t="s">
        <v>54</v>
      </c>
    </row>
    <row r="1882">
      <c r="A1882" s="8" t="s">
        <v>13617</v>
      </c>
      <c r="B1882" s="52" t="s">
        <v>1883</v>
      </c>
      <c r="C1882" s="8" t="s">
        <v>58</v>
      </c>
      <c r="D1882" s="8" t="s">
        <v>13604</v>
      </c>
      <c r="E1882" s="10" t="s">
        <v>13618</v>
      </c>
      <c r="F1882" s="108"/>
      <c r="G1882" s="8" t="s">
        <v>165</v>
      </c>
      <c r="H1882" s="24"/>
      <c r="I1882" s="8" t="s">
        <v>13619</v>
      </c>
      <c r="J1882" s="8">
        <v>15.0</v>
      </c>
      <c r="K1882" s="14">
        <v>46125.0</v>
      </c>
      <c r="L1882" s="8" t="s">
        <v>9634</v>
      </c>
      <c r="M1882" s="8" t="s">
        <v>9634</v>
      </c>
      <c r="N1882" s="14">
        <v>46126.0</v>
      </c>
      <c r="O1882" s="14">
        <v>46126.0</v>
      </c>
      <c r="P1882" s="8" t="s">
        <v>167</v>
      </c>
      <c r="Q1882" s="8">
        <v>699.0</v>
      </c>
      <c r="R1882" s="8" t="s">
        <v>13614</v>
      </c>
      <c r="S1882" s="8" t="s">
        <v>13620</v>
      </c>
      <c r="T1882" s="16" t="s">
        <v>70</v>
      </c>
      <c r="U1882" s="17" t="s">
        <v>13610</v>
      </c>
      <c r="V1882" s="8" t="s">
        <v>172</v>
      </c>
      <c r="AA1882" s="18" t="s">
        <v>54</v>
      </c>
      <c r="AB1882" s="18" t="s">
        <v>54</v>
      </c>
      <c r="AC1882" s="18" t="s">
        <v>54</v>
      </c>
      <c r="AD1882" s="18" t="s">
        <v>54</v>
      </c>
      <c r="AE1882" s="18" t="s">
        <v>54</v>
      </c>
      <c r="AF1882" s="18" t="s">
        <v>54</v>
      </c>
      <c r="AG1882" s="18" t="s">
        <v>54</v>
      </c>
      <c r="AH1882" s="18" t="s">
        <v>54</v>
      </c>
      <c r="AI1882" s="18" t="s">
        <v>54</v>
      </c>
      <c r="AJ1882" s="18" t="s">
        <v>54</v>
      </c>
      <c r="AK1882" s="18" t="s">
        <v>54</v>
      </c>
      <c r="AL1882" s="18" t="s">
        <v>54</v>
      </c>
      <c r="AM1882" s="18" t="s">
        <v>54</v>
      </c>
      <c r="AN1882" s="19" t="s">
        <v>54</v>
      </c>
      <c r="AO1882" s="19" t="s">
        <v>54</v>
      </c>
    </row>
    <row r="1883">
      <c r="A1883" s="8" t="s">
        <v>13621</v>
      </c>
      <c r="B1883" s="52" t="s">
        <v>2931</v>
      </c>
      <c r="C1883" s="8" t="s">
        <v>43</v>
      </c>
      <c r="E1883" s="20" t="s">
        <v>13622</v>
      </c>
      <c r="F1883" s="50" t="s">
        <v>13623</v>
      </c>
      <c r="G1883" s="8" t="s">
        <v>46</v>
      </c>
      <c r="H1883" s="24"/>
      <c r="I1883" s="8" t="s">
        <v>13624</v>
      </c>
      <c r="J1883" s="8">
        <v>15.0</v>
      </c>
      <c r="K1883" s="14">
        <v>46125.0</v>
      </c>
      <c r="L1883" s="8" t="s">
        <v>9634</v>
      </c>
      <c r="M1883" s="8" t="s">
        <v>9634</v>
      </c>
      <c r="N1883" s="14">
        <v>46126.0</v>
      </c>
      <c r="O1883" s="14">
        <v>46126.0</v>
      </c>
      <c r="P1883" s="8" t="s">
        <v>48</v>
      </c>
      <c r="Q1883" s="8">
        <v>582.0</v>
      </c>
      <c r="R1883" s="16" t="s">
        <v>13625</v>
      </c>
      <c r="S1883" s="16" t="s">
        <v>13626</v>
      </c>
      <c r="T1883" s="16" t="s">
        <v>7202</v>
      </c>
      <c r="U1883" s="17" t="s">
        <v>13627</v>
      </c>
      <c r="V1883" s="8" t="s">
        <v>72</v>
      </c>
      <c r="AA1883" s="18" t="s">
        <v>54</v>
      </c>
      <c r="AB1883" s="18">
        <v>115.0</v>
      </c>
      <c r="AC1883" s="18">
        <v>51.0</v>
      </c>
      <c r="AD1883" s="18">
        <v>0.0</v>
      </c>
      <c r="AE1883" s="18">
        <v>52.0</v>
      </c>
      <c r="AF1883" s="18">
        <v>0.0</v>
      </c>
      <c r="AG1883" s="18">
        <v>0.0</v>
      </c>
      <c r="AH1883" s="18">
        <v>0.0</v>
      </c>
      <c r="AI1883" s="18">
        <v>0.0</v>
      </c>
      <c r="AJ1883" s="18" t="s">
        <v>13621</v>
      </c>
      <c r="AK1883" s="18">
        <v>381.0</v>
      </c>
      <c r="AL1883" s="18" t="s">
        <v>54</v>
      </c>
      <c r="AM1883" s="18" t="s">
        <v>54</v>
      </c>
      <c r="AN1883" s="19">
        <v>0.9635</v>
      </c>
      <c r="AO1883" s="19" t="s">
        <v>2322</v>
      </c>
    </row>
    <row r="1884">
      <c r="A1884" s="8" t="s">
        <v>13628</v>
      </c>
      <c r="B1884" s="52" t="s">
        <v>2482</v>
      </c>
      <c r="C1884" s="8" t="s">
        <v>58</v>
      </c>
      <c r="D1884" s="8" t="s">
        <v>13621</v>
      </c>
      <c r="E1884" s="20" t="s">
        <v>13629</v>
      </c>
      <c r="F1884" s="50" t="s">
        <v>13630</v>
      </c>
      <c r="G1884" s="8" t="s">
        <v>46</v>
      </c>
      <c r="H1884" s="24"/>
      <c r="I1884" s="8" t="s">
        <v>13631</v>
      </c>
      <c r="J1884" s="8">
        <v>15.0</v>
      </c>
      <c r="K1884" s="14">
        <v>46125.0</v>
      </c>
      <c r="L1884" s="8" t="s">
        <v>9634</v>
      </c>
      <c r="M1884" s="8" t="s">
        <v>9634</v>
      </c>
      <c r="N1884" s="14">
        <v>46126.0</v>
      </c>
      <c r="O1884" s="14">
        <v>46126.0</v>
      </c>
      <c r="P1884" s="8" t="s">
        <v>48</v>
      </c>
      <c r="Q1884" s="8">
        <v>459.0</v>
      </c>
      <c r="R1884" s="16" t="s">
        <v>13625</v>
      </c>
      <c r="S1884" s="16" t="s">
        <v>13632</v>
      </c>
      <c r="T1884" s="16" t="s">
        <v>13633</v>
      </c>
      <c r="U1884" s="17" t="s">
        <v>13627</v>
      </c>
      <c r="V1884" s="8" t="s">
        <v>72</v>
      </c>
      <c r="AA1884" s="18" t="s">
        <v>54</v>
      </c>
      <c r="AB1884" s="18">
        <v>172.0</v>
      </c>
      <c r="AC1884" s="18">
        <v>62.0</v>
      </c>
      <c r="AD1884" s="18">
        <v>1.0</v>
      </c>
      <c r="AE1884" s="18">
        <v>86.0</v>
      </c>
      <c r="AF1884" s="18">
        <v>0.0</v>
      </c>
      <c r="AG1884" s="18">
        <v>0.0</v>
      </c>
      <c r="AH1884" s="18">
        <v>0.0</v>
      </c>
      <c r="AI1884" s="18">
        <v>1.0</v>
      </c>
      <c r="AJ1884" s="18" t="s">
        <v>54</v>
      </c>
      <c r="AK1884" s="18" t="s">
        <v>54</v>
      </c>
      <c r="AL1884" s="18" t="s">
        <v>54</v>
      </c>
      <c r="AM1884" s="18" t="s">
        <v>54</v>
      </c>
      <c r="AN1884" s="19">
        <v>0.9635</v>
      </c>
      <c r="AO1884" s="19" t="s">
        <v>992</v>
      </c>
    </row>
    <row r="1885">
      <c r="A1885" s="8" t="s">
        <v>13634</v>
      </c>
      <c r="B1885" s="52" t="s">
        <v>1287</v>
      </c>
      <c r="C1885" s="8" t="s">
        <v>58</v>
      </c>
      <c r="D1885" s="8" t="s">
        <v>13621</v>
      </c>
      <c r="E1885" s="20" t="s">
        <v>13635</v>
      </c>
      <c r="F1885" s="50" t="s">
        <v>13636</v>
      </c>
      <c r="G1885" s="8" t="s">
        <v>46</v>
      </c>
      <c r="H1885" s="24"/>
      <c r="I1885" s="8" t="s">
        <v>13637</v>
      </c>
      <c r="J1885" s="8">
        <v>15.0</v>
      </c>
      <c r="K1885" s="14">
        <v>46125.0</v>
      </c>
      <c r="L1885" s="8" t="s">
        <v>9634</v>
      </c>
      <c r="M1885" s="8" t="s">
        <v>9634</v>
      </c>
      <c r="N1885" s="14">
        <v>46126.0</v>
      </c>
      <c r="O1885" s="14">
        <v>46126.0</v>
      </c>
      <c r="P1885" s="8" t="s">
        <v>48</v>
      </c>
      <c r="Q1885" s="8">
        <v>606.0</v>
      </c>
      <c r="R1885" s="8" t="s">
        <v>13638</v>
      </c>
      <c r="S1885" s="16" t="s">
        <v>13639</v>
      </c>
      <c r="T1885" s="16" t="s">
        <v>107</v>
      </c>
      <c r="U1885" s="17" t="s">
        <v>13627</v>
      </c>
      <c r="V1885" s="8" t="s">
        <v>72</v>
      </c>
      <c r="AA1885" s="18" t="s">
        <v>54</v>
      </c>
      <c r="AB1885" s="18">
        <v>47.0</v>
      </c>
      <c r="AC1885" s="18">
        <v>9.0</v>
      </c>
      <c r="AD1885" s="18">
        <v>5.0</v>
      </c>
      <c r="AE1885" s="18">
        <v>15.0</v>
      </c>
      <c r="AF1885" s="18">
        <v>0.0</v>
      </c>
      <c r="AG1885" s="18">
        <v>0.0</v>
      </c>
      <c r="AH1885" s="18">
        <v>0.0</v>
      </c>
      <c r="AI1885" s="18">
        <v>0.0</v>
      </c>
      <c r="AJ1885" s="18" t="s">
        <v>54</v>
      </c>
      <c r="AK1885" s="18" t="s">
        <v>54</v>
      </c>
      <c r="AL1885" s="18" t="s">
        <v>54</v>
      </c>
      <c r="AM1885" s="18" t="s">
        <v>54</v>
      </c>
      <c r="AN1885" s="19">
        <v>0.9635</v>
      </c>
      <c r="AO1885" s="19" t="s">
        <v>2322</v>
      </c>
    </row>
    <row r="1886">
      <c r="A1886" s="8" t="s">
        <v>13640</v>
      </c>
      <c r="B1886" s="52" t="s">
        <v>42</v>
      </c>
      <c r="C1886" s="8" t="s">
        <v>58</v>
      </c>
      <c r="D1886" s="8" t="s">
        <v>13621</v>
      </c>
      <c r="E1886" s="20" t="s">
        <v>13641</v>
      </c>
      <c r="F1886" s="50" t="s">
        <v>13636</v>
      </c>
      <c r="G1886" s="8" t="s">
        <v>46</v>
      </c>
      <c r="H1886" s="24"/>
      <c r="I1886" s="8" t="s">
        <v>13642</v>
      </c>
      <c r="J1886" s="8">
        <v>15.0</v>
      </c>
      <c r="K1886" s="14">
        <v>46125.0</v>
      </c>
      <c r="L1886" s="8" t="s">
        <v>9634</v>
      </c>
      <c r="M1886" s="8" t="s">
        <v>9634</v>
      </c>
      <c r="N1886" s="14">
        <v>46126.0</v>
      </c>
      <c r="O1886" s="14">
        <v>46126.0</v>
      </c>
      <c r="P1886" s="8" t="s">
        <v>48</v>
      </c>
      <c r="Q1886" s="8">
        <v>411.0</v>
      </c>
      <c r="R1886" s="16" t="s">
        <v>13625</v>
      </c>
      <c r="S1886" s="16" t="s">
        <v>13643</v>
      </c>
      <c r="T1886" s="16" t="s">
        <v>9636</v>
      </c>
      <c r="U1886" s="17" t="s">
        <v>13627</v>
      </c>
      <c r="V1886" s="8" t="s">
        <v>72</v>
      </c>
      <c r="AA1886" s="18" t="s">
        <v>54</v>
      </c>
      <c r="AB1886" s="18">
        <v>47.0</v>
      </c>
      <c r="AC1886" s="18">
        <v>9.0</v>
      </c>
      <c r="AD1886" s="18">
        <v>5.0</v>
      </c>
      <c r="AE1886" s="18">
        <v>15.0</v>
      </c>
      <c r="AF1886" s="18">
        <v>0.0</v>
      </c>
      <c r="AG1886" s="18">
        <v>0.0</v>
      </c>
      <c r="AH1886" s="18">
        <v>0.0</v>
      </c>
      <c r="AI1886" s="18">
        <v>0.0</v>
      </c>
      <c r="AJ1886" s="18" t="s">
        <v>54</v>
      </c>
      <c r="AK1886" s="18" t="s">
        <v>54</v>
      </c>
      <c r="AL1886" s="18" t="s">
        <v>54</v>
      </c>
      <c r="AM1886" s="18" t="s">
        <v>54</v>
      </c>
      <c r="AN1886" s="19">
        <v>0.9635</v>
      </c>
      <c r="AO1886" s="19" t="s">
        <v>2322</v>
      </c>
    </row>
    <row r="1887">
      <c r="A1887" s="8" t="s">
        <v>13644</v>
      </c>
      <c r="B1887" s="52" t="s">
        <v>1287</v>
      </c>
      <c r="C1887" s="8" t="s">
        <v>43</v>
      </c>
      <c r="E1887" s="20" t="s">
        <v>13645</v>
      </c>
      <c r="F1887" s="50" t="s">
        <v>13646</v>
      </c>
      <c r="G1887" s="8" t="s">
        <v>183</v>
      </c>
      <c r="H1887" s="24"/>
      <c r="I1887" s="8" t="s">
        <v>13647</v>
      </c>
      <c r="J1887" s="8">
        <v>15.0</v>
      </c>
      <c r="K1887" s="14">
        <v>46125.0</v>
      </c>
      <c r="L1887" s="8" t="s">
        <v>9634</v>
      </c>
      <c r="M1887" s="8" t="s">
        <v>9634</v>
      </c>
      <c r="N1887" s="14">
        <v>46126.0</v>
      </c>
      <c r="O1887" s="14">
        <v>46126.0</v>
      </c>
      <c r="P1887" s="8" t="s">
        <v>185</v>
      </c>
      <c r="Q1887" s="8">
        <v>781.0</v>
      </c>
      <c r="R1887" s="8" t="s">
        <v>13648</v>
      </c>
      <c r="S1887" s="8" t="s">
        <v>13649</v>
      </c>
      <c r="T1887" s="32" t="s">
        <v>13650</v>
      </c>
      <c r="U1887" s="17" t="s">
        <v>13651</v>
      </c>
      <c r="V1887" s="8" t="s">
        <v>190</v>
      </c>
      <c r="AA1887" s="53" t="s">
        <v>13652</v>
      </c>
      <c r="AB1887" s="18">
        <v>61.0</v>
      </c>
      <c r="AC1887" s="18">
        <v>8.0</v>
      </c>
      <c r="AD1887" s="18">
        <v>4.0</v>
      </c>
      <c r="AE1887" s="18">
        <v>17.0</v>
      </c>
      <c r="AF1887" s="18">
        <v>8.0</v>
      </c>
      <c r="AG1887" s="18">
        <v>25.0</v>
      </c>
      <c r="AH1887" s="18">
        <v>0.0</v>
      </c>
      <c r="AI1887" s="18">
        <v>4.0</v>
      </c>
      <c r="AJ1887" s="18" t="s">
        <v>13644</v>
      </c>
      <c r="AK1887" s="18">
        <v>61.0</v>
      </c>
      <c r="AL1887" s="54" t="s">
        <v>1763</v>
      </c>
      <c r="AM1887" s="54" t="s">
        <v>1763</v>
      </c>
      <c r="AN1887" s="19"/>
      <c r="AO1887" s="19" t="s">
        <v>54</v>
      </c>
    </row>
    <row r="1888">
      <c r="B1888" s="52" t="s">
        <v>7084</v>
      </c>
      <c r="C1888" s="8" t="s">
        <v>58</v>
      </c>
      <c r="E1888" s="20" t="s">
        <v>13653</v>
      </c>
      <c r="F1888" s="50" t="s">
        <v>13654</v>
      </c>
      <c r="G1888" s="8" t="s">
        <v>183</v>
      </c>
      <c r="H1888" s="24"/>
      <c r="I1888" s="8" t="s">
        <v>13655</v>
      </c>
      <c r="J1888" s="8">
        <v>15.0</v>
      </c>
      <c r="K1888" s="14">
        <v>46125.0</v>
      </c>
      <c r="L1888" s="8" t="s">
        <v>9634</v>
      </c>
      <c r="M1888" s="8" t="s">
        <v>9634</v>
      </c>
      <c r="N1888" s="14">
        <v>46126.0</v>
      </c>
      <c r="O1888" s="14">
        <v>46126.0</v>
      </c>
      <c r="P1888" s="8" t="s">
        <v>185</v>
      </c>
      <c r="Q1888" s="8">
        <v>834.0</v>
      </c>
      <c r="R1888" s="8" t="s">
        <v>13656</v>
      </c>
      <c r="S1888" s="8" t="s">
        <v>13657</v>
      </c>
      <c r="T1888" s="32" t="s">
        <v>70</v>
      </c>
      <c r="U1888" s="17" t="s">
        <v>13651</v>
      </c>
      <c r="V1888" s="8" t="s">
        <v>190</v>
      </c>
      <c r="AA1888" s="53" t="s">
        <v>13658</v>
      </c>
      <c r="AB1888" s="18">
        <v>75.0</v>
      </c>
      <c r="AC1888" s="18">
        <v>6.0</v>
      </c>
      <c r="AD1888" s="18">
        <v>0.0</v>
      </c>
      <c r="AE1888" s="18">
        <v>29.0</v>
      </c>
      <c r="AF1888" s="18">
        <v>131.0</v>
      </c>
      <c r="AG1888" s="18">
        <v>0.0</v>
      </c>
      <c r="AH1888" s="18">
        <v>54.0</v>
      </c>
      <c r="AI1888" s="18">
        <v>0.0</v>
      </c>
      <c r="AJ1888" s="18" t="s">
        <v>54</v>
      </c>
      <c r="AK1888" s="18" t="s">
        <v>54</v>
      </c>
      <c r="AL1888" s="18" t="s">
        <v>54</v>
      </c>
      <c r="AM1888" s="18" t="s">
        <v>54</v>
      </c>
      <c r="AN1888" s="19"/>
      <c r="AO1888" s="19" t="s">
        <v>54</v>
      </c>
    </row>
    <row r="1889">
      <c r="B1889" s="52" t="s">
        <v>3883</v>
      </c>
      <c r="C1889" s="8" t="s">
        <v>58</v>
      </c>
      <c r="E1889" s="16" t="s">
        <v>13659</v>
      </c>
      <c r="F1889" s="50" t="s">
        <v>13372</v>
      </c>
      <c r="G1889" s="8" t="s">
        <v>183</v>
      </c>
      <c r="H1889" s="24"/>
      <c r="I1889" s="8" t="s">
        <v>13660</v>
      </c>
      <c r="J1889" s="8">
        <v>15.0</v>
      </c>
      <c r="K1889" s="14">
        <v>46125.0</v>
      </c>
      <c r="L1889" s="8" t="s">
        <v>9634</v>
      </c>
      <c r="M1889" s="8" t="s">
        <v>9634</v>
      </c>
      <c r="N1889" s="14">
        <v>46126.0</v>
      </c>
      <c r="O1889" s="14">
        <v>46126.0</v>
      </c>
      <c r="P1889" s="8" t="s">
        <v>185</v>
      </c>
      <c r="Q1889" s="8">
        <v>818.0</v>
      </c>
      <c r="R1889" s="8" t="s">
        <v>13661</v>
      </c>
      <c r="S1889" s="8" t="s">
        <v>13662</v>
      </c>
      <c r="T1889" s="32" t="s">
        <v>13663</v>
      </c>
      <c r="U1889" s="17" t="s">
        <v>13651</v>
      </c>
      <c r="V1889" s="8" t="s">
        <v>190</v>
      </c>
      <c r="AA1889" s="53" t="s">
        <v>13375</v>
      </c>
      <c r="AB1889" s="18">
        <v>162.0</v>
      </c>
      <c r="AC1889" s="18">
        <v>18.0</v>
      </c>
      <c r="AD1889" s="18">
        <v>10.0</v>
      </c>
      <c r="AE1889" s="18">
        <v>41.0</v>
      </c>
      <c r="AF1889" s="18">
        <v>61.0</v>
      </c>
      <c r="AG1889" s="18">
        <v>84.0</v>
      </c>
      <c r="AH1889" s="18">
        <v>0.0</v>
      </c>
      <c r="AI1889" s="18">
        <v>3.0</v>
      </c>
      <c r="AJ1889" s="18" t="s">
        <v>54</v>
      </c>
      <c r="AK1889" s="18" t="s">
        <v>54</v>
      </c>
      <c r="AL1889" s="54" t="s">
        <v>1572</v>
      </c>
      <c r="AM1889" s="18" t="s">
        <v>54</v>
      </c>
      <c r="AN1889" s="19"/>
      <c r="AO1889" s="19" t="s">
        <v>54</v>
      </c>
    </row>
    <row r="1890">
      <c r="B1890" s="52" t="s">
        <v>1883</v>
      </c>
      <c r="C1890" s="8" t="s">
        <v>58</v>
      </c>
      <c r="E1890" s="20" t="s">
        <v>13664</v>
      </c>
      <c r="F1890" s="50" t="s">
        <v>13665</v>
      </c>
      <c r="G1890" s="8" t="s">
        <v>183</v>
      </c>
      <c r="H1890" s="24"/>
      <c r="I1890" s="8" t="s">
        <v>13666</v>
      </c>
      <c r="J1890" s="8">
        <v>15.0</v>
      </c>
      <c r="K1890" s="14">
        <v>46125.0</v>
      </c>
      <c r="L1890" s="8" t="s">
        <v>9634</v>
      </c>
      <c r="M1890" s="8" t="s">
        <v>9634</v>
      </c>
      <c r="N1890" s="14">
        <v>46126.0</v>
      </c>
      <c r="O1890" s="14">
        <v>46126.0</v>
      </c>
      <c r="P1890" s="8" t="s">
        <v>185</v>
      </c>
      <c r="Q1890" s="8">
        <v>847.0</v>
      </c>
      <c r="R1890" s="8" t="s">
        <v>13667</v>
      </c>
      <c r="S1890" s="8" t="s">
        <v>13668</v>
      </c>
      <c r="T1890" s="32" t="s">
        <v>13669</v>
      </c>
      <c r="U1890" s="17" t="s">
        <v>13651</v>
      </c>
      <c r="V1890" s="8" t="s">
        <v>190</v>
      </c>
      <c r="AA1890" s="53" t="s">
        <v>13670</v>
      </c>
      <c r="AB1890" s="18">
        <v>352.0</v>
      </c>
      <c r="AC1890" s="18">
        <v>10.0</v>
      </c>
      <c r="AD1890" s="18">
        <v>56.0</v>
      </c>
      <c r="AE1890" s="18">
        <v>125.0</v>
      </c>
      <c r="AF1890" s="18">
        <v>0.0</v>
      </c>
      <c r="AG1890" s="18">
        <v>129.0</v>
      </c>
      <c r="AH1890" s="18">
        <v>0.0</v>
      </c>
      <c r="AI1890" s="18">
        <v>55.0</v>
      </c>
      <c r="AJ1890" s="18" t="s">
        <v>54</v>
      </c>
      <c r="AK1890" s="18" t="s">
        <v>54</v>
      </c>
      <c r="AL1890" s="54" t="s">
        <v>1305</v>
      </c>
      <c r="AM1890" s="18" t="s">
        <v>54</v>
      </c>
      <c r="AN1890" s="19"/>
      <c r="AO1890" s="19" t="s">
        <v>54</v>
      </c>
    </row>
    <row r="1891">
      <c r="A1891" s="8" t="s">
        <v>13671</v>
      </c>
      <c r="B1891" s="52" t="s">
        <v>1287</v>
      </c>
      <c r="C1891" s="8" t="s">
        <v>43</v>
      </c>
      <c r="E1891" s="20" t="s">
        <v>13672</v>
      </c>
      <c r="F1891" s="50" t="s">
        <v>13673</v>
      </c>
      <c r="G1891" s="8" t="s">
        <v>83</v>
      </c>
      <c r="H1891" s="24"/>
      <c r="I1891" s="8" t="s">
        <v>13674</v>
      </c>
      <c r="J1891" s="8">
        <v>15.0</v>
      </c>
      <c r="K1891" s="14">
        <v>46125.0</v>
      </c>
      <c r="L1891" s="8" t="s">
        <v>9634</v>
      </c>
      <c r="M1891" s="8" t="s">
        <v>9634</v>
      </c>
      <c r="N1891" s="14">
        <v>46126.0</v>
      </c>
      <c r="O1891" s="14">
        <v>46126.0</v>
      </c>
      <c r="P1891" s="8" t="s">
        <v>48</v>
      </c>
      <c r="Q1891" s="8">
        <v>689.0</v>
      </c>
      <c r="R1891" s="8" t="s">
        <v>13675</v>
      </c>
      <c r="S1891" s="8" t="s">
        <v>13676</v>
      </c>
      <c r="T1891" s="16" t="s">
        <v>13677</v>
      </c>
      <c r="U1891" s="17" t="s">
        <v>13678</v>
      </c>
      <c r="V1891" s="8" t="s">
        <v>220</v>
      </c>
      <c r="AA1891" s="53" t="s">
        <v>13679</v>
      </c>
      <c r="AB1891" s="18">
        <v>2813.0</v>
      </c>
      <c r="AC1891" s="18">
        <v>13.0</v>
      </c>
      <c r="AD1891" s="18">
        <v>7.0</v>
      </c>
      <c r="AE1891" s="18">
        <v>1303.0</v>
      </c>
      <c r="AF1891" s="18">
        <v>5.0</v>
      </c>
      <c r="AG1891" s="18">
        <v>563.0</v>
      </c>
      <c r="AH1891" s="18">
        <v>2139.0</v>
      </c>
      <c r="AI1891" s="18">
        <v>19.0</v>
      </c>
      <c r="AJ1891" s="18" t="s">
        <v>13671</v>
      </c>
      <c r="AK1891" s="18">
        <v>15910.0</v>
      </c>
      <c r="AL1891" s="55" t="s">
        <v>13680</v>
      </c>
      <c r="AM1891" s="55" t="s">
        <v>13681</v>
      </c>
      <c r="AN1891" s="19">
        <v>0.9089</v>
      </c>
      <c r="AO1891" s="19" t="s">
        <v>161</v>
      </c>
    </row>
    <row r="1892">
      <c r="A1892" s="8" t="s">
        <v>13682</v>
      </c>
      <c r="B1892" s="52" t="s">
        <v>1298</v>
      </c>
      <c r="C1892" s="8" t="s">
        <v>58</v>
      </c>
      <c r="D1892" s="8" t="s">
        <v>13671</v>
      </c>
      <c r="E1892" s="20" t="s">
        <v>13683</v>
      </c>
      <c r="F1892" s="50" t="s">
        <v>13684</v>
      </c>
      <c r="G1892" s="8" t="s">
        <v>83</v>
      </c>
      <c r="H1892" s="24"/>
      <c r="I1892" s="8" t="s">
        <v>13685</v>
      </c>
      <c r="J1892" s="8">
        <v>15.0</v>
      </c>
      <c r="K1892" s="14">
        <v>46125.0</v>
      </c>
      <c r="L1892" s="8" t="s">
        <v>9634</v>
      </c>
      <c r="M1892" s="8" t="s">
        <v>9634</v>
      </c>
      <c r="N1892" s="14">
        <v>46126.0</v>
      </c>
      <c r="O1892" s="14">
        <v>46126.0</v>
      </c>
      <c r="P1892" s="8" t="s">
        <v>48</v>
      </c>
      <c r="Q1892" s="8">
        <v>644.0</v>
      </c>
      <c r="R1892" s="8" t="s">
        <v>13675</v>
      </c>
      <c r="S1892" s="8" t="s">
        <v>13686</v>
      </c>
      <c r="T1892" s="16" t="s">
        <v>70</v>
      </c>
      <c r="U1892" s="17" t="s">
        <v>13678</v>
      </c>
      <c r="V1892" s="8" t="s">
        <v>220</v>
      </c>
      <c r="AA1892" s="53" t="s">
        <v>13687</v>
      </c>
      <c r="AB1892" s="18">
        <v>1160.0</v>
      </c>
      <c r="AC1892" s="18">
        <v>37.0</v>
      </c>
      <c r="AD1892" s="18">
        <v>6.0</v>
      </c>
      <c r="AE1892" s="18">
        <v>907.0</v>
      </c>
      <c r="AF1892" s="18">
        <v>12.0</v>
      </c>
      <c r="AG1892" s="18">
        <v>24.0</v>
      </c>
      <c r="AH1892" s="18">
        <v>1031.0</v>
      </c>
      <c r="AI1892" s="18">
        <v>25.0</v>
      </c>
      <c r="AJ1892" s="18" t="s">
        <v>54</v>
      </c>
      <c r="AK1892" s="18" t="s">
        <v>54</v>
      </c>
      <c r="AL1892" s="54" t="s">
        <v>13688</v>
      </c>
      <c r="AM1892" s="18" t="s">
        <v>54</v>
      </c>
      <c r="AN1892" s="19">
        <v>0.9089</v>
      </c>
      <c r="AO1892" s="19" t="s">
        <v>161</v>
      </c>
    </row>
    <row r="1893">
      <c r="A1893" s="8" t="s">
        <v>13689</v>
      </c>
      <c r="B1893" s="52" t="s">
        <v>2931</v>
      </c>
      <c r="C1893" s="8" t="s">
        <v>58</v>
      </c>
      <c r="D1893" s="8" t="s">
        <v>13671</v>
      </c>
      <c r="E1893" s="20" t="s">
        <v>13690</v>
      </c>
      <c r="F1893" s="50" t="s">
        <v>13691</v>
      </c>
      <c r="G1893" s="8" t="s">
        <v>83</v>
      </c>
      <c r="H1893" s="24"/>
      <c r="I1893" s="8" t="s">
        <v>13692</v>
      </c>
      <c r="J1893" s="8">
        <v>15.0</v>
      </c>
      <c r="K1893" s="14">
        <v>46125.0</v>
      </c>
      <c r="L1893" s="8" t="s">
        <v>9634</v>
      </c>
      <c r="M1893" s="8" t="s">
        <v>9634</v>
      </c>
      <c r="N1893" s="14">
        <v>46126.0</v>
      </c>
      <c r="O1893" s="14">
        <v>46126.0</v>
      </c>
      <c r="P1893" s="8" t="s">
        <v>48</v>
      </c>
      <c r="Q1893" s="8">
        <v>549.0</v>
      </c>
      <c r="R1893" s="16" t="s">
        <v>13693</v>
      </c>
      <c r="S1893" s="16" t="s">
        <v>13694</v>
      </c>
      <c r="T1893" s="16" t="s">
        <v>13695</v>
      </c>
      <c r="U1893" s="17" t="s">
        <v>13678</v>
      </c>
      <c r="V1893" s="8" t="s">
        <v>220</v>
      </c>
      <c r="AA1893" s="18" t="s">
        <v>54</v>
      </c>
      <c r="AB1893" s="18">
        <v>11937.0</v>
      </c>
      <c r="AC1893" s="18">
        <v>4553.0</v>
      </c>
      <c r="AD1893" s="18">
        <v>4639.0</v>
      </c>
      <c r="AE1893" s="18">
        <v>1271.0</v>
      </c>
      <c r="AF1893" s="18">
        <v>0.0</v>
      </c>
      <c r="AG1893" s="18">
        <v>0.0</v>
      </c>
      <c r="AH1893" s="18">
        <v>0.0</v>
      </c>
      <c r="AI1893" s="18">
        <v>59.0</v>
      </c>
      <c r="AJ1893" s="18" t="s">
        <v>54</v>
      </c>
      <c r="AK1893" s="18" t="s">
        <v>54</v>
      </c>
      <c r="AL1893" s="18" t="s">
        <v>54</v>
      </c>
      <c r="AM1893" s="18" t="s">
        <v>54</v>
      </c>
      <c r="AN1893" s="19">
        <v>0.9089</v>
      </c>
      <c r="AO1893" s="19" t="s">
        <v>161</v>
      </c>
    </row>
    <row r="1894">
      <c r="A1894" s="8" t="s">
        <v>13696</v>
      </c>
      <c r="B1894" s="52" t="s">
        <v>2482</v>
      </c>
      <c r="C1894" s="8" t="s">
        <v>43</v>
      </c>
      <c r="E1894" s="10" t="s">
        <v>13697</v>
      </c>
      <c r="F1894" s="21" t="s">
        <v>13698</v>
      </c>
      <c r="G1894" s="8" t="s">
        <v>7957</v>
      </c>
      <c r="H1894" s="24"/>
      <c r="I1894" s="8" t="s">
        <v>13699</v>
      </c>
      <c r="J1894" s="8">
        <v>15.0</v>
      </c>
      <c r="K1894" s="14">
        <v>46125.0</v>
      </c>
      <c r="L1894" s="8" t="s">
        <v>9634</v>
      </c>
      <c r="M1894" s="8" t="s">
        <v>9634</v>
      </c>
      <c r="N1894" s="14">
        <v>46126.0</v>
      </c>
      <c r="O1894" s="14">
        <v>46126.0</v>
      </c>
      <c r="P1894" s="8" t="s">
        <v>48</v>
      </c>
      <c r="Q1894" s="8">
        <v>803.0</v>
      </c>
      <c r="R1894" s="16" t="s">
        <v>13700</v>
      </c>
      <c r="S1894" s="16" t="s">
        <v>13701</v>
      </c>
      <c r="T1894" s="16" t="s">
        <v>13702</v>
      </c>
      <c r="U1894" s="25" t="s">
        <v>13703</v>
      </c>
      <c r="V1894" s="8" t="s">
        <v>72</v>
      </c>
      <c r="AA1894" s="18" t="s">
        <v>54</v>
      </c>
      <c r="AB1894" s="18">
        <v>13.0</v>
      </c>
      <c r="AC1894" s="18">
        <v>0.0</v>
      </c>
      <c r="AD1894" s="18">
        <v>2.0</v>
      </c>
      <c r="AE1894" s="18">
        <v>8.0</v>
      </c>
      <c r="AF1894" s="18">
        <v>0.0</v>
      </c>
      <c r="AG1894" s="18">
        <v>0.0</v>
      </c>
      <c r="AH1894" s="18">
        <v>0.0</v>
      </c>
      <c r="AI1894" s="18">
        <v>0.0</v>
      </c>
      <c r="AJ1894" s="18" t="s">
        <v>13696</v>
      </c>
      <c r="AK1894" s="18">
        <v>553.0</v>
      </c>
      <c r="AL1894" s="18" t="s">
        <v>54</v>
      </c>
      <c r="AM1894" s="54" t="s">
        <v>1789</v>
      </c>
      <c r="AN1894" s="19">
        <v>0.8621</v>
      </c>
      <c r="AO1894" s="19" t="s">
        <v>73</v>
      </c>
    </row>
    <row r="1895">
      <c r="A1895" s="8" t="s">
        <v>13704</v>
      </c>
      <c r="B1895" s="52" t="s">
        <v>1287</v>
      </c>
      <c r="C1895" s="8" t="s">
        <v>58</v>
      </c>
      <c r="D1895" s="8" t="s">
        <v>13696</v>
      </c>
      <c r="E1895" s="16" t="s">
        <v>13705</v>
      </c>
      <c r="F1895" s="21" t="s">
        <v>13706</v>
      </c>
      <c r="G1895" s="8" t="s">
        <v>7957</v>
      </c>
      <c r="H1895" s="24"/>
      <c r="I1895" s="8" t="s">
        <v>13707</v>
      </c>
      <c r="J1895" s="8">
        <v>15.0</v>
      </c>
      <c r="K1895" s="14">
        <v>46125.0</v>
      </c>
      <c r="L1895" s="8" t="s">
        <v>9634</v>
      </c>
      <c r="M1895" s="8" t="s">
        <v>9634</v>
      </c>
      <c r="N1895" s="14">
        <v>46126.0</v>
      </c>
      <c r="O1895" s="14">
        <v>46126.0</v>
      </c>
      <c r="P1895" s="8" t="s">
        <v>48</v>
      </c>
      <c r="Q1895" s="8">
        <v>762.0</v>
      </c>
      <c r="R1895" s="16" t="s">
        <v>13708</v>
      </c>
      <c r="S1895" s="16" t="s">
        <v>13709</v>
      </c>
      <c r="T1895" s="16" t="s">
        <v>107</v>
      </c>
      <c r="U1895" s="25" t="s">
        <v>13703</v>
      </c>
      <c r="V1895" s="8" t="s">
        <v>72</v>
      </c>
      <c r="AA1895" s="53" t="s">
        <v>13710</v>
      </c>
      <c r="AB1895" s="18">
        <v>128.0</v>
      </c>
      <c r="AC1895" s="18">
        <v>8.0</v>
      </c>
      <c r="AD1895" s="18">
        <v>0.0</v>
      </c>
      <c r="AE1895" s="18">
        <v>24.0</v>
      </c>
      <c r="AF1895" s="18">
        <v>2.0</v>
      </c>
      <c r="AG1895" s="18">
        <v>91.0</v>
      </c>
      <c r="AH1895" s="18">
        <v>2.0</v>
      </c>
      <c r="AI1895" s="18">
        <v>2.0</v>
      </c>
      <c r="AJ1895" s="18" t="s">
        <v>54</v>
      </c>
      <c r="AK1895" s="18" t="s">
        <v>54</v>
      </c>
      <c r="AL1895" s="54" t="s">
        <v>1755</v>
      </c>
      <c r="AM1895" s="18" t="s">
        <v>54</v>
      </c>
      <c r="AN1895" s="19">
        <v>0.8621</v>
      </c>
      <c r="AO1895" s="19" t="s">
        <v>73</v>
      </c>
    </row>
    <row r="1896">
      <c r="A1896" s="8" t="s">
        <v>13711</v>
      </c>
      <c r="B1896" s="52" t="s">
        <v>1883</v>
      </c>
      <c r="C1896" s="8" t="s">
        <v>58</v>
      </c>
      <c r="D1896" s="8" t="s">
        <v>13696</v>
      </c>
      <c r="E1896" s="16" t="s">
        <v>13712</v>
      </c>
      <c r="F1896" s="21" t="s">
        <v>13713</v>
      </c>
      <c r="G1896" s="8" t="s">
        <v>7957</v>
      </c>
      <c r="H1896" s="24"/>
      <c r="I1896" s="8" t="s">
        <v>13714</v>
      </c>
      <c r="J1896" s="8">
        <v>15.0</v>
      </c>
      <c r="K1896" s="14">
        <v>46125.0</v>
      </c>
      <c r="L1896" s="8" t="s">
        <v>9634</v>
      </c>
      <c r="M1896" s="8" t="s">
        <v>9634</v>
      </c>
      <c r="N1896" s="14">
        <v>46126.0</v>
      </c>
      <c r="O1896" s="14">
        <v>46126.0</v>
      </c>
      <c r="P1896" s="8" t="s">
        <v>48</v>
      </c>
      <c r="Q1896" s="8">
        <v>798.0</v>
      </c>
      <c r="R1896" s="16" t="s">
        <v>13715</v>
      </c>
      <c r="S1896" s="16" t="s">
        <v>13716</v>
      </c>
      <c r="T1896" s="16" t="s">
        <v>70</v>
      </c>
      <c r="U1896" s="25" t="s">
        <v>13703</v>
      </c>
      <c r="V1896" s="8" t="s">
        <v>72</v>
      </c>
      <c r="AA1896" s="53" t="s">
        <v>13717</v>
      </c>
      <c r="AB1896" s="18">
        <v>412.0</v>
      </c>
      <c r="AC1896" s="18">
        <v>2.0</v>
      </c>
      <c r="AD1896" s="18">
        <v>7.0</v>
      </c>
      <c r="AE1896" s="18">
        <v>36.0</v>
      </c>
      <c r="AF1896" s="18">
        <v>8.0</v>
      </c>
      <c r="AG1896" s="18">
        <v>328.0</v>
      </c>
      <c r="AH1896" s="18">
        <v>23.0</v>
      </c>
      <c r="AI1896" s="18">
        <v>1.0</v>
      </c>
      <c r="AJ1896" s="18" t="s">
        <v>54</v>
      </c>
      <c r="AK1896" s="18" t="s">
        <v>54</v>
      </c>
      <c r="AL1896" s="54" t="s">
        <v>1601</v>
      </c>
      <c r="AM1896" s="18" t="s">
        <v>54</v>
      </c>
      <c r="AN1896" s="19">
        <v>0.8621</v>
      </c>
      <c r="AO1896" s="19" t="s">
        <v>73</v>
      </c>
    </row>
    <row r="1897">
      <c r="A1897" s="8" t="s">
        <v>13718</v>
      </c>
      <c r="B1897" s="52" t="s">
        <v>5170</v>
      </c>
      <c r="C1897" s="8" t="s">
        <v>43</v>
      </c>
      <c r="E1897" s="16" t="s">
        <v>13719</v>
      </c>
      <c r="F1897" s="21" t="s">
        <v>13720</v>
      </c>
      <c r="G1897" s="8" t="s">
        <v>7957</v>
      </c>
      <c r="H1897" s="24"/>
      <c r="I1897" s="8" t="s">
        <v>13721</v>
      </c>
      <c r="J1897" s="8">
        <v>15.0</v>
      </c>
      <c r="K1897" s="14">
        <v>46125.0</v>
      </c>
      <c r="L1897" s="8" t="s">
        <v>9634</v>
      </c>
      <c r="M1897" s="8" t="s">
        <v>9634</v>
      </c>
      <c r="N1897" s="14">
        <v>46126.0</v>
      </c>
      <c r="O1897" s="14">
        <v>46126.0</v>
      </c>
      <c r="P1897" s="8" t="s">
        <v>48</v>
      </c>
      <c r="Q1897" s="8">
        <v>914.0</v>
      </c>
      <c r="R1897" s="16" t="s">
        <v>13722</v>
      </c>
      <c r="S1897" s="16" t="s">
        <v>13723</v>
      </c>
      <c r="T1897" s="16" t="s">
        <v>13724</v>
      </c>
      <c r="U1897" s="25" t="s">
        <v>13725</v>
      </c>
      <c r="V1897" s="8" t="s">
        <v>220</v>
      </c>
      <c r="AA1897" s="53" t="s">
        <v>13726</v>
      </c>
      <c r="AB1897" s="18">
        <v>449.0</v>
      </c>
      <c r="AC1897" s="18">
        <v>97.0</v>
      </c>
      <c r="AD1897" s="18">
        <v>11.0</v>
      </c>
      <c r="AE1897" s="18">
        <v>89.0</v>
      </c>
      <c r="AF1897" s="18">
        <v>6.0</v>
      </c>
      <c r="AG1897" s="18">
        <v>171.0</v>
      </c>
      <c r="AH1897" s="18">
        <v>0.0</v>
      </c>
      <c r="AI1897" s="18">
        <v>3.0</v>
      </c>
      <c r="AJ1897" s="18" t="s">
        <v>13718</v>
      </c>
      <c r="AK1897" s="18">
        <v>711.0</v>
      </c>
      <c r="AL1897" s="54" t="s">
        <v>1541</v>
      </c>
      <c r="AM1897" s="54" t="s">
        <v>2398</v>
      </c>
      <c r="AN1897" s="19"/>
      <c r="AO1897" s="19" t="s">
        <v>54</v>
      </c>
    </row>
    <row r="1898">
      <c r="A1898" s="8" t="s">
        <v>13727</v>
      </c>
      <c r="B1898" s="52" t="s">
        <v>1298</v>
      </c>
      <c r="C1898" s="8" t="s">
        <v>58</v>
      </c>
      <c r="D1898" s="8" t="s">
        <v>13718</v>
      </c>
      <c r="E1898" s="16" t="s">
        <v>13728</v>
      </c>
      <c r="F1898" s="21" t="s">
        <v>13729</v>
      </c>
      <c r="G1898" s="8" t="s">
        <v>7957</v>
      </c>
      <c r="H1898" s="24"/>
      <c r="I1898" s="8" t="s">
        <v>13730</v>
      </c>
      <c r="J1898" s="8">
        <v>15.0</v>
      </c>
      <c r="K1898" s="14">
        <v>46125.0</v>
      </c>
      <c r="L1898" s="8" t="s">
        <v>9634</v>
      </c>
      <c r="M1898" s="8" t="s">
        <v>9634</v>
      </c>
      <c r="N1898" s="14">
        <v>46126.0</v>
      </c>
      <c r="O1898" s="14">
        <v>46126.0</v>
      </c>
      <c r="P1898" s="8" t="s">
        <v>48</v>
      </c>
      <c r="Q1898" s="8">
        <v>836.0</v>
      </c>
      <c r="R1898" s="16" t="s">
        <v>13731</v>
      </c>
      <c r="S1898" s="16" t="s">
        <v>13732</v>
      </c>
      <c r="T1898" s="16" t="s">
        <v>107</v>
      </c>
      <c r="U1898" s="25" t="s">
        <v>13725</v>
      </c>
      <c r="V1898" s="8" t="s">
        <v>220</v>
      </c>
      <c r="AA1898" s="53" t="s">
        <v>13733</v>
      </c>
      <c r="AB1898" s="18">
        <v>206.0</v>
      </c>
      <c r="AC1898" s="18">
        <v>14.0</v>
      </c>
      <c r="AD1898" s="18">
        <v>13.0</v>
      </c>
      <c r="AE1898" s="18">
        <v>59.0</v>
      </c>
      <c r="AF1898" s="18">
        <v>27.0</v>
      </c>
      <c r="AG1898" s="18">
        <v>97.0</v>
      </c>
      <c r="AH1898" s="18">
        <v>6.0</v>
      </c>
      <c r="AI1898" s="18">
        <v>8.0</v>
      </c>
      <c r="AJ1898" s="18" t="s">
        <v>54</v>
      </c>
      <c r="AK1898" s="18" t="s">
        <v>54</v>
      </c>
      <c r="AL1898" s="54" t="s">
        <v>2242</v>
      </c>
      <c r="AM1898" s="18" t="s">
        <v>54</v>
      </c>
      <c r="AN1898" s="19"/>
      <c r="AO1898" s="19" t="s">
        <v>54</v>
      </c>
    </row>
    <row r="1899">
      <c r="A1899" s="8" t="s">
        <v>13734</v>
      </c>
      <c r="B1899" s="52" t="s">
        <v>1287</v>
      </c>
      <c r="C1899" s="8" t="s">
        <v>58</v>
      </c>
      <c r="D1899" s="8" t="s">
        <v>13718</v>
      </c>
      <c r="E1899" s="16" t="s">
        <v>13735</v>
      </c>
      <c r="F1899" s="21" t="s">
        <v>13736</v>
      </c>
      <c r="G1899" s="8" t="s">
        <v>7957</v>
      </c>
      <c r="H1899" s="24"/>
      <c r="I1899" s="8" t="s">
        <v>13737</v>
      </c>
      <c r="J1899" s="8">
        <v>15.0</v>
      </c>
      <c r="K1899" s="14">
        <v>46125.0</v>
      </c>
      <c r="L1899" s="8" t="s">
        <v>9634</v>
      </c>
      <c r="M1899" s="8" t="s">
        <v>9634</v>
      </c>
      <c r="N1899" s="14">
        <v>46126.0</v>
      </c>
      <c r="O1899" s="14">
        <v>46126.0</v>
      </c>
      <c r="P1899" s="8" t="s">
        <v>48</v>
      </c>
      <c r="Q1899" s="8">
        <v>838.0</v>
      </c>
      <c r="R1899" s="16" t="s">
        <v>13738</v>
      </c>
      <c r="S1899" s="16" t="s">
        <v>13739</v>
      </c>
      <c r="T1899" s="16" t="s">
        <v>70</v>
      </c>
      <c r="U1899" s="25" t="s">
        <v>13725</v>
      </c>
      <c r="V1899" s="8" t="s">
        <v>220</v>
      </c>
      <c r="AA1899" s="53" t="s">
        <v>13740</v>
      </c>
      <c r="AB1899" s="18">
        <v>56.0</v>
      </c>
      <c r="AC1899" s="18">
        <v>13.0</v>
      </c>
      <c r="AD1899" s="18">
        <v>8.0</v>
      </c>
      <c r="AE1899" s="18">
        <v>28.0</v>
      </c>
      <c r="AF1899" s="18">
        <v>0.0</v>
      </c>
      <c r="AG1899" s="18">
        <v>0.0</v>
      </c>
      <c r="AH1899" s="18">
        <v>0.0</v>
      </c>
      <c r="AI1899" s="18">
        <v>5.0</v>
      </c>
      <c r="AJ1899" s="18" t="s">
        <v>54</v>
      </c>
      <c r="AK1899" s="18" t="s">
        <v>54</v>
      </c>
      <c r="AL1899" s="54" t="s">
        <v>1763</v>
      </c>
      <c r="AM1899" s="18" t="s">
        <v>54</v>
      </c>
      <c r="AN1899" s="19"/>
      <c r="AO1899" s="19" t="s">
        <v>54</v>
      </c>
    </row>
    <row r="1900">
      <c r="A1900" s="8" t="s">
        <v>13741</v>
      </c>
      <c r="B1900" s="52" t="s">
        <v>1298</v>
      </c>
      <c r="C1900" s="8" t="s">
        <v>43</v>
      </c>
      <c r="E1900" s="16" t="s">
        <v>13742</v>
      </c>
      <c r="F1900" s="21" t="s">
        <v>13743</v>
      </c>
      <c r="G1900" s="8" t="s">
        <v>7957</v>
      </c>
      <c r="H1900" s="24"/>
      <c r="I1900" s="8" t="s">
        <v>13744</v>
      </c>
      <c r="J1900" s="8">
        <v>15.0</v>
      </c>
      <c r="K1900" s="14">
        <v>46125.0</v>
      </c>
      <c r="L1900" s="8" t="s">
        <v>9634</v>
      </c>
      <c r="M1900" s="8" t="s">
        <v>9634</v>
      </c>
      <c r="N1900" s="14">
        <v>46126.0</v>
      </c>
      <c r="O1900" s="14">
        <v>46126.0</v>
      </c>
      <c r="P1900" s="8" t="s">
        <v>48</v>
      </c>
      <c r="Q1900" s="8">
        <v>778.0</v>
      </c>
      <c r="R1900" s="16" t="s">
        <v>13745</v>
      </c>
      <c r="S1900" s="16" t="s">
        <v>13746</v>
      </c>
      <c r="T1900" s="16" t="s">
        <v>70</v>
      </c>
      <c r="U1900" s="25" t="s">
        <v>13747</v>
      </c>
      <c r="V1900" s="8" t="s">
        <v>72</v>
      </c>
      <c r="X1900" s="8" t="s">
        <v>9767</v>
      </c>
      <c r="Y1900" s="8" t="s">
        <v>9767</v>
      </c>
      <c r="AA1900" s="53" t="s">
        <v>13748</v>
      </c>
      <c r="AB1900" s="18">
        <v>218.0</v>
      </c>
      <c r="AC1900" s="18">
        <v>54.0</v>
      </c>
      <c r="AD1900" s="18">
        <v>31.0</v>
      </c>
      <c r="AE1900" s="18">
        <v>56.0</v>
      </c>
      <c r="AF1900" s="18">
        <v>91.0</v>
      </c>
      <c r="AG1900" s="18">
        <v>46.0</v>
      </c>
      <c r="AH1900" s="18">
        <v>0.0</v>
      </c>
      <c r="AI1900" s="18">
        <v>34.0</v>
      </c>
      <c r="AJ1900" s="18" t="s">
        <v>13741</v>
      </c>
      <c r="AK1900" s="18">
        <v>781.0</v>
      </c>
      <c r="AL1900" s="54" t="s">
        <v>2242</v>
      </c>
      <c r="AM1900" s="54" t="s">
        <v>1478</v>
      </c>
      <c r="AN1900" s="19"/>
      <c r="AO1900" s="19" t="s">
        <v>54</v>
      </c>
    </row>
    <row r="1901">
      <c r="A1901" s="8" t="s">
        <v>13749</v>
      </c>
      <c r="B1901" s="52" t="s">
        <v>1287</v>
      </c>
      <c r="C1901" s="8" t="s">
        <v>58</v>
      </c>
      <c r="D1901" s="8" t="s">
        <v>13741</v>
      </c>
      <c r="E1901" s="16" t="s">
        <v>13750</v>
      </c>
      <c r="F1901" s="21" t="s">
        <v>13751</v>
      </c>
      <c r="G1901" s="8" t="s">
        <v>7957</v>
      </c>
      <c r="H1901" s="24"/>
      <c r="I1901" s="8" t="s">
        <v>13752</v>
      </c>
      <c r="J1901" s="8">
        <v>15.0</v>
      </c>
      <c r="K1901" s="14">
        <v>46125.0</v>
      </c>
      <c r="L1901" s="8" t="s">
        <v>9634</v>
      </c>
      <c r="M1901" s="8" t="s">
        <v>9634</v>
      </c>
      <c r="N1901" s="14">
        <v>46126.0</v>
      </c>
      <c r="O1901" s="14">
        <v>46126.0</v>
      </c>
      <c r="P1901" s="8" t="s">
        <v>48</v>
      </c>
      <c r="Q1901" s="8">
        <v>715.0</v>
      </c>
      <c r="R1901" s="16" t="s">
        <v>13753</v>
      </c>
      <c r="S1901" s="16" t="s">
        <v>13754</v>
      </c>
      <c r="T1901" s="16" t="s">
        <v>9636</v>
      </c>
      <c r="U1901" s="25" t="s">
        <v>13747</v>
      </c>
      <c r="V1901" s="8" t="s">
        <v>72</v>
      </c>
      <c r="X1901" s="8" t="s">
        <v>9767</v>
      </c>
      <c r="Y1901" s="8" t="s">
        <v>9767</v>
      </c>
      <c r="AA1901" s="53" t="s">
        <v>13755</v>
      </c>
      <c r="AB1901" s="18">
        <v>268.0</v>
      </c>
      <c r="AC1901" s="18">
        <v>86.0</v>
      </c>
      <c r="AD1901" s="18">
        <v>9.0</v>
      </c>
      <c r="AE1901" s="18">
        <v>62.0</v>
      </c>
      <c r="AF1901" s="18">
        <v>236.0</v>
      </c>
      <c r="AG1901" s="18">
        <v>69.0</v>
      </c>
      <c r="AH1901" s="18">
        <v>29.0</v>
      </c>
      <c r="AI1901" s="18">
        <v>7.0</v>
      </c>
      <c r="AJ1901" s="18" t="s">
        <v>54</v>
      </c>
      <c r="AK1901" s="18" t="s">
        <v>54</v>
      </c>
      <c r="AL1901" s="54" t="s">
        <v>1772</v>
      </c>
      <c r="AM1901" s="18" t="s">
        <v>54</v>
      </c>
      <c r="AN1901" s="19"/>
      <c r="AO1901" s="19" t="s">
        <v>54</v>
      </c>
    </row>
    <row r="1902">
      <c r="A1902" s="8" t="s">
        <v>13756</v>
      </c>
      <c r="B1902" s="52" t="s">
        <v>2482</v>
      </c>
      <c r="C1902" s="8" t="s">
        <v>58</v>
      </c>
      <c r="D1902" s="8" t="s">
        <v>13741</v>
      </c>
      <c r="E1902" s="10" t="s">
        <v>13757</v>
      </c>
      <c r="F1902" s="21" t="s">
        <v>13758</v>
      </c>
      <c r="G1902" s="8" t="s">
        <v>7957</v>
      </c>
      <c r="H1902" s="24"/>
      <c r="I1902" s="8" t="s">
        <v>13759</v>
      </c>
      <c r="J1902" s="8">
        <v>15.0</v>
      </c>
      <c r="K1902" s="14">
        <v>46125.0</v>
      </c>
      <c r="L1902" s="8" t="s">
        <v>9634</v>
      </c>
      <c r="M1902" s="8" t="s">
        <v>9634</v>
      </c>
      <c r="N1902" s="14">
        <v>46126.0</v>
      </c>
      <c r="O1902" s="14">
        <v>46126.0</v>
      </c>
      <c r="P1902" s="8" t="s">
        <v>48</v>
      </c>
      <c r="Q1902" s="8">
        <v>713.0</v>
      </c>
      <c r="R1902" s="16" t="s">
        <v>13760</v>
      </c>
      <c r="S1902" s="16" t="s">
        <v>13761</v>
      </c>
      <c r="T1902" s="16" t="s">
        <v>13762</v>
      </c>
      <c r="U1902" s="25" t="s">
        <v>13747</v>
      </c>
      <c r="V1902" s="8" t="s">
        <v>72</v>
      </c>
      <c r="X1902" s="8" t="s">
        <v>9767</v>
      </c>
      <c r="Y1902" s="8" t="s">
        <v>9767</v>
      </c>
      <c r="AA1902" s="18" t="s">
        <v>54</v>
      </c>
      <c r="AB1902" s="18">
        <v>295.0</v>
      </c>
      <c r="AC1902" s="18">
        <v>126.0</v>
      </c>
      <c r="AD1902" s="18">
        <v>8.0</v>
      </c>
      <c r="AE1902" s="18">
        <v>142.0</v>
      </c>
      <c r="AF1902" s="18">
        <v>0.0</v>
      </c>
      <c r="AG1902" s="18">
        <v>0.0</v>
      </c>
      <c r="AH1902" s="18">
        <v>0.0</v>
      </c>
      <c r="AI1902" s="18">
        <v>0.0</v>
      </c>
      <c r="AJ1902" s="18" t="s">
        <v>54</v>
      </c>
      <c r="AK1902" s="18" t="s">
        <v>54</v>
      </c>
      <c r="AL1902" s="18" t="s">
        <v>54</v>
      </c>
      <c r="AM1902" s="18" t="s">
        <v>54</v>
      </c>
      <c r="AN1902" s="19" t="s">
        <v>54</v>
      </c>
      <c r="AO1902" s="19" t="s">
        <v>54</v>
      </c>
    </row>
    <row r="1903">
      <c r="A1903" s="8" t="s">
        <v>13763</v>
      </c>
      <c r="B1903" s="52" t="s">
        <v>1287</v>
      </c>
      <c r="C1903" s="8" t="s">
        <v>43</v>
      </c>
      <c r="E1903" s="16" t="s">
        <v>13764</v>
      </c>
      <c r="F1903" s="21" t="s">
        <v>13765</v>
      </c>
      <c r="G1903" s="8" t="s">
        <v>7957</v>
      </c>
      <c r="H1903" s="24"/>
      <c r="I1903" s="8" t="s">
        <v>13766</v>
      </c>
      <c r="J1903" s="8">
        <v>15.0</v>
      </c>
      <c r="K1903" s="14">
        <v>46125.0</v>
      </c>
      <c r="L1903" s="8" t="s">
        <v>9634</v>
      </c>
      <c r="M1903" s="8" t="s">
        <v>9634</v>
      </c>
      <c r="N1903" s="14">
        <v>46126.0</v>
      </c>
      <c r="O1903" s="14">
        <v>46126.0</v>
      </c>
      <c r="P1903" s="8" t="s">
        <v>48</v>
      </c>
      <c r="Q1903" s="8">
        <v>689.0</v>
      </c>
      <c r="R1903" s="16" t="s">
        <v>13767</v>
      </c>
      <c r="S1903" s="16" t="s">
        <v>13768</v>
      </c>
      <c r="T1903" s="16" t="s">
        <v>107</v>
      </c>
      <c r="U1903" s="25" t="s">
        <v>13769</v>
      </c>
      <c r="V1903" s="8" t="s">
        <v>72</v>
      </c>
      <c r="AA1903" s="53" t="s">
        <v>13770</v>
      </c>
      <c r="AB1903" s="18">
        <v>2699.0</v>
      </c>
      <c r="AC1903" s="18">
        <v>27.0</v>
      </c>
      <c r="AD1903" s="18">
        <v>14.0</v>
      </c>
      <c r="AE1903" s="18">
        <v>79.0</v>
      </c>
      <c r="AF1903" s="18">
        <v>133.0</v>
      </c>
      <c r="AG1903" s="18">
        <v>2560.0</v>
      </c>
      <c r="AH1903" s="18">
        <v>0.0</v>
      </c>
      <c r="AI1903" s="18">
        <v>14.0</v>
      </c>
      <c r="AJ1903" s="18" t="s">
        <v>13763</v>
      </c>
      <c r="AK1903" s="18">
        <v>3811.0</v>
      </c>
      <c r="AL1903" s="55" t="s">
        <v>6799</v>
      </c>
      <c r="AM1903" s="54" t="s">
        <v>5323</v>
      </c>
      <c r="AN1903" s="19">
        <v>0.9249</v>
      </c>
      <c r="AO1903" s="19" t="s">
        <v>3607</v>
      </c>
    </row>
    <row r="1904">
      <c r="A1904" s="8" t="s">
        <v>13771</v>
      </c>
      <c r="B1904" s="52" t="s">
        <v>5170</v>
      </c>
      <c r="C1904" s="8" t="s">
        <v>58</v>
      </c>
      <c r="D1904" s="8" t="s">
        <v>13763</v>
      </c>
      <c r="E1904" s="16" t="s">
        <v>13772</v>
      </c>
      <c r="F1904" s="21" t="s">
        <v>13773</v>
      </c>
      <c r="G1904" s="8" t="s">
        <v>7957</v>
      </c>
      <c r="H1904" s="24"/>
      <c r="I1904" s="8" t="s">
        <v>13774</v>
      </c>
      <c r="J1904" s="8">
        <v>15.0</v>
      </c>
      <c r="K1904" s="14">
        <v>46125.0</v>
      </c>
      <c r="L1904" s="8" t="s">
        <v>9634</v>
      </c>
      <c r="M1904" s="8" t="s">
        <v>9634</v>
      </c>
      <c r="N1904" s="14">
        <v>46126.0</v>
      </c>
      <c r="O1904" s="14">
        <v>46126.0</v>
      </c>
      <c r="P1904" s="8" t="s">
        <v>48</v>
      </c>
      <c r="Q1904" s="8">
        <v>621.0</v>
      </c>
      <c r="R1904" s="16" t="s">
        <v>13775</v>
      </c>
      <c r="S1904" s="16" t="s">
        <v>13776</v>
      </c>
      <c r="T1904" s="16" t="s">
        <v>13777</v>
      </c>
      <c r="U1904" s="25" t="s">
        <v>13769</v>
      </c>
      <c r="V1904" s="8" t="s">
        <v>72</v>
      </c>
      <c r="AA1904" s="53" t="s">
        <v>13778</v>
      </c>
      <c r="AB1904" s="18">
        <v>745.0</v>
      </c>
      <c r="AC1904" s="18">
        <v>17.0</v>
      </c>
      <c r="AD1904" s="18">
        <v>19.0</v>
      </c>
      <c r="AE1904" s="18">
        <v>54.0</v>
      </c>
      <c r="AF1904" s="18">
        <v>8.0</v>
      </c>
      <c r="AG1904" s="18">
        <v>619.0</v>
      </c>
      <c r="AH1904" s="18">
        <v>0.0</v>
      </c>
      <c r="AI1904" s="18">
        <v>9.0</v>
      </c>
      <c r="AJ1904" s="18" t="s">
        <v>54</v>
      </c>
      <c r="AK1904" s="18" t="s">
        <v>54</v>
      </c>
      <c r="AL1904" s="54" t="s">
        <v>2480</v>
      </c>
      <c r="AM1904" s="18" t="s">
        <v>54</v>
      </c>
      <c r="AN1904" s="19">
        <v>0.9249</v>
      </c>
      <c r="AO1904" s="19" t="s">
        <v>3607</v>
      </c>
    </row>
    <row r="1905">
      <c r="A1905" s="8" t="s">
        <v>13779</v>
      </c>
      <c r="B1905" s="52" t="s">
        <v>1883</v>
      </c>
      <c r="C1905" s="8" t="s">
        <v>58</v>
      </c>
      <c r="D1905" s="8" t="s">
        <v>13763</v>
      </c>
      <c r="E1905" s="16" t="s">
        <v>13780</v>
      </c>
      <c r="F1905" s="21" t="s">
        <v>13781</v>
      </c>
      <c r="G1905" s="8" t="s">
        <v>7957</v>
      </c>
      <c r="H1905" s="24"/>
      <c r="I1905" s="8" t="s">
        <v>13782</v>
      </c>
      <c r="J1905" s="8">
        <v>15.0</v>
      </c>
      <c r="K1905" s="14">
        <v>46125.0</v>
      </c>
      <c r="L1905" s="8" t="s">
        <v>9634</v>
      </c>
      <c r="M1905" s="8" t="s">
        <v>9634</v>
      </c>
      <c r="N1905" s="14">
        <v>46126.0</v>
      </c>
      <c r="O1905" s="14">
        <v>46126.0</v>
      </c>
      <c r="P1905" s="8" t="s">
        <v>48</v>
      </c>
      <c r="Q1905" s="8">
        <v>681.0</v>
      </c>
      <c r="R1905" s="16" t="s">
        <v>13783</v>
      </c>
      <c r="S1905" s="16" t="s">
        <v>13784</v>
      </c>
      <c r="T1905" s="16" t="s">
        <v>70</v>
      </c>
      <c r="U1905" s="25" t="s">
        <v>13769</v>
      </c>
      <c r="V1905" s="8" t="s">
        <v>72</v>
      </c>
      <c r="AA1905" s="53" t="s">
        <v>13785</v>
      </c>
      <c r="AB1905" s="18">
        <v>367.0</v>
      </c>
      <c r="AC1905" s="18">
        <v>31.0</v>
      </c>
      <c r="AD1905" s="18">
        <v>18.0</v>
      </c>
      <c r="AE1905" s="18">
        <v>58.0</v>
      </c>
      <c r="AF1905" s="18">
        <v>35.0</v>
      </c>
      <c r="AG1905" s="18">
        <v>242.0</v>
      </c>
      <c r="AH1905" s="18">
        <v>0.0</v>
      </c>
      <c r="AI1905" s="18">
        <v>10.0</v>
      </c>
      <c r="AJ1905" s="18" t="s">
        <v>54</v>
      </c>
      <c r="AK1905" s="18" t="s">
        <v>54</v>
      </c>
      <c r="AL1905" s="54" t="s">
        <v>2803</v>
      </c>
      <c r="AM1905" s="18" t="s">
        <v>54</v>
      </c>
      <c r="AN1905" s="19">
        <v>0.9249</v>
      </c>
      <c r="AO1905" s="19" t="s">
        <v>3607</v>
      </c>
    </row>
    <row r="1906">
      <c r="A1906" s="8" t="s">
        <v>13786</v>
      </c>
      <c r="B1906" s="52" t="s">
        <v>2931</v>
      </c>
      <c r="C1906" s="8" t="s">
        <v>43</v>
      </c>
      <c r="E1906" s="20" t="s">
        <v>13787</v>
      </c>
      <c r="F1906" s="50" t="s">
        <v>13788</v>
      </c>
      <c r="G1906" s="8" t="s">
        <v>3873</v>
      </c>
      <c r="H1906" s="24"/>
      <c r="I1906" s="8" t="s">
        <v>13789</v>
      </c>
      <c r="J1906" s="8">
        <v>15.0</v>
      </c>
      <c r="K1906" s="14">
        <v>46125.0</v>
      </c>
      <c r="L1906" s="8" t="s">
        <v>9634</v>
      </c>
      <c r="M1906" s="8" t="s">
        <v>9634</v>
      </c>
      <c r="N1906" s="14">
        <v>46126.0</v>
      </c>
      <c r="O1906" s="14">
        <v>46126.0</v>
      </c>
      <c r="P1906" s="8" t="s">
        <v>3876</v>
      </c>
      <c r="Q1906" s="8">
        <v>554.0</v>
      </c>
      <c r="R1906" s="16" t="s">
        <v>13790</v>
      </c>
      <c r="S1906" s="16" t="s">
        <v>13791</v>
      </c>
      <c r="T1906" s="16" t="s">
        <v>13792</v>
      </c>
      <c r="U1906" s="20" t="s">
        <v>13793</v>
      </c>
      <c r="V1906" s="8" t="s">
        <v>172</v>
      </c>
      <c r="X1906" s="8" t="s">
        <v>9767</v>
      </c>
      <c r="AA1906" s="18" t="s">
        <v>54</v>
      </c>
      <c r="AB1906" s="18">
        <v>2071.0</v>
      </c>
      <c r="AC1906" s="18">
        <v>321.0</v>
      </c>
      <c r="AD1906" s="18">
        <v>990.0</v>
      </c>
      <c r="AE1906" s="18">
        <v>402.0</v>
      </c>
      <c r="AF1906" s="18">
        <v>0.0</v>
      </c>
      <c r="AG1906" s="18">
        <v>0.0</v>
      </c>
      <c r="AH1906" s="18">
        <v>0.0</v>
      </c>
      <c r="AI1906" s="18">
        <v>9.0</v>
      </c>
      <c r="AJ1906" s="18" t="s">
        <v>13786</v>
      </c>
      <c r="AK1906" s="18">
        <v>13677.0</v>
      </c>
      <c r="AL1906" s="18" t="s">
        <v>54</v>
      </c>
      <c r="AM1906" s="55" t="s">
        <v>8960</v>
      </c>
      <c r="AN1906" s="19">
        <v>0.9643</v>
      </c>
      <c r="AO1906" s="19" t="s">
        <v>11726</v>
      </c>
    </row>
    <row r="1907">
      <c r="A1907" s="8" t="s">
        <v>13794</v>
      </c>
      <c r="B1907" s="52" t="s">
        <v>5170</v>
      </c>
      <c r="C1907" s="8" t="s">
        <v>58</v>
      </c>
      <c r="D1907" s="8" t="s">
        <v>13786</v>
      </c>
      <c r="E1907" s="20" t="s">
        <v>13795</v>
      </c>
      <c r="F1907" s="50" t="s">
        <v>13796</v>
      </c>
      <c r="G1907" s="8" t="s">
        <v>3873</v>
      </c>
      <c r="H1907" s="24"/>
      <c r="I1907" s="8" t="s">
        <v>13797</v>
      </c>
      <c r="J1907" s="8">
        <v>15.0</v>
      </c>
      <c r="K1907" s="14">
        <v>46125.0</v>
      </c>
      <c r="L1907" s="8" t="s">
        <v>9634</v>
      </c>
      <c r="M1907" s="8" t="s">
        <v>9634</v>
      </c>
      <c r="N1907" s="14">
        <v>46126.0</v>
      </c>
      <c r="O1907" s="14">
        <v>46126.0</v>
      </c>
      <c r="P1907" s="8" t="s">
        <v>3876</v>
      </c>
      <c r="Q1907" s="8">
        <v>605.0</v>
      </c>
      <c r="R1907" s="16" t="s">
        <v>13798</v>
      </c>
      <c r="S1907" s="16" t="s">
        <v>13799</v>
      </c>
      <c r="T1907" s="16" t="s">
        <v>70</v>
      </c>
      <c r="U1907" s="20" t="s">
        <v>13793</v>
      </c>
      <c r="V1907" s="8" t="s">
        <v>172</v>
      </c>
      <c r="X1907" s="8" t="s">
        <v>9767</v>
      </c>
      <c r="AA1907" s="53" t="s">
        <v>13800</v>
      </c>
      <c r="AB1907" s="18">
        <v>5615.0</v>
      </c>
      <c r="AC1907" s="18">
        <v>37.0</v>
      </c>
      <c r="AD1907" s="18">
        <v>123.0</v>
      </c>
      <c r="AE1907" s="18">
        <v>317.0</v>
      </c>
      <c r="AF1907" s="18">
        <v>62.0</v>
      </c>
      <c r="AG1907" s="18">
        <v>3135.0</v>
      </c>
      <c r="AH1907" s="18">
        <v>3.0</v>
      </c>
      <c r="AI1907" s="18">
        <v>50.0</v>
      </c>
      <c r="AJ1907" s="18" t="s">
        <v>54</v>
      </c>
      <c r="AK1907" s="18" t="s">
        <v>54</v>
      </c>
      <c r="AL1907" s="55" t="s">
        <v>13801</v>
      </c>
      <c r="AM1907" s="18" t="s">
        <v>54</v>
      </c>
      <c r="AN1907" s="19">
        <v>0.9643</v>
      </c>
      <c r="AO1907" s="19" t="s">
        <v>54</v>
      </c>
    </row>
    <row r="1908">
      <c r="A1908" s="8" t="s">
        <v>13802</v>
      </c>
      <c r="B1908" s="52" t="s">
        <v>3883</v>
      </c>
      <c r="C1908" s="8" t="s">
        <v>58</v>
      </c>
      <c r="D1908" s="8" t="s">
        <v>13786</v>
      </c>
      <c r="E1908" s="20" t="s">
        <v>13803</v>
      </c>
      <c r="F1908" s="50" t="s">
        <v>13804</v>
      </c>
      <c r="G1908" s="8" t="s">
        <v>3873</v>
      </c>
      <c r="H1908" s="24"/>
      <c r="I1908" s="8" t="s">
        <v>13805</v>
      </c>
      <c r="J1908" s="8">
        <v>15.0</v>
      </c>
      <c r="K1908" s="14">
        <v>46125.0</v>
      </c>
      <c r="L1908" s="8" t="s">
        <v>9634</v>
      </c>
      <c r="M1908" s="8" t="s">
        <v>9634</v>
      </c>
      <c r="N1908" s="14">
        <v>46126.0</v>
      </c>
      <c r="O1908" s="14">
        <v>46126.0</v>
      </c>
      <c r="P1908" s="8" t="s">
        <v>3876</v>
      </c>
      <c r="Q1908" s="8">
        <v>607.0</v>
      </c>
      <c r="R1908" s="16" t="s">
        <v>13806</v>
      </c>
      <c r="S1908" s="16" t="s">
        <v>13807</v>
      </c>
      <c r="T1908" s="16" t="s">
        <v>13808</v>
      </c>
      <c r="U1908" s="20" t="s">
        <v>13793</v>
      </c>
      <c r="V1908" s="8" t="s">
        <v>172</v>
      </c>
      <c r="X1908" s="8" t="s">
        <v>9767</v>
      </c>
      <c r="AA1908" s="53" t="s">
        <v>13809</v>
      </c>
      <c r="AB1908" s="18">
        <v>738.0</v>
      </c>
      <c r="AC1908" s="18">
        <v>64.0</v>
      </c>
      <c r="AD1908" s="18">
        <v>260.0</v>
      </c>
      <c r="AE1908" s="18">
        <v>140.0</v>
      </c>
      <c r="AF1908" s="18">
        <v>98.0</v>
      </c>
      <c r="AG1908" s="18">
        <v>180.0</v>
      </c>
      <c r="AH1908" s="18">
        <v>1.0</v>
      </c>
      <c r="AI1908" s="18">
        <v>54.0</v>
      </c>
      <c r="AJ1908" s="18" t="s">
        <v>54</v>
      </c>
      <c r="AK1908" s="18" t="s">
        <v>54</v>
      </c>
      <c r="AL1908" s="54" t="s">
        <v>1295</v>
      </c>
      <c r="AM1908" s="18" t="s">
        <v>54</v>
      </c>
      <c r="AN1908" s="19">
        <v>0.9643</v>
      </c>
      <c r="AO1908" s="19" t="s">
        <v>54</v>
      </c>
    </row>
    <row r="1909">
      <c r="A1909" s="8" t="s">
        <v>13810</v>
      </c>
      <c r="B1909" s="52" t="s">
        <v>1287</v>
      </c>
      <c r="C1909" s="8" t="s">
        <v>58</v>
      </c>
      <c r="D1909" s="8" t="s">
        <v>13786</v>
      </c>
      <c r="E1909" s="20" t="s">
        <v>13811</v>
      </c>
      <c r="F1909" s="50" t="s">
        <v>13812</v>
      </c>
      <c r="G1909" s="8" t="s">
        <v>3873</v>
      </c>
      <c r="H1909" s="24"/>
      <c r="I1909" s="8" t="s">
        <v>13813</v>
      </c>
      <c r="J1909" s="8">
        <v>15.0</v>
      </c>
      <c r="K1909" s="14">
        <v>46125.0</v>
      </c>
      <c r="L1909" s="8" t="s">
        <v>9634</v>
      </c>
      <c r="M1909" s="8" t="s">
        <v>9634</v>
      </c>
      <c r="N1909" s="14">
        <v>46126.0</v>
      </c>
      <c r="O1909" s="14">
        <v>46126.0</v>
      </c>
      <c r="P1909" s="8" t="s">
        <v>3876</v>
      </c>
      <c r="Q1909" s="8">
        <v>687.0</v>
      </c>
      <c r="R1909" s="16" t="s">
        <v>13814</v>
      </c>
      <c r="S1909" s="16" t="s">
        <v>13815</v>
      </c>
      <c r="T1909" s="16" t="s">
        <v>188</v>
      </c>
      <c r="U1909" s="20" t="s">
        <v>13793</v>
      </c>
      <c r="V1909" s="8" t="s">
        <v>172</v>
      </c>
      <c r="X1909" s="8" t="s">
        <v>9767</v>
      </c>
      <c r="AA1909" s="53" t="s">
        <v>13816</v>
      </c>
      <c r="AB1909" s="18">
        <v>5253.0</v>
      </c>
      <c r="AC1909" s="18">
        <v>385.0</v>
      </c>
      <c r="AD1909" s="18">
        <v>78.0</v>
      </c>
      <c r="AE1909" s="18">
        <v>196.0</v>
      </c>
      <c r="AF1909" s="18">
        <v>23.0</v>
      </c>
      <c r="AG1909" s="18">
        <v>4273.0</v>
      </c>
      <c r="AH1909" s="18">
        <v>0.0</v>
      </c>
      <c r="AI1909" s="18">
        <v>76.0</v>
      </c>
      <c r="AJ1909" s="18" t="s">
        <v>54</v>
      </c>
      <c r="AK1909" s="18" t="s">
        <v>54</v>
      </c>
      <c r="AL1909" s="55" t="s">
        <v>3869</v>
      </c>
      <c r="AM1909" s="18" t="s">
        <v>54</v>
      </c>
      <c r="AN1909" s="19">
        <v>0.9643</v>
      </c>
      <c r="AO1909" s="19" t="s">
        <v>11726</v>
      </c>
    </row>
    <row r="1910">
      <c r="A1910" s="8" t="s">
        <v>13817</v>
      </c>
      <c r="B1910" s="52" t="s">
        <v>1298</v>
      </c>
      <c r="C1910" s="8" t="s">
        <v>43</v>
      </c>
      <c r="E1910" s="16" t="s">
        <v>13818</v>
      </c>
      <c r="F1910" s="50" t="s">
        <v>13819</v>
      </c>
      <c r="G1910" s="8" t="s">
        <v>3873</v>
      </c>
      <c r="H1910" s="24"/>
      <c r="I1910" s="8" t="s">
        <v>13820</v>
      </c>
      <c r="J1910" s="8">
        <v>15.0</v>
      </c>
      <c r="K1910" s="14">
        <v>46125.0</v>
      </c>
      <c r="L1910" s="8" t="s">
        <v>9634</v>
      </c>
      <c r="M1910" s="8" t="s">
        <v>9634</v>
      </c>
      <c r="N1910" s="14">
        <v>46126.0</v>
      </c>
      <c r="O1910" s="14">
        <v>46126.0</v>
      </c>
      <c r="P1910" s="8" t="s">
        <v>3876</v>
      </c>
      <c r="Q1910" s="8">
        <v>839.0</v>
      </c>
      <c r="R1910" s="16" t="s">
        <v>13821</v>
      </c>
      <c r="S1910" s="16" t="s">
        <v>13822</v>
      </c>
      <c r="T1910" s="8" t="s">
        <v>13823</v>
      </c>
      <c r="U1910" s="20" t="s">
        <v>13824</v>
      </c>
      <c r="V1910" s="16" t="s">
        <v>172</v>
      </c>
      <c r="Z1910" s="8" t="s">
        <v>9767</v>
      </c>
      <c r="AA1910" s="53" t="s">
        <v>13825</v>
      </c>
      <c r="AB1910" s="18">
        <v>2286.0</v>
      </c>
      <c r="AC1910" s="18">
        <v>27.0</v>
      </c>
      <c r="AD1910" s="18">
        <v>1751.0</v>
      </c>
      <c r="AE1910" s="18">
        <v>372.0</v>
      </c>
      <c r="AF1910" s="18">
        <v>9.0</v>
      </c>
      <c r="AG1910" s="18">
        <v>108.0</v>
      </c>
      <c r="AH1910" s="18">
        <v>0.0</v>
      </c>
      <c r="AI1910" s="18">
        <v>47.0</v>
      </c>
      <c r="AJ1910" s="18" t="s">
        <v>13817</v>
      </c>
      <c r="AK1910" s="18">
        <v>3163.0</v>
      </c>
      <c r="AL1910" s="55" t="s">
        <v>13826</v>
      </c>
      <c r="AM1910" s="54" t="s">
        <v>3527</v>
      </c>
      <c r="AN1910" s="19">
        <v>0.9302</v>
      </c>
      <c r="AO1910" s="19" t="s">
        <v>356</v>
      </c>
    </row>
    <row r="1911">
      <c r="A1911" s="8" t="s">
        <v>13827</v>
      </c>
      <c r="B1911" s="52" t="s">
        <v>5170</v>
      </c>
      <c r="C1911" s="8" t="s">
        <v>58</v>
      </c>
      <c r="D1911" s="8" t="s">
        <v>13817</v>
      </c>
      <c r="E1911" s="16" t="s">
        <v>13828</v>
      </c>
      <c r="F1911" s="50" t="s">
        <v>13829</v>
      </c>
      <c r="G1911" s="8" t="s">
        <v>3873</v>
      </c>
      <c r="H1911" s="24"/>
      <c r="I1911" s="8" t="s">
        <v>13830</v>
      </c>
      <c r="J1911" s="8">
        <v>15.0</v>
      </c>
      <c r="K1911" s="14">
        <v>46125.0</v>
      </c>
      <c r="L1911" s="8" t="s">
        <v>9634</v>
      </c>
      <c r="M1911" s="8" t="s">
        <v>9634</v>
      </c>
      <c r="N1911" s="14">
        <v>46126.0</v>
      </c>
      <c r="O1911" s="14">
        <v>46126.0</v>
      </c>
      <c r="P1911" s="8" t="s">
        <v>3876</v>
      </c>
      <c r="Q1911" s="8">
        <v>833.0</v>
      </c>
      <c r="R1911" s="16" t="s">
        <v>13831</v>
      </c>
      <c r="S1911" s="16" t="s">
        <v>13832</v>
      </c>
      <c r="T1911" s="16" t="s">
        <v>188</v>
      </c>
      <c r="U1911" s="20" t="s">
        <v>13824</v>
      </c>
      <c r="V1911" s="8" t="s">
        <v>172</v>
      </c>
      <c r="Z1911" s="8" t="s">
        <v>9767</v>
      </c>
      <c r="AA1911" s="53" t="s">
        <v>13833</v>
      </c>
      <c r="AB1911" s="18">
        <v>136.0</v>
      </c>
      <c r="AC1911" s="18">
        <v>7.0</v>
      </c>
      <c r="AD1911" s="18">
        <v>16.0</v>
      </c>
      <c r="AE1911" s="18">
        <v>42.0</v>
      </c>
      <c r="AF1911" s="18">
        <v>17.0</v>
      </c>
      <c r="AG1911" s="18">
        <v>58.0</v>
      </c>
      <c r="AH1911" s="18">
        <v>0.0</v>
      </c>
      <c r="AI1911" s="18">
        <v>2.0</v>
      </c>
      <c r="AJ1911" s="18" t="s">
        <v>54</v>
      </c>
      <c r="AK1911" s="18" t="s">
        <v>54</v>
      </c>
      <c r="AL1911" s="54" t="s">
        <v>2455</v>
      </c>
      <c r="AM1911" s="18" t="s">
        <v>54</v>
      </c>
      <c r="AN1911" s="19">
        <v>0.9302</v>
      </c>
      <c r="AO1911" s="19" t="s">
        <v>54</v>
      </c>
    </row>
    <row r="1912">
      <c r="A1912" s="8" t="s">
        <v>13834</v>
      </c>
      <c r="B1912" s="52" t="s">
        <v>5161</v>
      </c>
      <c r="C1912" s="8" t="s">
        <v>58</v>
      </c>
      <c r="D1912" s="8" t="s">
        <v>13817</v>
      </c>
      <c r="E1912" s="16" t="s">
        <v>13835</v>
      </c>
      <c r="F1912" s="50" t="s">
        <v>13836</v>
      </c>
      <c r="G1912" s="8" t="s">
        <v>3873</v>
      </c>
      <c r="H1912" s="24"/>
      <c r="I1912" s="8" t="s">
        <v>13837</v>
      </c>
      <c r="J1912" s="8">
        <v>15.0</v>
      </c>
      <c r="K1912" s="14">
        <v>46125.0</v>
      </c>
      <c r="L1912" s="8" t="s">
        <v>9634</v>
      </c>
      <c r="M1912" s="8" t="s">
        <v>9634</v>
      </c>
      <c r="N1912" s="14">
        <v>46126.0</v>
      </c>
      <c r="O1912" s="14">
        <v>46126.0</v>
      </c>
      <c r="P1912" s="8" t="s">
        <v>3876</v>
      </c>
      <c r="Q1912" s="8">
        <v>858.0</v>
      </c>
      <c r="R1912" s="16" t="s">
        <v>13838</v>
      </c>
      <c r="S1912" s="16" t="s">
        <v>13839</v>
      </c>
      <c r="T1912" s="16" t="s">
        <v>13840</v>
      </c>
      <c r="U1912" s="20" t="s">
        <v>13824</v>
      </c>
      <c r="V1912" s="8" t="s">
        <v>172</v>
      </c>
      <c r="Z1912" s="8" t="s">
        <v>9767</v>
      </c>
      <c r="AA1912" s="53" t="s">
        <v>13841</v>
      </c>
      <c r="AB1912" s="18">
        <v>427.0</v>
      </c>
      <c r="AC1912" s="18">
        <v>42.0</v>
      </c>
      <c r="AD1912" s="18">
        <v>23.0</v>
      </c>
      <c r="AE1912" s="18">
        <v>32.0</v>
      </c>
      <c r="AF1912" s="18">
        <v>340.0</v>
      </c>
      <c r="AG1912" s="18">
        <v>302.0</v>
      </c>
      <c r="AH1912" s="18">
        <v>0.0</v>
      </c>
      <c r="AI1912" s="18">
        <v>8.0</v>
      </c>
      <c r="AJ1912" s="18" t="s">
        <v>54</v>
      </c>
      <c r="AK1912" s="18" t="s">
        <v>54</v>
      </c>
      <c r="AL1912" s="54" t="s">
        <v>1601</v>
      </c>
      <c r="AM1912" s="18" t="s">
        <v>54</v>
      </c>
      <c r="AN1912" s="19">
        <v>0.9302</v>
      </c>
      <c r="AO1912" s="19" t="s">
        <v>191</v>
      </c>
    </row>
    <row r="1913">
      <c r="A1913" s="8" t="s">
        <v>13842</v>
      </c>
      <c r="B1913" s="52" t="s">
        <v>3883</v>
      </c>
      <c r="C1913" s="8" t="s">
        <v>58</v>
      </c>
      <c r="D1913" s="8" t="s">
        <v>13817</v>
      </c>
      <c r="E1913" s="16" t="s">
        <v>13843</v>
      </c>
      <c r="F1913" s="50" t="s">
        <v>13844</v>
      </c>
      <c r="G1913" s="8" t="s">
        <v>3873</v>
      </c>
      <c r="H1913" s="24"/>
      <c r="I1913" s="8" t="s">
        <v>13845</v>
      </c>
      <c r="J1913" s="8">
        <v>15.0</v>
      </c>
      <c r="K1913" s="14">
        <v>46125.0</v>
      </c>
      <c r="L1913" s="8" t="s">
        <v>9634</v>
      </c>
      <c r="M1913" s="8" t="s">
        <v>9634</v>
      </c>
      <c r="N1913" s="14">
        <v>46126.0</v>
      </c>
      <c r="O1913" s="14">
        <v>46126.0</v>
      </c>
      <c r="P1913" s="8" t="s">
        <v>3876</v>
      </c>
      <c r="Q1913" s="8">
        <v>793.0</v>
      </c>
      <c r="R1913" s="16" t="s">
        <v>13846</v>
      </c>
      <c r="S1913" s="16" t="s">
        <v>13847</v>
      </c>
      <c r="T1913" s="16" t="s">
        <v>13848</v>
      </c>
      <c r="U1913" s="20" t="s">
        <v>13824</v>
      </c>
      <c r="V1913" s="8" t="s">
        <v>172</v>
      </c>
      <c r="Z1913" s="8" t="s">
        <v>9767</v>
      </c>
      <c r="AA1913" s="53" t="s">
        <v>13849</v>
      </c>
      <c r="AB1913" s="18">
        <v>314.0</v>
      </c>
      <c r="AC1913" s="18">
        <v>9.0</v>
      </c>
      <c r="AD1913" s="18">
        <v>23.0</v>
      </c>
      <c r="AE1913" s="18">
        <v>62.0</v>
      </c>
      <c r="AF1913" s="18">
        <v>27.0</v>
      </c>
      <c r="AG1913" s="18">
        <v>206.0</v>
      </c>
      <c r="AH1913" s="18">
        <v>0.0</v>
      </c>
      <c r="AI1913" s="18">
        <v>11.0</v>
      </c>
      <c r="AJ1913" s="18" t="s">
        <v>54</v>
      </c>
      <c r="AK1913" s="18" t="s">
        <v>54</v>
      </c>
      <c r="AL1913" s="54" t="s">
        <v>1772</v>
      </c>
      <c r="AM1913" s="18" t="s">
        <v>54</v>
      </c>
      <c r="AN1913" s="19">
        <v>0.9302</v>
      </c>
      <c r="AO1913" s="19" t="s">
        <v>54</v>
      </c>
    </row>
    <row r="1914">
      <c r="B1914" s="52" t="s">
        <v>1287</v>
      </c>
      <c r="C1914" s="8" t="s">
        <v>43</v>
      </c>
      <c r="E1914" s="20" t="s">
        <v>13850</v>
      </c>
      <c r="F1914" s="50" t="s">
        <v>13851</v>
      </c>
      <c r="G1914" s="51" t="s">
        <v>183</v>
      </c>
      <c r="H1914" s="51"/>
      <c r="I1914" s="52" t="s">
        <v>13789</v>
      </c>
      <c r="J1914" s="42">
        <v>15.0</v>
      </c>
      <c r="K1914" s="93">
        <v>46125.0</v>
      </c>
      <c r="L1914" s="51" t="s">
        <v>9634</v>
      </c>
      <c r="M1914" s="51" t="s">
        <v>9634</v>
      </c>
      <c r="N1914" s="93">
        <v>46126.0</v>
      </c>
      <c r="O1914" s="93">
        <v>46127.0</v>
      </c>
      <c r="P1914" s="51" t="s">
        <v>185</v>
      </c>
      <c r="Q1914" s="8">
        <v>856.0</v>
      </c>
      <c r="R1914" s="8" t="s">
        <v>13852</v>
      </c>
      <c r="S1914" s="8" t="s">
        <v>13853</v>
      </c>
      <c r="T1914" s="16" t="s">
        <v>70</v>
      </c>
      <c r="U1914" s="17" t="s">
        <v>13854</v>
      </c>
      <c r="V1914" s="8" t="s">
        <v>190</v>
      </c>
      <c r="AA1914" s="53" t="s">
        <v>13855</v>
      </c>
      <c r="AB1914" s="18">
        <v>194.0</v>
      </c>
      <c r="AC1914" s="18">
        <v>9.0</v>
      </c>
      <c r="AD1914" s="18">
        <v>12.0</v>
      </c>
      <c r="AE1914" s="18">
        <v>72.0</v>
      </c>
      <c r="AF1914" s="18">
        <v>0.0</v>
      </c>
      <c r="AG1914" s="18">
        <v>22.0</v>
      </c>
      <c r="AH1914" s="18">
        <v>0.0</v>
      </c>
      <c r="AI1914" s="18">
        <v>14.0</v>
      </c>
      <c r="AJ1914" s="18" t="s">
        <v>54</v>
      </c>
      <c r="AK1914" s="18" t="s">
        <v>54</v>
      </c>
      <c r="AL1914" s="54" t="s">
        <v>1590</v>
      </c>
      <c r="AM1914" s="18" t="s">
        <v>54</v>
      </c>
      <c r="AN1914" s="19"/>
      <c r="AO1914" s="19" t="s">
        <v>54</v>
      </c>
    </row>
    <row r="1915">
      <c r="B1915" s="52" t="s">
        <v>3883</v>
      </c>
      <c r="C1915" s="8" t="s">
        <v>58</v>
      </c>
      <c r="E1915" s="16" t="s">
        <v>13856</v>
      </c>
      <c r="F1915" s="50" t="s">
        <v>13857</v>
      </c>
      <c r="G1915" s="51" t="s">
        <v>183</v>
      </c>
      <c r="H1915" s="51"/>
      <c r="I1915" s="52" t="s">
        <v>13858</v>
      </c>
      <c r="J1915" s="42">
        <v>15.0</v>
      </c>
      <c r="K1915" s="93">
        <v>46125.0</v>
      </c>
      <c r="L1915" s="51" t="s">
        <v>9634</v>
      </c>
      <c r="M1915" s="51" t="s">
        <v>9634</v>
      </c>
      <c r="N1915" s="93">
        <v>46126.0</v>
      </c>
      <c r="O1915" s="93">
        <v>46127.0</v>
      </c>
      <c r="P1915" s="51" t="s">
        <v>185</v>
      </c>
      <c r="Q1915" s="8">
        <v>847.0</v>
      </c>
      <c r="R1915" s="8" t="s">
        <v>13859</v>
      </c>
      <c r="S1915" s="8" t="s">
        <v>13860</v>
      </c>
      <c r="T1915" s="32" t="s">
        <v>13861</v>
      </c>
      <c r="U1915" s="17" t="s">
        <v>13854</v>
      </c>
      <c r="V1915" s="8" t="s">
        <v>190</v>
      </c>
      <c r="AA1915" s="53" t="s">
        <v>13862</v>
      </c>
      <c r="AB1915" s="18">
        <v>158.0</v>
      </c>
      <c r="AC1915" s="18">
        <v>0.0</v>
      </c>
      <c r="AD1915" s="18">
        <v>11.0</v>
      </c>
      <c r="AE1915" s="18">
        <v>58.0</v>
      </c>
      <c r="AF1915" s="18">
        <v>0.0</v>
      </c>
      <c r="AG1915" s="18">
        <v>55.0</v>
      </c>
      <c r="AH1915" s="18">
        <v>0.0</v>
      </c>
      <c r="AI1915" s="18">
        <v>2.0</v>
      </c>
      <c r="AJ1915" s="18" t="s">
        <v>54</v>
      </c>
      <c r="AK1915" s="18" t="s">
        <v>54</v>
      </c>
      <c r="AL1915" s="54" t="s">
        <v>1572</v>
      </c>
      <c r="AM1915" s="18" t="s">
        <v>54</v>
      </c>
      <c r="AN1915" s="19"/>
      <c r="AO1915" s="19" t="s">
        <v>54</v>
      </c>
    </row>
    <row r="1916">
      <c r="B1916" s="52" t="s">
        <v>1883</v>
      </c>
      <c r="C1916" s="8" t="s">
        <v>58</v>
      </c>
      <c r="E1916" s="20" t="s">
        <v>13863</v>
      </c>
      <c r="F1916" s="50" t="s">
        <v>13864</v>
      </c>
      <c r="G1916" s="51" t="s">
        <v>183</v>
      </c>
      <c r="H1916" s="51"/>
      <c r="I1916" s="51" t="s">
        <v>13865</v>
      </c>
      <c r="J1916" s="42">
        <v>15.0</v>
      </c>
      <c r="K1916" s="93">
        <v>46125.0</v>
      </c>
      <c r="L1916" s="51" t="s">
        <v>9634</v>
      </c>
      <c r="M1916" s="51" t="s">
        <v>9634</v>
      </c>
      <c r="N1916" s="93">
        <v>46126.0</v>
      </c>
      <c r="O1916" s="93">
        <v>46127.0</v>
      </c>
      <c r="P1916" s="51" t="s">
        <v>185</v>
      </c>
      <c r="Q1916" s="8">
        <v>782.0</v>
      </c>
      <c r="R1916" s="8" t="s">
        <v>13866</v>
      </c>
      <c r="S1916" s="8" t="s">
        <v>13867</v>
      </c>
      <c r="T1916" s="16" t="s">
        <v>10962</v>
      </c>
      <c r="U1916" s="17" t="s">
        <v>13854</v>
      </c>
      <c r="V1916" s="8" t="s">
        <v>190</v>
      </c>
      <c r="AA1916" s="53" t="s">
        <v>13868</v>
      </c>
      <c r="AB1916" s="18">
        <v>197.0</v>
      </c>
      <c r="AC1916" s="18">
        <v>5.0</v>
      </c>
      <c r="AD1916" s="18">
        <v>15.0</v>
      </c>
      <c r="AE1916" s="18">
        <v>88.0</v>
      </c>
      <c r="AF1916" s="18">
        <v>0.0</v>
      </c>
      <c r="AG1916" s="18">
        <v>0.0</v>
      </c>
      <c r="AH1916" s="18">
        <v>0.0</v>
      </c>
      <c r="AI1916" s="18">
        <v>9.0</v>
      </c>
      <c r="AJ1916" s="18" t="s">
        <v>54</v>
      </c>
      <c r="AK1916" s="18" t="s">
        <v>54</v>
      </c>
      <c r="AL1916" s="54" t="s">
        <v>2455</v>
      </c>
      <c r="AM1916" s="18" t="s">
        <v>54</v>
      </c>
      <c r="AN1916" s="19"/>
      <c r="AO1916" s="19" t="s">
        <v>54</v>
      </c>
    </row>
    <row r="1917">
      <c r="B1917" s="52" t="s">
        <v>5170</v>
      </c>
      <c r="C1917" s="8" t="s">
        <v>58</v>
      </c>
      <c r="E1917" s="20" t="s">
        <v>13869</v>
      </c>
      <c r="F1917" s="50" t="s">
        <v>13870</v>
      </c>
      <c r="G1917" s="51" t="s">
        <v>183</v>
      </c>
      <c r="H1917" s="51"/>
      <c r="I1917" s="51" t="s">
        <v>13871</v>
      </c>
      <c r="J1917" s="42">
        <v>15.0</v>
      </c>
      <c r="K1917" s="93">
        <v>46125.0</v>
      </c>
      <c r="L1917" s="51" t="s">
        <v>9634</v>
      </c>
      <c r="M1917" s="51" t="s">
        <v>9634</v>
      </c>
      <c r="N1917" s="93">
        <v>46126.0</v>
      </c>
      <c r="O1917" s="93">
        <v>46127.0</v>
      </c>
      <c r="P1917" s="51" t="s">
        <v>185</v>
      </c>
      <c r="Q1917" s="8">
        <v>808.0</v>
      </c>
      <c r="R1917" s="8" t="s">
        <v>13872</v>
      </c>
      <c r="S1917" s="8" t="s">
        <v>13873</v>
      </c>
      <c r="T1917" s="16" t="s">
        <v>188</v>
      </c>
      <c r="U1917" s="17" t="s">
        <v>13854</v>
      </c>
      <c r="V1917" s="8" t="s">
        <v>190</v>
      </c>
      <c r="AA1917" s="53" t="s">
        <v>13874</v>
      </c>
      <c r="AB1917" s="18">
        <v>60.0</v>
      </c>
      <c r="AC1917" s="18">
        <v>6.0</v>
      </c>
      <c r="AD1917" s="18">
        <v>5.0</v>
      </c>
      <c r="AE1917" s="18">
        <v>27.0</v>
      </c>
      <c r="AF1917" s="18">
        <v>0.0</v>
      </c>
      <c r="AG1917" s="18">
        <v>17.0</v>
      </c>
      <c r="AH1917" s="18">
        <v>0.0</v>
      </c>
      <c r="AI1917" s="18">
        <v>4.0</v>
      </c>
      <c r="AJ1917" s="18" t="s">
        <v>54</v>
      </c>
      <c r="AK1917" s="18" t="s">
        <v>54</v>
      </c>
      <c r="AL1917" s="54" t="s">
        <v>1700</v>
      </c>
      <c r="AM1917" s="18" t="s">
        <v>54</v>
      </c>
      <c r="AN1917" s="19"/>
      <c r="AO1917" s="19" t="s">
        <v>54</v>
      </c>
    </row>
    <row r="1918">
      <c r="A1918" s="8" t="s">
        <v>13875</v>
      </c>
      <c r="B1918" s="52" t="s">
        <v>1287</v>
      </c>
      <c r="C1918" s="8" t="s">
        <v>43</v>
      </c>
      <c r="E1918" s="20" t="s">
        <v>13876</v>
      </c>
      <c r="F1918" s="50" t="s">
        <v>13877</v>
      </c>
      <c r="G1918" s="8" t="s">
        <v>83</v>
      </c>
      <c r="H1918" s="24"/>
      <c r="I1918" s="59" t="s">
        <v>13878</v>
      </c>
      <c r="J1918" s="42">
        <v>15.0</v>
      </c>
      <c r="K1918" s="93">
        <v>46125.0</v>
      </c>
      <c r="L1918" s="51" t="s">
        <v>9634</v>
      </c>
      <c r="M1918" s="51" t="s">
        <v>9634</v>
      </c>
      <c r="N1918" s="93">
        <v>46127.0</v>
      </c>
      <c r="O1918" s="93">
        <v>46127.0</v>
      </c>
      <c r="P1918" s="8" t="s">
        <v>48</v>
      </c>
      <c r="Q1918" s="8">
        <v>671.0</v>
      </c>
      <c r="R1918" s="59" t="s">
        <v>13879</v>
      </c>
      <c r="S1918" s="59" t="s">
        <v>13880</v>
      </c>
      <c r="T1918" s="16" t="s">
        <v>13881</v>
      </c>
      <c r="U1918" s="17" t="s">
        <v>13882</v>
      </c>
      <c r="V1918" s="8" t="s">
        <v>220</v>
      </c>
      <c r="AA1918" s="53" t="s">
        <v>13883</v>
      </c>
      <c r="AB1918" s="18">
        <v>5355.0</v>
      </c>
      <c r="AC1918" s="18">
        <v>2270.0</v>
      </c>
      <c r="AD1918" s="18">
        <v>622.0</v>
      </c>
      <c r="AE1918" s="18">
        <v>865.0</v>
      </c>
      <c r="AF1918" s="18">
        <v>0.0</v>
      </c>
      <c r="AG1918" s="18">
        <v>105.0</v>
      </c>
      <c r="AH1918" s="18">
        <v>0.0</v>
      </c>
      <c r="AI1918" s="18">
        <v>141.0</v>
      </c>
      <c r="AJ1918" s="18" t="s">
        <v>13875</v>
      </c>
      <c r="AK1918" s="18">
        <v>18559.0</v>
      </c>
      <c r="AL1918" s="55" t="s">
        <v>13884</v>
      </c>
      <c r="AM1918" s="55" t="s">
        <v>9004</v>
      </c>
      <c r="AN1918" s="19">
        <v>0.9068</v>
      </c>
      <c r="AO1918" s="19" t="s">
        <v>978</v>
      </c>
    </row>
    <row r="1919">
      <c r="A1919" s="8" t="s">
        <v>13885</v>
      </c>
      <c r="B1919" s="52" t="s">
        <v>1298</v>
      </c>
      <c r="C1919" s="8" t="s">
        <v>58</v>
      </c>
      <c r="D1919" s="8" t="s">
        <v>13875</v>
      </c>
      <c r="E1919" s="20" t="s">
        <v>13886</v>
      </c>
      <c r="F1919" s="50" t="s">
        <v>13887</v>
      </c>
      <c r="G1919" s="8" t="s">
        <v>83</v>
      </c>
      <c r="H1919" s="24"/>
      <c r="I1919" s="59" t="s">
        <v>13888</v>
      </c>
      <c r="J1919" s="42">
        <v>15.0</v>
      </c>
      <c r="K1919" s="93">
        <v>46125.0</v>
      </c>
      <c r="L1919" s="51" t="s">
        <v>9634</v>
      </c>
      <c r="M1919" s="51" t="s">
        <v>9634</v>
      </c>
      <c r="N1919" s="93">
        <v>46127.0</v>
      </c>
      <c r="O1919" s="93">
        <v>46127.0</v>
      </c>
      <c r="P1919" s="8" t="s">
        <v>48</v>
      </c>
      <c r="Q1919" s="8">
        <v>721.0</v>
      </c>
      <c r="R1919" s="59" t="s">
        <v>13879</v>
      </c>
      <c r="S1919" s="59" t="s">
        <v>13889</v>
      </c>
      <c r="T1919" s="16" t="s">
        <v>13890</v>
      </c>
      <c r="U1919" s="17" t="s">
        <v>13882</v>
      </c>
      <c r="V1919" s="8" t="s">
        <v>220</v>
      </c>
      <c r="AA1919" s="53" t="s">
        <v>13891</v>
      </c>
      <c r="AB1919" s="18">
        <v>12086.0</v>
      </c>
      <c r="AC1919" s="18">
        <v>60.0</v>
      </c>
      <c r="AD1919" s="18">
        <v>9775.0</v>
      </c>
      <c r="AE1919" s="18">
        <v>2124.0</v>
      </c>
      <c r="AF1919" s="18">
        <v>0.0</v>
      </c>
      <c r="AG1919" s="18">
        <v>28.0</v>
      </c>
      <c r="AH1919" s="18">
        <v>52.0</v>
      </c>
      <c r="AI1919" s="18">
        <v>201.0</v>
      </c>
      <c r="AJ1919" s="18" t="s">
        <v>54</v>
      </c>
      <c r="AK1919" s="18" t="s">
        <v>54</v>
      </c>
      <c r="AL1919" s="55" t="s">
        <v>13892</v>
      </c>
      <c r="AM1919" s="18" t="s">
        <v>54</v>
      </c>
      <c r="AN1919" s="19">
        <v>0.9068</v>
      </c>
      <c r="AO1919" s="19" t="s">
        <v>3607</v>
      </c>
    </row>
    <row r="1920">
      <c r="A1920" s="8" t="s">
        <v>13893</v>
      </c>
      <c r="B1920" s="52" t="s">
        <v>2931</v>
      </c>
      <c r="C1920" s="8" t="s">
        <v>58</v>
      </c>
      <c r="D1920" s="8" t="s">
        <v>13875</v>
      </c>
      <c r="E1920" s="20" t="s">
        <v>13894</v>
      </c>
      <c r="F1920" s="50" t="s">
        <v>13895</v>
      </c>
      <c r="G1920" s="8" t="s">
        <v>83</v>
      </c>
      <c r="H1920" s="24"/>
      <c r="I1920" s="59" t="s">
        <v>13896</v>
      </c>
      <c r="J1920" s="42">
        <v>15.0</v>
      </c>
      <c r="K1920" s="93">
        <v>46125.0</v>
      </c>
      <c r="L1920" s="51" t="s">
        <v>9634</v>
      </c>
      <c r="M1920" s="51" t="s">
        <v>9634</v>
      </c>
      <c r="N1920" s="93">
        <v>46127.0</v>
      </c>
      <c r="O1920" s="93">
        <v>46127.0</v>
      </c>
      <c r="P1920" s="8" t="s">
        <v>48</v>
      </c>
      <c r="Q1920" s="8">
        <v>635.0</v>
      </c>
      <c r="R1920" s="16" t="s">
        <v>13897</v>
      </c>
      <c r="S1920" s="59" t="s">
        <v>13898</v>
      </c>
      <c r="T1920" s="16" t="s">
        <v>7202</v>
      </c>
      <c r="U1920" s="17" t="s">
        <v>13882</v>
      </c>
      <c r="V1920" s="8" t="s">
        <v>220</v>
      </c>
      <c r="AA1920" s="18" t="s">
        <v>54</v>
      </c>
      <c r="AB1920" s="18">
        <v>951.0</v>
      </c>
      <c r="AC1920" s="18">
        <v>295.0</v>
      </c>
      <c r="AD1920" s="18">
        <v>206.0</v>
      </c>
      <c r="AE1920" s="18">
        <v>299.0</v>
      </c>
      <c r="AF1920" s="18">
        <v>0.0</v>
      </c>
      <c r="AG1920" s="18">
        <v>0.0</v>
      </c>
      <c r="AH1920" s="18">
        <v>0.0</v>
      </c>
      <c r="AI1920" s="18">
        <v>8.0</v>
      </c>
      <c r="AJ1920" s="18" t="s">
        <v>54</v>
      </c>
      <c r="AK1920" s="18" t="s">
        <v>54</v>
      </c>
      <c r="AL1920" s="18" t="s">
        <v>54</v>
      </c>
      <c r="AM1920" s="18" t="s">
        <v>54</v>
      </c>
      <c r="AN1920" s="19">
        <v>0.9068</v>
      </c>
      <c r="AO1920" s="19" t="s">
        <v>1241</v>
      </c>
    </row>
    <row r="1921">
      <c r="A1921" s="8" t="s">
        <v>13899</v>
      </c>
      <c r="B1921" s="52" t="s">
        <v>42</v>
      </c>
      <c r="C1921" s="8" t="s">
        <v>58</v>
      </c>
      <c r="D1921" s="8" t="s">
        <v>13875</v>
      </c>
      <c r="E1921" s="20" t="s">
        <v>13900</v>
      </c>
      <c r="F1921" s="50" t="s">
        <v>13901</v>
      </c>
      <c r="G1921" s="8" t="s">
        <v>83</v>
      </c>
      <c r="H1921" s="24"/>
      <c r="I1921" s="59" t="s">
        <v>13902</v>
      </c>
      <c r="J1921" s="42">
        <v>15.0</v>
      </c>
      <c r="K1921" s="93">
        <v>46125.0</v>
      </c>
      <c r="L1921" s="51" t="s">
        <v>9634</v>
      </c>
      <c r="M1921" s="51" t="s">
        <v>9634</v>
      </c>
      <c r="N1921" s="93">
        <v>46127.0</v>
      </c>
      <c r="O1921" s="93">
        <v>46127.0</v>
      </c>
      <c r="P1921" s="8" t="s">
        <v>48</v>
      </c>
      <c r="Q1921" s="8">
        <v>633.0</v>
      </c>
      <c r="R1921" s="16" t="s">
        <v>13903</v>
      </c>
      <c r="S1921" s="59" t="s">
        <v>13904</v>
      </c>
      <c r="T1921" s="16" t="s">
        <v>70</v>
      </c>
      <c r="U1921" s="17" t="s">
        <v>13882</v>
      </c>
      <c r="V1921" s="8" t="s">
        <v>220</v>
      </c>
      <c r="AA1921" s="18" t="s">
        <v>54</v>
      </c>
      <c r="AB1921" s="18">
        <v>167.0</v>
      </c>
      <c r="AC1921" s="18">
        <v>95.0</v>
      </c>
      <c r="AD1921" s="18">
        <v>1.0</v>
      </c>
      <c r="AE1921" s="18">
        <v>59.0</v>
      </c>
      <c r="AF1921" s="18">
        <v>0.0</v>
      </c>
      <c r="AG1921" s="18">
        <v>0.0</v>
      </c>
      <c r="AH1921" s="18">
        <v>0.0</v>
      </c>
      <c r="AI1921" s="18">
        <v>2.0</v>
      </c>
      <c r="AJ1921" s="18" t="s">
        <v>54</v>
      </c>
      <c r="AK1921" s="18" t="s">
        <v>54</v>
      </c>
      <c r="AL1921" s="18" t="s">
        <v>54</v>
      </c>
      <c r="AM1921" s="18" t="s">
        <v>54</v>
      </c>
      <c r="AN1921" s="19">
        <v>0.9068</v>
      </c>
      <c r="AO1921" s="19" t="s">
        <v>978</v>
      </c>
    </row>
    <row r="1922">
      <c r="A1922" s="8" t="s">
        <v>13905</v>
      </c>
      <c r="B1922" s="52" t="s">
        <v>2482</v>
      </c>
      <c r="C1922" s="8" t="s">
        <v>43</v>
      </c>
      <c r="E1922" s="20" t="s">
        <v>13906</v>
      </c>
      <c r="F1922" s="50" t="s">
        <v>13907</v>
      </c>
      <c r="G1922" s="8" t="s">
        <v>46</v>
      </c>
      <c r="H1922" s="24"/>
      <c r="I1922" s="8" t="s">
        <v>13908</v>
      </c>
      <c r="J1922" s="42">
        <v>15.0</v>
      </c>
      <c r="K1922" s="93">
        <v>46125.0</v>
      </c>
      <c r="L1922" s="51" t="s">
        <v>9634</v>
      </c>
      <c r="M1922" s="51" t="s">
        <v>9634</v>
      </c>
      <c r="N1922" s="93">
        <v>46127.0</v>
      </c>
      <c r="O1922" s="93">
        <v>46127.0</v>
      </c>
      <c r="P1922" s="8" t="s">
        <v>48</v>
      </c>
      <c r="Q1922" s="8">
        <v>531.0</v>
      </c>
      <c r="R1922" s="16" t="s">
        <v>13909</v>
      </c>
      <c r="S1922" s="16" t="s">
        <v>13910</v>
      </c>
      <c r="T1922" s="16" t="s">
        <v>7202</v>
      </c>
      <c r="U1922" s="17" t="s">
        <v>13911</v>
      </c>
      <c r="V1922" s="8" t="s">
        <v>72</v>
      </c>
      <c r="AA1922" s="18" t="s">
        <v>54</v>
      </c>
      <c r="AB1922" s="18">
        <v>198.0</v>
      </c>
      <c r="AC1922" s="18">
        <v>12.0</v>
      </c>
      <c r="AD1922" s="18">
        <v>1.0</v>
      </c>
      <c r="AE1922" s="18">
        <v>69.0</v>
      </c>
      <c r="AF1922" s="18">
        <v>0.0</v>
      </c>
      <c r="AG1922" s="18">
        <v>0.0</v>
      </c>
      <c r="AH1922" s="18">
        <v>0.0</v>
      </c>
      <c r="AI1922" s="18">
        <v>0.0</v>
      </c>
      <c r="AJ1922" s="18" t="s">
        <v>13905</v>
      </c>
      <c r="AK1922" s="18">
        <v>440.0</v>
      </c>
      <c r="AL1922" s="18" t="s">
        <v>54</v>
      </c>
      <c r="AM1922" s="54" t="s">
        <v>1755</v>
      </c>
      <c r="AN1922" s="19">
        <v>0.9635</v>
      </c>
      <c r="AO1922" s="19" t="s">
        <v>54</v>
      </c>
    </row>
    <row r="1923">
      <c r="A1923" s="8" t="s">
        <v>13912</v>
      </c>
      <c r="B1923" s="52" t="s">
        <v>1287</v>
      </c>
      <c r="C1923" s="8" t="s">
        <v>58</v>
      </c>
      <c r="D1923" s="8" t="s">
        <v>13905</v>
      </c>
      <c r="E1923" s="20" t="s">
        <v>13913</v>
      </c>
      <c r="F1923" s="50" t="s">
        <v>13914</v>
      </c>
      <c r="G1923" s="8" t="s">
        <v>46</v>
      </c>
      <c r="H1923" s="24"/>
      <c r="I1923" s="8" t="s">
        <v>13915</v>
      </c>
      <c r="J1923" s="42">
        <v>15.0</v>
      </c>
      <c r="K1923" s="93">
        <v>46125.0</v>
      </c>
      <c r="L1923" s="51" t="s">
        <v>9634</v>
      </c>
      <c r="M1923" s="51" t="s">
        <v>9634</v>
      </c>
      <c r="N1923" s="93">
        <v>46127.0</v>
      </c>
      <c r="O1923" s="93">
        <v>46127.0</v>
      </c>
      <c r="P1923" s="8" t="s">
        <v>48</v>
      </c>
      <c r="Q1923" s="8">
        <v>639.0</v>
      </c>
      <c r="R1923" s="8" t="s">
        <v>13916</v>
      </c>
      <c r="S1923" s="8" t="s">
        <v>13917</v>
      </c>
      <c r="T1923" s="16" t="s">
        <v>70</v>
      </c>
      <c r="U1923" s="17" t="s">
        <v>13911</v>
      </c>
      <c r="V1923" s="8" t="s">
        <v>72</v>
      </c>
      <c r="AA1923" s="53" t="s">
        <v>13918</v>
      </c>
      <c r="AB1923" s="18">
        <v>129.0</v>
      </c>
      <c r="AC1923" s="18">
        <v>6.0</v>
      </c>
      <c r="AD1923" s="18">
        <v>0.0</v>
      </c>
      <c r="AE1923" s="18">
        <v>28.0</v>
      </c>
      <c r="AF1923" s="18">
        <v>0.0</v>
      </c>
      <c r="AG1923" s="18">
        <v>82.0</v>
      </c>
      <c r="AH1923" s="18">
        <v>0.0</v>
      </c>
      <c r="AI1923" s="18">
        <v>4.0</v>
      </c>
      <c r="AJ1923" s="18" t="s">
        <v>54</v>
      </c>
      <c r="AK1923" s="18" t="s">
        <v>54</v>
      </c>
      <c r="AL1923" s="54" t="s">
        <v>1755</v>
      </c>
      <c r="AM1923" s="18" t="s">
        <v>54</v>
      </c>
      <c r="AN1923" s="19">
        <v>0.9635</v>
      </c>
      <c r="AO1923" s="19" t="s">
        <v>54</v>
      </c>
    </row>
    <row r="1924">
      <c r="A1924" s="8" t="s">
        <v>13919</v>
      </c>
      <c r="B1924" s="52" t="s">
        <v>1298</v>
      </c>
      <c r="C1924" s="8" t="s">
        <v>58</v>
      </c>
      <c r="D1924" s="8" t="s">
        <v>13905</v>
      </c>
      <c r="E1924" s="20" t="s">
        <v>13920</v>
      </c>
      <c r="F1924" s="50" t="s">
        <v>13921</v>
      </c>
      <c r="G1924" s="8" t="s">
        <v>46</v>
      </c>
      <c r="H1924" s="24"/>
      <c r="I1924" s="8" t="s">
        <v>13922</v>
      </c>
      <c r="J1924" s="42">
        <v>15.0</v>
      </c>
      <c r="K1924" s="93">
        <v>46125.0</v>
      </c>
      <c r="L1924" s="51" t="s">
        <v>9634</v>
      </c>
      <c r="M1924" s="51" t="s">
        <v>9634</v>
      </c>
      <c r="N1924" s="93">
        <v>46127.0</v>
      </c>
      <c r="O1924" s="93">
        <v>46127.0</v>
      </c>
      <c r="P1924" s="8" t="s">
        <v>48</v>
      </c>
      <c r="Q1924" s="8">
        <v>599.0</v>
      </c>
      <c r="R1924" s="8" t="s">
        <v>13916</v>
      </c>
      <c r="S1924" s="8" t="s">
        <v>13923</v>
      </c>
      <c r="T1924" s="16" t="s">
        <v>13924</v>
      </c>
      <c r="U1924" s="17" t="s">
        <v>13911</v>
      </c>
      <c r="V1924" s="8" t="s">
        <v>72</v>
      </c>
      <c r="AA1924" s="53" t="s">
        <v>13925</v>
      </c>
      <c r="AB1924" s="18">
        <v>68.0</v>
      </c>
      <c r="AC1924" s="18">
        <v>0.0</v>
      </c>
      <c r="AD1924" s="18">
        <v>5.0</v>
      </c>
      <c r="AE1924" s="18">
        <v>14.0</v>
      </c>
      <c r="AF1924" s="18">
        <v>0.0</v>
      </c>
      <c r="AG1924" s="18">
        <v>47.0</v>
      </c>
      <c r="AH1924" s="18">
        <v>0.0</v>
      </c>
      <c r="AI1924" s="18">
        <v>2.0</v>
      </c>
      <c r="AJ1924" s="18" t="s">
        <v>54</v>
      </c>
      <c r="AK1924" s="18" t="s">
        <v>54</v>
      </c>
      <c r="AL1924" s="54" t="s">
        <v>1763</v>
      </c>
      <c r="AM1924" s="18" t="s">
        <v>54</v>
      </c>
      <c r="AN1924" s="19">
        <v>0.9635</v>
      </c>
      <c r="AO1924" s="19" t="s">
        <v>54</v>
      </c>
    </row>
    <row r="1925">
      <c r="A1925" s="8" t="s">
        <v>13926</v>
      </c>
      <c r="B1925" s="52" t="s">
        <v>1883</v>
      </c>
      <c r="C1925" s="8" t="s">
        <v>58</v>
      </c>
      <c r="D1925" s="8" t="s">
        <v>13905</v>
      </c>
      <c r="E1925" s="20" t="s">
        <v>13927</v>
      </c>
      <c r="F1925" s="50" t="s">
        <v>13928</v>
      </c>
      <c r="G1925" s="8" t="s">
        <v>46</v>
      </c>
      <c r="H1925" s="24"/>
      <c r="I1925" s="8" t="s">
        <v>13929</v>
      </c>
      <c r="J1925" s="42">
        <v>15.0</v>
      </c>
      <c r="K1925" s="93">
        <v>46125.0</v>
      </c>
      <c r="L1925" s="51" t="s">
        <v>9634</v>
      </c>
      <c r="M1925" s="51" t="s">
        <v>9634</v>
      </c>
      <c r="N1925" s="93">
        <v>46127.0</v>
      </c>
      <c r="O1925" s="93">
        <v>46127.0</v>
      </c>
      <c r="P1925" s="8" t="s">
        <v>48</v>
      </c>
      <c r="Q1925" s="8">
        <v>594.0</v>
      </c>
      <c r="R1925" s="8" t="s">
        <v>13916</v>
      </c>
      <c r="S1925" s="8" t="s">
        <v>13930</v>
      </c>
      <c r="T1925" s="16" t="s">
        <v>13931</v>
      </c>
      <c r="U1925" s="17" t="s">
        <v>13911</v>
      </c>
      <c r="V1925" s="8" t="s">
        <v>72</v>
      </c>
      <c r="AA1925" s="53" t="s">
        <v>13932</v>
      </c>
      <c r="AB1925" s="18">
        <v>45.0</v>
      </c>
      <c r="AC1925" s="18">
        <v>10.0</v>
      </c>
      <c r="AD1925" s="18">
        <v>11.0</v>
      </c>
      <c r="AE1925" s="18">
        <v>20.0</v>
      </c>
      <c r="AF1925" s="18">
        <v>0.0</v>
      </c>
      <c r="AG1925" s="18">
        <v>0.0</v>
      </c>
      <c r="AH1925" s="18">
        <v>0.0</v>
      </c>
      <c r="AI1925" s="18">
        <v>0.0</v>
      </c>
      <c r="AJ1925" s="18" t="s">
        <v>54</v>
      </c>
      <c r="AK1925" s="18" t="s">
        <v>54</v>
      </c>
      <c r="AL1925" s="54" t="s">
        <v>1429</v>
      </c>
      <c r="AM1925" s="18" t="s">
        <v>54</v>
      </c>
      <c r="AN1925" s="19">
        <v>0.9635</v>
      </c>
      <c r="AO1925" s="19" t="s">
        <v>54</v>
      </c>
    </row>
    <row r="1926">
      <c r="A1926" s="8" t="s">
        <v>13933</v>
      </c>
      <c r="B1926" s="52" t="s">
        <v>1287</v>
      </c>
      <c r="C1926" s="8" t="s">
        <v>43</v>
      </c>
      <c r="E1926" s="20" t="s">
        <v>13934</v>
      </c>
      <c r="F1926" s="50" t="s">
        <v>13935</v>
      </c>
      <c r="G1926" s="8" t="s">
        <v>83</v>
      </c>
      <c r="H1926" s="24"/>
      <c r="I1926" s="59" t="s">
        <v>13936</v>
      </c>
      <c r="J1926" s="42">
        <v>15.0</v>
      </c>
      <c r="K1926" s="93">
        <v>46125.0</v>
      </c>
      <c r="L1926" s="51" t="s">
        <v>9634</v>
      </c>
      <c r="M1926" s="51" t="s">
        <v>9634</v>
      </c>
      <c r="N1926" s="93">
        <v>46127.0</v>
      </c>
      <c r="O1926" s="93">
        <v>46127.0</v>
      </c>
      <c r="P1926" s="8" t="s">
        <v>48</v>
      </c>
      <c r="Q1926" s="8">
        <v>669.0</v>
      </c>
      <c r="R1926" s="59" t="s">
        <v>13937</v>
      </c>
      <c r="S1926" s="59" t="s">
        <v>13938</v>
      </c>
      <c r="T1926" s="16" t="s">
        <v>13939</v>
      </c>
      <c r="U1926" s="17" t="s">
        <v>13940</v>
      </c>
      <c r="V1926" s="8" t="s">
        <v>220</v>
      </c>
      <c r="AA1926" s="53" t="s">
        <v>13941</v>
      </c>
      <c r="AB1926" s="18">
        <v>121.0</v>
      </c>
      <c r="AC1926" s="18">
        <v>25.0</v>
      </c>
      <c r="AD1926" s="18">
        <v>13.0</v>
      </c>
      <c r="AE1926" s="18">
        <v>49.0</v>
      </c>
      <c r="AF1926" s="18">
        <v>0.0</v>
      </c>
      <c r="AG1926" s="18">
        <v>28.0</v>
      </c>
      <c r="AH1926" s="18">
        <v>1.0</v>
      </c>
      <c r="AI1926" s="18">
        <v>2.0</v>
      </c>
      <c r="AJ1926" s="18" t="s">
        <v>13933</v>
      </c>
      <c r="AK1926" s="18">
        <v>4999.0</v>
      </c>
      <c r="AL1926" s="54" t="s">
        <v>1483</v>
      </c>
      <c r="AM1926" s="55" t="s">
        <v>1382</v>
      </c>
      <c r="AN1926" s="19">
        <v>0.9429</v>
      </c>
      <c r="AO1926" s="19" t="s">
        <v>3384</v>
      </c>
    </row>
    <row r="1927">
      <c r="A1927" s="8" t="s">
        <v>13942</v>
      </c>
      <c r="B1927" s="52" t="s">
        <v>1883</v>
      </c>
      <c r="C1927" s="8" t="s">
        <v>58</v>
      </c>
      <c r="D1927" s="8" t="s">
        <v>13933</v>
      </c>
      <c r="E1927" s="20" t="s">
        <v>13943</v>
      </c>
      <c r="F1927" s="50" t="s">
        <v>13944</v>
      </c>
      <c r="G1927" s="8" t="s">
        <v>83</v>
      </c>
      <c r="H1927" s="24"/>
      <c r="I1927" s="59" t="s">
        <v>13945</v>
      </c>
      <c r="J1927" s="42">
        <v>15.0</v>
      </c>
      <c r="K1927" s="93">
        <v>46125.0</v>
      </c>
      <c r="L1927" s="51" t="s">
        <v>9634</v>
      </c>
      <c r="M1927" s="51" t="s">
        <v>9634</v>
      </c>
      <c r="N1927" s="93">
        <v>46127.0</v>
      </c>
      <c r="O1927" s="93">
        <v>46127.0</v>
      </c>
      <c r="P1927" s="8" t="s">
        <v>48</v>
      </c>
      <c r="Q1927" s="8">
        <v>663.0</v>
      </c>
      <c r="R1927" s="59" t="s">
        <v>13937</v>
      </c>
      <c r="S1927" s="59" t="s">
        <v>13946</v>
      </c>
      <c r="T1927" s="16" t="s">
        <v>13947</v>
      </c>
      <c r="U1927" s="17" t="s">
        <v>13940</v>
      </c>
      <c r="V1927" s="8" t="s">
        <v>220</v>
      </c>
      <c r="AA1927" s="53" t="s">
        <v>13948</v>
      </c>
      <c r="AB1927" s="18">
        <v>240.0</v>
      </c>
      <c r="AC1927" s="18">
        <v>32.0</v>
      </c>
      <c r="AD1927" s="18">
        <v>46.0</v>
      </c>
      <c r="AE1927" s="18">
        <v>82.0</v>
      </c>
      <c r="AF1927" s="18">
        <v>0.0</v>
      </c>
      <c r="AG1927" s="18">
        <v>62.0</v>
      </c>
      <c r="AH1927" s="18">
        <v>0.0</v>
      </c>
      <c r="AI1927" s="18">
        <v>36.0</v>
      </c>
      <c r="AJ1927" s="18" t="s">
        <v>54</v>
      </c>
      <c r="AK1927" s="18" t="s">
        <v>54</v>
      </c>
      <c r="AL1927" s="54" t="s">
        <v>1590</v>
      </c>
      <c r="AM1927" s="18" t="s">
        <v>54</v>
      </c>
      <c r="AN1927" s="19">
        <v>0.9429</v>
      </c>
      <c r="AO1927" s="19" t="s">
        <v>3384</v>
      </c>
    </row>
    <row r="1928">
      <c r="A1928" s="8" t="s">
        <v>13949</v>
      </c>
      <c r="B1928" s="52" t="s">
        <v>2931</v>
      </c>
      <c r="C1928" s="8" t="s">
        <v>58</v>
      </c>
      <c r="D1928" s="8" t="s">
        <v>13933</v>
      </c>
      <c r="E1928" s="20" t="s">
        <v>13950</v>
      </c>
      <c r="F1928" s="50" t="s">
        <v>13951</v>
      </c>
      <c r="G1928" s="8" t="s">
        <v>83</v>
      </c>
      <c r="H1928" s="24"/>
      <c r="I1928" s="59" t="s">
        <v>13952</v>
      </c>
      <c r="J1928" s="42">
        <v>15.0</v>
      </c>
      <c r="K1928" s="93">
        <v>46125.0</v>
      </c>
      <c r="L1928" s="51" t="s">
        <v>9634</v>
      </c>
      <c r="M1928" s="51" t="s">
        <v>9634</v>
      </c>
      <c r="N1928" s="93">
        <v>46127.0</v>
      </c>
      <c r="O1928" s="93">
        <v>46127.0</v>
      </c>
      <c r="P1928" s="8" t="s">
        <v>48</v>
      </c>
      <c r="Q1928" s="8">
        <v>659.0</v>
      </c>
      <c r="R1928" s="16" t="s">
        <v>13953</v>
      </c>
      <c r="S1928" s="59" t="s">
        <v>13954</v>
      </c>
      <c r="T1928" s="16" t="s">
        <v>70</v>
      </c>
      <c r="U1928" s="17" t="s">
        <v>13940</v>
      </c>
      <c r="V1928" s="8" t="s">
        <v>220</v>
      </c>
      <c r="AA1928" s="18" t="s">
        <v>54</v>
      </c>
      <c r="AB1928" s="18">
        <v>4638.0</v>
      </c>
      <c r="AC1928" s="18">
        <v>192.0</v>
      </c>
      <c r="AD1928" s="18">
        <v>1372.0</v>
      </c>
      <c r="AE1928" s="18">
        <v>2916.0</v>
      </c>
      <c r="AF1928" s="18">
        <v>0.0</v>
      </c>
      <c r="AG1928" s="18">
        <v>0.0</v>
      </c>
      <c r="AH1928" s="18">
        <v>0.0</v>
      </c>
      <c r="AI1928" s="18">
        <v>21.0</v>
      </c>
      <c r="AJ1928" s="18" t="s">
        <v>54</v>
      </c>
      <c r="AK1928" s="18" t="s">
        <v>54</v>
      </c>
      <c r="AL1928" s="18" t="s">
        <v>54</v>
      </c>
      <c r="AM1928" s="18" t="s">
        <v>54</v>
      </c>
      <c r="AN1928" s="19">
        <v>0.9429</v>
      </c>
      <c r="AO1928" s="19" t="s">
        <v>3384</v>
      </c>
    </row>
    <row r="1929">
      <c r="A1929" s="8" t="s">
        <v>13955</v>
      </c>
      <c r="B1929" s="52" t="s">
        <v>2931</v>
      </c>
      <c r="C1929" s="8" t="s">
        <v>43</v>
      </c>
      <c r="E1929" s="20" t="s">
        <v>13956</v>
      </c>
      <c r="F1929" s="50" t="s">
        <v>13957</v>
      </c>
      <c r="G1929" s="8" t="s">
        <v>46</v>
      </c>
      <c r="H1929" s="24"/>
      <c r="I1929" s="8" t="s">
        <v>13958</v>
      </c>
      <c r="J1929" s="42">
        <v>15.0</v>
      </c>
      <c r="K1929" s="93">
        <v>46125.0</v>
      </c>
      <c r="L1929" s="51" t="s">
        <v>9634</v>
      </c>
      <c r="M1929" s="51" t="s">
        <v>9634</v>
      </c>
      <c r="N1929" s="93">
        <v>46127.0</v>
      </c>
      <c r="O1929" s="93">
        <v>46127.0</v>
      </c>
      <c r="P1929" s="8" t="s">
        <v>48</v>
      </c>
      <c r="Q1929" s="8">
        <v>500.0</v>
      </c>
      <c r="R1929" s="16" t="s">
        <v>13959</v>
      </c>
      <c r="S1929" s="16" t="s">
        <v>13960</v>
      </c>
      <c r="T1929" s="16" t="s">
        <v>7202</v>
      </c>
      <c r="U1929" s="17" t="s">
        <v>13961</v>
      </c>
      <c r="V1929" s="8" t="s">
        <v>72</v>
      </c>
      <c r="AA1929" s="18" t="s">
        <v>54</v>
      </c>
      <c r="AB1929" s="18">
        <v>166.0</v>
      </c>
      <c r="AC1929" s="18">
        <v>40.0</v>
      </c>
      <c r="AD1929" s="18">
        <v>0.0</v>
      </c>
      <c r="AE1929" s="18">
        <v>117.0</v>
      </c>
      <c r="AF1929" s="18">
        <v>0.0</v>
      </c>
      <c r="AG1929" s="18">
        <v>0.0</v>
      </c>
      <c r="AH1929" s="18">
        <v>0.0</v>
      </c>
      <c r="AI1929" s="18">
        <v>2.0</v>
      </c>
      <c r="AJ1929" s="18" t="s">
        <v>13955</v>
      </c>
      <c r="AK1929" s="18">
        <v>554.0</v>
      </c>
      <c r="AL1929" s="18" t="s">
        <v>54</v>
      </c>
      <c r="AM1929" s="54" t="s">
        <v>1789</v>
      </c>
      <c r="AN1929" s="19">
        <v>0.9729</v>
      </c>
      <c r="AO1929" s="19" t="s">
        <v>54</v>
      </c>
    </row>
    <row r="1930">
      <c r="A1930" s="8" t="s">
        <v>13962</v>
      </c>
      <c r="B1930" s="52" t="s">
        <v>1287</v>
      </c>
      <c r="C1930" s="8" t="s">
        <v>58</v>
      </c>
      <c r="D1930" s="8" t="s">
        <v>13955</v>
      </c>
      <c r="E1930" s="20" t="s">
        <v>13963</v>
      </c>
      <c r="F1930" s="50" t="s">
        <v>13964</v>
      </c>
      <c r="G1930" s="8" t="s">
        <v>46</v>
      </c>
      <c r="H1930" s="24"/>
      <c r="I1930" s="8" t="s">
        <v>13965</v>
      </c>
      <c r="J1930" s="42">
        <v>15.0</v>
      </c>
      <c r="K1930" s="93">
        <v>46125.0</v>
      </c>
      <c r="L1930" s="51" t="s">
        <v>9634</v>
      </c>
      <c r="M1930" s="51" t="s">
        <v>9634</v>
      </c>
      <c r="N1930" s="93">
        <v>46127.0</v>
      </c>
      <c r="O1930" s="93">
        <v>46127.0</v>
      </c>
      <c r="P1930" s="8" t="s">
        <v>48</v>
      </c>
      <c r="Q1930" s="8">
        <v>622.0</v>
      </c>
      <c r="R1930" s="8" t="s">
        <v>13966</v>
      </c>
      <c r="S1930" s="8" t="s">
        <v>13967</v>
      </c>
      <c r="T1930" s="16" t="s">
        <v>70</v>
      </c>
      <c r="U1930" s="17" t="s">
        <v>13961</v>
      </c>
      <c r="V1930" s="8" t="s">
        <v>72</v>
      </c>
      <c r="AA1930" s="53" t="s">
        <v>13968</v>
      </c>
      <c r="AB1930" s="18">
        <v>184.0</v>
      </c>
      <c r="AC1930" s="18">
        <v>18.0</v>
      </c>
      <c r="AD1930" s="18">
        <v>0.0</v>
      </c>
      <c r="AE1930" s="18">
        <v>139.0</v>
      </c>
      <c r="AF1930" s="18">
        <v>0.0</v>
      </c>
      <c r="AG1930" s="18">
        <v>21.0</v>
      </c>
      <c r="AH1930" s="18">
        <v>0.0</v>
      </c>
      <c r="AI1930" s="18">
        <v>0.0</v>
      </c>
      <c r="AJ1930" s="18" t="s">
        <v>54</v>
      </c>
      <c r="AK1930" s="18" t="s">
        <v>54</v>
      </c>
      <c r="AL1930" s="54" t="s">
        <v>2242</v>
      </c>
      <c r="AM1930" s="18" t="s">
        <v>54</v>
      </c>
      <c r="AN1930" s="19">
        <v>0.9729</v>
      </c>
      <c r="AO1930" s="19" t="s">
        <v>54</v>
      </c>
    </row>
    <row r="1931">
      <c r="A1931" s="8" t="s">
        <v>13969</v>
      </c>
      <c r="B1931" s="52" t="s">
        <v>1883</v>
      </c>
      <c r="C1931" s="8" t="s">
        <v>58</v>
      </c>
      <c r="D1931" s="8" t="s">
        <v>13955</v>
      </c>
      <c r="E1931" s="20" t="s">
        <v>13970</v>
      </c>
      <c r="F1931" s="50" t="s">
        <v>13971</v>
      </c>
      <c r="G1931" s="8" t="s">
        <v>46</v>
      </c>
      <c r="H1931" s="24"/>
      <c r="I1931" s="8" t="s">
        <v>13972</v>
      </c>
      <c r="J1931" s="42">
        <v>15.0</v>
      </c>
      <c r="K1931" s="93">
        <v>46125.0</v>
      </c>
      <c r="L1931" s="51" t="s">
        <v>9634</v>
      </c>
      <c r="M1931" s="51" t="s">
        <v>9634</v>
      </c>
      <c r="N1931" s="93">
        <v>46127.0</v>
      </c>
      <c r="O1931" s="93">
        <v>46127.0</v>
      </c>
      <c r="P1931" s="8" t="s">
        <v>48</v>
      </c>
      <c r="Q1931" s="8">
        <v>628.0</v>
      </c>
      <c r="R1931" s="8" t="s">
        <v>13966</v>
      </c>
      <c r="S1931" s="8" t="s">
        <v>13973</v>
      </c>
      <c r="T1931" s="16" t="s">
        <v>13931</v>
      </c>
      <c r="U1931" s="17" t="s">
        <v>13961</v>
      </c>
      <c r="V1931" s="8" t="s">
        <v>72</v>
      </c>
      <c r="AA1931" s="53" t="s">
        <v>13974</v>
      </c>
      <c r="AB1931" s="18">
        <v>204.0</v>
      </c>
      <c r="AC1931" s="18">
        <v>31.0</v>
      </c>
      <c r="AD1931" s="18">
        <v>27.0</v>
      </c>
      <c r="AE1931" s="18">
        <v>50.0</v>
      </c>
      <c r="AF1931" s="18">
        <v>0.0</v>
      </c>
      <c r="AG1931" s="18">
        <v>79.0</v>
      </c>
      <c r="AH1931" s="18">
        <v>1.0</v>
      </c>
      <c r="AI1931" s="18">
        <v>8.0</v>
      </c>
      <c r="AJ1931" s="18" t="s">
        <v>54</v>
      </c>
      <c r="AK1931" s="18" t="s">
        <v>54</v>
      </c>
      <c r="AL1931" s="54" t="s">
        <v>2455</v>
      </c>
      <c r="AM1931" s="18" t="s">
        <v>54</v>
      </c>
      <c r="AN1931" s="19">
        <v>0.9729</v>
      </c>
      <c r="AO1931" s="19" t="s">
        <v>54</v>
      </c>
    </row>
    <row r="1932">
      <c r="A1932" s="8" t="s">
        <v>13975</v>
      </c>
      <c r="B1932" s="52" t="s">
        <v>57</v>
      </c>
      <c r="C1932" s="8" t="s">
        <v>58</v>
      </c>
      <c r="D1932" s="8" t="s">
        <v>13955</v>
      </c>
      <c r="E1932" s="20" t="s">
        <v>13976</v>
      </c>
      <c r="F1932" s="50" t="s">
        <v>13977</v>
      </c>
      <c r="G1932" s="8" t="s">
        <v>46</v>
      </c>
      <c r="H1932" s="24"/>
      <c r="I1932" s="8" t="s">
        <v>13978</v>
      </c>
      <c r="J1932" s="42">
        <v>15.0</v>
      </c>
      <c r="K1932" s="93">
        <v>46125.0</v>
      </c>
      <c r="L1932" s="51" t="s">
        <v>9634</v>
      </c>
      <c r="M1932" s="51" t="s">
        <v>9634</v>
      </c>
      <c r="N1932" s="93">
        <v>46127.0</v>
      </c>
      <c r="O1932" s="93">
        <v>46127.0</v>
      </c>
      <c r="P1932" s="8" t="s">
        <v>48</v>
      </c>
      <c r="Q1932" s="8">
        <v>655.0</v>
      </c>
      <c r="R1932" s="16" t="s">
        <v>13959</v>
      </c>
      <c r="S1932" s="16" t="s">
        <v>13979</v>
      </c>
      <c r="T1932" s="16" t="s">
        <v>13980</v>
      </c>
      <c r="U1932" s="17" t="s">
        <v>13961</v>
      </c>
      <c r="V1932" s="8" t="s">
        <v>72</v>
      </c>
      <c r="AA1932" s="18" t="s">
        <v>54</v>
      </c>
      <c r="AB1932" s="18" t="s">
        <v>54</v>
      </c>
      <c r="AC1932" s="18" t="s">
        <v>54</v>
      </c>
      <c r="AD1932" s="18" t="s">
        <v>54</v>
      </c>
      <c r="AE1932" s="18" t="s">
        <v>54</v>
      </c>
      <c r="AF1932" s="18" t="s">
        <v>54</v>
      </c>
      <c r="AG1932" s="18" t="s">
        <v>54</v>
      </c>
      <c r="AH1932" s="18" t="s">
        <v>54</v>
      </c>
      <c r="AI1932" s="18" t="s">
        <v>54</v>
      </c>
      <c r="AJ1932" s="18" t="s">
        <v>54</v>
      </c>
      <c r="AK1932" s="18" t="s">
        <v>54</v>
      </c>
      <c r="AL1932" s="18" t="s">
        <v>54</v>
      </c>
      <c r="AM1932" s="18" t="s">
        <v>54</v>
      </c>
      <c r="AN1932" s="19" t="s">
        <v>54</v>
      </c>
      <c r="AO1932" s="19" t="s">
        <v>54</v>
      </c>
    </row>
    <row r="1933">
      <c r="A1933" s="8" t="s">
        <v>13981</v>
      </c>
      <c r="B1933" s="52" t="s">
        <v>1287</v>
      </c>
      <c r="C1933" s="8" t="s">
        <v>43</v>
      </c>
      <c r="E1933" s="20" t="s">
        <v>13982</v>
      </c>
      <c r="F1933" s="50" t="s">
        <v>13983</v>
      </c>
      <c r="G1933" s="8" t="s">
        <v>83</v>
      </c>
      <c r="H1933" s="24"/>
      <c r="I1933" s="59" t="s">
        <v>13984</v>
      </c>
      <c r="J1933" s="42">
        <v>15.0</v>
      </c>
      <c r="K1933" s="93">
        <v>46125.0</v>
      </c>
      <c r="L1933" s="51" t="s">
        <v>9634</v>
      </c>
      <c r="M1933" s="51" t="s">
        <v>9634</v>
      </c>
      <c r="N1933" s="93">
        <v>46127.0</v>
      </c>
      <c r="O1933" s="93">
        <v>46127.0</v>
      </c>
      <c r="P1933" s="8" t="s">
        <v>48</v>
      </c>
      <c r="Q1933" s="8">
        <v>589.0</v>
      </c>
      <c r="R1933" s="59" t="s">
        <v>13985</v>
      </c>
      <c r="S1933" s="59" t="s">
        <v>13986</v>
      </c>
      <c r="T1933" s="16" t="s">
        <v>70</v>
      </c>
      <c r="U1933" s="17" t="s">
        <v>13987</v>
      </c>
      <c r="V1933" s="8" t="s">
        <v>220</v>
      </c>
      <c r="AA1933" s="53" t="s">
        <v>13988</v>
      </c>
      <c r="AB1933" s="18">
        <v>2886.0</v>
      </c>
      <c r="AC1933" s="18">
        <v>78.0</v>
      </c>
      <c r="AD1933" s="18">
        <v>35.0</v>
      </c>
      <c r="AE1933" s="18">
        <v>1461.0</v>
      </c>
      <c r="AF1933" s="18">
        <v>0.0</v>
      </c>
      <c r="AG1933" s="18">
        <v>80.0</v>
      </c>
      <c r="AH1933" s="18">
        <v>0.0</v>
      </c>
      <c r="AI1933" s="18">
        <v>6.0</v>
      </c>
      <c r="AJ1933" s="18" t="s">
        <v>13981</v>
      </c>
      <c r="AK1933" s="18">
        <v>3239.0</v>
      </c>
      <c r="AL1933" s="55" t="s">
        <v>4095</v>
      </c>
      <c r="AM1933" s="54" t="s">
        <v>2840</v>
      </c>
      <c r="AN1933" s="19">
        <v>0.8527</v>
      </c>
      <c r="AO1933" s="19" t="s">
        <v>54</v>
      </c>
    </row>
    <row r="1934">
      <c r="A1934" s="8" t="s">
        <v>13989</v>
      </c>
      <c r="B1934" s="52" t="s">
        <v>1298</v>
      </c>
      <c r="C1934" s="8" t="s">
        <v>58</v>
      </c>
      <c r="D1934" s="8" t="s">
        <v>13981</v>
      </c>
      <c r="E1934" s="20" t="s">
        <v>13990</v>
      </c>
      <c r="F1934" s="50" t="s">
        <v>13991</v>
      </c>
      <c r="G1934" s="8" t="s">
        <v>83</v>
      </c>
      <c r="H1934" s="24"/>
      <c r="I1934" s="59" t="s">
        <v>13992</v>
      </c>
      <c r="J1934" s="42">
        <v>15.0</v>
      </c>
      <c r="K1934" s="93">
        <v>46125.0</v>
      </c>
      <c r="L1934" s="51" t="s">
        <v>9634</v>
      </c>
      <c r="M1934" s="51" t="s">
        <v>9634</v>
      </c>
      <c r="N1934" s="93">
        <v>46127.0</v>
      </c>
      <c r="O1934" s="93">
        <v>46127.0</v>
      </c>
      <c r="P1934" s="8" t="s">
        <v>48</v>
      </c>
      <c r="Q1934" s="8">
        <v>756.0</v>
      </c>
      <c r="R1934" s="59" t="s">
        <v>13985</v>
      </c>
      <c r="S1934" s="59" t="s">
        <v>13993</v>
      </c>
      <c r="T1934" s="16" t="s">
        <v>13994</v>
      </c>
      <c r="U1934" s="17" t="s">
        <v>13987</v>
      </c>
      <c r="V1934" s="8" t="s">
        <v>220</v>
      </c>
      <c r="AA1934" s="53" t="s">
        <v>13995</v>
      </c>
      <c r="AB1934" s="18">
        <v>217.0</v>
      </c>
      <c r="AC1934" s="18">
        <v>2.0</v>
      </c>
      <c r="AD1934" s="18">
        <v>10.0</v>
      </c>
      <c r="AE1934" s="18">
        <v>20.0</v>
      </c>
      <c r="AF1934" s="18">
        <v>0.0</v>
      </c>
      <c r="AG1934" s="18">
        <v>177.0</v>
      </c>
      <c r="AH1934" s="18">
        <v>0.0</v>
      </c>
      <c r="AI1934" s="18">
        <v>2.0</v>
      </c>
      <c r="AJ1934" s="18" t="s">
        <v>54</v>
      </c>
      <c r="AK1934" s="18" t="s">
        <v>54</v>
      </c>
      <c r="AL1934" s="54" t="s">
        <v>2242</v>
      </c>
      <c r="AM1934" s="18" t="s">
        <v>54</v>
      </c>
      <c r="AN1934" s="19">
        <v>0.8527</v>
      </c>
      <c r="AO1934" s="19" t="s">
        <v>54</v>
      </c>
    </row>
    <row r="1935">
      <c r="A1935" s="8" t="s">
        <v>13996</v>
      </c>
      <c r="B1935" s="52" t="s">
        <v>1883</v>
      </c>
      <c r="C1935" s="8" t="s">
        <v>58</v>
      </c>
      <c r="D1935" s="8" t="s">
        <v>13981</v>
      </c>
      <c r="E1935" s="20" t="s">
        <v>13997</v>
      </c>
      <c r="F1935" s="50" t="s">
        <v>13998</v>
      </c>
      <c r="G1935" s="8" t="s">
        <v>83</v>
      </c>
      <c r="H1935" s="24"/>
      <c r="I1935" s="59" t="s">
        <v>13999</v>
      </c>
      <c r="J1935" s="42">
        <v>15.0</v>
      </c>
      <c r="K1935" s="93">
        <v>46125.0</v>
      </c>
      <c r="L1935" s="51" t="s">
        <v>9634</v>
      </c>
      <c r="M1935" s="51" t="s">
        <v>9634</v>
      </c>
      <c r="N1935" s="93">
        <v>46127.0</v>
      </c>
      <c r="O1935" s="93">
        <v>46127.0</v>
      </c>
      <c r="P1935" s="8" t="s">
        <v>48</v>
      </c>
      <c r="Q1935" s="8">
        <v>627.0</v>
      </c>
      <c r="R1935" s="59" t="s">
        <v>14000</v>
      </c>
      <c r="S1935" s="59" t="s">
        <v>14001</v>
      </c>
      <c r="T1935" s="16" t="s">
        <v>14002</v>
      </c>
      <c r="U1935" s="17" t="s">
        <v>13987</v>
      </c>
      <c r="V1935" s="8" t="s">
        <v>220</v>
      </c>
      <c r="AA1935" s="53" t="s">
        <v>14003</v>
      </c>
      <c r="AB1935" s="18">
        <v>136.0</v>
      </c>
      <c r="AC1935" s="18">
        <v>34.0</v>
      </c>
      <c r="AD1935" s="18">
        <v>9.0</v>
      </c>
      <c r="AE1935" s="18">
        <v>61.0</v>
      </c>
      <c r="AF1935" s="18">
        <v>0.0</v>
      </c>
      <c r="AG1935" s="18">
        <v>0.0</v>
      </c>
      <c r="AH1935" s="18">
        <v>0.0</v>
      </c>
      <c r="AI1935" s="18">
        <v>3.0</v>
      </c>
      <c r="AJ1935" s="18" t="s">
        <v>54</v>
      </c>
      <c r="AK1935" s="18" t="s">
        <v>54</v>
      </c>
      <c r="AL1935" s="54" t="s">
        <v>1483</v>
      </c>
      <c r="AM1935" s="18" t="s">
        <v>54</v>
      </c>
      <c r="AN1935" s="19">
        <v>0.8527</v>
      </c>
      <c r="AO1935" s="19" t="s">
        <v>54</v>
      </c>
    </row>
    <row r="1936">
      <c r="A1936" s="8" t="s">
        <v>14004</v>
      </c>
      <c r="B1936" s="52" t="s">
        <v>1883</v>
      </c>
      <c r="C1936" s="8" t="s">
        <v>43</v>
      </c>
      <c r="E1936" s="10" t="s">
        <v>14005</v>
      </c>
      <c r="F1936" s="21" t="s">
        <v>14006</v>
      </c>
      <c r="G1936" s="8" t="s">
        <v>7957</v>
      </c>
      <c r="H1936" s="24"/>
      <c r="I1936" s="8" t="s">
        <v>14007</v>
      </c>
      <c r="J1936" s="8">
        <v>15.0</v>
      </c>
      <c r="K1936" s="14">
        <v>46125.0</v>
      </c>
      <c r="L1936" s="8" t="s">
        <v>9634</v>
      </c>
      <c r="M1936" s="8" t="s">
        <v>9634</v>
      </c>
      <c r="N1936" s="14">
        <v>46127.0</v>
      </c>
      <c r="O1936" s="14">
        <v>46127.0</v>
      </c>
      <c r="P1936" s="8" t="s">
        <v>48</v>
      </c>
      <c r="Q1936" s="8">
        <v>814.0</v>
      </c>
      <c r="R1936" s="16" t="s">
        <v>14008</v>
      </c>
      <c r="S1936" s="16" t="s">
        <v>14009</v>
      </c>
      <c r="T1936" s="16" t="s">
        <v>9636</v>
      </c>
      <c r="U1936" s="25" t="s">
        <v>14010</v>
      </c>
      <c r="V1936" s="8" t="s">
        <v>220</v>
      </c>
      <c r="AA1936" s="53" t="s">
        <v>14011</v>
      </c>
      <c r="AB1936" s="18">
        <v>101.0</v>
      </c>
      <c r="AC1936" s="18">
        <v>52.0</v>
      </c>
      <c r="AD1936" s="18">
        <v>11.0</v>
      </c>
      <c r="AE1936" s="18">
        <v>21.0</v>
      </c>
      <c r="AF1936" s="18">
        <v>0.0</v>
      </c>
      <c r="AG1936" s="18">
        <v>0.0</v>
      </c>
      <c r="AH1936" s="18">
        <v>0.0</v>
      </c>
      <c r="AI1936" s="18">
        <v>2.0</v>
      </c>
      <c r="AJ1936" s="18" t="s">
        <v>14004</v>
      </c>
      <c r="AK1936" s="18">
        <v>791.0</v>
      </c>
      <c r="AL1936" s="54" t="s">
        <v>1339</v>
      </c>
      <c r="AM1936" s="54" t="s">
        <v>2398</v>
      </c>
      <c r="AN1936" s="19">
        <v>0.8999</v>
      </c>
      <c r="AO1936" s="19" t="s">
        <v>1176</v>
      </c>
    </row>
    <row r="1937">
      <c r="A1937" s="8" t="s">
        <v>14012</v>
      </c>
      <c r="B1937" s="52" t="s">
        <v>1287</v>
      </c>
      <c r="C1937" s="8" t="s">
        <v>58</v>
      </c>
      <c r="D1937" s="8" t="s">
        <v>14004</v>
      </c>
      <c r="E1937" s="10" t="s">
        <v>14013</v>
      </c>
      <c r="F1937" s="21" t="s">
        <v>14014</v>
      </c>
      <c r="G1937" s="8" t="s">
        <v>7957</v>
      </c>
      <c r="H1937" s="24"/>
      <c r="I1937" s="8" t="s">
        <v>14015</v>
      </c>
      <c r="J1937" s="8">
        <v>15.0</v>
      </c>
      <c r="K1937" s="14">
        <v>46125.0</v>
      </c>
      <c r="L1937" s="8" t="s">
        <v>9634</v>
      </c>
      <c r="M1937" s="8" t="s">
        <v>9634</v>
      </c>
      <c r="N1937" s="14">
        <v>46127.0</v>
      </c>
      <c r="O1937" s="14">
        <v>46127.0</v>
      </c>
      <c r="P1937" s="8" t="s">
        <v>48</v>
      </c>
      <c r="Q1937" s="8">
        <v>672.0</v>
      </c>
      <c r="R1937" s="16" t="s">
        <v>14016</v>
      </c>
      <c r="S1937" s="16" t="s">
        <v>14017</v>
      </c>
      <c r="T1937" s="16" t="s">
        <v>14018</v>
      </c>
      <c r="U1937" s="25" t="s">
        <v>14010</v>
      </c>
      <c r="V1937" s="8" t="s">
        <v>220</v>
      </c>
      <c r="AA1937" s="53" t="s">
        <v>14019</v>
      </c>
      <c r="AB1937" s="18">
        <v>626.0</v>
      </c>
      <c r="AC1937" s="18">
        <v>7.0</v>
      </c>
      <c r="AD1937" s="18">
        <v>3.0</v>
      </c>
      <c r="AE1937" s="18">
        <v>23.0</v>
      </c>
      <c r="AF1937" s="18">
        <v>0.0</v>
      </c>
      <c r="AG1937" s="18">
        <v>583.0</v>
      </c>
      <c r="AH1937" s="18">
        <v>0.0</v>
      </c>
      <c r="AI1937" s="18">
        <v>6.0</v>
      </c>
      <c r="AJ1937" s="18" t="s">
        <v>54</v>
      </c>
      <c r="AK1937" s="18" t="s">
        <v>54</v>
      </c>
      <c r="AL1937" s="54" t="s">
        <v>1989</v>
      </c>
      <c r="AM1937" s="18" t="s">
        <v>54</v>
      </c>
      <c r="AN1937" s="19">
        <v>0.8999</v>
      </c>
      <c r="AO1937" s="19" t="s">
        <v>1176</v>
      </c>
    </row>
    <row r="1938">
      <c r="A1938" s="8" t="s">
        <v>14020</v>
      </c>
      <c r="B1938" s="52" t="s">
        <v>1298</v>
      </c>
      <c r="C1938" s="8" t="s">
        <v>58</v>
      </c>
      <c r="D1938" s="8" t="s">
        <v>14004</v>
      </c>
      <c r="E1938" s="10" t="s">
        <v>14021</v>
      </c>
      <c r="F1938" s="50" t="s">
        <v>14022</v>
      </c>
      <c r="G1938" s="8" t="s">
        <v>7957</v>
      </c>
      <c r="H1938" s="24"/>
      <c r="I1938" s="8" t="s">
        <v>14023</v>
      </c>
      <c r="J1938" s="8">
        <v>15.0</v>
      </c>
      <c r="K1938" s="14">
        <v>46125.0</v>
      </c>
      <c r="L1938" s="8" t="s">
        <v>9634</v>
      </c>
      <c r="M1938" s="8" t="s">
        <v>9634</v>
      </c>
      <c r="N1938" s="14">
        <v>46127.0</v>
      </c>
      <c r="O1938" s="14">
        <v>46127.0</v>
      </c>
      <c r="P1938" s="8" t="s">
        <v>48</v>
      </c>
      <c r="Q1938" s="8">
        <v>812.0</v>
      </c>
      <c r="R1938" s="8" t="s">
        <v>14024</v>
      </c>
      <c r="S1938" s="16" t="s">
        <v>14025</v>
      </c>
      <c r="T1938" s="16" t="s">
        <v>107</v>
      </c>
      <c r="U1938" s="25" t="s">
        <v>14010</v>
      </c>
      <c r="V1938" s="8" t="s">
        <v>220</v>
      </c>
      <c r="AA1938" s="53" t="s">
        <v>14026</v>
      </c>
      <c r="AB1938" s="18">
        <v>64.0</v>
      </c>
      <c r="AC1938" s="18">
        <v>3.0</v>
      </c>
      <c r="AD1938" s="18">
        <v>10.0</v>
      </c>
      <c r="AE1938" s="18">
        <v>20.0</v>
      </c>
      <c r="AF1938" s="18">
        <v>0.0</v>
      </c>
      <c r="AG1938" s="18">
        <v>24.0</v>
      </c>
      <c r="AH1938" s="18">
        <v>0.0</v>
      </c>
      <c r="AI1938" s="18">
        <v>10.0</v>
      </c>
      <c r="AJ1938" s="18" t="s">
        <v>54</v>
      </c>
      <c r="AK1938" s="18" t="s">
        <v>54</v>
      </c>
      <c r="AL1938" s="54" t="s">
        <v>1763</v>
      </c>
      <c r="AM1938" s="18" t="s">
        <v>54</v>
      </c>
      <c r="AN1938" s="19">
        <v>0.8999</v>
      </c>
      <c r="AO1938" s="19" t="s">
        <v>14027</v>
      </c>
    </row>
    <row r="1939">
      <c r="A1939" s="8" t="s">
        <v>14028</v>
      </c>
      <c r="B1939" s="52" t="s">
        <v>1287</v>
      </c>
      <c r="C1939" s="8" t="s">
        <v>43</v>
      </c>
      <c r="E1939" s="16" t="s">
        <v>14029</v>
      </c>
      <c r="F1939" s="50" t="s">
        <v>14030</v>
      </c>
      <c r="G1939" s="8" t="s">
        <v>7957</v>
      </c>
      <c r="H1939" s="24"/>
      <c r="I1939" s="8" t="s">
        <v>14031</v>
      </c>
      <c r="J1939" s="8">
        <v>15.0</v>
      </c>
      <c r="K1939" s="14">
        <v>46125.0</v>
      </c>
      <c r="L1939" s="8" t="s">
        <v>9634</v>
      </c>
      <c r="M1939" s="8" t="s">
        <v>9634</v>
      </c>
      <c r="N1939" s="14">
        <v>46127.0</v>
      </c>
      <c r="O1939" s="14">
        <v>46127.0</v>
      </c>
      <c r="P1939" s="8" t="s">
        <v>48</v>
      </c>
      <c r="Q1939" s="8">
        <v>705.0</v>
      </c>
      <c r="R1939" s="16" t="s">
        <v>14032</v>
      </c>
      <c r="S1939" s="16" t="s">
        <v>14033</v>
      </c>
      <c r="T1939" s="16" t="s">
        <v>9636</v>
      </c>
      <c r="U1939" s="25" t="s">
        <v>14034</v>
      </c>
      <c r="V1939" s="8" t="s">
        <v>72</v>
      </c>
      <c r="AA1939" s="53" t="s">
        <v>14035</v>
      </c>
      <c r="AB1939" s="18">
        <v>172.0</v>
      </c>
      <c r="AC1939" s="18">
        <v>90.0</v>
      </c>
      <c r="AD1939" s="18">
        <v>4.0</v>
      </c>
      <c r="AE1939" s="18">
        <v>43.0</v>
      </c>
      <c r="AF1939" s="18">
        <v>0.0</v>
      </c>
      <c r="AG1939" s="18">
        <v>27.0</v>
      </c>
      <c r="AH1939" s="18">
        <v>0.0</v>
      </c>
      <c r="AI1939" s="18">
        <v>3.0</v>
      </c>
      <c r="AJ1939" s="18" t="s">
        <v>14028</v>
      </c>
      <c r="AK1939" s="18">
        <v>595.0</v>
      </c>
      <c r="AL1939" s="54" t="s">
        <v>2455</v>
      </c>
      <c r="AM1939" s="54" t="s">
        <v>2362</v>
      </c>
      <c r="AN1939" s="19">
        <v>0.9197</v>
      </c>
      <c r="AO1939" s="19" t="s">
        <v>1533</v>
      </c>
    </row>
    <row r="1940">
      <c r="A1940" s="8" t="s">
        <v>14036</v>
      </c>
      <c r="B1940" s="52" t="s">
        <v>2482</v>
      </c>
      <c r="C1940" s="8" t="s">
        <v>58</v>
      </c>
      <c r="D1940" s="8" t="s">
        <v>14028</v>
      </c>
      <c r="E1940" s="10" t="s">
        <v>14037</v>
      </c>
      <c r="F1940" s="21" t="s">
        <v>14038</v>
      </c>
      <c r="G1940" s="8" t="s">
        <v>7957</v>
      </c>
      <c r="H1940" s="24"/>
      <c r="I1940" s="8" t="s">
        <v>14039</v>
      </c>
      <c r="J1940" s="8">
        <v>15.0</v>
      </c>
      <c r="K1940" s="14">
        <v>46125.0</v>
      </c>
      <c r="L1940" s="8" t="s">
        <v>9634</v>
      </c>
      <c r="M1940" s="8" t="s">
        <v>9634</v>
      </c>
      <c r="N1940" s="14">
        <v>46127.0</v>
      </c>
      <c r="O1940" s="14">
        <v>46127.0</v>
      </c>
      <c r="P1940" s="8" t="s">
        <v>48</v>
      </c>
      <c r="Q1940" s="8">
        <v>709.0</v>
      </c>
      <c r="R1940" s="16" t="s">
        <v>14040</v>
      </c>
      <c r="S1940" s="16" t="s">
        <v>14041</v>
      </c>
      <c r="T1940" s="16" t="s">
        <v>70</v>
      </c>
      <c r="U1940" s="25" t="s">
        <v>14034</v>
      </c>
      <c r="V1940" s="8" t="s">
        <v>72</v>
      </c>
      <c r="AA1940" s="18" t="s">
        <v>54</v>
      </c>
      <c r="AB1940" s="18">
        <v>404.0</v>
      </c>
      <c r="AC1940" s="18">
        <v>46.0</v>
      </c>
      <c r="AD1940" s="18">
        <v>3.0</v>
      </c>
      <c r="AE1940" s="18">
        <v>315.0</v>
      </c>
      <c r="AF1940" s="18">
        <v>0.0</v>
      </c>
      <c r="AG1940" s="18">
        <v>0.0</v>
      </c>
      <c r="AH1940" s="18">
        <v>0.0</v>
      </c>
      <c r="AI1940" s="18">
        <v>2.0</v>
      </c>
      <c r="AJ1940" s="18" t="s">
        <v>54</v>
      </c>
      <c r="AK1940" s="18" t="s">
        <v>54</v>
      </c>
      <c r="AL1940" s="18" t="s">
        <v>54</v>
      </c>
      <c r="AM1940" s="18" t="s">
        <v>54</v>
      </c>
      <c r="AN1940" s="19">
        <v>0.9197</v>
      </c>
      <c r="AO1940" s="19" t="s">
        <v>1533</v>
      </c>
    </row>
    <row r="1941">
      <c r="A1941" s="8" t="s">
        <v>14042</v>
      </c>
      <c r="B1941" s="52" t="s">
        <v>2931</v>
      </c>
      <c r="C1941" s="8" t="s">
        <v>58</v>
      </c>
      <c r="D1941" s="8" t="s">
        <v>14028</v>
      </c>
      <c r="E1941" s="10" t="s">
        <v>14043</v>
      </c>
      <c r="F1941" s="21" t="s">
        <v>14044</v>
      </c>
      <c r="G1941" s="8" t="s">
        <v>7957</v>
      </c>
      <c r="H1941" s="24"/>
      <c r="I1941" s="8" t="s">
        <v>14045</v>
      </c>
      <c r="J1941" s="8">
        <v>15.0</v>
      </c>
      <c r="K1941" s="14">
        <v>46125.0</v>
      </c>
      <c r="L1941" s="8" t="s">
        <v>9634</v>
      </c>
      <c r="M1941" s="8" t="s">
        <v>9634</v>
      </c>
      <c r="N1941" s="14">
        <v>46127.0</v>
      </c>
      <c r="O1941" s="14">
        <v>46127.0</v>
      </c>
      <c r="P1941" s="8" t="s">
        <v>48</v>
      </c>
      <c r="Q1941" s="8">
        <v>610.0</v>
      </c>
      <c r="R1941" s="16" t="s">
        <v>14046</v>
      </c>
      <c r="S1941" s="16" t="s">
        <v>14047</v>
      </c>
      <c r="T1941" s="16" t="s">
        <v>107</v>
      </c>
      <c r="U1941" s="25" t="s">
        <v>14034</v>
      </c>
      <c r="V1941" s="8" t="s">
        <v>72</v>
      </c>
      <c r="AA1941" s="18" t="s">
        <v>54</v>
      </c>
      <c r="AB1941" s="18">
        <v>19.0</v>
      </c>
      <c r="AC1941" s="18">
        <v>10.0</v>
      </c>
      <c r="AD1941" s="18">
        <v>1.0</v>
      </c>
      <c r="AE1941" s="18">
        <v>7.0</v>
      </c>
      <c r="AF1941" s="18">
        <v>0.0</v>
      </c>
      <c r="AG1941" s="18">
        <v>0.0</v>
      </c>
      <c r="AH1941" s="18">
        <v>0.0</v>
      </c>
      <c r="AI1941" s="18">
        <v>0.0</v>
      </c>
      <c r="AJ1941" s="18" t="s">
        <v>54</v>
      </c>
      <c r="AK1941" s="18" t="s">
        <v>54</v>
      </c>
      <c r="AL1941" s="18" t="s">
        <v>54</v>
      </c>
      <c r="AM1941" s="18" t="s">
        <v>54</v>
      </c>
      <c r="AN1941" s="19">
        <v>0.9197</v>
      </c>
      <c r="AO1941" s="19" t="s">
        <v>1533</v>
      </c>
    </row>
    <row r="1942">
      <c r="A1942" s="8" t="s">
        <v>14048</v>
      </c>
      <c r="B1942" s="52" t="s">
        <v>5170</v>
      </c>
      <c r="C1942" s="8" t="s">
        <v>43</v>
      </c>
      <c r="E1942" s="16" t="s">
        <v>14049</v>
      </c>
      <c r="F1942" s="50" t="s">
        <v>14050</v>
      </c>
      <c r="G1942" s="8" t="s">
        <v>7957</v>
      </c>
      <c r="H1942" s="24"/>
      <c r="I1942" s="8" t="s">
        <v>14051</v>
      </c>
      <c r="J1942" s="8">
        <v>15.0</v>
      </c>
      <c r="K1942" s="14">
        <v>46125.0</v>
      </c>
      <c r="L1942" s="8" t="s">
        <v>9634</v>
      </c>
      <c r="M1942" s="8" t="s">
        <v>9634</v>
      </c>
      <c r="N1942" s="14">
        <v>46127.0</v>
      </c>
      <c r="O1942" s="14">
        <v>46127.0</v>
      </c>
      <c r="P1942" s="8" t="s">
        <v>48</v>
      </c>
      <c r="Q1942" s="8">
        <v>677.0</v>
      </c>
      <c r="R1942" s="16" t="s">
        <v>14052</v>
      </c>
      <c r="S1942" s="16" t="s">
        <v>14053</v>
      </c>
      <c r="T1942" s="16" t="s">
        <v>9636</v>
      </c>
      <c r="U1942" s="25" t="s">
        <v>14054</v>
      </c>
      <c r="V1942" s="8" t="s">
        <v>220</v>
      </c>
      <c r="AA1942" s="53" t="s">
        <v>14055</v>
      </c>
      <c r="AB1942" s="18">
        <v>111.0</v>
      </c>
      <c r="AC1942" s="18">
        <v>8.0</v>
      </c>
      <c r="AD1942" s="18">
        <v>9.0</v>
      </c>
      <c r="AE1942" s="18">
        <v>27.0</v>
      </c>
      <c r="AF1942" s="18">
        <v>0.0</v>
      </c>
      <c r="AG1942" s="18">
        <v>55.0</v>
      </c>
      <c r="AH1942" s="18">
        <v>8.0</v>
      </c>
      <c r="AI1942" s="18">
        <v>4.0</v>
      </c>
      <c r="AJ1942" s="18" t="s">
        <v>14048</v>
      </c>
      <c r="AK1942" s="18">
        <v>458.0</v>
      </c>
      <c r="AL1942" s="54" t="s">
        <v>1572</v>
      </c>
      <c r="AM1942" s="54" t="s">
        <v>1464</v>
      </c>
      <c r="AN1942" s="19">
        <v>0.87</v>
      </c>
      <c r="AO1942" s="19" t="s">
        <v>54</v>
      </c>
    </row>
    <row r="1943">
      <c r="A1943" s="8" t="s">
        <v>14056</v>
      </c>
      <c r="B1943" s="52" t="s">
        <v>1298</v>
      </c>
      <c r="C1943" s="8" t="s">
        <v>58</v>
      </c>
      <c r="D1943" s="8" t="s">
        <v>14048</v>
      </c>
      <c r="E1943" s="16" t="s">
        <v>14057</v>
      </c>
      <c r="F1943" s="50" t="s">
        <v>14058</v>
      </c>
      <c r="G1943" s="8" t="s">
        <v>7957</v>
      </c>
      <c r="H1943" s="24"/>
      <c r="I1943" s="8" t="s">
        <v>14059</v>
      </c>
      <c r="J1943" s="8">
        <v>15.0</v>
      </c>
      <c r="K1943" s="14">
        <v>46125.0</v>
      </c>
      <c r="L1943" s="8" t="s">
        <v>9634</v>
      </c>
      <c r="M1943" s="8" t="s">
        <v>9634</v>
      </c>
      <c r="N1943" s="14">
        <v>46127.0</v>
      </c>
      <c r="O1943" s="14">
        <v>46127.0</v>
      </c>
      <c r="P1943" s="8" t="s">
        <v>48</v>
      </c>
      <c r="Q1943" s="8">
        <v>782.0</v>
      </c>
      <c r="R1943" s="16" t="s">
        <v>14060</v>
      </c>
      <c r="S1943" s="16" t="s">
        <v>14061</v>
      </c>
      <c r="T1943" s="16" t="s">
        <v>70</v>
      </c>
      <c r="U1943" s="25" t="s">
        <v>14054</v>
      </c>
      <c r="V1943" s="8" t="s">
        <v>220</v>
      </c>
      <c r="AA1943" s="53" t="s">
        <v>14062</v>
      </c>
      <c r="AB1943" s="18">
        <v>262.0</v>
      </c>
      <c r="AC1943" s="18">
        <v>7.0</v>
      </c>
      <c r="AD1943" s="18">
        <v>16.0</v>
      </c>
      <c r="AE1943" s="18">
        <v>37.0</v>
      </c>
      <c r="AF1943" s="18">
        <v>0.0</v>
      </c>
      <c r="AG1943" s="18">
        <v>97.0</v>
      </c>
      <c r="AH1943" s="18">
        <v>29.0</v>
      </c>
      <c r="AI1943" s="18">
        <v>13.0</v>
      </c>
      <c r="AJ1943" s="18" t="s">
        <v>54</v>
      </c>
      <c r="AK1943" s="18" t="s">
        <v>54</v>
      </c>
      <c r="AL1943" s="54" t="s">
        <v>1464</v>
      </c>
      <c r="AM1943" s="18" t="s">
        <v>54</v>
      </c>
      <c r="AN1943" s="19">
        <v>0.87</v>
      </c>
      <c r="AO1943" s="19" t="s">
        <v>329</v>
      </c>
    </row>
    <row r="1944">
      <c r="A1944" s="8" t="s">
        <v>14063</v>
      </c>
      <c r="B1944" s="52" t="s">
        <v>2931</v>
      </c>
      <c r="C1944" s="8" t="s">
        <v>58</v>
      </c>
      <c r="D1944" s="8" t="s">
        <v>14048</v>
      </c>
      <c r="E1944" s="10" t="s">
        <v>14064</v>
      </c>
      <c r="F1944" s="21" t="s">
        <v>14065</v>
      </c>
      <c r="G1944" s="8" t="s">
        <v>7957</v>
      </c>
      <c r="H1944" s="24"/>
      <c r="I1944" s="8" t="s">
        <v>14066</v>
      </c>
      <c r="J1944" s="8">
        <v>15.0</v>
      </c>
      <c r="K1944" s="14">
        <v>46125.0</v>
      </c>
      <c r="L1944" s="8" t="s">
        <v>9634</v>
      </c>
      <c r="M1944" s="8" t="s">
        <v>9634</v>
      </c>
      <c r="N1944" s="14">
        <v>46127.0</v>
      </c>
      <c r="O1944" s="14">
        <v>46127.0</v>
      </c>
      <c r="P1944" s="8" t="s">
        <v>48</v>
      </c>
      <c r="Q1944" s="8">
        <v>643.0</v>
      </c>
      <c r="R1944" s="16" t="s">
        <v>14067</v>
      </c>
      <c r="S1944" s="16" t="s">
        <v>14068</v>
      </c>
      <c r="T1944" s="16" t="s">
        <v>14069</v>
      </c>
      <c r="U1944" s="17" t="s">
        <v>14054</v>
      </c>
      <c r="V1944" s="8" t="s">
        <v>220</v>
      </c>
      <c r="AA1944" s="18" t="s">
        <v>54</v>
      </c>
      <c r="AB1944" s="18">
        <v>85.0</v>
      </c>
      <c r="AC1944" s="18">
        <v>38.0</v>
      </c>
      <c r="AD1944" s="18">
        <v>1.0</v>
      </c>
      <c r="AE1944" s="18">
        <v>34.0</v>
      </c>
      <c r="AF1944" s="18">
        <v>0.0</v>
      </c>
      <c r="AG1944" s="18">
        <v>0.0</v>
      </c>
      <c r="AH1944" s="18">
        <v>0.0</v>
      </c>
      <c r="AI1944" s="18">
        <v>0.0</v>
      </c>
      <c r="AJ1944" s="18" t="s">
        <v>54</v>
      </c>
      <c r="AK1944" s="18" t="s">
        <v>54</v>
      </c>
      <c r="AL1944" s="18" t="s">
        <v>54</v>
      </c>
      <c r="AM1944" s="18" t="s">
        <v>54</v>
      </c>
      <c r="AN1944" s="19">
        <v>0.87</v>
      </c>
      <c r="AO1944" s="19" t="s">
        <v>329</v>
      </c>
    </row>
    <row r="1945">
      <c r="A1945" s="8" t="s">
        <v>14070</v>
      </c>
      <c r="B1945" s="52" t="s">
        <v>1287</v>
      </c>
      <c r="C1945" s="8" t="s">
        <v>43</v>
      </c>
      <c r="E1945" s="16" t="s">
        <v>14071</v>
      </c>
      <c r="F1945" s="50" t="s">
        <v>14072</v>
      </c>
      <c r="G1945" s="8" t="s">
        <v>183</v>
      </c>
      <c r="H1945" s="24"/>
      <c r="I1945" s="8" t="s">
        <v>14073</v>
      </c>
      <c r="J1945" s="8">
        <v>15.0</v>
      </c>
      <c r="K1945" s="14">
        <v>46125.0</v>
      </c>
      <c r="L1945" s="8" t="s">
        <v>9634</v>
      </c>
      <c r="M1945" s="8" t="s">
        <v>9634</v>
      </c>
      <c r="N1945" s="14">
        <v>46127.0</v>
      </c>
      <c r="O1945" s="14">
        <v>46127.0</v>
      </c>
      <c r="P1945" s="8" t="s">
        <v>185</v>
      </c>
      <c r="Q1945" s="8">
        <v>751.0</v>
      </c>
      <c r="R1945" s="8" t="s">
        <v>14074</v>
      </c>
      <c r="S1945" s="8" t="s">
        <v>14075</v>
      </c>
      <c r="T1945" s="32" t="s">
        <v>473</v>
      </c>
      <c r="U1945" s="17" t="s">
        <v>14076</v>
      </c>
      <c r="V1945" s="8" t="s">
        <v>8131</v>
      </c>
      <c r="AA1945" s="53" t="s">
        <v>14077</v>
      </c>
      <c r="AB1945" s="18">
        <v>74.0</v>
      </c>
      <c r="AC1945" s="18">
        <v>0.0</v>
      </c>
      <c r="AD1945" s="18">
        <v>3.0</v>
      </c>
      <c r="AE1945" s="18">
        <v>15.0</v>
      </c>
      <c r="AF1945" s="18">
        <v>0.0</v>
      </c>
      <c r="AG1945" s="18">
        <v>45.0</v>
      </c>
      <c r="AH1945" s="18">
        <v>0.0</v>
      </c>
      <c r="AI1945" s="18">
        <v>3.0</v>
      </c>
      <c r="AJ1945" s="18" t="s">
        <v>14070</v>
      </c>
      <c r="AK1945" s="18">
        <v>74.0</v>
      </c>
      <c r="AL1945" s="54" t="s">
        <v>1700</v>
      </c>
      <c r="AM1945" s="54" t="s">
        <v>1700</v>
      </c>
      <c r="AN1945" s="19"/>
      <c r="AO1945" s="19" t="s">
        <v>5960</v>
      </c>
    </row>
    <row r="1946">
      <c r="B1946" s="52" t="s">
        <v>2482</v>
      </c>
      <c r="C1946" s="8" t="s">
        <v>58</v>
      </c>
      <c r="E1946" s="20" t="s">
        <v>14078</v>
      </c>
      <c r="F1946" s="50" t="s">
        <v>14079</v>
      </c>
      <c r="G1946" s="8" t="s">
        <v>183</v>
      </c>
      <c r="H1946" s="24"/>
      <c r="I1946" s="8" t="s">
        <v>14080</v>
      </c>
      <c r="J1946" s="8">
        <v>15.0</v>
      </c>
      <c r="K1946" s="14">
        <v>46125.0</v>
      </c>
      <c r="L1946" s="8" t="s">
        <v>9634</v>
      </c>
      <c r="M1946" s="8" t="s">
        <v>9634</v>
      </c>
      <c r="N1946" s="14">
        <v>46127.0</v>
      </c>
      <c r="O1946" s="14">
        <v>46127.0</v>
      </c>
      <c r="P1946" s="8" t="s">
        <v>185</v>
      </c>
      <c r="Q1946" s="8">
        <v>897.0</v>
      </c>
      <c r="R1946" s="16" t="s">
        <v>14081</v>
      </c>
      <c r="S1946" s="16" t="s">
        <v>14082</v>
      </c>
      <c r="T1946" s="16" t="s">
        <v>2482</v>
      </c>
      <c r="U1946" s="17" t="s">
        <v>14076</v>
      </c>
      <c r="V1946" s="8" t="s">
        <v>8131</v>
      </c>
      <c r="AA1946" s="18" t="s">
        <v>54</v>
      </c>
      <c r="AB1946" s="18">
        <v>138.0</v>
      </c>
      <c r="AC1946" s="18">
        <v>20.0</v>
      </c>
      <c r="AD1946" s="18">
        <v>0.0</v>
      </c>
      <c r="AE1946" s="18">
        <v>14.0</v>
      </c>
      <c r="AF1946" s="18">
        <v>0.0</v>
      </c>
      <c r="AG1946" s="18">
        <v>0.0</v>
      </c>
      <c r="AH1946" s="18">
        <v>0.0</v>
      </c>
      <c r="AI1946" s="18">
        <v>1.0</v>
      </c>
      <c r="AJ1946" s="18" t="s">
        <v>54</v>
      </c>
      <c r="AK1946" s="18" t="s">
        <v>54</v>
      </c>
      <c r="AL1946" s="18" t="s">
        <v>54</v>
      </c>
      <c r="AM1946" s="18" t="s">
        <v>54</v>
      </c>
      <c r="AN1946" s="19"/>
      <c r="AO1946" s="19" t="s">
        <v>54</v>
      </c>
    </row>
    <row r="1947">
      <c r="B1947" s="52" t="s">
        <v>3883</v>
      </c>
      <c r="C1947" s="8" t="s">
        <v>58</v>
      </c>
      <c r="E1947" s="20" t="s">
        <v>14083</v>
      </c>
      <c r="F1947" s="50" t="s">
        <v>14084</v>
      </c>
      <c r="G1947" s="8" t="s">
        <v>183</v>
      </c>
      <c r="H1947" s="24"/>
      <c r="I1947" s="8" t="s">
        <v>14085</v>
      </c>
      <c r="J1947" s="8">
        <v>15.0</v>
      </c>
      <c r="K1947" s="14">
        <v>46125.0</v>
      </c>
      <c r="L1947" s="8" t="s">
        <v>9634</v>
      </c>
      <c r="M1947" s="8" t="s">
        <v>9634</v>
      </c>
      <c r="N1947" s="14">
        <v>46127.0</v>
      </c>
      <c r="O1947" s="14">
        <v>46127.0</v>
      </c>
      <c r="P1947" s="8" t="s">
        <v>185</v>
      </c>
      <c r="Q1947" s="8">
        <v>759.0</v>
      </c>
      <c r="R1947" s="8" t="s">
        <v>14086</v>
      </c>
      <c r="S1947" s="8" t="s">
        <v>14087</v>
      </c>
      <c r="T1947" s="32" t="s">
        <v>14088</v>
      </c>
      <c r="U1947" s="17" t="s">
        <v>14076</v>
      </c>
      <c r="V1947" s="8" t="s">
        <v>8131</v>
      </c>
      <c r="AA1947" s="53" t="s">
        <v>14089</v>
      </c>
      <c r="AB1947" s="18">
        <v>91.0</v>
      </c>
      <c r="AC1947" s="18">
        <v>1.0</v>
      </c>
      <c r="AD1947" s="18">
        <v>5.0</v>
      </c>
      <c r="AE1947" s="18">
        <v>23.0</v>
      </c>
      <c r="AF1947" s="18">
        <v>0.0</v>
      </c>
      <c r="AG1947" s="18">
        <v>59.0</v>
      </c>
      <c r="AH1947" s="18">
        <v>1.0</v>
      </c>
      <c r="AI1947" s="18">
        <v>2.0</v>
      </c>
      <c r="AJ1947" s="18" t="s">
        <v>54</v>
      </c>
      <c r="AK1947" s="18" t="s">
        <v>54</v>
      </c>
      <c r="AL1947" s="54" t="s">
        <v>1339</v>
      </c>
      <c r="AM1947" s="18" t="s">
        <v>54</v>
      </c>
      <c r="AN1947" s="19"/>
      <c r="AO1947" s="19" t="s">
        <v>54</v>
      </c>
    </row>
    <row r="1948">
      <c r="B1948" s="52" t="s">
        <v>7084</v>
      </c>
      <c r="C1948" s="8" t="s">
        <v>58</v>
      </c>
      <c r="E1948" s="16" t="s">
        <v>14090</v>
      </c>
      <c r="F1948" s="50" t="s">
        <v>14091</v>
      </c>
      <c r="G1948" s="8" t="s">
        <v>183</v>
      </c>
      <c r="H1948" s="24"/>
      <c r="I1948" s="8" t="s">
        <v>14092</v>
      </c>
      <c r="J1948" s="8">
        <v>15.0</v>
      </c>
      <c r="K1948" s="14">
        <v>46125.0</v>
      </c>
      <c r="L1948" s="8" t="s">
        <v>9634</v>
      </c>
      <c r="M1948" s="8" t="s">
        <v>9634</v>
      </c>
      <c r="N1948" s="14">
        <v>46127.0</v>
      </c>
      <c r="O1948" s="14">
        <v>46127.0</v>
      </c>
      <c r="P1948" s="8" t="s">
        <v>185</v>
      </c>
      <c r="Q1948" s="8">
        <v>844.0</v>
      </c>
      <c r="R1948" s="8" t="s">
        <v>14093</v>
      </c>
      <c r="S1948" s="8" t="s">
        <v>14094</v>
      </c>
      <c r="T1948" s="32" t="s">
        <v>14095</v>
      </c>
      <c r="U1948" s="17" t="s">
        <v>14076</v>
      </c>
      <c r="V1948" s="8" t="s">
        <v>8131</v>
      </c>
      <c r="AA1948" s="53" t="s">
        <v>14096</v>
      </c>
      <c r="AB1948" s="18">
        <v>54.0</v>
      </c>
      <c r="AC1948" s="18">
        <v>3.0</v>
      </c>
      <c r="AD1948" s="18">
        <v>6.0</v>
      </c>
      <c r="AE1948" s="18">
        <v>20.0</v>
      </c>
      <c r="AF1948" s="18">
        <v>0.0</v>
      </c>
      <c r="AG1948" s="18">
        <v>0.0</v>
      </c>
      <c r="AH1948" s="18">
        <v>36.0</v>
      </c>
      <c r="AI1948" s="18">
        <v>0.0</v>
      </c>
      <c r="AJ1948" s="18" t="s">
        <v>54</v>
      </c>
      <c r="AK1948" s="18" t="s">
        <v>54</v>
      </c>
      <c r="AL1948" s="18" t="s">
        <v>54</v>
      </c>
      <c r="AM1948" s="18" t="s">
        <v>54</v>
      </c>
      <c r="AN1948" s="19"/>
      <c r="AO1948" s="19" t="s">
        <v>54</v>
      </c>
    </row>
    <row r="1949">
      <c r="A1949" s="8" t="s">
        <v>14097</v>
      </c>
      <c r="B1949" s="52" t="s">
        <v>2931</v>
      </c>
      <c r="C1949" s="8" t="s">
        <v>43</v>
      </c>
      <c r="E1949" s="20" t="s">
        <v>14098</v>
      </c>
      <c r="F1949" s="50" t="s">
        <v>14099</v>
      </c>
      <c r="G1949" s="8" t="s">
        <v>46</v>
      </c>
      <c r="H1949" s="24"/>
      <c r="I1949" s="8" t="s">
        <v>14100</v>
      </c>
      <c r="J1949" s="8">
        <v>15.0</v>
      </c>
      <c r="K1949" s="14">
        <v>46125.0</v>
      </c>
      <c r="L1949" s="8" t="s">
        <v>9634</v>
      </c>
      <c r="M1949" s="8" t="s">
        <v>9634</v>
      </c>
      <c r="N1949" s="14">
        <v>46127.0</v>
      </c>
      <c r="O1949" s="14">
        <v>46127.0</v>
      </c>
      <c r="P1949" s="8" t="s">
        <v>48</v>
      </c>
      <c r="Q1949" s="8">
        <v>502.0</v>
      </c>
      <c r="R1949" s="16" t="s">
        <v>14101</v>
      </c>
      <c r="S1949" s="16" t="s">
        <v>14102</v>
      </c>
      <c r="T1949" s="16" t="s">
        <v>7202</v>
      </c>
      <c r="U1949" s="17" t="s">
        <v>14103</v>
      </c>
      <c r="V1949" s="8" t="s">
        <v>72</v>
      </c>
      <c r="AA1949" s="18" t="s">
        <v>54</v>
      </c>
      <c r="AB1949" s="18">
        <v>79.0</v>
      </c>
      <c r="AC1949" s="18">
        <v>20.0</v>
      </c>
      <c r="AD1949" s="18">
        <v>1.0</v>
      </c>
      <c r="AE1949" s="18">
        <v>39.0</v>
      </c>
      <c r="AF1949" s="18">
        <v>0.0</v>
      </c>
      <c r="AG1949" s="18">
        <v>0.0</v>
      </c>
      <c r="AH1949" s="18">
        <v>0.0</v>
      </c>
      <c r="AI1949" s="18">
        <v>0.0</v>
      </c>
      <c r="AJ1949" s="18" t="s">
        <v>14097</v>
      </c>
      <c r="AK1949" s="18">
        <v>6554.0</v>
      </c>
      <c r="AL1949" s="18" t="s">
        <v>54</v>
      </c>
      <c r="AM1949" s="55" t="s">
        <v>1922</v>
      </c>
      <c r="AN1949" s="19">
        <v>0.9164</v>
      </c>
      <c r="AO1949" s="19" t="s">
        <v>356</v>
      </c>
    </row>
    <row r="1950">
      <c r="A1950" s="8" t="s">
        <v>14104</v>
      </c>
      <c r="B1950" s="52" t="s">
        <v>1287</v>
      </c>
      <c r="C1950" s="8" t="s">
        <v>58</v>
      </c>
      <c r="D1950" s="8" t="s">
        <v>14097</v>
      </c>
      <c r="E1950" s="20" t="s">
        <v>14105</v>
      </c>
      <c r="F1950" s="50" t="s">
        <v>14106</v>
      </c>
      <c r="G1950" s="8" t="s">
        <v>46</v>
      </c>
      <c r="H1950" s="24"/>
      <c r="I1950" s="8" t="s">
        <v>14107</v>
      </c>
      <c r="J1950" s="8">
        <v>15.0</v>
      </c>
      <c r="K1950" s="14">
        <v>46125.0</v>
      </c>
      <c r="L1950" s="8" t="s">
        <v>9634</v>
      </c>
      <c r="M1950" s="8" t="s">
        <v>9634</v>
      </c>
      <c r="N1950" s="14">
        <v>46127.0</v>
      </c>
      <c r="O1950" s="14">
        <v>46127.0</v>
      </c>
      <c r="P1950" s="8" t="s">
        <v>48</v>
      </c>
      <c r="Q1950" s="8">
        <v>594.0</v>
      </c>
      <c r="R1950" s="8" t="s">
        <v>14108</v>
      </c>
      <c r="S1950" s="8" t="s">
        <v>14109</v>
      </c>
      <c r="T1950" s="16" t="s">
        <v>107</v>
      </c>
      <c r="U1950" s="17" t="s">
        <v>14103</v>
      </c>
      <c r="V1950" s="8" t="s">
        <v>72</v>
      </c>
      <c r="AA1950" s="53" t="s">
        <v>14110</v>
      </c>
      <c r="AB1950" s="18">
        <v>3595.0</v>
      </c>
      <c r="AC1950" s="18">
        <v>11.0</v>
      </c>
      <c r="AD1950" s="18">
        <v>19.0</v>
      </c>
      <c r="AE1950" s="18">
        <v>71.0</v>
      </c>
      <c r="AF1950" s="18">
        <v>0.0</v>
      </c>
      <c r="AG1950" s="18">
        <v>3464.0</v>
      </c>
      <c r="AH1950" s="18">
        <v>0.0</v>
      </c>
      <c r="AI1950" s="18">
        <v>17.0</v>
      </c>
      <c r="AJ1950" s="18" t="s">
        <v>54</v>
      </c>
      <c r="AK1950" s="18" t="s">
        <v>54</v>
      </c>
      <c r="AL1950" s="55" t="s">
        <v>2347</v>
      </c>
      <c r="AM1950" s="18" t="s">
        <v>54</v>
      </c>
      <c r="AN1950" s="19">
        <v>0.9164</v>
      </c>
      <c r="AO1950" s="19" t="s">
        <v>356</v>
      </c>
    </row>
    <row r="1951">
      <c r="A1951" s="8" t="s">
        <v>14111</v>
      </c>
      <c r="B1951" s="52" t="s">
        <v>1298</v>
      </c>
      <c r="C1951" s="8" t="s">
        <v>58</v>
      </c>
      <c r="D1951" s="8" t="s">
        <v>14097</v>
      </c>
      <c r="E1951" s="20" t="s">
        <v>14112</v>
      </c>
      <c r="F1951" s="50" t="s">
        <v>14113</v>
      </c>
      <c r="G1951" s="8" t="s">
        <v>46</v>
      </c>
      <c r="H1951" s="24"/>
      <c r="I1951" s="8" t="s">
        <v>14114</v>
      </c>
      <c r="J1951" s="8">
        <v>15.0</v>
      </c>
      <c r="K1951" s="14">
        <v>46125.0</v>
      </c>
      <c r="L1951" s="8" t="s">
        <v>9634</v>
      </c>
      <c r="M1951" s="8" t="s">
        <v>9634</v>
      </c>
      <c r="N1951" s="14">
        <v>46127.0</v>
      </c>
      <c r="O1951" s="14">
        <v>46127.0</v>
      </c>
      <c r="P1951" s="8" t="s">
        <v>48</v>
      </c>
      <c r="Q1951" s="8">
        <v>643.0</v>
      </c>
      <c r="R1951" s="8" t="s">
        <v>14108</v>
      </c>
      <c r="S1951" s="8" t="s">
        <v>14115</v>
      </c>
      <c r="T1951" s="16" t="s">
        <v>70</v>
      </c>
      <c r="U1951" s="17" t="s">
        <v>14103</v>
      </c>
      <c r="V1951" s="8" t="s">
        <v>72</v>
      </c>
      <c r="AA1951" s="53" t="s">
        <v>14116</v>
      </c>
      <c r="AB1951" s="18">
        <v>2692.0</v>
      </c>
      <c r="AC1951" s="18">
        <v>16.0</v>
      </c>
      <c r="AD1951" s="18">
        <v>41.0</v>
      </c>
      <c r="AE1951" s="18">
        <v>122.0</v>
      </c>
      <c r="AF1951" s="18">
        <v>0.0</v>
      </c>
      <c r="AG1951" s="18">
        <v>2178.0</v>
      </c>
      <c r="AH1951" s="18">
        <v>1.0</v>
      </c>
      <c r="AI1951" s="18">
        <v>67.0</v>
      </c>
      <c r="AJ1951" s="18" t="s">
        <v>54</v>
      </c>
      <c r="AK1951" s="18" t="s">
        <v>54</v>
      </c>
      <c r="AL1951" s="55" t="s">
        <v>7238</v>
      </c>
      <c r="AM1951" s="18" t="s">
        <v>54</v>
      </c>
      <c r="AN1951" s="19">
        <v>0.9164</v>
      </c>
      <c r="AO1951" s="19" t="s">
        <v>356</v>
      </c>
    </row>
    <row r="1952">
      <c r="A1952" s="8" t="s">
        <v>14117</v>
      </c>
      <c r="B1952" s="52" t="s">
        <v>5170</v>
      </c>
      <c r="C1952" s="8" t="s">
        <v>58</v>
      </c>
      <c r="D1952" s="8" t="s">
        <v>14097</v>
      </c>
      <c r="E1952" s="20" t="s">
        <v>14118</v>
      </c>
      <c r="F1952" s="50" t="s">
        <v>14119</v>
      </c>
      <c r="G1952" s="8" t="s">
        <v>46</v>
      </c>
      <c r="H1952" s="24"/>
      <c r="I1952" s="8" t="s">
        <v>14120</v>
      </c>
      <c r="J1952" s="8">
        <v>15.0</v>
      </c>
      <c r="K1952" s="14">
        <v>46125.0</v>
      </c>
      <c r="L1952" s="8" t="s">
        <v>9634</v>
      </c>
      <c r="M1952" s="8" t="s">
        <v>9634</v>
      </c>
      <c r="N1952" s="14">
        <v>46127.0</v>
      </c>
      <c r="O1952" s="14">
        <v>46127.0</v>
      </c>
      <c r="P1952" s="8" t="s">
        <v>48</v>
      </c>
      <c r="Q1952" s="8">
        <v>696.0</v>
      </c>
      <c r="R1952" s="8" t="s">
        <v>14108</v>
      </c>
      <c r="S1952" s="8" t="s">
        <v>14121</v>
      </c>
      <c r="T1952" s="16" t="s">
        <v>14122</v>
      </c>
      <c r="U1952" s="17" t="s">
        <v>14103</v>
      </c>
      <c r="V1952" s="8" t="s">
        <v>72</v>
      </c>
      <c r="AA1952" s="53" t="s">
        <v>14123</v>
      </c>
      <c r="AB1952" s="18">
        <v>188.0</v>
      </c>
      <c r="AC1952" s="18">
        <v>19.0</v>
      </c>
      <c r="AD1952" s="18">
        <v>36.0</v>
      </c>
      <c r="AE1952" s="18">
        <v>34.0</v>
      </c>
      <c r="AF1952" s="18">
        <v>0.0</v>
      </c>
      <c r="AG1952" s="18">
        <v>43.0</v>
      </c>
      <c r="AH1952" s="18">
        <v>1.0</v>
      </c>
      <c r="AI1952" s="18">
        <v>10.0</v>
      </c>
      <c r="AJ1952" s="18" t="s">
        <v>54</v>
      </c>
      <c r="AK1952" s="18" t="s">
        <v>54</v>
      </c>
      <c r="AL1952" s="54" t="s">
        <v>1464</v>
      </c>
      <c r="AM1952" s="18" t="s">
        <v>54</v>
      </c>
      <c r="AN1952" s="19">
        <v>0.9164</v>
      </c>
      <c r="AO1952" s="19" t="s">
        <v>356</v>
      </c>
    </row>
    <row r="1953">
      <c r="A1953" s="8" t="s">
        <v>14124</v>
      </c>
      <c r="B1953" s="52" t="s">
        <v>2931</v>
      </c>
      <c r="C1953" s="8" t="s">
        <v>43</v>
      </c>
      <c r="E1953" s="10" t="s">
        <v>14125</v>
      </c>
      <c r="F1953" s="21" t="s">
        <v>14126</v>
      </c>
      <c r="G1953" s="8" t="s">
        <v>7957</v>
      </c>
      <c r="H1953" s="24"/>
      <c r="I1953" s="8" t="s">
        <v>14127</v>
      </c>
      <c r="J1953" s="8">
        <v>15.0</v>
      </c>
      <c r="K1953" s="14">
        <v>46125.0</v>
      </c>
      <c r="L1953" s="8" t="s">
        <v>9634</v>
      </c>
      <c r="M1953" s="8" t="s">
        <v>9634</v>
      </c>
      <c r="N1953" s="14">
        <v>46127.0</v>
      </c>
      <c r="O1953" s="14">
        <v>46127.0</v>
      </c>
      <c r="P1953" s="8" t="s">
        <v>48</v>
      </c>
      <c r="Q1953" s="8">
        <v>623.0</v>
      </c>
      <c r="R1953" s="16" t="s">
        <v>14128</v>
      </c>
      <c r="S1953" s="16" t="s">
        <v>14129</v>
      </c>
      <c r="T1953" s="16" t="s">
        <v>70</v>
      </c>
      <c r="U1953" s="25" t="s">
        <v>14130</v>
      </c>
      <c r="V1953" s="8" t="s">
        <v>72</v>
      </c>
      <c r="AA1953" s="18" t="s">
        <v>54</v>
      </c>
      <c r="AB1953" s="18" t="s">
        <v>54</v>
      </c>
      <c r="AC1953" s="18" t="s">
        <v>54</v>
      </c>
      <c r="AD1953" s="18" t="s">
        <v>54</v>
      </c>
      <c r="AE1953" s="18" t="s">
        <v>54</v>
      </c>
      <c r="AF1953" s="18" t="s">
        <v>54</v>
      </c>
      <c r="AG1953" s="18" t="s">
        <v>54</v>
      </c>
      <c r="AH1953" s="18" t="s">
        <v>54</v>
      </c>
      <c r="AI1953" s="18" t="s">
        <v>54</v>
      </c>
      <c r="AJ1953" s="18" t="s">
        <v>14124</v>
      </c>
      <c r="AK1953" s="18">
        <v>499.0</v>
      </c>
      <c r="AL1953" s="18" t="s">
        <v>54</v>
      </c>
      <c r="AM1953" s="54" t="s">
        <v>1464</v>
      </c>
      <c r="AN1953" s="19" t="s">
        <v>54</v>
      </c>
      <c r="AO1953" s="19" t="s">
        <v>54</v>
      </c>
    </row>
    <row r="1954">
      <c r="A1954" s="8" t="s">
        <v>14131</v>
      </c>
      <c r="B1954" s="52" t="s">
        <v>1287</v>
      </c>
      <c r="C1954" s="8" t="s">
        <v>58</v>
      </c>
      <c r="D1954" s="8" t="s">
        <v>14124</v>
      </c>
      <c r="E1954" s="16" t="s">
        <v>14132</v>
      </c>
      <c r="F1954" s="50" t="s">
        <v>14133</v>
      </c>
      <c r="G1954" s="8" t="s">
        <v>7957</v>
      </c>
      <c r="H1954" s="24"/>
      <c r="I1954" s="8" t="s">
        <v>14134</v>
      </c>
      <c r="J1954" s="8">
        <v>15.0</v>
      </c>
      <c r="K1954" s="14">
        <v>46125.0</v>
      </c>
      <c r="L1954" s="8" t="s">
        <v>9634</v>
      </c>
      <c r="M1954" s="8" t="s">
        <v>9634</v>
      </c>
      <c r="N1954" s="14">
        <v>46127.0</v>
      </c>
      <c r="O1954" s="14">
        <v>46127.0</v>
      </c>
      <c r="P1954" s="8" t="s">
        <v>48</v>
      </c>
      <c r="Q1954" s="8">
        <v>687.0</v>
      </c>
      <c r="R1954" s="16" t="s">
        <v>14135</v>
      </c>
      <c r="S1954" s="16" t="s">
        <v>14136</v>
      </c>
      <c r="T1954" s="16" t="s">
        <v>14137</v>
      </c>
      <c r="U1954" s="25" t="s">
        <v>14130</v>
      </c>
      <c r="V1954" s="8" t="s">
        <v>72</v>
      </c>
      <c r="AA1954" s="53" t="s">
        <v>14138</v>
      </c>
      <c r="AB1954" s="18">
        <v>302.0</v>
      </c>
      <c r="AC1954" s="18">
        <v>117.0</v>
      </c>
      <c r="AD1954" s="18">
        <v>7.0</v>
      </c>
      <c r="AE1954" s="18">
        <v>53.0</v>
      </c>
      <c r="AF1954" s="18">
        <v>0.0</v>
      </c>
      <c r="AG1954" s="18">
        <v>45.0</v>
      </c>
      <c r="AH1954" s="18">
        <v>1.0</v>
      </c>
      <c r="AI1954" s="18">
        <v>0.0</v>
      </c>
      <c r="AJ1954" s="18" t="s">
        <v>54</v>
      </c>
      <c r="AK1954" s="18" t="s">
        <v>54</v>
      </c>
      <c r="AL1954" s="54" t="s">
        <v>1305</v>
      </c>
      <c r="AM1954" s="18" t="s">
        <v>54</v>
      </c>
      <c r="AN1954" s="19"/>
      <c r="AO1954" s="19" t="s">
        <v>54</v>
      </c>
    </row>
    <row r="1955">
      <c r="A1955" s="8" t="s">
        <v>14139</v>
      </c>
      <c r="B1955" s="52" t="s">
        <v>1883</v>
      </c>
      <c r="C1955" s="8" t="s">
        <v>58</v>
      </c>
      <c r="D1955" s="8" t="s">
        <v>14124</v>
      </c>
      <c r="E1955" s="16" t="s">
        <v>14140</v>
      </c>
      <c r="F1955" s="50" t="s">
        <v>14141</v>
      </c>
      <c r="G1955" s="8" t="s">
        <v>7957</v>
      </c>
      <c r="H1955" s="24"/>
      <c r="I1955" s="8" t="s">
        <v>14142</v>
      </c>
      <c r="J1955" s="8">
        <v>15.0</v>
      </c>
      <c r="K1955" s="14">
        <v>46125.0</v>
      </c>
      <c r="L1955" s="8" t="s">
        <v>9634</v>
      </c>
      <c r="M1955" s="8" t="s">
        <v>9634</v>
      </c>
      <c r="N1955" s="14">
        <v>46127.0</v>
      </c>
      <c r="O1955" s="14">
        <v>46127.0</v>
      </c>
      <c r="P1955" s="8" t="s">
        <v>48</v>
      </c>
      <c r="Q1955" s="8">
        <v>653.0</v>
      </c>
      <c r="R1955" s="16" t="s">
        <v>14143</v>
      </c>
      <c r="S1955" s="16" t="s">
        <v>14144</v>
      </c>
      <c r="T1955" s="16" t="s">
        <v>14145</v>
      </c>
      <c r="U1955" s="25" t="s">
        <v>14130</v>
      </c>
      <c r="V1955" s="8" t="s">
        <v>72</v>
      </c>
      <c r="AA1955" s="53" t="s">
        <v>14146</v>
      </c>
      <c r="AB1955" s="18">
        <v>197.0</v>
      </c>
      <c r="AC1955" s="18">
        <v>79.0</v>
      </c>
      <c r="AD1955" s="18">
        <v>6.0</v>
      </c>
      <c r="AE1955" s="18">
        <v>37.0</v>
      </c>
      <c r="AF1955" s="18">
        <v>0.0</v>
      </c>
      <c r="AG1955" s="18">
        <v>31.0</v>
      </c>
      <c r="AH1955" s="18">
        <v>0.0</v>
      </c>
      <c r="AI1955" s="18">
        <v>2.0</v>
      </c>
      <c r="AJ1955" s="18" t="s">
        <v>54</v>
      </c>
      <c r="AK1955" s="18" t="s">
        <v>54</v>
      </c>
      <c r="AL1955" s="54" t="s">
        <v>2455</v>
      </c>
      <c r="AM1955" s="18" t="s">
        <v>54</v>
      </c>
      <c r="AN1955" s="19"/>
      <c r="AO1955" s="19" t="s">
        <v>161</v>
      </c>
    </row>
    <row r="1956">
      <c r="A1956" s="8" t="s">
        <v>14147</v>
      </c>
      <c r="B1956" s="52" t="s">
        <v>1287</v>
      </c>
      <c r="C1956" s="8" t="s">
        <v>43</v>
      </c>
      <c r="E1956" s="20" t="s">
        <v>14148</v>
      </c>
      <c r="F1956" s="50" t="s">
        <v>14149</v>
      </c>
      <c r="G1956" s="8" t="s">
        <v>83</v>
      </c>
      <c r="H1956" s="24"/>
      <c r="I1956" s="59" t="s">
        <v>14150</v>
      </c>
      <c r="J1956" s="8">
        <v>15.0</v>
      </c>
      <c r="K1956" s="14">
        <v>46125.0</v>
      </c>
      <c r="L1956" s="8" t="s">
        <v>9634</v>
      </c>
      <c r="M1956" s="8" t="s">
        <v>9634</v>
      </c>
      <c r="N1956" s="14">
        <v>46127.0</v>
      </c>
      <c r="O1956" s="14">
        <v>46127.0</v>
      </c>
      <c r="P1956" s="8" t="s">
        <v>48</v>
      </c>
      <c r="Q1956" s="8">
        <v>651.0</v>
      </c>
      <c r="R1956" s="59" t="s">
        <v>14151</v>
      </c>
      <c r="S1956" s="59" t="s">
        <v>14152</v>
      </c>
      <c r="T1956" s="16" t="s">
        <v>7939</v>
      </c>
      <c r="U1956" s="17" t="s">
        <v>14153</v>
      </c>
      <c r="V1956" s="8" t="s">
        <v>220</v>
      </c>
      <c r="AA1956" s="53" t="s">
        <v>14154</v>
      </c>
      <c r="AB1956" s="18">
        <v>10078.0</v>
      </c>
      <c r="AC1956" s="18">
        <v>584.0</v>
      </c>
      <c r="AD1956" s="18">
        <v>12.0</v>
      </c>
      <c r="AE1956" s="18">
        <v>1826.0</v>
      </c>
      <c r="AF1956" s="18">
        <v>0.0</v>
      </c>
      <c r="AG1956" s="18">
        <v>136.0</v>
      </c>
      <c r="AH1956" s="18">
        <v>8981.0</v>
      </c>
      <c r="AI1956" s="18">
        <v>39.0</v>
      </c>
      <c r="AJ1956" s="18" t="s">
        <v>14147</v>
      </c>
      <c r="AK1956" s="18">
        <v>10915.0</v>
      </c>
      <c r="AL1956" s="55" t="s">
        <v>14155</v>
      </c>
      <c r="AM1956" s="55" t="s">
        <v>14156</v>
      </c>
      <c r="AN1956" s="19">
        <v>0.9106</v>
      </c>
      <c r="AO1956" s="19" t="s">
        <v>329</v>
      </c>
    </row>
    <row r="1957">
      <c r="A1957" s="8" t="s">
        <v>14157</v>
      </c>
      <c r="B1957" s="52" t="s">
        <v>1298</v>
      </c>
      <c r="C1957" s="8" t="s">
        <v>58</v>
      </c>
      <c r="D1957" s="8" t="s">
        <v>14147</v>
      </c>
      <c r="E1957" s="20" t="s">
        <v>14158</v>
      </c>
      <c r="F1957" s="50" t="s">
        <v>14159</v>
      </c>
      <c r="G1957" s="8" t="s">
        <v>83</v>
      </c>
      <c r="H1957" s="24"/>
      <c r="I1957" s="59" t="s">
        <v>14160</v>
      </c>
      <c r="J1957" s="8">
        <v>15.0</v>
      </c>
      <c r="K1957" s="14">
        <v>46125.0</v>
      </c>
      <c r="L1957" s="8" t="s">
        <v>9634</v>
      </c>
      <c r="M1957" s="8" t="s">
        <v>9634</v>
      </c>
      <c r="N1957" s="14">
        <v>46127.0</v>
      </c>
      <c r="O1957" s="14">
        <v>46127.0</v>
      </c>
      <c r="P1957" s="8" t="s">
        <v>48</v>
      </c>
      <c r="Q1957" s="8">
        <v>652.0</v>
      </c>
      <c r="R1957" s="59" t="s">
        <v>14161</v>
      </c>
      <c r="S1957" s="59" t="s">
        <v>14162</v>
      </c>
      <c r="T1957" s="16" t="s">
        <v>5223</v>
      </c>
      <c r="U1957" s="17" t="s">
        <v>14153</v>
      </c>
      <c r="V1957" s="8" t="s">
        <v>220</v>
      </c>
      <c r="AA1957" s="53" t="s">
        <v>14163</v>
      </c>
      <c r="AB1957" s="18">
        <v>388.0</v>
      </c>
      <c r="AC1957" s="18">
        <v>26.0</v>
      </c>
      <c r="AD1957" s="18">
        <v>62.0</v>
      </c>
      <c r="AE1957" s="18">
        <v>167.0</v>
      </c>
      <c r="AF1957" s="18">
        <v>0.0</v>
      </c>
      <c r="AG1957" s="18">
        <v>56.0</v>
      </c>
      <c r="AH1957" s="18">
        <v>13.0</v>
      </c>
      <c r="AI1957" s="18">
        <v>102.0</v>
      </c>
      <c r="AJ1957" s="18" t="s">
        <v>54</v>
      </c>
      <c r="AK1957" s="18" t="s">
        <v>54</v>
      </c>
      <c r="AL1957" s="54" t="s">
        <v>1601</v>
      </c>
      <c r="AM1957" s="18" t="s">
        <v>54</v>
      </c>
      <c r="AN1957" s="19">
        <v>0.9106</v>
      </c>
      <c r="AO1957" s="19" t="s">
        <v>329</v>
      </c>
    </row>
    <row r="1958">
      <c r="A1958" s="8" t="s">
        <v>14164</v>
      </c>
      <c r="B1958" s="52" t="s">
        <v>2931</v>
      </c>
      <c r="C1958" s="8" t="s">
        <v>58</v>
      </c>
      <c r="D1958" s="8" t="s">
        <v>14147</v>
      </c>
      <c r="E1958" s="10" t="s">
        <v>14165</v>
      </c>
      <c r="F1958" s="50" t="s">
        <v>14166</v>
      </c>
      <c r="G1958" s="8" t="s">
        <v>83</v>
      </c>
      <c r="H1958" s="24"/>
      <c r="I1958" s="59" t="s">
        <v>14167</v>
      </c>
      <c r="J1958" s="8">
        <v>15.0</v>
      </c>
      <c r="K1958" s="14">
        <v>46125.0</v>
      </c>
      <c r="L1958" s="8" t="s">
        <v>9634</v>
      </c>
      <c r="M1958" s="8" t="s">
        <v>9634</v>
      </c>
      <c r="N1958" s="14">
        <v>46127.0</v>
      </c>
      <c r="O1958" s="14">
        <v>46127.0</v>
      </c>
      <c r="P1958" s="8" t="s">
        <v>48</v>
      </c>
      <c r="Q1958" s="8">
        <v>475.0</v>
      </c>
      <c r="R1958" s="16" t="s">
        <v>14168</v>
      </c>
      <c r="S1958" s="59" t="s">
        <v>14169</v>
      </c>
      <c r="T1958" s="16" t="s">
        <v>70</v>
      </c>
      <c r="U1958" s="17" t="s">
        <v>14153</v>
      </c>
      <c r="V1958" s="8" t="s">
        <v>220</v>
      </c>
      <c r="AA1958" s="18" t="s">
        <v>54</v>
      </c>
      <c r="AB1958" s="18">
        <v>449.0</v>
      </c>
      <c r="AC1958" s="18">
        <v>146.0</v>
      </c>
      <c r="AD1958" s="18">
        <v>2.0</v>
      </c>
      <c r="AE1958" s="18">
        <v>259.0</v>
      </c>
      <c r="AF1958" s="18">
        <v>0.0</v>
      </c>
      <c r="AG1958" s="18">
        <v>0.0</v>
      </c>
      <c r="AH1958" s="18">
        <v>0.0</v>
      </c>
      <c r="AI1958" s="18">
        <v>1.0</v>
      </c>
      <c r="AJ1958" s="18" t="s">
        <v>54</v>
      </c>
      <c r="AK1958" s="18" t="s">
        <v>54</v>
      </c>
      <c r="AL1958" s="18" t="s">
        <v>54</v>
      </c>
      <c r="AM1958" s="18" t="s">
        <v>54</v>
      </c>
      <c r="AN1958" s="19">
        <v>0.9106</v>
      </c>
      <c r="AO1958" s="19" t="s">
        <v>329</v>
      </c>
    </row>
    <row r="1959">
      <c r="A1959" s="8" t="s">
        <v>14170</v>
      </c>
      <c r="B1959" s="52" t="s">
        <v>2482</v>
      </c>
      <c r="C1959" s="8" t="s">
        <v>43</v>
      </c>
      <c r="E1959" s="20" t="s">
        <v>14171</v>
      </c>
      <c r="F1959" s="50" t="s">
        <v>14172</v>
      </c>
      <c r="G1959" s="8" t="s">
        <v>46</v>
      </c>
      <c r="H1959" s="24"/>
      <c r="I1959" s="8" t="s">
        <v>14173</v>
      </c>
      <c r="J1959" s="8">
        <v>15.0</v>
      </c>
      <c r="K1959" s="14">
        <v>46125.0</v>
      </c>
      <c r="L1959" s="8" t="s">
        <v>9634</v>
      </c>
      <c r="M1959" s="8" t="s">
        <v>9634</v>
      </c>
      <c r="N1959" s="14">
        <v>46127.0</v>
      </c>
      <c r="O1959" s="14">
        <v>46127.0</v>
      </c>
      <c r="P1959" s="8" t="s">
        <v>48</v>
      </c>
      <c r="Q1959" s="8">
        <v>585.0</v>
      </c>
      <c r="R1959" s="16" t="s">
        <v>14174</v>
      </c>
      <c r="S1959" s="16" t="s">
        <v>14175</v>
      </c>
      <c r="T1959" s="16" t="s">
        <v>70</v>
      </c>
      <c r="U1959" s="17" t="s">
        <v>14176</v>
      </c>
      <c r="V1959" s="8" t="s">
        <v>72</v>
      </c>
      <c r="AA1959" s="18" t="s">
        <v>54</v>
      </c>
      <c r="AB1959" s="18">
        <v>590.0</v>
      </c>
      <c r="AC1959" s="18">
        <v>235.0</v>
      </c>
      <c r="AD1959" s="18">
        <v>9.0</v>
      </c>
      <c r="AE1959" s="18">
        <v>262.0</v>
      </c>
      <c r="AF1959" s="18">
        <v>0.0</v>
      </c>
      <c r="AG1959" s="18">
        <v>0.0</v>
      </c>
      <c r="AH1959" s="18">
        <v>0.0</v>
      </c>
      <c r="AI1959" s="18">
        <v>2.0</v>
      </c>
      <c r="AJ1959" s="18" t="s">
        <v>14170</v>
      </c>
      <c r="AK1959" s="18">
        <v>7930.0</v>
      </c>
      <c r="AL1959" s="18" t="s">
        <v>54</v>
      </c>
      <c r="AM1959" s="55" t="s">
        <v>2210</v>
      </c>
      <c r="AN1959" s="19">
        <v>0.9366</v>
      </c>
      <c r="AO1959" s="19" t="s">
        <v>73</v>
      </c>
    </row>
    <row r="1960">
      <c r="A1960" s="8" t="s">
        <v>14177</v>
      </c>
      <c r="B1960" s="52" t="s">
        <v>1287</v>
      </c>
      <c r="C1960" s="8" t="s">
        <v>58</v>
      </c>
      <c r="D1960" s="8" t="s">
        <v>14170</v>
      </c>
      <c r="E1960" s="20" t="s">
        <v>14178</v>
      </c>
      <c r="F1960" s="50" t="s">
        <v>14179</v>
      </c>
      <c r="G1960" s="8" t="s">
        <v>46</v>
      </c>
      <c r="H1960" s="24"/>
      <c r="I1960" s="8" t="s">
        <v>14180</v>
      </c>
      <c r="J1960" s="8">
        <v>15.0</v>
      </c>
      <c r="K1960" s="14">
        <v>46125.0</v>
      </c>
      <c r="L1960" s="8" t="s">
        <v>9634</v>
      </c>
      <c r="M1960" s="8" t="s">
        <v>9634</v>
      </c>
      <c r="N1960" s="14">
        <v>46127.0</v>
      </c>
      <c r="O1960" s="14">
        <v>46127.0</v>
      </c>
      <c r="P1960" s="8" t="s">
        <v>48</v>
      </c>
      <c r="Q1960" s="8">
        <v>637.0</v>
      </c>
      <c r="R1960" s="8" t="s">
        <v>14181</v>
      </c>
      <c r="S1960" s="8" t="s">
        <v>14182</v>
      </c>
      <c r="T1960" s="16" t="s">
        <v>14183</v>
      </c>
      <c r="U1960" s="17" t="s">
        <v>14176</v>
      </c>
      <c r="V1960" s="8" t="s">
        <v>72</v>
      </c>
      <c r="AA1960" s="53" t="s">
        <v>14184</v>
      </c>
      <c r="AB1960" s="18">
        <v>1339.0</v>
      </c>
      <c r="AC1960" s="18">
        <v>380.0</v>
      </c>
      <c r="AD1960" s="18">
        <v>18.0</v>
      </c>
      <c r="AE1960" s="18">
        <v>119.0</v>
      </c>
      <c r="AF1960" s="18">
        <v>0.0</v>
      </c>
      <c r="AG1960" s="18">
        <v>619.0</v>
      </c>
      <c r="AH1960" s="18">
        <v>2.0</v>
      </c>
      <c r="AI1960" s="18">
        <v>7.0</v>
      </c>
      <c r="AJ1960" s="18" t="s">
        <v>54</v>
      </c>
      <c r="AK1960" s="18" t="s">
        <v>54</v>
      </c>
      <c r="AL1960" s="54" t="s">
        <v>4662</v>
      </c>
      <c r="AM1960" s="18" t="s">
        <v>54</v>
      </c>
      <c r="AN1960" s="19">
        <v>0.9366</v>
      </c>
      <c r="AO1960" s="19" t="s">
        <v>73</v>
      </c>
    </row>
    <row r="1961">
      <c r="A1961" s="8" t="s">
        <v>14185</v>
      </c>
      <c r="B1961" s="52" t="s">
        <v>1298</v>
      </c>
      <c r="C1961" s="8" t="s">
        <v>58</v>
      </c>
      <c r="D1961" s="8" t="s">
        <v>14170</v>
      </c>
      <c r="E1961" s="20" t="s">
        <v>14186</v>
      </c>
      <c r="F1961" s="50" t="s">
        <v>14187</v>
      </c>
      <c r="G1961" s="8" t="s">
        <v>46</v>
      </c>
      <c r="H1961" s="24"/>
      <c r="I1961" s="8" t="s">
        <v>14188</v>
      </c>
      <c r="J1961" s="8">
        <v>15.0</v>
      </c>
      <c r="K1961" s="14">
        <v>46125.0</v>
      </c>
      <c r="L1961" s="8" t="s">
        <v>9634</v>
      </c>
      <c r="M1961" s="8" t="s">
        <v>9634</v>
      </c>
      <c r="N1961" s="14">
        <v>46127.0</v>
      </c>
      <c r="O1961" s="14">
        <v>46127.0</v>
      </c>
      <c r="P1961" s="8" t="s">
        <v>48</v>
      </c>
      <c r="Q1961" s="8">
        <v>620.0</v>
      </c>
      <c r="R1961" s="8" t="s">
        <v>14181</v>
      </c>
      <c r="S1961" s="8" t="s">
        <v>14189</v>
      </c>
      <c r="T1961" s="16" t="s">
        <v>14190</v>
      </c>
      <c r="U1961" s="17" t="s">
        <v>14176</v>
      </c>
      <c r="V1961" s="8" t="s">
        <v>72</v>
      </c>
      <c r="AA1961" s="53" t="s">
        <v>14191</v>
      </c>
      <c r="AB1961" s="18">
        <v>5710.0</v>
      </c>
      <c r="AC1961" s="18">
        <v>25.0</v>
      </c>
      <c r="AD1961" s="18">
        <v>28.0</v>
      </c>
      <c r="AE1961" s="18">
        <v>142.0</v>
      </c>
      <c r="AF1961" s="18">
        <v>0.0</v>
      </c>
      <c r="AG1961" s="18">
        <v>5434.0</v>
      </c>
      <c r="AH1961" s="18">
        <v>1.0</v>
      </c>
      <c r="AI1961" s="18">
        <v>49.0</v>
      </c>
      <c r="AJ1961" s="18" t="s">
        <v>54</v>
      </c>
      <c r="AK1961" s="18" t="s">
        <v>54</v>
      </c>
      <c r="AL1961" s="55" t="s">
        <v>1496</v>
      </c>
      <c r="AM1961" s="18" t="s">
        <v>54</v>
      </c>
      <c r="AN1961" s="19">
        <v>0.9366</v>
      </c>
      <c r="AO1961" s="19" t="s">
        <v>54</v>
      </c>
    </row>
    <row r="1962">
      <c r="A1962" s="8" t="s">
        <v>14192</v>
      </c>
      <c r="B1962" s="52" t="s">
        <v>1883</v>
      </c>
      <c r="C1962" s="8" t="s">
        <v>58</v>
      </c>
      <c r="D1962" s="8" t="s">
        <v>14170</v>
      </c>
      <c r="E1962" s="20" t="s">
        <v>14193</v>
      </c>
      <c r="F1962" s="50" t="s">
        <v>14194</v>
      </c>
      <c r="G1962" s="8" t="s">
        <v>46</v>
      </c>
      <c r="H1962" s="24"/>
      <c r="I1962" s="8" t="s">
        <v>14195</v>
      </c>
      <c r="J1962" s="8">
        <v>15.0</v>
      </c>
      <c r="K1962" s="14">
        <v>46125.0</v>
      </c>
      <c r="L1962" s="8" t="s">
        <v>9634</v>
      </c>
      <c r="M1962" s="8" t="s">
        <v>9634</v>
      </c>
      <c r="N1962" s="14">
        <v>46127.0</v>
      </c>
      <c r="O1962" s="14">
        <v>46127.0</v>
      </c>
      <c r="P1962" s="8" t="s">
        <v>48</v>
      </c>
      <c r="Q1962" s="8">
        <v>771.0</v>
      </c>
      <c r="R1962" s="8" t="s">
        <v>14181</v>
      </c>
      <c r="S1962" s="8" t="s">
        <v>14196</v>
      </c>
      <c r="T1962" s="16" t="s">
        <v>13931</v>
      </c>
      <c r="U1962" s="17" t="s">
        <v>14176</v>
      </c>
      <c r="V1962" s="8" t="s">
        <v>72</v>
      </c>
      <c r="AA1962" s="53" t="s">
        <v>14197</v>
      </c>
      <c r="AB1962" s="18">
        <v>291.0</v>
      </c>
      <c r="AC1962" s="18">
        <v>77.0</v>
      </c>
      <c r="AD1962" s="18">
        <v>30.0</v>
      </c>
      <c r="AE1962" s="18">
        <v>80.0</v>
      </c>
      <c r="AF1962" s="18">
        <v>0.0</v>
      </c>
      <c r="AG1962" s="18">
        <v>43.0</v>
      </c>
      <c r="AH1962" s="18">
        <v>19.0</v>
      </c>
      <c r="AI1962" s="18">
        <v>7.0</v>
      </c>
      <c r="AJ1962" s="18" t="s">
        <v>54</v>
      </c>
      <c r="AK1962" s="18" t="s">
        <v>54</v>
      </c>
      <c r="AL1962" s="54" t="s">
        <v>2398</v>
      </c>
      <c r="AM1962" s="18" t="s">
        <v>54</v>
      </c>
      <c r="AN1962" s="19">
        <v>0.9366</v>
      </c>
      <c r="AO1962" s="19" t="s">
        <v>73</v>
      </c>
    </row>
    <row r="1963">
      <c r="A1963" s="8" t="s">
        <v>14198</v>
      </c>
      <c r="B1963" s="52" t="s">
        <v>1287</v>
      </c>
      <c r="C1963" s="8" t="s">
        <v>43</v>
      </c>
      <c r="E1963" s="20" t="s">
        <v>14199</v>
      </c>
      <c r="F1963" s="50" t="s">
        <v>14200</v>
      </c>
      <c r="G1963" s="8" t="s">
        <v>183</v>
      </c>
      <c r="H1963" s="24"/>
      <c r="I1963" s="8" t="s">
        <v>14201</v>
      </c>
      <c r="J1963" s="8">
        <v>15.0</v>
      </c>
      <c r="K1963" s="14">
        <v>46125.0</v>
      </c>
      <c r="L1963" s="8" t="s">
        <v>9634</v>
      </c>
      <c r="M1963" s="8" t="s">
        <v>9634</v>
      </c>
      <c r="N1963" s="14">
        <v>46127.0</v>
      </c>
      <c r="O1963" s="14">
        <v>46128.0</v>
      </c>
      <c r="P1963" s="8" t="s">
        <v>185</v>
      </c>
      <c r="Q1963" s="8">
        <v>859.0</v>
      </c>
      <c r="R1963" s="8" t="s">
        <v>14202</v>
      </c>
      <c r="S1963" s="8" t="s">
        <v>14203</v>
      </c>
      <c r="T1963" s="32" t="s">
        <v>14204</v>
      </c>
      <c r="U1963" s="17" t="s">
        <v>14205</v>
      </c>
      <c r="V1963" s="24"/>
      <c r="AA1963" s="53" t="s">
        <v>14206</v>
      </c>
      <c r="AB1963" s="18">
        <v>55.0</v>
      </c>
      <c r="AC1963" s="18">
        <v>2.0</v>
      </c>
      <c r="AD1963" s="18">
        <v>2.0</v>
      </c>
      <c r="AE1963" s="18">
        <v>23.0</v>
      </c>
      <c r="AF1963" s="18">
        <v>0.0</v>
      </c>
      <c r="AG1963" s="18">
        <v>24.0</v>
      </c>
      <c r="AH1963" s="18">
        <v>0.0</v>
      </c>
      <c r="AI1963" s="18">
        <v>4.0</v>
      </c>
      <c r="AJ1963" s="18" t="s">
        <v>14198</v>
      </c>
      <c r="AK1963" s="18">
        <v>55.0</v>
      </c>
      <c r="AL1963" s="54" t="s">
        <v>1763</v>
      </c>
      <c r="AM1963" s="54" t="s">
        <v>1763</v>
      </c>
      <c r="AN1963" s="19"/>
      <c r="AO1963" s="19" t="s">
        <v>54</v>
      </c>
    </row>
    <row r="1964">
      <c r="B1964" s="52" t="s">
        <v>1883</v>
      </c>
      <c r="C1964" s="8" t="s">
        <v>58</v>
      </c>
      <c r="E1964" s="20" t="s">
        <v>14207</v>
      </c>
      <c r="F1964" s="50" t="s">
        <v>14208</v>
      </c>
      <c r="G1964" s="8" t="s">
        <v>183</v>
      </c>
      <c r="H1964" s="24"/>
      <c r="I1964" s="8" t="s">
        <v>14209</v>
      </c>
      <c r="J1964" s="8">
        <v>15.0</v>
      </c>
      <c r="K1964" s="14">
        <v>46125.0</v>
      </c>
      <c r="L1964" s="8" t="s">
        <v>9634</v>
      </c>
      <c r="M1964" s="8" t="s">
        <v>9634</v>
      </c>
      <c r="N1964" s="14">
        <v>46127.0</v>
      </c>
      <c r="O1964" s="14">
        <v>46128.0</v>
      </c>
      <c r="P1964" s="8" t="s">
        <v>185</v>
      </c>
      <c r="Q1964" s="8">
        <v>872.0</v>
      </c>
      <c r="R1964" s="8" t="s">
        <v>14210</v>
      </c>
      <c r="S1964" s="8" t="s">
        <v>14211</v>
      </c>
      <c r="T1964" s="32" t="s">
        <v>473</v>
      </c>
      <c r="U1964" s="17" t="s">
        <v>14205</v>
      </c>
      <c r="V1964" s="24"/>
      <c r="AA1964" s="53" t="s">
        <v>14212</v>
      </c>
      <c r="AB1964" s="18">
        <v>44.0</v>
      </c>
      <c r="AC1964" s="18">
        <v>2.0</v>
      </c>
      <c r="AD1964" s="18">
        <v>9.0</v>
      </c>
      <c r="AE1964" s="18">
        <v>13.0</v>
      </c>
      <c r="AF1964" s="18">
        <v>0.0</v>
      </c>
      <c r="AG1964" s="18">
        <v>15.0</v>
      </c>
      <c r="AH1964" s="18">
        <v>0.0</v>
      </c>
      <c r="AI1964" s="18">
        <v>0.0</v>
      </c>
      <c r="AJ1964" s="18" t="s">
        <v>54</v>
      </c>
      <c r="AK1964" s="18" t="s">
        <v>54</v>
      </c>
      <c r="AL1964" s="54" t="s">
        <v>1429</v>
      </c>
      <c r="AM1964" s="18" t="s">
        <v>54</v>
      </c>
      <c r="AN1964" s="19"/>
      <c r="AO1964" s="19" t="s">
        <v>54</v>
      </c>
    </row>
    <row r="1965">
      <c r="B1965" s="52" t="s">
        <v>7084</v>
      </c>
      <c r="C1965" s="8" t="s">
        <v>58</v>
      </c>
      <c r="E1965" s="20" t="s">
        <v>14213</v>
      </c>
      <c r="F1965" s="50" t="s">
        <v>14214</v>
      </c>
      <c r="G1965" s="8" t="s">
        <v>183</v>
      </c>
      <c r="H1965" s="24"/>
      <c r="I1965" s="8" t="s">
        <v>14215</v>
      </c>
      <c r="J1965" s="8">
        <v>15.0</v>
      </c>
      <c r="K1965" s="14">
        <v>46125.0</v>
      </c>
      <c r="L1965" s="8" t="s">
        <v>9634</v>
      </c>
      <c r="M1965" s="8" t="s">
        <v>9634</v>
      </c>
      <c r="N1965" s="14">
        <v>46127.0</v>
      </c>
      <c r="O1965" s="14">
        <v>46128.0</v>
      </c>
      <c r="P1965" s="8" t="s">
        <v>185</v>
      </c>
      <c r="Q1965" s="8">
        <v>828.0</v>
      </c>
      <c r="R1965" s="8" t="s">
        <v>14216</v>
      </c>
      <c r="S1965" s="8" t="s">
        <v>14217</v>
      </c>
      <c r="T1965" s="32" t="s">
        <v>70</v>
      </c>
      <c r="U1965" s="17" t="s">
        <v>14205</v>
      </c>
      <c r="V1965" s="24"/>
      <c r="AA1965" s="53" t="s">
        <v>14218</v>
      </c>
      <c r="AB1965" s="18">
        <v>20.0</v>
      </c>
      <c r="AC1965" s="18">
        <v>1.0</v>
      </c>
      <c r="AD1965" s="18">
        <v>0.0</v>
      </c>
      <c r="AE1965" s="18">
        <v>10.0</v>
      </c>
      <c r="AF1965" s="18">
        <v>0.0</v>
      </c>
      <c r="AG1965" s="18">
        <v>0.0</v>
      </c>
      <c r="AH1965" s="18">
        <v>12.0</v>
      </c>
      <c r="AI1965" s="18">
        <v>0.0</v>
      </c>
      <c r="AJ1965" s="18" t="s">
        <v>54</v>
      </c>
      <c r="AK1965" s="18" t="s">
        <v>54</v>
      </c>
      <c r="AL1965" s="18" t="s">
        <v>54</v>
      </c>
      <c r="AM1965" s="18" t="s">
        <v>54</v>
      </c>
      <c r="AN1965" s="19"/>
      <c r="AO1965" s="19" t="s">
        <v>54</v>
      </c>
    </row>
    <row r="1966">
      <c r="A1966" s="8"/>
      <c r="B1966" s="52" t="s">
        <v>5170</v>
      </c>
      <c r="C1966" s="8" t="s">
        <v>58</v>
      </c>
      <c r="E1966" s="20" t="s">
        <v>14219</v>
      </c>
      <c r="F1966" s="21" t="s">
        <v>14220</v>
      </c>
      <c r="G1966" s="8" t="s">
        <v>183</v>
      </c>
      <c r="H1966" s="24"/>
      <c r="I1966" s="8" t="s">
        <v>14221</v>
      </c>
      <c r="J1966" s="8">
        <v>15.0</v>
      </c>
      <c r="K1966" s="14">
        <v>46125.0</v>
      </c>
      <c r="L1966" s="8" t="s">
        <v>9634</v>
      </c>
      <c r="M1966" s="8" t="s">
        <v>9634</v>
      </c>
      <c r="N1966" s="14">
        <v>46127.0</v>
      </c>
      <c r="O1966" s="14">
        <v>46127.0</v>
      </c>
      <c r="P1966" s="8" t="s">
        <v>185</v>
      </c>
      <c r="Q1966" s="8">
        <v>816.0</v>
      </c>
      <c r="R1966" s="8" t="s">
        <v>14222</v>
      </c>
      <c r="S1966" s="8" t="s">
        <v>14223</v>
      </c>
      <c r="T1966" s="32" t="s">
        <v>14224</v>
      </c>
      <c r="U1966" s="17" t="s">
        <v>14205</v>
      </c>
      <c r="V1966" s="24"/>
      <c r="AA1966" s="53" t="s">
        <v>14225</v>
      </c>
      <c r="AB1966" s="18">
        <v>30.0</v>
      </c>
      <c r="AC1966" s="18">
        <v>0.0</v>
      </c>
      <c r="AD1966" s="18">
        <v>5.0</v>
      </c>
      <c r="AE1966" s="18">
        <v>16.0</v>
      </c>
      <c r="AF1966" s="18">
        <v>0.0</v>
      </c>
      <c r="AG1966" s="18">
        <v>5.0</v>
      </c>
      <c r="AH1966" s="18">
        <v>0.0</v>
      </c>
      <c r="AI1966" s="18">
        <v>1.0</v>
      </c>
      <c r="AJ1966" s="18" t="s">
        <v>54</v>
      </c>
      <c r="AK1966" s="18" t="s">
        <v>54</v>
      </c>
      <c r="AL1966" s="54" t="s">
        <v>1429</v>
      </c>
      <c r="AM1966" s="18" t="s">
        <v>54</v>
      </c>
      <c r="AN1966" s="19"/>
      <c r="AO1966" s="19" t="s">
        <v>54</v>
      </c>
    </row>
    <row r="1967">
      <c r="A1967" s="8" t="s">
        <v>14226</v>
      </c>
      <c r="B1967" s="52" t="s">
        <v>1287</v>
      </c>
      <c r="C1967" s="8" t="s">
        <v>43</v>
      </c>
      <c r="D1967" s="8"/>
      <c r="E1967" s="16" t="s">
        <v>14227</v>
      </c>
      <c r="F1967" s="21" t="s">
        <v>14228</v>
      </c>
      <c r="G1967" s="8" t="s">
        <v>7957</v>
      </c>
      <c r="H1967" s="24"/>
      <c r="I1967" s="8" t="s">
        <v>14229</v>
      </c>
      <c r="J1967" s="8">
        <v>15.0</v>
      </c>
      <c r="K1967" s="14">
        <v>46125.0</v>
      </c>
      <c r="L1967" s="8" t="s">
        <v>9634</v>
      </c>
      <c r="M1967" s="8" t="s">
        <v>9634</v>
      </c>
      <c r="N1967" s="14">
        <v>46127.0</v>
      </c>
      <c r="O1967" s="14">
        <v>46127.0</v>
      </c>
      <c r="P1967" s="8" t="s">
        <v>48</v>
      </c>
      <c r="Q1967" s="8">
        <v>875.0</v>
      </c>
      <c r="R1967" s="8" t="s">
        <v>14230</v>
      </c>
      <c r="S1967" s="16" t="s">
        <v>14231</v>
      </c>
      <c r="T1967" s="16" t="s">
        <v>70</v>
      </c>
      <c r="U1967" s="25" t="s">
        <v>14232</v>
      </c>
      <c r="V1967" s="8" t="s">
        <v>72</v>
      </c>
      <c r="X1967" s="8" t="s">
        <v>9767</v>
      </c>
      <c r="Y1967" s="8" t="s">
        <v>9767</v>
      </c>
      <c r="AA1967" s="53" t="s">
        <v>14233</v>
      </c>
      <c r="AB1967" s="18">
        <v>4120.0</v>
      </c>
      <c r="AC1967" s="18">
        <v>81.0</v>
      </c>
      <c r="AD1967" s="18">
        <v>19.0</v>
      </c>
      <c r="AE1967" s="18">
        <v>121.0</v>
      </c>
      <c r="AF1967" s="18">
        <v>0.0</v>
      </c>
      <c r="AG1967" s="18">
        <v>3836.0</v>
      </c>
      <c r="AH1967" s="18">
        <v>0.0</v>
      </c>
      <c r="AI1967" s="18">
        <v>15.0</v>
      </c>
      <c r="AJ1967" s="18" t="s">
        <v>14226</v>
      </c>
      <c r="AK1967" s="18">
        <v>10786.0</v>
      </c>
      <c r="AL1967" s="55" t="s">
        <v>5727</v>
      </c>
      <c r="AM1967" s="55" t="s">
        <v>9951</v>
      </c>
      <c r="AN1967" s="19">
        <v>0.9252</v>
      </c>
      <c r="AO1967" s="19" t="s">
        <v>54</v>
      </c>
    </row>
    <row r="1968">
      <c r="A1968" s="8" t="s">
        <v>14234</v>
      </c>
      <c r="B1968" s="52" t="s">
        <v>1298</v>
      </c>
      <c r="C1968" s="8" t="s">
        <v>58</v>
      </c>
      <c r="D1968" s="8" t="s">
        <v>14226</v>
      </c>
      <c r="E1968" s="16" t="s">
        <v>14235</v>
      </c>
      <c r="F1968" s="50" t="s">
        <v>14236</v>
      </c>
      <c r="G1968" s="8" t="s">
        <v>7957</v>
      </c>
      <c r="H1968" s="24"/>
      <c r="I1968" s="8" t="s">
        <v>14237</v>
      </c>
      <c r="J1968" s="8">
        <v>15.0</v>
      </c>
      <c r="K1968" s="14">
        <v>46125.0</v>
      </c>
      <c r="L1968" s="8" t="s">
        <v>9634</v>
      </c>
      <c r="M1968" s="8" t="s">
        <v>9634</v>
      </c>
      <c r="N1968" s="14">
        <v>46127.0</v>
      </c>
      <c r="O1968" s="14">
        <v>46127.0</v>
      </c>
      <c r="P1968" s="8" t="s">
        <v>48</v>
      </c>
      <c r="Q1968" s="8">
        <v>798.0</v>
      </c>
      <c r="R1968" s="16" t="s">
        <v>14238</v>
      </c>
      <c r="S1968" s="8" t="s">
        <v>14239</v>
      </c>
      <c r="T1968" s="16" t="s">
        <v>107</v>
      </c>
      <c r="U1968" s="25" t="s">
        <v>14232</v>
      </c>
      <c r="V1968" s="8" t="s">
        <v>72</v>
      </c>
      <c r="X1968" s="8" t="s">
        <v>9767</v>
      </c>
      <c r="Y1968" s="8" t="s">
        <v>9767</v>
      </c>
      <c r="AA1968" s="53" t="s">
        <v>14240</v>
      </c>
      <c r="AB1968" s="18">
        <v>272.0</v>
      </c>
      <c r="AC1968" s="18">
        <v>14.0</v>
      </c>
      <c r="AD1968" s="18">
        <v>17.0</v>
      </c>
      <c r="AE1968" s="18">
        <v>28.0</v>
      </c>
      <c r="AF1968" s="18">
        <v>0.0</v>
      </c>
      <c r="AG1968" s="18">
        <v>186.0</v>
      </c>
      <c r="AH1968" s="18">
        <v>3.0</v>
      </c>
      <c r="AI1968" s="18">
        <v>8.0</v>
      </c>
      <c r="AJ1968" s="18" t="s">
        <v>54</v>
      </c>
      <c r="AK1968" s="18" t="s">
        <v>54</v>
      </c>
      <c r="AL1968" s="54" t="s">
        <v>2398</v>
      </c>
      <c r="AM1968" s="18" t="s">
        <v>54</v>
      </c>
      <c r="AN1968" s="19">
        <v>0.9252</v>
      </c>
      <c r="AO1968" s="19" t="s">
        <v>119</v>
      </c>
    </row>
    <row r="1969">
      <c r="A1969" s="8" t="s">
        <v>14241</v>
      </c>
      <c r="B1969" s="52" t="s">
        <v>1883</v>
      </c>
      <c r="C1969" s="8" t="s">
        <v>58</v>
      </c>
      <c r="D1969" s="8" t="s">
        <v>14226</v>
      </c>
      <c r="E1969" s="16" t="s">
        <v>14242</v>
      </c>
      <c r="F1969" s="50" t="s">
        <v>14243</v>
      </c>
      <c r="G1969" s="8" t="s">
        <v>7957</v>
      </c>
      <c r="H1969" s="24"/>
      <c r="I1969" s="8" t="s">
        <v>14244</v>
      </c>
      <c r="J1969" s="8">
        <v>15.0</v>
      </c>
      <c r="K1969" s="14">
        <v>46125.0</v>
      </c>
      <c r="L1969" s="8" t="s">
        <v>9634</v>
      </c>
      <c r="M1969" s="8" t="s">
        <v>9634</v>
      </c>
      <c r="N1969" s="14">
        <v>46127.0</v>
      </c>
      <c r="O1969" s="14">
        <v>46127.0</v>
      </c>
      <c r="P1969" s="8" t="s">
        <v>48</v>
      </c>
      <c r="Q1969" s="8">
        <v>812.0</v>
      </c>
      <c r="R1969" s="8" t="s">
        <v>14245</v>
      </c>
      <c r="S1969" s="16" t="s">
        <v>14246</v>
      </c>
      <c r="T1969" s="16" t="s">
        <v>14247</v>
      </c>
      <c r="U1969" s="17" t="s">
        <v>14232</v>
      </c>
      <c r="V1969" s="8" t="s">
        <v>72</v>
      </c>
      <c r="X1969" s="8" t="s">
        <v>9767</v>
      </c>
      <c r="Y1969" s="8" t="s">
        <v>9767</v>
      </c>
      <c r="AA1969" s="53" t="s">
        <v>14248</v>
      </c>
      <c r="AB1969" s="18">
        <v>6394.0</v>
      </c>
      <c r="AC1969" s="18">
        <v>67.0</v>
      </c>
      <c r="AD1969" s="18">
        <v>33.0</v>
      </c>
      <c r="AE1969" s="18">
        <v>199.0</v>
      </c>
      <c r="AF1969" s="18">
        <v>0.0</v>
      </c>
      <c r="AG1969" s="18">
        <v>6026.0</v>
      </c>
      <c r="AH1969" s="18">
        <v>1.0</v>
      </c>
      <c r="AI1969" s="18">
        <v>24.0</v>
      </c>
      <c r="AJ1969" s="18" t="s">
        <v>54</v>
      </c>
      <c r="AK1969" s="18" t="s">
        <v>54</v>
      </c>
      <c r="AL1969" s="55" t="s">
        <v>2209</v>
      </c>
      <c r="AM1969" s="18" t="s">
        <v>54</v>
      </c>
      <c r="AN1969" s="19">
        <v>0.9252</v>
      </c>
      <c r="AO1969" s="19" t="s">
        <v>119</v>
      </c>
    </row>
    <row r="1970">
      <c r="A1970" s="8" t="s">
        <v>14249</v>
      </c>
      <c r="B1970" s="52" t="s">
        <v>1287</v>
      </c>
      <c r="C1970" s="8" t="s">
        <v>43</v>
      </c>
      <c r="E1970" s="16" t="s">
        <v>14250</v>
      </c>
      <c r="F1970" s="50" t="s">
        <v>14251</v>
      </c>
      <c r="G1970" s="8" t="s">
        <v>183</v>
      </c>
      <c r="H1970" s="24"/>
      <c r="I1970" s="8" t="s">
        <v>14252</v>
      </c>
      <c r="J1970" s="8">
        <v>15.0</v>
      </c>
      <c r="K1970" s="14">
        <v>46125.0</v>
      </c>
      <c r="L1970" s="8" t="s">
        <v>9634</v>
      </c>
      <c r="M1970" s="8" t="s">
        <v>9634</v>
      </c>
      <c r="N1970" s="14">
        <v>46127.0</v>
      </c>
      <c r="O1970" s="14">
        <v>46128.0</v>
      </c>
      <c r="P1970" s="8" t="s">
        <v>185</v>
      </c>
      <c r="Q1970" s="8">
        <v>842.0</v>
      </c>
      <c r="R1970" s="8" t="s">
        <v>14253</v>
      </c>
      <c r="S1970" s="8" t="s">
        <v>14254</v>
      </c>
      <c r="T1970" s="16" t="s">
        <v>14255</v>
      </c>
      <c r="U1970" s="17" t="s">
        <v>14256</v>
      </c>
      <c r="V1970" s="8" t="s">
        <v>8131</v>
      </c>
      <c r="AA1970" s="53" t="s">
        <v>14257</v>
      </c>
      <c r="AB1970" s="18">
        <v>42.0</v>
      </c>
      <c r="AC1970" s="18">
        <v>0.0</v>
      </c>
      <c r="AD1970" s="18">
        <v>2.0</v>
      </c>
      <c r="AE1970" s="18">
        <v>9.0</v>
      </c>
      <c r="AF1970" s="18">
        <v>0.0</v>
      </c>
      <c r="AG1970" s="18">
        <v>22.0</v>
      </c>
      <c r="AH1970" s="18">
        <v>0.0</v>
      </c>
      <c r="AI1970" s="18">
        <v>1.0</v>
      </c>
      <c r="AJ1970" s="18" t="s">
        <v>14249</v>
      </c>
      <c r="AK1970" s="18">
        <v>42.0</v>
      </c>
      <c r="AL1970" s="54" t="s">
        <v>1429</v>
      </c>
      <c r="AM1970" s="54" t="s">
        <v>1429</v>
      </c>
      <c r="AN1970" s="19"/>
      <c r="AO1970" s="19" t="s">
        <v>5960</v>
      </c>
    </row>
    <row r="1971">
      <c r="B1971" s="52" t="s">
        <v>1298</v>
      </c>
      <c r="C1971" s="8" t="s">
        <v>58</v>
      </c>
      <c r="E1971" s="16" t="s">
        <v>14258</v>
      </c>
      <c r="F1971" s="50" t="s">
        <v>14259</v>
      </c>
      <c r="G1971" s="8" t="s">
        <v>183</v>
      </c>
      <c r="H1971" s="24"/>
      <c r="I1971" s="8" t="s">
        <v>14260</v>
      </c>
      <c r="J1971" s="8">
        <v>15.0</v>
      </c>
      <c r="K1971" s="14">
        <v>46125.0</v>
      </c>
      <c r="L1971" s="8" t="s">
        <v>9634</v>
      </c>
      <c r="M1971" s="8" t="s">
        <v>9634</v>
      </c>
      <c r="N1971" s="14">
        <v>46127.0</v>
      </c>
      <c r="O1971" s="14">
        <v>46128.0</v>
      </c>
      <c r="P1971" s="8" t="s">
        <v>185</v>
      </c>
      <c r="Q1971" s="8">
        <v>778.0</v>
      </c>
      <c r="R1971" s="8" t="s">
        <v>14261</v>
      </c>
      <c r="S1971" s="8" t="s">
        <v>14262</v>
      </c>
      <c r="T1971" s="16" t="s">
        <v>70</v>
      </c>
      <c r="U1971" s="17" t="s">
        <v>14256</v>
      </c>
      <c r="V1971" s="8" t="s">
        <v>8131</v>
      </c>
      <c r="AA1971" s="53" t="s">
        <v>14263</v>
      </c>
      <c r="AB1971" s="18">
        <v>88.0</v>
      </c>
      <c r="AC1971" s="18">
        <v>0.0</v>
      </c>
      <c r="AD1971" s="18">
        <v>7.0</v>
      </c>
      <c r="AE1971" s="18">
        <v>5.0</v>
      </c>
      <c r="AF1971" s="18">
        <v>0.0</v>
      </c>
      <c r="AG1971" s="18">
        <v>66.0</v>
      </c>
      <c r="AH1971" s="18">
        <v>0.0</v>
      </c>
      <c r="AI1971" s="18">
        <v>0.0</v>
      </c>
      <c r="AJ1971" s="18" t="s">
        <v>54</v>
      </c>
      <c r="AK1971" s="18" t="s">
        <v>54</v>
      </c>
      <c r="AL1971" s="54" t="s">
        <v>1700</v>
      </c>
      <c r="AM1971" s="18" t="s">
        <v>54</v>
      </c>
      <c r="AN1971" s="19"/>
      <c r="AO1971" s="19" t="s">
        <v>54</v>
      </c>
    </row>
    <row r="1972">
      <c r="B1972" s="52" t="s">
        <v>3883</v>
      </c>
      <c r="C1972" s="8" t="s">
        <v>58</v>
      </c>
      <c r="E1972" s="16" t="s">
        <v>14264</v>
      </c>
      <c r="F1972" s="50" t="s">
        <v>14265</v>
      </c>
      <c r="G1972" s="8" t="s">
        <v>183</v>
      </c>
      <c r="H1972" s="24"/>
      <c r="I1972" s="8" t="s">
        <v>14266</v>
      </c>
      <c r="J1972" s="8">
        <v>15.0</v>
      </c>
      <c r="K1972" s="14">
        <v>46125.0</v>
      </c>
      <c r="L1972" s="8" t="s">
        <v>9634</v>
      </c>
      <c r="M1972" s="8" t="s">
        <v>9634</v>
      </c>
      <c r="N1972" s="14">
        <v>46127.0</v>
      </c>
      <c r="O1972" s="14">
        <v>46128.0</v>
      </c>
      <c r="P1972" s="8" t="s">
        <v>185</v>
      </c>
      <c r="Q1972" s="8">
        <v>816.0</v>
      </c>
      <c r="R1972" s="8" t="s">
        <v>14267</v>
      </c>
      <c r="S1972" s="8" t="s">
        <v>14268</v>
      </c>
      <c r="T1972" s="28"/>
      <c r="U1972" s="17" t="s">
        <v>14256</v>
      </c>
      <c r="V1972" s="8" t="s">
        <v>8131</v>
      </c>
      <c r="AA1972" s="53" t="s">
        <v>14269</v>
      </c>
      <c r="AB1972" s="18">
        <v>38.0</v>
      </c>
      <c r="AC1972" s="18">
        <v>1.0</v>
      </c>
      <c r="AD1972" s="18">
        <v>9.0</v>
      </c>
      <c r="AE1972" s="18">
        <v>11.0</v>
      </c>
      <c r="AF1972" s="18">
        <v>0.0</v>
      </c>
      <c r="AG1972" s="18">
        <v>15.0</v>
      </c>
      <c r="AH1972" s="18">
        <v>0.0</v>
      </c>
      <c r="AI1972" s="18">
        <v>2.0</v>
      </c>
      <c r="AJ1972" s="18" t="s">
        <v>54</v>
      </c>
      <c r="AK1972" s="18" t="s">
        <v>54</v>
      </c>
      <c r="AL1972" s="54" t="s">
        <v>5787</v>
      </c>
      <c r="AM1972" s="18" t="s">
        <v>54</v>
      </c>
      <c r="AN1972" s="19"/>
      <c r="AO1972" s="19" t="s">
        <v>54</v>
      </c>
    </row>
    <row r="1973">
      <c r="B1973" s="52" t="s">
        <v>2482</v>
      </c>
      <c r="C1973" s="8" t="s">
        <v>58</v>
      </c>
      <c r="E1973" s="20" t="s">
        <v>14270</v>
      </c>
      <c r="F1973" s="108"/>
      <c r="G1973" s="8" t="s">
        <v>183</v>
      </c>
      <c r="H1973" s="24"/>
      <c r="I1973" s="8" t="s">
        <v>14271</v>
      </c>
      <c r="J1973" s="8">
        <v>15.0</v>
      </c>
      <c r="K1973" s="14">
        <v>46125.0</v>
      </c>
      <c r="L1973" s="8" t="s">
        <v>9634</v>
      </c>
      <c r="M1973" s="8" t="s">
        <v>9634</v>
      </c>
      <c r="N1973" s="14">
        <v>46127.0</v>
      </c>
      <c r="O1973" s="14">
        <v>46128.0</v>
      </c>
      <c r="P1973" s="8" t="s">
        <v>185</v>
      </c>
      <c r="Q1973" s="8">
        <v>844.0</v>
      </c>
      <c r="R1973" s="16" t="s">
        <v>14272</v>
      </c>
      <c r="S1973" s="16" t="s">
        <v>14273</v>
      </c>
      <c r="T1973" s="16" t="s">
        <v>188</v>
      </c>
      <c r="U1973" s="17" t="s">
        <v>14256</v>
      </c>
      <c r="V1973" s="8" t="s">
        <v>8131</v>
      </c>
      <c r="AA1973" s="18" t="s">
        <v>54</v>
      </c>
      <c r="AB1973" s="18" t="s">
        <v>54</v>
      </c>
      <c r="AC1973" s="18" t="s">
        <v>54</v>
      </c>
      <c r="AD1973" s="18" t="s">
        <v>54</v>
      </c>
      <c r="AE1973" s="18" t="s">
        <v>54</v>
      </c>
      <c r="AF1973" s="18" t="s">
        <v>54</v>
      </c>
      <c r="AG1973" s="18" t="s">
        <v>54</v>
      </c>
      <c r="AH1973" s="18" t="s">
        <v>54</v>
      </c>
      <c r="AI1973" s="18" t="s">
        <v>54</v>
      </c>
      <c r="AJ1973" s="18" t="s">
        <v>54</v>
      </c>
      <c r="AK1973" s="18" t="s">
        <v>54</v>
      </c>
      <c r="AL1973" s="18" t="s">
        <v>54</v>
      </c>
      <c r="AM1973" s="18" t="s">
        <v>54</v>
      </c>
      <c r="AN1973" s="19" t="s">
        <v>54</v>
      </c>
      <c r="AO1973" s="19" t="s">
        <v>54</v>
      </c>
    </row>
    <row r="1974">
      <c r="A1974" s="8" t="s">
        <v>14274</v>
      </c>
      <c r="B1974" s="52" t="s">
        <v>1287</v>
      </c>
      <c r="C1974" s="8" t="s">
        <v>43</v>
      </c>
      <c r="E1974" s="20" t="s">
        <v>14275</v>
      </c>
      <c r="F1974" s="50" t="s">
        <v>14276</v>
      </c>
      <c r="G1974" s="8" t="s">
        <v>83</v>
      </c>
      <c r="H1974" s="24"/>
      <c r="I1974" s="59" t="s">
        <v>14277</v>
      </c>
      <c r="J1974" s="8">
        <v>15.0</v>
      </c>
      <c r="K1974" s="14">
        <v>46125.0</v>
      </c>
      <c r="L1974" s="8" t="s">
        <v>9634</v>
      </c>
      <c r="M1974" s="8" t="s">
        <v>9634</v>
      </c>
      <c r="N1974" s="14">
        <v>46128.0</v>
      </c>
      <c r="O1974" s="14">
        <v>46128.0</v>
      </c>
      <c r="P1974" s="8" t="s">
        <v>48</v>
      </c>
      <c r="Q1974" s="8">
        <v>847.0</v>
      </c>
      <c r="R1974" s="59" t="s">
        <v>14278</v>
      </c>
      <c r="S1974" s="59" t="s">
        <v>14279</v>
      </c>
      <c r="T1974" s="16" t="s">
        <v>14280</v>
      </c>
      <c r="U1974" s="17" t="s">
        <v>14281</v>
      </c>
      <c r="V1974" s="8" t="s">
        <v>220</v>
      </c>
      <c r="X1974" s="8" t="s">
        <v>9767</v>
      </c>
      <c r="Y1974" s="8" t="s">
        <v>9767</v>
      </c>
      <c r="Z1974" s="8" t="s">
        <v>9767</v>
      </c>
      <c r="AA1974" s="53" t="s">
        <v>14282</v>
      </c>
      <c r="AB1974" s="18">
        <v>360.0</v>
      </c>
      <c r="AC1974" s="18">
        <v>10.0</v>
      </c>
      <c r="AD1974" s="18">
        <v>5.0</v>
      </c>
      <c r="AE1974" s="18">
        <v>116.0</v>
      </c>
      <c r="AF1974" s="18">
        <v>0.0</v>
      </c>
      <c r="AG1974" s="18">
        <v>15.0</v>
      </c>
      <c r="AH1974" s="18">
        <v>239.0</v>
      </c>
      <c r="AI1974" s="18">
        <v>3.0</v>
      </c>
      <c r="AJ1974" s="18" t="s">
        <v>14274</v>
      </c>
      <c r="AK1974" s="18">
        <v>896.0</v>
      </c>
      <c r="AL1974" s="54" t="s">
        <v>1637</v>
      </c>
      <c r="AM1974" s="54" t="s">
        <v>3030</v>
      </c>
      <c r="AN1974" s="19">
        <v>0.9006</v>
      </c>
      <c r="AO1974" s="19" t="s">
        <v>1176</v>
      </c>
    </row>
    <row r="1975">
      <c r="A1975" s="8" t="s">
        <v>14283</v>
      </c>
      <c r="B1975" s="52" t="s">
        <v>3883</v>
      </c>
      <c r="C1975" s="8" t="s">
        <v>58</v>
      </c>
      <c r="D1975" s="8" t="s">
        <v>14274</v>
      </c>
      <c r="E1975" s="20" t="s">
        <v>14284</v>
      </c>
      <c r="F1975" s="50" t="s">
        <v>14285</v>
      </c>
      <c r="G1975" s="8" t="s">
        <v>83</v>
      </c>
      <c r="H1975" s="24"/>
      <c r="I1975" s="59" t="s">
        <v>14286</v>
      </c>
      <c r="J1975" s="8">
        <v>15.0</v>
      </c>
      <c r="K1975" s="14">
        <v>46125.0</v>
      </c>
      <c r="L1975" s="8" t="s">
        <v>9634</v>
      </c>
      <c r="M1975" s="8" t="s">
        <v>9634</v>
      </c>
      <c r="N1975" s="14">
        <v>46128.0</v>
      </c>
      <c r="O1975" s="14">
        <v>46128.0</v>
      </c>
      <c r="P1975" s="8" t="s">
        <v>48</v>
      </c>
      <c r="Q1975" s="8">
        <v>842.0</v>
      </c>
      <c r="R1975" s="59" t="s">
        <v>14278</v>
      </c>
      <c r="S1975" s="59" t="s">
        <v>14287</v>
      </c>
      <c r="T1975" s="16" t="s">
        <v>70</v>
      </c>
      <c r="U1975" s="17" t="s">
        <v>14281</v>
      </c>
      <c r="V1975" s="8" t="s">
        <v>220</v>
      </c>
      <c r="X1975" s="8" t="s">
        <v>9767</v>
      </c>
      <c r="Y1975" s="8" t="s">
        <v>9767</v>
      </c>
      <c r="Z1975" s="8" t="s">
        <v>9767</v>
      </c>
      <c r="AA1975" s="53" t="s">
        <v>14288</v>
      </c>
      <c r="AB1975" s="18">
        <v>90.0</v>
      </c>
      <c r="AC1975" s="18">
        <v>7.0</v>
      </c>
      <c r="AD1975" s="18">
        <v>13.0</v>
      </c>
      <c r="AE1975" s="18">
        <v>42.0</v>
      </c>
      <c r="AF1975" s="18">
        <v>0.0</v>
      </c>
      <c r="AG1975" s="18">
        <v>7.0</v>
      </c>
      <c r="AH1975" s="18">
        <v>0.0</v>
      </c>
      <c r="AI1975" s="18">
        <v>8.0</v>
      </c>
      <c r="AJ1975" s="18" t="s">
        <v>54</v>
      </c>
      <c r="AK1975" s="18" t="s">
        <v>54</v>
      </c>
      <c r="AL1975" s="54" t="s">
        <v>1700</v>
      </c>
      <c r="AM1975" s="18" t="s">
        <v>54</v>
      </c>
      <c r="AN1975" s="19">
        <v>0.9006</v>
      </c>
      <c r="AO1975" s="19" t="s">
        <v>1176</v>
      </c>
    </row>
    <row r="1976">
      <c r="A1976" s="8" t="s">
        <v>14289</v>
      </c>
      <c r="B1976" s="52" t="s">
        <v>2931</v>
      </c>
      <c r="C1976" s="8" t="s">
        <v>58</v>
      </c>
      <c r="D1976" s="8" t="s">
        <v>14274</v>
      </c>
      <c r="E1976" s="20" t="s">
        <v>14290</v>
      </c>
      <c r="F1976" s="50" t="s">
        <v>14291</v>
      </c>
      <c r="G1976" s="8" t="s">
        <v>83</v>
      </c>
      <c r="H1976" s="24"/>
      <c r="I1976" s="59" t="s">
        <v>14292</v>
      </c>
      <c r="J1976" s="8">
        <v>15.0</v>
      </c>
      <c r="K1976" s="14">
        <v>46125.0</v>
      </c>
      <c r="L1976" s="8" t="s">
        <v>9634</v>
      </c>
      <c r="M1976" s="8" t="s">
        <v>9634</v>
      </c>
      <c r="N1976" s="14">
        <v>46128.0</v>
      </c>
      <c r="O1976" s="14">
        <v>46128.0</v>
      </c>
      <c r="P1976" s="8" t="s">
        <v>48</v>
      </c>
      <c r="Q1976" s="8">
        <v>681.0</v>
      </c>
      <c r="R1976" s="59" t="s">
        <v>14293</v>
      </c>
      <c r="S1976" s="59" t="s">
        <v>14294</v>
      </c>
      <c r="T1976" s="16" t="s">
        <v>9636</v>
      </c>
      <c r="U1976" s="17" t="s">
        <v>14281</v>
      </c>
      <c r="V1976" s="8" t="s">
        <v>220</v>
      </c>
      <c r="X1976" s="8" t="s">
        <v>9767</v>
      </c>
      <c r="Y1976" s="8" t="s">
        <v>9767</v>
      </c>
      <c r="Z1976" s="8" t="s">
        <v>9767</v>
      </c>
      <c r="AA1976" s="18" t="s">
        <v>54</v>
      </c>
      <c r="AB1976" s="18">
        <v>371.0</v>
      </c>
      <c r="AC1976" s="18">
        <v>221.0</v>
      </c>
      <c r="AD1976" s="18">
        <v>0.0</v>
      </c>
      <c r="AE1976" s="18">
        <v>133.0</v>
      </c>
      <c r="AF1976" s="18">
        <v>0.0</v>
      </c>
      <c r="AG1976" s="18">
        <v>0.0</v>
      </c>
      <c r="AH1976" s="18">
        <v>0.0</v>
      </c>
      <c r="AI1976" s="18">
        <v>0.0</v>
      </c>
      <c r="AJ1976" s="18" t="s">
        <v>54</v>
      </c>
      <c r="AK1976" s="18" t="s">
        <v>54</v>
      </c>
      <c r="AL1976" s="18" t="s">
        <v>54</v>
      </c>
      <c r="AM1976" s="18" t="s">
        <v>54</v>
      </c>
      <c r="AN1976" s="19">
        <v>0.9006</v>
      </c>
      <c r="AO1976" s="19" t="s">
        <v>1176</v>
      </c>
    </row>
    <row r="1977">
      <c r="A1977" s="8" t="s">
        <v>14295</v>
      </c>
      <c r="B1977" s="52" t="s">
        <v>42</v>
      </c>
      <c r="C1977" s="8" t="s">
        <v>58</v>
      </c>
      <c r="D1977" s="8" t="s">
        <v>14274</v>
      </c>
      <c r="E1977" s="20" t="s">
        <v>14296</v>
      </c>
      <c r="F1977" s="50" t="s">
        <v>14297</v>
      </c>
      <c r="G1977" s="8" t="s">
        <v>83</v>
      </c>
      <c r="H1977" s="24"/>
      <c r="I1977" s="59" t="s">
        <v>14298</v>
      </c>
      <c r="J1977" s="8">
        <v>15.0</v>
      </c>
      <c r="K1977" s="14">
        <v>46125.0</v>
      </c>
      <c r="L1977" s="8" t="s">
        <v>9634</v>
      </c>
      <c r="M1977" s="8" t="s">
        <v>9634</v>
      </c>
      <c r="N1977" s="14">
        <v>46128.0</v>
      </c>
      <c r="O1977" s="14">
        <v>46128.0</v>
      </c>
      <c r="P1977" s="8" t="s">
        <v>48</v>
      </c>
      <c r="Q1977" s="8">
        <v>747.0</v>
      </c>
      <c r="R1977" s="59" t="s">
        <v>14299</v>
      </c>
      <c r="S1977" s="59" t="s">
        <v>14300</v>
      </c>
      <c r="T1977" s="16" t="s">
        <v>1201</v>
      </c>
      <c r="U1977" s="17" t="s">
        <v>14281</v>
      </c>
      <c r="V1977" s="8" t="s">
        <v>220</v>
      </c>
      <c r="X1977" s="8" t="s">
        <v>9767</v>
      </c>
      <c r="Y1977" s="8" t="s">
        <v>9767</v>
      </c>
      <c r="Z1977" s="8" t="s">
        <v>9767</v>
      </c>
      <c r="AA1977" s="18" t="s">
        <v>54</v>
      </c>
      <c r="AB1977" s="18">
        <v>75.0</v>
      </c>
      <c r="AC1977" s="18">
        <v>21.0</v>
      </c>
      <c r="AD1977" s="18">
        <v>7.0</v>
      </c>
      <c r="AE1977" s="18">
        <v>38.0</v>
      </c>
      <c r="AF1977" s="18">
        <v>0.0</v>
      </c>
      <c r="AG1977" s="18">
        <v>0.0</v>
      </c>
      <c r="AH1977" s="18">
        <v>0.0</v>
      </c>
      <c r="AI1977" s="18">
        <v>1.0</v>
      </c>
      <c r="AJ1977" s="18" t="s">
        <v>54</v>
      </c>
      <c r="AK1977" s="18" t="s">
        <v>54</v>
      </c>
      <c r="AL1977" s="18" t="s">
        <v>54</v>
      </c>
      <c r="AM1977" s="18" t="s">
        <v>54</v>
      </c>
      <c r="AN1977" s="19">
        <v>0.9006</v>
      </c>
      <c r="AO1977" s="19" t="s">
        <v>1176</v>
      </c>
    </row>
    <row r="1978">
      <c r="A1978" s="8" t="s">
        <v>14301</v>
      </c>
      <c r="B1978" s="52" t="s">
        <v>1298</v>
      </c>
      <c r="C1978" s="8" t="s">
        <v>43</v>
      </c>
      <c r="E1978" s="16" t="s">
        <v>14302</v>
      </c>
      <c r="F1978" s="50" t="s">
        <v>14303</v>
      </c>
      <c r="G1978" s="8" t="s">
        <v>3873</v>
      </c>
      <c r="H1978" s="24"/>
      <c r="I1978" s="8" t="s">
        <v>14304</v>
      </c>
      <c r="J1978" s="8">
        <v>15.0</v>
      </c>
      <c r="K1978" s="14">
        <v>46125.0</v>
      </c>
      <c r="L1978" s="8" t="s">
        <v>9634</v>
      </c>
      <c r="M1978" s="8" t="s">
        <v>9634</v>
      </c>
      <c r="N1978" s="14">
        <v>46126.0</v>
      </c>
      <c r="O1978" s="14">
        <v>46127.0</v>
      </c>
      <c r="P1978" s="8" t="s">
        <v>3876</v>
      </c>
      <c r="Q1978" s="8">
        <v>546.0</v>
      </c>
      <c r="R1978" s="16" t="s">
        <v>14305</v>
      </c>
      <c r="S1978" s="16" t="s">
        <v>14306</v>
      </c>
      <c r="T1978" s="16" t="s">
        <v>14307</v>
      </c>
      <c r="U1978" s="20" t="s">
        <v>14308</v>
      </c>
      <c r="V1978" s="8" t="s">
        <v>172</v>
      </c>
      <c r="X1978" s="8" t="s">
        <v>9767</v>
      </c>
      <c r="AA1978" s="53" t="s">
        <v>14309</v>
      </c>
      <c r="AB1978" s="18">
        <v>149097.0</v>
      </c>
      <c r="AC1978" s="18">
        <v>117.0</v>
      </c>
      <c r="AD1978" s="18">
        <v>446.0</v>
      </c>
      <c r="AE1978" s="18">
        <v>52503.0</v>
      </c>
      <c r="AF1978" s="18">
        <v>0.0</v>
      </c>
      <c r="AG1978" s="18">
        <v>25595.0</v>
      </c>
      <c r="AH1978" s="18">
        <v>121623.0</v>
      </c>
      <c r="AI1978" s="18">
        <v>464.0</v>
      </c>
      <c r="AJ1978" s="18" t="s">
        <v>14301</v>
      </c>
      <c r="AK1978" s="18">
        <v>151864.0</v>
      </c>
      <c r="AL1978" s="55" t="s">
        <v>14310</v>
      </c>
      <c r="AM1978" s="55" t="s">
        <v>14311</v>
      </c>
      <c r="AN1978" s="19">
        <v>0.9077</v>
      </c>
      <c r="AO1978" s="19" t="s">
        <v>54</v>
      </c>
    </row>
    <row r="1979">
      <c r="A1979" s="8" t="s">
        <v>14312</v>
      </c>
      <c r="B1979" s="52" t="s">
        <v>3883</v>
      </c>
      <c r="C1979" s="8" t="s">
        <v>58</v>
      </c>
      <c r="D1979" s="8" t="s">
        <v>14301</v>
      </c>
      <c r="E1979" s="16" t="s">
        <v>14313</v>
      </c>
      <c r="F1979" s="50" t="s">
        <v>14314</v>
      </c>
      <c r="G1979" s="8" t="s">
        <v>3873</v>
      </c>
      <c r="H1979" s="24"/>
      <c r="I1979" s="8" t="s">
        <v>14315</v>
      </c>
      <c r="J1979" s="8">
        <v>15.0</v>
      </c>
      <c r="K1979" s="14">
        <v>46125.0</v>
      </c>
      <c r="L1979" s="8" t="s">
        <v>9634</v>
      </c>
      <c r="M1979" s="8" t="s">
        <v>9634</v>
      </c>
      <c r="N1979" s="14">
        <v>46126.0</v>
      </c>
      <c r="O1979" s="14">
        <v>46127.0</v>
      </c>
      <c r="P1979" s="8" t="s">
        <v>3876</v>
      </c>
      <c r="Q1979" s="8">
        <v>666.0</v>
      </c>
      <c r="R1979" s="16" t="s">
        <v>14316</v>
      </c>
      <c r="S1979" s="16" t="s">
        <v>14317</v>
      </c>
      <c r="T1979" s="16" t="s">
        <v>14318</v>
      </c>
      <c r="U1979" s="20" t="s">
        <v>14308</v>
      </c>
      <c r="V1979" s="8" t="s">
        <v>172</v>
      </c>
      <c r="X1979" s="8" t="s">
        <v>9767</v>
      </c>
      <c r="AA1979" s="53" t="s">
        <v>14319</v>
      </c>
      <c r="AB1979" s="18">
        <v>890.0</v>
      </c>
      <c r="AC1979" s="18">
        <v>17.0</v>
      </c>
      <c r="AD1979" s="18">
        <v>284.0</v>
      </c>
      <c r="AE1979" s="18">
        <v>200.0</v>
      </c>
      <c r="AF1979" s="18">
        <v>0.0</v>
      </c>
      <c r="AG1979" s="18">
        <v>333.0</v>
      </c>
      <c r="AH1979" s="18">
        <v>0.0</v>
      </c>
      <c r="AI1979" s="18">
        <v>85.0</v>
      </c>
      <c r="AJ1979" s="18" t="s">
        <v>54</v>
      </c>
      <c r="AK1979" s="18" t="s">
        <v>54</v>
      </c>
      <c r="AL1979" s="54" t="s">
        <v>3369</v>
      </c>
      <c r="AM1979" s="18" t="s">
        <v>54</v>
      </c>
      <c r="AN1979" s="19">
        <v>0.9077</v>
      </c>
      <c r="AO1979" s="19" t="s">
        <v>54</v>
      </c>
    </row>
    <row r="1980">
      <c r="A1980" s="8" t="s">
        <v>14320</v>
      </c>
      <c r="B1980" s="52" t="s">
        <v>1287</v>
      </c>
      <c r="C1980" s="8" t="s">
        <v>58</v>
      </c>
      <c r="D1980" s="8" t="s">
        <v>14301</v>
      </c>
      <c r="E1980" s="16" t="s">
        <v>14321</v>
      </c>
      <c r="F1980" s="50" t="s">
        <v>14322</v>
      </c>
      <c r="G1980" s="8" t="s">
        <v>3873</v>
      </c>
      <c r="H1980" s="24"/>
      <c r="I1980" s="8" t="s">
        <v>14323</v>
      </c>
      <c r="J1980" s="8">
        <v>15.0</v>
      </c>
      <c r="K1980" s="14">
        <v>46125.0</v>
      </c>
      <c r="L1980" s="8" t="s">
        <v>9634</v>
      </c>
      <c r="M1980" s="8" t="s">
        <v>9634</v>
      </c>
      <c r="N1980" s="109">
        <v>46126.0</v>
      </c>
      <c r="O1980" s="14">
        <v>46127.0</v>
      </c>
      <c r="P1980" s="8" t="s">
        <v>3876</v>
      </c>
      <c r="Q1980" s="8">
        <v>565.0</v>
      </c>
      <c r="R1980" s="16" t="s">
        <v>14324</v>
      </c>
      <c r="S1980" s="16" t="s">
        <v>14325</v>
      </c>
      <c r="T1980" s="16" t="s">
        <v>188</v>
      </c>
      <c r="U1980" s="20" t="s">
        <v>14308</v>
      </c>
      <c r="V1980" s="8" t="s">
        <v>172</v>
      </c>
      <c r="X1980" s="8" t="s">
        <v>9767</v>
      </c>
      <c r="AA1980" s="53" t="s">
        <v>14326</v>
      </c>
      <c r="AB1980" s="18">
        <v>1654.0</v>
      </c>
      <c r="AC1980" s="18">
        <v>233.0</v>
      </c>
      <c r="AD1980" s="18">
        <v>141.0</v>
      </c>
      <c r="AE1980" s="18">
        <v>247.0</v>
      </c>
      <c r="AF1980" s="18">
        <v>0.0</v>
      </c>
      <c r="AG1980" s="18">
        <v>318.0</v>
      </c>
      <c r="AH1980" s="18">
        <v>124.0</v>
      </c>
      <c r="AI1980" s="18">
        <v>41.0</v>
      </c>
      <c r="AJ1980" s="18" t="s">
        <v>54</v>
      </c>
      <c r="AK1980" s="18" t="s">
        <v>54</v>
      </c>
      <c r="AL1980" s="55" t="s">
        <v>3104</v>
      </c>
      <c r="AM1980" s="18" t="s">
        <v>54</v>
      </c>
      <c r="AN1980" s="19">
        <v>0.9077</v>
      </c>
      <c r="AO1980" s="19" t="s">
        <v>54</v>
      </c>
    </row>
    <row r="1981">
      <c r="A1981" s="8" t="s">
        <v>14327</v>
      </c>
      <c r="B1981" s="52" t="s">
        <v>2482</v>
      </c>
      <c r="C1981" s="8" t="s">
        <v>58</v>
      </c>
      <c r="D1981" s="8" t="s">
        <v>14301</v>
      </c>
      <c r="E1981" s="20" t="s">
        <v>14328</v>
      </c>
      <c r="F1981" s="50" t="s">
        <v>14329</v>
      </c>
      <c r="G1981" s="8" t="s">
        <v>3873</v>
      </c>
      <c r="H1981" s="24"/>
      <c r="I1981" s="8" t="s">
        <v>14330</v>
      </c>
      <c r="J1981" s="8">
        <v>15.0</v>
      </c>
      <c r="K1981" s="14">
        <v>46125.0</v>
      </c>
      <c r="L1981" s="8" t="s">
        <v>9634</v>
      </c>
      <c r="M1981" s="8" t="s">
        <v>9634</v>
      </c>
      <c r="N1981" s="14">
        <v>46126.0</v>
      </c>
      <c r="O1981" s="14">
        <v>46127.0</v>
      </c>
      <c r="P1981" s="8" t="s">
        <v>3876</v>
      </c>
      <c r="Q1981" s="8">
        <v>679.0</v>
      </c>
      <c r="R1981" s="16" t="s">
        <v>14331</v>
      </c>
      <c r="S1981" s="16" t="s">
        <v>14332</v>
      </c>
      <c r="T1981" s="16" t="s">
        <v>70</v>
      </c>
      <c r="U1981" s="20" t="s">
        <v>14308</v>
      </c>
      <c r="V1981" s="8" t="s">
        <v>172</v>
      </c>
      <c r="X1981" s="8" t="s">
        <v>9767</v>
      </c>
      <c r="AA1981" s="18" t="s">
        <v>54</v>
      </c>
      <c r="AB1981" s="18">
        <v>223.0</v>
      </c>
      <c r="AC1981" s="18">
        <v>97.0</v>
      </c>
      <c r="AD1981" s="18">
        <v>60.0</v>
      </c>
      <c r="AE1981" s="18">
        <v>52.0</v>
      </c>
      <c r="AF1981" s="18">
        <v>0.0</v>
      </c>
      <c r="AG1981" s="18">
        <v>0.0</v>
      </c>
      <c r="AH1981" s="18">
        <v>0.0</v>
      </c>
      <c r="AI1981" s="18">
        <v>0.0</v>
      </c>
      <c r="AJ1981" s="18" t="s">
        <v>54</v>
      </c>
      <c r="AK1981" s="18" t="s">
        <v>54</v>
      </c>
      <c r="AL1981" s="18" t="s">
        <v>54</v>
      </c>
      <c r="AM1981" s="18" t="s">
        <v>54</v>
      </c>
      <c r="AN1981" s="19">
        <v>0.9077</v>
      </c>
      <c r="AO1981" s="19" t="s">
        <v>978</v>
      </c>
    </row>
    <row r="1982">
      <c r="A1982" s="8" t="s">
        <v>14333</v>
      </c>
      <c r="B1982" s="52" t="s">
        <v>1883</v>
      </c>
      <c r="C1982" s="8" t="s">
        <v>43</v>
      </c>
      <c r="E1982" s="16" t="s">
        <v>14334</v>
      </c>
      <c r="F1982" s="50" t="s">
        <v>14335</v>
      </c>
      <c r="G1982" s="8" t="s">
        <v>3873</v>
      </c>
      <c r="H1982" s="24"/>
      <c r="I1982" s="8" t="s">
        <v>14336</v>
      </c>
      <c r="J1982" s="8">
        <v>15.0</v>
      </c>
      <c r="K1982" s="14">
        <v>46125.0</v>
      </c>
      <c r="L1982" s="8" t="s">
        <v>9634</v>
      </c>
      <c r="M1982" s="8" t="s">
        <v>9634</v>
      </c>
      <c r="N1982" s="14">
        <v>46127.0</v>
      </c>
      <c r="O1982" s="14">
        <v>46127.0</v>
      </c>
      <c r="P1982" s="8" t="s">
        <v>3876</v>
      </c>
      <c r="Q1982" s="8">
        <v>459.0</v>
      </c>
      <c r="R1982" s="16" t="s">
        <v>14337</v>
      </c>
      <c r="S1982" s="16" t="s">
        <v>14338</v>
      </c>
      <c r="T1982" s="16" t="s">
        <v>14339</v>
      </c>
      <c r="U1982" s="20" t="s">
        <v>14340</v>
      </c>
      <c r="V1982" s="8" t="s">
        <v>172</v>
      </c>
      <c r="AA1982" s="53" t="s">
        <v>14341</v>
      </c>
      <c r="AB1982" s="18">
        <v>627.0</v>
      </c>
      <c r="AC1982" s="18">
        <v>16.0</v>
      </c>
      <c r="AD1982" s="18">
        <v>51.0</v>
      </c>
      <c r="AE1982" s="18">
        <v>86.0</v>
      </c>
      <c r="AF1982" s="18">
        <v>0.0</v>
      </c>
      <c r="AG1982" s="18">
        <v>450.0</v>
      </c>
      <c r="AH1982" s="18">
        <v>0.0</v>
      </c>
      <c r="AI1982" s="18">
        <v>30.0</v>
      </c>
      <c r="AJ1982" s="18" t="s">
        <v>14333</v>
      </c>
      <c r="AK1982" s="18">
        <v>1501.0</v>
      </c>
      <c r="AL1982" s="54" t="s">
        <v>1656</v>
      </c>
      <c r="AM1982" s="54" t="s">
        <v>1601</v>
      </c>
      <c r="AN1982" s="19">
        <v>0.8776</v>
      </c>
      <c r="AO1982" s="19" t="s">
        <v>4127</v>
      </c>
    </row>
    <row r="1983">
      <c r="A1983" s="8" t="s">
        <v>14342</v>
      </c>
      <c r="B1983" s="52" t="s">
        <v>3883</v>
      </c>
      <c r="C1983" s="8" t="s">
        <v>58</v>
      </c>
      <c r="D1983" s="8" t="s">
        <v>14333</v>
      </c>
      <c r="E1983" s="16" t="s">
        <v>14343</v>
      </c>
      <c r="F1983" s="50" t="s">
        <v>14344</v>
      </c>
      <c r="G1983" s="8" t="s">
        <v>3873</v>
      </c>
      <c r="H1983" s="24"/>
      <c r="I1983" s="8" t="s">
        <v>14345</v>
      </c>
      <c r="J1983" s="8">
        <v>15.0</v>
      </c>
      <c r="K1983" s="14">
        <v>46125.0</v>
      </c>
      <c r="L1983" s="8" t="s">
        <v>9634</v>
      </c>
      <c r="M1983" s="8" t="s">
        <v>9634</v>
      </c>
      <c r="N1983" s="14">
        <v>46127.0</v>
      </c>
      <c r="O1983" s="14">
        <v>46127.0</v>
      </c>
      <c r="P1983" s="8" t="s">
        <v>3876</v>
      </c>
      <c r="Q1983" s="8">
        <v>669.0</v>
      </c>
      <c r="R1983" s="16" t="s">
        <v>14346</v>
      </c>
      <c r="S1983" s="16" t="s">
        <v>14347</v>
      </c>
      <c r="T1983" s="16" t="s">
        <v>14348</v>
      </c>
      <c r="U1983" s="20" t="s">
        <v>14340</v>
      </c>
      <c r="V1983" s="8" t="s">
        <v>172</v>
      </c>
      <c r="AA1983" s="53" t="s">
        <v>14349</v>
      </c>
      <c r="AB1983" s="18">
        <v>708.0</v>
      </c>
      <c r="AC1983" s="18">
        <v>15.0</v>
      </c>
      <c r="AD1983" s="18">
        <v>48.0</v>
      </c>
      <c r="AE1983" s="18">
        <v>135.0</v>
      </c>
      <c r="AF1983" s="18">
        <v>0.0</v>
      </c>
      <c r="AG1983" s="18">
        <v>464.0</v>
      </c>
      <c r="AH1983" s="18">
        <v>51.0</v>
      </c>
      <c r="AI1983" s="18">
        <v>32.0</v>
      </c>
      <c r="AJ1983" s="18" t="s">
        <v>54</v>
      </c>
      <c r="AK1983" s="18" t="s">
        <v>54</v>
      </c>
      <c r="AL1983" s="54" t="s">
        <v>2616</v>
      </c>
      <c r="AM1983" s="18" t="s">
        <v>54</v>
      </c>
      <c r="AN1983" s="19">
        <v>0.8776</v>
      </c>
      <c r="AO1983" s="19" t="s">
        <v>4127</v>
      </c>
    </row>
    <row r="1984">
      <c r="A1984" s="8" t="s">
        <v>14350</v>
      </c>
      <c r="B1984" s="52" t="s">
        <v>1298</v>
      </c>
      <c r="C1984" s="8" t="s">
        <v>58</v>
      </c>
      <c r="D1984" s="8" t="s">
        <v>14333</v>
      </c>
      <c r="E1984" s="16" t="s">
        <v>14351</v>
      </c>
      <c r="F1984" s="50" t="s">
        <v>14352</v>
      </c>
      <c r="G1984" s="8" t="s">
        <v>3873</v>
      </c>
      <c r="H1984" s="24"/>
      <c r="I1984" s="8" t="s">
        <v>14353</v>
      </c>
      <c r="J1984" s="8">
        <v>15.0</v>
      </c>
      <c r="K1984" s="14">
        <v>46125.0</v>
      </c>
      <c r="L1984" s="8" t="s">
        <v>9634</v>
      </c>
      <c r="M1984" s="8" t="s">
        <v>9634</v>
      </c>
      <c r="N1984" s="14">
        <v>46127.0</v>
      </c>
      <c r="O1984" s="14">
        <v>46127.0</v>
      </c>
      <c r="P1984" s="8" t="s">
        <v>3876</v>
      </c>
      <c r="Q1984" s="8">
        <v>609.0</v>
      </c>
      <c r="R1984" s="16" t="s">
        <v>14354</v>
      </c>
      <c r="S1984" s="16" t="s">
        <v>14355</v>
      </c>
      <c r="T1984" s="16" t="s">
        <v>14356</v>
      </c>
      <c r="U1984" s="20" t="s">
        <v>14340</v>
      </c>
      <c r="V1984" s="8" t="s">
        <v>190</v>
      </c>
      <c r="AA1984" s="53" t="s">
        <v>14357</v>
      </c>
      <c r="AB1984" s="18">
        <v>53.0</v>
      </c>
      <c r="AC1984" s="18">
        <v>5.0</v>
      </c>
      <c r="AD1984" s="18">
        <v>3.0</v>
      </c>
      <c r="AE1984" s="18">
        <v>22.0</v>
      </c>
      <c r="AF1984" s="18">
        <v>0.0</v>
      </c>
      <c r="AG1984" s="18">
        <v>18.0</v>
      </c>
      <c r="AH1984" s="18">
        <v>0.0</v>
      </c>
      <c r="AI1984" s="18">
        <v>10.0</v>
      </c>
      <c r="AJ1984" s="18" t="s">
        <v>54</v>
      </c>
      <c r="AK1984" s="18" t="s">
        <v>54</v>
      </c>
      <c r="AL1984" s="54" t="s">
        <v>1429</v>
      </c>
      <c r="AM1984" s="18" t="s">
        <v>54</v>
      </c>
      <c r="AN1984" s="19">
        <v>0.8776</v>
      </c>
      <c r="AO1984" s="19" t="s">
        <v>54</v>
      </c>
    </row>
    <row r="1985">
      <c r="A1985" s="8" t="s">
        <v>14358</v>
      </c>
      <c r="B1985" s="52" t="s">
        <v>5170</v>
      </c>
      <c r="C1985" s="8" t="s">
        <v>58</v>
      </c>
      <c r="D1985" s="8" t="s">
        <v>14333</v>
      </c>
      <c r="E1985" s="16" t="s">
        <v>14359</v>
      </c>
      <c r="F1985" s="50" t="s">
        <v>14360</v>
      </c>
      <c r="G1985" s="8" t="s">
        <v>3873</v>
      </c>
      <c r="H1985" s="24"/>
      <c r="I1985" s="8" t="s">
        <v>14361</v>
      </c>
      <c r="J1985" s="8">
        <v>15.0</v>
      </c>
      <c r="K1985" s="14">
        <v>46125.0</v>
      </c>
      <c r="L1985" s="8" t="s">
        <v>9634</v>
      </c>
      <c r="M1985" s="8" t="s">
        <v>9634</v>
      </c>
      <c r="N1985" s="14">
        <v>46127.0</v>
      </c>
      <c r="O1985" s="14">
        <v>46127.0</v>
      </c>
      <c r="P1985" s="8" t="s">
        <v>3876</v>
      </c>
      <c r="Q1985" s="8">
        <v>646.0</v>
      </c>
      <c r="R1985" s="16" t="s">
        <v>14362</v>
      </c>
      <c r="S1985" s="16" t="s">
        <v>14363</v>
      </c>
      <c r="T1985" s="16" t="s">
        <v>188</v>
      </c>
      <c r="U1985" s="20" t="s">
        <v>14340</v>
      </c>
      <c r="V1985" s="8" t="s">
        <v>190</v>
      </c>
      <c r="AA1985" s="53" t="s">
        <v>14364</v>
      </c>
      <c r="AB1985" s="18">
        <v>113.0</v>
      </c>
      <c r="AC1985" s="18">
        <v>0.0</v>
      </c>
      <c r="AD1985" s="18">
        <v>0.0</v>
      </c>
      <c r="AE1985" s="18">
        <v>25.0</v>
      </c>
      <c r="AF1985" s="18">
        <v>0.0</v>
      </c>
      <c r="AG1985" s="18">
        <v>82.0</v>
      </c>
      <c r="AH1985" s="18">
        <v>0.0</v>
      </c>
      <c r="AI1985" s="18">
        <v>5.0</v>
      </c>
      <c r="AJ1985" s="18" t="s">
        <v>54</v>
      </c>
      <c r="AK1985" s="18" t="s">
        <v>54</v>
      </c>
      <c r="AL1985" s="54" t="s">
        <v>1572</v>
      </c>
      <c r="AM1985" s="18" t="s">
        <v>54</v>
      </c>
      <c r="AN1985" s="19">
        <v>0.8776</v>
      </c>
      <c r="AO1985" s="19" t="s">
        <v>54</v>
      </c>
    </row>
    <row r="1986">
      <c r="A1986" s="8" t="s">
        <v>14365</v>
      </c>
      <c r="B1986" s="52" t="s">
        <v>1298</v>
      </c>
      <c r="C1986" s="8" t="s">
        <v>43</v>
      </c>
      <c r="E1986" s="16" t="s">
        <v>14366</v>
      </c>
      <c r="F1986" s="50" t="s">
        <v>14367</v>
      </c>
      <c r="G1986" s="8" t="s">
        <v>3873</v>
      </c>
      <c r="H1986" s="24"/>
      <c r="I1986" s="8" t="s">
        <v>14368</v>
      </c>
      <c r="J1986" s="8">
        <v>15.0</v>
      </c>
      <c r="K1986" s="14">
        <v>46125.0</v>
      </c>
      <c r="L1986" s="8" t="s">
        <v>9634</v>
      </c>
      <c r="M1986" s="8" t="s">
        <v>9634</v>
      </c>
      <c r="N1986" s="14">
        <v>46127.0</v>
      </c>
      <c r="O1986" s="14">
        <v>46127.0</v>
      </c>
      <c r="P1986" s="8" t="s">
        <v>3876</v>
      </c>
      <c r="Q1986" s="8">
        <v>669.0</v>
      </c>
      <c r="R1986" s="16" t="s">
        <v>14369</v>
      </c>
      <c r="S1986" s="16" t="s">
        <v>14370</v>
      </c>
      <c r="T1986" s="16" t="s">
        <v>14371</v>
      </c>
      <c r="U1986" s="20" t="s">
        <v>14372</v>
      </c>
      <c r="V1986" s="8" t="s">
        <v>172</v>
      </c>
      <c r="AA1986" s="53" t="s">
        <v>14373</v>
      </c>
      <c r="AB1986" s="18">
        <v>103.0</v>
      </c>
      <c r="AC1986" s="18">
        <v>8.0</v>
      </c>
      <c r="AD1986" s="18">
        <v>11.0</v>
      </c>
      <c r="AE1986" s="18">
        <v>50.0</v>
      </c>
      <c r="AF1986" s="18">
        <v>0.0</v>
      </c>
      <c r="AG1986" s="18">
        <v>24.0</v>
      </c>
      <c r="AH1986" s="18">
        <v>17.0</v>
      </c>
      <c r="AI1986" s="18">
        <v>15.0</v>
      </c>
      <c r="AJ1986" s="18" t="s">
        <v>14365</v>
      </c>
      <c r="AK1986" s="18">
        <v>535.0</v>
      </c>
      <c r="AL1986" s="54" t="s">
        <v>1339</v>
      </c>
      <c r="AM1986" s="54" t="s">
        <v>1755</v>
      </c>
      <c r="AN1986" s="19"/>
      <c r="AO1986" s="19" t="s">
        <v>54</v>
      </c>
    </row>
    <row r="1987">
      <c r="A1987" s="8" t="s">
        <v>14374</v>
      </c>
      <c r="B1987" s="52" t="s">
        <v>1883</v>
      </c>
      <c r="C1987" s="8" t="s">
        <v>58</v>
      </c>
      <c r="D1987" s="8" t="s">
        <v>14365</v>
      </c>
      <c r="E1987" s="16" t="s">
        <v>14375</v>
      </c>
      <c r="F1987" s="50" t="s">
        <v>14376</v>
      </c>
      <c r="G1987" s="8" t="s">
        <v>3873</v>
      </c>
      <c r="H1987" s="24"/>
      <c r="I1987" s="8" t="s">
        <v>14377</v>
      </c>
      <c r="J1987" s="8">
        <v>15.0</v>
      </c>
      <c r="K1987" s="14">
        <v>46125.0</v>
      </c>
      <c r="L1987" s="8" t="s">
        <v>9634</v>
      </c>
      <c r="M1987" s="8" t="s">
        <v>9634</v>
      </c>
      <c r="N1987" s="14">
        <v>46127.0</v>
      </c>
      <c r="O1987" s="14">
        <v>46127.0</v>
      </c>
      <c r="P1987" s="8" t="s">
        <v>3876</v>
      </c>
      <c r="Q1987" s="8">
        <v>549.0</v>
      </c>
      <c r="R1987" s="16" t="s">
        <v>14378</v>
      </c>
      <c r="S1987" s="16" t="s">
        <v>14379</v>
      </c>
      <c r="T1987" s="16" t="s">
        <v>14380</v>
      </c>
      <c r="U1987" s="20" t="s">
        <v>14372</v>
      </c>
      <c r="V1987" s="8" t="s">
        <v>172</v>
      </c>
      <c r="AA1987" s="53" t="s">
        <v>14381</v>
      </c>
      <c r="AB1987" s="18">
        <v>102.0</v>
      </c>
      <c r="AC1987" s="18">
        <v>3.0</v>
      </c>
      <c r="AD1987" s="18">
        <v>11.0</v>
      </c>
      <c r="AE1987" s="18">
        <v>34.0</v>
      </c>
      <c r="AF1987" s="18">
        <v>0.0</v>
      </c>
      <c r="AG1987" s="18">
        <v>19.0</v>
      </c>
      <c r="AH1987" s="18">
        <v>32.0</v>
      </c>
      <c r="AI1987" s="18">
        <v>8.0</v>
      </c>
      <c r="AJ1987" s="18" t="s">
        <v>54</v>
      </c>
      <c r="AK1987" s="18" t="s">
        <v>54</v>
      </c>
      <c r="AL1987" s="54" t="s">
        <v>1339</v>
      </c>
      <c r="AM1987" s="18" t="s">
        <v>54</v>
      </c>
      <c r="AN1987" s="19"/>
      <c r="AO1987" s="19" t="s">
        <v>54</v>
      </c>
    </row>
    <row r="1988">
      <c r="A1988" s="8" t="s">
        <v>14382</v>
      </c>
      <c r="B1988" s="52" t="s">
        <v>1287</v>
      </c>
      <c r="C1988" s="8" t="s">
        <v>58</v>
      </c>
      <c r="D1988" s="8" t="s">
        <v>14365</v>
      </c>
      <c r="E1988" s="16" t="s">
        <v>14383</v>
      </c>
      <c r="F1988" s="50" t="s">
        <v>14384</v>
      </c>
      <c r="G1988" s="8" t="s">
        <v>3873</v>
      </c>
      <c r="H1988" s="24"/>
      <c r="I1988" s="8" t="s">
        <v>14385</v>
      </c>
      <c r="J1988" s="8">
        <v>15.0</v>
      </c>
      <c r="K1988" s="14">
        <v>46125.0</v>
      </c>
      <c r="L1988" s="8" t="s">
        <v>9634</v>
      </c>
      <c r="M1988" s="8" t="s">
        <v>9634</v>
      </c>
      <c r="N1988" s="14">
        <v>46127.0</v>
      </c>
      <c r="O1988" s="14">
        <v>46127.0</v>
      </c>
      <c r="P1988" s="8" t="s">
        <v>3876</v>
      </c>
      <c r="Q1988" s="8">
        <v>568.0</v>
      </c>
      <c r="R1988" s="16" t="s">
        <v>14386</v>
      </c>
      <c r="S1988" s="16" t="s">
        <v>14387</v>
      </c>
      <c r="T1988" s="16" t="s">
        <v>14388</v>
      </c>
      <c r="U1988" s="20" t="s">
        <v>14372</v>
      </c>
      <c r="V1988" s="8" t="s">
        <v>172</v>
      </c>
      <c r="AA1988" s="53" t="s">
        <v>14389</v>
      </c>
      <c r="AB1988" s="18">
        <v>51.0</v>
      </c>
      <c r="AC1988" s="18">
        <v>6.0</v>
      </c>
      <c r="AD1988" s="18">
        <v>8.0</v>
      </c>
      <c r="AE1988" s="18">
        <v>18.0</v>
      </c>
      <c r="AF1988" s="18">
        <v>0.0</v>
      </c>
      <c r="AG1988" s="18">
        <v>11.0</v>
      </c>
      <c r="AH1988" s="18">
        <v>0.0</v>
      </c>
      <c r="AI1988" s="18">
        <v>5.0</v>
      </c>
      <c r="AJ1988" s="18" t="s">
        <v>54</v>
      </c>
      <c r="AK1988" s="18" t="s">
        <v>54</v>
      </c>
      <c r="AL1988" s="54" t="s">
        <v>1763</v>
      </c>
      <c r="AM1988" s="18" t="s">
        <v>54</v>
      </c>
      <c r="AN1988" s="19"/>
      <c r="AO1988" s="19" t="s">
        <v>54</v>
      </c>
    </row>
    <row r="1989">
      <c r="A1989" s="8" t="s">
        <v>14390</v>
      </c>
      <c r="B1989" s="52" t="s">
        <v>5170</v>
      </c>
      <c r="C1989" s="8" t="s">
        <v>58</v>
      </c>
      <c r="D1989" s="8" t="s">
        <v>14365</v>
      </c>
      <c r="E1989" s="16" t="s">
        <v>14391</v>
      </c>
      <c r="F1989" s="50" t="s">
        <v>14392</v>
      </c>
      <c r="G1989" s="8" t="s">
        <v>3873</v>
      </c>
      <c r="H1989" s="24"/>
      <c r="I1989" s="8" t="s">
        <v>14393</v>
      </c>
      <c r="J1989" s="8">
        <v>15.0</v>
      </c>
      <c r="K1989" s="14">
        <v>46125.0</v>
      </c>
      <c r="L1989" s="8" t="s">
        <v>9634</v>
      </c>
      <c r="M1989" s="8" t="s">
        <v>9634</v>
      </c>
      <c r="N1989" s="14">
        <v>46127.0</v>
      </c>
      <c r="O1989" s="14">
        <v>46127.0</v>
      </c>
      <c r="P1989" s="8" t="s">
        <v>3876</v>
      </c>
      <c r="Q1989" s="8">
        <v>517.0</v>
      </c>
      <c r="R1989" s="16" t="s">
        <v>14394</v>
      </c>
      <c r="S1989" s="16" t="s">
        <v>14395</v>
      </c>
      <c r="T1989" s="16" t="s">
        <v>188</v>
      </c>
      <c r="U1989" s="20" t="s">
        <v>14372</v>
      </c>
      <c r="V1989" s="8" t="s">
        <v>172</v>
      </c>
      <c r="AA1989" s="53" t="s">
        <v>14396</v>
      </c>
      <c r="AB1989" s="18">
        <v>279.0</v>
      </c>
      <c r="AC1989" s="18">
        <v>3.0</v>
      </c>
      <c r="AD1989" s="18">
        <v>7.0</v>
      </c>
      <c r="AE1989" s="18">
        <v>83.0</v>
      </c>
      <c r="AF1989" s="18">
        <v>0.0</v>
      </c>
      <c r="AG1989" s="18">
        <v>172.0</v>
      </c>
      <c r="AH1989" s="18">
        <v>0.0</v>
      </c>
      <c r="AI1989" s="18">
        <v>9.0</v>
      </c>
      <c r="AJ1989" s="18" t="s">
        <v>54</v>
      </c>
      <c r="AK1989" s="18" t="s">
        <v>54</v>
      </c>
      <c r="AL1989" s="54" t="s">
        <v>1601</v>
      </c>
      <c r="AM1989" s="18" t="s">
        <v>54</v>
      </c>
      <c r="AN1989" s="19"/>
      <c r="AO1989" s="19" t="s">
        <v>54</v>
      </c>
    </row>
    <row r="1990">
      <c r="A1990" s="8" t="s">
        <v>14397</v>
      </c>
      <c r="B1990" s="52" t="s">
        <v>1287</v>
      </c>
      <c r="C1990" s="8" t="s">
        <v>43</v>
      </c>
      <c r="E1990" s="20" t="s">
        <v>14398</v>
      </c>
      <c r="F1990" s="50" t="s">
        <v>14399</v>
      </c>
      <c r="G1990" s="8" t="s">
        <v>46</v>
      </c>
      <c r="H1990" s="24"/>
      <c r="I1990" s="8" t="s">
        <v>14400</v>
      </c>
      <c r="J1990" s="8">
        <v>15.0</v>
      </c>
      <c r="K1990" s="14">
        <v>46125.0</v>
      </c>
      <c r="L1990" s="8" t="s">
        <v>9634</v>
      </c>
      <c r="M1990" s="8" t="s">
        <v>9634</v>
      </c>
      <c r="N1990" s="14">
        <v>46128.0</v>
      </c>
      <c r="O1990" s="14">
        <v>46128.0</v>
      </c>
      <c r="P1990" s="8" t="s">
        <v>48</v>
      </c>
      <c r="Q1990" s="8">
        <v>529.0</v>
      </c>
      <c r="R1990" s="8" t="s">
        <v>14401</v>
      </c>
      <c r="S1990" s="8" t="s">
        <v>14402</v>
      </c>
      <c r="T1990" s="16" t="s">
        <v>14403</v>
      </c>
      <c r="U1990" s="17" t="s">
        <v>14404</v>
      </c>
      <c r="V1990" s="8" t="s">
        <v>72</v>
      </c>
      <c r="AA1990" s="53" t="s">
        <v>14405</v>
      </c>
      <c r="AB1990" s="18">
        <v>113.0</v>
      </c>
      <c r="AC1990" s="18">
        <v>10.0</v>
      </c>
      <c r="AD1990" s="18">
        <v>6.0</v>
      </c>
      <c r="AE1990" s="18">
        <v>19.0</v>
      </c>
      <c r="AF1990" s="18">
        <v>0.0</v>
      </c>
      <c r="AG1990" s="18">
        <v>65.0</v>
      </c>
      <c r="AH1990" s="18">
        <v>0.0</v>
      </c>
      <c r="AI1990" s="18">
        <v>7.0</v>
      </c>
      <c r="AJ1990" s="18" t="s">
        <v>14397</v>
      </c>
      <c r="AK1990" s="18">
        <v>663.0</v>
      </c>
      <c r="AL1990" s="54" t="s">
        <v>1483</v>
      </c>
      <c r="AM1990" s="54" t="s">
        <v>1590</v>
      </c>
      <c r="AN1990" s="19">
        <v>0.9255</v>
      </c>
      <c r="AO1990" s="19" t="s">
        <v>119</v>
      </c>
    </row>
    <row r="1991">
      <c r="A1991" s="8" t="s">
        <v>14406</v>
      </c>
      <c r="B1991" s="52" t="s">
        <v>1298</v>
      </c>
      <c r="C1991" s="8" t="s">
        <v>58</v>
      </c>
      <c r="D1991" s="8" t="s">
        <v>14397</v>
      </c>
      <c r="E1991" s="20" t="s">
        <v>14407</v>
      </c>
      <c r="F1991" s="50" t="s">
        <v>14408</v>
      </c>
      <c r="G1991" s="8" t="s">
        <v>46</v>
      </c>
      <c r="H1991" s="24"/>
      <c r="I1991" s="8" t="s">
        <v>14409</v>
      </c>
      <c r="J1991" s="8">
        <v>15.0</v>
      </c>
      <c r="K1991" s="14">
        <v>46125.0</v>
      </c>
      <c r="L1991" s="8" t="s">
        <v>9634</v>
      </c>
      <c r="M1991" s="8" t="s">
        <v>9634</v>
      </c>
      <c r="N1991" s="14">
        <v>46128.0</v>
      </c>
      <c r="O1991" s="14">
        <v>46128.0</v>
      </c>
      <c r="P1991" s="8" t="s">
        <v>48</v>
      </c>
      <c r="Q1991" s="8">
        <v>602.0</v>
      </c>
      <c r="R1991" s="8" t="s">
        <v>14401</v>
      </c>
      <c r="S1991" s="8" t="s">
        <v>14410</v>
      </c>
      <c r="T1991" s="16" t="s">
        <v>14183</v>
      </c>
      <c r="U1991" s="17" t="s">
        <v>14404</v>
      </c>
      <c r="V1991" s="8" t="s">
        <v>72</v>
      </c>
      <c r="AA1991" s="53" t="s">
        <v>14411</v>
      </c>
      <c r="AB1991" s="18">
        <v>43.0</v>
      </c>
      <c r="AC1991" s="18">
        <v>5.0</v>
      </c>
      <c r="AD1991" s="18">
        <v>7.0</v>
      </c>
      <c r="AE1991" s="18">
        <v>17.0</v>
      </c>
      <c r="AF1991" s="18">
        <v>0.0</v>
      </c>
      <c r="AG1991" s="18">
        <v>7.0</v>
      </c>
      <c r="AH1991" s="18">
        <v>0.0</v>
      </c>
      <c r="AI1991" s="18">
        <v>4.0</v>
      </c>
      <c r="AJ1991" s="18" t="s">
        <v>54</v>
      </c>
      <c r="AK1991" s="18" t="s">
        <v>54</v>
      </c>
      <c r="AL1991" s="54" t="s">
        <v>1429</v>
      </c>
      <c r="AM1991" s="18" t="s">
        <v>54</v>
      </c>
      <c r="AN1991" s="19">
        <v>0.9255</v>
      </c>
      <c r="AO1991" s="19" t="s">
        <v>54</v>
      </c>
    </row>
    <row r="1992">
      <c r="A1992" s="8" t="s">
        <v>14412</v>
      </c>
      <c r="B1992" s="52" t="s">
        <v>3883</v>
      </c>
      <c r="C1992" s="8" t="s">
        <v>58</v>
      </c>
      <c r="D1992" s="8" t="s">
        <v>14397</v>
      </c>
      <c r="E1992" s="20" t="s">
        <v>14413</v>
      </c>
      <c r="F1992" s="50" t="s">
        <v>14414</v>
      </c>
      <c r="G1992" s="8" t="s">
        <v>46</v>
      </c>
      <c r="H1992" s="24"/>
      <c r="I1992" s="8" t="s">
        <v>14415</v>
      </c>
      <c r="J1992" s="8">
        <v>15.0</v>
      </c>
      <c r="K1992" s="14">
        <v>46125.0</v>
      </c>
      <c r="L1992" s="8" t="s">
        <v>9634</v>
      </c>
      <c r="M1992" s="8" t="s">
        <v>9634</v>
      </c>
      <c r="N1992" s="14">
        <v>46128.0</v>
      </c>
      <c r="O1992" s="14">
        <v>46128.0</v>
      </c>
      <c r="P1992" s="8" t="s">
        <v>48</v>
      </c>
      <c r="Q1992" s="8">
        <v>569.0</v>
      </c>
      <c r="R1992" s="8" t="s">
        <v>14401</v>
      </c>
      <c r="S1992" s="8" t="s">
        <v>14416</v>
      </c>
      <c r="T1992" s="16" t="s">
        <v>7202</v>
      </c>
      <c r="U1992" s="17" t="s">
        <v>14404</v>
      </c>
      <c r="V1992" s="8" t="s">
        <v>72</v>
      </c>
      <c r="AA1992" s="53" t="s">
        <v>14417</v>
      </c>
      <c r="AB1992" s="18">
        <v>507.0</v>
      </c>
      <c r="AC1992" s="18">
        <v>9.0</v>
      </c>
      <c r="AD1992" s="18">
        <v>20.0</v>
      </c>
      <c r="AE1992" s="18">
        <v>55.0</v>
      </c>
      <c r="AF1992" s="18">
        <v>0.0</v>
      </c>
      <c r="AG1992" s="18">
        <v>286.0</v>
      </c>
      <c r="AH1992" s="18">
        <v>22.0</v>
      </c>
      <c r="AI1992" s="18">
        <v>4.0</v>
      </c>
      <c r="AJ1992" s="18" t="s">
        <v>54</v>
      </c>
      <c r="AK1992" s="18" t="s">
        <v>54</v>
      </c>
      <c r="AL1992" s="54" t="s">
        <v>1833</v>
      </c>
      <c r="AM1992" s="18" t="s">
        <v>54</v>
      </c>
      <c r="AN1992" s="19">
        <v>0.9255</v>
      </c>
      <c r="AO1992" s="19" t="s">
        <v>119</v>
      </c>
    </row>
    <row r="1993">
      <c r="A1993" s="8" t="s">
        <v>14418</v>
      </c>
      <c r="B1993" s="52" t="s">
        <v>1287</v>
      </c>
      <c r="C1993" s="8" t="s">
        <v>43</v>
      </c>
      <c r="E1993" s="20" t="s">
        <v>14419</v>
      </c>
      <c r="F1993" s="50" t="s">
        <v>14420</v>
      </c>
      <c r="G1993" s="8" t="s">
        <v>83</v>
      </c>
      <c r="H1993" s="24"/>
      <c r="I1993" s="59" t="s">
        <v>14421</v>
      </c>
      <c r="J1993" s="8">
        <v>15.0</v>
      </c>
      <c r="K1993" s="14">
        <v>46125.0</v>
      </c>
      <c r="L1993" s="8" t="s">
        <v>9634</v>
      </c>
      <c r="M1993" s="8" t="s">
        <v>9634</v>
      </c>
      <c r="N1993" s="14">
        <v>46128.0</v>
      </c>
      <c r="O1993" s="14">
        <v>46128.0</v>
      </c>
      <c r="P1993" s="8" t="s">
        <v>48</v>
      </c>
      <c r="Q1993" s="8">
        <v>709.0</v>
      </c>
      <c r="R1993" s="59" t="s">
        <v>14422</v>
      </c>
      <c r="S1993" s="59" t="s">
        <v>14423</v>
      </c>
      <c r="T1993" s="16" t="s">
        <v>70</v>
      </c>
      <c r="U1993" s="17" t="s">
        <v>14424</v>
      </c>
      <c r="V1993" s="8" t="s">
        <v>220</v>
      </c>
      <c r="AA1993" s="53" t="s">
        <v>14425</v>
      </c>
      <c r="AB1993" s="18">
        <v>5207.0</v>
      </c>
      <c r="AC1993" s="18">
        <v>16.0</v>
      </c>
      <c r="AD1993" s="18">
        <v>82.0</v>
      </c>
      <c r="AE1993" s="18">
        <v>252.0</v>
      </c>
      <c r="AF1993" s="18">
        <v>0.0</v>
      </c>
      <c r="AG1993" s="18">
        <v>4803.0</v>
      </c>
      <c r="AH1993" s="18">
        <v>0.0</v>
      </c>
      <c r="AI1993" s="18">
        <v>22.0</v>
      </c>
      <c r="AJ1993" s="18" t="s">
        <v>14418</v>
      </c>
      <c r="AK1993" s="18">
        <v>6040.0</v>
      </c>
      <c r="AL1993" s="55" t="s">
        <v>14426</v>
      </c>
      <c r="AM1993" s="55" t="s">
        <v>14427</v>
      </c>
      <c r="AN1993" s="19">
        <v>0.9237</v>
      </c>
      <c r="AO1993" s="19" t="s">
        <v>73</v>
      </c>
    </row>
    <row r="1994">
      <c r="A1994" s="8" t="s">
        <v>14428</v>
      </c>
      <c r="B1994" s="52" t="s">
        <v>1883</v>
      </c>
      <c r="C1994" s="8" t="s">
        <v>58</v>
      </c>
      <c r="D1994" s="8" t="s">
        <v>14418</v>
      </c>
      <c r="E1994" s="20" t="s">
        <v>14429</v>
      </c>
      <c r="F1994" s="50" t="s">
        <v>14430</v>
      </c>
      <c r="G1994" s="8" t="s">
        <v>83</v>
      </c>
      <c r="H1994" s="24"/>
      <c r="I1994" s="59" t="s">
        <v>14431</v>
      </c>
      <c r="J1994" s="8">
        <v>15.0</v>
      </c>
      <c r="K1994" s="14">
        <v>46125.0</v>
      </c>
      <c r="L1994" s="8" t="s">
        <v>9634</v>
      </c>
      <c r="M1994" s="8" t="s">
        <v>9634</v>
      </c>
      <c r="N1994" s="14">
        <v>46128.0</v>
      </c>
      <c r="O1994" s="14">
        <v>46128.0</v>
      </c>
      <c r="P1994" s="8" t="s">
        <v>48</v>
      </c>
      <c r="Q1994" s="8">
        <v>782.0</v>
      </c>
      <c r="R1994" s="59" t="s">
        <v>14432</v>
      </c>
      <c r="S1994" s="59" t="s">
        <v>14433</v>
      </c>
      <c r="T1994" s="16" t="s">
        <v>14434</v>
      </c>
      <c r="U1994" s="17" t="s">
        <v>14424</v>
      </c>
      <c r="V1994" s="8" t="s">
        <v>220</v>
      </c>
      <c r="AA1994" s="53" t="s">
        <v>14435</v>
      </c>
      <c r="AB1994" s="18">
        <v>263.0</v>
      </c>
      <c r="AC1994" s="18">
        <v>2.0</v>
      </c>
      <c r="AD1994" s="18">
        <v>11.0</v>
      </c>
      <c r="AE1994" s="18">
        <v>36.0</v>
      </c>
      <c r="AF1994" s="18">
        <v>0.0</v>
      </c>
      <c r="AG1994" s="18">
        <v>195.0</v>
      </c>
      <c r="AH1994" s="18">
        <v>2.0</v>
      </c>
      <c r="AI1994" s="18">
        <v>8.0</v>
      </c>
      <c r="AJ1994" s="18" t="s">
        <v>54</v>
      </c>
      <c r="AK1994" s="18" t="s">
        <v>54</v>
      </c>
      <c r="AL1994" s="54" t="s">
        <v>1464</v>
      </c>
      <c r="AM1994" s="18" t="s">
        <v>54</v>
      </c>
      <c r="AN1994" s="19">
        <v>0.9237</v>
      </c>
      <c r="AO1994" s="19" t="s">
        <v>73</v>
      </c>
    </row>
    <row r="1995">
      <c r="A1995" s="8" t="s">
        <v>14436</v>
      </c>
      <c r="B1995" s="52" t="s">
        <v>2931</v>
      </c>
      <c r="C1995" s="8" t="s">
        <v>58</v>
      </c>
      <c r="D1995" s="8" t="s">
        <v>14418</v>
      </c>
      <c r="E1995" s="20" t="s">
        <v>14437</v>
      </c>
      <c r="F1995" s="50" t="s">
        <v>14438</v>
      </c>
      <c r="G1995" s="8" t="s">
        <v>83</v>
      </c>
      <c r="H1995" s="24"/>
      <c r="I1995" s="59" t="s">
        <v>14439</v>
      </c>
      <c r="J1995" s="8">
        <v>15.0</v>
      </c>
      <c r="K1995" s="14">
        <v>46125.0</v>
      </c>
      <c r="L1995" s="8" t="s">
        <v>9634</v>
      </c>
      <c r="M1995" s="8" t="s">
        <v>9634</v>
      </c>
      <c r="N1995" s="14">
        <v>46128.0</v>
      </c>
      <c r="O1995" s="14">
        <v>46128.0</v>
      </c>
      <c r="P1995" s="8" t="s">
        <v>48</v>
      </c>
      <c r="Q1995" s="8">
        <v>652.0</v>
      </c>
      <c r="R1995" s="59" t="s">
        <v>14440</v>
      </c>
      <c r="S1995" s="59" t="s">
        <v>14441</v>
      </c>
      <c r="T1995" s="16" t="s">
        <v>14403</v>
      </c>
      <c r="U1995" s="17" t="s">
        <v>14424</v>
      </c>
      <c r="V1995" s="8" t="s">
        <v>220</v>
      </c>
      <c r="AA1995" s="18" t="s">
        <v>54</v>
      </c>
      <c r="AB1995" s="18">
        <v>533.0</v>
      </c>
      <c r="AC1995" s="18">
        <v>239.0</v>
      </c>
      <c r="AD1995" s="18">
        <v>6.0</v>
      </c>
      <c r="AE1995" s="18">
        <v>176.0</v>
      </c>
      <c r="AF1995" s="18">
        <v>0.0</v>
      </c>
      <c r="AG1995" s="18">
        <v>0.0</v>
      </c>
      <c r="AH1995" s="18">
        <v>0.0</v>
      </c>
      <c r="AI1995" s="18">
        <v>3.0</v>
      </c>
      <c r="AJ1995" s="18" t="s">
        <v>54</v>
      </c>
      <c r="AK1995" s="18" t="s">
        <v>54</v>
      </c>
      <c r="AL1995" s="18" t="s">
        <v>54</v>
      </c>
      <c r="AM1995" s="18" t="s">
        <v>54</v>
      </c>
      <c r="AN1995" s="19">
        <v>0.9237</v>
      </c>
      <c r="AO1995" s="19" t="s">
        <v>73</v>
      </c>
    </row>
    <row r="1996">
      <c r="A1996" s="8" t="s">
        <v>14442</v>
      </c>
      <c r="B1996" s="52" t="s">
        <v>2482</v>
      </c>
      <c r="C1996" s="8" t="s">
        <v>58</v>
      </c>
      <c r="D1996" s="8" t="s">
        <v>14418</v>
      </c>
      <c r="E1996" s="20" t="s">
        <v>14443</v>
      </c>
      <c r="F1996" s="50" t="s">
        <v>14444</v>
      </c>
      <c r="G1996" s="8" t="s">
        <v>83</v>
      </c>
      <c r="H1996" s="24"/>
      <c r="I1996" s="59" t="s">
        <v>14445</v>
      </c>
      <c r="J1996" s="8">
        <v>15.0</v>
      </c>
      <c r="K1996" s="14">
        <v>46125.0</v>
      </c>
      <c r="L1996" s="8" t="s">
        <v>9634</v>
      </c>
      <c r="M1996" s="8" t="s">
        <v>9634</v>
      </c>
      <c r="N1996" s="14">
        <v>46128.0</v>
      </c>
      <c r="O1996" s="14">
        <v>46128.0</v>
      </c>
      <c r="P1996" s="8" t="s">
        <v>48</v>
      </c>
      <c r="Q1996" s="8">
        <v>712.0</v>
      </c>
      <c r="R1996" s="59" t="s">
        <v>14446</v>
      </c>
      <c r="S1996" s="59" t="s">
        <v>14447</v>
      </c>
      <c r="T1996" s="16" t="s">
        <v>14190</v>
      </c>
      <c r="U1996" s="17" t="s">
        <v>14424</v>
      </c>
      <c r="V1996" s="8" t="s">
        <v>220</v>
      </c>
      <c r="AA1996" s="18" t="s">
        <v>54</v>
      </c>
      <c r="AB1996" s="18">
        <v>37.0</v>
      </c>
      <c r="AC1996" s="18">
        <v>12.0</v>
      </c>
      <c r="AD1996" s="18">
        <v>4.0</v>
      </c>
      <c r="AE1996" s="18">
        <v>4.0</v>
      </c>
      <c r="AF1996" s="18">
        <v>0.0</v>
      </c>
      <c r="AG1996" s="18">
        <v>0.0</v>
      </c>
      <c r="AH1996" s="18">
        <v>0.0</v>
      </c>
      <c r="AI1996" s="18">
        <v>0.0</v>
      </c>
      <c r="AJ1996" s="18" t="s">
        <v>54</v>
      </c>
      <c r="AK1996" s="18" t="s">
        <v>54</v>
      </c>
      <c r="AL1996" s="18" t="s">
        <v>54</v>
      </c>
      <c r="AM1996" s="18" t="s">
        <v>54</v>
      </c>
      <c r="AN1996" s="19">
        <v>0.9237</v>
      </c>
      <c r="AO1996" s="19" t="s">
        <v>73</v>
      </c>
    </row>
    <row r="1997">
      <c r="A1997" s="8" t="s">
        <v>14448</v>
      </c>
      <c r="B1997" s="52" t="s">
        <v>1287</v>
      </c>
      <c r="C1997" s="8" t="s">
        <v>43</v>
      </c>
      <c r="E1997" s="20" t="s">
        <v>14449</v>
      </c>
      <c r="F1997" s="50" t="s">
        <v>14450</v>
      </c>
      <c r="G1997" s="8" t="s">
        <v>46</v>
      </c>
      <c r="H1997" s="24"/>
      <c r="I1997" s="8" t="s">
        <v>14451</v>
      </c>
      <c r="J1997" s="8">
        <v>15.0</v>
      </c>
      <c r="K1997" s="14">
        <v>46125.0</v>
      </c>
      <c r="L1997" s="8" t="s">
        <v>9634</v>
      </c>
      <c r="M1997" s="8" t="s">
        <v>9634</v>
      </c>
      <c r="N1997" s="14">
        <v>46128.0</v>
      </c>
      <c r="O1997" s="14">
        <v>46128.0</v>
      </c>
      <c r="P1997" s="8" t="s">
        <v>48</v>
      </c>
      <c r="Q1997" s="8">
        <v>619.0</v>
      </c>
      <c r="R1997" s="8" t="s">
        <v>14452</v>
      </c>
      <c r="S1997" s="8" t="s">
        <v>14453</v>
      </c>
      <c r="T1997" s="16" t="s">
        <v>70</v>
      </c>
      <c r="U1997" s="17" t="s">
        <v>14454</v>
      </c>
      <c r="V1997" s="8" t="s">
        <v>72</v>
      </c>
      <c r="Z1997" s="8" t="s">
        <v>9767</v>
      </c>
      <c r="AA1997" s="53" t="s">
        <v>14455</v>
      </c>
      <c r="AB1997" s="18">
        <v>79.0</v>
      </c>
      <c r="AC1997" s="18">
        <v>19.0</v>
      </c>
      <c r="AD1997" s="18">
        <v>0.0</v>
      </c>
      <c r="AE1997" s="18">
        <v>21.0</v>
      </c>
      <c r="AF1997" s="18">
        <v>0.0</v>
      </c>
      <c r="AG1997" s="18">
        <v>30.0</v>
      </c>
      <c r="AH1997" s="18">
        <v>3.0</v>
      </c>
      <c r="AI1997" s="18">
        <v>0.0</v>
      </c>
      <c r="AJ1997" s="18" t="s">
        <v>14448</v>
      </c>
      <c r="AK1997" s="18">
        <v>533.0</v>
      </c>
      <c r="AL1997" s="54" t="s">
        <v>1339</v>
      </c>
      <c r="AM1997" s="54" t="s">
        <v>1422</v>
      </c>
      <c r="AN1997" s="19">
        <v>0.9569</v>
      </c>
      <c r="AO1997" s="19" t="s">
        <v>54</v>
      </c>
    </row>
    <row r="1998">
      <c r="A1998" s="8" t="s">
        <v>14456</v>
      </c>
      <c r="B1998" s="52" t="s">
        <v>1298</v>
      </c>
      <c r="C1998" s="8" t="s">
        <v>58</v>
      </c>
      <c r="D1998" s="8" t="s">
        <v>14448</v>
      </c>
      <c r="E1998" s="20" t="s">
        <v>14457</v>
      </c>
      <c r="F1998" s="50" t="s">
        <v>14458</v>
      </c>
      <c r="G1998" s="8" t="s">
        <v>46</v>
      </c>
      <c r="H1998" s="24"/>
      <c r="I1998" s="8" t="s">
        <v>14451</v>
      </c>
      <c r="J1998" s="8">
        <v>15.0</v>
      </c>
      <c r="K1998" s="14">
        <v>46125.0</v>
      </c>
      <c r="L1998" s="8" t="s">
        <v>9634</v>
      </c>
      <c r="M1998" s="8" t="s">
        <v>9634</v>
      </c>
      <c r="N1998" s="14">
        <v>46128.0</v>
      </c>
      <c r="O1998" s="14">
        <v>46128.0</v>
      </c>
      <c r="P1998" s="8" t="s">
        <v>48</v>
      </c>
      <c r="Q1998" s="8">
        <v>612.0</v>
      </c>
      <c r="R1998" s="8" t="s">
        <v>14452</v>
      </c>
      <c r="S1998" s="8" t="s">
        <v>14459</v>
      </c>
      <c r="T1998" s="16" t="s">
        <v>7202</v>
      </c>
      <c r="U1998" s="17" t="s">
        <v>14454</v>
      </c>
      <c r="V1998" s="8" t="s">
        <v>72</v>
      </c>
      <c r="Z1998" s="8" t="s">
        <v>9767</v>
      </c>
      <c r="AA1998" s="53" t="s">
        <v>14460</v>
      </c>
      <c r="AB1998" s="18">
        <v>374.0</v>
      </c>
      <c r="AC1998" s="18">
        <v>32.0</v>
      </c>
      <c r="AD1998" s="18">
        <v>3.0</v>
      </c>
      <c r="AE1998" s="18">
        <v>32.0</v>
      </c>
      <c r="AF1998" s="18">
        <v>0.0</v>
      </c>
      <c r="AG1998" s="18">
        <v>19.0</v>
      </c>
      <c r="AH1998" s="18">
        <v>287.0</v>
      </c>
      <c r="AI1998" s="18">
        <v>2.0</v>
      </c>
      <c r="AJ1998" s="18" t="s">
        <v>54</v>
      </c>
      <c r="AK1998" s="18" t="s">
        <v>54</v>
      </c>
      <c r="AL1998" s="54" t="s">
        <v>2182</v>
      </c>
      <c r="AM1998" s="18" t="s">
        <v>54</v>
      </c>
      <c r="AN1998" s="19">
        <v>0.9569</v>
      </c>
      <c r="AO1998" s="19" t="s">
        <v>54</v>
      </c>
    </row>
    <row r="1999">
      <c r="A1999" s="8" t="s">
        <v>14461</v>
      </c>
      <c r="B1999" s="52" t="s">
        <v>1883</v>
      </c>
      <c r="C1999" s="8" t="s">
        <v>58</v>
      </c>
      <c r="D1999" s="8" t="s">
        <v>14448</v>
      </c>
      <c r="E1999" s="20" t="s">
        <v>14462</v>
      </c>
      <c r="F1999" s="50" t="s">
        <v>14463</v>
      </c>
      <c r="G1999" s="8" t="s">
        <v>46</v>
      </c>
      <c r="H1999" s="24"/>
      <c r="I1999" s="8" t="s">
        <v>14464</v>
      </c>
      <c r="J1999" s="8">
        <v>15.0</v>
      </c>
      <c r="K1999" s="14">
        <v>46125.0</v>
      </c>
      <c r="L1999" s="8" t="s">
        <v>9634</v>
      </c>
      <c r="M1999" s="8" t="s">
        <v>9634</v>
      </c>
      <c r="N1999" s="14">
        <v>46128.0</v>
      </c>
      <c r="O1999" s="14">
        <v>46128.0</v>
      </c>
      <c r="P1999" s="8" t="s">
        <v>48</v>
      </c>
      <c r="Q1999" s="8">
        <v>642.0</v>
      </c>
      <c r="R1999" s="8" t="s">
        <v>14452</v>
      </c>
      <c r="S1999" s="8" t="s">
        <v>14465</v>
      </c>
      <c r="T1999" s="16" t="s">
        <v>7112</v>
      </c>
      <c r="U1999" s="17" t="s">
        <v>14454</v>
      </c>
      <c r="V1999" s="8" t="s">
        <v>72</v>
      </c>
      <c r="Z1999" s="8" t="s">
        <v>9767</v>
      </c>
      <c r="AA1999" s="53" t="s">
        <v>14466</v>
      </c>
      <c r="AB1999" s="18">
        <v>80.0</v>
      </c>
      <c r="AC1999" s="18">
        <v>39.0</v>
      </c>
      <c r="AD1999" s="18">
        <v>13.0</v>
      </c>
      <c r="AE1999" s="18">
        <v>22.0</v>
      </c>
      <c r="AF1999" s="18">
        <v>0.0</v>
      </c>
      <c r="AG1999" s="18">
        <v>0.0</v>
      </c>
      <c r="AH1999" s="18">
        <v>0.0</v>
      </c>
      <c r="AI1999" s="18">
        <v>3.0</v>
      </c>
      <c r="AJ1999" s="18" t="s">
        <v>54</v>
      </c>
      <c r="AK1999" s="18" t="s">
        <v>54</v>
      </c>
      <c r="AL1999" s="54" t="s">
        <v>1700</v>
      </c>
      <c r="AM1999" s="18" t="s">
        <v>54</v>
      </c>
      <c r="AN1999" s="19">
        <v>0.9569</v>
      </c>
      <c r="AO1999" s="19" t="s">
        <v>684</v>
      </c>
    </row>
    <row r="2000">
      <c r="A2000" s="8" t="s">
        <v>14467</v>
      </c>
      <c r="B2000" s="52" t="s">
        <v>2482</v>
      </c>
      <c r="C2000" s="8" t="s">
        <v>43</v>
      </c>
      <c r="E2000" s="20" t="s">
        <v>14468</v>
      </c>
      <c r="F2000" s="50" t="s">
        <v>14469</v>
      </c>
      <c r="G2000" s="8" t="s">
        <v>46</v>
      </c>
      <c r="H2000" s="24"/>
      <c r="I2000" s="8" t="s">
        <v>14470</v>
      </c>
      <c r="J2000" s="8">
        <v>15.0</v>
      </c>
      <c r="K2000" s="14">
        <v>46125.0</v>
      </c>
      <c r="L2000" s="8" t="s">
        <v>9634</v>
      </c>
      <c r="M2000" s="8" t="s">
        <v>9634</v>
      </c>
      <c r="N2000" s="14">
        <v>46128.0</v>
      </c>
      <c r="O2000" s="14">
        <v>46128.0</v>
      </c>
      <c r="P2000" s="8" t="s">
        <v>48</v>
      </c>
      <c r="Q2000" s="8">
        <v>569.0</v>
      </c>
      <c r="R2000" s="16" t="s">
        <v>14471</v>
      </c>
      <c r="S2000" s="16" t="s">
        <v>14472</v>
      </c>
      <c r="T2000" s="16" t="s">
        <v>70</v>
      </c>
      <c r="U2000" s="17" t="s">
        <v>14473</v>
      </c>
      <c r="V2000" s="8" t="s">
        <v>72</v>
      </c>
      <c r="AA2000" s="18" t="s">
        <v>54</v>
      </c>
      <c r="AB2000" s="18">
        <v>29.0</v>
      </c>
      <c r="AC2000" s="18">
        <v>23.0</v>
      </c>
      <c r="AD2000" s="18">
        <v>0.0</v>
      </c>
      <c r="AE2000" s="18">
        <v>1.0</v>
      </c>
      <c r="AF2000" s="18">
        <v>0.0</v>
      </c>
      <c r="AG2000" s="18">
        <v>0.0</v>
      </c>
      <c r="AH2000" s="18">
        <v>0.0</v>
      </c>
      <c r="AI2000" s="18">
        <v>0.0</v>
      </c>
      <c r="AJ2000" s="18" t="s">
        <v>14467</v>
      </c>
      <c r="AK2000" s="18">
        <v>553.0</v>
      </c>
      <c r="AL2000" s="18" t="s">
        <v>54</v>
      </c>
      <c r="AM2000" s="54" t="s">
        <v>2455</v>
      </c>
      <c r="AN2000" s="19">
        <v>0.8915</v>
      </c>
      <c r="AO2000" s="19" t="s">
        <v>54</v>
      </c>
    </row>
    <row r="2001">
      <c r="A2001" s="8" t="s">
        <v>14474</v>
      </c>
      <c r="B2001" s="52" t="s">
        <v>1287</v>
      </c>
      <c r="C2001" s="8" t="s">
        <v>58</v>
      </c>
      <c r="D2001" s="8" t="s">
        <v>14467</v>
      </c>
      <c r="E2001" s="20" t="s">
        <v>14475</v>
      </c>
      <c r="F2001" s="50" t="s">
        <v>14476</v>
      </c>
      <c r="G2001" s="8" t="s">
        <v>46</v>
      </c>
      <c r="H2001" s="24"/>
      <c r="I2001" s="8" t="s">
        <v>14477</v>
      </c>
      <c r="J2001" s="8">
        <v>15.0</v>
      </c>
      <c r="K2001" s="14">
        <v>46125.0</v>
      </c>
      <c r="L2001" s="8" t="s">
        <v>9634</v>
      </c>
      <c r="M2001" s="8" t="s">
        <v>9634</v>
      </c>
      <c r="N2001" s="14">
        <v>46128.0</v>
      </c>
      <c r="O2001" s="14">
        <v>46128.0</v>
      </c>
      <c r="P2001" s="8" t="s">
        <v>48</v>
      </c>
      <c r="Q2001" s="8">
        <v>468.0</v>
      </c>
      <c r="R2001" s="8" t="s">
        <v>14478</v>
      </c>
      <c r="S2001" s="8" t="s">
        <v>14479</v>
      </c>
      <c r="T2001" s="16" t="s">
        <v>14183</v>
      </c>
      <c r="U2001" s="17" t="s">
        <v>14473</v>
      </c>
      <c r="V2001" s="8" t="s">
        <v>72</v>
      </c>
      <c r="AA2001" s="53" t="s">
        <v>14480</v>
      </c>
      <c r="AB2001" s="18">
        <v>363.0</v>
      </c>
      <c r="AC2001" s="18">
        <v>8.0</v>
      </c>
      <c r="AD2001" s="18">
        <v>5.0</v>
      </c>
      <c r="AE2001" s="18">
        <v>40.0</v>
      </c>
      <c r="AF2001" s="18">
        <v>0.0</v>
      </c>
      <c r="AG2001" s="18">
        <v>283.0</v>
      </c>
      <c r="AH2001" s="18">
        <v>16.0</v>
      </c>
      <c r="AI2001" s="18">
        <v>5.0</v>
      </c>
      <c r="AJ2001" s="18" t="s">
        <v>54</v>
      </c>
      <c r="AK2001" s="18" t="s">
        <v>54</v>
      </c>
      <c r="AL2001" s="54" t="s">
        <v>1637</v>
      </c>
      <c r="AM2001" s="18" t="s">
        <v>54</v>
      </c>
      <c r="AN2001" s="19">
        <v>0.8915</v>
      </c>
      <c r="AO2001" s="19" t="s">
        <v>54</v>
      </c>
    </row>
    <row r="2002">
      <c r="A2002" s="8" t="s">
        <v>14481</v>
      </c>
      <c r="B2002" s="52" t="s">
        <v>1298</v>
      </c>
      <c r="C2002" s="8" t="s">
        <v>58</v>
      </c>
      <c r="D2002" s="8" t="s">
        <v>14467</v>
      </c>
      <c r="E2002" s="20" t="s">
        <v>14482</v>
      </c>
      <c r="F2002" s="50" t="s">
        <v>14483</v>
      </c>
      <c r="G2002" s="8" t="s">
        <v>46</v>
      </c>
      <c r="H2002" s="24"/>
      <c r="I2002" s="8" t="s">
        <v>14484</v>
      </c>
      <c r="J2002" s="8">
        <v>15.0</v>
      </c>
      <c r="K2002" s="14">
        <v>46125.0</v>
      </c>
      <c r="L2002" s="8" t="s">
        <v>9634</v>
      </c>
      <c r="M2002" s="8" t="s">
        <v>9634</v>
      </c>
      <c r="N2002" s="14">
        <v>46128.0</v>
      </c>
      <c r="O2002" s="14">
        <v>46128.0</v>
      </c>
      <c r="P2002" s="8" t="s">
        <v>48</v>
      </c>
      <c r="Q2002" s="8">
        <v>511.0</v>
      </c>
      <c r="R2002" s="8" t="s">
        <v>14478</v>
      </c>
      <c r="S2002" s="8" t="s">
        <v>14485</v>
      </c>
      <c r="T2002" s="16" t="s">
        <v>14486</v>
      </c>
      <c r="U2002" s="17" t="s">
        <v>14473</v>
      </c>
      <c r="V2002" s="8" t="s">
        <v>72</v>
      </c>
      <c r="AA2002" s="53" t="s">
        <v>14487</v>
      </c>
      <c r="AB2002" s="18">
        <v>89.0</v>
      </c>
      <c r="AC2002" s="18">
        <v>8.0</v>
      </c>
      <c r="AD2002" s="18">
        <v>5.0</v>
      </c>
      <c r="AE2002" s="18">
        <v>9.0</v>
      </c>
      <c r="AF2002" s="18">
        <v>0.0</v>
      </c>
      <c r="AG2002" s="18">
        <v>62.0</v>
      </c>
      <c r="AH2002" s="18">
        <v>1.0</v>
      </c>
      <c r="AI2002" s="18">
        <v>6.0</v>
      </c>
      <c r="AJ2002" s="18" t="s">
        <v>54</v>
      </c>
      <c r="AK2002" s="18" t="s">
        <v>54</v>
      </c>
      <c r="AL2002" s="54" t="s">
        <v>1700</v>
      </c>
      <c r="AM2002" s="18" t="s">
        <v>54</v>
      </c>
      <c r="AN2002" s="19">
        <v>0.8915</v>
      </c>
      <c r="AO2002" s="19" t="s">
        <v>54</v>
      </c>
    </row>
    <row r="2003">
      <c r="A2003" s="8" t="s">
        <v>14488</v>
      </c>
      <c r="B2003" s="52" t="s">
        <v>3883</v>
      </c>
      <c r="C2003" s="8" t="s">
        <v>58</v>
      </c>
      <c r="D2003" s="8" t="s">
        <v>14467</v>
      </c>
      <c r="E2003" s="20" t="s">
        <v>14489</v>
      </c>
      <c r="F2003" s="50" t="s">
        <v>14490</v>
      </c>
      <c r="G2003" s="8" t="s">
        <v>46</v>
      </c>
      <c r="H2003" s="24"/>
      <c r="I2003" s="8" t="s">
        <v>14491</v>
      </c>
      <c r="J2003" s="8">
        <v>15.0</v>
      </c>
      <c r="K2003" s="14">
        <v>46125.0</v>
      </c>
      <c r="L2003" s="8" t="s">
        <v>9634</v>
      </c>
      <c r="M2003" s="8" t="s">
        <v>9634</v>
      </c>
      <c r="N2003" s="14">
        <v>46128.0</v>
      </c>
      <c r="O2003" s="14">
        <v>46128.0</v>
      </c>
      <c r="P2003" s="8" t="s">
        <v>48</v>
      </c>
      <c r="Q2003" s="8">
        <v>523.0</v>
      </c>
      <c r="R2003" s="8" t="s">
        <v>14478</v>
      </c>
      <c r="S2003" s="8" t="s">
        <v>14492</v>
      </c>
      <c r="T2003" s="16" t="s">
        <v>14493</v>
      </c>
      <c r="U2003" s="17" t="s">
        <v>14473</v>
      </c>
      <c r="V2003" s="8" t="s">
        <v>72</v>
      </c>
      <c r="AA2003" s="53" t="s">
        <v>14494</v>
      </c>
      <c r="AB2003" s="18">
        <v>72.0</v>
      </c>
      <c r="AC2003" s="18">
        <v>8.0</v>
      </c>
      <c r="AD2003" s="18">
        <v>20.0</v>
      </c>
      <c r="AE2003" s="18">
        <v>18.0</v>
      </c>
      <c r="AF2003" s="18">
        <v>0.0</v>
      </c>
      <c r="AG2003" s="18">
        <v>16.0</v>
      </c>
      <c r="AH2003" s="18">
        <v>0.0</v>
      </c>
      <c r="AI2003" s="18">
        <v>3.0</v>
      </c>
      <c r="AJ2003" s="18" t="s">
        <v>54</v>
      </c>
      <c r="AK2003" s="18" t="s">
        <v>54</v>
      </c>
      <c r="AL2003" s="54" t="s">
        <v>1763</v>
      </c>
      <c r="AM2003" s="18" t="s">
        <v>54</v>
      </c>
      <c r="AN2003" s="19">
        <v>0.8915</v>
      </c>
      <c r="AO2003" s="19" t="s">
        <v>54</v>
      </c>
    </row>
    <row r="2004">
      <c r="A2004" s="8" t="s">
        <v>14495</v>
      </c>
      <c r="B2004" s="52" t="s">
        <v>1287</v>
      </c>
      <c r="C2004" s="8" t="s">
        <v>43</v>
      </c>
      <c r="E2004" s="16" t="s">
        <v>14496</v>
      </c>
      <c r="F2004" s="108"/>
      <c r="G2004" s="8" t="s">
        <v>183</v>
      </c>
      <c r="H2004" s="24"/>
      <c r="I2004" s="8" t="s">
        <v>14497</v>
      </c>
      <c r="J2004" s="8">
        <v>15.0</v>
      </c>
      <c r="K2004" s="14">
        <v>46125.0</v>
      </c>
      <c r="L2004" s="8" t="s">
        <v>9634</v>
      </c>
      <c r="M2004" s="8" t="s">
        <v>9634</v>
      </c>
      <c r="N2004" s="14">
        <v>46128.0</v>
      </c>
      <c r="O2004" s="14">
        <v>46129.0</v>
      </c>
      <c r="P2004" s="8" t="s">
        <v>185</v>
      </c>
      <c r="Q2004" s="8">
        <v>866.0</v>
      </c>
      <c r="R2004" s="8" t="s">
        <v>14498</v>
      </c>
      <c r="S2004" s="8" t="s">
        <v>14499</v>
      </c>
      <c r="T2004" s="16" t="s">
        <v>70</v>
      </c>
      <c r="U2004" s="17" t="s">
        <v>14500</v>
      </c>
      <c r="V2004" s="8" t="s">
        <v>190</v>
      </c>
      <c r="AA2004" s="18" t="s">
        <v>54</v>
      </c>
      <c r="AB2004" s="18" t="s">
        <v>54</v>
      </c>
      <c r="AC2004" s="18" t="s">
        <v>54</v>
      </c>
      <c r="AD2004" s="18" t="s">
        <v>54</v>
      </c>
      <c r="AE2004" s="18" t="s">
        <v>54</v>
      </c>
      <c r="AF2004" s="18" t="s">
        <v>54</v>
      </c>
      <c r="AG2004" s="18" t="s">
        <v>54</v>
      </c>
      <c r="AH2004" s="18" t="s">
        <v>54</v>
      </c>
      <c r="AI2004" s="18" t="s">
        <v>54</v>
      </c>
      <c r="AJ2004" s="18" t="s">
        <v>14495</v>
      </c>
      <c r="AK2004" s="18">
        <v>380.0</v>
      </c>
      <c r="AL2004" s="18" t="s">
        <v>54</v>
      </c>
      <c r="AM2004" s="54" t="s">
        <v>1483</v>
      </c>
      <c r="AN2004" s="19" t="s">
        <v>54</v>
      </c>
      <c r="AO2004" s="19" t="s">
        <v>54</v>
      </c>
    </row>
    <row r="2005">
      <c r="A2005" s="8" t="s">
        <v>14501</v>
      </c>
      <c r="B2005" s="52" t="s">
        <v>3883</v>
      </c>
      <c r="C2005" s="8" t="s">
        <v>58</v>
      </c>
      <c r="D2005" s="8" t="s">
        <v>14495</v>
      </c>
      <c r="E2005" s="20" t="s">
        <v>14502</v>
      </c>
      <c r="F2005" s="108"/>
      <c r="G2005" s="8" t="s">
        <v>183</v>
      </c>
      <c r="H2005" s="24"/>
      <c r="I2005" s="8" t="s">
        <v>14503</v>
      </c>
      <c r="J2005" s="8">
        <v>15.0</v>
      </c>
      <c r="K2005" s="14">
        <v>46125.0</v>
      </c>
      <c r="L2005" s="8" t="s">
        <v>9634</v>
      </c>
      <c r="M2005" s="8" t="s">
        <v>9634</v>
      </c>
      <c r="N2005" s="14">
        <v>46128.0</v>
      </c>
      <c r="O2005" s="14">
        <v>46129.0</v>
      </c>
      <c r="P2005" s="8" t="s">
        <v>185</v>
      </c>
      <c r="Q2005" s="8">
        <v>798.0</v>
      </c>
      <c r="R2005" s="8" t="s">
        <v>14504</v>
      </c>
      <c r="S2005" s="8" t="s">
        <v>14505</v>
      </c>
      <c r="T2005" s="32" t="s">
        <v>14506</v>
      </c>
      <c r="U2005" s="17" t="s">
        <v>14500</v>
      </c>
      <c r="V2005" s="8" t="s">
        <v>190</v>
      </c>
      <c r="AA2005" s="18" t="s">
        <v>54</v>
      </c>
      <c r="AB2005" s="18" t="s">
        <v>54</v>
      </c>
      <c r="AC2005" s="18" t="s">
        <v>54</v>
      </c>
      <c r="AD2005" s="18" t="s">
        <v>54</v>
      </c>
      <c r="AE2005" s="18" t="s">
        <v>54</v>
      </c>
      <c r="AF2005" s="18" t="s">
        <v>54</v>
      </c>
      <c r="AG2005" s="18" t="s">
        <v>54</v>
      </c>
      <c r="AH2005" s="18" t="s">
        <v>54</v>
      </c>
      <c r="AI2005" s="18" t="s">
        <v>54</v>
      </c>
      <c r="AJ2005" s="18" t="s">
        <v>54</v>
      </c>
      <c r="AK2005" s="18" t="s">
        <v>54</v>
      </c>
      <c r="AL2005" s="18" t="s">
        <v>54</v>
      </c>
      <c r="AM2005" s="18" t="s">
        <v>54</v>
      </c>
      <c r="AN2005" s="19" t="s">
        <v>54</v>
      </c>
      <c r="AO2005" s="19" t="s">
        <v>54</v>
      </c>
    </row>
    <row r="2006">
      <c r="A2006" s="8" t="s">
        <v>14507</v>
      </c>
      <c r="B2006" s="52" t="s">
        <v>1883</v>
      </c>
      <c r="C2006" s="8" t="s">
        <v>58</v>
      </c>
      <c r="D2006" s="8" t="s">
        <v>14495</v>
      </c>
      <c r="E2006" s="20" t="s">
        <v>14508</v>
      </c>
      <c r="F2006" s="108"/>
      <c r="G2006" s="8" t="s">
        <v>183</v>
      </c>
      <c r="H2006" s="24"/>
      <c r="I2006" s="8" t="s">
        <v>14509</v>
      </c>
      <c r="J2006" s="8">
        <v>15.0</v>
      </c>
      <c r="K2006" s="14">
        <v>46125.0</v>
      </c>
      <c r="L2006" s="8" t="s">
        <v>9634</v>
      </c>
      <c r="M2006" s="8" t="s">
        <v>9634</v>
      </c>
      <c r="N2006" s="14">
        <v>46128.0</v>
      </c>
      <c r="O2006" s="14">
        <v>46129.0</v>
      </c>
      <c r="P2006" s="8" t="s">
        <v>185</v>
      </c>
      <c r="Q2006" s="8">
        <v>819.0</v>
      </c>
      <c r="R2006" s="8" t="s">
        <v>14510</v>
      </c>
      <c r="S2006" s="8" t="s">
        <v>14511</v>
      </c>
      <c r="T2006" s="16" t="s">
        <v>10962</v>
      </c>
      <c r="U2006" s="17" t="s">
        <v>14500</v>
      </c>
      <c r="V2006" s="8" t="s">
        <v>190</v>
      </c>
      <c r="AA2006" s="18" t="s">
        <v>54</v>
      </c>
      <c r="AB2006" s="18" t="s">
        <v>54</v>
      </c>
      <c r="AC2006" s="18" t="s">
        <v>54</v>
      </c>
      <c r="AD2006" s="18" t="s">
        <v>54</v>
      </c>
      <c r="AE2006" s="18" t="s">
        <v>54</v>
      </c>
      <c r="AF2006" s="18" t="s">
        <v>54</v>
      </c>
      <c r="AG2006" s="18" t="s">
        <v>54</v>
      </c>
      <c r="AH2006" s="18" t="s">
        <v>54</v>
      </c>
      <c r="AI2006" s="18" t="s">
        <v>54</v>
      </c>
      <c r="AJ2006" s="18" t="s">
        <v>54</v>
      </c>
      <c r="AK2006" s="18" t="s">
        <v>54</v>
      </c>
      <c r="AL2006" s="18" t="s">
        <v>54</v>
      </c>
      <c r="AM2006" s="18" t="s">
        <v>54</v>
      </c>
      <c r="AN2006" s="19" t="s">
        <v>54</v>
      </c>
      <c r="AO2006" s="19" t="s">
        <v>54</v>
      </c>
    </row>
    <row r="2007">
      <c r="A2007" s="8" t="s">
        <v>14512</v>
      </c>
      <c r="B2007" s="52" t="s">
        <v>5170</v>
      </c>
      <c r="C2007" s="8" t="s">
        <v>58</v>
      </c>
      <c r="D2007" s="8" t="s">
        <v>14495</v>
      </c>
      <c r="E2007" s="20" t="s">
        <v>14513</v>
      </c>
      <c r="F2007" s="108"/>
      <c r="G2007" s="8" t="s">
        <v>183</v>
      </c>
      <c r="H2007" s="24"/>
      <c r="I2007" s="8" t="s">
        <v>14514</v>
      </c>
      <c r="J2007" s="8">
        <v>15.0</v>
      </c>
      <c r="K2007" s="14">
        <v>46125.0</v>
      </c>
      <c r="L2007" s="8" t="s">
        <v>9634</v>
      </c>
      <c r="M2007" s="8" t="s">
        <v>9634</v>
      </c>
      <c r="N2007" s="14">
        <v>46128.0</v>
      </c>
      <c r="O2007" s="14">
        <v>46129.0</v>
      </c>
      <c r="P2007" s="8" t="s">
        <v>185</v>
      </c>
      <c r="Q2007" s="8">
        <v>874.0</v>
      </c>
      <c r="R2007" s="8" t="s">
        <v>14515</v>
      </c>
      <c r="S2007" s="8" t="s">
        <v>14516</v>
      </c>
      <c r="T2007" s="32" t="s">
        <v>14517</v>
      </c>
      <c r="U2007" s="17" t="s">
        <v>14500</v>
      </c>
      <c r="V2007" s="8" t="s">
        <v>190</v>
      </c>
      <c r="AA2007" s="18" t="s">
        <v>54</v>
      </c>
      <c r="AB2007" s="18" t="s">
        <v>54</v>
      </c>
      <c r="AC2007" s="18" t="s">
        <v>54</v>
      </c>
      <c r="AD2007" s="18" t="s">
        <v>54</v>
      </c>
      <c r="AE2007" s="18" t="s">
        <v>54</v>
      </c>
      <c r="AF2007" s="18" t="s">
        <v>54</v>
      </c>
      <c r="AG2007" s="18" t="s">
        <v>54</v>
      </c>
      <c r="AH2007" s="18" t="s">
        <v>54</v>
      </c>
      <c r="AI2007" s="18" t="s">
        <v>54</v>
      </c>
      <c r="AJ2007" s="18" t="s">
        <v>54</v>
      </c>
      <c r="AK2007" s="18" t="s">
        <v>54</v>
      </c>
      <c r="AL2007" s="18" t="s">
        <v>54</v>
      </c>
      <c r="AM2007" s="18" t="s">
        <v>54</v>
      </c>
      <c r="AN2007" s="19" t="s">
        <v>54</v>
      </c>
      <c r="AO2007" s="19" t="s">
        <v>54</v>
      </c>
    </row>
    <row r="2008">
      <c r="A2008" s="51" t="s">
        <v>14495</v>
      </c>
      <c r="B2008" s="51" t="s">
        <v>1287</v>
      </c>
      <c r="C2008" s="51" t="s">
        <v>43</v>
      </c>
      <c r="D2008" s="51"/>
      <c r="E2008" s="20" t="s">
        <v>14518</v>
      </c>
      <c r="F2008" s="50" t="s">
        <v>14519</v>
      </c>
      <c r="G2008" s="8" t="s">
        <v>83</v>
      </c>
      <c r="H2008" s="24"/>
      <c r="I2008" s="59" t="s">
        <v>14520</v>
      </c>
      <c r="J2008" s="8">
        <v>15.0</v>
      </c>
      <c r="K2008" s="14">
        <v>46125.0</v>
      </c>
      <c r="L2008" s="8" t="s">
        <v>9634</v>
      </c>
      <c r="M2008" s="8" t="s">
        <v>9634</v>
      </c>
      <c r="N2008" s="14">
        <v>46128.0</v>
      </c>
      <c r="O2008" s="14">
        <v>46128.0</v>
      </c>
      <c r="P2008" s="8" t="s">
        <v>48</v>
      </c>
      <c r="Q2008" s="8">
        <v>558.0</v>
      </c>
      <c r="R2008" s="59" t="s">
        <v>14521</v>
      </c>
      <c r="S2008" s="59" t="s">
        <v>14522</v>
      </c>
      <c r="T2008" s="16" t="s">
        <v>14183</v>
      </c>
      <c r="U2008" s="17" t="s">
        <v>14523</v>
      </c>
      <c r="V2008" s="8" t="s">
        <v>220</v>
      </c>
      <c r="AA2008" s="53" t="s">
        <v>14524</v>
      </c>
      <c r="AB2008" s="18">
        <v>79.0</v>
      </c>
      <c r="AC2008" s="18">
        <v>3.0</v>
      </c>
      <c r="AD2008" s="18">
        <v>1.0</v>
      </c>
      <c r="AE2008" s="18">
        <v>15.0</v>
      </c>
      <c r="AF2008" s="18">
        <v>0.0</v>
      </c>
      <c r="AG2008" s="18">
        <v>54.0</v>
      </c>
      <c r="AH2008" s="18">
        <v>0.0</v>
      </c>
      <c r="AI2008" s="18">
        <v>2.0</v>
      </c>
      <c r="AJ2008" s="18" t="s">
        <v>54</v>
      </c>
      <c r="AK2008" s="18" t="s">
        <v>54</v>
      </c>
      <c r="AL2008" s="54" t="s">
        <v>1339</v>
      </c>
      <c r="AM2008" s="18" t="s">
        <v>54</v>
      </c>
      <c r="AN2008" s="19">
        <v>0.9057</v>
      </c>
      <c r="AO2008" s="19" t="s">
        <v>73</v>
      </c>
    </row>
    <row r="2009">
      <c r="A2009" s="51" t="s">
        <v>14525</v>
      </c>
      <c r="B2009" s="51" t="s">
        <v>1298</v>
      </c>
      <c r="C2009" s="51" t="s">
        <v>58</v>
      </c>
      <c r="D2009" s="51" t="s">
        <v>14495</v>
      </c>
      <c r="E2009" s="20" t="s">
        <v>14526</v>
      </c>
      <c r="F2009" s="50" t="s">
        <v>14527</v>
      </c>
      <c r="G2009" s="8" t="s">
        <v>83</v>
      </c>
      <c r="H2009" s="24"/>
      <c r="I2009" s="59" t="s">
        <v>14528</v>
      </c>
      <c r="J2009" s="8">
        <v>15.0</v>
      </c>
      <c r="K2009" s="14">
        <v>46125.0</v>
      </c>
      <c r="L2009" s="8" t="s">
        <v>9634</v>
      </c>
      <c r="M2009" s="8" t="s">
        <v>9634</v>
      </c>
      <c r="N2009" s="14">
        <v>46128.0</v>
      </c>
      <c r="O2009" s="14">
        <v>46128.0</v>
      </c>
      <c r="P2009" s="8" t="s">
        <v>48</v>
      </c>
      <c r="Q2009" s="8">
        <v>722.0</v>
      </c>
      <c r="R2009" s="59" t="s">
        <v>14529</v>
      </c>
      <c r="S2009" s="59" t="s">
        <v>14530</v>
      </c>
      <c r="T2009" s="16" t="s">
        <v>14531</v>
      </c>
      <c r="U2009" s="17" t="s">
        <v>14523</v>
      </c>
      <c r="V2009" s="8" t="s">
        <v>220</v>
      </c>
      <c r="AA2009" s="53" t="s">
        <v>14532</v>
      </c>
      <c r="AB2009" s="18">
        <v>89.0</v>
      </c>
      <c r="AC2009" s="18">
        <v>0.0</v>
      </c>
      <c r="AD2009" s="18">
        <v>6.0</v>
      </c>
      <c r="AE2009" s="18">
        <v>14.0</v>
      </c>
      <c r="AF2009" s="18">
        <v>0.0</v>
      </c>
      <c r="AG2009" s="18">
        <v>64.0</v>
      </c>
      <c r="AH2009" s="18">
        <v>0.0</v>
      </c>
      <c r="AI2009" s="18">
        <v>5.0</v>
      </c>
      <c r="AJ2009" s="18" t="s">
        <v>54</v>
      </c>
      <c r="AK2009" s="18" t="s">
        <v>54</v>
      </c>
      <c r="AL2009" s="54" t="s">
        <v>1700</v>
      </c>
      <c r="AM2009" s="18" t="s">
        <v>54</v>
      </c>
      <c r="AN2009" s="19">
        <v>0.9057</v>
      </c>
      <c r="AO2009" s="19" t="s">
        <v>73</v>
      </c>
    </row>
    <row r="2010">
      <c r="A2010" s="51" t="s">
        <v>14507</v>
      </c>
      <c r="B2010" s="51" t="s">
        <v>1883</v>
      </c>
      <c r="C2010" s="51" t="s">
        <v>58</v>
      </c>
      <c r="D2010" s="51" t="s">
        <v>14495</v>
      </c>
      <c r="E2010" s="20" t="s">
        <v>14533</v>
      </c>
      <c r="F2010" s="50" t="s">
        <v>14534</v>
      </c>
      <c r="G2010" s="8" t="s">
        <v>83</v>
      </c>
      <c r="H2010" s="24"/>
      <c r="I2010" s="59" t="s">
        <v>14535</v>
      </c>
      <c r="J2010" s="8">
        <v>15.0</v>
      </c>
      <c r="K2010" s="14">
        <v>46125.0</v>
      </c>
      <c r="L2010" s="8" t="s">
        <v>9634</v>
      </c>
      <c r="M2010" s="8" t="s">
        <v>9634</v>
      </c>
      <c r="N2010" s="14">
        <v>46128.0</v>
      </c>
      <c r="O2010" s="14">
        <v>46128.0</v>
      </c>
      <c r="P2010" s="8" t="s">
        <v>48</v>
      </c>
      <c r="Q2010" s="8">
        <v>564.0</v>
      </c>
      <c r="R2010" s="59" t="s">
        <v>14536</v>
      </c>
      <c r="S2010" s="59" t="s">
        <v>14537</v>
      </c>
      <c r="T2010" s="16" t="s">
        <v>70</v>
      </c>
      <c r="U2010" s="17" t="s">
        <v>14523</v>
      </c>
      <c r="V2010" s="8" t="s">
        <v>220</v>
      </c>
      <c r="AA2010" s="53" t="s">
        <v>14538</v>
      </c>
      <c r="AB2010" s="18">
        <v>179.0</v>
      </c>
      <c r="AC2010" s="18">
        <v>12.0</v>
      </c>
      <c r="AD2010" s="18">
        <v>18.0</v>
      </c>
      <c r="AE2010" s="18">
        <v>34.0</v>
      </c>
      <c r="AF2010" s="18">
        <v>0.0</v>
      </c>
      <c r="AG2010" s="18">
        <v>99.0</v>
      </c>
      <c r="AH2010" s="18">
        <v>0.0</v>
      </c>
      <c r="AI2010" s="18">
        <v>12.0</v>
      </c>
      <c r="AJ2010" s="18" t="s">
        <v>54</v>
      </c>
      <c r="AK2010" s="18" t="s">
        <v>54</v>
      </c>
      <c r="AL2010" s="54" t="s">
        <v>1422</v>
      </c>
      <c r="AM2010" s="18" t="s">
        <v>54</v>
      </c>
      <c r="AN2010" s="19">
        <v>0.9057</v>
      </c>
      <c r="AO2010" s="19" t="s">
        <v>73</v>
      </c>
    </row>
    <row r="2011">
      <c r="A2011" s="51" t="s">
        <v>14539</v>
      </c>
      <c r="B2011" s="51" t="s">
        <v>2482</v>
      </c>
      <c r="C2011" s="51" t="s">
        <v>58</v>
      </c>
      <c r="D2011" s="51" t="s">
        <v>14495</v>
      </c>
      <c r="E2011" s="20" t="s">
        <v>14540</v>
      </c>
      <c r="F2011" s="50" t="s">
        <v>14541</v>
      </c>
      <c r="G2011" s="8" t="s">
        <v>83</v>
      </c>
      <c r="H2011" s="24"/>
      <c r="I2011" s="59" t="s">
        <v>14542</v>
      </c>
      <c r="J2011" s="8">
        <v>15.0</v>
      </c>
      <c r="K2011" s="14">
        <v>46125.0</v>
      </c>
      <c r="L2011" s="8" t="s">
        <v>9634</v>
      </c>
      <c r="M2011" s="8" t="s">
        <v>9634</v>
      </c>
      <c r="N2011" s="14">
        <v>46128.0</v>
      </c>
      <c r="O2011" s="14">
        <v>46128.0</v>
      </c>
      <c r="P2011" s="8" t="s">
        <v>48</v>
      </c>
      <c r="Q2011" s="8">
        <v>555.0</v>
      </c>
      <c r="R2011" s="59" t="s">
        <v>14521</v>
      </c>
      <c r="S2011" s="59" t="s">
        <v>14543</v>
      </c>
      <c r="T2011" s="16" t="s">
        <v>14544</v>
      </c>
      <c r="U2011" s="17" t="s">
        <v>14523</v>
      </c>
      <c r="V2011" s="8" t="s">
        <v>220</v>
      </c>
      <c r="AA2011" s="18" t="s">
        <v>54</v>
      </c>
      <c r="AB2011" s="18">
        <v>33.0</v>
      </c>
      <c r="AC2011" s="18">
        <v>20.0</v>
      </c>
      <c r="AD2011" s="18">
        <v>0.0</v>
      </c>
      <c r="AE2011" s="18">
        <v>11.0</v>
      </c>
      <c r="AF2011" s="18">
        <v>0.0</v>
      </c>
      <c r="AG2011" s="18">
        <v>0.0</v>
      </c>
      <c r="AH2011" s="18">
        <v>0.0</v>
      </c>
      <c r="AI2011" s="18">
        <v>0.0</v>
      </c>
      <c r="AJ2011" s="18" t="s">
        <v>54</v>
      </c>
      <c r="AK2011" s="18" t="s">
        <v>54</v>
      </c>
      <c r="AL2011" s="18" t="s">
        <v>54</v>
      </c>
      <c r="AM2011" s="18" t="s">
        <v>54</v>
      </c>
      <c r="AN2011" s="19">
        <v>0.9057</v>
      </c>
      <c r="AO2011" s="19" t="s">
        <v>73</v>
      </c>
    </row>
    <row r="2012">
      <c r="A2012" s="8" t="s">
        <v>14545</v>
      </c>
      <c r="B2012" s="52" t="s">
        <v>1287</v>
      </c>
      <c r="C2012" s="8" t="s">
        <v>43</v>
      </c>
      <c r="E2012" s="20" t="s">
        <v>14546</v>
      </c>
      <c r="F2012" s="50" t="s">
        <v>14547</v>
      </c>
      <c r="G2012" s="8" t="s">
        <v>46</v>
      </c>
      <c r="H2012" s="24"/>
      <c r="I2012" s="8" t="s">
        <v>14548</v>
      </c>
      <c r="J2012" s="8">
        <v>15.0</v>
      </c>
      <c r="K2012" s="14">
        <v>46125.0</v>
      </c>
      <c r="L2012" s="8" t="s">
        <v>9634</v>
      </c>
      <c r="M2012" s="8" t="s">
        <v>9634</v>
      </c>
      <c r="N2012" s="14">
        <v>46128.0</v>
      </c>
      <c r="O2012" s="14">
        <v>46128.0</v>
      </c>
      <c r="P2012" s="8" t="s">
        <v>48</v>
      </c>
      <c r="Q2012" s="8">
        <v>638.0</v>
      </c>
      <c r="R2012" s="8" t="s">
        <v>14549</v>
      </c>
      <c r="S2012" s="8" t="s">
        <v>14550</v>
      </c>
      <c r="T2012" s="16" t="s">
        <v>14551</v>
      </c>
      <c r="U2012" s="17" t="s">
        <v>14552</v>
      </c>
      <c r="V2012" s="8" t="s">
        <v>72</v>
      </c>
      <c r="Y2012" s="8" t="s">
        <v>9767</v>
      </c>
      <c r="AA2012" s="53" t="s">
        <v>14553</v>
      </c>
      <c r="AB2012" s="18">
        <v>88.0</v>
      </c>
      <c r="AC2012" s="18">
        <v>15.0</v>
      </c>
      <c r="AD2012" s="18">
        <v>1.0</v>
      </c>
      <c r="AE2012" s="18">
        <v>28.0</v>
      </c>
      <c r="AF2012" s="18">
        <v>0.0</v>
      </c>
      <c r="AG2012" s="18">
        <v>24.0</v>
      </c>
      <c r="AH2012" s="18">
        <v>0.0</v>
      </c>
      <c r="AI2012" s="18">
        <v>6.0</v>
      </c>
      <c r="AJ2012" s="18" t="s">
        <v>14545</v>
      </c>
      <c r="AK2012" s="18">
        <v>385.0</v>
      </c>
      <c r="AL2012" s="54" t="s">
        <v>1339</v>
      </c>
      <c r="AM2012" s="54" t="s">
        <v>1483</v>
      </c>
      <c r="AN2012" s="19">
        <v>0.9208</v>
      </c>
      <c r="AO2012" s="19" t="s">
        <v>3607</v>
      </c>
    </row>
    <row r="2013">
      <c r="A2013" s="8" t="s">
        <v>14554</v>
      </c>
      <c r="B2013" s="52" t="s">
        <v>1298</v>
      </c>
      <c r="C2013" s="8" t="s">
        <v>58</v>
      </c>
      <c r="D2013" s="8" t="s">
        <v>14545</v>
      </c>
      <c r="E2013" s="20" t="s">
        <v>14555</v>
      </c>
      <c r="F2013" s="50" t="s">
        <v>14556</v>
      </c>
      <c r="G2013" s="8" t="s">
        <v>46</v>
      </c>
      <c r="H2013" s="24"/>
      <c r="I2013" s="8" t="s">
        <v>14557</v>
      </c>
      <c r="J2013" s="8">
        <v>15.0</v>
      </c>
      <c r="K2013" s="14">
        <v>46125.0</v>
      </c>
      <c r="L2013" s="8" t="s">
        <v>9634</v>
      </c>
      <c r="M2013" s="8" t="s">
        <v>9634</v>
      </c>
      <c r="N2013" s="14">
        <v>46128.0</v>
      </c>
      <c r="O2013" s="14">
        <v>46128.0</v>
      </c>
      <c r="P2013" s="8" t="s">
        <v>48</v>
      </c>
      <c r="Q2013" s="8">
        <v>543.0</v>
      </c>
      <c r="R2013" s="8" t="s">
        <v>14549</v>
      </c>
      <c r="S2013" s="8" t="s">
        <v>14558</v>
      </c>
      <c r="T2013" s="16" t="s">
        <v>70</v>
      </c>
      <c r="U2013" s="17" t="s">
        <v>14552</v>
      </c>
      <c r="V2013" s="8" t="s">
        <v>72</v>
      </c>
      <c r="Y2013" s="8" t="s">
        <v>9767</v>
      </c>
      <c r="AA2013" s="53" t="s">
        <v>14559</v>
      </c>
      <c r="AB2013" s="18">
        <v>109.0</v>
      </c>
      <c r="AC2013" s="18">
        <v>21.0</v>
      </c>
      <c r="AD2013" s="18">
        <v>15.0</v>
      </c>
      <c r="AE2013" s="18">
        <v>31.0</v>
      </c>
      <c r="AF2013" s="18">
        <v>0.0</v>
      </c>
      <c r="AG2013" s="18">
        <v>28.0</v>
      </c>
      <c r="AH2013" s="18">
        <v>5.0</v>
      </c>
      <c r="AI2013" s="18">
        <v>10.0</v>
      </c>
      <c r="AJ2013" s="18" t="s">
        <v>54</v>
      </c>
      <c r="AK2013" s="18" t="s">
        <v>54</v>
      </c>
      <c r="AL2013" s="54" t="s">
        <v>1331</v>
      </c>
      <c r="AM2013" s="18" t="s">
        <v>54</v>
      </c>
      <c r="AN2013" s="19">
        <v>0.9208</v>
      </c>
      <c r="AO2013" s="19" t="s">
        <v>3607</v>
      </c>
    </row>
    <row r="2014">
      <c r="A2014" s="8" t="s">
        <v>14560</v>
      </c>
      <c r="B2014" s="52" t="s">
        <v>1883</v>
      </c>
      <c r="C2014" s="8" t="s">
        <v>58</v>
      </c>
      <c r="D2014" s="8" t="s">
        <v>14545</v>
      </c>
      <c r="E2014" s="20" t="s">
        <v>14561</v>
      </c>
      <c r="F2014" s="50" t="s">
        <v>14562</v>
      </c>
      <c r="G2014" s="8" t="s">
        <v>46</v>
      </c>
      <c r="H2014" s="24"/>
      <c r="I2014" s="8" t="s">
        <v>14563</v>
      </c>
      <c r="J2014" s="8">
        <v>15.0</v>
      </c>
      <c r="K2014" s="14">
        <v>46125.0</v>
      </c>
      <c r="L2014" s="8" t="s">
        <v>9634</v>
      </c>
      <c r="M2014" s="8" t="s">
        <v>9634</v>
      </c>
      <c r="N2014" s="14">
        <v>46128.0</v>
      </c>
      <c r="O2014" s="14">
        <v>46128.0</v>
      </c>
      <c r="P2014" s="8" t="s">
        <v>48</v>
      </c>
      <c r="Q2014" s="8">
        <v>492.0</v>
      </c>
      <c r="R2014" s="8" t="s">
        <v>14549</v>
      </c>
      <c r="S2014" s="8" t="s">
        <v>14564</v>
      </c>
      <c r="T2014" s="16" t="s">
        <v>14493</v>
      </c>
      <c r="U2014" s="17" t="s">
        <v>14552</v>
      </c>
      <c r="V2014" s="8" t="s">
        <v>72</v>
      </c>
      <c r="Y2014" s="8" t="s">
        <v>9767</v>
      </c>
      <c r="AA2014" s="53" t="s">
        <v>14565</v>
      </c>
      <c r="AB2014" s="18">
        <v>157.0</v>
      </c>
      <c r="AC2014" s="18">
        <v>57.0</v>
      </c>
      <c r="AD2014" s="18">
        <v>27.0</v>
      </c>
      <c r="AE2014" s="18">
        <v>16.0</v>
      </c>
      <c r="AF2014" s="18">
        <v>0.0</v>
      </c>
      <c r="AG2014" s="18">
        <v>33.0</v>
      </c>
      <c r="AH2014" s="18">
        <v>0.0</v>
      </c>
      <c r="AI2014" s="18">
        <v>3.0</v>
      </c>
      <c r="AJ2014" s="18" t="s">
        <v>54</v>
      </c>
      <c r="AK2014" s="18" t="s">
        <v>54</v>
      </c>
      <c r="AL2014" s="54" t="s">
        <v>1755</v>
      </c>
      <c r="AM2014" s="18" t="s">
        <v>54</v>
      </c>
      <c r="AN2014" s="19">
        <v>0.9208</v>
      </c>
      <c r="AO2014" s="19" t="s">
        <v>3607</v>
      </c>
    </row>
    <row r="2015">
      <c r="A2015" s="8" t="s">
        <v>14566</v>
      </c>
      <c r="B2015" s="52" t="s">
        <v>42</v>
      </c>
      <c r="C2015" s="8" t="s">
        <v>58</v>
      </c>
      <c r="D2015" s="8" t="s">
        <v>14545</v>
      </c>
      <c r="E2015" s="20" t="s">
        <v>14567</v>
      </c>
      <c r="F2015" s="50" t="s">
        <v>14568</v>
      </c>
      <c r="G2015" s="8" t="s">
        <v>46</v>
      </c>
      <c r="H2015" s="24"/>
      <c r="I2015" s="8" t="s">
        <v>14569</v>
      </c>
      <c r="J2015" s="8">
        <v>15.0</v>
      </c>
      <c r="K2015" s="14">
        <v>46125.0</v>
      </c>
      <c r="L2015" s="8" t="s">
        <v>9634</v>
      </c>
      <c r="M2015" s="8" t="s">
        <v>9634</v>
      </c>
      <c r="N2015" s="14">
        <v>46128.0</v>
      </c>
      <c r="O2015" s="14">
        <v>46128.0</v>
      </c>
      <c r="P2015" s="8" t="s">
        <v>48</v>
      </c>
      <c r="Q2015" s="8">
        <v>452.0</v>
      </c>
      <c r="R2015" s="16" t="s">
        <v>14570</v>
      </c>
      <c r="S2015" s="16" t="s">
        <v>14571</v>
      </c>
      <c r="T2015" s="16" t="s">
        <v>107</v>
      </c>
      <c r="U2015" s="17" t="s">
        <v>14552</v>
      </c>
      <c r="V2015" s="8" t="s">
        <v>72</v>
      </c>
      <c r="Y2015" s="8" t="s">
        <v>9767</v>
      </c>
      <c r="AA2015" s="18" t="s">
        <v>54</v>
      </c>
      <c r="AB2015" s="18">
        <v>31.0</v>
      </c>
      <c r="AC2015" s="18">
        <v>7.0</v>
      </c>
      <c r="AD2015" s="18">
        <v>4.0</v>
      </c>
      <c r="AE2015" s="18">
        <v>12.0</v>
      </c>
      <c r="AF2015" s="18">
        <v>0.0</v>
      </c>
      <c r="AG2015" s="18">
        <v>0.0</v>
      </c>
      <c r="AH2015" s="18">
        <v>0.0</v>
      </c>
      <c r="AI2015" s="18">
        <v>0.0</v>
      </c>
      <c r="AJ2015" s="18" t="s">
        <v>54</v>
      </c>
      <c r="AK2015" s="18" t="s">
        <v>54</v>
      </c>
      <c r="AL2015" s="18" t="s">
        <v>54</v>
      </c>
      <c r="AM2015" s="18" t="s">
        <v>54</v>
      </c>
      <c r="AN2015" s="19">
        <v>0.9208</v>
      </c>
      <c r="AO2015" s="19" t="s">
        <v>3607</v>
      </c>
    </row>
    <row r="2016">
      <c r="A2016" s="8" t="s">
        <v>14572</v>
      </c>
      <c r="B2016" s="52" t="s">
        <v>1298</v>
      </c>
      <c r="C2016" s="8" t="s">
        <v>43</v>
      </c>
      <c r="E2016" s="16" t="s">
        <v>14573</v>
      </c>
      <c r="F2016" s="50" t="s">
        <v>14574</v>
      </c>
      <c r="G2016" s="8" t="s">
        <v>7957</v>
      </c>
      <c r="H2016" s="24"/>
      <c r="I2016" s="8" t="s">
        <v>14575</v>
      </c>
      <c r="J2016" s="8">
        <v>15.0</v>
      </c>
      <c r="K2016" s="14">
        <v>46125.0</v>
      </c>
      <c r="L2016" s="8" t="s">
        <v>9634</v>
      </c>
      <c r="M2016" s="8" t="s">
        <v>9634</v>
      </c>
      <c r="N2016" s="14">
        <v>46128.0</v>
      </c>
      <c r="O2016" s="14">
        <v>46128.0</v>
      </c>
      <c r="P2016" s="8" t="s">
        <v>48</v>
      </c>
      <c r="Q2016" s="8">
        <v>662.0</v>
      </c>
      <c r="R2016" s="16" t="s">
        <v>14576</v>
      </c>
      <c r="S2016" s="16" t="s">
        <v>14577</v>
      </c>
      <c r="T2016" s="16" t="s">
        <v>14183</v>
      </c>
      <c r="U2016" s="17" t="s">
        <v>14578</v>
      </c>
      <c r="V2016" s="8" t="s">
        <v>72</v>
      </c>
      <c r="AA2016" s="53" t="s">
        <v>14579</v>
      </c>
      <c r="AB2016" s="18">
        <v>123.0</v>
      </c>
      <c r="AC2016" s="18">
        <v>7.0</v>
      </c>
      <c r="AD2016" s="18">
        <v>22.0</v>
      </c>
      <c r="AE2016" s="18">
        <v>14.0</v>
      </c>
      <c r="AF2016" s="18">
        <v>0.0</v>
      </c>
      <c r="AG2016" s="18">
        <v>65.0</v>
      </c>
      <c r="AH2016" s="18">
        <v>4.0</v>
      </c>
      <c r="AI2016" s="18">
        <v>9.0</v>
      </c>
      <c r="AJ2016" s="18" t="s">
        <v>14572</v>
      </c>
      <c r="AK2016" s="18">
        <v>226.0</v>
      </c>
      <c r="AL2016" s="54" t="s">
        <v>1483</v>
      </c>
      <c r="AM2016" s="54" t="s">
        <v>1483</v>
      </c>
      <c r="AN2016" s="19"/>
      <c r="AO2016" s="19" t="s">
        <v>54</v>
      </c>
    </row>
    <row r="2017">
      <c r="A2017" s="8" t="s">
        <v>14580</v>
      </c>
      <c r="B2017" s="52" t="s">
        <v>5170</v>
      </c>
      <c r="C2017" s="8" t="s">
        <v>58</v>
      </c>
      <c r="D2017" s="8" t="s">
        <v>14572</v>
      </c>
      <c r="E2017" s="16" t="s">
        <v>14581</v>
      </c>
      <c r="F2017" s="50" t="s">
        <v>14582</v>
      </c>
      <c r="G2017" s="8" t="s">
        <v>7957</v>
      </c>
      <c r="H2017" s="24"/>
      <c r="I2017" s="8" t="s">
        <v>14583</v>
      </c>
      <c r="J2017" s="8">
        <v>15.0</v>
      </c>
      <c r="K2017" s="14">
        <v>46125.0</v>
      </c>
      <c r="L2017" s="8" t="s">
        <v>9634</v>
      </c>
      <c r="M2017" s="8" t="s">
        <v>9634</v>
      </c>
      <c r="N2017" s="14">
        <v>46128.0</v>
      </c>
      <c r="O2017" s="14">
        <v>46128.0</v>
      </c>
      <c r="P2017" s="8" t="s">
        <v>48</v>
      </c>
      <c r="Q2017" s="8">
        <v>845.0</v>
      </c>
      <c r="R2017" s="16" t="s">
        <v>14584</v>
      </c>
      <c r="S2017" s="16" t="s">
        <v>14585</v>
      </c>
      <c r="T2017" s="16" t="s">
        <v>14586</v>
      </c>
      <c r="U2017" s="17" t="s">
        <v>14578</v>
      </c>
      <c r="V2017" s="8" t="s">
        <v>72</v>
      </c>
      <c r="AA2017" s="53" t="s">
        <v>14587</v>
      </c>
      <c r="AB2017" s="18">
        <v>103.0</v>
      </c>
      <c r="AC2017" s="18">
        <v>9.0</v>
      </c>
      <c r="AD2017" s="18">
        <v>14.0</v>
      </c>
      <c r="AE2017" s="18">
        <v>18.0</v>
      </c>
      <c r="AF2017" s="18">
        <v>0.0</v>
      </c>
      <c r="AG2017" s="18">
        <v>56.0</v>
      </c>
      <c r="AH2017" s="18">
        <v>0.0</v>
      </c>
      <c r="AI2017" s="18">
        <v>3.0</v>
      </c>
      <c r="AJ2017" s="18" t="s">
        <v>54</v>
      </c>
      <c r="AK2017" s="18" t="s">
        <v>54</v>
      </c>
      <c r="AL2017" s="54" t="s">
        <v>1755</v>
      </c>
      <c r="AM2017" s="18" t="s">
        <v>54</v>
      </c>
      <c r="AN2017" s="19"/>
      <c r="AO2017" s="19" t="s">
        <v>54</v>
      </c>
    </row>
    <row r="2018">
      <c r="A2018" s="8" t="s">
        <v>14588</v>
      </c>
      <c r="B2018" s="52" t="s">
        <v>2931</v>
      </c>
      <c r="C2018" s="8" t="s">
        <v>58</v>
      </c>
      <c r="D2018" s="8" t="s">
        <v>14572</v>
      </c>
      <c r="E2018" s="17" t="s">
        <v>14589</v>
      </c>
      <c r="F2018" s="50" t="s">
        <v>14590</v>
      </c>
      <c r="G2018" s="8" t="s">
        <v>7957</v>
      </c>
      <c r="H2018" s="24"/>
      <c r="I2018" s="8" t="s">
        <v>14591</v>
      </c>
      <c r="J2018" s="8">
        <v>15.0</v>
      </c>
      <c r="K2018" s="14">
        <v>46125.0</v>
      </c>
      <c r="L2018" s="8" t="s">
        <v>9634</v>
      </c>
      <c r="M2018" s="8" t="s">
        <v>9634</v>
      </c>
      <c r="N2018" s="14">
        <v>46128.0</v>
      </c>
      <c r="O2018" s="14">
        <v>46128.0</v>
      </c>
      <c r="P2018" s="8" t="s">
        <v>48</v>
      </c>
      <c r="Q2018" s="8">
        <v>605.0</v>
      </c>
      <c r="R2018" s="16" t="s">
        <v>14592</v>
      </c>
      <c r="S2018" s="16" t="s">
        <v>14593</v>
      </c>
      <c r="T2018" s="16" t="s">
        <v>14594</v>
      </c>
      <c r="U2018" s="17" t="s">
        <v>14578</v>
      </c>
      <c r="V2018" s="8" t="s">
        <v>72</v>
      </c>
      <c r="AA2018" s="18" t="s">
        <v>54</v>
      </c>
      <c r="AB2018" s="18" t="s">
        <v>54</v>
      </c>
      <c r="AC2018" s="18" t="s">
        <v>54</v>
      </c>
      <c r="AD2018" s="18" t="s">
        <v>54</v>
      </c>
      <c r="AE2018" s="18" t="s">
        <v>54</v>
      </c>
      <c r="AF2018" s="18" t="s">
        <v>54</v>
      </c>
      <c r="AG2018" s="18" t="s">
        <v>54</v>
      </c>
      <c r="AH2018" s="18" t="s">
        <v>54</v>
      </c>
      <c r="AI2018" s="18" t="s">
        <v>54</v>
      </c>
      <c r="AJ2018" s="18" t="s">
        <v>54</v>
      </c>
      <c r="AK2018" s="18" t="s">
        <v>54</v>
      </c>
      <c r="AL2018" s="18" t="s">
        <v>54</v>
      </c>
      <c r="AM2018" s="18" t="s">
        <v>54</v>
      </c>
      <c r="AN2018" s="19" t="s">
        <v>54</v>
      </c>
      <c r="AO2018" s="19" t="s">
        <v>54</v>
      </c>
    </row>
    <row r="2019">
      <c r="A2019" s="8" t="s">
        <v>14595</v>
      </c>
      <c r="B2019" s="52" t="s">
        <v>1883</v>
      </c>
      <c r="C2019" s="8" t="s">
        <v>43</v>
      </c>
      <c r="E2019" s="16" t="s">
        <v>14596</v>
      </c>
      <c r="F2019" s="50" t="s">
        <v>14597</v>
      </c>
      <c r="G2019" s="8" t="s">
        <v>3873</v>
      </c>
      <c r="H2019" s="24"/>
      <c r="I2019" s="8" t="s">
        <v>14598</v>
      </c>
      <c r="J2019" s="8">
        <v>15.0</v>
      </c>
      <c r="K2019" s="14">
        <v>46125.0</v>
      </c>
      <c r="L2019" s="8" t="s">
        <v>9634</v>
      </c>
      <c r="M2019" s="8" t="s">
        <v>9634</v>
      </c>
      <c r="N2019" s="14">
        <v>46128.0</v>
      </c>
      <c r="O2019" s="14">
        <v>46128.0</v>
      </c>
      <c r="P2019" s="8" t="s">
        <v>3876</v>
      </c>
      <c r="Q2019" s="8">
        <v>605.0</v>
      </c>
      <c r="R2019" s="16" t="s">
        <v>14599</v>
      </c>
      <c r="S2019" s="16" t="s">
        <v>14600</v>
      </c>
      <c r="T2019" s="16" t="s">
        <v>70</v>
      </c>
      <c r="U2019" s="20" t="s">
        <v>14601</v>
      </c>
      <c r="V2019" s="8" t="s">
        <v>172</v>
      </c>
      <c r="AA2019" s="53" t="s">
        <v>14602</v>
      </c>
      <c r="AB2019" s="18">
        <v>232.0</v>
      </c>
      <c r="AC2019" s="18">
        <v>5.0</v>
      </c>
      <c r="AD2019" s="18">
        <v>88.0</v>
      </c>
      <c r="AE2019" s="18">
        <v>32.0</v>
      </c>
      <c r="AF2019" s="18">
        <v>0.0</v>
      </c>
      <c r="AG2019" s="18">
        <v>88.0</v>
      </c>
      <c r="AH2019" s="18">
        <v>0.0</v>
      </c>
      <c r="AI2019" s="18">
        <v>21.0</v>
      </c>
      <c r="AJ2019" s="18" t="s">
        <v>14595</v>
      </c>
      <c r="AK2019" s="18">
        <v>586.0</v>
      </c>
      <c r="AL2019" s="54" t="s">
        <v>1590</v>
      </c>
      <c r="AM2019" s="54" t="s">
        <v>1572</v>
      </c>
      <c r="AN2019" s="19"/>
      <c r="AO2019" s="19" t="s">
        <v>54</v>
      </c>
    </row>
    <row r="2020">
      <c r="A2020" s="8" t="s">
        <v>14603</v>
      </c>
      <c r="B2020" s="52" t="s">
        <v>1287</v>
      </c>
      <c r="C2020" s="8" t="s">
        <v>58</v>
      </c>
      <c r="D2020" s="8" t="s">
        <v>14595</v>
      </c>
      <c r="E2020" s="16" t="s">
        <v>14604</v>
      </c>
      <c r="F2020" s="50" t="s">
        <v>14605</v>
      </c>
      <c r="G2020" s="8" t="s">
        <v>3873</v>
      </c>
      <c r="H2020" s="24"/>
      <c r="I2020" s="8" t="s">
        <v>14606</v>
      </c>
      <c r="J2020" s="8">
        <v>15.0</v>
      </c>
      <c r="K2020" s="14">
        <v>46125.0</v>
      </c>
      <c r="L2020" s="8" t="s">
        <v>9634</v>
      </c>
      <c r="M2020" s="8" t="s">
        <v>9634</v>
      </c>
      <c r="N2020" s="14">
        <v>46128.0</v>
      </c>
      <c r="O2020" s="14">
        <v>46128.0</v>
      </c>
      <c r="P2020" s="8" t="s">
        <v>3876</v>
      </c>
      <c r="Q2020" s="8">
        <v>743.0</v>
      </c>
      <c r="R2020" s="16" t="s">
        <v>14607</v>
      </c>
      <c r="S2020" s="16" t="s">
        <v>14608</v>
      </c>
      <c r="T2020" s="16" t="s">
        <v>14609</v>
      </c>
      <c r="U2020" s="20" t="s">
        <v>14601</v>
      </c>
      <c r="V2020" s="8" t="s">
        <v>172</v>
      </c>
      <c r="AA2020" s="53" t="s">
        <v>14610</v>
      </c>
      <c r="AB2020" s="18">
        <v>71.0</v>
      </c>
      <c r="AC2020" s="18">
        <v>0.0</v>
      </c>
      <c r="AD2020" s="18">
        <v>0.0</v>
      </c>
      <c r="AE2020" s="18">
        <v>15.0</v>
      </c>
      <c r="AF2020" s="18">
        <v>0.0</v>
      </c>
      <c r="AG2020" s="18">
        <v>52.0</v>
      </c>
      <c r="AH2020" s="18">
        <v>0.0</v>
      </c>
      <c r="AI2020" s="18">
        <v>1.0</v>
      </c>
      <c r="AJ2020" s="18" t="s">
        <v>54</v>
      </c>
      <c r="AK2020" s="18" t="s">
        <v>54</v>
      </c>
      <c r="AL2020" s="54" t="s">
        <v>1700</v>
      </c>
      <c r="AM2020" s="18" t="s">
        <v>54</v>
      </c>
      <c r="AN2020" s="19"/>
      <c r="AO2020" s="19" t="s">
        <v>356</v>
      </c>
    </row>
    <row r="2021">
      <c r="A2021" s="8" t="s">
        <v>14611</v>
      </c>
      <c r="B2021" s="52" t="s">
        <v>1298</v>
      </c>
      <c r="C2021" s="8" t="s">
        <v>58</v>
      </c>
      <c r="D2021" s="8" t="s">
        <v>14595</v>
      </c>
      <c r="E2021" s="16" t="s">
        <v>14612</v>
      </c>
      <c r="F2021" s="50" t="s">
        <v>14613</v>
      </c>
      <c r="G2021" s="8" t="s">
        <v>3873</v>
      </c>
      <c r="H2021" s="24"/>
      <c r="I2021" s="8" t="s">
        <v>14614</v>
      </c>
      <c r="J2021" s="8">
        <v>15.0</v>
      </c>
      <c r="K2021" s="14">
        <v>46125.0</v>
      </c>
      <c r="L2021" s="8" t="s">
        <v>9634</v>
      </c>
      <c r="M2021" s="8" t="s">
        <v>9634</v>
      </c>
      <c r="N2021" s="14">
        <v>46128.0</v>
      </c>
      <c r="O2021" s="14">
        <v>46128.0</v>
      </c>
      <c r="P2021" s="8" t="s">
        <v>3876</v>
      </c>
      <c r="Q2021" s="8">
        <v>718.0</v>
      </c>
      <c r="R2021" s="16" t="s">
        <v>14615</v>
      </c>
      <c r="S2021" s="8" t="s">
        <v>14616</v>
      </c>
      <c r="T2021" s="16" t="s">
        <v>14617</v>
      </c>
      <c r="U2021" s="20" t="s">
        <v>14601</v>
      </c>
      <c r="V2021" s="8" t="s">
        <v>172</v>
      </c>
      <c r="AA2021" s="53" t="s">
        <v>14618</v>
      </c>
      <c r="AB2021" s="18">
        <v>169.0</v>
      </c>
      <c r="AC2021" s="18">
        <v>2.0</v>
      </c>
      <c r="AD2021" s="18">
        <v>45.0</v>
      </c>
      <c r="AE2021" s="18">
        <v>12.0</v>
      </c>
      <c r="AF2021" s="18">
        <v>0.0</v>
      </c>
      <c r="AG2021" s="18">
        <v>100.0</v>
      </c>
      <c r="AH2021" s="18">
        <v>0.0</v>
      </c>
      <c r="AI2021" s="18">
        <v>13.0</v>
      </c>
      <c r="AJ2021" s="18" t="s">
        <v>54</v>
      </c>
      <c r="AK2021" s="18" t="s">
        <v>54</v>
      </c>
      <c r="AL2021" s="54" t="s">
        <v>1572</v>
      </c>
      <c r="AM2021" s="18" t="s">
        <v>54</v>
      </c>
      <c r="AN2021" s="19"/>
      <c r="AO2021" s="19" t="s">
        <v>54</v>
      </c>
    </row>
    <row r="2022">
      <c r="A2022" s="8" t="s">
        <v>14619</v>
      </c>
      <c r="B2022" s="52" t="s">
        <v>5170</v>
      </c>
      <c r="C2022" s="8" t="s">
        <v>58</v>
      </c>
      <c r="D2022" s="8" t="s">
        <v>14595</v>
      </c>
      <c r="E2022" s="16" t="s">
        <v>14620</v>
      </c>
      <c r="F2022" s="50" t="s">
        <v>14621</v>
      </c>
      <c r="G2022" s="8" t="s">
        <v>3873</v>
      </c>
      <c r="H2022" s="24"/>
      <c r="I2022" s="8" t="s">
        <v>14622</v>
      </c>
      <c r="J2022" s="8">
        <v>15.0</v>
      </c>
      <c r="K2022" s="14">
        <v>46125.0</v>
      </c>
      <c r="L2022" s="8" t="s">
        <v>9634</v>
      </c>
      <c r="M2022" s="8" t="s">
        <v>9634</v>
      </c>
      <c r="N2022" s="14">
        <v>46128.0</v>
      </c>
      <c r="O2022" s="14">
        <v>46128.0</v>
      </c>
      <c r="P2022" s="8" t="s">
        <v>3876</v>
      </c>
      <c r="Q2022" s="8">
        <v>712.0</v>
      </c>
      <c r="R2022" s="16" t="s">
        <v>14623</v>
      </c>
      <c r="S2022" s="16" t="s">
        <v>14624</v>
      </c>
      <c r="T2022" s="16" t="s">
        <v>107</v>
      </c>
      <c r="U2022" s="20" t="s">
        <v>14601</v>
      </c>
      <c r="V2022" s="8" t="s">
        <v>172</v>
      </c>
      <c r="AA2022" s="53" t="s">
        <v>14625</v>
      </c>
      <c r="AB2022" s="18">
        <v>114.0</v>
      </c>
      <c r="AC2022" s="18">
        <v>0.0</v>
      </c>
      <c r="AD2022" s="18">
        <v>25.0</v>
      </c>
      <c r="AE2022" s="18">
        <v>9.0</v>
      </c>
      <c r="AF2022" s="18">
        <v>0.0</v>
      </c>
      <c r="AG2022" s="18">
        <v>80.0</v>
      </c>
      <c r="AH2022" s="18">
        <v>0.0</v>
      </c>
      <c r="AI2022" s="18">
        <v>5.0</v>
      </c>
      <c r="AJ2022" s="18" t="s">
        <v>54</v>
      </c>
      <c r="AK2022" s="18" t="s">
        <v>54</v>
      </c>
      <c r="AL2022" s="54" t="s">
        <v>1572</v>
      </c>
      <c r="AM2022" s="18" t="s">
        <v>54</v>
      </c>
      <c r="AN2022" s="19"/>
      <c r="AO2022" s="19" t="s">
        <v>54</v>
      </c>
    </row>
    <row r="2023">
      <c r="A2023" s="8" t="s">
        <v>14626</v>
      </c>
      <c r="B2023" s="52" t="s">
        <v>2931</v>
      </c>
      <c r="C2023" s="8" t="s">
        <v>43</v>
      </c>
      <c r="E2023" s="20" t="s">
        <v>14627</v>
      </c>
      <c r="F2023" s="50" t="s">
        <v>14628</v>
      </c>
      <c r="G2023" s="8" t="s">
        <v>3873</v>
      </c>
      <c r="H2023" s="24"/>
      <c r="I2023" s="8" t="s">
        <v>14629</v>
      </c>
      <c r="J2023" s="8">
        <v>15.0</v>
      </c>
      <c r="K2023" s="14">
        <v>46125.0</v>
      </c>
      <c r="L2023" s="8" t="s">
        <v>9634</v>
      </c>
      <c r="M2023" s="8" t="s">
        <v>9634</v>
      </c>
      <c r="N2023" s="14">
        <v>46128.0</v>
      </c>
      <c r="O2023" s="14">
        <v>46129.0</v>
      </c>
      <c r="P2023" s="8" t="s">
        <v>3876</v>
      </c>
      <c r="Q2023" s="8">
        <v>471.0</v>
      </c>
      <c r="R2023" s="16" t="s">
        <v>14630</v>
      </c>
      <c r="S2023" s="16" t="s">
        <v>14631</v>
      </c>
      <c r="T2023" s="16" t="s">
        <v>14632</v>
      </c>
      <c r="U2023" s="20" t="s">
        <v>14633</v>
      </c>
      <c r="V2023" s="8" t="s">
        <v>190</v>
      </c>
      <c r="X2023" s="8" t="s">
        <v>9767</v>
      </c>
      <c r="AA2023" s="18" t="s">
        <v>54</v>
      </c>
      <c r="AB2023" s="18" t="s">
        <v>54</v>
      </c>
      <c r="AC2023" s="18" t="s">
        <v>54</v>
      </c>
      <c r="AD2023" s="18" t="s">
        <v>54</v>
      </c>
      <c r="AE2023" s="18" t="s">
        <v>54</v>
      </c>
      <c r="AF2023" s="18" t="s">
        <v>54</v>
      </c>
      <c r="AG2023" s="18" t="s">
        <v>54</v>
      </c>
      <c r="AH2023" s="18" t="s">
        <v>54</v>
      </c>
      <c r="AI2023" s="18" t="s">
        <v>54</v>
      </c>
      <c r="AJ2023" s="18" t="s">
        <v>14626</v>
      </c>
      <c r="AK2023" s="18" t="s">
        <v>54</v>
      </c>
      <c r="AL2023" s="18" t="s">
        <v>54</v>
      </c>
      <c r="AM2023" s="18" t="s">
        <v>54</v>
      </c>
      <c r="AN2023" s="19"/>
      <c r="AO2023" s="19" t="s">
        <v>14634</v>
      </c>
    </row>
    <row r="2024">
      <c r="A2024" s="8" t="s">
        <v>14635</v>
      </c>
      <c r="B2024" s="52" t="s">
        <v>1287</v>
      </c>
      <c r="C2024" s="8" t="s">
        <v>58</v>
      </c>
      <c r="D2024" s="8" t="s">
        <v>14626</v>
      </c>
      <c r="E2024" s="16" t="s">
        <v>14636</v>
      </c>
      <c r="F2024" s="50" t="s">
        <v>14637</v>
      </c>
      <c r="G2024" s="8" t="s">
        <v>3873</v>
      </c>
      <c r="H2024" s="24"/>
      <c r="I2024" s="8" t="s">
        <v>14638</v>
      </c>
      <c r="J2024" s="8">
        <v>15.0</v>
      </c>
      <c r="K2024" s="14">
        <v>46125.0</v>
      </c>
      <c r="L2024" s="8" t="s">
        <v>9634</v>
      </c>
      <c r="M2024" s="8" t="s">
        <v>9634</v>
      </c>
      <c r="N2024" s="14">
        <v>46128.0</v>
      </c>
      <c r="O2024" s="14">
        <v>46129.0</v>
      </c>
      <c r="P2024" s="8" t="s">
        <v>3876</v>
      </c>
      <c r="Q2024" s="8">
        <v>505.0</v>
      </c>
      <c r="R2024" s="16" t="s">
        <v>14639</v>
      </c>
      <c r="S2024" s="16" t="s">
        <v>14640</v>
      </c>
      <c r="T2024" s="16" t="s">
        <v>107</v>
      </c>
      <c r="U2024" s="20" t="s">
        <v>14633</v>
      </c>
      <c r="V2024" s="8" t="s">
        <v>190</v>
      </c>
      <c r="X2024" s="8" t="s">
        <v>9767</v>
      </c>
      <c r="AA2024" s="18" t="s">
        <v>54</v>
      </c>
      <c r="AB2024" s="18" t="s">
        <v>54</v>
      </c>
      <c r="AC2024" s="18" t="s">
        <v>54</v>
      </c>
      <c r="AD2024" s="18" t="s">
        <v>54</v>
      </c>
      <c r="AE2024" s="18" t="s">
        <v>54</v>
      </c>
      <c r="AF2024" s="18" t="s">
        <v>54</v>
      </c>
      <c r="AG2024" s="18" t="s">
        <v>54</v>
      </c>
      <c r="AH2024" s="18" t="s">
        <v>54</v>
      </c>
      <c r="AI2024" s="18" t="s">
        <v>54</v>
      </c>
      <c r="AJ2024" s="18" t="s">
        <v>54</v>
      </c>
      <c r="AK2024" s="18" t="s">
        <v>54</v>
      </c>
      <c r="AL2024" s="18" t="s">
        <v>54</v>
      </c>
      <c r="AM2024" s="18" t="s">
        <v>54</v>
      </c>
      <c r="AN2024" s="19"/>
      <c r="AO2024" s="19" t="s">
        <v>54</v>
      </c>
    </row>
    <row r="2025">
      <c r="A2025" s="8" t="s">
        <v>14641</v>
      </c>
      <c r="B2025" s="52" t="s">
        <v>3883</v>
      </c>
      <c r="C2025" s="8" t="s">
        <v>58</v>
      </c>
      <c r="D2025" s="8" t="s">
        <v>14626</v>
      </c>
      <c r="E2025" s="16" t="s">
        <v>14642</v>
      </c>
      <c r="F2025" s="50" t="s">
        <v>14643</v>
      </c>
      <c r="G2025" s="8" t="s">
        <v>3873</v>
      </c>
      <c r="H2025" s="24"/>
      <c r="I2025" s="8" t="s">
        <v>14644</v>
      </c>
      <c r="J2025" s="8">
        <v>15.0</v>
      </c>
      <c r="K2025" s="14">
        <v>46125.0</v>
      </c>
      <c r="L2025" s="8" t="s">
        <v>9634</v>
      </c>
      <c r="M2025" s="8" t="s">
        <v>9634</v>
      </c>
      <c r="N2025" s="14">
        <v>46128.0</v>
      </c>
      <c r="O2025" s="14">
        <v>46129.0</v>
      </c>
      <c r="P2025" s="8" t="s">
        <v>3876</v>
      </c>
      <c r="Q2025" s="8">
        <v>672.0</v>
      </c>
      <c r="R2025" s="16" t="s">
        <v>14645</v>
      </c>
      <c r="S2025" s="16" t="s">
        <v>14646</v>
      </c>
      <c r="T2025" s="16" t="s">
        <v>14647</v>
      </c>
      <c r="U2025" s="20" t="s">
        <v>14633</v>
      </c>
      <c r="V2025" s="8" t="s">
        <v>190</v>
      </c>
      <c r="X2025" s="8" t="s">
        <v>9767</v>
      </c>
      <c r="AA2025" s="18" t="s">
        <v>54</v>
      </c>
      <c r="AB2025" s="18" t="s">
        <v>54</v>
      </c>
      <c r="AC2025" s="18" t="s">
        <v>54</v>
      </c>
      <c r="AD2025" s="18" t="s">
        <v>54</v>
      </c>
      <c r="AE2025" s="18" t="s">
        <v>54</v>
      </c>
      <c r="AF2025" s="18" t="s">
        <v>54</v>
      </c>
      <c r="AG2025" s="18" t="s">
        <v>54</v>
      </c>
      <c r="AH2025" s="18" t="s">
        <v>54</v>
      </c>
      <c r="AI2025" s="18" t="s">
        <v>54</v>
      </c>
      <c r="AJ2025" s="18" t="s">
        <v>54</v>
      </c>
      <c r="AK2025" s="18" t="s">
        <v>54</v>
      </c>
      <c r="AL2025" s="18" t="s">
        <v>54</v>
      </c>
      <c r="AM2025" s="18" t="s">
        <v>54</v>
      </c>
      <c r="AN2025" s="19"/>
      <c r="AO2025" s="19" t="s">
        <v>54</v>
      </c>
    </row>
    <row r="2026">
      <c r="A2026" s="8" t="s">
        <v>14648</v>
      </c>
      <c r="B2026" s="52" t="s">
        <v>1287</v>
      </c>
      <c r="C2026" s="8" t="s">
        <v>43</v>
      </c>
      <c r="E2026" s="20" t="s">
        <v>14649</v>
      </c>
      <c r="F2026" s="50" t="s">
        <v>14650</v>
      </c>
      <c r="G2026" s="8" t="s">
        <v>46</v>
      </c>
      <c r="H2026" s="24"/>
      <c r="I2026" s="8" t="s">
        <v>14651</v>
      </c>
      <c r="J2026" s="8">
        <v>15.0</v>
      </c>
      <c r="K2026" s="14">
        <v>46125.0</v>
      </c>
      <c r="L2026" s="8" t="s">
        <v>9634</v>
      </c>
      <c r="M2026" s="8" t="s">
        <v>9634</v>
      </c>
      <c r="N2026" s="14">
        <v>46129.0</v>
      </c>
      <c r="O2026" s="14">
        <v>46129.0</v>
      </c>
      <c r="P2026" s="8" t="s">
        <v>48</v>
      </c>
      <c r="Q2026" s="8">
        <v>654.0</v>
      </c>
      <c r="R2026" s="8" t="s">
        <v>14652</v>
      </c>
      <c r="S2026" s="8" t="s">
        <v>14653</v>
      </c>
      <c r="T2026" s="16" t="s">
        <v>14654</v>
      </c>
      <c r="U2026" s="17" t="s">
        <v>14655</v>
      </c>
      <c r="V2026" s="8" t="s">
        <v>72</v>
      </c>
      <c r="W2026" s="8" t="s">
        <v>9767</v>
      </c>
      <c r="Y2026" s="8" t="s">
        <v>9767</v>
      </c>
      <c r="AA2026" s="18" t="s">
        <v>54</v>
      </c>
      <c r="AB2026" s="18" t="s">
        <v>54</v>
      </c>
      <c r="AC2026" s="18" t="s">
        <v>54</v>
      </c>
      <c r="AD2026" s="18" t="s">
        <v>54</v>
      </c>
      <c r="AE2026" s="18" t="s">
        <v>54</v>
      </c>
      <c r="AF2026" s="18" t="s">
        <v>54</v>
      </c>
      <c r="AG2026" s="18" t="s">
        <v>54</v>
      </c>
      <c r="AH2026" s="18" t="s">
        <v>54</v>
      </c>
      <c r="AI2026" s="18" t="s">
        <v>54</v>
      </c>
      <c r="AJ2026" s="18" t="s">
        <v>14648</v>
      </c>
      <c r="AK2026" s="18" t="s">
        <v>54</v>
      </c>
      <c r="AL2026" s="18" t="s">
        <v>54</v>
      </c>
      <c r="AM2026" s="18" t="s">
        <v>54</v>
      </c>
      <c r="AN2026" s="19">
        <v>0.9143</v>
      </c>
      <c r="AO2026" s="19" t="s">
        <v>73</v>
      </c>
    </row>
    <row r="2027">
      <c r="A2027" s="8" t="s">
        <v>14656</v>
      </c>
      <c r="B2027" s="52" t="s">
        <v>1883</v>
      </c>
      <c r="C2027" s="8" t="s">
        <v>58</v>
      </c>
      <c r="D2027" s="8" t="s">
        <v>14648</v>
      </c>
      <c r="E2027" s="20" t="s">
        <v>14657</v>
      </c>
      <c r="F2027" s="50" t="s">
        <v>14658</v>
      </c>
      <c r="G2027" s="8" t="s">
        <v>46</v>
      </c>
      <c r="H2027" s="24"/>
      <c r="I2027" s="8" t="s">
        <v>14659</v>
      </c>
      <c r="J2027" s="8">
        <v>15.0</v>
      </c>
      <c r="K2027" s="14">
        <v>46125.0</v>
      </c>
      <c r="L2027" s="8" t="s">
        <v>9634</v>
      </c>
      <c r="M2027" s="8" t="s">
        <v>9634</v>
      </c>
      <c r="N2027" s="14">
        <v>46129.0</v>
      </c>
      <c r="O2027" s="14">
        <v>46129.0</v>
      </c>
      <c r="P2027" s="8" t="s">
        <v>48</v>
      </c>
      <c r="Q2027" s="8">
        <v>514.0</v>
      </c>
      <c r="R2027" s="8" t="s">
        <v>14652</v>
      </c>
      <c r="S2027" s="8" t="s">
        <v>14660</v>
      </c>
      <c r="T2027" s="16" t="s">
        <v>70</v>
      </c>
      <c r="U2027" s="17" t="s">
        <v>14655</v>
      </c>
      <c r="V2027" s="8" t="s">
        <v>72</v>
      </c>
      <c r="W2027" s="8" t="s">
        <v>9767</v>
      </c>
      <c r="Y2027" s="8" t="s">
        <v>9767</v>
      </c>
      <c r="AA2027" s="18" t="s">
        <v>54</v>
      </c>
      <c r="AB2027" s="18" t="s">
        <v>54</v>
      </c>
      <c r="AC2027" s="18" t="s">
        <v>54</v>
      </c>
      <c r="AD2027" s="18" t="s">
        <v>54</v>
      </c>
      <c r="AE2027" s="18" t="s">
        <v>54</v>
      </c>
      <c r="AF2027" s="18" t="s">
        <v>54</v>
      </c>
      <c r="AG2027" s="18" t="s">
        <v>54</v>
      </c>
      <c r="AH2027" s="18" t="s">
        <v>54</v>
      </c>
      <c r="AI2027" s="18" t="s">
        <v>54</v>
      </c>
      <c r="AJ2027" s="18" t="s">
        <v>54</v>
      </c>
      <c r="AK2027" s="18" t="s">
        <v>54</v>
      </c>
      <c r="AL2027" s="18" t="s">
        <v>54</v>
      </c>
      <c r="AM2027" s="18" t="s">
        <v>54</v>
      </c>
      <c r="AN2027" s="19">
        <v>0.9143</v>
      </c>
      <c r="AO2027" s="19" t="s">
        <v>73</v>
      </c>
    </row>
    <row r="2028">
      <c r="A2028" s="8" t="s">
        <v>14661</v>
      </c>
      <c r="B2028" s="52" t="s">
        <v>5170</v>
      </c>
      <c r="C2028" s="8" t="s">
        <v>58</v>
      </c>
      <c r="D2028" s="8" t="s">
        <v>14648</v>
      </c>
      <c r="E2028" s="20" t="s">
        <v>14662</v>
      </c>
      <c r="F2028" s="50" t="s">
        <v>14663</v>
      </c>
      <c r="G2028" s="8" t="s">
        <v>46</v>
      </c>
      <c r="H2028" s="24"/>
      <c r="I2028" s="8" t="s">
        <v>14664</v>
      </c>
      <c r="J2028" s="8">
        <v>15.0</v>
      </c>
      <c r="K2028" s="14">
        <v>46125.0</v>
      </c>
      <c r="L2028" s="8" t="s">
        <v>9634</v>
      </c>
      <c r="M2028" s="8" t="s">
        <v>9634</v>
      </c>
      <c r="N2028" s="14">
        <v>46129.0</v>
      </c>
      <c r="O2028" s="14">
        <v>46129.0</v>
      </c>
      <c r="P2028" s="8" t="s">
        <v>48</v>
      </c>
      <c r="Q2028" s="8">
        <v>599.0</v>
      </c>
      <c r="R2028" s="8" t="s">
        <v>14652</v>
      </c>
      <c r="S2028" s="8" t="s">
        <v>14665</v>
      </c>
      <c r="T2028" s="16" t="s">
        <v>14183</v>
      </c>
      <c r="U2028" s="17" t="s">
        <v>14655</v>
      </c>
      <c r="V2028" s="8" t="s">
        <v>72</v>
      </c>
      <c r="W2028" s="8" t="s">
        <v>9767</v>
      </c>
      <c r="Y2028" s="8" t="s">
        <v>9767</v>
      </c>
      <c r="AA2028" s="18" t="s">
        <v>54</v>
      </c>
      <c r="AB2028" s="18" t="s">
        <v>54</v>
      </c>
      <c r="AC2028" s="18" t="s">
        <v>54</v>
      </c>
      <c r="AD2028" s="18" t="s">
        <v>54</v>
      </c>
      <c r="AE2028" s="18" t="s">
        <v>54</v>
      </c>
      <c r="AF2028" s="18" t="s">
        <v>54</v>
      </c>
      <c r="AG2028" s="18" t="s">
        <v>54</v>
      </c>
      <c r="AH2028" s="18" t="s">
        <v>54</v>
      </c>
      <c r="AI2028" s="18" t="s">
        <v>54</v>
      </c>
      <c r="AJ2028" s="18" t="s">
        <v>54</v>
      </c>
      <c r="AK2028" s="18" t="s">
        <v>54</v>
      </c>
      <c r="AL2028" s="18" t="s">
        <v>54</v>
      </c>
      <c r="AM2028" s="18" t="s">
        <v>54</v>
      </c>
      <c r="AN2028" s="19">
        <v>0.9143</v>
      </c>
      <c r="AO2028" s="19" t="s">
        <v>73</v>
      </c>
    </row>
    <row r="2029">
      <c r="A2029" s="8" t="s">
        <v>14666</v>
      </c>
      <c r="B2029" s="52" t="s">
        <v>1287</v>
      </c>
      <c r="C2029" s="8" t="s">
        <v>43</v>
      </c>
      <c r="E2029" s="20" t="s">
        <v>14667</v>
      </c>
      <c r="F2029" s="50" t="s">
        <v>14668</v>
      </c>
      <c r="G2029" s="8" t="s">
        <v>83</v>
      </c>
      <c r="H2029" s="24"/>
      <c r="I2029" s="59" t="s">
        <v>14669</v>
      </c>
      <c r="J2029" s="8">
        <v>15.0</v>
      </c>
      <c r="K2029" s="14">
        <v>46125.0</v>
      </c>
      <c r="L2029" s="8" t="s">
        <v>9634</v>
      </c>
      <c r="M2029" s="8" t="s">
        <v>9634</v>
      </c>
      <c r="N2029" s="14">
        <v>46129.0</v>
      </c>
      <c r="O2029" s="14">
        <v>46129.0</v>
      </c>
      <c r="P2029" s="8" t="s">
        <v>48</v>
      </c>
      <c r="Q2029" s="8">
        <v>611.0</v>
      </c>
      <c r="R2029" s="59" t="s">
        <v>14670</v>
      </c>
      <c r="S2029" s="59" t="s">
        <v>14671</v>
      </c>
      <c r="T2029" s="16" t="s">
        <v>70</v>
      </c>
      <c r="U2029" s="17" t="s">
        <v>14672</v>
      </c>
      <c r="V2029" s="8" t="s">
        <v>220</v>
      </c>
      <c r="AA2029" s="18" t="s">
        <v>54</v>
      </c>
      <c r="AB2029" s="18" t="s">
        <v>54</v>
      </c>
      <c r="AC2029" s="18" t="s">
        <v>54</v>
      </c>
      <c r="AD2029" s="18" t="s">
        <v>54</v>
      </c>
      <c r="AE2029" s="18" t="s">
        <v>54</v>
      </c>
      <c r="AF2029" s="18" t="s">
        <v>54</v>
      </c>
      <c r="AG2029" s="18" t="s">
        <v>54</v>
      </c>
      <c r="AH2029" s="18" t="s">
        <v>54</v>
      </c>
      <c r="AI2029" s="18" t="s">
        <v>54</v>
      </c>
      <c r="AJ2029" s="18" t="s">
        <v>14666</v>
      </c>
      <c r="AK2029" s="18" t="s">
        <v>54</v>
      </c>
      <c r="AL2029" s="18" t="s">
        <v>54</v>
      </c>
      <c r="AM2029" s="18" t="s">
        <v>54</v>
      </c>
      <c r="AN2029" s="19">
        <v>0.8854</v>
      </c>
      <c r="AO2029" s="19" t="s">
        <v>73</v>
      </c>
    </row>
    <row r="2030">
      <c r="A2030" s="8" t="s">
        <v>14673</v>
      </c>
      <c r="B2030" s="52" t="s">
        <v>1298</v>
      </c>
      <c r="C2030" s="8" t="s">
        <v>58</v>
      </c>
      <c r="D2030" s="8" t="s">
        <v>14666</v>
      </c>
      <c r="E2030" s="20" t="s">
        <v>14674</v>
      </c>
      <c r="F2030" s="50" t="s">
        <v>14675</v>
      </c>
      <c r="G2030" s="8" t="s">
        <v>83</v>
      </c>
      <c r="H2030" s="24"/>
      <c r="I2030" s="59" t="s">
        <v>14676</v>
      </c>
      <c r="J2030" s="8">
        <v>15.0</v>
      </c>
      <c r="K2030" s="14">
        <v>46125.0</v>
      </c>
      <c r="L2030" s="8" t="s">
        <v>9634</v>
      </c>
      <c r="M2030" s="8" t="s">
        <v>9634</v>
      </c>
      <c r="N2030" s="14">
        <v>46129.0</v>
      </c>
      <c r="O2030" s="14">
        <v>46129.0</v>
      </c>
      <c r="P2030" s="8" t="s">
        <v>48</v>
      </c>
      <c r="Q2030" s="8">
        <v>654.0</v>
      </c>
      <c r="R2030" s="59" t="s">
        <v>14677</v>
      </c>
      <c r="S2030" s="59" t="s">
        <v>14678</v>
      </c>
      <c r="T2030" s="16" t="s">
        <v>14403</v>
      </c>
      <c r="U2030" s="17" t="s">
        <v>14672</v>
      </c>
      <c r="V2030" s="8" t="s">
        <v>220</v>
      </c>
      <c r="AA2030" s="18" t="s">
        <v>54</v>
      </c>
      <c r="AB2030" s="18" t="s">
        <v>54</v>
      </c>
      <c r="AC2030" s="18" t="s">
        <v>54</v>
      </c>
      <c r="AD2030" s="18" t="s">
        <v>54</v>
      </c>
      <c r="AE2030" s="18" t="s">
        <v>54</v>
      </c>
      <c r="AF2030" s="18" t="s">
        <v>54</v>
      </c>
      <c r="AG2030" s="18" t="s">
        <v>54</v>
      </c>
      <c r="AH2030" s="18" t="s">
        <v>54</v>
      </c>
      <c r="AI2030" s="18" t="s">
        <v>54</v>
      </c>
      <c r="AJ2030" s="18" t="s">
        <v>54</v>
      </c>
      <c r="AK2030" s="18" t="s">
        <v>54</v>
      </c>
      <c r="AL2030" s="18" t="s">
        <v>54</v>
      </c>
      <c r="AM2030" s="18" t="s">
        <v>54</v>
      </c>
      <c r="AN2030" s="19">
        <v>0.8854</v>
      </c>
      <c r="AO2030" s="19" t="s">
        <v>73</v>
      </c>
    </row>
    <row r="2031">
      <c r="A2031" s="8" t="s">
        <v>14679</v>
      </c>
      <c r="B2031" s="52" t="s">
        <v>3883</v>
      </c>
      <c r="C2031" s="8" t="s">
        <v>58</v>
      </c>
      <c r="D2031" s="8" t="s">
        <v>14666</v>
      </c>
      <c r="E2031" s="20" t="s">
        <v>14680</v>
      </c>
      <c r="F2031" s="50" t="s">
        <v>14681</v>
      </c>
      <c r="G2031" s="8" t="s">
        <v>83</v>
      </c>
      <c r="H2031" s="24"/>
      <c r="I2031" s="59" t="s">
        <v>14682</v>
      </c>
      <c r="J2031" s="8">
        <v>15.0</v>
      </c>
      <c r="K2031" s="14">
        <v>46125.0</v>
      </c>
      <c r="L2031" s="8" t="s">
        <v>9634</v>
      </c>
      <c r="M2031" s="8" t="s">
        <v>9634</v>
      </c>
      <c r="N2031" s="14">
        <v>46129.0</v>
      </c>
      <c r="O2031" s="14">
        <v>46129.0</v>
      </c>
      <c r="P2031" s="8" t="s">
        <v>48</v>
      </c>
      <c r="Q2031" s="8">
        <v>562.0</v>
      </c>
      <c r="R2031" s="59" t="s">
        <v>14677</v>
      </c>
      <c r="S2031" s="59" t="s">
        <v>14683</v>
      </c>
      <c r="T2031" s="16" t="s">
        <v>14183</v>
      </c>
      <c r="U2031" s="17" t="s">
        <v>14672</v>
      </c>
      <c r="V2031" s="8" t="s">
        <v>220</v>
      </c>
      <c r="AA2031" s="18" t="s">
        <v>54</v>
      </c>
      <c r="AB2031" s="18" t="s">
        <v>54</v>
      </c>
      <c r="AC2031" s="18" t="s">
        <v>54</v>
      </c>
      <c r="AD2031" s="18" t="s">
        <v>54</v>
      </c>
      <c r="AE2031" s="18" t="s">
        <v>54</v>
      </c>
      <c r="AF2031" s="18" t="s">
        <v>54</v>
      </c>
      <c r="AG2031" s="18" t="s">
        <v>54</v>
      </c>
      <c r="AH2031" s="18" t="s">
        <v>54</v>
      </c>
      <c r="AI2031" s="18" t="s">
        <v>54</v>
      </c>
      <c r="AJ2031" s="18" t="s">
        <v>54</v>
      </c>
      <c r="AK2031" s="18" t="s">
        <v>54</v>
      </c>
      <c r="AL2031" s="18" t="s">
        <v>54</v>
      </c>
      <c r="AM2031" s="18" t="s">
        <v>54</v>
      </c>
      <c r="AN2031" s="19">
        <v>0.8854</v>
      </c>
      <c r="AO2031" s="19" t="s">
        <v>73</v>
      </c>
    </row>
    <row r="2032">
      <c r="A2032" s="8" t="s">
        <v>14684</v>
      </c>
      <c r="B2032" s="52" t="s">
        <v>2482</v>
      </c>
      <c r="C2032" s="8" t="s">
        <v>58</v>
      </c>
      <c r="D2032" s="8" t="s">
        <v>14666</v>
      </c>
      <c r="E2032" s="20" t="s">
        <v>14685</v>
      </c>
      <c r="F2032" s="108"/>
      <c r="G2032" s="8" t="s">
        <v>83</v>
      </c>
      <c r="H2032" s="24"/>
      <c r="I2032" s="59" t="s">
        <v>14686</v>
      </c>
      <c r="J2032" s="8">
        <v>15.0</v>
      </c>
      <c r="K2032" s="14">
        <v>46125.0</v>
      </c>
      <c r="L2032" s="8" t="s">
        <v>9634</v>
      </c>
      <c r="M2032" s="8" t="s">
        <v>9634</v>
      </c>
      <c r="N2032" s="14">
        <v>46129.0</v>
      </c>
      <c r="O2032" s="14">
        <v>46129.0</v>
      </c>
      <c r="P2032" s="8" t="s">
        <v>48</v>
      </c>
      <c r="Q2032" s="8">
        <v>666.0</v>
      </c>
      <c r="R2032" s="59" t="s">
        <v>14687</v>
      </c>
      <c r="S2032" s="59" t="s">
        <v>14688</v>
      </c>
      <c r="T2032" s="16" t="s">
        <v>14689</v>
      </c>
      <c r="U2032" s="17" t="s">
        <v>14672</v>
      </c>
      <c r="V2032" s="8" t="s">
        <v>220</v>
      </c>
      <c r="AA2032" s="18" t="s">
        <v>54</v>
      </c>
      <c r="AB2032" s="18" t="s">
        <v>54</v>
      </c>
      <c r="AC2032" s="18" t="s">
        <v>54</v>
      </c>
      <c r="AD2032" s="18" t="s">
        <v>54</v>
      </c>
      <c r="AE2032" s="18" t="s">
        <v>54</v>
      </c>
      <c r="AF2032" s="18" t="s">
        <v>54</v>
      </c>
      <c r="AG2032" s="18" t="s">
        <v>54</v>
      </c>
      <c r="AH2032" s="18" t="s">
        <v>54</v>
      </c>
      <c r="AI2032" s="18" t="s">
        <v>54</v>
      </c>
      <c r="AJ2032" s="18" t="s">
        <v>54</v>
      </c>
      <c r="AK2032" s="18" t="s">
        <v>54</v>
      </c>
      <c r="AL2032" s="18" t="s">
        <v>54</v>
      </c>
      <c r="AM2032" s="18" t="s">
        <v>54</v>
      </c>
      <c r="AN2032" s="19" t="s">
        <v>54</v>
      </c>
      <c r="AO2032" s="19" t="s">
        <v>54</v>
      </c>
    </row>
    <row r="2033">
      <c r="A2033" s="8" t="s">
        <v>14690</v>
      </c>
      <c r="B2033" s="52" t="s">
        <v>1287</v>
      </c>
      <c r="C2033" s="8" t="s">
        <v>43</v>
      </c>
      <c r="E2033" s="20" t="s">
        <v>14691</v>
      </c>
      <c r="F2033" s="50" t="s">
        <v>14692</v>
      </c>
      <c r="G2033" s="8" t="s">
        <v>46</v>
      </c>
      <c r="H2033" s="24"/>
      <c r="I2033" s="8" t="s">
        <v>14693</v>
      </c>
      <c r="J2033" s="8">
        <v>15.0</v>
      </c>
      <c r="K2033" s="14">
        <v>46125.0</v>
      </c>
      <c r="L2033" s="8" t="s">
        <v>9634</v>
      </c>
      <c r="M2033" s="8" t="s">
        <v>9634</v>
      </c>
      <c r="N2033" s="14">
        <v>46129.0</v>
      </c>
      <c r="O2033" s="14">
        <v>46129.0</v>
      </c>
      <c r="P2033" s="8" t="s">
        <v>48</v>
      </c>
      <c r="Q2033" s="8">
        <v>515.0</v>
      </c>
      <c r="R2033" s="8" t="s">
        <v>14694</v>
      </c>
      <c r="S2033" s="8" t="s">
        <v>14695</v>
      </c>
      <c r="T2033" s="16" t="s">
        <v>14183</v>
      </c>
      <c r="U2033" s="17" t="s">
        <v>14696</v>
      </c>
      <c r="V2033" s="8" t="s">
        <v>72</v>
      </c>
      <c r="Z2033" s="8" t="s">
        <v>9767</v>
      </c>
      <c r="AA2033" s="18" t="s">
        <v>54</v>
      </c>
      <c r="AB2033" s="18" t="s">
        <v>54</v>
      </c>
      <c r="AC2033" s="18" t="s">
        <v>54</v>
      </c>
      <c r="AD2033" s="18" t="s">
        <v>54</v>
      </c>
      <c r="AE2033" s="18" t="s">
        <v>54</v>
      </c>
      <c r="AF2033" s="18" t="s">
        <v>54</v>
      </c>
      <c r="AG2033" s="18" t="s">
        <v>54</v>
      </c>
      <c r="AH2033" s="18" t="s">
        <v>54</v>
      </c>
      <c r="AI2033" s="18" t="s">
        <v>54</v>
      </c>
      <c r="AJ2033" s="18" t="s">
        <v>14690</v>
      </c>
      <c r="AK2033" s="18" t="s">
        <v>54</v>
      </c>
      <c r="AL2033" s="18" t="s">
        <v>54</v>
      </c>
      <c r="AM2033" s="18" t="s">
        <v>54</v>
      </c>
      <c r="AN2033" s="19" t="s">
        <v>54</v>
      </c>
      <c r="AO2033" s="19" t="s">
        <v>54</v>
      </c>
    </row>
    <row r="2034">
      <c r="A2034" s="8" t="s">
        <v>14697</v>
      </c>
      <c r="B2034" s="52" t="s">
        <v>1298</v>
      </c>
      <c r="C2034" s="8" t="s">
        <v>58</v>
      </c>
      <c r="D2034" s="8" t="s">
        <v>14690</v>
      </c>
      <c r="E2034" s="20" t="s">
        <v>14698</v>
      </c>
      <c r="F2034" s="50" t="s">
        <v>14699</v>
      </c>
      <c r="G2034" s="8" t="s">
        <v>46</v>
      </c>
      <c r="H2034" s="24"/>
      <c r="I2034" s="8" t="s">
        <v>14700</v>
      </c>
      <c r="J2034" s="8">
        <v>15.0</v>
      </c>
      <c r="K2034" s="14">
        <v>46125.0</v>
      </c>
      <c r="L2034" s="8" t="s">
        <v>9634</v>
      </c>
      <c r="M2034" s="8" t="s">
        <v>9634</v>
      </c>
      <c r="N2034" s="14">
        <v>46129.0</v>
      </c>
      <c r="O2034" s="14">
        <v>46129.0</v>
      </c>
      <c r="P2034" s="8" t="s">
        <v>48</v>
      </c>
      <c r="Q2034" s="8">
        <v>665.0</v>
      </c>
      <c r="R2034" s="8" t="s">
        <v>14694</v>
      </c>
      <c r="S2034" s="8" t="s">
        <v>14701</v>
      </c>
      <c r="T2034" s="16" t="s">
        <v>14702</v>
      </c>
      <c r="U2034" s="17" t="s">
        <v>14696</v>
      </c>
      <c r="V2034" s="8" t="s">
        <v>72</v>
      </c>
      <c r="Z2034" s="8" t="s">
        <v>9767</v>
      </c>
      <c r="AA2034" s="18" t="s">
        <v>54</v>
      </c>
      <c r="AB2034" s="18" t="s">
        <v>54</v>
      </c>
      <c r="AC2034" s="18" t="s">
        <v>54</v>
      </c>
      <c r="AD2034" s="18" t="s">
        <v>54</v>
      </c>
      <c r="AE2034" s="18" t="s">
        <v>54</v>
      </c>
      <c r="AF2034" s="18" t="s">
        <v>54</v>
      </c>
      <c r="AG2034" s="18" t="s">
        <v>54</v>
      </c>
      <c r="AH2034" s="18" t="s">
        <v>54</v>
      </c>
      <c r="AI2034" s="18" t="s">
        <v>54</v>
      </c>
      <c r="AJ2034" s="18" t="s">
        <v>54</v>
      </c>
      <c r="AK2034" s="18" t="s">
        <v>54</v>
      </c>
      <c r="AL2034" s="18" t="s">
        <v>54</v>
      </c>
      <c r="AM2034" s="18" t="s">
        <v>54</v>
      </c>
      <c r="AN2034" s="19" t="s">
        <v>54</v>
      </c>
      <c r="AO2034" s="19" t="s">
        <v>54</v>
      </c>
    </row>
    <row r="2035">
      <c r="A2035" s="8" t="s">
        <v>14703</v>
      </c>
      <c r="B2035" s="52" t="s">
        <v>1883</v>
      </c>
      <c r="C2035" s="8" t="s">
        <v>58</v>
      </c>
      <c r="D2035" s="8" t="s">
        <v>14690</v>
      </c>
      <c r="E2035" s="20" t="s">
        <v>14704</v>
      </c>
      <c r="F2035" s="50" t="s">
        <v>14705</v>
      </c>
      <c r="G2035" s="8" t="s">
        <v>46</v>
      </c>
      <c r="H2035" s="24"/>
      <c r="I2035" s="8" t="s">
        <v>14706</v>
      </c>
      <c r="J2035" s="8">
        <v>15.0</v>
      </c>
      <c r="K2035" s="14">
        <v>46125.0</v>
      </c>
      <c r="L2035" s="8" t="s">
        <v>9634</v>
      </c>
      <c r="M2035" s="8" t="s">
        <v>9634</v>
      </c>
      <c r="N2035" s="14">
        <v>46129.0</v>
      </c>
      <c r="O2035" s="14">
        <v>46129.0</v>
      </c>
      <c r="P2035" s="8" t="s">
        <v>48</v>
      </c>
      <c r="Q2035" s="8">
        <v>623.0</v>
      </c>
      <c r="R2035" s="8" t="s">
        <v>14694</v>
      </c>
      <c r="S2035" s="8" t="s">
        <v>14707</v>
      </c>
      <c r="T2035" s="16" t="s">
        <v>70</v>
      </c>
      <c r="U2035" s="17" t="s">
        <v>14696</v>
      </c>
      <c r="V2035" s="8" t="s">
        <v>72</v>
      </c>
      <c r="Z2035" s="8" t="s">
        <v>9767</v>
      </c>
      <c r="AA2035" s="18" t="s">
        <v>54</v>
      </c>
      <c r="AB2035" s="18" t="s">
        <v>54</v>
      </c>
      <c r="AC2035" s="18" t="s">
        <v>54</v>
      </c>
      <c r="AD2035" s="18" t="s">
        <v>54</v>
      </c>
      <c r="AE2035" s="18" t="s">
        <v>54</v>
      </c>
      <c r="AF2035" s="18" t="s">
        <v>54</v>
      </c>
      <c r="AG2035" s="18" t="s">
        <v>54</v>
      </c>
      <c r="AH2035" s="18" t="s">
        <v>54</v>
      </c>
      <c r="AI2035" s="18" t="s">
        <v>54</v>
      </c>
      <c r="AJ2035" s="18" t="s">
        <v>54</v>
      </c>
      <c r="AK2035" s="18" t="s">
        <v>54</v>
      </c>
      <c r="AL2035" s="18" t="s">
        <v>54</v>
      </c>
      <c r="AM2035" s="18" t="s">
        <v>54</v>
      </c>
      <c r="AN2035" s="19" t="s">
        <v>54</v>
      </c>
      <c r="AO2035" s="19" t="s">
        <v>54</v>
      </c>
    </row>
    <row r="2036">
      <c r="A2036" s="8" t="s">
        <v>14708</v>
      </c>
      <c r="B2036" s="52" t="s">
        <v>3883</v>
      </c>
      <c r="C2036" s="8" t="s">
        <v>58</v>
      </c>
      <c r="D2036" s="8" t="s">
        <v>14690</v>
      </c>
      <c r="E2036" s="20" t="s">
        <v>14709</v>
      </c>
      <c r="F2036" s="50" t="s">
        <v>14710</v>
      </c>
      <c r="G2036" s="8" t="s">
        <v>46</v>
      </c>
      <c r="H2036" s="24"/>
      <c r="I2036" s="8" t="s">
        <v>14711</v>
      </c>
      <c r="J2036" s="8">
        <v>15.0</v>
      </c>
      <c r="K2036" s="14">
        <v>46125.0</v>
      </c>
      <c r="L2036" s="8" t="s">
        <v>9634</v>
      </c>
      <c r="M2036" s="8" t="s">
        <v>9634</v>
      </c>
      <c r="N2036" s="14">
        <v>46129.0</v>
      </c>
      <c r="O2036" s="14">
        <v>46129.0</v>
      </c>
      <c r="P2036" s="8" t="s">
        <v>48</v>
      </c>
      <c r="Q2036" s="8">
        <v>624.0</v>
      </c>
      <c r="R2036" s="8" t="s">
        <v>14694</v>
      </c>
      <c r="S2036" s="8" t="s">
        <v>14712</v>
      </c>
      <c r="T2036" s="16" t="s">
        <v>14493</v>
      </c>
      <c r="U2036" s="17" t="s">
        <v>14696</v>
      </c>
      <c r="V2036" s="8" t="s">
        <v>72</v>
      </c>
      <c r="Z2036" s="8" t="s">
        <v>9767</v>
      </c>
      <c r="AA2036" s="18" t="s">
        <v>54</v>
      </c>
      <c r="AB2036" s="18" t="s">
        <v>54</v>
      </c>
      <c r="AC2036" s="18" t="s">
        <v>54</v>
      </c>
      <c r="AD2036" s="18" t="s">
        <v>54</v>
      </c>
      <c r="AE2036" s="18" t="s">
        <v>54</v>
      </c>
      <c r="AF2036" s="18" t="s">
        <v>54</v>
      </c>
      <c r="AG2036" s="18" t="s">
        <v>54</v>
      </c>
      <c r="AH2036" s="18" t="s">
        <v>54</v>
      </c>
      <c r="AI2036" s="18" t="s">
        <v>54</v>
      </c>
      <c r="AJ2036" s="18" t="s">
        <v>54</v>
      </c>
      <c r="AK2036" s="18" t="s">
        <v>54</v>
      </c>
      <c r="AL2036" s="18" t="s">
        <v>54</v>
      </c>
      <c r="AM2036" s="18" t="s">
        <v>54</v>
      </c>
      <c r="AN2036" s="19" t="s">
        <v>54</v>
      </c>
      <c r="AO2036" s="19" t="s">
        <v>54</v>
      </c>
    </row>
    <row r="2037">
      <c r="A2037" s="8" t="s">
        <v>14713</v>
      </c>
      <c r="B2037" s="52" t="s">
        <v>1287</v>
      </c>
      <c r="C2037" s="8" t="s">
        <v>43</v>
      </c>
      <c r="E2037" s="10" t="s">
        <v>14714</v>
      </c>
      <c r="F2037" s="108"/>
      <c r="G2037" s="8" t="s">
        <v>183</v>
      </c>
      <c r="H2037" s="24"/>
      <c r="I2037" s="8" t="s">
        <v>14715</v>
      </c>
      <c r="J2037" s="8">
        <v>15.0</v>
      </c>
      <c r="K2037" s="14">
        <v>46125.0</v>
      </c>
      <c r="L2037" s="8" t="s">
        <v>9634</v>
      </c>
      <c r="M2037" s="8" t="s">
        <v>9634</v>
      </c>
      <c r="N2037" s="14">
        <v>46129.0</v>
      </c>
      <c r="O2037" s="14">
        <v>46129.0</v>
      </c>
      <c r="P2037" s="8" t="s">
        <v>185</v>
      </c>
      <c r="Q2037" s="8">
        <v>893.0</v>
      </c>
      <c r="R2037" s="8" t="s">
        <v>14716</v>
      </c>
      <c r="S2037" s="8" t="s">
        <v>14717</v>
      </c>
      <c r="T2037" s="32" t="s">
        <v>14718</v>
      </c>
      <c r="U2037" s="17" t="s">
        <v>14719</v>
      </c>
      <c r="V2037" s="8" t="s">
        <v>190</v>
      </c>
      <c r="AA2037" s="18" t="s">
        <v>54</v>
      </c>
      <c r="AB2037" s="18" t="s">
        <v>54</v>
      </c>
      <c r="AC2037" s="18" t="s">
        <v>54</v>
      </c>
      <c r="AD2037" s="18" t="s">
        <v>54</v>
      </c>
      <c r="AE2037" s="18" t="s">
        <v>54</v>
      </c>
      <c r="AF2037" s="18" t="s">
        <v>54</v>
      </c>
      <c r="AG2037" s="18" t="s">
        <v>54</v>
      </c>
      <c r="AH2037" s="18" t="s">
        <v>54</v>
      </c>
      <c r="AI2037" s="18" t="s">
        <v>54</v>
      </c>
      <c r="AJ2037" s="18" t="s">
        <v>14713</v>
      </c>
      <c r="AK2037" s="18" t="s">
        <v>54</v>
      </c>
      <c r="AL2037" s="18" t="s">
        <v>54</v>
      </c>
      <c r="AM2037" s="18" t="s">
        <v>54</v>
      </c>
      <c r="AN2037" s="19" t="s">
        <v>54</v>
      </c>
      <c r="AO2037" s="19" t="s">
        <v>54</v>
      </c>
    </row>
    <row r="2038">
      <c r="B2038" s="52" t="s">
        <v>3883</v>
      </c>
      <c r="C2038" s="8" t="s">
        <v>58</v>
      </c>
      <c r="D2038" s="8" t="s">
        <v>14713</v>
      </c>
      <c r="E2038" s="16" t="s">
        <v>14720</v>
      </c>
      <c r="F2038" s="108"/>
      <c r="G2038" s="8" t="s">
        <v>183</v>
      </c>
      <c r="H2038" s="24"/>
      <c r="I2038" s="8" t="s">
        <v>14721</v>
      </c>
      <c r="J2038" s="8">
        <v>15.0</v>
      </c>
      <c r="K2038" s="14">
        <v>46125.0</v>
      </c>
      <c r="L2038" s="8" t="s">
        <v>9634</v>
      </c>
      <c r="M2038" s="8" t="s">
        <v>9634</v>
      </c>
      <c r="N2038" s="14">
        <v>46129.0</v>
      </c>
      <c r="O2038" s="14">
        <v>46129.0</v>
      </c>
      <c r="P2038" s="8" t="s">
        <v>185</v>
      </c>
      <c r="Q2038" s="8">
        <v>865.0</v>
      </c>
      <c r="R2038" s="8" t="s">
        <v>14722</v>
      </c>
      <c r="S2038" s="8" t="s">
        <v>14723</v>
      </c>
      <c r="T2038" s="28"/>
      <c r="U2038" s="17" t="s">
        <v>14719</v>
      </c>
      <c r="V2038" s="8" t="s">
        <v>190</v>
      </c>
      <c r="AA2038" s="18" t="s">
        <v>54</v>
      </c>
      <c r="AB2038" s="18" t="s">
        <v>54</v>
      </c>
      <c r="AC2038" s="18" t="s">
        <v>54</v>
      </c>
      <c r="AD2038" s="18" t="s">
        <v>54</v>
      </c>
      <c r="AE2038" s="18" t="s">
        <v>54</v>
      </c>
      <c r="AF2038" s="18" t="s">
        <v>54</v>
      </c>
      <c r="AG2038" s="18" t="s">
        <v>54</v>
      </c>
      <c r="AH2038" s="18" t="s">
        <v>54</v>
      </c>
      <c r="AI2038" s="18" t="s">
        <v>54</v>
      </c>
      <c r="AJ2038" s="18" t="s">
        <v>54</v>
      </c>
      <c r="AK2038" s="18" t="s">
        <v>54</v>
      </c>
      <c r="AL2038" s="18" t="s">
        <v>54</v>
      </c>
      <c r="AM2038" s="18" t="s">
        <v>54</v>
      </c>
      <c r="AN2038" s="19" t="s">
        <v>54</v>
      </c>
      <c r="AO2038" s="19" t="s">
        <v>54</v>
      </c>
    </row>
    <row r="2039">
      <c r="A2039" s="8" t="s">
        <v>14724</v>
      </c>
      <c r="B2039" s="52" t="s">
        <v>1883</v>
      </c>
      <c r="C2039" s="8" t="s">
        <v>58</v>
      </c>
      <c r="D2039" s="8" t="s">
        <v>14713</v>
      </c>
      <c r="E2039" s="16" t="s">
        <v>14725</v>
      </c>
      <c r="F2039" s="108"/>
      <c r="G2039" s="8" t="s">
        <v>183</v>
      </c>
      <c r="H2039" s="24"/>
      <c r="I2039" s="8" t="s">
        <v>14726</v>
      </c>
      <c r="J2039" s="8">
        <v>15.0</v>
      </c>
      <c r="K2039" s="14">
        <v>46125.0</v>
      </c>
      <c r="L2039" s="8" t="s">
        <v>9634</v>
      </c>
      <c r="M2039" s="8" t="s">
        <v>9634</v>
      </c>
      <c r="N2039" s="14">
        <v>46129.0</v>
      </c>
      <c r="O2039" s="14">
        <v>46129.0</v>
      </c>
      <c r="P2039" s="8" t="s">
        <v>185</v>
      </c>
      <c r="Q2039" s="8">
        <v>869.0</v>
      </c>
      <c r="R2039" s="8" t="s">
        <v>14727</v>
      </c>
      <c r="S2039" s="8" t="s">
        <v>14728</v>
      </c>
      <c r="T2039" s="16" t="s">
        <v>70</v>
      </c>
      <c r="U2039" s="17" t="s">
        <v>14719</v>
      </c>
      <c r="V2039" s="8" t="s">
        <v>190</v>
      </c>
      <c r="AA2039" s="18" t="s">
        <v>54</v>
      </c>
      <c r="AB2039" s="18" t="s">
        <v>54</v>
      </c>
      <c r="AC2039" s="18" t="s">
        <v>54</v>
      </c>
      <c r="AD2039" s="18" t="s">
        <v>54</v>
      </c>
      <c r="AE2039" s="18" t="s">
        <v>54</v>
      </c>
      <c r="AF2039" s="18" t="s">
        <v>54</v>
      </c>
      <c r="AG2039" s="18" t="s">
        <v>54</v>
      </c>
      <c r="AH2039" s="18" t="s">
        <v>54</v>
      </c>
      <c r="AI2039" s="18" t="s">
        <v>54</v>
      </c>
      <c r="AJ2039" s="18" t="s">
        <v>54</v>
      </c>
      <c r="AK2039" s="18" t="s">
        <v>54</v>
      </c>
      <c r="AL2039" s="18" t="s">
        <v>54</v>
      </c>
      <c r="AM2039" s="18" t="s">
        <v>54</v>
      </c>
      <c r="AN2039" s="19" t="s">
        <v>54</v>
      </c>
      <c r="AO2039" s="19" t="s">
        <v>54</v>
      </c>
    </row>
    <row r="2040">
      <c r="A2040" s="8" t="s">
        <v>14729</v>
      </c>
      <c r="B2040" s="52" t="s">
        <v>5170</v>
      </c>
      <c r="C2040" s="8" t="s">
        <v>58</v>
      </c>
      <c r="D2040" s="8" t="s">
        <v>14713</v>
      </c>
      <c r="E2040" s="16" t="s">
        <v>14730</v>
      </c>
      <c r="F2040" s="108"/>
      <c r="G2040" s="8" t="s">
        <v>183</v>
      </c>
      <c r="H2040" s="24"/>
      <c r="I2040" s="8" t="s">
        <v>14731</v>
      </c>
      <c r="J2040" s="8">
        <v>15.0</v>
      </c>
      <c r="K2040" s="14">
        <v>46125.0</v>
      </c>
      <c r="L2040" s="8" t="s">
        <v>9634</v>
      </c>
      <c r="M2040" s="8" t="s">
        <v>9634</v>
      </c>
      <c r="N2040" s="14">
        <v>46129.0</v>
      </c>
      <c r="O2040" s="14">
        <v>46129.0</v>
      </c>
      <c r="P2040" s="8" t="s">
        <v>185</v>
      </c>
      <c r="Q2040" s="8">
        <v>823.0</v>
      </c>
      <c r="R2040" s="8" t="s">
        <v>14732</v>
      </c>
      <c r="S2040" s="8" t="s">
        <v>14733</v>
      </c>
      <c r="T2040" s="32" t="s">
        <v>14734</v>
      </c>
      <c r="U2040" s="17" t="s">
        <v>14719</v>
      </c>
      <c r="V2040" s="8" t="s">
        <v>190</v>
      </c>
      <c r="AA2040" s="18" t="s">
        <v>54</v>
      </c>
      <c r="AB2040" s="18" t="s">
        <v>54</v>
      </c>
      <c r="AC2040" s="18" t="s">
        <v>54</v>
      </c>
      <c r="AD2040" s="18" t="s">
        <v>54</v>
      </c>
      <c r="AE2040" s="18" t="s">
        <v>54</v>
      </c>
      <c r="AF2040" s="18" t="s">
        <v>54</v>
      </c>
      <c r="AG2040" s="18" t="s">
        <v>54</v>
      </c>
      <c r="AH2040" s="18" t="s">
        <v>54</v>
      </c>
      <c r="AI2040" s="18" t="s">
        <v>54</v>
      </c>
      <c r="AJ2040" s="18" t="s">
        <v>54</v>
      </c>
      <c r="AK2040" s="18" t="s">
        <v>54</v>
      </c>
      <c r="AL2040" s="18" t="s">
        <v>54</v>
      </c>
      <c r="AM2040" s="18" t="s">
        <v>54</v>
      </c>
      <c r="AN2040" s="19" t="s">
        <v>54</v>
      </c>
      <c r="AO2040" s="19" t="s">
        <v>54</v>
      </c>
    </row>
    <row r="2041">
      <c r="A2041" s="8" t="s">
        <v>14735</v>
      </c>
      <c r="B2041" s="52" t="s">
        <v>1883</v>
      </c>
      <c r="C2041" s="8" t="s">
        <v>43</v>
      </c>
      <c r="E2041" s="10" t="s">
        <v>14736</v>
      </c>
      <c r="F2041" s="50" t="s">
        <v>14737</v>
      </c>
      <c r="G2041" s="8" t="s">
        <v>7957</v>
      </c>
      <c r="H2041" s="24"/>
      <c r="I2041" s="8" t="s">
        <v>14738</v>
      </c>
      <c r="J2041" s="8">
        <v>15.0</v>
      </c>
      <c r="K2041" s="14">
        <v>46125.0</v>
      </c>
      <c r="L2041" s="8" t="s">
        <v>9634</v>
      </c>
      <c r="M2041" s="8" t="s">
        <v>9634</v>
      </c>
      <c r="N2041" s="14">
        <v>46129.0</v>
      </c>
      <c r="O2041" s="14">
        <v>46129.0</v>
      </c>
      <c r="P2041" s="8" t="s">
        <v>48</v>
      </c>
      <c r="Q2041" s="8">
        <v>739.0</v>
      </c>
      <c r="R2041" s="16" t="s">
        <v>14739</v>
      </c>
      <c r="S2041" s="16" t="s">
        <v>14740</v>
      </c>
      <c r="T2041" s="16" t="s">
        <v>14741</v>
      </c>
      <c r="U2041" s="17" t="s">
        <v>14742</v>
      </c>
      <c r="V2041" s="8" t="s">
        <v>220</v>
      </c>
      <c r="AA2041" s="18" t="s">
        <v>54</v>
      </c>
      <c r="AB2041" s="18" t="s">
        <v>54</v>
      </c>
      <c r="AC2041" s="18" t="s">
        <v>54</v>
      </c>
      <c r="AD2041" s="18" t="s">
        <v>54</v>
      </c>
      <c r="AE2041" s="18" t="s">
        <v>54</v>
      </c>
      <c r="AF2041" s="18" t="s">
        <v>54</v>
      </c>
      <c r="AG2041" s="18" t="s">
        <v>54</v>
      </c>
      <c r="AH2041" s="18" t="s">
        <v>54</v>
      </c>
      <c r="AI2041" s="18" t="s">
        <v>54</v>
      </c>
      <c r="AJ2041" s="18" t="s">
        <v>14735</v>
      </c>
      <c r="AK2041" s="18" t="s">
        <v>54</v>
      </c>
      <c r="AL2041" s="18" t="s">
        <v>54</v>
      </c>
      <c r="AM2041" s="18" t="s">
        <v>54</v>
      </c>
      <c r="AN2041" s="19" t="s">
        <v>54</v>
      </c>
      <c r="AO2041" s="19" t="s">
        <v>54</v>
      </c>
    </row>
    <row r="2042">
      <c r="A2042" s="8" t="s">
        <v>14743</v>
      </c>
      <c r="B2042" s="52" t="s">
        <v>1287</v>
      </c>
      <c r="C2042" s="8" t="s">
        <v>58</v>
      </c>
      <c r="D2042" s="8" t="s">
        <v>14735</v>
      </c>
      <c r="E2042" s="10" t="s">
        <v>14744</v>
      </c>
      <c r="F2042" s="50" t="s">
        <v>14745</v>
      </c>
      <c r="G2042" s="8" t="s">
        <v>7957</v>
      </c>
      <c r="H2042" s="24"/>
      <c r="I2042" s="8" t="s">
        <v>14746</v>
      </c>
      <c r="J2042" s="8">
        <v>15.0</v>
      </c>
      <c r="K2042" s="14">
        <v>46125.0</v>
      </c>
      <c r="L2042" s="8" t="s">
        <v>9634</v>
      </c>
      <c r="M2042" s="8" t="s">
        <v>9634</v>
      </c>
      <c r="N2042" s="14">
        <v>46129.0</v>
      </c>
      <c r="O2042" s="14">
        <v>46129.0</v>
      </c>
      <c r="P2042" s="8" t="s">
        <v>48</v>
      </c>
      <c r="Q2042" s="8">
        <v>579.0</v>
      </c>
      <c r="R2042" s="8" t="s">
        <v>14739</v>
      </c>
      <c r="S2042" s="16" t="s">
        <v>14747</v>
      </c>
      <c r="T2042" s="16" t="s">
        <v>70</v>
      </c>
      <c r="U2042" s="17" t="s">
        <v>14742</v>
      </c>
      <c r="V2042" s="8" t="s">
        <v>220</v>
      </c>
      <c r="AA2042" s="18" t="s">
        <v>54</v>
      </c>
      <c r="AB2042" s="18" t="s">
        <v>54</v>
      </c>
      <c r="AC2042" s="18" t="s">
        <v>54</v>
      </c>
      <c r="AD2042" s="18" t="s">
        <v>54</v>
      </c>
      <c r="AE2042" s="18" t="s">
        <v>54</v>
      </c>
      <c r="AF2042" s="18" t="s">
        <v>54</v>
      </c>
      <c r="AG2042" s="18" t="s">
        <v>54</v>
      </c>
      <c r="AH2042" s="18" t="s">
        <v>54</v>
      </c>
      <c r="AI2042" s="18" t="s">
        <v>54</v>
      </c>
      <c r="AJ2042" s="18" t="s">
        <v>54</v>
      </c>
      <c r="AK2042" s="18" t="s">
        <v>54</v>
      </c>
      <c r="AL2042" s="18" t="s">
        <v>54</v>
      </c>
      <c r="AM2042" s="18" t="s">
        <v>54</v>
      </c>
      <c r="AN2042" s="19" t="s">
        <v>54</v>
      </c>
      <c r="AO2042" s="19" t="s">
        <v>54</v>
      </c>
    </row>
    <row r="2043">
      <c r="A2043" s="8" t="s">
        <v>14748</v>
      </c>
      <c r="B2043" s="52" t="s">
        <v>1298</v>
      </c>
      <c r="C2043" s="8" t="s">
        <v>58</v>
      </c>
      <c r="D2043" s="8" t="s">
        <v>14735</v>
      </c>
      <c r="E2043" s="20" t="s">
        <v>14749</v>
      </c>
      <c r="F2043" s="50" t="s">
        <v>14750</v>
      </c>
      <c r="G2043" s="8" t="s">
        <v>7957</v>
      </c>
      <c r="H2043" s="24"/>
      <c r="I2043" s="8" t="s">
        <v>14751</v>
      </c>
      <c r="J2043" s="8">
        <v>15.0</v>
      </c>
      <c r="K2043" s="14">
        <v>46125.0</v>
      </c>
      <c r="L2043" s="8" t="s">
        <v>9634</v>
      </c>
      <c r="M2043" s="8" t="s">
        <v>9634</v>
      </c>
      <c r="N2043" s="14">
        <v>46129.0</v>
      </c>
      <c r="O2043" s="14">
        <v>46129.0</v>
      </c>
      <c r="P2043" s="8" t="s">
        <v>48</v>
      </c>
      <c r="Q2043" s="8">
        <v>787.0</v>
      </c>
      <c r="R2043" s="8" t="s">
        <v>14752</v>
      </c>
      <c r="S2043" s="8" t="s">
        <v>14753</v>
      </c>
      <c r="T2043" s="16" t="s">
        <v>14183</v>
      </c>
      <c r="U2043" s="17" t="s">
        <v>14742</v>
      </c>
      <c r="V2043" s="8" t="s">
        <v>220</v>
      </c>
      <c r="AA2043" s="18" t="s">
        <v>54</v>
      </c>
      <c r="AB2043" s="18" t="s">
        <v>54</v>
      </c>
      <c r="AC2043" s="18" t="s">
        <v>54</v>
      </c>
      <c r="AD2043" s="18" t="s">
        <v>54</v>
      </c>
      <c r="AE2043" s="18" t="s">
        <v>54</v>
      </c>
      <c r="AF2043" s="18" t="s">
        <v>54</v>
      </c>
      <c r="AG2043" s="18" t="s">
        <v>54</v>
      </c>
      <c r="AH2043" s="18" t="s">
        <v>54</v>
      </c>
      <c r="AI2043" s="18" t="s">
        <v>54</v>
      </c>
      <c r="AJ2043" s="18" t="s">
        <v>54</v>
      </c>
      <c r="AK2043" s="18" t="s">
        <v>54</v>
      </c>
      <c r="AL2043" s="18" t="s">
        <v>54</v>
      </c>
      <c r="AM2043" s="18" t="s">
        <v>54</v>
      </c>
      <c r="AN2043" s="19" t="s">
        <v>54</v>
      </c>
      <c r="AO2043" s="19" t="s">
        <v>54</v>
      </c>
    </row>
    <row r="2044">
      <c r="A2044" s="8" t="s">
        <v>14754</v>
      </c>
      <c r="B2044" s="52" t="s">
        <v>1883</v>
      </c>
      <c r="C2044" s="8" t="s">
        <v>43</v>
      </c>
      <c r="E2044" s="20" t="s">
        <v>14755</v>
      </c>
      <c r="F2044" s="21" t="s">
        <v>14756</v>
      </c>
      <c r="G2044" s="8" t="s">
        <v>7957</v>
      </c>
      <c r="H2044" s="24"/>
      <c r="I2044" s="8" t="s">
        <v>14757</v>
      </c>
      <c r="J2044" s="8">
        <v>15.0</v>
      </c>
      <c r="K2044" s="14">
        <v>46125.0</v>
      </c>
      <c r="L2044" s="8" t="s">
        <v>9634</v>
      </c>
      <c r="M2044" s="8" t="s">
        <v>9634</v>
      </c>
      <c r="N2044" s="14">
        <v>46129.0</v>
      </c>
      <c r="O2044" s="14">
        <v>46129.0</v>
      </c>
      <c r="P2044" s="8" t="s">
        <v>48</v>
      </c>
      <c r="Q2044" s="8">
        <v>611.0</v>
      </c>
      <c r="R2044" s="8" t="s">
        <v>14758</v>
      </c>
      <c r="S2044" s="16" t="s">
        <v>14759</v>
      </c>
      <c r="T2044" s="16" t="s">
        <v>13931</v>
      </c>
      <c r="U2044" s="17" t="s">
        <v>14760</v>
      </c>
      <c r="V2044" s="8" t="s">
        <v>220</v>
      </c>
      <c r="AA2044" s="18" t="s">
        <v>54</v>
      </c>
      <c r="AB2044" s="18" t="s">
        <v>54</v>
      </c>
      <c r="AC2044" s="18" t="s">
        <v>54</v>
      </c>
      <c r="AD2044" s="18" t="s">
        <v>54</v>
      </c>
      <c r="AE2044" s="18" t="s">
        <v>54</v>
      </c>
      <c r="AF2044" s="18" t="s">
        <v>54</v>
      </c>
      <c r="AG2044" s="18" t="s">
        <v>54</v>
      </c>
      <c r="AH2044" s="18" t="s">
        <v>54</v>
      </c>
      <c r="AI2044" s="18" t="s">
        <v>54</v>
      </c>
      <c r="AJ2044" s="18" t="s">
        <v>14754</v>
      </c>
      <c r="AK2044" s="18" t="s">
        <v>54</v>
      </c>
      <c r="AL2044" s="18" t="s">
        <v>54</v>
      </c>
      <c r="AM2044" s="18" t="s">
        <v>54</v>
      </c>
      <c r="AN2044" s="19" t="s">
        <v>54</v>
      </c>
      <c r="AO2044" s="19" t="s">
        <v>54</v>
      </c>
    </row>
    <row r="2045">
      <c r="A2045" s="8" t="s">
        <v>14761</v>
      </c>
      <c r="B2045" s="52" t="s">
        <v>1287</v>
      </c>
      <c r="C2045" s="8" t="s">
        <v>58</v>
      </c>
      <c r="D2045" s="8" t="s">
        <v>14754</v>
      </c>
      <c r="E2045" s="20" t="s">
        <v>14762</v>
      </c>
      <c r="F2045" s="50" t="s">
        <v>14763</v>
      </c>
      <c r="G2045" s="8" t="s">
        <v>7957</v>
      </c>
      <c r="H2045" s="24"/>
      <c r="I2045" s="8" t="s">
        <v>14764</v>
      </c>
      <c r="J2045" s="8">
        <v>15.0</v>
      </c>
      <c r="K2045" s="14">
        <v>46125.0</v>
      </c>
      <c r="L2045" s="8" t="s">
        <v>9634</v>
      </c>
      <c r="M2045" s="8" t="s">
        <v>9634</v>
      </c>
      <c r="N2045" s="14">
        <v>46129.0</v>
      </c>
      <c r="O2045" s="14">
        <v>46129.0</v>
      </c>
      <c r="P2045" s="8" t="s">
        <v>48</v>
      </c>
      <c r="Q2045" s="8">
        <v>862.0</v>
      </c>
      <c r="R2045" s="8" t="s">
        <v>14765</v>
      </c>
      <c r="S2045" s="16" t="s">
        <v>14766</v>
      </c>
      <c r="T2045" s="16" t="s">
        <v>14767</v>
      </c>
      <c r="U2045" s="17" t="s">
        <v>14760</v>
      </c>
      <c r="V2045" s="8" t="s">
        <v>220</v>
      </c>
      <c r="AA2045" s="18" t="s">
        <v>54</v>
      </c>
      <c r="AB2045" s="18" t="s">
        <v>54</v>
      </c>
      <c r="AC2045" s="18" t="s">
        <v>54</v>
      </c>
      <c r="AD2045" s="18" t="s">
        <v>54</v>
      </c>
      <c r="AE2045" s="18" t="s">
        <v>54</v>
      </c>
      <c r="AF2045" s="18" t="s">
        <v>54</v>
      </c>
      <c r="AG2045" s="18" t="s">
        <v>54</v>
      </c>
      <c r="AH2045" s="18" t="s">
        <v>54</v>
      </c>
      <c r="AI2045" s="18" t="s">
        <v>54</v>
      </c>
      <c r="AJ2045" s="18" t="s">
        <v>54</v>
      </c>
      <c r="AK2045" s="18" t="s">
        <v>54</v>
      </c>
      <c r="AL2045" s="18" t="s">
        <v>54</v>
      </c>
      <c r="AM2045" s="18" t="s">
        <v>54</v>
      </c>
      <c r="AN2045" s="19" t="s">
        <v>54</v>
      </c>
      <c r="AO2045" s="19" t="s">
        <v>54</v>
      </c>
    </row>
    <row r="2046">
      <c r="A2046" s="8" t="s">
        <v>14768</v>
      </c>
      <c r="B2046" s="52" t="s">
        <v>1298</v>
      </c>
      <c r="C2046" s="8" t="s">
        <v>58</v>
      </c>
      <c r="D2046" s="8" t="s">
        <v>14754</v>
      </c>
      <c r="E2046" s="20" t="s">
        <v>14769</v>
      </c>
      <c r="F2046" s="50" t="s">
        <v>14770</v>
      </c>
      <c r="G2046" s="8" t="s">
        <v>7957</v>
      </c>
      <c r="H2046" s="24"/>
      <c r="I2046" s="8" t="s">
        <v>14771</v>
      </c>
      <c r="J2046" s="8">
        <v>15.0</v>
      </c>
      <c r="K2046" s="14">
        <v>46125.0</v>
      </c>
      <c r="L2046" s="8" t="s">
        <v>9634</v>
      </c>
      <c r="M2046" s="8" t="s">
        <v>9634</v>
      </c>
      <c r="N2046" s="14">
        <v>46129.0</v>
      </c>
      <c r="O2046" s="14">
        <v>46129.0</v>
      </c>
      <c r="P2046" s="8" t="s">
        <v>48</v>
      </c>
      <c r="Q2046" s="8">
        <v>900.0</v>
      </c>
      <c r="R2046" s="16" t="s">
        <v>14772</v>
      </c>
      <c r="S2046" s="16" t="s">
        <v>14773</v>
      </c>
      <c r="T2046" s="16" t="s">
        <v>70</v>
      </c>
      <c r="U2046" s="17" t="s">
        <v>14760</v>
      </c>
      <c r="V2046" s="8" t="s">
        <v>220</v>
      </c>
      <c r="AA2046" s="18" t="s">
        <v>54</v>
      </c>
      <c r="AB2046" s="18" t="s">
        <v>54</v>
      </c>
      <c r="AC2046" s="18" t="s">
        <v>54</v>
      </c>
      <c r="AD2046" s="18" t="s">
        <v>54</v>
      </c>
      <c r="AE2046" s="18" t="s">
        <v>54</v>
      </c>
      <c r="AF2046" s="18" t="s">
        <v>54</v>
      </c>
      <c r="AG2046" s="18" t="s">
        <v>54</v>
      </c>
      <c r="AH2046" s="18" t="s">
        <v>54</v>
      </c>
      <c r="AI2046" s="18" t="s">
        <v>54</v>
      </c>
      <c r="AJ2046" s="18" t="s">
        <v>54</v>
      </c>
      <c r="AK2046" s="18" t="s">
        <v>54</v>
      </c>
      <c r="AL2046" s="18" t="s">
        <v>54</v>
      </c>
      <c r="AM2046" s="18" t="s">
        <v>54</v>
      </c>
      <c r="AN2046" s="19" t="s">
        <v>54</v>
      </c>
      <c r="AO2046" s="19" t="s">
        <v>54</v>
      </c>
    </row>
    <row r="2047">
      <c r="A2047" s="8" t="s">
        <v>14774</v>
      </c>
      <c r="B2047" s="52" t="s">
        <v>2931</v>
      </c>
      <c r="C2047" s="8" t="s">
        <v>58</v>
      </c>
      <c r="D2047" s="8" t="s">
        <v>14754</v>
      </c>
      <c r="E2047" s="17" t="s">
        <v>14775</v>
      </c>
      <c r="F2047" s="50" t="s">
        <v>14776</v>
      </c>
      <c r="G2047" s="8" t="s">
        <v>7957</v>
      </c>
      <c r="H2047" s="24"/>
      <c r="I2047" s="8" t="s">
        <v>14777</v>
      </c>
      <c r="J2047" s="8">
        <v>15.0</v>
      </c>
      <c r="K2047" s="14">
        <v>46125.0</v>
      </c>
      <c r="L2047" s="8" t="s">
        <v>9634</v>
      </c>
      <c r="M2047" s="8" t="s">
        <v>9634</v>
      </c>
      <c r="N2047" s="14">
        <v>46129.0</v>
      </c>
      <c r="O2047" s="14">
        <v>46129.0</v>
      </c>
      <c r="P2047" s="8" t="s">
        <v>48</v>
      </c>
      <c r="Q2047" s="8">
        <v>732.0</v>
      </c>
      <c r="R2047" s="16" t="s">
        <v>14778</v>
      </c>
      <c r="S2047" s="16" t="s">
        <v>14779</v>
      </c>
      <c r="T2047" s="16" t="s">
        <v>107</v>
      </c>
      <c r="U2047" s="17" t="s">
        <v>14760</v>
      </c>
      <c r="V2047" s="8" t="s">
        <v>220</v>
      </c>
      <c r="AA2047" s="18" t="s">
        <v>54</v>
      </c>
      <c r="AB2047" s="18" t="s">
        <v>54</v>
      </c>
      <c r="AC2047" s="18" t="s">
        <v>54</v>
      </c>
      <c r="AD2047" s="18" t="s">
        <v>54</v>
      </c>
      <c r="AE2047" s="18" t="s">
        <v>54</v>
      </c>
      <c r="AF2047" s="18" t="s">
        <v>54</v>
      </c>
      <c r="AG2047" s="18" t="s">
        <v>54</v>
      </c>
      <c r="AH2047" s="18" t="s">
        <v>54</v>
      </c>
      <c r="AI2047" s="18" t="s">
        <v>54</v>
      </c>
      <c r="AJ2047" s="18" t="s">
        <v>54</v>
      </c>
      <c r="AK2047" s="18" t="s">
        <v>54</v>
      </c>
      <c r="AL2047" s="18" t="s">
        <v>54</v>
      </c>
      <c r="AM2047" s="18" t="s">
        <v>54</v>
      </c>
      <c r="AN2047" s="19" t="s">
        <v>54</v>
      </c>
      <c r="AO2047" s="19" t="s">
        <v>54</v>
      </c>
    </row>
    <row r="2048">
      <c r="A2048" s="8" t="s">
        <v>14780</v>
      </c>
      <c r="B2048" s="52" t="s">
        <v>5170</v>
      </c>
      <c r="C2048" s="8" t="s">
        <v>43</v>
      </c>
      <c r="E2048" s="16" t="s">
        <v>14781</v>
      </c>
      <c r="F2048" s="50" t="s">
        <v>14782</v>
      </c>
      <c r="G2048" s="8" t="s">
        <v>7957</v>
      </c>
      <c r="H2048" s="24"/>
      <c r="I2048" s="8" t="s">
        <v>14783</v>
      </c>
      <c r="J2048" s="8">
        <v>15.0</v>
      </c>
      <c r="K2048" s="14">
        <v>46125.0</v>
      </c>
      <c r="L2048" s="8" t="s">
        <v>9634</v>
      </c>
      <c r="M2048" s="8" t="s">
        <v>9634</v>
      </c>
      <c r="N2048" s="14">
        <v>46129.0</v>
      </c>
      <c r="O2048" s="14">
        <v>46129.0</v>
      </c>
      <c r="P2048" s="8" t="s">
        <v>48</v>
      </c>
      <c r="Q2048" s="8">
        <v>714.0</v>
      </c>
      <c r="R2048" s="8" t="s">
        <v>14784</v>
      </c>
      <c r="S2048" s="16" t="s">
        <v>14785</v>
      </c>
      <c r="T2048" s="16" t="s">
        <v>14786</v>
      </c>
      <c r="U2048" s="17" t="s">
        <v>14787</v>
      </c>
      <c r="V2048" s="8" t="s">
        <v>72</v>
      </c>
      <c r="AA2048" s="18" t="s">
        <v>54</v>
      </c>
      <c r="AB2048" s="18" t="s">
        <v>54</v>
      </c>
      <c r="AC2048" s="18" t="s">
        <v>54</v>
      </c>
      <c r="AD2048" s="18" t="s">
        <v>54</v>
      </c>
      <c r="AE2048" s="18" t="s">
        <v>54</v>
      </c>
      <c r="AF2048" s="18" t="s">
        <v>54</v>
      </c>
      <c r="AG2048" s="18" t="s">
        <v>54</v>
      </c>
      <c r="AH2048" s="18" t="s">
        <v>54</v>
      </c>
      <c r="AI2048" s="18" t="s">
        <v>54</v>
      </c>
      <c r="AJ2048" s="18" t="s">
        <v>14780</v>
      </c>
      <c r="AK2048" s="18" t="s">
        <v>54</v>
      </c>
      <c r="AL2048" s="18" t="s">
        <v>54</v>
      </c>
      <c r="AM2048" s="18" t="s">
        <v>54</v>
      </c>
      <c r="AN2048" s="19" t="s">
        <v>54</v>
      </c>
      <c r="AO2048" s="19" t="s">
        <v>54</v>
      </c>
    </row>
    <row r="2049">
      <c r="A2049" s="8" t="s">
        <v>14788</v>
      </c>
      <c r="B2049" s="52" t="s">
        <v>1883</v>
      </c>
      <c r="C2049" s="8" t="s">
        <v>58</v>
      </c>
      <c r="D2049" s="8" t="s">
        <v>14780</v>
      </c>
      <c r="E2049" s="16" t="s">
        <v>14789</v>
      </c>
      <c r="F2049" s="50" t="s">
        <v>14790</v>
      </c>
      <c r="G2049" s="8" t="s">
        <v>7957</v>
      </c>
      <c r="H2049" s="24"/>
      <c r="I2049" s="8" t="s">
        <v>14791</v>
      </c>
      <c r="J2049" s="8">
        <v>15.0</v>
      </c>
      <c r="K2049" s="14">
        <v>46125.0</v>
      </c>
      <c r="L2049" s="8" t="s">
        <v>9634</v>
      </c>
      <c r="M2049" s="8" t="s">
        <v>9634</v>
      </c>
      <c r="N2049" s="14">
        <v>46129.0</v>
      </c>
      <c r="O2049" s="14">
        <v>46129.0</v>
      </c>
      <c r="P2049" s="8" t="s">
        <v>48</v>
      </c>
      <c r="Q2049" s="8">
        <v>865.0</v>
      </c>
      <c r="R2049" s="8" t="s">
        <v>14792</v>
      </c>
      <c r="S2049" s="16" t="s">
        <v>14793</v>
      </c>
      <c r="T2049" s="16" t="s">
        <v>13931</v>
      </c>
      <c r="U2049" s="17" t="s">
        <v>14787</v>
      </c>
      <c r="V2049" s="8" t="s">
        <v>72</v>
      </c>
      <c r="AA2049" s="18" t="s">
        <v>54</v>
      </c>
      <c r="AB2049" s="18" t="s">
        <v>54</v>
      </c>
      <c r="AC2049" s="18" t="s">
        <v>54</v>
      </c>
      <c r="AD2049" s="18" t="s">
        <v>54</v>
      </c>
      <c r="AE2049" s="18" t="s">
        <v>54</v>
      </c>
      <c r="AF2049" s="18" t="s">
        <v>54</v>
      </c>
      <c r="AG2049" s="18" t="s">
        <v>54</v>
      </c>
      <c r="AH2049" s="18" t="s">
        <v>54</v>
      </c>
      <c r="AI2049" s="18" t="s">
        <v>54</v>
      </c>
      <c r="AJ2049" s="18" t="s">
        <v>54</v>
      </c>
      <c r="AK2049" s="18" t="s">
        <v>54</v>
      </c>
      <c r="AL2049" s="18" t="s">
        <v>54</v>
      </c>
      <c r="AM2049" s="18" t="s">
        <v>54</v>
      </c>
      <c r="AN2049" s="19" t="s">
        <v>54</v>
      </c>
      <c r="AO2049" s="19" t="s">
        <v>54</v>
      </c>
    </row>
    <row r="2050">
      <c r="A2050" s="8" t="s">
        <v>14794</v>
      </c>
      <c r="B2050" s="52" t="s">
        <v>1298</v>
      </c>
      <c r="C2050" s="8" t="s">
        <v>58</v>
      </c>
      <c r="D2050" s="8" t="s">
        <v>14780</v>
      </c>
      <c r="E2050" s="16" t="s">
        <v>14795</v>
      </c>
      <c r="F2050" s="50" t="s">
        <v>14796</v>
      </c>
      <c r="G2050" s="8" t="s">
        <v>7957</v>
      </c>
      <c r="H2050" s="24"/>
      <c r="I2050" s="8" t="s">
        <v>14797</v>
      </c>
      <c r="J2050" s="8">
        <v>15.0</v>
      </c>
      <c r="K2050" s="14">
        <v>46125.0</v>
      </c>
      <c r="L2050" s="8" t="s">
        <v>9634</v>
      </c>
      <c r="M2050" s="8" t="s">
        <v>9634</v>
      </c>
      <c r="N2050" s="14">
        <v>46129.0</v>
      </c>
      <c r="O2050" s="14">
        <v>46129.0</v>
      </c>
      <c r="P2050" s="8" t="s">
        <v>48</v>
      </c>
      <c r="Q2050" s="8">
        <v>604.0</v>
      </c>
      <c r="R2050" s="8" t="s">
        <v>14784</v>
      </c>
      <c r="S2050" s="8" t="s">
        <v>14798</v>
      </c>
      <c r="T2050" s="16" t="s">
        <v>14799</v>
      </c>
      <c r="U2050" s="17" t="s">
        <v>14787</v>
      </c>
      <c r="V2050" s="8" t="s">
        <v>72</v>
      </c>
      <c r="AA2050" s="18" t="s">
        <v>54</v>
      </c>
      <c r="AB2050" s="18" t="s">
        <v>54</v>
      </c>
      <c r="AC2050" s="18" t="s">
        <v>54</v>
      </c>
      <c r="AD2050" s="18" t="s">
        <v>54</v>
      </c>
      <c r="AE2050" s="18" t="s">
        <v>54</v>
      </c>
      <c r="AF2050" s="18" t="s">
        <v>54</v>
      </c>
      <c r="AG2050" s="18" t="s">
        <v>54</v>
      </c>
      <c r="AH2050" s="18" t="s">
        <v>54</v>
      </c>
      <c r="AI2050" s="18" t="s">
        <v>54</v>
      </c>
      <c r="AJ2050" s="18" t="s">
        <v>54</v>
      </c>
      <c r="AK2050" s="18" t="s">
        <v>54</v>
      </c>
      <c r="AL2050" s="18" t="s">
        <v>54</v>
      </c>
      <c r="AM2050" s="18" t="s">
        <v>54</v>
      </c>
      <c r="AN2050" s="19" t="s">
        <v>54</v>
      </c>
      <c r="AO2050" s="19" t="s">
        <v>54</v>
      </c>
    </row>
    <row r="2051">
      <c r="A2051" s="8" t="s">
        <v>14800</v>
      </c>
      <c r="B2051" s="52" t="s">
        <v>2931</v>
      </c>
      <c r="C2051" s="8" t="s">
        <v>58</v>
      </c>
      <c r="D2051" s="8" t="s">
        <v>14780</v>
      </c>
      <c r="E2051" s="17" t="s">
        <v>14801</v>
      </c>
      <c r="F2051" s="21" t="s">
        <v>14802</v>
      </c>
      <c r="G2051" s="8" t="s">
        <v>7957</v>
      </c>
      <c r="H2051" s="24"/>
      <c r="I2051" s="8" t="s">
        <v>14803</v>
      </c>
      <c r="J2051" s="8">
        <v>15.0</v>
      </c>
      <c r="K2051" s="14">
        <v>46125.0</v>
      </c>
      <c r="L2051" s="8" t="s">
        <v>9634</v>
      </c>
      <c r="M2051" s="8" t="s">
        <v>9634</v>
      </c>
      <c r="N2051" s="14">
        <v>46129.0</v>
      </c>
      <c r="O2051" s="14">
        <v>46129.0</v>
      </c>
      <c r="P2051" s="8" t="s">
        <v>48</v>
      </c>
      <c r="Q2051" s="8">
        <v>865.0</v>
      </c>
      <c r="R2051" s="16" t="s">
        <v>14804</v>
      </c>
      <c r="S2051" s="16" t="s">
        <v>14805</v>
      </c>
      <c r="T2051" s="16" t="s">
        <v>70</v>
      </c>
      <c r="U2051" s="17" t="s">
        <v>14787</v>
      </c>
      <c r="V2051" s="8" t="s">
        <v>72</v>
      </c>
      <c r="AA2051" s="18" t="s">
        <v>54</v>
      </c>
      <c r="AB2051" s="18" t="s">
        <v>54</v>
      </c>
      <c r="AC2051" s="18" t="s">
        <v>54</v>
      </c>
      <c r="AD2051" s="18" t="s">
        <v>54</v>
      </c>
      <c r="AE2051" s="18" t="s">
        <v>54</v>
      </c>
      <c r="AF2051" s="18" t="s">
        <v>54</v>
      </c>
      <c r="AG2051" s="18" t="s">
        <v>54</v>
      </c>
      <c r="AH2051" s="18" t="s">
        <v>54</v>
      </c>
      <c r="AI2051" s="18" t="s">
        <v>54</v>
      </c>
      <c r="AJ2051" s="18" t="s">
        <v>54</v>
      </c>
      <c r="AK2051" s="18" t="s">
        <v>54</v>
      </c>
      <c r="AL2051" s="18" t="s">
        <v>54</v>
      </c>
      <c r="AM2051" s="18" t="s">
        <v>54</v>
      </c>
      <c r="AN2051" s="19" t="s">
        <v>54</v>
      </c>
      <c r="AO2051" s="19" t="s">
        <v>54</v>
      </c>
    </row>
    <row r="2052">
      <c r="A2052" s="8" t="s">
        <v>14806</v>
      </c>
      <c r="B2052" s="52" t="s">
        <v>1287</v>
      </c>
      <c r="C2052" s="8" t="s">
        <v>43</v>
      </c>
      <c r="E2052" s="20" t="s">
        <v>14807</v>
      </c>
      <c r="F2052" s="50" t="s">
        <v>14808</v>
      </c>
      <c r="G2052" s="8" t="s">
        <v>83</v>
      </c>
      <c r="H2052" s="24"/>
      <c r="I2052" s="59" t="s">
        <v>14809</v>
      </c>
      <c r="J2052" s="8">
        <v>15.0</v>
      </c>
      <c r="K2052" s="14">
        <v>46125.0</v>
      </c>
      <c r="L2052" s="8" t="s">
        <v>9634</v>
      </c>
      <c r="M2052" s="8" t="s">
        <v>9634</v>
      </c>
      <c r="N2052" s="14">
        <v>46129.0</v>
      </c>
      <c r="O2052" s="14">
        <v>46129.0</v>
      </c>
      <c r="P2052" s="8" t="s">
        <v>48</v>
      </c>
      <c r="Q2052" s="8">
        <v>607.0</v>
      </c>
      <c r="R2052" s="59" t="s">
        <v>14810</v>
      </c>
      <c r="S2052" s="59" t="s">
        <v>14811</v>
      </c>
      <c r="T2052" s="16" t="s">
        <v>14183</v>
      </c>
      <c r="U2052" s="17" t="s">
        <v>14812</v>
      </c>
      <c r="V2052" s="8" t="s">
        <v>220</v>
      </c>
      <c r="X2052" s="8" t="s">
        <v>9767</v>
      </c>
      <c r="Y2052" s="8" t="s">
        <v>9767</v>
      </c>
      <c r="Z2052" s="8" t="s">
        <v>9767</v>
      </c>
      <c r="AA2052" s="18" t="s">
        <v>54</v>
      </c>
      <c r="AB2052" s="18" t="s">
        <v>54</v>
      </c>
      <c r="AC2052" s="18" t="s">
        <v>54</v>
      </c>
      <c r="AD2052" s="18" t="s">
        <v>54</v>
      </c>
      <c r="AE2052" s="18" t="s">
        <v>54</v>
      </c>
      <c r="AF2052" s="18" t="s">
        <v>54</v>
      </c>
      <c r="AG2052" s="18" t="s">
        <v>54</v>
      </c>
      <c r="AH2052" s="18" t="s">
        <v>54</v>
      </c>
      <c r="AI2052" s="18" t="s">
        <v>54</v>
      </c>
      <c r="AJ2052" s="18" t="s">
        <v>14806</v>
      </c>
      <c r="AK2052" s="18" t="s">
        <v>54</v>
      </c>
      <c r="AL2052" s="18" t="s">
        <v>54</v>
      </c>
      <c r="AM2052" s="18" t="s">
        <v>54</v>
      </c>
      <c r="AN2052" s="19" t="s">
        <v>54</v>
      </c>
      <c r="AO2052" s="19" t="s">
        <v>54</v>
      </c>
    </row>
    <row r="2053">
      <c r="A2053" s="8" t="s">
        <v>14813</v>
      </c>
      <c r="B2053" s="52" t="s">
        <v>1298</v>
      </c>
      <c r="C2053" s="8" t="s">
        <v>58</v>
      </c>
      <c r="D2053" s="8" t="s">
        <v>14806</v>
      </c>
      <c r="E2053" s="20" t="s">
        <v>14814</v>
      </c>
      <c r="F2053" s="50" t="s">
        <v>14815</v>
      </c>
      <c r="G2053" s="8" t="s">
        <v>83</v>
      </c>
      <c r="H2053" s="24"/>
      <c r="I2053" s="59" t="s">
        <v>14816</v>
      </c>
      <c r="J2053" s="8">
        <v>15.0</v>
      </c>
      <c r="K2053" s="14">
        <v>46125.0</v>
      </c>
      <c r="L2053" s="8" t="s">
        <v>9634</v>
      </c>
      <c r="M2053" s="8" t="s">
        <v>9634</v>
      </c>
      <c r="N2053" s="14">
        <v>46129.0</v>
      </c>
      <c r="O2053" s="14">
        <v>46129.0</v>
      </c>
      <c r="P2053" s="8" t="s">
        <v>48</v>
      </c>
      <c r="Q2053" s="8">
        <v>508.0</v>
      </c>
      <c r="R2053" s="59" t="s">
        <v>14817</v>
      </c>
      <c r="S2053" s="59" t="s">
        <v>14818</v>
      </c>
      <c r="T2053" s="16" t="s">
        <v>14819</v>
      </c>
      <c r="U2053" s="17" t="s">
        <v>14812</v>
      </c>
      <c r="V2053" s="8" t="s">
        <v>220</v>
      </c>
      <c r="X2053" s="8" t="s">
        <v>9767</v>
      </c>
      <c r="Y2053" s="8" t="s">
        <v>9767</v>
      </c>
      <c r="Z2053" s="8" t="s">
        <v>9767</v>
      </c>
      <c r="AA2053" s="18" t="s">
        <v>54</v>
      </c>
      <c r="AB2053" s="18" t="s">
        <v>54</v>
      </c>
      <c r="AC2053" s="18" t="s">
        <v>54</v>
      </c>
      <c r="AD2053" s="18" t="s">
        <v>54</v>
      </c>
      <c r="AE2053" s="18" t="s">
        <v>54</v>
      </c>
      <c r="AF2053" s="18" t="s">
        <v>54</v>
      </c>
      <c r="AG2053" s="18" t="s">
        <v>54</v>
      </c>
      <c r="AH2053" s="18" t="s">
        <v>54</v>
      </c>
      <c r="AI2053" s="18" t="s">
        <v>54</v>
      </c>
      <c r="AJ2053" s="18" t="s">
        <v>54</v>
      </c>
      <c r="AK2053" s="18" t="s">
        <v>54</v>
      </c>
      <c r="AL2053" s="18" t="s">
        <v>54</v>
      </c>
      <c r="AM2053" s="18" t="s">
        <v>54</v>
      </c>
      <c r="AN2053" s="19" t="s">
        <v>54</v>
      </c>
      <c r="AO2053" s="19" t="s">
        <v>54</v>
      </c>
    </row>
    <row r="2054">
      <c r="A2054" s="8" t="s">
        <v>14820</v>
      </c>
      <c r="B2054" s="52" t="s">
        <v>2931</v>
      </c>
      <c r="C2054" s="8" t="s">
        <v>58</v>
      </c>
      <c r="D2054" s="8" t="s">
        <v>14806</v>
      </c>
      <c r="E2054" s="20" t="s">
        <v>14821</v>
      </c>
      <c r="F2054" s="108"/>
      <c r="G2054" s="8" t="s">
        <v>83</v>
      </c>
      <c r="H2054" s="24"/>
      <c r="I2054" s="59" t="s">
        <v>14822</v>
      </c>
      <c r="J2054" s="8">
        <v>15.0</v>
      </c>
      <c r="K2054" s="14">
        <v>46125.0</v>
      </c>
      <c r="L2054" s="8" t="s">
        <v>9634</v>
      </c>
      <c r="M2054" s="8" t="s">
        <v>9634</v>
      </c>
      <c r="N2054" s="14">
        <v>46129.0</v>
      </c>
      <c r="O2054" s="14">
        <v>46129.0</v>
      </c>
      <c r="P2054" s="8" t="s">
        <v>48</v>
      </c>
      <c r="Q2054" s="8">
        <v>510.0</v>
      </c>
      <c r="R2054" s="59" t="s">
        <v>14823</v>
      </c>
      <c r="S2054" s="59" t="s">
        <v>14824</v>
      </c>
      <c r="T2054" s="16" t="s">
        <v>70</v>
      </c>
      <c r="U2054" s="17" t="s">
        <v>14812</v>
      </c>
      <c r="V2054" s="8" t="s">
        <v>220</v>
      </c>
      <c r="X2054" s="8" t="s">
        <v>9767</v>
      </c>
      <c r="Y2054" s="8" t="s">
        <v>9767</v>
      </c>
      <c r="Z2054" s="8" t="s">
        <v>9767</v>
      </c>
      <c r="AA2054" s="18" t="s">
        <v>54</v>
      </c>
      <c r="AB2054" s="18" t="s">
        <v>54</v>
      </c>
      <c r="AC2054" s="18" t="s">
        <v>54</v>
      </c>
      <c r="AD2054" s="18" t="s">
        <v>54</v>
      </c>
      <c r="AE2054" s="18" t="s">
        <v>54</v>
      </c>
      <c r="AF2054" s="18" t="s">
        <v>54</v>
      </c>
      <c r="AG2054" s="18" t="s">
        <v>54</v>
      </c>
      <c r="AH2054" s="18" t="s">
        <v>54</v>
      </c>
      <c r="AI2054" s="18" t="s">
        <v>54</v>
      </c>
      <c r="AJ2054" s="18" t="s">
        <v>54</v>
      </c>
      <c r="AK2054" s="18" t="s">
        <v>54</v>
      </c>
      <c r="AL2054" s="18" t="s">
        <v>54</v>
      </c>
      <c r="AM2054" s="18" t="s">
        <v>54</v>
      </c>
      <c r="AN2054" s="19" t="s">
        <v>54</v>
      </c>
      <c r="AO2054" s="19" t="s">
        <v>54</v>
      </c>
    </row>
    <row r="2055">
      <c r="A2055" s="8" t="s">
        <v>14825</v>
      </c>
      <c r="B2055" s="52" t="s">
        <v>57</v>
      </c>
      <c r="C2055" s="8" t="s">
        <v>58</v>
      </c>
      <c r="D2055" s="8" t="s">
        <v>14806</v>
      </c>
      <c r="E2055" s="20" t="s">
        <v>14826</v>
      </c>
      <c r="F2055" s="50" t="s">
        <v>14827</v>
      </c>
      <c r="G2055" s="8" t="s">
        <v>83</v>
      </c>
      <c r="H2055" s="24"/>
      <c r="I2055" s="59" t="s">
        <v>14828</v>
      </c>
      <c r="J2055" s="8">
        <v>15.0</v>
      </c>
      <c r="K2055" s="14">
        <v>46125.0</v>
      </c>
      <c r="L2055" s="8" t="s">
        <v>9634</v>
      </c>
      <c r="M2055" s="8" t="s">
        <v>9634</v>
      </c>
      <c r="N2055" s="14">
        <v>46129.0</v>
      </c>
      <c r="O2055" s="14">
        <v>46129.0</v>
      </c>
      <c r="P2055" s="8" t="s">
        <v>48</v>
      </c>
      <c r="Q2055" s="8">
        <v>653.0</v>
      </c>
      <c r="R2055" s="59" t="s">
        <v>14817</v>
      </c>
      <c r="S2055" s="59" t="s">
        <v>14829</v>
      </c>
      <c r="T2055" s="16" t="s">
        <v>14830</v>
      </c>
      <c r="U2055" s="17" t="s">
        <v>14812</v>
      </c>
      <c r="V2055" s="8" t="s">
        <v>220</v>
      </c>
      <c r="X2055" s="8" t="s">
        <v>9767</v>
      </c>
      <c r="Y2055" s="8" t="s">
        <v>9767</v>
      </c>
      <c r="Z2055" s="8" t="s">
        <v>9767</v>
      </c>
      <c r="AA2055" s="18" t="s">
        <v>54</v>
      </c>
      <c r="AB2055" s="18" t="s">
        <v>54</v>
      </c>
      <c r="AC2055" s="18" t="s">
        <v>54</v>
      </c>
      <c r="AD2055" s="18" t="s">
        <v>54</v>
      </c>
      <c r="AE2055" s="18" t="s">
        <v>54</v>
      </c>
      <c r="AF2055" s="18" t="s">
        <v>54</v>
      </c>
      <c r="AG2055" s="18" t="s">
        <v>54</v>
      </c>
      <c r="AH2055" s="18" t="s">
        <v>54</v>
      </c>
      <c r="AI2055" s="18" t="s">
        <v>54</v>
      </c>
      <c r="AJ2055" s="18" t="s">
        <v>54</v>
      </c>
      <c r="AK2055" s="18" t="s">
        <v>54</v>
      </c>
      <c r="AL2055" s="18" t="s">
        <v>54</v>
      </c>
      <c r="AM2055" s="18" t="s">
        <v>54</v>
      </c>
      <c r="AN2055" s="19" t="s">
        <v>54</v>
      </c>
      <c r="AO2055" s="19" t="s">
        <v>54</v>
      </c>
    </row>
    <row r="2056">
      <c r="A2056" s="8" t="s">
        <v>14831</v>
      </c>
      <c r="B2056" s="52" t="s">
        <v>1287</v>
      </c>
      <c r="C2056" s="8" t="s">
        <v>43</v>
      </c>
      <c r="E2056" s="20" t="s">
        <v>14832</v>
      </c>
      <c r="F2056" s="50" t="s">
        <v>14833</v>
      </c>
      <c r="G2056" s="8" t="s">
        <v>46</v>
      </c>
      <c r="H2056" s="24"/>
      <c r="I2056" s="8" t="s">
        <v>14834</v>
      </c>
      <c r="J2056" s="8">
        <v>15.0</v>
      </c>
      <c r="K2056" s="14">
        <v>46125.0</v>
      </c>
      <c r="L2056" s="8" t="s">
        <v>9634</v>
      </c>
      <c r="M2056" s="8" t="s">
        <v>9634</v>
      </c>
      <c r="N2056" s="14">
        <v>46129.0</v>
      </c>
      <c r="O2056" s="14">
        <v>46129.0</v>
      </c>
      <c r="P2056" s="8" t="s">
        <v>48</v>
      </c>
      <c r="Q2056" s="8">
        <v>652.0</v>
      </c>
      <c r="R2056" s="8" t="s">
        <v>14835</v>
      </c>
      <c r="S2056" s="8" t="s">
        <v>14836</v>
      </c>
      <c r="T2056" s="16" t="s">
        <v>70</v>
      </c>
      <c r="U2056" s="17" t="s">
        <v>14837</v>
      </c>
      <c r="V2056" s="8" t="s">
        <v>72</v>
      </c>
      <c r="AA2056" s="18" t="s">
        <v>54</v>
      </c>
      <c r="AB2056" s="18" t="s">
        <v>54</v>
      </c>
      <c r="AC2056" s="18" t="s">
        <v>54</v>
      </c>
      <c r="AD2056" s="18" t="s">
        <v>54</v>
      </c>
      <c r="AE2056" s="18" t="s">
        <v>54</v>
      </c>
      <c r="AF2056" s="18" t="s">
        <v>54</v>
      </c>
      <c r="AG2056" s="18" t="s">
        <v>54</v>
      </c>
      <c r="AH2056" s="18" t="s">
        <v>54</v>
      </c>
      <c r="AI2056" s="18" t="s">
        <v>54</v>
      </c>
      <c r="AJ2056" s="18" t="s">
        <v>14831</v>
      </c>
      <c r="AK2056" s="18" t="s">
        <v>54</v>
      </c>
      <c r="AL2056" s="18" t="s">
        <v>54</v>
      </c>
      <c r="AM2056" s="18" t="s">
        <v>54</v>
      </c>
      <c r="AN2056" s="19" t="s">
        <v>54</v>
      </c>
      <c r="AO2056" s="19" t="s">
        <v>54</v>
      </c>
    </row>
    <row r="2057">
      <c r="A2057" s="8" t="s">
        <v>14838</v>
      </c>
      <c r="B2057" s="52" t="s">
        <v>1298</v>
      </c>
      <c r="C2057" s="8" t="s">
        <v>58</v>
      </c>
      <c r="D2057" s="8" t="s">
        <v>14831</v>
      </c>
      <c r="E2057" s="20" t="s">
        <v>14839</v>
      </c>
      <c r="F2057" s="50" t="s">
        <v>14840</v>
      </c>
      <c r="G2057" s="8" t="s">
        <v>46</v>
      </c>
      <c r="H2057" s="24"/>
      <c r="I2057" s="8" t="s">
        <v>14841</v>
      </c>
      <c r="J2057" s="8">
        <v>15.0</v>
      </c>
      <c r="K2057" s="14">
        <v>46125.0</v>
      </c>
      <c r="L2057" s="8" t="s">
        <v>9634</v>
      </c>
      <c r="M2057" s="8" t="s">
        <v>9634</v>
      </c>
      <c r="N2057" s="14">
        <v>46129.0</v>
      </c>
      <c r="O2057" s="14">
        <v>46129.0</v>
      </c>
      <c r="P2057" s="8" t="s">
        <v>48</v>
      </c>
      <c r="Q2057" s="8">
        <v>665.0</v>
      </c>
      <c r="R2057" s="8" t="s">
        <v>14835</v>
      </c>
      <c r="S2057" s="8" t="s">
        <v>14842</v>
      </c>
      <c r="T2057" s="16" t="s">
        <v>14493</v>
      </c>
      <c r="U2057" s="17" t="s">
        <v>14837</v>
      </c>
      <c r="V2057" s="8" t="s">
        <v>72</v>
      </c>
      <c r="AA2057" s="18" t="s">
        <v>54</v>
      </c>
      <c r="AB2057" s="18" t="s">
        <v>54</v>
      </c>
      <c r="AC2057" s="18" t="s">
        <v>54</v>
      </c>
      <c r="AD2057" s="18" t="s">
        <v>54</v>
      </c>
      <c r="AE2057" s="18" t="s">
        <v>54</v>
      </c>
      <c r="AF2057" s="18" t="s">
        <v>54</v>
      </c>
      <c r="AG2057" s="18" t="s">
        <v>54</v>
      </c>
      <c r="AH2057" s="18" t="s">
        <v>54</v>
      </c>
      <c r="AI2057" s="18" t="s">
        <v>54</v>
      </c>
      <c r="AJ2057" s="18" t="s">
        <v>54</v>
      </c>
      <c r="AK2057" s="18" t="s">
        <v>54</v>
      </c>
      <c r="AL2057" s="18" t="s">
        <v>54</v>
      </c>
      <c r="AM2057" s="18" t="s">
        <v>54</v>
      </c>
      <c r="AN2057" s="19" t="s">
        <v>54</v>
      </c>
      <c r="AO2057" s="19" t="s">
        <v>54</v>
      </c>
    </row>
    <row r="2058">
      <c r="A2058" s="8" t="s">
        <v>14843</v>
      </c>
      <c r="B2058" s="52" t="s">
        <v>1883</v>
      </c>
      <c r="C2058" s="8" t="s">
        <v>58</v>
      </c>
      <c r="D2058" s="8" t="s">
        <v>14831</v>
      </c>
      <c r="E2058" s="20" t="s">
        <v>14844</v>
      </c>
      <c r="F2058" s="50" t="s">
        <v>14845</v>
      </c>
      <c r="G2058" s="8" t="s">
        <v>46</v>
      </c>
      <c r="H2058" s="24"/>
      <c r="I2058" s="8" t="s">
        <v>14846</v>
      </c>
      <c r="J2058" s="8">
        <v>15.0</v>
      </c>
      <c r="K2058" s="14">
        <v>46125.0</v>
      </c>
      <c r="L2058" s="8" t="s">
        <v>9634</v>
      </c>
      <c r="M2058" s="8" t="s">
        <v>9634</v>
      </c>
      <c r="N2058" s="14">
        <v>46129.0</v>
      </c>
      <c r="O2058" s="14">
        <v>46129.0</v>
      </c>
      <c r="P2058" s="8" t="s">
        <v>48</v>
      </c>
      <c r="Q2058" s="8">
        <v>533.0</v>
      </c>
      <c r="R2058" s="8" t="s">
        <v>14835</v>
      </c>
      <c r="S2058" s="8" t="s">
        <v>14847</v>
      </c>
      <c r="T2058" s="16" t="s">
        <v>14848</v>
      </c>
      <c r="U2058" s="17" t="s">
        <v>14837</v>
      </c>
      <c r="V2058" s="8" t="s">
        <v>72</v>
      </c>
      <c r="AA2058" s="18" t="s">
        <v>54</v>
      </c>
      <c r="AB2058" s="18" t="s">
        <v>54</v>
      </c>
      <c r="AC2058" s="18" t="s">
        <v>54</v>
      </c>
      <c r="AD2058" s="18" t="s">
        <v>54</v>
      </c>
      <c r="AE2058" s="18" t="s">
        <v>54</v>
      </c>
      <c r="AF2058" s="18" t="s">
        <v>54</v>
      </c>
      <c r="AG2058" s="18" t="s">
        <v>54</v>
      </c>
      <c r="AH2058" s="18" t="s">
        <v>54</v>
      </c>
      <c r="AI2058" s="18" t="s">
        <v>54</v>
      </c>
      <c r="AJ2058" s="18" t="s">
        <v>54</v>
      </c>
      <c r="AK2058" s="18" t="s">
        <v>54</v>
      </c>
      <c r="AL2058" s="18" t="s">
        <v>54</v>
      </c>
      <c r="AM2058" s="18" t="s">
        <v>54</v>
      </c>
      <c r="AN2058" s="19" t="s">
        <v>54</v>
      </c>
      <c r="AO2058" s="19" t="s">
        <v>54</v>
      </c>
    </row>
    <row r="2059">
      <c r="A2059" s="8" t="s">
        <v>14849</v>
      </c>
      <c r="B2059" s="52" t="s">
        <v>5170</v>
      </c>
      <c r="C2059" s="8" t="s">
        <v>58</v>
      </c>
      <c r="D2059" s="8" t="s">
        <v>14831</v>
      </c>
      <c r="E2059" s="20" t="s">
        <v>14850</v>
      </c>
      <c r="F2059" s="50" t="s">
        <v>14851</v>
      </c>
      <c r="G2059" s="8" t="s">
        <v>46</v>
      </c>
      <c r="H2059" s="24"/>
      <c r="I2059" s="8" t="s">
        <v>14852</v>
      </c>
      <c r="J2059" s="8">
        <v>15.0</v>
      </c>
      <c r="K2059" s="14">
        <v>46125.0</v>
      </c>
      <c r="L2059" s="8" t="s">
        <v>9634</v>
      </c>
      <c r="M2059" s="8" t="s">
        <v>9634</v>
      </c>
      <c r="N2059" s="14">
        <v>46129.0</v>
      </c>
      <c r="O2059" s="14">
        <v>46129.0</v>
      </c>
      <c r="P2059" s="8" t="s">
        <v>48</v>
      </c>
      <c r="Q2059" s="8">
        <v>643.0</v>
      </c>
      <c r="R2059" s="8" t="s">
        <v>14835</v>
      </c>
      <c r="S2059" s="8" t="s">
        <v>14853</v>
      </c>
      <c r="T2059" s="16" t="s">
        <v>14403</v>
      </c>
      <c r="U2059" s="17" t="s">
        <v>14837</v>
      </c>
      <c r="V2059" s="8" t="s">
        <v>72</v>
      </c>
      <c r="AA2059" s="18" t="s">
        <v>54</v>
      </c>
      <c r="AB2059" s="18" t="s">
        <v>54</v>
      </c>
      <c r="AC2059" s="18" t="s">
        <v>54</v>
      </c>
      <c r="AD2059" s="18" t="s">
        <v>54</v>
      </c>
      <c r="AE2059" s="18" t="s">
        <v>54</v>
      </c>
      <c r="AF2059" s="18" t="s">
        <v>54</v>
      </c>
      <c r="AG2059" s="18" t="s">
        <v>54</v>
      </c>
      <c r="AH2059" s="18" t="s">
        <v>54</v>
      </c>
      <c r="AI2059" s="18" t="s">
        <v>54</v>
      </c>
      <c r="AJ2059" s="18" t="s">
        <v>54</v>
      </c>
      <c r="AK2059" s="18" t="s">
        <v>54</v>
      </c>
      <c r="AL2059" s="18" t="s">
        <v>54</v>
      </c>
      <c r="AM2059" s="18" t="s">
        <v>54</v>
      </c>
      <c r="AN2059" s="19" t="s">
        <v>54</v>
      </c>
      <c r="AO2059" s="19" t="s">
        <v>54</v>
      </c>
    </row>
    <row r="2060">
      <c r="A2060" s="8" t="s">
        <v>14854</v>
      </c>
      <c r="B2060" s="52" t="s">
        <v>1298</v>
      </c>
      <c r="C2060" s="8" t="s">
        <v>43</v>
      </c>
      <c r="E2060" s="16" t="s">
        <v>14855</v>
      </c>
      <c r="F2060" s="50" t="s">
        <v>14856</v>
      </c>
      <c r="G2060" s="8" t="s">
        <v>7957</v>
      </c>
      <c r="H2060" s="24"/>
      <c r="I2060" s="8" t="s">
        <v>14857</v>
      </c>
      <c r="J2060" s="8">
        <v>15.0</v>
      </c>
      <c r="K2060" s="14">
        <v>46125.0</v>
      </c>
      <c r="L2060" s="8" t="s">
        <v>9634</v>
      </c>
      <c r="M2060" s="8" t="s">
        <v>9634</v>
      </c>
      <c r="N2060" s="14">
        <v>46129.0</v>
      </c>
      <c r="O2060" s="14">
        <v>46129.0</v>
      </c>
      <c r="P2060" s="8" t="s">
        <v>48</v>
      </c>
      <c r="Q2060" s="8">
        <v>771.0</v>
      </c>
      <c r="R2060" s="16" t="s">
        <v>14858</v>
      </c>
      <c r="S2060" s="16" t="s">
        <v>14859</v>
      </c>
      <c r="T2060" s="16" t="s">
        <v>14860</v>
      </c>
      <c r="U2060" s="17" t="s">
        <v>14861</v>
      </c>
      <c r="V2060" s="8" t="s">
        <v>220</v>
      </c>
      <c r="X2060" s="8" t="s">
        <v>9767</v>
      </c>
      <c r="Y2060" s="8" t="s">
        <v>9767</v>
      </c>
      <c r="AA2060" s="18" t="s">
        <v>54</v>
      </c>
      <c r="AB2060" s="18" t="s">
        <v>54</v>
      </c>
      <c r="AC2060" s="18" t="s">
        <v>54</v>
      </c>
      <c r="AD2060" s="18" t="s">
        <v>54</v>
      </c>
      <c r="AE2060" s="18" t="s">
        <v>54</v>
      </c>
      <c r="AF2060" s="18" t="s">
        <v>54</v>
      </c>
      <c r="AG2060" s="18" t="s">
        <v>54</v>
      </c>
      <c r="AH2060" s="18" t="s">
        <v>54</v>
      </c>
      <c r="AI2060" s="18" t="s">
        <v>54</v>
      </c>
      <c r="AJ2060" s="18" t="s">
        <v>14854</v>
      </c>
      <c r="AK2060" s="18" t="s">
        <v>54</v>
      </c>
      <c r="AL2060" s="18" t="s">
        <v>54</v>
      </c>
      <c r="AM2060" s="18" t="s">
        <v>54</v>
      </c>
      <c r="AN2060" s="19" t="s">
        <v>54</v>
      </c>
      <c r="AO2060" s="19" t="s">
        <v>54</v>
      </c>
    </row>
    <row r="2061">
      <c r="A2061" s="8" t="s">
        <v>14862</v>
      </c>
      <c r="B2061" s="52" t="s">
        <v>1883</v>
      </c>
      <c r="C2061" s="8" t="s">
        <v>58</v>
      </c>
      <c r="D2061" s="8" t="s">
        <v>14854</v>
      </c>
      <c r="E2061" s="16" t="s">
        <v>14863</v>
      </c>
      <c r="F2061" s="50" t="s">
        <v>14864</v>
      </c>
      <c r="G2061" s="8" t="s">
        <v>7957</v>
      </c>
      <c r="H2061" s="24"/>
      <c r="I2061" s="8" t="s">
        <v>14865</v>
      </c>
      <c r="J2061" s="8">
        <v>15.0</v>
      </c>
      <c r="K2061" s="14">
        <v>46125.0</v>
      </c>
      <c r="L2061" s="8" t="s">
        <v>9634</v>
      </c>
      <c r="M2061" s="8" t="s">
        <v>9634</v>
      </c>
      <c r="N2061" s="14">
        <v>46129.0</v>
      </c>
      <c r="O2061" s="14">
        <v>46129.0</v>
      </c>
      <c r="P2061" s="8" t="s">
        <v>48</v>
      </c>
      <c r="Q2061" s="8">
        <v>710.0</v>
      </c>
      <c r="R2061" s="8" t="s">
        <v>14866</v>
      </c>
      <c r="S2061" s="16" t="s">
        <v>14867</v>
      </c>
      <c r="T2061" s="16" t="s">
        <v>14183</v>
      </c>
      <c r="U2061" s="17" t="s">
        <v>14861</v>
      </c>
      <c r="V2061" s="8" t="s">
        <v>220</v>
      </c>
      <c r="X2061" s="8" t="s">
        <v>9767</v>
      </c>
      <c r="Y2061" s="8" t="s">
        <v>9767</v>
      </c>
      <c r="AA2061" s="18" t="s">
        <v>54</v>
      </c>
      <c r="AB2061" s="18" t="s">
        <v>54</v>
      </c>
      <c r="AC2061" s="18" t="s">
        <v>54</v>
      </c>
      <c r="AD2061" s="18" t="s">
        <v>54</v>
      </c>
      <c r="AE2061" s="18" t="s">
        <v>54</v>
      </c>
      <c r="AF2061" s="18" t="s">
        <v>54</v>
      </c>
      <c r="AG2061" s="18" t="s">
        <v>54</v>
      </c>
      <c r="AH2061" s="18" t="s">
        <v>54</v>
      </c>
      <c r="AI2061" s="18" t="s">
        <v>54</v>
      </c>
      <c r="AJ2061" s="18" t="s">
        <v>54</v>
      </c>
      <c r="AK2061" s="18" t="s">
        <v>54</v>
      </c>
      <c r="AL2061" s="18" t="s">
        <v>54</v>
      </c>
      <c r="AM2061" s="18" t="s">
        <v>54</v>
      </c>
      <c r="AN2061" s="19" t="s">
        <v>54</v>
      </c>
      <c r="AO2061" s="19" t="s">
        <v>54</v>
      </c>
    </row>
    <row r="2062">
      <c r="A2062" s="8" t="s">
        <v>14868</v>
      </c>
      <c r="B2062" s="52" t="s">
        <v>1287</v>
      </c>
      <c r="C2062" s="8" t="s">
        <v>58</v>
      </c>
      <c r="D2062" s="8" t="s">
        <v>14854</v>
      </c>
      <c r="E2062" s="16" t="s">
        <v>14869</v>
      </c>
      <c r="F2062" s="21" t="s">
        <v>14870</v>
      </c>
      <c r="G2062" s="8" t="s">
        <v>7957</v>
      </c>
      <c r="H2062" s="24"/>
      <c r="I2062" s="8" t="s">
        <v>14871</v>
      </c>
      <c r="J2062" s="8">
        <v>15.0</v>
      </c>
      <c r="K2062" s="14">
        <v>46125.0</v>
      </c>
      <c r="L2062" s="8" t="s">
        <v>9634</v>
      </c>
      <c r="M2062" s="8" t="s">
        <v>9634</v>
      </c>
      <c r="N2062" s="14">
        <v>46129.0</v>
      </c>
      <c r="O2062" s="14">
        <v>46129.0</v>
      </c>
      <c r="P2062" s="8" t="s">
        <v>48</v>
      </c>
      <c r="Q2062" s="8">
        <v>620.0</v>
      </c>
      <c r="R2062" s="8" t="s">
        <v>14872</v>
      </c>
      <c r="S2062" s="16" t="s">
        <v>14873</v>
      </c>
      <c r="T2062" s="16" t="s">
        <v>70</v>
      </c>
      <c r="U2062" s="17" t="s">
        <v>14861</v>
      </c>
      <c r="V2062" s="8" t="s">
        <v>220</v>
      </c>
      <c r="X2062" s="8" t="s">
        <v>9767</v>
      </c>
      <c r="Y2062" s="8" t="s">
        <v>9767</v>
      </c>
      <c r="AA2062" s="18" t="s">
        <v>54</v>
      </c>
      <c r="AB2062" s="18" t="s">
        <v>54</v>
      </c>
      <c r="AC2062" s="18" t="s">
        <v>54</v>
      </c>
      <c r="AD2062" s="18" t="s">
        <v>54</v>
      </c>
      <c r="AE2062" s="18" t="s">
        <v>54</v>
      </c>
      <c r="AF2062" s="18" t="s">
        <v>54</v>
      </c>
      <c r="AG2062" s="18" t="s">
        <v>54</v>
      </c>
      <c r="AH2062" s="18" t="s">
        <v>54</v>
      </c>
      <c r="AI2062" s="18" t="s">
        <v>54</v>
      </c>
      <c r="AJ2062" s="18" t="s">
        <v>54</v>
      </c>
      <c r="AK2062" s="18" t="s">
        <v>54</v>
      </c>
      <c r="AL2062" s="18" t="s">
        <v>54</v>
      </c>
      <c r="AM2062" s="18" t="s">
        <v>54</v>
      </c>
      <c r="AN2062" s="19" t="s">
        <v>54</v>
      </c>
      <c r="AO2062" s="19" t="s">
        <v>54</v>
      </c>
    </row>
    <row r="2063">
      <c r="A2063" s="8" t="s">
        <v>14874</v>
      </c>
      <c r="B2063" s="52" t="s">
        <v>2482</v>
      </c>
      <c r="C2063" s="8" t="s">
        <v>58</v>
      </c>
      <c r="D2063" s="8" t="s">
        <v>14854</v>
      </c>
      <c r="E2063" s="10" t="s">
        <v>14875</v>
      </c>
      <c r="F2063" s="21" t="s">
        <v>14876</v>
      </c>
      <c r="G2063" s="8" t="s">
        <v>7957</v>
      </c>
      <c r="H2063" s="24"/>
      <c r="I2063" s="59" t="s">
        <v>14877</v>
      </c>
      <c r="J2063" s="8">
        <v>15.0</v>
      </c>
      <c r="K2063" s="14">
        <v>46125.0</v>
      </c>
      <c r="L2063" s="8" t="s">
        <v>9634</v>
      </c>
      <c r="M2063" s="8" t="s">
        <v>9634</v>
      </c>
      <c r="N2063" s="14">
        <v>46129.0</v>
      </c>
      <c r="O2063" s="14">
        <v>46129.0</v>
      </c>
      <c r="P2063" s="8" t="s">
        <v>48</v>
      </c>
      <c r="Q2063" s="8">
        <v>687.0</v>
      </c>
      <c r="R2063" s="16" t="s">
        <v>14878</v>
      </c>
      <c r="S2063" s="59" t="s">
        <v>14879</v>
      </c>
      <c r="T2063" s="16" t="s">
        <v>14880</v>
      </c>
      <c r="U2063" s="17" t="s">
        <v>14861</v>
      </c>
      <c r="V2063" s="8" t="s">
        <v>220</v>
      </c>
      <c r="X2063" s="8" t="s">
        <v>9767</v>
      </c>
      <c r="Y2063" s="8" t="s">
        <v>9767</v>
      </c>
      <c r="AA2063" s="18" t="s">
        <v>54</v>
      </c>
      <c r="AB2063" s="18" t="s">
        <v>54</v>
      </c>
      <c r="AC2063" s="18" t="s">
        <v>54</v>
      </c>
      <c r="AD2063" s="18" t="s">
        <v>54</v>
      </c>
      <c r="AE2063" s="18" t="s">
        <v>54</v>
      </c>
      <c r="AF2063" s="18" t="s">
        <v>54</v>
      </c>
      <c r="AG2063" s="18" t="s">
        <v>54</v>
      </c>
      <c r="AH2063" s="18" t="s">
        <v>54</v>
      </c>
      <c r="AI2063" s="18" t="s">
        <v>54</v>
      </c>
      <c r="AJ2063" s="18" t="s">
        <v>54</v>
      </c>
      <c r="AK2063" s="18" t="s">
        <v>54</v>
      </c>
      <c r="AL2063" s="18" t="s">
        <v>54</v>
      </c>
      <c r="AM2063" s="18" t="s">
        <v>54</v>
      </c>
      <c r="AN2063" s="19" t="s">
        <v>54</v>
      </c>
      <c r="AO2063" s="19" t="s">
        <v>54</v>
      </c>
    </row>
    <row r="2064">
      <c r="A2064" s="8" t="s">
        <v>14881</v>
      </c>
      <c r="B2064" s="52" t="s">
        <v>1287</v>
      </c>
      <c r="C2064" s="8" t="s">
        <v>43</v>
      </c>
      <c r="E2064" s="20" t="s">
        <v>14882</v>
      </c>
      <c r="F2064" s="50" t="s">
        <v>14883</v>
      </c>
      <c r="G2064" s="8" t="s">
        <v>83</v>
      </c>
      <c r="H2064" s="24"/>
      <c r="I2064" s="71" t="s">
        <v>14884</v>
      </c>
      <c r="J2064" s="8">
        <v>15.0</v>
      </c>
      <c r="K2064" s="14">
        <v>46125.0</v>
      </c>
      <c r="L2064" s="8" t="s">
        <v>9634</v>
      </c>
      <c r="M2064" s="8" t="s">
        <v>9634</v>
      </c>
      <c r="N2064" s="14">
        <v>46129.0</v>
      </c>
      <c r="O2064" s="14">
        <v>46129.0</v>
      </c>
      <c r="P2064" s="8" t="s">
        <v>48</v>
      </c>
      <c r="Q2064" s="8">
        <v>776.0</v>
      </c>
      <c r="R2064" s="59" t="s">
        <v>14885</v>
      </c>
      <c r="S2064" s="59" t="s">
        <v>14886</v>
      </c>
      <c r="T2064" s="16" t="s">
        <v>14887</v>
      </c>
      <c r="U2064" s="17" t="s">
        <v>14888</v>
      </c>
      <c r="V2064" s="8" t="s">
        <v>220</v>
      </c>
      <c r="AA2064" s="18" t="s">
        <v>54</v>
      </c>
      <c r="AB2064" s="18" t="s">
        <v>54</v>
      </c>
      <c r="AC2064" s="18" t="s">
        <v>54</v>
      </c>
      <c r="AD2064" s="18" t="s">
        <v>54</v>
      </c>
      <c r="AE2064" s="18" t="s">
        <v>54</v>
      </c>
      <c r="AF2064" s="18" t="s">
        <v>54</v>
      </c>
      <c r="AG2064" s="18" t="s">
        <v>54</v>
      </c>
      <c r="AH2064" s="18" t="s">
        <v>54</v>
      </c>
      <c r="AI2064" s="18" t="s">
        <v>54</v>
      </c>
      <c r="AJ2064" s="18" t="s">
        <v>14881</v>
      </c>
      <c r="AK2064" s="18" t="s">
        <v>54</v>
      </c>
      <c r="AL2064" s="18" t="s">
        <v>54</v>
      </c>
      <c r="AM2064" s="18" t="s">
        <v>54</v>
      </c>
      <c r="AN2064" s="19" t="s">
        <v>54</v>
      </c>
      <c r="AO2064" s="19" t="s">
        <v>54</v>
      </c>
    </row>
    <row r="2065">
      <c r="A2065" s="8" t="s">
        <v>14889</v>
      </c>
      <c r="B2065" s="52" t="s">
        <v>1883</v>
      </c>
      <c r="C2065" s="8" t="s">
        <v>58</v>
      </c>
      <c r="D2065" s="8" t="s">
        <v>14881</v>
      </c>
      <c r="E2065" s="20" t="s">
        <v>14890</v>
      </c>
      <c r="F2065" s="50" t="s">
        <v>14891</v>
      </c>
      <c r="G2065" s="8" t="s">
        <v>83</v>
      </c>
      <c r="H2065" s="24"/>
      <c r="I2065" s="71" t="s">
        <v>14892</v>
      </c>
      <c r="J2065" s="8">
        <v>15.0</v>
      </c>
      <c r="K2065" s="14">
        <v>46125.0</v>
      </c>
      <c r="L2065" s="8" t="s">
        <v>9634</v>
      </c>
      <c r="M2065" s="8" t="s">
        <v>9634</v>
      </c>
      <c r="N2065" s="14">
        <v>46129.0</v>
      </c>
      <c r="O2065" s="14">
        <v>46129.0</v>
      </c>
      <c r="P2065" s="8" t="s">
        <v>48</v>
      </c>
      <c r="Q2065" s="8">
        <v>780.0</v>
      </c>
      <c r="R2065" s="59" t="s">
        <v>14885</v>
      </c>
      <c r="S2065" s="59" t="s">
        <v>14893</v>
      </c>
      <c r="T2065" s="16" t="s">
        <v>70</v>
      </c>
      <c r="U2065" s="17" t="s">
        <v>14888</v>
      </c>
      <c r="V2065" s="8" t="s">
        <v>220</v>
      </c>
      <c r="AA2065" s="18" t="s">
        <v>54</v>
      </c>
      <c r="AB2065" s="18" t="s">
        <v>54</v>
      </c>
      <c r="AC2065" s="18" t="s">
        <v>54</v>
      </c>
      <c r="AD2065" s="18" t="s">
        <v>54</v>
      </c>
      <c r="AE2065" s="18" t="s">
        <v>54</v>
      </c>
      <c r="AF2065" s="18" t="s">
        <v>54</v>
      </c>
      <c r="AG2065" s="18" t="s">
        <v>54</v>
      </c>
      <c r="AH2065" s="18" t="s">
        <v>54</v>
      </c>
      <c r="AI2065" s="18" t="s">
        <v>54</v>
      </c>
      <c r="AJ2065" s="18" t="s">
        <v>54</v>
      </c>
      <c r="AK2065" s="18" t="s">
        <v>54</v>
      </c>
      <c r="AL2065" s="18" t="s">
        <v>54</v>
      </c>
      <c r="AM2065" s="18" t="s">
        <v>54</v>
      </c>
      <c r="AN2065" s="19" t="s">
        <v>54</v>
      </c>
      <c r="AO2065" s="19" t="s">
        <v>54</v>
      </c>
    </row>
    <row r="2066">
      <c r="A2066" s="8" t="s">
        <v>14894</v>
      </c>
      <c r="B2066" s="52" t="s">
        <v>2931</v>
      </c>
      <c r="C2066" s="8" t="s">
        <v>58</v>
      </c>
      <c r="D2066" s="8" t="s">
        <v>14881</v>
      </c>
      <c r="E2066" s="20" t="s">
        <v>14895</v>
      </c>
      <c r="F2066" s="108"/>
      <c r="G2066" s="8" t="s">
        <v>83</v>
      </c>
      <c r="H2066" s="24"/>
      <c r="I2066" s="71" t="s">
        <v>14896</v>
      </c>
      <c r="J2066" s="8">
        <v>15.0</v>
      </c>
      <c r="K2066" s="14">
        <v>46125.0</v>
      </c>
      <c r="L2066" s="8" t="s">
        <v>9634</v>
      </c>
      <c r="M2066" s="8" t="s">
        <v>9634</v>
      </c>
      <c r="N2066" s="14">
        <v>46129.0</v>
      </c>
      <c r="O2066" s="14">
        <v>46129.0</v>
      </c>
      <c r="P2066" s="8" t="s">
        <v>48</v>
      </c>
      <c r="Q2066" s="8">
        <v>734.0</v>
      </c>
      <c r="R2066" s="59" t="s">
        <v>14897</v>
      </c>
      <c r="S2066" s="59" t="s">
        <v>14898</v>
      </c>
      <c r="T2066" s="16" t="s">
        <v>14183</v>
      </c>
      <c r="U2066" s="17" t="s">
        <v>14888</v>
      </c>
      <c r="V2066" s="8" t="s">
        <v>220</v>
      </c>
      <c r="AA2066" s="18" t="s">
        <v>54</v>
      </c>
      <c r="AB2066" s="18" t="s">
        <v>54</v>
      </c>
      <c r="AC2066" s="18" t="s">
        <v>54</v>
      </c>
      <c r="AD2066" s="18" t="s">
        <v>54</v>
      </c>
      <c r="AE2066" s="18" t="s">
        <v>54</v>
      </c>
      <c r="AF2066" s="18" t="s">
        <v>54</v>
      </c>
      <c r="AG2066" s="18" t="s">
        <v>54</v>
      </c>
      <c r="AH2066" s="18" t="s">
        <v>54</v>
      </c>
      <c r="AI2066" s="18" t="s">
        <v>54</v>
      </c>
      <c r="AJ2066" s="18" t="s">
        <v>54</v>
      </c>
      <c r="AK2066" s="18" t="s">
        <v>54</v>
      </c>
      <c r="AL2066" s="18" t="s">
        <v>54</v>
      </c>
      <c r="AM2066" s="18" t="s">
        <v>54</v>
      </c>
      <c r="AN2066" s="19" t="s">
        <v>54</v>
      </c>
      <c r="AO2066" s="19" t="s">
        <v>54</v>
      </c>
    </row>
    <row r="2067">
      <c r="A2067" s="8" t="s">
        <v>14899</v>
      </c>
      <c r="B2067" s="52" t="s">
        <v>42</v>
      </c>
      <c r="C2067" s="8" t="s">
        <v>58</v>
      </c>
      <c r="D2067" s="8" t="s">
        <v>14881</v>
      </c>
      <c r="E2067" s="20" t="s">
        <v>14900</v>
      </c>
      <c r="F2067" s="50" t="s">
        <v>14901</v>
      </c>
      <c r="G2067" s="8" t="s">
        <v>83</v>
      </c>
      <c r="H2067" s="24"/>
      <c r="I2067" s="51" t="s">
        <v>14902</v>
      </c>
      <c r="J2067" s="8">
        <v>15.0</v>
      </c>
      <c r="K2067" s="14">
        <v>46125.0</v>
      </c>
      <c r="L2067" s="8" t="s">
        <v>9634</v>
      </c>
      <c r="M2067" s="8" t="s">
        <v>9634</v>
      </c>
      <c r="N2067" s="14">
        <v>46129.0</v>
      </c>
      <c r="O2067" s="14">
        <v>46129.0</v>
      </c>
      <c r="P2067" s="8" t="s">
        <v>48</v>
      </c>
      <c r="Q2067" s="8">
        <v>739.0</v>
      </c>
      <c r="R2067" s="59" t="s">
        <v>14885</v>
      </c>
      <c r="S2067" s="59" t="s">
        <v>14903</v>
      </c>
      <c r="T2067" s="16" t="s">
        <v>14493</v>
      </c>
      <c r="U2067" s="17" t="s">
        <v>14888</v>
      </c>
      <c r="V2067" s="8" t="s">
        <v>220</v>
      </c>
      <c r="AA2067" s="18" t="s">
        <v>54</v>
      </c>
      <c r="AB2067" s="18" t="s">
        <v>54</v>
      </c>
      <c r="AC2067" s="18" t="s">
        <v>54</v>
      </c>
      <c r="AD2067" s="18" t="s">
        <v>54</v>
      </c>
      <c r="AE2067" s="18" t="s">
        <v>54</v>
      </c>
      <c r="AF2067" s="18" t="s">
        <v>54</v>
      </c>
      <c r="AG2067" s="18" t="s">
        <v>54</v>
      </c>
      <c r="AH2067" s="18" t="s">
        <v>54</v>
      </c>
      <c r="AI2067" s="18" t="s">
        <v>54</v>
      </c>
      <c r="AJ2067" s="18" t="s">
        <v>54</v>
      </c>
      <c r="AK2067" s="18" t="s">
        <v>54</v>
      </c>
      <c r="AL2067" s="18" t="s">
        <v>54</v>
      </c>
      <c r="AM2067" s="18" t="s">
        <v>54</v>
      </c>
      <c r="AN2067" s="19" t="s">
        <v>54</v>
      </c>
      <c r="AO2067" s="19" t="s">
        <v>54</v>
      </c>
    </row>
    <row r="2068">
      <c r="A2068" s="8" t="s">
        <v>14904</v>
      </c>
      <c r="B2068" s="52" t="s">
        <v>1883</v>
      </c>
      <c r="C2068" s="8" t="s">
        <v>43</v>
      </c>
      <c r="E2068" s="16" t="s">
        <v>14905</v>
      </c>
      <c r="F2068" s="50" t="s">
        <v>14906</v>
      </c>
      <c r="G2068" s="8" t="s">
        <v>7957</v>
      </c>
      <c r="H2068" s="24"/>
      <c r="I2068" s="8" t="s">
        <v>14907</v>
      </c>
      <c r="J2068" s="8">
        <v>15.0</v>
      </c>
      <c r="K2068" s="14">
        <v>46125.0</v>
      </c>
      <c r="L2068" s="8" t="s">
        <v>9634</v>
      </c>
      <c r="M2068" s="8" t="s">
        <v>9634</v>
      </c>
      <c r="N2068" s="14">
        <v>46129.0</v>
      </c>
      <c r="O2068" s="14">
        <v>46129.0</v>
      </c>
      <c r="P2068" s="8" t="s">
        <v>48</v>
      </c>
      <c r="Q2068" s="8">
        <v>691.0</v>
      </c>
      <c r="R2068" s="8" t="s">
        <v>14908</v>
      </c>
      <c r="S2068" s="8" t="s">
        <v>14909</v>
      </c>
      <c r="T2068" s="16" t="s">
        <v>14183</v>
      </c>
      <c r="U2068" s="17" t="s">
        <v>14910</v>
      </c>
      <c r="V2068" s="8" t="s">
        <v>72</v>
      </c>
      <c r="AA2068" s="18" t="s">
        <v>54</v>
      </c>
      <c r="AB2068" s="18" t="s">
        <v>54</v>
      </c>
      <c r="AC2068" s="18" t="s">
        <v>54</v>
      </c>
      <c r="AD2068" s="18" t="s">
        <v>54</v>
      </c>
      <c r="AE2068" s="18" t="s">
        <v>54</v>
      </c>
      <c r="AF2068" s="18" t="s">
        <v>54</v>
      </c>
      <c r="AG2068" s="18" t="s">
        <v>54</v>
      </c>
      <c r="AH2068" s="18" t="s">
        <v>54</v>
      </c>
      <c r="AI2068" s="18" t="s">
        <v>54</v>
      </c>
      <c r="AJ2068" s="18" t="s">
        <v>14904</v>
      </c>
      <c r="AK2068" s="18" t="s">
        <v>54</v>
      </c>
      <c r="AL2068" s="18" t="s">
        <v>54</v>
      </c>
      <c r="AM2068" s="18" t="s">
        <v>54</v>
      </c>
      <c r="AN2068" s="19" t="s">
        <v>54</v>
      </c>
      <c r="AO2068" s="19" t="s">
        <v>54</v>
      </c>
    </row>
    <row r="2069">
      <c r="A2069" s="8" t="s">
        <v>14911</v>
      </c>
      <c r="B2069" s="52" t="s">
        <v>1287</v>
      </c>
      <c r="C2069" s="8" t="s">
        <v>58</v>
      </c>
      <c r="D2069" s="8" t="s">
        <v>14904</v>
      </c>
      <c r="E2069" s="16" t="s">
        <v>14912</v>
      </c>
      <c r="F2069" s="50" t="s">
        <v>14913</v>
      </c>
      <c r="G2069" s="8" t="s">
        <v>7957</v>
      </c>
      <c r="H2069" s="24"/>
      <c r="I2069" s="8" t="s">
        <v>14914</v>
      </c>
      <c r="J2069" s="8">
        <v>15.0</v>
      </c>
      <c r="K2069" s="14">
        <v>46125.0</v>
      </c>
      <c r="L2069" s="8" t="s">
        <v>9634</v>
      </c>
      <c r="M2069" s="8" t="s">
        <v>9634</v>
      </c>
      <c r="N2069" s="14">
        <v>46129.0</v>
      </c>
      <c r="O2069" s="14">
        <v>46129.0</v>
      </c>
      <c r="P2069" s="8" t="s">
        <v>48</v>
      </c>
      <c r="Q2069" s="8">
        <v>536.0</v>
      </c>
      <c r="R2069" s="8" t="s">
        <v>14915</v>
      </c>
      <c r="S2069" s="16" t="s">
        <v>14916</v>
      </c>
      <c r="T2069" s="16" t="s">
        <v>14917</v>
      </c>
      <c r="U2069" s="17" t="s">
        <v>14910</v>
      </c>
      <c r="V2069" s="8" t="s">
        <v>72</v>
      </c>
      <c r="AA2069" s="18" t="s">
        <v>54</v>
      </c>
      <c r="AB2069" s="18" t="s">
        <v>54</v>
      </c>
      <c r="AC2069" s="18" t="s">
        <v>54</v>
      </c>
      <c r="AD2069" s="18" t="s">
        <v>54</v>
      </c>
      <c r="AE2069" s="18" t="s">
        <v>54</v>
      </c>
      <c r="AF2069" s="18" t="s">
        <v>54</v>
      </c>
      <c r="AG2069" s="18" t="s">
        <v>54</v>
      </c>
      <c r="AH2069" s="18" t="s">
        <v>54</v>
      </c>
      <c r="AI2069" s="18" t="s">
        <v>54</v>
      </c>
      <c r="AJ2069" s="18" t="s">
        <v>54</v>
      </c>
      <c r="AK2069" s="18" t="s">
        <v>54</v>
      </c>
      <c r="AL2069" s="18" t="s">
        <v>54</v>
      </c>
      <c r="AM2069" s="18" t="s">
        <v>54</v>
      </c>
      <c r="AN2069" s="19" t="s">
        <v>54</v>
      </c>
      <c r="AO2069" s="19" t="s">
        <v>54</v>
      </c>
    </row>
    <row r="2070">
      <c r="A2070" s="8" t="s">
        <v>14918</v>
      </c>
      <c r="B2070" s="52" t="s">
        <v>2931</v>
      </c>
      <c r="C2070" s="8" t="s">
        <v>58</v>
      </c>
      <c r="D2070" s="8" t="s">
        <v>14904</v>
      </c>
      <c r="E2070" s="17" t="s">
        <v>14919</v>
      </c>
      <c r="F2070" s="50" t="s">
        <v>14920</v>
      </c>
      <c r="G2070" s="8" t="s">
        <v>7957</v>
      </c>
      <c r="H2070" s="24"/>
      <c r="I2070" s="8" t="s">
        <v>14921</v>
      </c>
      <c r="J2070" s="8">
        <v>15.0</v>
      </c>
      <c r="K2070" s="14">
        <v>46125.0</v>
      </c>
      <c r="L2070" s="8" t="s">
        <v>9634</v>
      </c>
      <c r="M2070" s="8" t="s">
        <v>9634</v>
      </c>
      <c r="N2070" s="14">
        <v>46129.0</v>
      </c>
      <c r="O2070" s="14">
        <v>46129.0</v>
      </c>
      <c r="P2070" s="8" t="s">
        <v>48</v>
      </c>
      <c r="Q2070" s="8">
        <v>568.0</v>
      </c>
      <c r="R2070" s="16" t="s">
        <v>14922</v>
      </c>
      <c r="S2070" s="16" t="s">
        <v>14923</v>
      </c>
      <c r="T2070" s="16" t="s">
        <v>107</v>
      </c>
      <c r="U2070" s="17" t="s">
        <v>14910</v>
      </c>
      <c r="V2070" s="8" t="s">
        <v>72</v>
      </c>
      <c r="AA2070" s="18" t="s">
        <v>54</v>
      </c>
      <c r="AB2070" s="18" t="s">
        <v>54</v>
      </c>
      <c r="AC2070" s="18" t="s">
        <v>54</v>
      </c>
      <c r="AD2070" s="18" t="s">
        <v>54</v>
      </c>
      <c r="AE2070" s="18" t="s">
        <v>54</v>
      </c>
      <c r="AF2070" s="18" t="s">
        <v>54</v>
      </c>
      <c r="AG2070" s="18" t="s">
        <v>54</v>
      </c>
      <c r="AH2070" s="18" t="s">
        <v>54</v>
      </c>
      <c r="AI2070" s="18" t="s">
        <v>54</v>
      </c>
      <c r="AJ2070" s="18" t="s">
        <v>54</v>
      </c>
      <c r="AK2070" s="18" t="s">
        <v>54</v>
      </c>
      <c r="AL2070" s="18" t="s">
        <v>54</v>
      </c>
      <c r="AM2070" s="18" t="s">
        <v>54</v>
      </c>
      <c r="AN2070" s="19" t="s">
        <v>54</v>
      </c>
      <c r="AO2070" s="19" t="s">
        <v>54</v>
      </c>
    </row>
    <row r="2071">
      <c r="A2071" s="8" t="s">
        <v>14924</v>
      </c>
      <c r="B2071" s="52" t="s">
        <v>1287</v>
      </c>
      <c r="C2071" s="8" t="s">
        <v>43</v>
      </c>
      <c r="E2071" s="20" t="s">
        <v>14925</v>
      </c>
      <c r="F2071" s="50" t="s">
        <v>14926</v>
      </c>
      <c r="G2071" s="8" t="s">
        <v>46</v>
      </c>
      <c r="H2071" s="24"/>
      <c r="I2071" s="8" t="s">
        <v>14927</v>
      </c>
      <c r="J2071" s="8">
        <v>15.0</v>
      </c>
      <c r="K2071" s="14">
        <v>46125.0</v>
      </c>
      <c r="L2071" s="8" t="s">
        <v>9634</v>
      </c>
      <c r="M2071" s="8" t="s">
        <v>9634</v>
      </c>
      <c r="N2071" s="14">
        <v>46129.0</v>
      </c>
      <c r="O2071" s="14">
        <v>46129.0</v>
      </c>
      <c r="P2071" s="8" t="s">
        <v>48</v>
      </c>
      <c r="Q2071" s="8">
        <v>439.0</v>
      </c>
      <c r="R2071" s="8" t="s">
        <v>14928</v>
      </c>
      <c r="S2071" s="8" t="s">
        <v>14929</v>
      </c>
      <c r="T2071" s="16" t="s">
        <v>70</v>
      </c>
      <c r="U2071" s="17" t="s">
        <v>14930</v>
      </c>
      <c r="V2071" s="8" t="s">
        <v>72</v>
      </c>
      <c r="AA2071" s="18" t="s">
        <v>54</v>
      </c>
      <c r="AB2071" s="18" t="s">
        <v>54</v>
      </c>
      <c r="AC2071" s="18" t="s">
        <v>54</v>
      </c>
      <c r="AD2071" s="18" t="s">
        <v>54</v>
      </c>
      <c r="AE2071" s="18" t="s">
        <v>54</v>
      </c>
      <c r="AF2071" s="18" t="s">
        <v>54</v>
      </c>
      <c r="AG2071" s="18" t="s">
        <v>54</v>
      </c>
      <c r="AH2071" s="18" t="s">
        <v>54</v>
      </c>
      <c r="AI2071" s="18" t="s">
        <v>54</v>
      </c>
      <c r="AJ2071" s="18" t="s">
        <v>14924</v>
      </c>
      <c r="AK2071" s="18" t="s">
        <v>54</v>
      </c>
      <c r="AL2071" s="18" t="s">
        <v>54</v>
      </c>
      <c r="AM2071" s="18" t="s">
        <v>54</v>
      </c>
      <c r="AN2071" s="19" t="s">
        <v>54</v>
      </c>
      <c r="AO2071" s="19" t="s">
        <v>54</v>
      </c>
    </row>
    <row r="2072">
      <c r="A2072" s="8" t="s">
        <v>14931</v>
      </c>
      <c r="B2072" s="52" t="s">
        <v>1298</v>
      </c>
      <c r="C2072" s="8" t="s">
        <v>58</v>
      </c>
      <c r="D2072" s="8" t="s">
        <v>14924</v>
      </c>
      <c r="E2072" s="20" t="s">
        <v>14932</v>
      </c>
      <c r="F2072" s="50" t="s">
        <v>14933</v>
      </c>
      <c r="G2072" s="8" t="s">
        <v>46</v>
      </c>
      <c r="H2072" s="24"/>
      <c r="I2072" s="8" t="s">
        <v>14934</v>
      </c>
      <c r="J2072" s="8">
        <v>15.0</v>
      </c>
      <c r="K2072" s="14">
        <v>46125.0</v>
      </c>
      <c r="L2072" s="8" t="s">
        <v>9634</v>
      </c>
      <c r="M2072" s="8" t="s">
        <v>9634</v>
      </c>
      <c r="N2072" s="14">
        <v>46129.0</v>
      </c>
      <c r="O2072" s="14">
        <v>46129.0</v>
      </c>
      <c r="P2072" s="8" t="s">
        <v>48</v>
      </c>
      <c r="Q2072" s="8">
        <v>516.0</v>
      </c>
      <c r="R2072" s="8" t="s">
        <v>14928</v>
      </c>
      <c r="S2072" s="8" t="s">
        <v>14935</v>
      </c>
      <c r="T2072" s="16" t="s">
        <v>14190</v>
      </c>
      <c r="U2072" s="17" t="s">
        <v>14930</v>
      </c>
      <c r="V2072" s="8" t="s">
        <v>72</v>
      </c>
      <c r="AA2072" s="18" t="s">
        <v>54</v>
      </c>
      <c r="AB2072" s="18" t="s">
        <v>54</v>
      </c>
      <c r="AC2072" s="18" t="s">
        <v>54</v>
      </c>
      <c r="AD2072" s="18" t="s">
        <v>54</v>
      </c>
      <c r="AE2072" s="18" t="s">
        <v>54</v>
      </c>
      <c r="AF2072" s="18" t="s">
        <v>54</v>
      </c>
      <c r="AG2072" s="18" t="s">
        <v>54</v>
      </c>
      <c r="AH2072" s="18" t="s">
        <v>54</v>
      </c>
      <c r="AI2072" s="18" t="s">
        <v>54</v>
      </c>
      <c r="AJ2072" s="18" t="s">
        <v>54</v>
      </c>
      <c r="AK2072" s="18" t="s">
        <v>54</v>
      </c>
      <c r="AL2072" s="18" t="s">
        <v>54</v>
      </c>
      <c r="AM2072" s="18" t="s">
        <v>54</v>
      </c>
      <c r="AN2072" s="19" t="s">
        <v>54</v>
      </c>
      <c r="AO2072" s="19" t="s">
        <v>54</v>
      </c>
    </row>
    <row r="2073">
      <c r="A2073" s="8" t="s">
        <v>14936</v>
      </c>
      <c r="B2073" s="52" t="s">
        <v>1883</v>
      </c>
      <c r="C2073" s="8" t="s">
        <v>58</v>
      </c>
      <c r="D2073" s="8" t="s">
        <v>14924</v>
      </c>
      <c r="E2073" s="20" t="s">
        <v>14937</v>
      </c>
      <c r="F2073" s="50" t="s">
        <v>14938</v>
      </c>
      <c r="G2073" s="8" t="s">
        <v>46</v>
      </c>
      <c r="H2073" s="24"/>
      <c r="I2073" s="8" t="s">
        <v>14939</v>
      </c>
      <c r="J2073" s="8">
        <v>15.0</v>
      </c>
      <c r="K2073" s="14">
        <v>46125.0</v>
      </c>
      <c r="L2073" s="8" t="s">
        <v>9634</v>
      </c>
      <c r="M2073" s="8" t="s">
        <v>9634</v>
      </c>
      <c r="N2073" s="14">
        <v>46129.0</v>
      </c>
      <c r="O2073" s="14">
        <v>46129.0</v>
      </c>
      <c r="P2073" s="8" t="s">
        <v>48</v>
      </c>
      <c r="Q2073" s="8">
        <v>493.0</v>
      </c>
      <c r="R2073" s="8" t="s">
        <v>14928</v>
      </c>
      <c r="S2073" s="8" t="s">
        <v>14940</v>
      </c>
      <c r="T2073" s="16" t="s">
        <v>107</v>
      </c>
      <c r="U2073" s="17" t="s">
        <v>14930</v>
      </c>
      <c r="V2073" s="8" t="s">
        <v>72</v>
      </c>
      <c r="AA2073" s="18" t="s">
        <v>54</v>
      </c>
      <c r="AB2073" s="18" t="s">
        <v>54</v>
      </c>
      <c r="AC2073" s="18" t="s">
        <v>54</v>
      </c>
      <c r="AD2073" s="18" t="s">
        <v>54</v>
      </c>
      <c r="AE2073" s="18" t="s">
        <v>54</v>
      </c>
      <c r="AF2073" s="18" t="s">
        <v>54</v>
      </c>
      <c r="AG2073" s="18" t="s">
        <v>54</v>
      </c>
      <c r="AH2073" s="18" t="s">
        <v>54</v>
      </c>
      <c r="AI2073" s="18" t="s">
        <v>54</v>
      </c>
      <c r="AJ2073" s="18" t="s">
        <v>54</v>
      </c>
      <c r="AK2073" s="18" t="s">
        <v>54</v>
      </c>
      <c r="AL2073" s="18" t="s">
        <v>54</v>
      </c>
      <c r="AM2073" s="18" t="s">
        <v>54</v>
      </c>
      <c r="AN2073" s="19" t="s">
        <v>54</v>
      </c>
      <c r="AO2073" s="19" t="s">
        <v>54</v>
      </c>
    </row>
    <row r="2074">
      <c r="A2074" s="8" t="s">
        <v>14941</v>
      </c>
      <c r="B2074" s="52" t="s">
        <v>42</v>
      </c>
      <c r="C2074" s="8" t="s">
        <v>58</v>
      </c>
      <c r="D2074" s="8" t="s">
        <v>14924</v>
      </c>
      <c r="E2074" s="20" t="s">
        <v>14942</v>
      </c>
      <c r="F2074" s="50" t="s">
        <v>14942</v>
      </c>
      <c r="G2074" s="8" t="s">
        <v>46</v>
      </c>
      <c r="H2074" s="24"/>
      <c r="I2074" s="8" t="s">
        <v>14943</v>
      </c>
      <c r="J2074" s="8">
        <v>15.0</v>
      </c>
      <c r="K2074" s="14">
        <v>46125.0</v>
      </c>
      <c r="L2074" s="8" t="s">
        <v>9634</v>
      </c>
      <c r="M2074" s="8" t="s">
        <v>9634</v>
      </c>
      <c r="N2074" s="14">
        <v>46129.0</v>
      </c>
      <c r="O2074" s="14">
        <v>46129.0</v>
      </c>
      <c r="P2074" s="8" t="s">
        <v>48</v>
      </c>
      <c r="Q2074" s="8">
        <v>526.0</v>
      </c>
      <c r="R2074" s="16" t="s">
        <v>14944</v>
      </c>
      <c r="S2074" s="16" t="s">
        <v>14945</v>
      </c>
      <c r="T2074" s="16" t="s">
        <v>14403</v>
      </c>
      <c r="U2074" s="17" t="s">
        <v>14930</v>
      </c>
      <c r="V2074" s="8" t="s">
        <v>72</v>
      </c>
      <c r="AA2074" s="18" t="s">
        <v>54</v>
      </c>
      <c r="AB2074" s="18" t="s">
        <v>54</v>
      </c>
      <c r="AC2074" s="18" t="s">
        <v>54</v>
      </c>
      <c r="AD2074" s="18" t="s">
        <v>54</v>
      </c>
      <c r="AE2074" s="18" t="s">
        <v>54</v>
      </c>
      <c r="AF2074" s="18" t="s">
        <v>54</v>
      </c>
      <c r="AG2074" s="18" t="s">
        <v>54</v>
      </c>
      <c r="AH2074" s="18" t="s">
        <v>54</v>
      </c>
      <c r="AI2074" s="18" t="s">
        <v>54</v>
      </c>
      <c r="AJ2074" s="18" t="s">
        <v>54</v>
      </c>
      <c r="AK2074" s="18" t="s">
        <v>54</v>
      </c>
      <c r="AL2074" s="18" t="s">
        <v>54</v>
      </c>
      <c r="AM2074" s="18" t="s">
        <v>54</v>
      </c>
      <c r="AN2074" s="19" t="s">
        <v>54</v>
      </c>
      <c r="AO2074" s="19" t="s">
        <v>54</v>
      </c>
    </row>
    <row r="2075">
      <c r="A2075" s="8" t="s">
        <v>14946</v>
      </c>
      <c r="B2075" s="52" t="s">
        <v>57</v>
      </c>
      <c r="C2075" s="8" t="s">
        <v>58</v>
      </c>
      <c r="D2075" s="8" t="s">
        <v>14924</v>
      </c>
      <c r="E2075" s="20" t="s">
        <v>14947</v>
      </c>
      <c r="F2075" s="50" t="s">
        <v>14947</v>
      </c>
      <c r="G2075" s="8" t="s">
        <v>46</v>
      </c>
      <c r="H2075" s="24"/>
      <c r="I2075" s="8" t="s">
        <v>14948</v>
      </c>
      <c r="J2075" s="8">
        <v>15.0</v>
      </c>
      <c r="K2075" s="14">
        <v>46125.0</v>
      </c>
      <c r="L2075" s="8" t="s">
        <v>9634</v>
      </c>
      <c r="M2075" s="8" t="s">
        <v>9634</v>
      </c>
      <c r="N2075" s="14">
        <v>46129.0</v>
      </c>
      <c r="O2075" s="14">
        <v>46129.0</v>
      </c>
      <c r="P2075" s="8" t="s">
        <v>48</v>
      </c>
      <c r="Q2075" s="8">
        <v>498.0</v>
      </c>
      <c r="R2075" s="16" t="s">
        <v>14949</v>
      </c>
      <c r="S2075" s="16" t="s">
        <v>14950</v>
      </c>
      <c r="T2075" s="16" t="s">
        <v>14183</v>
      </c>
      <c r="U2075" s="17" t="s">
        <v>14930</v>
      </c>
      <c r="V2075" s="8" t="s">
        <v>72</v>
      </c>
      <c r="AA2075" s="18" t="s">
        <v>54</v>
      </c>
      <c r="AB2075" s="18" t="s">
        <v>54</v>
      </c>
      <c r="AC2075" s="18" t="s">
        <v>54</v>
      </c>
      <c r="AD2075" s="18" t="s">
        <v>54</v>
      </c>
      <c r="AE2075" s="18" t="s">
        <v>54</v>
      </c>
      <c r="AF2075" s="18" t="s">
        <v>54</v>
      </c>
      <c r="AG2075" s="18" t="s">
        <v>54</v>
      </c>
      <c r="AH2075" s="18" t="s">
        <v>54</v>
      </c>
      <c r="AI2075" s="18" t="s">
        <v>54</v>
      </c>
      <c r="AJ2075" s="18" t="s">
        <v>54</v>
      </c>
      <c r="AK2075" s="18" t="s">
        <v>54</v>
      </c>
      <c r="AL2075" s="18" t="s">
        <v>54</v>
      </c>
      <c r="AM2075" s="18" t="s">
        <v>54</v>
      </c>
      <c r="AN2075" s="19" t="s">
        <v>54</v>
      </c>
      <c r="AO2075" s="19" t="s">
        <v>54</v>
      </c>
    </row>
    <row r="2076">
      <c r="A2076" s="8" t="s">
        <v>14951</v>
      </c>
      <c r="B2076" s="52" t="s">
        <v>1287</v>
      </c>
      <c r="C2076" s="8" t="s">
        <v>43</v>
      </c>
      <c r="E2076" s="20" t="s">
        <v>14952</v>
      </c>
      <c r="F2076" s="50" t="s">
        <v>14953</v>
      </c>
      <c r="G2076" s="8" t="s">
        <v>83</v>
      </c>
      <c r="H2076" s="24"/>
      <c r="I2076" s="59" t="s">
        <v>14954</v>
      </c>
      <c r="J2076" s="8">
        <v>15.0</v>
      </c>
      <c r="K2076" s="14">
        <v>46125.0</v>
      </c>
      <c r="L2076" s="8" t="s">
        <v>9634</v>
      </c>
      <c r="M2076" s="8" t="s">
        <v>9634</v>
      </c>
      <c r="N2076" s="14">
        <v>46129.0</v>
      </c>
      <c r="O2076" s="14">
        <v>46129.0</v>
      </c>
      <c r="P2076" s="8" t="s">
        <v>48</v>
      </c>
      <c r="Q2076" s="8">
        <v>832.0</v>
      </c>
      <c r="R2076" s="59" t="s">
        <v>14955</v>
      </c>
      <c r="S2076" s="59" t="s">
        <v>14956</v>
      </c>
      <c r="T2076" s="16" t="s">
        <v>14190</v>
      </c>
      <c r="U2076" s="17" t="s">
        <v>14957</v>
      </c>
      <c r="V2076" s="8" t="s">
        <v>220</v>
      </c>
      <c r="AA2076" s="18" t="s">
        <v>54</v>
      </c>
      <c r="AB2076" s="18" t="s">
        <v>54</v>
      </c>
      <c r="AC2076" s="18" t="s">
        <v>54</v>
      </c>
      <c r="AD2076" s="18" t="s">
        <v>54</v>
      </c>
      <c r="AE2076" s="18" t="s">
        <v>54</v>
      </c>
      <c r="AF2076" s="18" t="s">
        <v>54</v>
      </c>
      <c r="AG2076" s="18" t="s">
        <v>54</v>
      </c>
      <c r="AH2076" s="18" t="s">
        <v>54</v>
      </c>
      <c r="AI2076" s="18" t="s">
        <v>54</v>
      </c>
      <c r="AJ2076" s="18" t="s">
        <v>54</v>
      </c>
      <c r="AK2076" s="18" t="s">
        <v>54</v>
      </c>
      <c r="AL2076" s="18" t="s">
        <v>54</v>
      </c>
      <c r="AM2076" s="18" t="s">
        <v>54</v>
      </c>
      <c r="AN2076" s="19" t="s">
        <v>54</v>
      </c>
      <c r="AO2076" s="19" t="s">
        <v>54</v>
      </c>
    </row>
    <row r="2077">
      <c r="A2077" s="8" t="s">
        <v>14958</v>
      </c>
      <c r="B2077" s="52" t="s">
        <v>1298</v>
      </c>
      <c r="C2077" s="8" t="s">
        <v>58</v>
      </c>
      <c r="D2077" s="8" t="s">
        <v>14951</v>
      </c>
      <c r="E2077" s="20" t="s">
        <v>14959</v>
      </c>
      <c r="F2077" s="50" t="s">
        <v>14960</v>
      </c>
      <c r="G2077" s="8" t="s">
        <v>83</v>
      </c>
      <c r="H2077" s="24"/>
      <c r="I2077" s="59" t="s">
        <v>14961</v>
      </c>
      <c r="J2077" s="8">
        <v>15.0</v>
      </c>
      <c r="K2077" s="14">
        <v>46125.0</v>
      </c>
      <c r="L2077" s="8" t="s">
        <v>9634</v>
      </c>
      <c r="M2077" s="8" t="s">
        <v>9634</v>
      </c>
      <c r="N2077" s="14">
        <v>46129.0</v>
      </c>
      <c r="O2077" s="14">
        <v>46129.0</v>
      </c>
      <c r="P2077" s="8" t="s">
        <v>48</v>
      </c>
      <c r="Q2077" s="8">
        <v>837.0</v>
      </c>
      <c r="R2077" s="59" t="s">
        <v>14955</v>
      </c>
      <c r="S2077" s="59" t="s">
        <v>14962</v>
      </c>
      <c r="T2077" s="16" t="s">
        <v>14963</v>
      </c>
      <c r="U2077" s="17" t="s">
        <v>14957</v>
      </c>
      <c r="V2077" s="8" t="s">
        <v>220</v>
      </c>
      <c r="AA2077" s="18" t="s">
        <v>54</v>
      </c>
      <c r="AB2077" s="18" t="s">
        <v>54</v>
      </c>
      <c r="AC2077" s="18" t="s">
        <v>54</v>
      </c>
      <c r="AD2077" s="18" t="s">
        <v>54</v>
      </c>
      <c r="AE2077" s="18" t="s">
        <v>54</v>
      </c>
      <c r="AF2077" s="18" t="s">
        <v>54</v>
      </c>
      <c r="AG2077" s="18" t="s">
        <v>54</v>
      </c>
      <c r="AH2077" s="18" t="s">
        <v>54</v>
      </c>
      <c r="AI2077" s="18" t="s">
        <v>54</v>
      </c>
      <c r="AJ2077" s="18" t="s">
        <v>54</v>
      </c>
      <c r="AK2077" s="18" t="s">
        <v>54</v>
      </c>
      <c r="AL2077" s="18" t="s">
        <v>54</v>
      </c>
      <c r="AM2077" s="18" t="s">
        <v>54</v>
      </c>
      <c r="AN2077" s="19" t="s">
        <v>54</v>
      </c>
      <c r="AO2077" s="19" t="s">
        <v>54</v>
      </c>
    </row>
    <row r="2078">
      <c r="A2078" s="8" t="s">
        <v>14964</v>
      </c>
      <c r="B2078" s="52" t="s">
        <v>5170</v>
      </c>
      <c r="C2078" s="8" t="s">
        <v>58</v>
      </c>
      <c r="D2078" s="8" t="s">
        <v>14951</v>
      </c>
      <c r="E2078" s="20" t="s">
        <v>14965</v>
      </c>
      <c r="F2078" s="50" t="s">
        <v>14966</v>
      </c>
      <c r="G2078" s="8" t="s">
        <v>83</v>
      </c>
      <c r="H2078" s="24"/>
      <c r="I2078" s="59" t="s">
        <v>14967</v>
      </c>
      <c r="J2078" s="8">
        <v>15.0</v>
      </c>
      <c r="K2078" s="14">
        <v>46125.0</v>
      </c>
      <c r="L2078" s="8" t="s">
        <v>9634</v>
      </c>
      <c r="M2078" s="8" t="s">
        <v>9634</v>
      </c>
      <c r="N2078" s="14">
        <v>46129.0</v>
      </c>
      <c r="O2078" s="14">
        <v>46129.0</v>
      </c>
      <c r="P2078" s="8" t="s">
        <v>48</v>
      </c>
      <c r="Q2078" s="8">
        <v>838.0</v>
      </c>
      <c r="R2078" s="59" t="s">
        <v>14968</v>
      </c>
      <c r="S2078" s="59" t="s">
        <v>14969</v>
      </c>
      <c r="T2078" s="16" t="s">
        <v>14403</v>
      </c>
      <c r="U2078" s="17" t="s">
        <v>14957</v>
      </c>
      <c r="V2078" s="8" t="s">
        <v>220</v>
      </c>
      <c r="AA2078" s="18" t="s">
        <v>54</v>
      </c>
      <c r="AB2078" s="18" t="s">
        <v>54</v>
      </c>
      <c r="AC2078" s="18" t="s">
        <v>54</v>
      </c>
      <c r="AD2078" s="18" t="s">
        <v>54</v>
      </c>
      <c r="AE2078" s="18" t="s">
        <v>54</v>
      </c>
      <c r="AF2078" s="18" t="s">
        <v>54</v>
      </c>
      <c r="AG2078" s="18" t="s">
        <v>54</v>
      </c>
      <c r="AH2078" s="18" t="s">
        <v>54</v>
      </c>
      <c r="AI2078" s="18" t="s">
        <v>54</v>
      </c>
      <c r="AJ2078" s="18" t="s">
        <v>54</v>
      </c>
      <c r="AK2078" s="18" t="s">
        <v>54</v>
      </c>
      <c r="AL2078" s="18" t="s">
        <v>54</v>
      </c>
      <c r="AM2078" s="18" t="s">
        <v>54</v>
      </c>
      <c r="AN2078" s="19" t="s">
        <v>54</v>
      </c>
      <c r="AO2078" s="19" t="s">
        <v>54</v>
      </c>
    </row>
    <row r="2079">
      <c r="A2079" s="8" t="s">
        <v>14970</v>
      </c>
      <c r="B2079" s="52" t="s">
        <v>2482</v>
      </c>
      <c r="C2079" s="8" t="s">
        <v>58</v>
      </c>
      <c r="D2079" s="8" t="s">
        <v>14951</v>
      </c>
      <c r="E2079" s="20" t="s">
        <v>14971</v>
      </c>
      <c r="F2079" s="108"/>
      <c r="G2079" s="8" t="s">
        <v>83</v>
      </c>
      <c r="H2079" s="24"/>
      <c r="I2079" s="59" t="s">
        <v>14972</v>
      </c>
      <c r="J2079" s="8">
        <v>15.0</v>
      </c>
      <c r="K2079" s="14">
        <v>46125.0</v>
      </c>
      <c r="L2079" s="8" t="s">
        <v>9634</v>
      </c>
      <c r="M2079" s="8" t="s">
        <v>9634</v>
      </c>
      <c r="N2079" s="14">
        <v>46129.0</v>
      </c>
      <c r="O2079" s="14">
        <v>46129.0</v>
      </c>
      <c r="P2079" s="8" t="s">
        <v>48</v>
      </c>
      <c r="Q2079" s="8">
        <v>789.0</v>
      </c>
      <c r="R2079" s="59" t="s">
        <v>14955</v>
      </c>
      <c r="S2079" s="59" t="s">
        <v>14973</v>
      </c>
      <c r="T2079" s="16" t="s">
        <v>70</v>
      </c>
      <c r="U2079" s="17" t="s">
        <v>14957</v>
      </c>
      <c r="V2079" s="8" t="s">
        <v>220</v>
      </c>
      <c r="Y2079" s="8"/>
      <c r="AA2079" s="18" t="s">
        <v>54</v>
      </c>
      <c r="AB2079" s="18" t="s">
        <v>54</v>
      </c>
      <c r="AC2079" s="18" t="s">
        <v>54</v>
      </c>
      <c r="AD2079" s="18" t="s">
        <v>54</v>
      </c>
      <c r="AE2079" s="18" t="s">
        <v>54</v>
      </c>
      <c r="AF2079" s="18" t="s">
        <v>54</v>
      </c>
      <c r="AG2079" s="18" t="s">
        <v>54</v>
      </c>
      <c r="AH2079" s="18" t="s">
        <v>54</v>
      </c>
      <c r="AI2079" s="18" t="s">
        <v>54</v>
      </c>
      <c r="AJ2079" s="18" t="s">
        <v>54</v>
      </c>
      <c r="AK2079" s="18" t="s">
        <v>54</v>
      </c>
      <c r="AL2079" s="18" t="s">
        <v>54</v>
      </c>
      <c r="AM2079" s="18" t="s">
        <v>54</v>
      </c>
      <c r="AN2079" s="19" t="s">
        <v>54</v>
      </c>
      <c r="AO2079" s="19" t="s">
        <v>54</v>
      </c>
    </row>
    <row r="2080">
      <c r="A2080" s="8" t="s">
        <v>14974</v>
      </c>
      <c r="B2080" s="52" t="s">
        <v>1287</v>
      </c>
      <c r="C2080" s="8" t="s">
        <v>43</v>
      </c>
      <c r="E2080" s="16" t="s">
        <v>14975</v>
      </c>
      <c r="F2080" s="50" t="s">
        <v>14976</v>
      </c>
      <c r="G2080" s="8" t="s">
        <v>7957</v>
      </c>
      <c r="H2080" s="24"/>
      <c r="I2080" s="8" t="s">
        <v>14977</v>
      </c>
      <c r="J2080" s="8">
        <v>15.0</v>
      </c>
      <c r="K2080" s="14">
        <v>46125.0</v>
      </c>
      <c r="L2080" s="8" t="s">
        <v>9634</v>
      </c>
      <c r="M2080" s="8" t="s">
        <v>9634</v>
      </c>
      <c r="N2080" s="14">
        <v>46129.0</v>
      </c>
      <c r="O2080" s="14">
        <v>46129.0</v>
      </c>
      <c r="P2080" s="8" t="s">
        <v>48</v>
      </c>
      <c r="Q2080" s="8">
        <v>859.0</v>
      </c>
      <c r="R2080" s="16" t="s">
        <v>14978</v>
      </c>
      <c r="S2080" s="16" t="s">
        <v>14979</v>
      </c>
      <c r="T2080" s="16" t="s">
        <v>14183</v>
      </c>
      <c r="U2080" s="17" t="s">
        <v>14980</v>
      </c>
      <c r="V2080" s="8" t="s">
        <v>72</v>
      </c>
      <c r="X2080" s="8" t="s">
        <v>9767</v>
      </c>
      <c r="Y2080" s="8" t="s">
        <v>9767</v>
      </c>
      <c r="AA2080" s="8" t="s">
        <v>54</v>
      </c>
      <c r="AB2080" s="8" t="s">
        <v>54</v>
      </c>
      <c r="AC2080" s="8" t="s">
        <v>54</v>
      </c>
      <c r="AD2080" s="8" t="s">
        <v>54</v>
      </c>
      <c r="AE2080" s="8" t="s">
        <v>54</v>
      </c>
      <c r="AF2080" s="8" t="s">
        <v>54</v>
      </c>
      <c r="AG2080" s="8" t="s">
        <v>54</v>
      </c>
      <c r="AH2080" s="8" t="s">
        <v>54</v>
      </c>
      <c r="AI2080" s="8" t="s">
        <v>54</v>
      </c>
      <c r="AJ2080" s="8" t="s">
        <v>54</v>
      </c>
      <c r="AK2080" s="8" t="s">
        <v>54</v>
      </c>
      <c r="AL2080" s="8" t="s">
        <v>54</v>
      </c>
      <c r="AM2080" s="8" t="s">
        <v>54</v>
      </c>
      <c r="AN2080" s="110" t="s">
        <v>54</v>
      </c>
      <c r="AO2080" s="110" t="s">
        <v>54</v>
      </c>
    </row>
    <row r="2081">
      <c r="A2081" s="8" t="s">
        <v>14981</v>
      </c>
      <c r="B2081" s="52" t="s">
        <v>1298</v>
      </c>
      <c r="C2081" s="8" t="s">
        <v>58</v>
      </c>
      <c r="D2081" s="8" t="s">
        <v>14974</v>
      </c>
      <c r="E2081" s="16" t="s">
        <v>14982</v>
      </c>
      <c r="F2081" s="50" t="s">
        <v>14983</v>
      </c>
      <c r="G2081" s="8" t="s">
        <v>7957</v>
      </c>
      <c r="H2081" s="24"/>
      <c r="I2081" s="8" t="s">
        <v>14984</v>
      </c>
      <c r="J2081" s="8">
        <v>15.0</v>
      </c>
      <c r="K2081" s="14">
        <v>46125.0</v>
      </c>
      <c r="L2081" s="8" t="s">
        <v>9634</v>
      </c>
      <c r="M2081" s="8" t="s">
        <v>9634</v>
      </c>
      <c r="N2081" s="14">
        <v>46129.0</v>
      </c>
      <c r="O2081" s="14">
        <v>46129.0</v>
      </c>
      <c r="P2081" s="8" t="s">
        <v>48</v>
      </c>
      <c r="Q2081" s="8">
        <v>760.0</v>
      </c>
      <c r="R2081" s="16" t="s">
        <v>14985</v>
      </c>
      <c r="S2081" s="16" t="s">
        <v>14986</v>
      </c>
      <c r="T2081" s="16" t="s">
        <v>70</v>
      </c>
      <c r="U2081" s="17" t="s">
        <v>14980</v>
      </c>
      <c r="V2081" s="8" t="s">
        <v>72</v>
      </c>
      <c r="X2081" s="8" t="s">
        <v>9767</v>
      </c>
      <c r="Y2081" s="8" t="s">
        <v>9767</v>
      </c>
      <c r="AA2081" s="8" t="s">
        <v>54</v>
      </c>
      <c r="AB2081" s="8" t="s">
        <v>54</v>
      </c>
      <c r="AC2081" s="8" t="s">
        <v>54</v>
      </c>
      <c r="AD2081" s="8" t="s">
        <v>54</v>
      </c>
      <c r="AE2081" s="8" t="s">
        <v>54</v>
      </c>
      <c r="AF2081" s="8" t="s">
        <v>54</v>
      </c>
      <c r="AG2081" s="8" t="s">
        <v>54</v>
      </c>
      <c r="AH2081" s="8" t="s">
        <v>54</v>
      </c>
      <c r="AI2081" s="8" t="s">
        <v>54</v>
      </c>
      <c r="AJ2081" s="8" t="s">
        <v>14987</v>
      </c>
      <c r="AK2081" s="8" t="s">
        <v>54</v>
      </c>
      <c r="AL2081" s="8" t="s">
        <v>54</v>
      </c>
      <c r="AM2081" s="8" t="s">
        <v>14988</v>
      </c>
      <c r="AN2081" s="110" t="s">
        <v>54</v>
      </c>
      <c r="AO2081" s="110" t="s">
        <v>54</v>
      </c>
    </row>
    <row r="2082">
      <c r="A2082" s="8" t="s">
        <v>14989</v>
      </c>
      <c r="B2082" s="52" t="s">
        <v>5170</v>
      </c>
      <c r="C2082" s="8" t="s">
        <v>58</v>
      </c>
      <c r="D2082" s="8" t="s">
        <v>14974</v>
      </c>
      <c r="E2082" s="16" t="s">
        <v>14990</v>
      </c>
      <c r="F2082" s="50" t="s">
        <v>14991</v>
      </c>
      <c r="G2082" s="8" t="s">
        <v>7957</v>
      </c>
      <c r="H2082" s="24"/>
      <c r="I2082" s="8" t="s">
        <v>14992</v>
      </c>
      <c r="J2082" s="8">
        <v>15.0</v>
      </c>
      <c r="K2082" s="14">
        <v>46125.0</v>
      </c>
      <c r="L2082" s="8" t="s">
        <v>9634</v>
      </c>
      <c r="M2082" s="8" t="s">
        <v>9634</v>
      </c>
      <c r="N2082" s="14">
        <v>46129.0</v>
      </c>
      <c r="O2082" s="14">
        <v>46129.0</v>
      </c>
      <c r="P2082" s="8" t="s">
        <v>48</v>
      </c>
      <c r="Q2082" s="8">
        <v>798.0</v>
      </c>
      <c r="R2082" s="16" t="s">
        <v>14993</v>
      </c>
      <c r="S2082" s="16" t="s">
        <v>14994</v>
      </c>
      <c r="T2082" s="16" t="s">
        <v>107</v>
      </c>
      <c r="U2082" s="17" t="s">
        <v>14980</v>
      </c>
      <c r="V2082" s="8" t="s">
        <v>72</v>
      </c>
      <c r="X2082" s="8" t="s">
        <v>9767</v>
      </c>
      <c r="Y2082" s="8" t="s">
        <v>9767</v>
      </c>
      <c r="AN2082" s="111"/>
      <c r="AO2082" s="111"/>
    </row>
    <row r="2083">
      <c r="A2083" s="8" t="s">
        <v>14995</v>
      </c>
      <c r="B2083" s="52" t="s">
        <v>1883</v>
      </c>
      <c r="C2083" s="8" t="s">
        <v>58</v>
      </c>
      <c r="D2083" s="8" t="s">
        <v>14974</v>
      </c>
      <c r="E2083" s="16" t="s">
        <v>14996</v>
      </c>
      <c r="F2083" s="50" t="s">
        <v>14997</v>
      </c>
      <c r="G2083" s="8" t="s">
        <v>7957</v>
      </c>
      <c r="H2083" s="24"/>
      <c r="I2083" s="8" t="s">
        <v>14998</v>
      </c>
      <c r="J2083" s="8">
        <v>15.0</v>
      </c>
      <c r="K2083" s="14">
        <v>46125.0</v>
      </c>
      <c r="L2083" s="8" t="s">
        <v>9634</v>
      </c>
      <c r="M2083" s="8" t="s">
        <v>9634</v>
      </c>
      <c r="N2083" s="14">
        <v>46129.0</v>
      </c>
      <c r="O2083" s="14">
        <v>46129.0</v>
      </c>
      <c r="P2083" s="8" t="s">
        <v>48</v>
      </c>
      <c r="Q2083" s="8">
        <v>758.0</v>
      </c>
      <c r="R2083" s="8" t="s">
        <v>14999</v>
      </c>
      <c r="S2083" s="16" t="s">
        <v>15000</v>
      </c>
      <c r="T2083" s="16" t="s">
        <v>15001</v>
      </c>
      <c r="U2083" s="17" t="s">
        <v>14980</v>
      </c>
      <c r="V2083" s="8" t="s">
        <v>72</v>
      </c>
      <c r="X2083" s="8" t="s">
        <v>9767</v>
      </c>
      <c r="Y2083" s="8" t="s">
        <v>9767</v>
      </c>
      <c r="AN2083" s="111"/>
      <c r="AO2083" s="111"/>
    </row>
    <row r="2084">
      <c r="A2084" s="8" t="s">
        <v>15002</v>
      </c>
      <c r="B2084" s="52" t="s">
        <v>3883</v>
      </c>
      <c r="C2084" s="8" t="s">
        <v>43</v>
      </c>
      <c r="E2084" s="10" t="s">
        <v>15003</v>
      </c>
      <c r="F2084" s="50" t="s">
        <v>15004</v>
      </c>
      <c r="G2084" s="8" t="s">
        <v>165</v>
      </c>
      <c r="H2084" s="24"/>
      <c r="I2084" s="8" t="s">
        <v>15005</v>
      </c>
      <c r="J2084" s="8">
        <v>15.0</v>
      </c>
      <c r="K2084" s="14">
        <v>46125.0</v>
      </c>
      <c r="L2084" s="8" t="s">
        <v>9634</v>
      </c>
      <c r="M2084" s="8" t="s">
        <v>9634</v>
      </c>
      <c r="N2084" s="14">
        <v>46126.0</v>
      </c>
      <c r="O2084" s="14">
        <v>46126.0</v>
      </c>
      <c r="P2084" s="8" t="s">
        <v>167</v>
      </c>
      <c r="Q2084" s="8">
        <v>646.0</v>
      </c>
      <c r="R2084" s="8" t="s">
        <v>15006</v>
      </c>
      <c r="S2084" s="8" t="s">
        <v>15007</v>
      </c>
      <c r="T2084" s="8" t="s">
        <v>2189</v>
      </c>
      <c r="U2084" s="17" t="s">
        <v>15008</v>
      </c>
      <c r="V2084" s="8" t="s">
        <v>172</v>
      </c>
      <c r="AN2084" s="111"/>
      <c r="AO2084" s="111"/>
    </row>
    <row r="2085">
      <c r="A2085" s="8" t="s">
        <v>15009</v>
      </c>
      <c r="B2085" s="52" t="s">
        <v>5170</v>
      </c>
      <c r="C2085" s="8" t="s">
        <v>58</v>
      </c>
      <c r="D2085" s="8" t="s">
        <v>15002</v>
      </c>
      <c r="E2085" s="10" t="s">
        <v>15010</v>
      </c>
      <c r="F2085" s="50" t="s">
        <v>15011</v>
      </c>
      <c r="G2085" s="8" t="s">
        <v>165</v>
      </c>
      <c r="H2085" s="24"/>
      <c r="I2085" s="8" t="s">
        <v>15012</v>
      </c>
      <c r="J2085" s="8">
        <v>15.0</v>
      </c>
      <c r="K2085" s="14">
        <v>46125.0</v>
      </c>
      <c r="L2085" s="8" t="s">
        <v>9634</v>
      </c>
      <c r="M2085" s="8" t="s">
        <v>9634</v>
      </c>
      <c r="N2085" s="14">
        <v>46126.0</v>
      </c>
      <c r="O2085" s="14">
        <v>46129.0</v>
      </c>
      <c r="P2085" s="8" t="s">
        <v>167</v>
      </c>
      <c r="Q2085" s="8">
        <v>639.0</v>
      </c>
      <c r="R2085" s="8" t="s">
        <v>15006</v>
      </c>
      <c r="S2085" s="8" t="s">
        <v>15013</v>
      </c>
      <c r="T2085" s="16" t="s">
        <v>70</v>
      </c>
      <c r="U2085" s="17" t="s">
        <v>15008</v>
      </c>
      <c r="V2085" s="8" t="s">
        <v>172</v>
      </c>
      <c r="AN2085" s="111"/>
      <c r="AO2085" s="111"/>
    </row>
    <row r="2086">
      <c r="A2086" s="8" t="s">
        <v>15014</v>
      </c>
      <c r="B2086" s="52" t="s">
        <v>1298</v>
      </c>
      <c r="C2086" s="8" t="s">
        <v>58</v>
      </c>
      <c r="D2086" s="8" t="s">
        <v>15002</v>
      </c>
      <c r="E2086" s="10" t="s">
        <v>15015</v>
      </c>
      <c r="F2086" s="50" t="s">
        <v>15016</v>
      </c>
      <c r="G2086" s="8" t="s">
        <v>165</v>
      </c>
      <c r="H2086" s="24"/>
      <c r="I2086" s="8" t="s">
        <v>15017</v>
      </c>
      <c r="J2086" s="8">
        <v>15.0</v>
      </c>
      <c r="K2086" s="14">
        <v>46125.0</v>
      </c>
      <c r="L2086" s="8" t="s">
        <v>9634</v>
      </c>
      <c r="M2086" s="8" t="s">
        <v>9634</v>
      </c>
      <c r="N2086" s="14">
        <v>46126.0</v>
      </c>
      <c r="O2086" s="14">
        <v>46126.0</v>
      </c>
      <c r="P2086" s="8" t="s">
        <v>167</v>
      </c>
      <c r="Q2086" s="8">
        <v>664.0</v>
      </c>
      <c r="R2086" s="16" t="s">
        <v>15006</v>
      </c>
      <c r="S2086" s="8" t="s">
        <v>15018</v>
      </c>
      <c r="T2086" s="16" t="s">
        <v>11900</v>
      </c>
      <c r="U2086" s="17" t="s">
        <v>15008</v>
      </c>
      <c r="V2086" s="8" t="s">
        <v>172</v>
      </c>
      <c r="AN2086" s="111"/>
      <c r="AO2086" s="111"/>
    </row>
    <row r="2087">
      <c r="A2087" s="8" t="s">
        <v>15019</v>
      </c>
      <c r="B2087" s="52" t="s">
        <v>1287</v>
      </c>
      <c r="C2087" s="8" t="s">
        <v>43</v>
      </c>
      <c r="E2087" s="10" t="s">
        <v>15020</v>
      </c>
      <c r="F2087" s="50" t="s">
        <v>15021</v>
      </c>
      <c r="G2087" s="8" t="s">
        <v>165</v>
      </c>
      <c r="H2087" s="24"/>
      <c r="I2087" s="8" t="s">
        <v>15022</v>
      </c>
      <c r="J2087" s="8">
        <v>15.0</v>
      </c>
      <c r="K2087" s="14">
        <v>46125.0</v>
      </c>
      <c r="L2087" s="8" t="s">
        <v>9634</v>
      </c>
      <c r="M2087" s="8" t="s">
        <v>9634</v>
      </c>
      <c r="N2087" s="14">
        <v>45762.0</v>
      </c>
      <c r="O2087" s="14">
        <v>45762.0</v>
      </c>
      <c r="P2087" s="8" t="s">
        <v>167</v>
      </c>
      <c r="Q2087" s="8">
        <v>631.0</v>
      </c>
      <c r="R2087" s="8" t="s">
        <v>15023</v>
      </c>
      <c r="S2087" s="8" t="s">
        <v>15024</v>
      </c>
      <c r="T2087" s="16" t="s">
        <v>13555</v>
      </c>
      <c r="U2087" s="17" t="s">
        <v>15008</v>
      </c>
      <c r="V2087" s="8" t="s">
        <v>172</v>
      </c>
      <c r="AN2087" s="111"/>
      <c r="AO2087" s="111"/>
    </row>
    <row r="2088">
      <c r="A2088" s="8" t="s">
        <v>15025</v>
      </c>
      <c r="B2088" s="52" t="s">
        <v>1298</v>
      </c>
      <c r="C2088" s="8" t="s">
        <v>58</v>
      </c>
      <c r="D2088" s="8" t="s">
        <v>15019</v>
      </c>
      <c r="E2088" s="10" t="s">
        <v>15026</v>
      </c>
      <c r="F2088" s="50" t="s">
        <v>15027</v>
      </c>
      <c r="G2088" s="8" t="s">
        <v>165</v>
      </c>
      <c r="H2088" s="24"/>
      <c r="I2088" s="8" t="s">
        <v>15028</v>
      </c>
      <c r="J2088" s="8">
        <v>15.0</v>
      </c>
      <c r="K2088" s="14">
        <v>46125.0</v>
      </c>
      <c r="L2088" s="8" t="s">
        <v>9634</v>
      </c>
      <c r="M2088" s="8" t="s">
        <v>9634</v>
      </c>
      <c r="N2088" s="14">
        <v>45762.0</v>
      </c>
      <c r="O2088" s="14">
        <v>45762.0</v>
      </c>
      <c r="P2088" s="8" t="s">
        <v>167</v>
      </c>
      <c r="Q2088" s="8">
        <v>716.0</v>
      </c>
      <c r="R2088" s="8" t="s">
        <v>15023</v>
      </c>
      <c r="S2088" s="8" t="s">
        <v>15029</v>
      </c>
      <c r="T2088" s="8" t="s">
        <v>15030</v>
      </c>
      <c r="U2088" s="17" t="s">
        <v>15008</v>
      </c>
      <c r="V2088" s="8" t="s">
        <v>172</v>
      </c>
      <c r="AN2088" s="111"/>
      <c r="AO2088" s="111"/>
    </row>
    <row r="2089">
      <c r="A2089" s="8" t="s">
        <v>15031</v>
      </c>
      <c r="B2089" s="52" t="s">
        <v>3883</v>
      </c>
      <c r="C2089" s="8" t="s">
        <v>58</v>
      </c>
      <c r="D2089" s="8" t="s">
        <v>15019</v>
      </c>
      <c r="E2089" s="10" t="s">
        <v>15032</v>
      </c>
      <c r="F2089" s="50" t="s">
        <v>15033</v>
      </c>
      <c r="G2089" s="8" t="s">
        <v>165</v>
      </c>
      <c r="H2089" s="24"/>
      <c r="I2089" s="8" t="s">
        <v>15034</v>
      </c>
      <c r="J2089" s="8">
        <v>15.0</v>
      </c>
      <c r="K2089" s="14">
        <v>46125.0</v>
      </c>
      <c r="L2089" s="8" t="s">
        <v>9634</v>
      </c>
      <c r="M2089" s="8" t="s">
        <v>9634</v>
      </c>
      <c r="N2089" s="14">
        <v>45762.0</v>
      </c>
      <c r="O2089" s="14">
        <v>45762.0</v>
      </c>
      <c r="P2089" s="8" t="s">
        <v>167</v>
      </c>
      <c r="Q2089" s="8">
        <v>691.0</v>
      </c>
      <c r="R2089" s="8" t="s">
        <v>15023</v>
      </c>
      <c r="S2089" s="8" t="s">
        <v>15035</v>
      </c>
      <c r="T2089" s="16" t="s">
        <v>15036</v>
      </c>
      <c r="U2089" s="17" t="s">
        <v>15008</v>
      </c>
      <c r="V2089" s="8" t="s">
        <v>172</v>
      </c>
      <c r="AN2089" s="111"/>
      <c r="AO2089" s="111"/>
    </row>
    <row r="2090">
      <c r="A2090" s="8" t="s">
        <v>15037</v>
      </c>
      <c r="B2090" s="52" t="s">
        <v>3883</v>
      </c>
      <c r="C2090" s="8" t="s">
        <v>43</v>
      </c>
      <c r="E2090" s="10" t="s">
        <v>15038</v>
      </c>
      <c r="F2090" s="50" t="s">
        <v>15039</v>
      </c>
      <c r="G2090" s="8" t="s">
        <v>165</v>
      </c>
      <c r="H2090" s="24"/>
      <c r="I2090" s="8" t="s">
        <v>15040</v>
      </c>
      <c r="J2090" s="8">
        <v>15.0</v>
      </c>
      <c r="K2090" s="14">
        <v>46125.0</v>
      </c>
      <c r="L2090" s="8" t="s">
        <v>9634</v>
      </c>
      <c r="M2090" s="8" t="s">
        <v>9634</v>
      </c>
      <c r="N2090" s="14">
        <v>46128.0</v>
      </c>
      <c r="O2090" s="14">
        <v>46128.0</v>
      </c>
      <c r="P2090" s="8" t="s">
        <v>167</v>
      </c>
      <c r="Q2090" s="8">
        <v>624.0</v>
      </c>
      <c r="R2090" s="8" t="s">
        <v>15041</v>
      </c>
      <c r="S2090" s="8" t="s">
        <v>15042</v>
      </c>
      <c r="T2090" s="16" t="s">
        <v>15043</v>
      </c>
      <c r="U2090" s="17" t="s">
        <v>15008</v>
      </c>
      <c r="V2090" s="8" t="s">
        <v>172</v>
      </c>
      <c r="AN2090" s="111"/>
      <c r="AO2090" s="111"/>
    </row>
    <row r="2091">
      <c r="A2091" s="8" t="s">
        <v>15044</v>
      </c>
      <c r="B2091" s="52" t="s">
        <v>1287</v>
      </c>
      <c r="C2091" s="8" t="s">
        <v>58</v>
      </c>
      <c r="D2091" s="8" t="s">
        <v>15037</v>
      </c>
      <c r="E2091" s="28"/>
      <c r="F2091" s="108"/>
      <c r="G2091" s="8" t="s">
        <v>165</v>
      </c>
      <c r="H2091" s="24"/>
      <c r="J2091" s="8">
        <v>15.0</v>
      </c>
      <c r="K2091" s="14">
        <v>46125.0</v>
      </c>
      <c r="L2091" s="8" t="s">
        <v>9634</v>
      </c>
      <c r="M2091" s="8" t="s">
        <v>9634</v>
      </c>
      <c r="N2091" s="14">
        <v>46128.0</v>
      </c>
      <c r="O2091" s="14">
        <v>46128.0</v>
      </c>
      <c r="P2091" s="8" t="s">
        <v>167</v>
      </c>
      <c r="R2091" s="28"/>
      <c r="S2091" s="28"/>
      <c r="T2091" s="16" t="s">
        <v>15045</v>
      </c>
      <c r="U2091" s="17" t="s">
        <v>15008</v>
      </c>
      <c r="V2091" s="8" t="s">
        <v>172</v>
      </c>
      <c r="AN2091" s="111"/>
      <c r="AO2091" s="111"/>
    </row>
    <row r="2092">
      <c r="A2092" s="8" t="s">
        <v>15046</v>
      </c>
      <c r="B2092" s="52" t="s">
        <v>1298</v>
      </c>
      <c r="C2092" s="8" t="s">
        <v>58</v>
      </c>
      <c r="D2092" s="8" t="s">
        <v>15037</v>
      </c>
      <c r="E2092" s="28"/>
      <c r="F2092" s="108"/>
      <c r="G2092" s="8" t="s">
        <v>165</v>
      </c>
      <c r="H2092" s="24"/>
      <c r="J2092" s="8">
        <v>15.0</v>
      </c>
      <c r="K2092" s="14">
        <v>46125.0</v>
      </c>
      <c r="L2092" s="8" t="s">
        <v>9634</v>
      </c>
      <c r="M2092" s="8" t="s">
        <v>9634</v>
      </c>
      <c r="N2092" s="14">
        <v>46128.0</v>
      </c>
      <c r="O2092" s="14">
        <v>46128.0</v>
      </c>
      <c r="P2092" s="8" t="s">
        <v>167</v>
      </c>
      <c r="R2092" s="28"/>
      <c r="S2092" s="28"/>
      <c r="T2092" s="16" t="s">
        <v>70</v>
      </c>
      <c r="U2092" s="17" t="s">
        <v>15008</v>
      </c>
      <c r="V2092" s="8" t="s">
        <v>172</v>
      </c>
      <c r="AN2092" s="111"/>
      <c r="AO2092" s="111"/>
    </row>
    <row r="2093">
      <c r="B2093" s="52" t="s">
        <v>1883</v>
      </c>
      <c r="C2093" s="8" t="s">
        <v>58</v>
      </c>
      <c r="E2093" s="28"/>
      <c r="F2093" s="108"/>
      <c r="G2093" s="8" t="s">
        <v>165</v>
      </c>
      <c r="H2093" s="24"/>
      <c r="J2093" s="8">
        <v>15.0</v>
      </c>
      <c r="K2093" s="14">
        <v>46125.0</v>
      </c>
      <c r="L2093" s="8" t="s">
        <v>9634</v>
      </c>
      <c r="M2093" s="8" t="s">
        <v>9634</v>
      </c>
      <c r="N2093" s="14">
        <v>46128.0</v>
      </c>
      <c r="O2093" s="14">
        <v>46128.0</v>
      </c>
      <c r="P2093" s="8" t="s">
        <v>167</v>
      </c>
      <c r="R2093" s="28"/>
      <c r="S2093" s="28"/>
      <c r="T2093" s="16" t="s">
        <v>7081</v>
      </c>
      <c r="U2093" s="17" t="s">
        <v>15008</v>
      </c>
      <c r="V2093" s="8" t="s">
        <v>172</v>
      </c>
      <c r="AN2093" s="111"/>
      <c r="AO2093" s="111"/>
    </row>
    <row r="2094">
      <c r="B2094" s="51"/>
      <c r="C2094" s="24"/>
      <c r="E2094" s="28"/>
      <c r="F2094" s="108"/>
      <c r="G2094" s="8" t="s">
        <v>165</v>
      </c>
      <c r="H2094" s="24"/>
      <c r="I2094" s="8" t="s">
        <v>15047</v>
      </c>
      <c r="J2094" s="8">
        <v>15.0</v>
      </c>
      <c r="K2094" s="14">
        <v>46125.0</v>
      </c>
      <c r="L2094" s="8" t="s">
        <v>9634</v>
      </c>
      <c r="M2094" s="8" t="s">
        <v>9634</v>
      </c>
      <c r="N2094" s="14">
        <v>46128.0</v>
      </c>
      <c r="O2094" s="14">
        <v>46128.0</v>
      </c>
      <c r="P2094" s="8" t="s">
        <v>167</v>
      </c>
      <c r="R2094" s="28"/>
      <c r="S2094" s="28"/>
      <c r="T2094" s="28"/>
      <c r="V2094" s="8" t="s">
        <v>172</v>
      </c>
      <c r="AN2094" s="111"/>
      <c r="AO2094" s="111"/>
    </row>
    <row r="2095">
      <c r="B2095" s="51"/>
      <c r="C2095" s="24"/>
      <c r="E2095" s="28"/>
      <c r="F2095" s="108"/>
      <c r="G2095" s="8" t="s">
        <v>165</v>
      </c>
      <c r="H2095" s="24"/>
      <c r="J2095" s="8">
        <v>15.0</v>
      </c>
      <c r="K2095" s="14">
        <v>46125.0</v>
      </c>
      <c r="L2095" s="8" t="s">
        <v>9634</v>
      </c>
      <c r="M2095" s="8" t="s">
        <v>9634</v>
      </c>
      <c r="N2095" s="14">
        <v>46128.0</v>
      </c>
      <c r="O2095" s="14">
        <v>46128.0</v>
      </c>
      <c r="P2095" s="8" t="s">
        <v>167</v>
      </c>
      <c r="R2095" s="28"/>
      <c r="S2095" s="28"/>
      <c r="T2095" s="28"/>
      <c r="V2095" s="8" t="s">
        <v>172</v>
      </c>
      <c r="AN2095" s="111"/>
      <c r="AO2095" s="111"/>
    </row>
    <row r="2096">
      <c r="B2096" s="51"/>
      <c r="C2096" s="24"/>
      <c r="E2096" s="28"/>
      <c r="F2096" s="108"/>
      <c r="G2096" s="8" t="s">
        <v>165</v>
      </c>
      <c r="H2096" s="24"/>
      <c r="J2096" s="8">
        <v>15.0</v>
      </c>
      <c r="K2096" s="14">
        <v>46125.0</v>
      </c>
      <c r="L2096" s="8" t="s">
        <v>9634</v>
      </c>
      <c r="M2096" s="8" t="s">
        <v>9634</v>
      </c>
      <c r="N2096" s="14">
        <v>46129.0</v>
      </c>
      <c r="P2096" s="8" t="s">
        <v>167</v>
      </c>
      <c r="R2096" s="28"/>
      <c r="S2096" s="28"/>
      <c r="T2096" s="28"/>
      <c r="V2096" s="24"/>
      <c r="AN2096" s="111"/>
      <c r="AO2096" s="111"/>
    </row>
    <row r="2097">
      <c r="B2097" s="51"/>
      <c r="C2097" s="24"/>
      <c r="E2097" s="28"/>
      <c r="F2097" s="108"/>
      <c r="G2097" s="8" t="s">
        <v>165</v>
      </c>
      <c r="H2097" s="24"/>
      <c r="J2097" s="8">
        <v>15.0</v>
      </c>
      <c r="K2097" s="14">
        <v>46125.0</v>
      </c>
      <c r="L2097" s="8" t="s">
        <v>9634</v>
      </c>
      <c r="M2097" s="8" t="s">
        <v>9634</v>
      </c>
      <c r="N2097" s="14">
        <v>46129.0</v>
      </c>
      <c r="P2097" s="8" t="s">
        <v>167</v>
      </c>
      <c r="R2097" s="28"/>
      <c r="S2097" s="28"/>
      <c r="T2097" s="28"/>
      <c r="V2097" s="24"/>
      <c r="AN2097" s="111"/>
      <c r="AO2097" s="111"/>
    </row>
    <row r="2098">
      <c r="B2098" s="51"/>
      <c r="C2098" s="24"/>
      <c r="E2098" s="28"/>
      <c r="F2098" s="108"/>
      <c r="G2098" s="8" t="s">
        <v>165</v>
      </c>
      <c r="H2098" s="24"/>
      <c r="I2098" s="8" t="s">
        <v>15048</v>
      </c>
      <c r="J2098" s="8">
        <v>15.0</v>
      </c>
      <c r="K2098" s="14">
        <v>46125.0</v>
      </c>
      <c r="L2098" s="8" t="s">
        <v>9634</v>
      </c>
      <c r="M2098" s="8" t="s">
        <v>9634</v>
      </c>
      <c r="N2098" s="14">
        <v>46129.0</v>
      </c>
      <c r="P2098" s="8" t="s">
        <v>167</v>
      </c>
      <c r="R2098" s="28"/>
      <c r="S2098" s="28"/>
      <c r="T2098" s="28"/>
      <c r="V2098" s="24"/>
      <c r="AN2098" s="111"/>
      <c r="AO2098" s="111"/>
    </row>
    <row r="2099">
      <c r="B2099" s="51"/>
      <c r="C2099" s="24"/>
      <c r="E2099" s="28"/>
      <c r="F2099" s="108"/>
      <c r="G2099" s="8" t="s">
        <v>165</v>
      </c>
      <c r="H2099" s="24"/>
      <c r="J2099" s="8">
        <v>15.0</v>
      </c>
      <c r="K2099" s="14">
        <v>46125.0</v>
      </c>
      <c r="L2099" s="8" t="s">
        <v>9634</v>
      </c>
      <c r="M2099" s="8" t="s">
        <v>9634</v>
      </c>
      <c r="N2099" s="14">
        <v>46129.0</v>
      </c>
      <c r="P2099" s="8" t="s">
        <v>167</v>
      </c>
      <c r="R2099" s="28"/>
      <c r="S2099" s="28"/>
      <c r="T2099" s="28"/>
      <c r="V2099" s="24"/>
      <c r="AN2099" s="111"/>
      <c r="AO2099" s="111"/>
    </row>
    <row r="2100">
      <c r="B2100" s="51"/>
      <c r="C2100" s="24"/>
      <c r="E2100" s="28"/>
      <c r="F2100" s="108"/>
      <c r="G2100" s="8" t="s">
        <v>165</v>
      </c>
      <c r="H2100" s="24"/>
      <c r="J2100" s="8">
        <v>15.0</v>
      </c>
      <c r="K2100" s="14">
        <v>46125.0</v>
      </c>
      <c r="L2100" s="8" t="s">
        <v>9634</v>
      </c>
      <c r="M2100" s="8" t="s">
        <v>9634</v>
      </c>
      <c r="N2100" s="14">
        <v>46129.0</v>
      </c>
      <c r="P2100" s="8" t="s">
        <v>167</v>
      </c>
      <c r="R2100" s="28"/>
      <c r="S2100" s="28"/>
      <c r="T2100" s="28"/>
      <c r="V2100" s="24"/>
      <c r="AN2100" s="111"/>
      <c r="AO2100" s="111"/>
    </row>
    <row r="2101">
      <c r="B2101" s="51"/>
      <c r="C2101" s="24"/>
      <c r="E2101" s="28"/>
      <c r="F2101" s="108"/>
      <c r="G2101" s="8" t="s">
        <v>165</v>
      </c>
      <c r="H2101" s="24"/>
      <c r="J2101" s="8">
        <v>15.0</v>
      </c>
      <c r="K2101" s="14">
        <v>46125.0</v>
      </c>
      <c r="L2101" s="8" t="s">
        <v>9634</v>
      </c>
      <c r="M2101" s="8" t="s">
        <v>9634</v>
      </c>
      <c r="N2101" s="14">
        <v>46129.0</v>
      </c>
      <c r="P2101" s="8" t="s">
        <v>167</v>
      </c>
      <c r="R2101" s="28"/>
      <c r="S2101" s="28"/>
      <c r="T2101" s="28"/>
      <c r="V2101" s="24"/>
      <c r="AN2101" s="111"/>
      <c r="AO2101" s="111"/>
    </row>
    <row r="2102">
      <c r="B2102" s="51"/>
      <c r="C2102" s="24"/>
      <c r="E2102" s="28"/>
      <c r="F2102" s="108"/>
      <c r="H2102" s="24"/>
      <c r="P2102" s="24"/>
      <c r="R2102" s="28"/>
      <c r="S2102" s="28"/>
      <c r="T2102" s="28"/>
      <c r="V2102" s="24"/>
      <c r="AN2102" s="111"/>
      <c r="AO2102" s="111"/>
    </row>
    <row r="2103">
      <c r="B2103" s="51"/>
      <c r="C2103" s="24"/>
      <c r="E2103" s="28"/>
      <c r="F2103" s="108"/>
      <c r="H2103" s="24"/>
      <c r="P2103" s="24"/>
      <c r="R2103" s="28"/>
      <c r="S2103" s="28"/>
      <c r="T2103" s="28"/>
      <c r="V2103" s="24"/>
      <c r="AN2103" s="111"/>
      <c r="AO2103" s="111"/>
    </row>
    <row r="2104">
      <c r="B2104" s="51"/>
      <c r="C2104" s="24"/>
      <c r="E2104" s="28"/>
      <c r="F2104" s="108"/>
      <c r="H2104" s="24"/>
      <c r="P2104" s="24"/>
      <c r="R2104" s="28"/>
      <c r="S2104" s="28"/>
      <c r="T2104" s="28"/>
      <c r="V2104" s="24"/>
      <c r="AN2104" s="111"/>
      <c r="AO2104" s="111"/>
    </row>
    <row r="2105">
      <c r="B2105" s="51"/>
      <c r="C2105" s="24"/>
      <c r="E2105" s="28"/>
      <c r="F2105" s="108"/>
      <c r="H2105" s="24"/>
      <c r="P2105" s="24"/>
      <c r="R2105" s="28"/>
      <c r="S2105" s="28"/>
      <c r="T2105" s="28"/>
      <c r="V2105" s="24"/>
      <c r="AN2105" s="111"/>
      <c r="AO2105" s="111"/>
    </row>
    <row r="2106">
      <c r="B2106" s="51"/>
      <c r="C2106" s="24"/>
      <c r="E2106" s="28"/>
      <c r="F2106" s="108"/>
      <c r="H2106" s="24"/>
      <c r="P2106" s="24"/>
      <c r="R2106" s="28"/>
      <c r="S2106" s="28"/>
      <c r="T2106" s="28"/>
      <c r="V2106" s="24"/>
      <c r="AN2106" s="111"/>
      <c r="AO2106" s="111"/>
    </row>
    <row r="2107">
      <c r="B2107" s="51"/>
      <c r="C2107" s="24"/>
      <c r="E2107" s="28"/>
      <c r="F2107" s="108"/>
      <c r="H2107" s="24"/>
      <c r="P2107" s="24"/>
      <c r="R2107" s="28"/>
      <c r="S2107" s="28"/>
      <c r="T2107" s="28"/>
      <c r="V2107" s="24"/>
      <c r="AN2107" s="111"/>
      <c r="AO2107" s="111"/>
    </row>
    <row r="2108">
      <c r="B2108" s="51"/>
      <c r="C2108" s="24"/>
      <c r="E2108" s="28"/>
      <c r="F2108" s="108"/>
      <c r="H2108" s="24"/>
      <c r="P2108" s="24"/>
      <c r="R2108" s="28"/>
      <c r="S2108" s="28"/>
      <c r="T2108" s="28"/>
      <c r="V2108" s="24"/>
      <c r="AN2108" s="111"/>
      <c r="AO2108" s="111"/>
    </row>
    <row r="2109">
      <c r="B2109" s="51"/>
      <c r="C2109" s="24"/>
      <c r="E2109" s="28"/>
      <c r="F2109" s="108"/>
      <c r="H2109" s="24"/>
      <c r="P2109" s="24"/>
      <c r="R2109" s="28"/>
      <c r="S2109" s="28"/>
      <c r="T2109" s="28"/>
      <c r="V2109" s="24"/>
      <c r="AN2109" s="111"/>
      <c r="AO2109" s="111"/>
    </row>
    <row r="2110">
      <c r="B2110" s="51"/>
      <c r="C2110" s="24"/>
      <c r="E2110" s="28"/>
      <c r="F2110" s="108"/>
      <c r="H2110" s="24"/>
      <c r="P2110" s="24"/>
      <c r="R2110" s="28"/>
      <c r="S2110" s="28"/>
      <c r="T2110" s="28"/>
      <c r="V2110" s="24"/>
      <c r="AN2110" s="111"/>
      <c r="AO2110" s="111"/>
    </row>
    <row r="2111">
      <c r="B2111" s="51"/>
      <c r="C2111" s="24"/>
      <c r="E2111" s="28"/>
      <c r="F2111" s="108"/>
      <c r="H2111" s="24"/>
      <c r="P2111" s="24"/>
      <c r="R2111" s="28"/>
      <c r="S2111" s="28"/>
      <c r="T2111" s="28"/>
      <c r="V2111" s="24"/>
      <c r="AN2111" s="111"/>
      <c r="AO2111" s="111"/>
    </row>
    <row r="2112">
      <c r="B2112" s="51"/>
      <c r="C2112" s="24"/>
      <c r="E2112" s="28"/>
      <c r="F2112" s="108"/>
      <c r="H2112" s="24"/>
      <c r="P2112" s="24"/>
      <c r="R2112" s="28"/>
      <c r="S2112" s="28"/>
      <c r="T2112" s="28"/>
      <c r="V2112" s="24"/>
      <c r="AN2112" s="111"/>
      <c r="AO2112" s="111"/>
    </row>
    <row r="2113">
      <c r="B2113" s="51"/>
      <c r="C2113" s="24"/>
      <c r="E2113" s="28"/>
      <c r="F2113" s="108"/>
      <c r="H2113" s="24"/>
      <c r="P2113" s="24"/>
      <c r="R2113" s="28"/>
      <c r="S2113" s="28"/>
      <c r="T2113" s="28"/>
      <c r="V2113" s="24"/>
      <c r="AN2113" s="111"/>
      <c r="AO2113" s="111"/>
    </row>
    <row r="2114">
      <c r="B2114" s="51"/>
      <c r="C2114" s="24"/>
      <c r="E2114" s="28"/>
      <c r="F2114" s="108"/>
      <c r="H2114" s="24"/>
      <c r="P2114" s="24"/>
      <c r="R2114" s="28"/>
      <c r="S2114" s="28"/>
      <c r="T2114" s="28"/>
      <c r="V2114" s="24"/>
      <c r="AN2114" s="111"/>
      <c r="AO2114" s="111"/>
    </row>
    <row r="2115">
      <c r="B2115" s="51"/>
      <c r="C2115" s="24"/>
      <c r="E2115" s="28"/>
      <c r="F2115" s="108"/>
      <c r="H2115" s="24"/>
      <c r="P2115" s="24"/>
      <c r="R2115" s="28"/>
      <c r="S2115" s="28"/>
      <c r="T2115" s="28"/>
      <c r="V2115" s="24"/>
      <c r="AN2115" s="111"/>
      <c r="AO2115" s="111"/>
    </row>
    <row r="2116">
      <c r="B2116" s="51"/>
      <c r="C2116" s="24"/>
      <c r="E2116" s="28"/>
      <c r="F2116" s="108"/>
      <c r="H2116" s="24"/>
      <c r="P2116" s="24"/>
      <c r="R2116" s="28"/>
      <c r="S2116" s="28"/>
      <c r="T2116" s="28"/>
      <c r="V2116" s="24"/>
      <c r="AN2116" s="111"/>
      <c r="AO2116" s="111"/>
    </row>
    <row r="2117">
      <c r="B2117" s="51"/>
      <c r="C2117" s="24"/>
      <c r="E2117" s="28"/>
      <c r="F2117" s="108"/>
      <c r="H2117" s="24"/>
      <c r="P2117" s="24"/>
      <c r="R2117" s="28"/>
      <c r="S2117" s="28"/>
      <c r="T2117" s="28"/>
      <c r="V2117" s="24"/>
      <c r="AN2117" s="111"/>
      <c r="AO2117" s="111"/>
    </row>
    <row r="2118">
      <c r="B2118" s="51"/>
      <c r="C2118" s="24"/>
      <c r="E2118" s="28"/>
      <c r="F2118" s="108"/>
      <c r="H2118" s="24"/>
      <c r="P2118" s="24"/>
      <c r="R2118" s="28"/>
      <c r="S2118" s="28"/>
      <c r="T2118" s="28"/>
      <c r="V2118" s="24"/>
      <c r="AN2118" s="111"/>
      <c r="AO2118" s="111"/>
    </row>
    <row r="2119">
      <c r="B2119" s="51"/>
      <c r="C2119" s="24"/>
      <c r="E2119" s="28"/>
      <c r="F2119" s="108"/>
      <c r="H2119" s="24"/>
      <c r="P2119" s="24"/>
      <c r="R2119" s="28"/>
      <c r="S2119" s="28"/>
      <c r="T2119" s="28"/>
      <c r="V2119" s="24"/>
      <c r="AN2119" s="111"/>
      <c r="AO2119" s="111"/>
    </row>
    <row r="2120">
      <c r="B2120" s="51"/>
      <c r="C2120" s="24"/>
      <c r="E2120" s="28"/>
      <c r="F2120" s="108"/>
      <c r="H2120" s="24"/>
      <c r="P2120" s="24"/>
      <c r="R2120" s="28"/>
      <c r="S2120" s="28"/>
      <c r="T2120" s="28"/>
      <c r="V2120" s="24"/>
      <c r="AN2120" s="111"/>
      <c r="AO2120" s="111"/>
    </row>
    <row r="2121">
      <c r="B2121" s="51"/>
      <c r="C2121" s="24"/>
      <c r="E2121" s="28"/>
      <c r="F2121" s="108"/>
      <c r="H2121" s="24"/>
      <c r="P2121" s="24"/>
      <c r="R2121" s="28"/>
      <c r="S2121" s="28"/>
      <c r="T2121" s="28"/>
      <c r="V2121" s="24"/>
      <c r="AN2121" s="111"/>
      <c r="AO2121" s="111"/>
    </row>
    <row r="2122">
      <c r="B2122" s="51"/>
      <c r="C2122" s="24"/>
      <c r="E2122" s="28"/>
      <c r="F2122" s="108"/>
      <c r="H2122" s="24"/>
      <c r="P2122" s="24"/>
      <c r="R2122" s="28"/>
      <c r="S2122" s="28"/>
      <c r="T2122" s="28"/>
      <c r="V2122" s="24"/>
      <c r="AN2122" s="111"/>
      <c r="AO2122" s="111"/>
    </row>
    <row r="2123">
      <c r="B2123" s="51"/>
      <c r="C2123" s="24"/>
      <c r="E2123" s="28"/>
      <c r="F2123" s="108"/>
      <c r="H2123" s="24"/>
      <c r="P2123" s="24"/>
      <c r="R2123" s="28"/>
      <c r="S2123" s="28"/>
      <c r="T2123" s="28"/>
      <c r="V2123" s="24"/>
      <c r="AN2123" s="111"/>
      <c r="AO2123" s="111"/>
    </row>
    <row r="2124">
      <c r="B2124" s="51"/>
      <c r="C2124" s="24"/>
      <c r="E2124" s="28"/>
      <c r="F2124" s="108"/>
      <c r="H2124" s="24"/>
      <c r="P2124" s="24"/>
      <c r="R2124" s="28"/>
      <c r="S2124" s="28"/>
      <c r="T2124" s="28"/>
      <c r="V2124" s="24"/>
      <c r="AN2124" s="111"/>
      <c r="AO2124" s="111"/>
    </row>
    <row r="2125">
      <c r="B2125" s="51"/>
      <c r="C2125" s="24"/>
      <c r="E2125" s="28"/>
      <c r="F2125" s="108"/>
      <c r="H2125" s="24"/>
      <c r="P2125" s="24"/>
      <c r="R2125" s="28"/>
      <c r="S2125" s="28"/>
      <c r="T2125" s="28"/>
      <c r="V2125" s="24"/>
      <c r="AN2125" s="111"/>
      <c r="AO2125" s="111"/>
    </row>
    <row r="2126">
      <c r="B2126" s="51"/>
      <c r="C2126" s="24"/>
      <c r="E2126" s="28"/>
      <c r="F2126" s="108"/>
      <c r="H2126" s="24"/>
      <c r="P2126" s="24"/>
      <c r="R2126" s="28"/>
      <c r="S2126" s="28"/>
      <c r="T2126" s="28"/>
      <c r="V2126" s="24"/>
      <c r="AN2126" s="111"/>
      <c r="AO2126" s="111"/>
    </row>
    <row r="2127">
      <c r="B2127" s="51"/>
      <c r="C2127" s="24"/>
      <c r="E2127" s="28"/>
      <c r="F2127" s="108"/>
      <c r="H2127" s="24"/>
      <c r="P2127" s="24"/>
      <c r="R2127" s="28"/>
      <c r="S2127" s="28"/>
      <c r="T2127" s="28"/>
      <c r="V2127" s="24"/>
      <c r="AN2127" s="111"/>
      <c r="AO2127" s="111"/>
    </row>
    <row r="2128">
      <c r="B2128" s="51"/>
      <c r="C2128" s="24"/>
      <c r="E2128" s="28"/>
      <c r="F2128" s="108"/>
      <c r="H2128" s="24"/>
      <c r="P2128" s="24"/>
      <c r="R2128" s="28"/>
      <c r="S2128" s="28"/>
      <c r="T2128" s="28"/>
      <c r="V2128" s="24"/>
      <c r="AN2128" s="111"/>
      <c r="AO2128" s="111"/>
    </row>
    <row r="2129">
      <c r="B2129" s="51"/>
      <c r="C2129" s="24"/>
      <c r="E2129" s="28"/>
      <c r="F2129" s="108"/>
      <c r="H2129" s="24"/>
      <c r="P2129" s="24"/>
      <c r="R2129" s="28"/>
      <c r="S2129" s="28"/>
      <c r="T2129" s="28"/>
      <c r="V2129" s="24"/>
      <c r="AN2129" s="111"/>
      <c r="AO2129" s="111"/>
    </row>
    <row r="2130">
      <c r="B2130" s="51"/>
      <c r="C2130" s="24"/>
      <c r="E2130" s="28"/>
      <c r="F2130" s="108"/>
      <c r="H2130" s="24"/>
      <c r="P2130" s="24"/>
      <c r="R2130" s="28"/>
      <c r="S2130" s="28"/>
      <c r="T2130" s="28"/>
      <c r="V2130" s="24"/>
      <c r="AN2130" s="111"/>
      <c r="AO2130" s="111"/>
    </row>
    <row r="2131">
      <c r="B2131" s="51"/>
      <c r="C2131" s="24"/>
      <c r="E2131" s="28"/>
      <c r="F2131" s="108"/>
      <c r="H2131" s="24"/>
      <c r="P2131" s="24"/>
      <c r="R2131" s="28"/>
      <c r="S2131" s="28"/>
      <c r="T2131" s="28"/>
      <c r="V2131" s="24"/>
      <c r="AN2131" s="111"/>
      <c r="AO2131" s="111"/>
    </row>
    <row r="2132">
      <c r="B2132" s="51"/>
      <c r="C2132" s="24"/>
      <c r="E2132" s="28"/>
      <c r="F2132" s="108"/>
      <c r="H2132" s="24"/>
      <c r="P2132" s="24"/>
      <c r="R2132" s="28"/>
      <c r="S2132" s="28"/>
      <c r="T2132" s="28"/>
      <c r="V2132" s="24"/>
      <c r="AN2132" s="111"/>
      <c r="AO2132" s="111"/>
    </row>
    <row r="2133">
      <c r="B2133" s="51"/>
      <c r="C2133" s="24"/>
      <c r="E2133" s="28"/>
      <c r="F2133" s="108"/>
      <c r="H2133" s="24"/>
      <c r="P2133" s="24"/>
      <c r="R2133" s="28"/>
      <c r="S2133" s="28"/>
      <c r="T2133" s="28"/>
      <c r="V2133" s="24"/>
      <c r="AN2133" s="111"/>
      <c r="AO2133" s="111"/>
    </row>
    <row r="2134">
      <c r="B2134" s="51"/>
      <c r="C2134" s="24"/>
      <c r="E2134" s="28"/>
      <c r="F2134" s="108"/>
      <c r="H2134" s="24"/>
      <c r="P2134" s="24"/>
      <c r="R2134" s="28"/>
      <c r="S2134" s="28"/>
      <c r="T2134" s="28"/>
      <c r="V2134" s="24"/>
      <c r="AN2134" s="111"/>
      <c r="AO2134" s="111"/>
    </row>
    <row r="2135">
      <c r="B2135" s="51"/>
      <c r="C2135" s="24"/>
      <c r="E2135" s="28"/>
      <c r="F2135" s="108"/>
      <c r="H2135" s="24"/>
      <c r="P2135" s="24"/>
      <c r="R2135" s="28"/>
      <c r="S2135" s="28"/>
      <c r="T2135" s="28"/>
      <c r="V2135" s="24"/>
      <c r="AN2135" s="111"/>
      <c r="AO2135" s="111"/>
    </row>
    <row r="2136">
      <c r="B2136" s="51"/>
      <c r="C2136" s="24"/>
      <c r="E2136" s="28"/>
      <c r="F2136" s="108"/>
      <c r="H2136" s="24"/>
      <c r="P2136" s="24"/>
      <c r="R2136" s="28"/>
      <c r="S2136" s="28"/>
      <c r="T2136" s="28"/>
      <c r="V2136" s="24"/>
      <c r="AN2136" s="111"/>
      <c r="AO2136" s="111"/>
    </row>
    <row r="2137">
      <c r="B2137" s="51"/>
      <c r="C2137" s="24"/>
      <c r="E2137" s="28"/>
      <c r="F2137" s="108"/>
      <c r="H2137" s="24"/>
      <c r="P2137" s="24"/>
      <c r="R2137" s="28"/>
      <c r="S2137" s="28"/>
      <c r="T2137" s="28"/>
      <c r="V2137" s="24"/>
      <c r="AN2137" s="111"/>
      <c r="AO2137" s="111"/>
    </row>
    <row r="2138">
      <c r="B2138" s="51"/>
      <c r="C2138" s="24"/>
      <c r="E2138" s="28"/>
      <c r="F2138" s="108"/>
      <c r="H2138" s="24"/>
      <c r="P2138" s="24"/>
      <c r="R2138" s="28"/>
      <c r="S2138" s="28"/>
      <c r="T2138" s="28"/>
      <c r="V2138" s="24"/>
      <c r="AN2138" s="111"/>
      <c r="AO2138" s="111"/>
    </row>
    <row r="2139">
      <c r="B2139" s="51"/>
      <c r="C2139" s="24"/>
      <c r="E2139" s="28"/>
      <c r="F2139" s="108"/>
      <c r="H2139" s="24"/>
      <c r="P2139" s="24"/>
      <c r="R2139" s="28"/>
      <c r="S2139" s="28"/>
      <c r="T2139" s="28"/>
      <c r="V2139" s="24"/>
      <c r="AN2139" s="111"/>
      <c r="AO2139" s="111"/>
    </row>
    <row r="2140">
      <c r="B2140" s="51"/>
      <c r="C2140" s="24"/>
      <c r="E2140" s="28"/>
      <c r="F2140" s="108"/>
      <c r="H2140" s="24"/>
      <c r="P2140" s="24"/>
      <c r="R2140" s="28"/>
      <c r="S2140" s="28"/>
      <c r="T2140" s="28"/>
      <c r="V2140" s="24"/>
      <c r="AN2140" s="111"/>
      <c r="AO2140" s="111"/>
    </row>
    <row r="2141">
      <c r="B2141" s="51"/>
      <c r="C2141" s="24"/>
      <c r="E2141" s="28"/>
      <c r="F2141" s="108"/>
      <c r="H2141" s="24"/>
      <c r="P2141" s="24"/>
      <c r="R2141" s="28"/>
      <c r="S2141" s="28"/>
      <c r="T2141" s="28"/>
      <c r="V2141" s="24"/>
      <c r="AN2141" s="111"/>
      <c r="AO2141" s="111"/>
    </row>
    <row r="2142">
      <c r="B2142" s="51"/>
      <c r="C2142" s="24"/>
      <c r="E2142" s="28"/>
      <c r="F2142" s="108"/>
      <c r="H2142" s="24"/>
      <c r="P2142" s="24"/>
      <c r="R2142" s="28"/>
      <c r="S2142" s="28"/>
      <c r="T2142" s="28"/>
      <c r="V2142" s="24"/>
      <c r="AN2142" s="111"/>
      <c r="AO2142" s="111"/>
    </row>
    <row r="2143">
      <c r="B2143" s="51"/>
      <c r="C2143" s="24"/>
      <c r="E2143" s="28"/>
      <c r="F2143" s="108"/>
      <c r="H2143" s="24"/>
      <c r="P2143" s="24"/>
      <c r="R2143" s="28"/>
      <c r="S2143" s="28"/>
      <c r="T2143" s="28"/>
      <c r="V2143" s="24"/>
      <c r="AN2143" s="111"/>
      <c r="AO2143" s="111"/>
    </row>
    <row r="2144">
      <c r="B2144" s="51"/>
      <c r="C2144" s="24"/>
      <c r="E2144" s="28"/>
      <c r="F2144" s="108"/>
      <c r="H2144" s="24"/>
      <c r="P2144" s="24"/>
      <c r="R2144" s="28"/>
      <c r="S2144" s="28"/>
      <c r="T2144" s="28"/>
      <c r="V2144" s="24"/>
      <c r="AN2144" s="111"/>
      <c r="AO2144" s="111"/>
    </row>
    <row r="2145">
      <c r="B2145" s="51"/>
      <c r="C2145" s="24"/>
      <c r="E2145" s="28"/>
      <c r="F2145" s="108"/>
      <c r="H2145" s="24"/>
      <c r="P2145" s="24"/>
      <c r="R2145" s="28"/>
      <c r="S2145" s="28"/>
      <c r="T2145" s="28"/>
      <c r="V2145" s="24"/>
      <c r="AN2145" s="111"/>
      <c r="AO2145" s="111"/>
    </row>
    <row r="2146">
      <c r="B2146" s="51"/>
      <c r="C2146" s="24"/>
      <c r="E2146" s="28"/>
      <c r="F2146" s="108"/>
      <c r="H2146" s="24"/>
      <c r="P2146" s="24"/>
      <c r="R2146" s="28"/>
      <c r="S2146" s="28"/>
      <c r="T2146" s="28"/>
      <c r="V2146" s="24"/>
      <c r="AN2146" s="111"/>
      <c r="AO2146" s="111"/>
    </row>
    <row r="2147">
      <c r="B2147" s="51"/>
      <c r="C2147" s="24"/>
      <c r="E2147" s="28"/>
      <c r="F2147" s="108"/>
      <c r="H2147" s="24"/>
      <c r="P2147" s="24"/>
      <c r="R2147" s="28"/>
      <c r="S2147" s="28"/>
      <c r="T2147" s="28"/>
      <c r="V2147" s="24"/>
      <c r="AN2147" s="111"/>
      <c r="AO2147" s="111"/>
    </row>
    <row r="2148">
      <c r="B2148" s="51"/>
      <c r="C2148" s="24"/>
      <c r="E2148" s="28"/>
      <c r="F2148" s="108"/>
      <c r="H2148" s="24"/>
      <c r="P2148" s="24"/>
      <c r="R2148" s="28"/>
      <c r="S2148" s="28"/>
      <c r="T2148" s="28"/>
      <c r="V2148" s="24"/>
      <c r="AN2148" s="111"/>
      <c r="AO2148" s="111"/>
    </row>
    <row r="2149">
      <c r="B2149" s="51"/>
      <c r="C2149" s="24"/>
      <c r="E2149" s="28"/>
      <c r="F2149" s="108"/>
      <c r="H2149" s="24"/>
      <c r="P2149" s="24"/>
      <c r="R2149" s="28"/>
      <c r="S2149" s="28"/>
      <c r="T2149" s="28"/>
      <c r="V2149" s="24"/>
      <c r="AN2149" s="111"/>
      <c r="AO2149" s="111"/>
    </row>
    <row r="2150">
      <c r="B2150" s="51"/>
      <c r="C2150" s="24"/>
      <c r="E2150" s="28"/>
      <c r="F2150" s="108"/>
      <c r="H2150" s="24"/>
      <c r="P2150" s="24"/>
      <c r="R2150" s="28"/>
      <c r="S2150" s="28"/>
      <c r="T2150" s="28"/>
      <c r="V2150" s="24"/>
      <c r="AN2150" s="111"/>
      <c r="AO2150" s="111"/>
    </row>
    <row r="2151">
      <c r="B2151" s="51"/>
      <c r="C2151" s="24"/>
      <c r="E2151" s="28"/>
      <c r="F2151" s="108"/>
      <c r="H2151" s="24"/>
      <c r="P2151" s="24"/>
      <c r="R2151" s="28"/>
      <c r="S2151" s="28"/>
      <c r="T2151" s="28"/>
      <c r="V2151" s="24"/>
      <c r="AN2151" s="111"/>
      <c r="AO2151" s="111"/>
    </row>
    <row r="2152">
      <c r="B2152" s="51"/>
      <c r="C2152" s="24"/>
      <c r="E2152" s="28"/>
      <c r="F2152" s="108"/>
      <c r="H2152" s="24"/>
      <c r="P2152" s="24"/>
      <c r="R2152" s="28"/>
      <c r="S2152" s="28"/>
      <c r="T2152" s="28"/>
      <c r="V2152" s="24"/>
      <c r="AN2152" s="111"/>
      <c r="AO2152" s="111"/>
    </row>
    <row r="2153">
      <c r="B2153" s="51"/>
      <c r="C2153" s="24"/>
      <c r="E2153" s="28"/>
      <c r="F2153" s="108"/>
      <c r="H2153" s="24"/>
      <c r="P2153" s="24"/>
      <c r="R2153" s="28"/>
      <c r="S2153" s="28"/>
      <c r="T2153" s="28"/>
      <c r="V2153" s="24"/>
      <c r="AN2153" s="111"/>
      <c r="AO2153" s="111"/>
    </row>
    <row r="2154">
      <c r="B2154" s="51"/>
      <c r="C2154" s="24"/>
      <c r="E2154" s="28"/>
      <c r="F2154" s="108"/>
      <c r="H2154" s="24"/>
      <c r="P2154" s="24"/>
      <c r="R2154" s="28"/>
      <c r="S2154" s="28"/>
      <c r="T2154" s="28"/>
      <c r="V2154" s="24"/>
      <c r="AN2154" s="111"/>
      <c r="AO2154" s="111"/>
    </row>
    <row r="2155">
      <c r="B2155" s="51"/>
      <c r="C2155" s="24"/>
      <c r="E2155" s="28"/>
      <c r="F2155" s="108"/>
      <c r="H2155" s="24"/>
      <c r="P2155" s="24"/>
      <c r="R2155" s="28"/>
      <c r="S2155" s="28"/>
      <c r="T2155" s="28"/>
      <c r="V2155" s="24"/>
      <c r="AN2155" s="111"/>
      <c r="AO2155" s="111"/>
    </row>
    <row r="2156">
      <c r="B2156" s="51"/>
      <c r="C2156" s="24"/>
      <c r="E2156" s="28"/>
      <c r="F2156" s="108"/>
      <c r="H2156" s="24"/>
      <c r="P2156" s="24"/>
      <c r="R2156" s="28"/>
      <c r="S2156" s="28"/>
      <c r="T2156" s="28"/>
      <c r="V2156" s="24"/>
      <c r="AN2156" s="111"/>
      <c r="AO2156" s="111"/>
    </row>
    <row r="2157">
      <c r="B2157" s="51"/>
      <c r="C2157" s="24"/>
      <c r="E2157" s="28"/>
      <c r="F2157" s="108"/>
      <c r="H2157" s="24"/>
      <c r="P2157" s="24"/>
      <c r="R2157" s="28"/>
      <c r="S2157" s="28"/>
      <c r="T2157" s="28"/>
      <c r="V2157" s="24"/>
      <c r="AN2157" s="111"/>
      <c r="AO2157" s="111"/>
    </row>
    <row r="2158">
      <c r="B2158" s="51"/>
      <c r="C2158" s="24"/>
      <c r="E2158" s="28"/>
      <c r="F2158" s="108"/>
      <c r="H2158" s="24"/>
      <c r="P2158" s="24"/>
      <c r="R2158" s="28"/>
      <c r="S2158" s="28"/>
      <c r="T2158" s="28"/>
      <c r="V2158" s="24"/>
      <c r="AN2158" s="111"/>
      <c r="AO2158" s="111"/>
    </row>
    <row r="2159">
      <c r="B2159" s="51"/>
      <c r="C2159" s="24"/>
      <c r="E2159" s="28"/>
      <c r="F2159" s="108"/>
      <c r="H2159" s="24"/>
      <c r="P2159" s="24"/>
      <c r="R2159" s="28"/>
      <c r="S2159" s="28"/>
      <c r="T2159" s="28"/>
      <c r="V2159" s="24"/>
      <c r="AN2159" s="111"/>
      <c r="AO2159" s="111"/>
    </row>
    <row r="2160">
      <c r="B2160" s="51"/>
      <c r="C2160" s="24"/>
      <c r="E2160" s="28"/>
      <c r="F2160" s="108"/>
      <c r="H2160" s="24"/>
      <c r="P2160" s="24"/>
      <c r="R2160" s="28"/>
      <c r="S2160" s="28"/>
      <c r="T2160" s="28"/>
      <c r="V2160" s="24"/>
      <c r="AN2160" s="111"/>
      <c r="AO2160" s="111"/>
    </row>
    <row r="2161">
      <c r="B2161" s="51"/>
      <c r="C2161" s="24"/>
      <c r="E2161" s="28"/>
      <c r="F2161" s="108"/>
      <c r="H2161" s="24"/>
      <c r="P2161" s="24"/>
      <c r="R2161" s="28"/>
      <c r="S2161" s="28"/>
      <c r="T2161" s="28"/>
      <c r="V2161" s="24"/>
      <c r="AN2161" s="111"/>
      <c r="AO2161" s="111"/>
    </row>
    <row r="2162">
      <c r="B2162" s="51"/>
      <c r="C2162" s="24"/>
      <c r="E2162" s="28"/>
      <c r="F2162" s="108"/>
      <c r="H2162" s="24"/>
      <c r="P2162" s="24"/>
      <c r="R2162" s="28"/>
      <c r="S2162" s="28"/>
      <c r="T2162" s="28"/>
      <c r="V2162" s="24"/>
      <c r="AN2162" s="111"/>
      <c r="AO2162" s="111"/>
    </row>
    <row r="2163">
      <c r="B2163" s="51"/>
      <c r="C2163" s="24"/>
      <c r="E2163" s="28"/>
      <c r="F2163" s="108"/>
      <c r="H2163" s="24"/>
      <c r="P2163" s="24"/>
      <c r="R2163" s="28"/>
      <c r="S2163" s="28"/>
      <c r="T2163" s="28"/>
      <c r="V2163" s="24"/>
      <c r="AN2163" s="111"/>
      <c r="AO2163" s="111"/>
    </row>
    <row r="2164">
      <c r="B2164" s="51"/>
      <c r="C2164" s="24"/>
      <c r="E2164" s="28"/>
      <c r="F2164" s="108"/>
      <c r="H2164" s="24"/>
      <c r="P2164" s="24"/>
      <c r="R2164" s="28"/>
      <c r="S2164" s="28"/>
      <c r="T2164" s="28"/>
      <c r="V2164" s="24"/>
      <c r="AN2164" s="111"/>
      <c r="AO2164" s="111"/>
    </row>
    <row r="2165">
      <c r="B2165" s="51"/>
      <c r="C2165" s="24"/>
      <c r="E2165" s="28"/>
      <c r="F2165" s="108"/>
      <c r="H2165" s="24"/>
      <c r="P2165" s="24"/>
      <c r="R2165" s="28"/>
      <c r="S2165" s="28"/>
      <c r="T2165" s="28"/>
      <c r="V2165" s="24"/>
      <c r="AN2165" s="111"/>
      <c r="AO2165" s="111"/>
    </row>
    <row r="2166">
      <c r="B2166" s="51"/>
      <c r="C2166" s="24"/>
      <c r="E2166" s="28"/>
      <c r="F2166" s="108"/>
      <c r="H2166" s="24"/>
      <c r="P2166" s="24"/>
      <c r="R2166" s="28"/>
      <c r="S2166" s="28"/>
      <c r="T2166" s="28"/>
      <c r="V2166" s="24"/>
      <c r="AN2166" s="111"/>
      <c r="AO2166" s="111"/>
    </row>
    <row r="2167">
      <c r="B2167" s="51"/>
      <c r="C2167" s="24"/>
      <c r="E2167" s="28"/>
      <c r="F2167" s="108"/>
      <c r="H2167" s="24"/>
      <c r="P2167" s="24"/>
      <c r="R2167" s="28"/>
      <c r="S2167" s="28"/>
      <c r="T2167" s="28"/>
      <c r="V2167" s="24"/>
      <c r="AN2167" s="111"/>
      <c r="AO2167" s="111"/>
    </row>
    <row r="2168">
      <c r="B2168" s="51"/>
      <c r="C2168" s="24"/>
      <c r="E2168" s="28"/>
      <c r="F2168" s="108"/>
      <c r="H2168" s="24"/>
      <c r="P2168" s="24"/>
      <c r="R2168" s="28"/>
      <c r="S2168" s="28"/>
      <c r="T2168" s="28"/>
      <c r="V2168" s="24"/>
      <c r="AN2168" s="111"/>
      <c r="AO2168" s="111"/>
    </row>
    <row r="2169">
      <c r="B2169" s="51"/>
      <c r="C2169" s="24"/>
      <c r="E2169" s="28"/>
      <c r="F2169" s="108"/>
      <c r="H2169" s="24"/>
      <c r="P2169" s="24"/>
      <c r="R2169" s="28"/>
      <c r="S2169" s="28"/>
      <c r="T2169" s="28"/>
      <c r="V2169" s="24"/>
      <c r="AN2169" s="111"/>
      <c r="AO2169" s="111"/>
    </row>
    <row r="2170">
      <c r="B2170" s="51"/>
      <c r="C2170" s="24"/>
      <c r="E2170" s="28"/>
      <c r="F2170" s="108"/>
      <c r="H2170" s="24"/>
      <c r="P2170" s="24"/>
      <c r="R2170" s="28"/>
      <c r="S2170" s="28"/>
      <c r="T2170" s="28"/>
      <c r="V2170" s="24"/>
      <c r="AN2170" s="111"/>
      <c r="AO2170" s="111"/>
    </row>
    <row r="2171">
      <c r="B2171" s="51"/>
      <c r="C2171" s="24"/>
      <c r="E2171" s="28"/>
      <c r="F2171" s="108"/>
      <c r="H2171" s="24"/>
      <c r="P2171" s="24"/>
      <c r="R2171" s="28"/>
      <c r="S2171" s="28"/>
      <c r="T2171" s="28"/>
      <c r="V2171" s="24"/>
      <c r="AN2171" s="111"/>
      <c r="AO2171" s="111"/>
    </row>
    <row r="2172">
      <c r="B2172" s="51"/>
      <c r="C2172" s="24"/>
      <c r="E2172" s="28"/>
      <c r="F2172" s="108"/>
      <c r="H2172" s="24"/>
      <c r="P2172" s="24"/>
      <c r="R2172" s="28"/>
      <c r="S2172" s="28"/>
      <c r="T2172" s="28"/>
      <c r="V2172" s="24"/>
      <c r="AN2172" s="111"/>
      <c r="AO2172" s="111"/>
    </row>
    <row r="2173">
      <c r="B2173" s="51"/>
      <c r="C2173" s="24"/>
      <c r="E2173" s="28"/>
      <c r="F2173" s="108"/>
      <c r="H2173" s="24"/>
      <c r="P2173" s="24"/>
      <c r="R2173" s="28"/>
      <c r="S2173" s="28"/>
      <c r="T2173" s="28"/>
      <c r="V2173" s="24"/>
      <c r="AN2173" s="111"/>
      <c r="AO2173" s="111"/>
    </row>
    <row r="2174">
      <c r="B2174" s="51"/>
      <c r="C2174" s="24"/>
      <c r="E2174" s="28"/>
      <c r="F2174" s="108"/>
      <c r="H2174" s="24"/>
      <c r="P2174" s="24"/>
      <c r="R2174" s="28"/>
      <c r="S2174" s="28"/>
      <c r="T2174" s="28"/>
      <c r="V2174" s="24"/>
      <c r="AN2174" s="111"/>
      <c r="AO2174" s="111"/>
    </row>
    <row r="2175">
      <c r="B2175" s="51"/>
      <c r="C2175" s="24"/>
      <c r="E2175" s="28"/>
      <c r="F2175" s="108"/>
      <c r="H2175" s="24"/>
      <c r="P2175" s="24"/>
      <c r="R2175" s="28"/>
      <c r="S2175" s="28"/>
      <c r="T2175" s="28"/>
      <c r="V2175" s="24"/>
      <c r="AN2175" s="111"/>
      <c r="AO2175" s="111"/>
    </row>
    <row r="2176">
      <c r="B2176" s="51"/>
      <c r="C2176" s="24"/>
      <c r="E2176" s="28"/>
      <c r="F2176" s="108"/>
      <c r="H2176" s="24"/>
      <c r="P2176" s="24"/>
      <c r="R2176" s="28"/>
      <c r="S2176" s="28"/>
      <c r="T2176" s="28"/>
      <c r="V2176" s="24"/>
      <c r="AN2176" s="111"/>
      <c r="AO2176" s="111"/>
    </row>
    <row r="2177">
      <c r="B2177" s="51"/>
      <c r="C2177" s="24"/>
      <c r="E2177" s="28"/>
      <c r="F2177" s="108"/>
      <c r="H2177" s="24"/>
      <c r="P2177" s="24"/>
      <c r="R2177" s="28"/>
      <c r="S2177" s="28"/>
      <c r="T2177" s="28"/>
      <c r="V2177" s="24"/>
      <c r="AN2177" s="111"/>
      <c r="AO2177" s="111"/>
    </row>
    <row r="2178">
      <c r="B2178" s="51"/>
      <c r="C2178" s="24"/>
      <c r="E2178" s="28"/>
      <c r="F2178" s="108"/>
      <c r="H2178" s="24"/>
      <c r="P2178" s="24"/>
      <c r="R2178" s="28"/>
      <c r="S2178" s="28"/>
      <c r="T2178" s="28"/>
      <c r="V2178" s="24"/>
      <c r="AN2178" s="111"/>
      <c r="AO2178" s="111"/>
    </row>
    <row r="2179">
      <c r="B2179" s="51"/>
      <c r="C2179" s="24"/>
      <c r="E2179" s="28"/>
      <c r="F2179" s="108"/>
      <c r="H2179" s="24"/>
      <c r="P2179" s="24"/>
      <c r="R2179" s="28"/>
      <c r="S2179" s="28"/>
      <c r="T2179" s="28"/>
      <c r="V2179" s="24"/>
      <c r="AN2179" s="111"/>
      <c r="AO2179" s="111"/>
    </row>
    <row r="2180">
      <c r="B2180" s="51"/>
      <c r="C2180" s="24"/>
      <c r="E2180" s="28"/>
      <c r="F2180" s="108"/>
      <c r="H2180" s="24"/>
      <c r="P2180" s="24"/>
      <c r="R2180" s="28"/>
      <c r="S2180" s="28"/>
      <c r="T2180" s="28"/>
      <c r="V2180" s="24"/>
      <c r="AN2180" s="111"/>
      <c r="AO2180" s="111"/>
    </row>
    <row r="2181">
      <c r="B2181" s="51"/>
      <c r="C2181" s="24"/>
      <c r="E2181" s="28"/>
      <c r="F2181" s="108"/>
      <c r="H2181" s="24"/>
      <c r="P2181" s="24"/>
      <c r="R2181" s="28"/>
      <c r="S2181" s="28"/>
      <c r="T2181" s="28"/>
      <c r="V2181" s="24"/>
      <c r="AN2181" s="111"/>
      <c r="AO2181" s="111"/>
    </row>
    <row r="2182">
      <c r="B2182" s="51"/>
      <c r="C2182" s="24"/>
      <c r="E2182" s="28"/>
      <c r="F2182" s="108"/>
      <c r="H2182" s="24"/>
      <c r="P2182" s="24"/>
      <c r="R2182" s="28"/>
      <c r="S2182" s="28"/>
      <c r="T2182" s="28"/>
      <c r="V2182" s="24"/>
      <c r="AN2182" s="111"/>
      <c r="AO2182" s="111"/>
    </row>
    <row r="2183">
      <c r="B2183" s="51"/>
      <c r="C2183" s="24"/>
      <c r="E2183" s="28"/>
      <c r="F2183" s="108"/>
      <c r="H2183" s="24"/>
      <c r="P2183" s="24"/>
      <c r="R2183" s="28"/>
      <c r="S2183" s="28"/>
      <c r="T2183" s="28"/>
      <c r="V2183" s="24"/>
      <c r="AN2183" s="111"/>
      <c r="AO2183" s="111"/>
    </row>
    <row r="2184">
      <c r="B2184" s="51"/>
      <c r="C2184" s="24"/>
      <c r="E2184" s="28"/>
      <c r="F2184" s="108"/>
      <c r="H2184" s="24"/>
      <c r="P2184" s="24"/>
      <c r="R2184" s="28"/>
      <c r="S2184" s="28"/>
      <c r="T2184" s="28"/>
      <c r="V2184" s="24"/>
      <c r="AN2184" s="111"/>
      <c r="AO2184" s="111"/>
    </row>
    <row r="2185">
      <c r="B2185" s="51"/>
      <c r="C2185" s="24"/>
      <c r="E2185" s="28"/>
      <c r="F2185" s="108"/>
      <c r="H2185" s="24"/>
      <c r="P2185" s="24"/>
      <c r="R2185" s="28"/>
      <c r="S2185" s="28"/>
      <c r="T2185" s="28"/>
      <c r="V2185" s="24"/>
      <c r="AN2185" s="111"/>
      <c r="AO2185" s="111"/>
    </row>
    <row r="2186">
      <c r="B2186" s="51"/>
      <c r="C2186" s="24"/>
      <c r="E2186" s="28"/>
      <c r="F2186" s="108"/>
      <c r="H2186" s="24"/>
      <c r="P2186" s="24"/>
      <c r="R2186" s="28"/>
      <c r="S2186" s="28"/>
      <c r="T2186" s="28"/>
      <c r="V2186" s="24"/>
      <c r="AN2186" s="111"/>
      <c r="AO2186" s="111"/>
    </row>
    <row r="2187">
      <c r="B2187" s="51"/>
      <c r="C2187" s="24"/>
      <c r="E2187" s="28"/>
      <c r="F2187" s="108"/>
      <c r="H2187" s="24"/>
      <c r="P2187" s="24"/>
      <c r="R2187" s="28"/>
      <c r="S2187" s="28"/>
      <c r="T2187" s="28"/>
      <c r="V2187" s="24"/>
      <c r="AN2187" s="111"/>
      <c r="AO2187" s="111"/>
    </row>
    <row r="2188">
      <c r="B2188" s="51"/>
      <c r="C2188" s="24"/>
      <c r="E2188" s="28"/>
      <c r="F2188" s="108"/>
      <c r="H2188" s="24"/>
      <c r="P2188" s="24"/>
      <c r="R2188" s="28"/>
      <c r="S2188" s="28"/>
      <c r="T2188" s="28"/>
      <c r="V2188" s="24"/>
      <c r="AN2188" s="111"/>
      <c r="AO2188" s="111"/>
    </row>
    <row r="2189">
      <c r="B2189" s="51"/>
      <c r="C2189" s="24"/>
      <c r="E2189" s="28"/>
      <c r="F2189" s="108"/>
      <c r="H2189" s="24"/>
      <c r="P2189" s="24"/>
      <c r="R2189" s="28"/>
      <c r="S2189" s="28"/>
      <c r="T2189" s="28"/>
      <c r="V2189" s="24"/>
      <c r="AN2189" s="111"/>
      <c r="AO2189" s="111"/>
    </row>
    <row r="2190">
      <c r="B2190" s="51"/>
      <c r="C2190" s="24"/>
      <c r="E2190" s="28"/>
      <c r="F2190" s="108"/>
      <c r="H2190" s="24"/>
      <c r="P2190" s="24"/>
      <c r="R2190" s="28"/>
      <c r="S2190" s="28"/>
      <c r="T2190" s="28"/>
      <c r="V2190" s="24"/>
      <c r="AN2190" s="111"/>
      <c r="AO2190" s="111"/>
    </row>
    <row r="2191">
      <c r="B2191" s="51"/>
      <c r="C2191" s="24"/>
      <c r="E2191" s="28"/>
      <c r="F2191" s="108"/>
      <c r="H2191" s="24"/>
      <c r="P2191" s="24"/>
      <c r="R2191" s="28"/>
      <c r="S2191" s="28"/>
      <c r="T2191" s="28"/>
      <c r="V2191" s="24"/>
      <c r="AN2191" s="111"/>
      <c r="AO2191" s="111"/>
    </row>
    <row r="2192">
      <c r="B2192" s="51"/>
      <c r="C2192" s="24"/>
      <c r="E2192" s="28"/>
      <c r="F2192" s="108"/>
      <c r="H2192" s="24"/>
      <c r="P2192" s="24"/>
      <c r="R2192" s="28"/>
      <c r="S2192" s="28"/>
      <c r="T2192" s="28"/>
      <c r="V2192" s="24"/>
      <c r="AN2192" s="111"/>
      <c r="AO2192" s="111"/>
    </row>
    <row r="2193">
      <c r="B2193" s="51"/>
      <c r="C2193" s="24"/>
      <c r="E2193" s="28"/>
      <c r="F2193" s="108"/>
      <c r="H2193" s="24"/>
      <c r="P2193" s="24"/>
      <c r="R2193" s="28"/>
      <c r="S2193" s="28"/>
      <c r="T2193" s="28"/>
      <c r="V2193" s="24"/>
      <c r="AN2193" s="111"/>
      <c r="AO2193" s="111"/>
    </row>
    <row r="2194">
      <c r="B2194" s="51"/>
      <c r="C2194" s="24"/>
      <c r="E2194" s="28"/>
      <c r="F2194" s="108"/>
      <c r="H2194" s="24"/>
      <c r="P2194" s="24"/>
      <c r="R2194" s="28"/>
      <c r="S2194" s="28"/>
      <c r="T2194" s="28"/>
      <c r="V2194" s="24"/>
      <c r="AN2194" s="111"/>
      <c r="AO2194" s="111"/>
    </row>
    <row r="2195">
      <c r="B2195" s="51"/>
      <c r="C2195" s="24"/>
      <c r="E2195" s="28"/>
      <c r="F2195" s="108"/>
      <c r="H2195" s="24"/>
      <c r="P2195" s="24"/>
      <c r="R2195" s="28"/>
      <c r="S2195" s="28"/>
      <c r="T2195" s="28"/>
      <c r="V2195" s="24"/>
      <c r="AN2195" s="111"/>
      <c r="AO2195" s="111"/>
    </row>
    <row r="2196">
      <c r="B2196" s="51"/>
      <c r="C2196" s="24"/>
      <c r="E2196" s="28"/>
      <c r="F2196" s="108"/>
      <c r="H2196" s="24"/>
      <c r="P2196" s="24"/>
      <c r="R2196" s="28"/>
      <c r="S2196" s="28"/>
      <c r="T2196" s="28"/>
      <c r="V2196" s="24"/>
      <c r="AN2196" s="111"/>
      <c r="AO2196" s="111"/>
    </row>
    <row r="2197">
      <c r="B2197" s="51"/>
      <c r="C2197" s="24"/>
      <c r="E2197" s="28"/>
      <c r="F2197" s="108"/>
      <c r="H2197" s="24"/>
      <c r="P2197" s="24"/>
      <c r="R2197" s="28"/>
      <c r="S2197" s="28"/>
      <c r="T2197" s="28"/>
      <c r="V2197" s="24"/>
      <c r="AN2197" s="111"/>
      <c r="AO2197" s="111"/>
    </row>
    <row r="2198">
      <c r="B2198" s="51"/>
      <c r="C2198" s="24"/>
      <c r="E2198" s="28"/>
      <c r="F2198" s="108"/>
      <c r="H2198" s="24"/>
      <c r="P2198" s="24"/>
      <c r="R2198" s="28"/>
      <c r="S2198" s="28"/>
      <c r="T2198" s="28"/>
      <c r="V2198" s="24"/>
      <c r="AN2198" s="111"/>
      <c r="AO2198" s="111"/>
    </row>
    <row r="2199">
      <c r="B2199" s="51"/>
      <c r="C2199" s="24"/>
      <c r="E2199" s="28"/>
      <c r="F2199" s="108"/>
      <c r="H2199" s="24"/>
      <c r="P2199" s="24"/>
      <c r="R2199" s="28"/>
      <c r="S2199" s="28"/>
      <c r="T2199" s="28"/>
      <c r="V2199" s="24"/>
      <c r="AN2199" s="111"/>
      <c r="AO2199" s="111"/>
    </row>
    <row r="2200">
      <c r="B2200" s="51"/>
      <c r="C2200" s="24"/>
      <c r="E2200" s="28"/>
      <c r="F2200" s="108"/>
      <c r="H2200" s="24"/>
      <c r="P2200" s="24"/>
      <c r="R2200" s="28"/>
      <c r="S2200" s="28"/>
      <c r="T2200" s="28"/>
      <c r="V2200" s="24"/>
      <c r="AN2200" s="111"/>
      <c r="AO2200" s="111"/>
    </row>
    <row r="2201">
      <c r="B2201" s="51"/>
      <c r="C2201" s="24"/>
      <c r="E2201" s="28"/>
      <c r="F2201" s="108"/>
      <c r="H2201" s="24"/>
      <c r="P2201" s="24"/>
      <c r="R2201" s="28"/>
      <c r="S2201" s="28"/>
      <c r="T2201" s="28"/>
      <c r="V2201" s="24"/>
      <c r="AN2201" s="111"/>
      <c r="AO2201" s="111"/>
    </row>
    <row r="2202">
      <c r="B2202" s="51"/>
      <c r="C2202" s="24"/>
      <c r="E2202" s="28"/>
      <c r="F2202" s="108"/>
      <c r="H2202" s="24"/>
      <c r="P2202" s="24"/>
      <c r="R2202" s="28"/>
      <c r="S2202" s="28"/>
      <c r="T2202" s="28"/>
      <c r="V2202" s="24"/>
      <c r="AN2202" s="111"/>
      <c r="AO2202" s="111"/>
    </row>
    <row r="2203">
      <c r="B2203" s="51"/>
      <c r="C2203" s="24"/>
      <c r="E2203" s="28"/>
      <c r="F2203" s="108"/>
      <c r="H2203" s="24"/>
      <c r="P2203" s="24"/>
      <c r="R2203" s="28"/>
      <c r="S2203" s="28"/>
      <c r="T2203" s="28"/>
      <c r="V2203" s="24"/>
      <c r="AN2203" s="111"/>
      <c r="AO2203" s="111"/>
    </row>
    <row r="2204">
      <c r="B2204" s="51"/>
      <c r="C2204" s="24"/>
      <c r="E2204" s="28"/>
      <c r="F2204" s="108"/>
      <c r="H2204" s="24"/>
      <c r="P2204" s="24"/>
      <c r="R2204" s="28"/>
      <c r="S2204" s="28"/>
      <c r="T2204" s="28"/>
      <c r="V2204" s="24"/>
      <c r="AN2204" s="111"/>
      <c r="AO2204" s="111"/>
    </row>
    <row r="2205">
      <c r="B2205" s="51"/>
      <c r="C2205" s="24"/>
      <c r="E2205" s="28"/>
      <c r="F2205" s="108"/>
      <c r="H2205" s="24"/>
      <c r="P2205" s="24"/>
      <c r="R2205" s="28"/>
      <c r="S2205" s="28"/>
      <c r="T2205" s="28"/>
      <c r="V2205" s="24"/>
      <c r="AN2205" s="111"/>
      <c r="AO2205" s="111"/>
    </row>
    <row r="2206">
      <c r="B2206" s="51"/>
      <c r="C2206" s="24"/>
      <c r="E2206" s="28"/>
      <c r="F2206" s="108"/>
      <c r="H2206" s="24"/>
      <c r="P2206" s="24"/>
      <c r="R2206" s="28"/>
      <c r="S2206" s="28"/>
      <c r="T2206" s="28"/>
      <c r="V2206" s="24"/>
      <c r="AN2206" s="111"/>
      <c r="AO2206" s="111"/>
    </row>
    <row r="2207">
      <c r="B2207" s="51"/>
      <c r="C2207" s="24"/>
      <c r="E2207" s="28"/>
      <c r="F2207" s="108"/>
      <c r="H2207" s="24"/>
      <c r="P2207" s="24"/>
      <c r="R2207" s="28"/>
      <c r="S2207" s="28"/>
      <c r="T2207" s="28"/>
      <c r="V2207" s="24"/>
      <c r="AN2207" s="111"/>
      <c r="AO2207" s="111"/>
    </row>
    <row r="2208">
      <c r="B2208" s="51"/>
      <c r="C2208" s="24"/>
      <c r="E2208" s="28"/>
      <c r="F2208" s="108"/>
      <c r="H2208" s="24"/>
      <c r="P2208" s="24"/>
      <c r="R2208" s="28"/>
      <c r="S2208" s="28"/>
      <c r="T2208" s="28"/>
      <c r="V2208" s="24"/>
      <c r="AN2208" s="111"/>
      <c r="AO2208" s="111"/>
    </row>
    <row r="2209">
      <c r="B2209" s="51"/>
      <c r="C2209" s="24"/>
      <c r="E2209" s="28"/>
      <c r="F2209" s="108"/>
      <c r="H2209" s="24"/>
      <c r="P2209" s="24"/>
      <c r="R2209" s="28"/>
      <c r="S2209" s="28"/>
      <c r="T2209" s="28"/>
      <c r="V2209" s="24"/>
      <c r="AN2209" s="111"/>
      <c r="AO2209" s="111"/>
    </row>
    <row r="2210">
      <c r="B2210" s="51"/>
      <c r="C2210" s="24"/>
      <c r="E2210" s="28"/>
      <c r="F2210" s="108"/>
      <c r="H2210" s="24"/>
      <c r="P2210" s="24"/>
      <c r="R2210" s="28"/>
      <c r="S2210" s="28"/>
      <c r="T2210" s="28"/>
      <c r="V2210" s="24"/>
      <c r="AN2210" s="111"/>
      <c r="AO2210" s="111"/>
    </row>
    <row r="2211">
      <c r="B2211" s="51"/>
      <c r="C2211" s="24"/>
      <c r="E2211" s="28"/>
      <c r="F2211" s="108"/>
      <c r="H2211" s="24"/>
      <c r="P2211" s="24"/>
      <c r="R2211" s="28"/>
      <c r="S2211" s="28"/>
      <c r="T2211" s="28"/>
      <c r="V2211" s="24"/>
      <c r="AN2211" s="111"/>
      <c r="AO2211" s="111"/>
    </row>
    <row r="2212">
      <c r="B2212" s="51"/>
      <c r="C2212" s="24"/>
      <c r="E2212" s="28"/>
      <c r="F2212" s="108"/>
      <c r="H2212" s="24"/>
      <c r="P2212" s="24"/>
      <c r="R2212" s="28"/>
      <c r="S2212" s="28"/>
      <c r="T2212" s="28"/>
      <c r="V2212" s="24"/>
      <c r="AN2212" s="111"/>
      <c r="AO2212" s="111"/>
    </row>
    <row r="2213">
      <c r="B2213" s="51"/>
      <c r="C2213" s="24"/>
      <c r="E2213" s="28"/>
      <c r="F2213" s="108"/>
      <c r="H2213" s="24"/>
      <c r="P2213" s="24"/>
      <c r="R2213" s="28"/>
      <c r="S2213" s="28"/>
      <c r="T2213" s="28"/>
      <c r="V2213" s="24"/>
      <c r="AN2213" s="111"/>
      <c r="AO2213" s="111"/>
    </row>
    <row r="2214">
      <c r="B2214" s="51"/>
      <c r="C2214" s="24"/>
      <c r="E2214" s="28"/>
      <c r="F2214" s="108"/>
      <c r="H2214" s="24"/>
      <c r="P2214" s="24"/>
      <c r="R2214" s="28"/>
      <c r="S2214" s="28"/>
      <c r="T2214" s="28"/>
      <c r="V2214" s="24"/>
      <c r="AN2214" s="111"/>
      <c r="AO2214" s="111"/>
    </row>
    <row r="2215">
      <c r="B2215" s="51"/>
      <c r="C2215" s="24"/>
      <c r="E2215" s="28"/>
      <c r="F2215" s="108"/>
      <c r="H2215" s="24"/>
      <c r="P2215" s="24"/>
      <c r="R2215" s="28"/>
      <c r="S2215" s="28"/>
      <c r="T2215" s="28"/>
      <c r="V2215" s="24"/>
      <c r="AN2215" s="111"/>
      <c r="AO2215" s="111"/>
    </row>
    <row r="2216">
      <c r="B2216" s="51"/>
      <c r="C2216" s="24"/>
      <c r="E2216" s="28"/>
      <c r="F2216" s="108"/>
      <c r="H2216" s="24"/>
      <c r="P2216" s="24"/>
      <c r="R2216" s="28"/>
      <c r="S2216" s="28"/>
      <c r="T2216" s="28"/>
      <c r="V2216" s="24"/>
      <c r="AN2216" s="111"/>
      <c r="AO2216" s="111"/>
    </row>
    <row r="2217">
      <c r="B2217" s="51"/>
      <c r="C2217" s="24"/>
      <c r="E2217" s="28"/>
      <c r="F2217" s="108"/>
      <c r="H2217" s="24"/>
      <c r="P2217" s="24"/>
      <c r="R2217" s="28"/>
      <c r="S2217" s="28"/>
      <c r="T2217" s="28"/>
      <c r="V2217" s="24"/>
      <c r="AN2217" s="111"/>
      <c r="AO2217" s="111"/>
    </row>
    <row r="2218">
      <c r="B2218" s="51"/>
      <c r="C2218" s="24"/>
      <c r="E2218" s="28"/>
      <c r="F2218" s="108"/>
      <c r="H2218" s="24"/>
      <c r="P2218" s="24"/>
      <c r="R2218" s="28"/>
      <c r="S2218" s="28"/>
      <c r="T2218" s="28"/>
      <c r="V2218" s="24"/>
      <c r="AN2218" s="111"/>
      <c r="AO2218" s="111"/>
    </row>
    <row r="2219">
      <c r="B2219" s="51"/>
      <c r="C2219" s="24"/>
      <c r="E2219" s="28"/>
      <c r="F2219" s="108"/>
      <c r="H2219" s="24"/>
      <c r="P2219" s="24"/>
      <c r="R2219" s="28"/>
      <c r="S2219" s="28"/>
      <c r="T2219" s="28"/>
      <c r="V2219" s="24"/>
      <c r="AN2219" s="111"/>
      <c r="AO2219" s="111"/>
    </row>
    <row r="2220">
      <c r="B2220" s="51"/>
      <c r="C2220" s="24"/>
      <c r="E2220" s="28"/>
      <c r="F2220" s="108"/>
      <c r="H2220" s="24"/>
      <c r="P2220" s="24"/>
      <c r="R2220" s="28"/>
      <c r="S2220" s="28"/>
      <c r="T2220" s="28"/>
      <c r="V2220" s="24"/>
      <c r="AN2220" s="111"/>
      <c r="AO2220" s="111"/>
    </row>
    <row r="2221">
      <c r="B2221" s="51"/>
      <c r="C2221" s="24"/>
      <c r="E2221" s="28"/>
      <c r="F2221" s="108"/>
      <c r="H2221" s="24"/>
      <c r="P2221" s="24"/>
      <c r="R2221" s="28"/>
      <c r="S2221" s="28"/>
      <c r="T2221" s="28"/>
      <c r="V2221" s="24"/>
      <c r="AN2221" s="111"/>
      <c r="AO2221" s="111"/>
    </row>
    <row r="2222">
      <c r="B2222" s="51"/>
      <c r="C2222" s="24"/>
      <c r="E2222" s="28"/>
      <c r="F2222" s="108"/>
      <c r="H2222" s="24"/>
      <c r="P2222" s="24"/>
      <c r="R2222" s="28"/>
      <c r="S2222" s="28"/>
      <c r="T2222" s="28"/>
      <c r="V2222" s="24"/>
      <c r="AN2222" s="111"/>
      <c r="AO2222" s="111"/>
    </row>
    <row r="2223">
      <c r="B2223" s="51"/>
      <c r="C2223" s="24"/>
      <c r="E2223" s="28"/>
      <c r="F2223" s="108"/>
      <c r="H2223" s="24"/>
      <c r="P2223" s="24"/>
      <c r="R2223" s="28"/>
      <c r="S2223" s="28"/>
      <c r="T2223" s="28"/>
      <c r="V2223" s="24"/>
      <c r="AN2223" s="111"/>
      <c r="AO2223" s="111"/>
    </row>
    <row r="2224">
      <c r="B2224" s="51"/>
      <c r="C2224" s="24"/>
      <c r="E2224" s="28"/>
      <c r="F2224" s="108"/>
      <c r="H2224" s="24"/>
      <c r="P2224" s="24"/>
      <c r="R2224" s="28"/>
      <c r="S2224" s="28"/>
      <c r="T2224" s="28"/>
      <c r="V2224" s="24"/>
      <c r="AN2224" s="111"/>
      <c r="AO2224" s="111"/>
    </row>
    <row r="2225">
      <c r="B2225" s="51"/>
      <c r="C2225" s="24"/>
      <c r="E2225" s="28"/>
      <c r="F2225" s="108"/>
      <c r="H2225" s="24"/>
      <c r="P2225" s="24"/>
      <c r="R2225" s="28"/>
      <c r="S2225" s="28"/>
      <c r="T2225" s="28"/>
      <c r="V2225" s="24"/>
      <c r="AN2225" s="111"/>
      <c r="AO2225" s="111"/>
    </row>
    <row r="2226">
      <c r="B2226" s="51"/>
      <c r="C2226" s="24"/>
      <c r="E2226" s="28"/>
      <c r="F2226" s="108"/>
      <c r="H2226" s="24"/>
      <c r="P2226" s="24"/>
      <c r="R2226" s="28"/>
      <c r="S2226" s="28"/>
      <c r="T2226" s="28"/>
      <c r="V2226" s="24"/>
      <c r="AN2226" s="111"/>
      <c r="AO2226" s="111"/>
    </row>
    <row r="2227">
      <c r="B2227" s="51"/>
      <c r="C2227" s="24"/>
      <c r="E2227" s="28"/>
      <c r="F2227" s="108"/>
      <c r="H2227" s="24"/>
      <c r="P2227" s="24"/>
      <c r="R2227" s="28"/>
      <c r="S2227" s="28"/>
      <c r="T2227" s="28"/>
      <c r="V2227" s="24"/>
      <c r="AN2227" s="111"/>
      <c r="AO2227" s="111"/>
    </row>
    <row r="2228">
      <c r="B2228" s="51"/>
      <c r="C2228" s="24"/>
      <c r="E2228" s="28"/>
      <c r="F2228" s="108"/>
      <c r="H2228" s="24"/>
      <c r="P2228" s="24"/>
      <c r="R2228" s="28"/>
      <c r="S2228" s="28"/>
      <c r="T2228" s="28"/>
      <c r="V2228" s="24"/>
      <c r="AN2228" s="111"/>
      <c r="AO2228" s="111"/>
    </row>
    <row r="2229">
      <c r="B2229" s="51"/>
      <c r="C2229" s="24"/>
      <c r="E2229" s="28"/>
      <c r="F2229" s="108"/>
      <c r="H2229" s="24"/>
      <c r="P2229" s="24"/>
      <c r="R2229" s="28"/>
      <c r="S2229" s="28"/>
      <c r="T2229" s="28"/>
      <c r="V2229" s="24"/>
      <c r="AN2229" s="111"/>
      <c r="AO2229" s="111"/>
    </row>
    <row r="2230">
      <c r="B2230" s="51"/>
      <c r="C2230" s="24"/>
      <c r="E2230" s="28"/>
      <c r="F2230" s="108"/>
      <c r="H2230" s="24"/>
      <c r="P2230" s="24"/>
      <c r="R2230" s="28"/>
      <c r="S2230" s="28"/>
      <c r="T2230" s="28"/>
      <c r="V2230" s="24"/>
      <c r="AN2230" s="111"/>
      <c r="AO2230" s="111"/>
    </row>
    <row r="2231">
      <c r="B2231" s="51"/>
      <c r="C2231" s="24"/>
      <c r="E2231" s="28"/>
      <c r="F2231" s="108"/>
      <c r="H2231" s="24"/>
      <c r="P2231" s="24"/>
      <c r="R2231" s="28"/>
      <c r="S2231" s="28"/>
      <c r="T2231" s="28"/>
      <c r="V2231" s="24"/>
      <c r="AN2231" s="111"/>
      <c r="AO2231" s="111"/>
    </row>
    <row r="2232">
      <c r="B2232" s="51"/>
      <c r="C2232" s="24"/>
      <c r="E2232" s="28"/>
      <c r="F2232" s="108"/>
      <c r="H2232" s="24"/>
      <c r="P2232" s="24"/>
      <c r="R2232" s="28"/>
      <c r="S2232" s="28"/>
      <c r="T2232" s="28"/>
      <c r="V2232" s="24"/>
      <c r="AN2232" s="111"/>
      <c r="AO2232" s="111"/>
    </row>
    <row r="2233">
      <c r="B2233" s="51"/>
      <c r="C2233" s="24"/>
      <c r="E2233" s="28"/>
      <c r="F2233" s="108"/>
      <c r="H2233" s="24"/>
      <c r="P2233" s="24"/>
      <c r="R2233" s="28"/>
      <c r="S2233" s="28"/>
      <c r="T2233" s="28"/>
      <c r="V2233" s="24"/>
      <c r="AN2233" s="111"/>
      <c r="AO2233" s="111"/>
    </row>
    <row r="2234">
      <c r="B2234" s="51"/>
      <c r="C2234" s="24"/>
      <c r="E2234" s="28"/>
      <c r="F2234" s="108"/>
      <c r="H2234" s="24"/>
      <c r="P2234" s="24"/>
      <c r="R2234" s="28"/>
      <c r="S2234" s="28"/>
      <c r="T2234" s="28"/>
      <c r="V2234" s="24"/>
      <c r="AN2234" s="111"/>
      <c r="AO2234" s="111"/>
    </row>
    <row r="2235">
      <c r="B2235" s="51"/>
      <c r="C2235" s="24"/>
      <c r="E2235" s="28"/>
      <c r="F2235" s="108"/>
      <c r="H2235" s="24"/>
      <c r="P2235" s="24"/>
      <c r="R2235" s="28"/>
      <c r="S2235" s="28"/>
      <c r="T2235" s="28"/>
      <c r="V2235" s="24"/>
      <c r="AN2235" s="111"/>
      <c r="AO2235" s="111"/>
    </row>
    <row r="2236">
      <c r="B2236" s="51"/>
      <c r="C2236" s="24"/>
      <c r="E2236" s="28"/>
      <c r="F2236" s="108"/>
      <c r="H2236" s="24"/>
      <c r="P2236" s="24"/>
      <c r="R2236" s="28"/>
      <c r="S2236" s="28"/>
      <c r="T2236" s="28"/>
      <c r="V2236" s="24"/>
      <c r="AN2236" s="111"/>
      <c r="AO2236" s="111"/>
    </row>
    <row r="2237">
      <c r="B2237" s="51"/>
      <c r="C2237" s="24"/>
      <c r="E2237" s="28"/>
      <c r="F2237" s="108"/>
      <c r="H2237" s="24"/>
      <c r="P2237" s="24"/>
      <c r="R2237" s="28"/>
      <c r="S2237" s="28"/>
      <c r="T2237" s="28"/>
      <c r="V2237" s="24"/>
      <c r="AN2237" s="111"/>
      <c r="AO2237" s="111"/>
    </row>
    <row r="2238">
      <c r="B2238" s="51"/>
      <c r="C2238" s="24"/>
      <c r="E2238" s="28"/>
      <c r="F2238" s="108"/>
      <c r="H2238" s="24"/>
      <c r="P2238" s="24"/>
      <c r="R2238" s="28"/>
      <c r="S2238" s="28"/>
      <c r="T2238" s="28"/>
      <c r="V2238" s="24"/>
      <c r="AN2238" s="111"/>
      <c r="AO2238" s="111"/>
    </row>
    <row r="2239">
      <c r="B2239" s="51"/>
      <c r="C2239" s="24"/>
      <c r="E2239" s="28"/>
      <c r="F2239" s="108"/>
      <c r="H2239" s="24"/>
      <c r="P2239" s="24"/>
      <c r="R2239" s="28"/>
      <c r="S2239" s="28"/>
      <c r="T2239" s="28"/>
      <c r="V2239" s="24"/>
      <c r="AN2239" s="111"/>
      <c r="AO2239" s="111"/>
    </row>
    <row r="2240">
      <c r="B2240" s="51"/>
      <c r="C2240" s="24"/>
      <c r="E2240" s="28"/>
      <c r="F2240" s="108"/>
      <c r="H2240" s="24"/>
      <c r="P2240" s="24"/>
      <c r="R2240" s="28"/>
      <c r="S2240" s="28"/>
      <c r="T2240" s="28"/>
      <c r="V2240" s="24"/>
      <c r="AN2240" s="111"/>
      <c r="AO2240" s="111"/>
    </row>
    <row r="2241">
      <c r="B2241" s="51"/>
      <c r="C2241" s="24"/>
      <c r="E2241" s="28"/>
      <c r="F2241" s="108"/>
      <c r="H2241" s="24"/>
      <c r="P2241" s="24"/>
      <c r="R2241" s="28"/>
      <c r="S2241" s="28"/>
      <c r="T2241" s="28"/>
      <c r="V2241" s="24"/>
      <c r="AN2241" s="111"/>
      <c r="AO2241" s="111"/>
    </row>
    <row r="2242">
      <c r="B2242" s="51"/>
      <c r="C2242" s="24"/>
      <c r="E2242" s="28"/>
      <c r="F2242" s="108"/>
      <c r="H2242" s="24"/>
      <c r="P2242" s="24"/>
      <c r="R2242" s="28"/>
      <c r="S2242" s="28"/>
      <c r="T2242" s="28"/>
      <c r="V2242" s="24"/>
      <c r="AN2242" s="111"/>
      <c r="AO2242" s="111"/>
    </row>
    <row r="2243">
      <c r="B2243" s="51"/>
      <c r="C2243" s="24"/>
      <c r="E2243" s="28"/>
      <c r="F2243" s="108"/>
      <c r="H2243" s="24"/>
      <c r="P2243" s="24"/>
      <c r="R2243" s="28"/>
      <c r="S2243" s="28"/>
      <c r="T2243" s="28"/>
      <c r="V2243" s="24"/>
      <c r="AN2243" s="111"/>
      <c r="AO2243" s="111"/>
    </row>
    <row r="2244">
      <c r="B2244" s="51"/>
      <c r="C2244" s="24"/>
      <c r="E2244" s="28"/>
      <c r="F2244" s="108"/>
      <c r="H2244" s="24"/>
      <c r="P2244" s="24"/>
      <c r="R2244" s="28"/>
      <c r="S2244" s="28"/>
      <c r="T2244" s="28"/>
      <c r="V2244" s="24"/>
      <c r="AN2244" s="111"/>
      <c r="AO2244" s="111"/>
    </row>
    <row r="2245">
      <c r="B2245" s="51"/>
      <c r="C2245" s="24"/>
      <c r="E2245" s="28"/>
      <c r="F2245" s="108"/>
      <c r="H2245" s="24"/>
      <c r="P2245" s="24"/>
      <c r="R2245" s="28"/>
      <c r="S2245" s="28"/>
      <c r="T2245" s="28"/>
      <c r="V2245" s="24"/>
      <c r="AN2245" s="111"/>
      <c r="AO2245" s="111"/>
    </row>
    <row r="2246">
      <c r="B2246" s="51"/>
      <c r="C2246" s="24"/>
      <c r="E2246" s="28"/>
      <c r="F2246" s="108"/>
      <c r="H2246" s="24"/>
      <c r="P2246" s="24"/>
      <c r="R2246" s="28"/>
      <c r="S2246" s="28"/>
      <c r="T2246" s="28"/>
      <c r="V2246" s="24"/>
      <c r="AN2246" s="111"/>
      <c r="AO2246" s="111"/>
    </row>
    <row r="2247">
      <c r="B2247" s="51"/>
      <c r="C2247" s="24"/>
      <c r="E2247" s="28"/>
      <c r="F2247" s="108"/>
      <c r="H2247" s="24"/>
      <c r="P2247" s="24"/>
      <c r="R2247" s="28"/>
      <c r="S2247" s="28"/>
      <c r="T2247" s="28"/>
      <c r="V2247" s="24"/>
      <c r="AN2247" s="111"/>
      <c r="AO2247" s="111"/>
    </row>
    <row r="2248">
      <c r="B2248" s="51"/>
      <c r="C2248" s="24"/>
      <c r="E2248" s="28"/>
      <c r="F2248" s="108"/>
      <c r="H2248" s="24"/>
      <c r="P2248" s="24"/>
      <c r="R2248" s="28"/>
      <c r="S2248" s="28"/>
      <c r="T2248" s="28"/>
      <c r="V2248" s="24"/>
      <c r="AN2248" s="111"/>
      <c r="AO2248" s="111"/>
    </row>
    <row r="2249">
      <c r="B2249" s="51"/>
      <c r="C2249" s="24"/>
      <c r="E2249" s="28"/>
      <c r="F2249" s="108"/>
      <c r="H2249" s="24"/>
      <c r="P2249" s="24"/>
      <c r="R2249" s="28"/>
      <c r="S2249" s="28"/>
      <c r="T2249" s="28"/>
      <c r="V2249" s="24"/>
      <c r="AN2249" s="111"/>
      <c r="AO2249" s="111"/>
    </row>
    <row r="2250">
      <c r="B2250" s="51"/>
      <c r="C2250" s="24"/>
      <c r="E2250" s="28"/>
      <c r="F2250" s="108"/>
      <c r="H2250" s="24"/>
      <c r="P2250" s="24"/>
      <c r="R2250" s="28"/>
      <c r="S2250" s="28"/>
      <c r="T2250" s="28"/>
      <c r="V2250" s="24"/>
      <c r="AN2250" s="111"/>
      <c r="AO2250" s="111"/>
    </row>
    <row r="2251">
      <c r="B2251" s="51"/>
      <c r="C2251" s="24"/>
      <c r="E2251" s="28"/>
      <c r="F2251" s="108"/>
      <c r="H2251" s="24"/>
      <c r="P2251" s="24"/>
      <c r="R2251" s="28"/>
      <c r="S2251" s="28"/>
      <c r="T2251" s="28"/>
      <c r="V2251" s="24"/>
      <c r="AN2251" s="111"/>
      <c r="AO2251" s="111"/>
    </row>
    <row r="2252">
      <c r="B2252" s="51"/>
      <c r="C2252" s="24"/>
      <c r="E2252" s="28"/>
      <c r="F2252" s="108"/>
      <c r="H2252" s="24"/>
      <c r="P2252" s="24"/>
      <c r="R2252" s="28"/>
      <c r="S2252" s="28"/>
      <c r="T2252" s="28"/>
      <c r="V2252" s="24"/>
      <c r="AN2252" s="111"/>
      <c r="AO2252" s="111"/>
    </row>
    <row r="2253">
      <c r="B2253" s="51"/>
      <c r="C2253" s="24"/>
      <c r="E2253" s="28"/>
      <c r="F2253" s="108"/>
      <c r="H2253" s="24"/>
      <c r="P2253" s="24"/>
      <c r="R2253" s="28"/>
      <c r="S2253" s="28"/>
      <c r="T2253" s="28"/>
      <c r="V2253" s="24"/>
      <c r="AN2253" s="111"/>
      <c r="AO2253" s="111"/>
    </row>
    <row r="2254">
      <c r="B2254" s="51"/>
      <c r="C2254" s="24"/>
      <c r="E2254" s="28"/>
      <c r="F2254" s="108"/>
      <c r="H2254" s="24"/>
      <c r="P2254" s="24"/>
      <c r="R2254" s="28"/>
      <c r="S2254" s="28"/>
      <c r="T2254" s="28"/>
      <c r="V2254" s="24"/>
      <c r="AN2254" s="111"/>
      <c r="AO2254" s="111"/>
    </row>
    <row r="2255">
      <c r="B2255" s="51"/>
      <c r="C2255" s="24"/>
      <c r="E2255" s="28"/>
      <c r="F2255" s="108"/>
      <c r="H2255" s="24"/>
      <c r="P2255" s="24"/>
      <c r="R2255" s="28"/>
      <c r="S2255" s="28"/>
      <c r="T2255" s="28"/>
      <c r="V2255" s="24"/>
      <c r="AN2255" s="111"/>
      <c r="AO2255" s="111"/>
    </row>
    <row r="2256">
      <c r="B2256" s="51"/>
      <c r="C2256" s="24"/>
      <c r="E2256" s="28"/>
      <c r="F2256" s="108"/>
      <c r="H2256" s="24"/>
      <c r="P2256" s="24"/>
      <c r="R2256" s="28"/>
      <c r="S2256" s="28"/>
      <c r="T2256" s="28"/>
      <c r="V2256" s="24"/>
      <c r="AN2256" s="111"/>
      <c r="AO2256" s="111"/>
    </row>
    <row r="2257">
      <c r="B2257" s="51"/>
      <c r="C2257" s="24"/>
      <c r="E2257" s="28"/>
      <c r="F2257" s="108"/>
      <c r="H2257" s="24"/>
      <c r="P2257" s="24"/>
      <c r="R2257" s="28"/>
      <c r="S2257" s="28"/>
      <c r="T2257" s="28"/>
      <c r="V2257" s="24"/>
      <c r="AN2257" s="111"/>
      <c r="AO2257" s="111"/>
    </row>
    <row r="2258">
      <c r="B2258" s="51"/>
      <c r="C2258" s="24"/>
      <c r="E2258" s="28"/>
      <c r="F2258" s="108"/>
      <c r="H2258" s="24"/>
      <c r="P2258" s="24"/>
      <c r="R2258" s="28"/>
      <c r="S2258" s="28"/>
      <c r="T2258" s="28"/>
      <c r="V2258" s="24"/>
      <c r="AN2258" s="111"/>
      <c r="AO2258" s="111"/>
    </row>
    <row r="2259">
      <c r="B2259" s="51"/>
      <c r="C2259" s="24"/>
      <c r="E2259" s="28"/>
      <c r="F2259" s="108"/>
      <c r="H2259" s="24"/>
      <c r="P2259" s="24"/>
      <c r="R2259" s="28"/>
      <c r="S2259" s="28"/>
      <c r="T2259" s="28"/>
      <c r="V2259" s="24"/>
      <c r="AN2259" s="111"/>
      <c r="AO2259" s="111"/>
    </row>
    <row r="2260">
      <c r="B2260" s="51"/>
      <c r="C2260" s="24"/>
      <c r="E2260" s="28"/>
      <c r="F2260" s="108"/>
      <c r="H2260" s="24"/>
      <c r="P2260" s="24"/>
      <c r="R2260" s="28"/>
      <c r="S2260" s="28"/>
      <c r="T2260" s="28"/>
      <c r="V2260" s="24"/>
      <c r="AN2260" s="111"/>
      <c r="AO2260" s="111"/>
    </row>
    <row r="2261">
      <c r="B2261" s="51"/>
      <c r="C2261" s="24"/>
      <c r="E2261" s="28"/>
      <c r="F2261" s="108"/>
      <c r="H2261" s="24"/>
      <c r="P2261" s="24"/>
      <c r="R2261" s="28"/>
      <c r="S2261" s="28"/>
      <c r="T2261" s="28"/>
      <c r="V2261" s="24"/>
      <c r="AN2261" s="111"/>
      <c r="AO2261" s="111"/>
    </row>
    <row r="2262">
      <c r="B2262" s="51"/>
      <c r="C2262" s="24"/>
      <c r="E2262" s="28"/>
      <c r="F2262" s="108"/>
      <c r="H2262" s="24"/>
      <c r="P2262" s="24"/>
      <c r="R2262" s="28"/>
      <c r="S2262" s="28"/>
      <c r="T2262" s="28"/>
      <c r="V2262" s="24"/>
      <c r="AN2262" s="111"/>
      <c r="AO2262" s="111"/>
    </row>
    <row r="2263">
      <c r="B2263" s="51"/>
      <c r="C2263" s="24"/>
      <c r="E2263" s="28"/>
      <c r="F2263" s="108"/>
      <c r="H2263" s="24"/>
      <c r="P2263" s="24"/>
      <c r="R2263" s="28"/>
      <c r="S2263" s="28"/>
      <c r="T2263" s="28"/>
      <c r="V2263" s="24"/>
      <c r="AN2263" s="111"/>
      <c r="AO2263" s="111"/>
    </row>
    <row r="2264">
      <c r="B2264" s="51"/>
      <c r="C2264" s="24"/>
      <c r="E2264" s="28"/>
      <c r="F2264" s="108"/>
      <c r="H2264" s="24"/>
      <c r="P2264" s="24"/>
      <c r="R2264" s="28"/>
      <c r="S2264" s="28"/>
      <c r="T2264" s="28"/>
      <c r="V2264" s="24"/>
      <c r="AN2264" s="111"/>
      <c r="AO2264" s="111"/>
    </row>
    <row r="2265">
      <c r="B2265" s="51"/>
      <c r="C2265" s="24"/>
      <c r="E2265" s="28"/>
      <c r="F2265" s="108"/>
      <c r="H2265" s="24"/>
      <c r="P2265" s="24"/>
      <c r="R2265" s="28"/>
      <c r="S2265" s="28"/>
      <c r="T2265" s="28"/>
      <c r="V2265" s="24"/>
      <c r="AN2265" s="111"/>
      <c r="AO2265" s="111"/>
    </row>
    <row r="2266">
      <c r="B2266" s="51"/>
      <c r="C2266" s="24"/>
      <c r="E2266" s="28"/>
      <c r="F2266" s="108"/>
      <c r="H2266" s="24"/>
      <c r="P2266" s="24"/>
      <c r="R2266" s="28"/>
      <c r="S2266" s="28"/>
      <c r="T2266" s="28"/>
      <c r="V2266" s="24"/>
      <c r="AN2266" s="111"/>
      <c r="AO2266" s="111"/>
    </row>
    <row r="2267">
      <c r="B2267" s="51"/>
      <c r="C2267" s="24"/>
      <c r="E2267" s="28"/>
      <c r="F2267" s="108"/>
      <c r="H2267" s="24"/>
      <c r="P2267" s="24"/>
      <c r="R2267" s="28"/>
      <c r="S2267" s="28"/>
      <c r="T2267" s="28"/>
      <c r="V2267" s="24"/>
      <c r="AN2267" s="111"/>
      <c r="AO2267" s="111"/>
    </row>
    <row r="2268">
      <c r="B2268" s="51"/>
      <c r="C2268" s="24"/>
      <c r="E2268" s="28"/>
      <c r="F2268" s="108"/>
      <c r="H2268" s="24"/>
      <c r="P2268" s="24"/>
      <c r="R2268" s="28"/>
      <c r="S2268" s="28"/>
      <c r="T2268" s="28"/>
      <c r="V2268" s="24"/>
      <c r="AN2268" s="111"/>
      <c r="AO2268" s="111"/>
    </row>
    <row r="2269">
      <c r="B2269" s="51"/>
      <c r="C2269" s="24"/>
      <c r="E2269" s="28"/>
      <c r="F2269" s="108"/>
      <c r="H2269" s="24"/>
      <c r="P2269" s="24"/>
      <c r="R2269" s="28"/>
      <c r="S2269" s="28"/>
      <c r="T2269" s="28"/>
      <c r="V2269" s="24"/>
      <c r="AN2269" s="111"/>
      <c r="AO2269" s="111"/>
    </row>
    <row r="2270">
      <c r="B2270" s="51"/>
      <c r="C2270" s="24"/>
      <c r="E2270" s="28"/>
      <c r="F2270" s="108"/>
      <c r="H2270" s="24"/>
      <c r="P2270" s="24"/>
      <c r="R2270" s="28"/>
      <c r="S2270" s="28"/>
      <c r="T2270" s="28"/>
      <c r="V2270" s="24"/>
      <c r="AN2270" s="111"/>
      <c r="AO2270" s="111"/>
    </row>
    <row r="2271">
      <c r="B2271" s="51"/>
      <c r="C2271" s="24"/>
      <c r="E2271" s="28"/>
      <c r="F2271" s="108"/>
      <c r="H2271" s="24"/>
      <c r="P2271" s="24"/>
      <c r="R2271" s="28"/>
      <c r="S2271" s="28"/>
      <c r="T2271" s="28"/>
      <c r="V2271" s="24"/>
      <c r="AN2271" s="111"/>
      <c r="AO2271" s="111"/>
    </row>
    <row r="2272">
      <c r="B2272" s="51"/>
      <c r="C2272" s="24"/>
      <c r="E2272" s="28"/>
      <c r="F2272" s="108"/>
      <c r="H2272" s="24"/>
      <c r="P2272" s="24"/>
      <c r="R2272" s="28"/>
      <c r="S2272" s="28"/>
      <c r="T2272" s="28"/>
      <c r="V2272" s="24"/>
      <c r="AN2272" s="111"/>
      <c r="AO2272" s="111"/>
    </row>
    <row r="2273">
      <c r="B2273" s="51"/>
      <c r="C2273" s="24"/>
      <c r="E2273" s="28"/>
      <c r="F2273" s="108"/>
      <c r="H2273" s="24"/>
      <c r="P2273" s="24"/>
      <c r="R2273" s="28"/>
      <c r="S2273" s="28"/>
      <c r="T2273" s="28"/>
      <c r="V2273" s="24"/>
      <c r="AN2273" s="111"/>
      <c r="AO2273" s="111"/>
    </row>
    <row r="2274">
      <c r="B2274" s="51"/>
      <c r="C2274" s="24"/>
      <c r="E2274" s="28"/>
      <c r="F2274" s="108"/>
      <c r="H2274" s="24"/>
      <c r="P2274" s="24"/>
      <c r="R2274" s="28"/>
      <c r="S2274" s="28"/>
      <c r="T2274" s="28"/>
      <c r="V2274" s="24"/>
      <c r="AN2274" s="111"/>
      <c r="AO2274" s="111"/>
    </row>
    <row r="2275">
      <c r="B2275" s="51"/>
      <c r="C2275" s="24"/>
      <c r="E2275" s="28"/>
      <c r="F2275" s="108"/>
      <c r="H2275" s="24"/>
      <c r="P2275" s="24"/>
      <c r="R2275" s="28"/>
      <c r="S2275" s="28"/>
      <c r="T2275" s="28"/>
      <c r="V2275" s="24"/>
      <c r="AN2275" s="111"/>
      <c r="AO2275" s="111"/>
    </row>
    <row r="2276">
      <c r="B2276" s="51"/>
      <c r="C2276" s="24"/>
      <c r="E2276" s="28"/>
      <c r="F2276" s="108"/>
      <c r="H2276" s="24"/>
      <c r="P2276" s="24"/>
      <c r="R2276" s="28"/>
      <c r="S2276" s="28"/>
      <c r="T2276" s="28"/>
      <c r="V2276" s="24"/>
      <c r="AN2276" s="111"/>
      <c r="AO2276" s="111"/>
    </row>
    <row r="2277">
      <c r="B2277" s="51"/>
      <c r="C2277" s="24"/>
      <c r="E2277" s="28"/>
      <c r="F2277" s="108"/>
      <c r="H2277" s="24"/>
      <c r="P2277" s="24"/>
      <c r="R2277" s="28"/>
      <c r="S2277" s="28"/>
      <c r="T2277" s="28"/>
      <c r="V2277" s="24"/>
      <c r="AN2277" s="111"/>
      <c r="AO2277" s="111"/>
    </row>
    <row r="2278">
      <c r="B2278" s="51"/>
      <c r="C2278" s="24"/>
      <c r="E2278" s="28"/>
      <c r="F2278" s="108"/>
      <c r="H2278" s="24"/>
      <c r="P2278" s="24"/>
      <c r="R2278" s="28"/>
      <c r="S2278" s="28"/>
      <c r="T2278" s="28"/>
      <c r="V2278" s="24"/>
      <c r="AN2278" s="111"/>
      <c r="AO2278" s="111"/>
    </row>
    <row r="2279">
      <c r="B2279" s="51"/>
      <c r="C2279" s="24"/>
      <c r="E2279" s="28"/>
      <c r="F2279" s="108"/>
      <c r="H2279" s="24"/>
      <c r="P2279" s="24"/>
      <c r="R2279" s="28"/>
      <c r="S2279" s="28"/>
      <c r="T2279" s="28"/>
      <c r="V2279" s="24"/>
      <c r="AN2279" s="111"/>
      <c r="AO2279" s="111"/>
    </row>
    <row r="2280">
      <c r="B2280" s="51"/>
      <c r="C2280" s="24"/>
      <c r="E2280" s="28"/>
      <c r="F2280" s="108"/>
      <c r="H2280" s="24"/>
      <c r="P2280" s="24"/>
      <c r="R2280" s="28"/>
      <c r="S2280" s="28"/>
      <c r="T2280" s="28"/>
      <c r="V2280" s="24"/>
      <c r="AN2280" s="111"/>
      <c r="AO2280" s="111"/>
    </row>
    <row r="2281">
      <c r="B2281" s="51"/>
      <c r="C2281" s="24"/>
      <c r="E2281" s="28"/>
      <c r="F2281" s="108"/>
      <c r="H2281" s="24"/>
      <c r="P2281" s="24"/>
      <c r="R2281" s="28"/>
      <c r="S2281" s="28"/>
      <c r="T2281" s="28"/>
      <c r="V2281" s="24"/>
      <c r="AN2281" s="111"/>
      <c r="AO2281" s="111"/>
    </row>
    <row r="2282">
      <c r="B2282" s="51"/>
      <c r="C2282" s="24"/>
      <c r="E2282" s="28"/>
      <c r="F2282" s="108"/>
      <c r="H2282" s="24"/>
      <c r="P2282" s="24"/>
      <c r="R2282" s="28"/>
      <c r="S2282" s="28"/>
      <c r="T2282" s="28"/>
      <c r="V2282" s="24"/>
      <c r="AN2282" s="111"/>
      <c r="AO2282" s="111"/>
    </row>
    <row r="2283">
      <c r="B2283" s="51"/>
      <c r="C2283" s="24"/>
      <c r="E2283" s="28"/>
      <c r="F2283" s="108"/>
      <c r="H2283" s="24"/>
      <c r="P2283" s="24"/>
      <c r="R2283" s="28"/>
      <c r="S2283" s="28"/>
      <c r="T2283" s="28"/>
      <c r="V2283" s="24"/>
      <c r="AN2283" s="111"/>
      <c r="AO2283" s="111"/>
    </row>
    <row r="2284">
      <c r="B2284" s="51"/>
      <c r="C2284" s="24"/>
      <c r="E2284" s="28"/>
      <c r="F2284" s="108"/>
      <c r="H2284" s="24"/>
      <c r="P2284" s="24"/>
      <c r="R2284" s="28"/>
      <c r="S2284" s="28"/>
      <c r="T2284" s="28"/>
      <c r="V2284" s="24"/>
      <c r="AN2284" s="111"/>
      <c r="AO2284" s="111"/>
    </row>
    <row r="2285">
      <c r="B2285" s="51"/>
      <c r="C2285" s="24"/>
      <c r="E2285" s="28"/>
      <c r="F2285" s="108"/>
      <c r="H2285" s="24"/>
      <c r="P2285" s="24"/>
      <c r="R2285" s="28"/>
      <c r="S2285" s="28"/>
      <c r="T2285" s="28"/>
      <c r="V2285" s="24"/>
      <c r="AN2285" s="111"/>
      <c r="AO2285" s="111"/>
    </row>
    <row r="2286">
      <c r="B2286" s="51"/>
      <c r="C2286" s="24"/>
      <c r="E2286" s="28"/>
      <c r="F2286" s="108"/>
      <c r="H2286" s="24"/>
      <c r="P2286" s="24"/>
      <c r="R2286" s="28"/>
      <c r="S2286" s="28"/>
      <c r="T2286" s="28"/>
      <c r="V2286" s="24"/>
      <c r="AN2286" s="111"/>
      <c r="AO2286" s="111"/>
    </row>
    <row r="2287">
      <c r="B2287" s="51"/>
      <c r="C2287" s="24"/>
      <c r="E2287" s="28"/>
      <c r="F2287" s="108"/>
      <c r="H2287" s="24"/>
      <c r="P2287" s="24"/>
      <c r="R2287" s="28"/>
      <c r="S2287" s="28"/>
      <c r="T2287" s="28"/>
      <c r="V2287" s="24"/>
      <c r="AN2287" s="111"/>
      <c r="AO2287" s="111"/>
    </row>
    <row r="2288">
      <c r="B2288" s="51"/>
      <c r="C2288" s="24"/>
      <c r="E2288" s="28"/>
      <c r="F2288" s="108"/>
      <c r="H2288" s="24"/>
      <c r="P2288" s="24"/>
      <c r="R2288" s="28"/>
      <c r="S2288" s="28"/>
      <c r="T2288" s="28"/>
      <c r="V2288" s="24"/>
      <c r="AN2288" s="111"/>
      <c r="AO2288" s="111"/>
    </row>
    <row r="2289">
      <c r="B2289" s="51"/>
      <c r="C2289" s="24"/>
      <c r="E2289" s="28"/>
      <c r="F2289" s="108"/>
      <c r="H2289" s="24"/>
      <c r="P2289" s="24"/>
      <c r="R2289" s="28"/>
      <c r="S2289" s="28"/>
      <c r="T2289" s="28"/>
      <c r="V2289" s="24"/>
      <c r="AN2289" s="111"/>
      <c r="AO2289" s="111"/>
    </row>
    <row r="2290">
      <c r="B2290" s="51"/>
      <c r="C2290" s="24"/>
      <c r="E2290" s="28"/>
      <c r="F2290" s="108"/>
      <c r="H2290" s="24"/>
      <c r="P2290" s="24"/>
      <c r="R2290" s="28"/>
      <c r="S2290" s="28"/>
      <c r="T2290" s="28"/>
      <c r="V2290" s="24"/>
      <c r="AN2290" s="111"/>
      <c r="AO2290" s="111"/>
    </row>
    <row r="2291">
      <c r="B2291" s="51"/>
      <c r="C2291" s="24"/>
      <c r="E2291" s="28"/>
      <c r="F2291" s="108"/>
      <c r="H2291" s="24"/>
      <c r="P2291" s="24"/>
      <c r="R2291" s="28"/>
      <c r="S2291" s="28"/>
      <c r="T2291" s="28"/>
      <c r="V2291" s="24"/>
      <c r="AN2291" s="111"/>
      <c r="AO2291" s="111"/>
    </row>
    <row r="2292">
      <c r="B2292" s="51"/>
      <c r="C2292" s="24"/>
      <c r="E2292" s="28"/>
      <c r="F2292" s="108"/>
      <c r="H2292" s="24"/>
      <c r="P2292" s="24"/>
      <c r="R2292" s="28"/>
      <c r="S2292" s="28"/>
      <c r="T2292" s="28"/>
      <c r="V2292" s="24"/>
      <c r="AN2292" s="111"/>
      <c r="AO2292" s="111"/>
    </row>
    <row r="2293">
      <c r="B2293" s="51"/>
      <c r="C2293" s="24"/>
      <c r="E2293" s="28"/>
      <c r="F2293" s="108"/>
      <c r="H2293" s="24"/>
      <c r="P2293" s="24"/>
      <c r="R2293" s="28"/>
      <c r="S2293" s="28"/>
      <c r="T2293" s="28"/>
      <c r="V2293" s="24"/>
      <c r="AN2293" s="111"/>
      <c r="AO2293" s="111"/>
    </row>
    <row r="2294">
      <c r="B2294" s="51"/>
      <c r="C2294" s="24"/>
      <c r="E2294" s="28"/>
      <c r="F2294" s="108"/>
      <c r="H2294" s="24"/>
      <c r="P2294" s="24"/>
      <c r="R2294" s="28"/>
      <c r="S2294" s="28"/>
      <c r="T2294" s="28"/>
      <c r="V2294" s="24"/>
      <c r="AN2294" s="111"/>
      <c r="AO2294" s="111"/>
    </row>
    <row r="2295">
      <c r="B2295" s="51"/>
      <c r="C2295" s="24"/>
      <c r="E2295" s="28"/>
      <c r="F2295" s="108"/>
      <c r="H2295" s="24"/>
      <c r="P2295" s="24"/>
      <c r="R2295" s="28"/>
      <c r="S2295" s="28"/>
      <c r="T2295" s="28"/>
      <c r="V2295" s="24"/>
      <c r="AN2295" s="111"/>
      <c r="AO2295" s="111"/>
    </row>
    <row r="2296">
      <c r="B2296" s="51"/>
      <c r="C2296" s="24"/>
      <c r="E2296" s="28"/>
      <c r="F2296" s="108"/>
      <c r="H2296" s="24"/>
      <c r="P2296" s="24"/>
      <c r="R2296" s="28"/>
      <c r="S2296" s="28"/>
      <c r="T2296" s="28"/>
      <c r="V2296" s="24"/>
      <c r="AN2296" s="111"/>
      <c r="AO2296" s="111"/>
    </row>
    <row r="2297">
      <c r="B2297" s="51"/>
      <c r="C2297" s="24"/>
      <c r="E2297" s="28"/>
      <c r="F2297" s="108"/>
      <c r="H2297" s="24"/>
      <c r="P2297" s="24"/>
      <c r="R2297" s="28"/>
      <c r="S2297" s="28"/>
      <c r="T2297" s="28"/>
      <c r="V2297" s="24"/>
      <c r="AN2297" s="111"/>
      <c r="AO2297" s="111"/>
    </row>
    <row r="2298">
      <c r="B2298" s="51"/>
      <c r="C2298" s="24"/>
      <c r="E2298" s="28"/>
      <c r="F2298" s="108"/>
      <c r="H2298" s="24"/>
      <c r="P2298" s="24"/>
      <c r="R2298" s="28"/>
      <c r="S2298" s="28"/>
      <c r="T2298" s="28"/>
      <c r="V2298" s="24"/>
      <c r="AN2298" s="111"/>
      <c r="AO2298" s="111"/>
    </row>
    <row r="2299">
      <c r="B2299" s="51"/>
      <c r="C2299" s="24"/>
      <c r="E2299" s="28"/>
      <c r="F2299" s="108"/>
      <c r="H2299" s="24"/>
      <c r="P2299" s="24"/>
      <c r="R2299" s="28"/>
      <c r="S2299" s="28"/>
      <c r="T2299" s="28"/>
      <c r="V2299" s="24"/>
      <c r="AN2299" s="111"/>
      <c r="AO2299" s="111"/>
    </row>
    <row r="2300">
      <c r="B2300" s="51"/>
      <c r="C2300" s="24"/>
      <c r="E2300" s="28"/>
      <c r="F2300" s="108"/>
      <c r="H2300" s="24"/>
      <c r="P2300" s="24"/>
      <c r="R2300" s="28"/>
      <c r="S2300" s="28"/>
      <c r="T2300" s="28"/>
      <c r="V2300" s="24"/>
      <c r="AN2300" s="111"/>
      <c r="AO2300" s="111"/>
    </row>
    <row r="2301">
      <c r="B2301" s="51"/>
      <c r="C2301" s="24"/>
      <c r="E2301" s="28"/>
      <c r="F2301" s="108"/>
      <c r="H2301" s="24"/>
      <c r="P2301" s="24"/>
      <c r="R2301" s="28"/>
      <c r="S2301" s="28"/>
      <c r="T2301" s="28"/>
      <c r="V2301" s="24"/>
      <c r="AN2301" s="111"/>
      <c r="AO2301" s="111"/>
    </row>
    <row r="2302">
      <c r="B2302" s="51"/>
      <c r="C2302" s="24"/>
      <c r="E2302" s="28"/>
      <c r="F2302" s="108"/>
      <c r="H2302" s="24"/>
      <c r="P2302" s="24"/>
      <c r="R2302" s="28"/>
      <c r="S2302" s="28"/>
      <c r="T2302" s="28"/>
      <c r="V2302" s="24"/>
      <c r="AN2302" s="111"/>
      <c r="AO2302" s="111"/>
    </row>
    <row r="2303">
      <c r="B2303" s="51"/>
      <c r="C2303" s="24"/>
      <c r="E2303" s="28"/>
      <c r="F2303" s="108"/>
      <c r="H2303" s="24"/>
      <c r="P2303" s="24"/>
      <c r="R2303" s="28"/>
      <c r="S2303" s="28"/>
      <c r="T2303" s="28"/>
      <c r="V2303" s="24"/>
      <c r="AN2303" s="111"/>
      <c r="AO2303" s="111"/>
    </row>
    <row r="2304">
      <c r="B2304" s="51"/>
      <c r="C2304" s="24"/>
      <c r="E2304" s="28"/>
      <c r="F2304" s="108"/>
      <c r="H2304" s="24"/>
      <c r="P2304" s="24"/>
      <c r="R2304" s="28"/>
      <c r="S2304" s="28"/>
      <c r="T2304" s="28"/>
      <c r="V2304" s="24"/>
      <c r="AN2304" s="111"/>
      <c r="AO2304" s="111"/>
    </row>
    <row r="2305">
      <c r="B2305" s="51"/>
      <c r="C2305" s="24"/>
      <c r="E2305" s="28"/>
      <c r="F2305" s="108"/>
      <c r="H2305" s="24"/>
      <c r="P2305" s="24"/>
      <c r="R2305" s="28"/>
      <c r="S2305" s="28"/>
      <c r="T2305" s="28"/>
      <c r="V2305" s="24"/>
      <c r="AN2305" s="111"/>
      <c r="AO2305" s="111"/>
    </row>
    <row r="2306">
      <c r="B2306" s="51"/>
      <c r="C2306" s="24"/>
      <c r="E2306" s="28"/>
      <c r="F2306" s="108"/>
      <c r="H2306" s="24"/>
      <c r="P2306" s="24"/>
      <c r="R2306" s="28"/>
      <c r="S2306" s="28"/>
      <c r="T2306" s="28"/>
      <c r="V2306" s="24"/>
      <c r="AN2306" s="111"/>
      <c r="AO2306" s="111"/>
    </row>
    <row r="2307">
      <c r="B2307" s="51"/>
      <c r="C2307" s="24"/>
      <c r="E2307" s="28"/>
      <c r="F2307" s="108"/>
      <c r="H2307" s="24"/>
      <c r="P2307" s="24"/>
      <c r="R2307" s="28"/>
      <c r="S2307" s="28"/>
      <c r="T2307" s="28"/>
      <c r="V2307" s="24"/>
      <c r="AN2307" s="111"/>
      <c r="AO2307" s="111"/>
    </row>
    <row r="2308">
      <c r="B2308" s="51"/>
      <c r="C2308" s="24"/>
      <c r="E2308" s="28"/>
      <c r="F2308" s="108"/>
      <c r="H2308" s="24"/>
      <c r="P2308" s="24"/>
      <c r="R2308" s="28"/>
      <c r="S2308" s="28"/>
      <c r="T2308" s="28"/>
      <c r="V2308" s="24"/>
      <c r="AN2308" s="111"/>
      <c r="AO2308" s="111"/>
    </row>
    <row r="2309">
      <c r="B2309" s="51"/>
      <c r="C2309" s="24"/>
      <c r="E2309" s="28"/>
      <c r="F2309" s="108"/>
      <c r="H2309" s="24"/>
      <c r="P2309" s="24"/>
      <c r="R2309" s="28"/>
      <c r="S2309" s="28"/>
      <c r="T2309" s="28"/>
      <c r="V2309" s="24"/>
      <c r="AN2309" s="111"/>
      <c r="AO2309" s="111"/>
    </row>
    <row r="2310">
      <c r="B2310" s="51"/>
      <c r="C2310" s="24"/>
      <c r="E2310" s="28"/>
      <c r="F2310" s="108"/>
      <c r="H2310" s="24"/>
      <c r="P2310" s="24"/>
      <c r="R2310" s="28"/>
      <c r="S2310" s="28"/>
      <c r="T2310" s="28"/>
      <c r="V2310" s="24"/>
      <c r="AN2310" s="111"/>
      <c r="AO2310" s="111"/>
    </row>
    <row r="2311">
      <c r="B2311" s="51"/>
      <c r="C2311" s="24"/>
      <c r="E2311" s="28"/>
      <c r="F2311" s="108"/>
      <c r="H2311" s="24"/>
      <c r="P2311" s="24"/>
      <c r="R2311" s="28"/>
      <c r="S2311" s="28"/>
      <c r="T2311" s="28"/>
      <c r="V2311" s="24"/>
      <c r="AN2311" s="111"/>
      <c r="AO2311" s="111"/>
    </row>
    <row r="2312">
      <c r="B2312" s="51"/>
      <c r="C2312" s="24"/>
      <c r="E2312" s="28"/>
      <c r="F2312" s="108"/>
      <c r="H2312" s="24"/>
      <c r="P2312" s="24"/>
      <c r="R2312" s="28"/>
      <c r="S2312" s="28"/>
      <c r="T2312" s="28"/>
      <c r="V2312" s="24"/>
      <c r="AN2312" s="111"/>
      <c r="AO2312" s="111"/>
    </row>
    <row r="2313">
      <c r="B2313" s="51"/>
      <c r="C2313" s="24"/>
      <c r="E2313" s="28"/>
      <c r="F2313" s="108"/>
      <c r="H2313" s="24"/>
      <c r="P2313" s="24"/>
      <c r="R2313" s="28"/>
      <c r="S2313" s="28"/>
      <c r="T2313" s="28"/>
      <c r="V2313" s="24"/>
      <c r="AN2313" s="111"/>
      <c r="AO2313" s="111"/>
    </row>
    <row r="2314">
      <c r="B2314" s="51"/>
      <c r="C2314" s="24"/>
      <c r="E2314" s="28"/>
      <c r="F2314" s="108"/>
      <c r="H2314" s="24"/>
      <c r="P2314" s="24"/>
      <c r="R2314" s="28"/>
      <c r="S2314" s="28"/>
      <c r="T2314" s="28"/>
      <c r="V2314" s="24"/>
      <c r="AN2314" s="111"/>
      <c r="AO2314" s="111"/>
    </row>
    <row r="2315">
      <c r="B2315" s="51"/>
      <c r="C2315" s="24"/>
      <c r="E2315" s="28"/>
      <c r="F2315" s="108"/>
      <c r="H2315" s="24"/>
      <c r="P2315" s="24"/>
      <c r="R2315" s="28"/>
      <c r="S2315" s="28"/>
      <c r="T2315" s="28"/>
      <c r="V2315" s="24"/>
      <c r="AN2315" s="111"/>
      <c r="AO2315" s="111"/>
    </row>
    <row r="2316">
      <c r="B2316" s="51"/>
      <c r="C2316" s="24"/>
      <c r="E2316" s="28"/>
      <c r="F2316" s="108"/>
      <c r="H2316" s="24"/>
      <c r="P2316" s="24"/>
      <c r="R2316" s="28"/>
      <c r="S2316" s="28"/>
      <c r="T2316" s="28"/>
      <c r="V2316" s="24"/>
      <c r="AN2316" s="111"/>
      <c r="AO2316" s="111"/>
    </row>
    <row r="2317">
      <c r="B2317" s="51"/>
      <c r="C2317" s="24"/>
      <c r="E2317" s="28"/>
      <c r="F2317" s="108"/>
      <c r="H2317" s="24"/>
      <c r="P2317" s="24"/>
      <c r="R2317" s="28"/>
      <c r="S2317" s="28"/>
      <c r="T2317" s="28"/>
      <c r="V2317" s="24"/>
      <c r="AN2317" s="111"/>
      <c r="AO2317" s="111"/>
    </row>
    <row r="2318">
      <c r="B2318" s="51"/>
      <c r="C2318" s="24"/>
      <c r="E2318" s="28"/>
      <c r="F2318" s="108"/>
      <c r="H2318" s="24"/>
      <c r="P2318" s="24"/>
      <c r="R2318" s="28"/>
      <c r="S2318" s="28"/>
      <c r="T2318" s="28"/>
      <c r="V2318" s="24"/>
      <c r="AN2318" s="111"/>
      <c r="AO2318" s="111"/>
    </row>
    <row r="2319">
      <c r="B2319" s="51"/>
      <c r="C2319" s="24"/>
      <c r="E2319" s="28"/>
      <c r="F2319" s="108"/>
      <c r="H2319" s="24"/>
      <c r="P2319" s="24"/>
      <c r="R2319" s="28"/>
      <c r="S2319" s="28"/>
      <c r="T2319" s="28"/>
      <c r="V2319" s="24"/>
      <c r="AN2319" s="111"/>
      <c r="AO2319" s="111"/>
    </row>
    <row r="2320">
      <c r="B2320" s="51"/>
      <c r="C2320" s="24"/>
      <c r="E2320" s="28"/>
      <c r="F2320" s="108"/>
      <c r="H2320" s="24"/>
      <c r="P2320" s="24"/>
      <c r="R2320" s="28"/>
      <c r="S2320" s="28"/>
      <c r="T2320" s="28"/>
      <c r="V2320" s="24"/>
      <c r="AN2320" s="111"/>
      <c r="AO2320" s="111"/>
    </row>
    <row r="2321">
      <c r="B2321" s="51"/>
      <c r="C2321" s="24"/>
      <c r="E2321" s="28"/>
      <c r="F2321" s="108"/>
      <c r="H2321" s="24"/>
      <c r="P2321" s="24"/>
      <c r="R2321" s="28"/>
      <c r="S2321" s="28"/>
      <c r="T2321" s="28"/>
      <c r="V2321" s="24"/>
      <c r="AN2321" s="111"/>
      <c r="AO2321" s="111"/>
    </row>
    <row r="2322">
      <c r="B2322" s="51"/>
      <c r="C2322" s="24"/>
      <c r="E2322" s="28"/>
      <c r="F2322" s="108"/>
      <c r="H2322" s="24"/>
      <c r="P2322" s="24"/>
      <c r="R2322" s="28"/>
      <c r="S2322" s="28"/>
      <c r="T2322" s="28"/>
      <c r="V2322" s="24"/>
      <c r="AN2322" s="111"/>
      <c r="AO2322" s="111"/>
    </row>
    <row r="2323">
      <c r="B2323" s="51"/>
      <c r="C2323" s="24"/>
      <c r="E2323" s="28"/>
      <c r="F2323" s="108"/>
      <c r="H2323" s="24"/>
      <c r="P2323" s="24"/>
      <c r="R2323" s="28"/>
      <c r="S2323" s="28"/>
      <c r="T2323" s="28"/>
      <c r="V2323" s="24"/>
      <c r="AN2323" s="111"/>
      <c r="AO2323" s="111"/>
    </row>
    <row r="2324">
      <c r="B2324" s="51"/>
      <c r="C2324" s="24"/>
      <c r="E2324" s="28"/>
      <c r="F2324" s="108"/>
      <c r="H2324" s="24"/>
      <c r="P2324" s="24"/>
      <c r="R2324" s="28"/>
      <c r="S2324" s="28"/>
      <c r="T2324" s="28"/>
      <c r="V2324" s="24"/>
      <c r="AN2324" s="111"/>
      <c r="AO2324" s="111"/>
    </row>
    <row r="2325">
      <c r="B2325" s="51"/>
      <c r="C2325" s="24"/>
      <c r="E2325" s="28"/>
      <c r="F2325" s="108"/>
      <c r="H2325" s="24"/>
      <c r="P2325" s="24"/>
      <c r="R2325" s="28"/>
      <c r="S2325" s="28"/>
      <c r="T2325" s="28"/>
      <c r="V2325" s="24"/>
      <c r="AN2325" s="111"/>
      <c r="AO2325" s="111"/>
    </row>
    <row r="2326">
      <c r="B2326" s="51"/>
      <c r="C2326" s="24"/>
      <c r="E2326" s="28"/>
      <c r="F2326" s="108"/>
      <c r="H2326" s="24"/>
      <c r="P2326" s="24"/>
      <c r="R2326" s="28"/>
      <c r="S2326" s="28"/>
      <c r="T2326" s="28"/>
      <c r="V2326" s="24"/>
      <c r="AN2326" s="111"/>
      <c r="AO2326" s="111"/>
    </row>
    <row r="2327">
      <c r="B2327" s="51"/>
      <c r="C2327" s="24"/>
      <c r="E2327" s="28"/>
      <c r="F2327" s="108"/>
      <c r="H2327" s="24"/>
      <c r="P2327" s="24"/>
      <c r="R2327" s="28"/>
      <c r="S2327" s="28"/>
      <c r="T2327" s="28"/>
      <c r="V2327" s="24"/>
      <c r="AN2327" s="111"/>
      <c r="AO2327" s="111"/>
    </row>
    <row r="2328">
      <c r="B2328" s="51"/>
      <c r="C2328" s="24"/>
      <c r="E2328" s="28"/>
      <c r="F2328" s="108"/>
      <c r="H2328" s="24"/>
      <c r="P2328" s="24"/>
      <c r="R2328" s="28"/>
      <c r="S2328" s="28"/>
      <c r="T2328" s="28"/>
      <c r="V2328" s="24"/>
      <c r="AN2328" s="111"/>
      <c r="AO2328" s="111"/>
    </row>
    <row r="2329">
      <c r="B2329" s="51"/>
      <c r="C2329" s="24"/>
      <c r="E2329" s="28"/>
      <c r="F2329" s="108"/>
      <c r="H2329" s="24"/>
      <c r="P2329" s="24"/>
      <c r="R2329" s="28"/>
      <c r="S2329" s="28"/>
      <c r="T2329" s="28"/>
      <c r="V2329" s="24"/>
      <c r="AN2329" s="111"/>
      <c r="AO2329" s="111"/>
    </row>
    <row r="2330">
      <c r="B2330" s="51"/>
      <c r="C2330" s="24"/>
      <c r="E2330" s="28"/>
      <c r="F2330" s="108"/>
      <c r="H2330" s="24"/>
      <c r="P2330" s="24"/>
      <c r="R2330" s="28"/>
      <c r="S2330" s="28"/>
      <c r="T2330" s="28"/>
      <c r="V2330" s="24"/>
      <c r="AN2330" s="111"/>
      <c r="AO2330" s="111"/>
    </row>
    <row r="2331">
      <c r="B2331" s="51"/>
      <c r="C2331" s="24"/>
      <c r="E2331" s="28"/>
      <c r="F2331" s="108"/>
      <c r="H2331" s="24"/>
      <c r="P2331" s="24"/>
      <c r="R2331" s="28"/>
      <c r="S2331" s="28"/>
      <c r="T2331" s="28"/>
      <c r="V2331" s="24"/>
      <c r="AN2331" s="111"/>
      <c r="AO2331" s="111"/>
    </row>
    <row r="2332">
      <c r="B2332" s="51"/>
      <c r="C2332" s="24"/>
      <c r="E2332" s="28"/>
      <c r="F2332" s="108"/>
      <c r="H2332" s="24"/>
      <c r="P2332" s="24"/>
      <c r="R2332" s="28"/>
      <c r="S2332" s="28"/>
      <c r="T2332" s="28"/>
      <c r="V2332" s="24"/>
      <c r="AN2332" s="111"/>
      <c r="AO2332" s="111"/>
    </row>
    <row r="2333">
      <c r="B2333" s="51"/>
      <c r="C2333" s="24"/>
      <c r="E2333" s="28"/>
      <c r="F2333" s="108"/>
      <c r="H2333" s="24"/>
      <c r="P2333" s="24"/>
      <c r="R2333" s="28"/>
      <c r="S2333" s="28"/>
      <c r="T2333" s="28"/>
      <c r="V2333" s="24"/>
      <c r="AN2333" s="111"/>
      <c r="AO2333" s="111"/>
    </row>
    <row r="2334">
      <c r="B2334" s="51"/>
      <c r="C2334" s="24"/>
      <c r="E2334" s="28"/>
      <c r="F2334" s="108"/>
      <c r="H2334" s="24"/>
      <c r="P2334" s="24"/>
      <c r="R2334" s="28"/>
      <c r="S2334" s="28"/>
      <c r="T2334" s="28"/>
      <c r="V2334" s="24"/>
      <c r="AN2334" s="111"/>
      <c r="AO2334" s="111"/>
    </row>
    <row r="2335">
      <c r="B2335" s="51"/>
      <c r="C2335" s="24"/>
      <c r="E2335" s="28"/>
      <c r="F2335" s="108"/>
      <c r="H2335" s="24"/>
      <c r="P2335" s="24"/>
      <c r="R2335" s="28"/>
      <c r="S2335" s="28"/>
      <c r="T2335" s="28"/>
      <c r="V2335" s="24"/>
      <c r="AN2335" s="111"/>
      <c r="AO2335" s="111"/>
    </row>
    <row r="2336">
      <c r="B2336" s="51"/>
      <c r="C2336" s="24"/>
      <c r="E2336" s="28"/>
      <c r="F2336" s="108"/>
      <c r="H2336" s="24"/>
      <c r="P2336" s="24"/>
      <c r="R2336" s="28"/>
      <c r="S2336" s="28"/>
      <c r="T2336" s="28"/>
      <c r="V2336" s="24"/>
      <c r="AN2336" s="111"/>
      <c r="AO2336" s="111"/>
    </row>
    <row r="2337">
      <c r="B2337" s="51"/>
      <c r="C2337" s="24"/>
      <c r="E2337" s="28"/>
      <c r="F2337" s="108"/>
      <c r="H2337" s="24"/>
      <c r="P2337" s="24"/>
      <c r="R2337" s="28"/>
      <c r="S2337" s="28"/>
      <c r="T2337" s="28"/>
      <c r="V2337" s="24"/>
      <c r="AN2337" s="111"/>
      <c r="AO2337" s="111"/>
    </row>
    <row r="2338">
      <c r="B2338" s="51"/>
      <c r="C2338" s="24"/>
      <c r="E2338" s="28"/>
      <c r="F2338" s="108"/>
      <c r="H2338" s="24"/>
      <c r="P2338" s="24"/>
      <c r="R2338" s="28"/>
      <c r="S2338" s="28"/>
      <c r="T2338" s="28"/>
      <c r="V2338" s="24"/>
      <c r="AN2338" s="111"/>
      <c r="AO2338" s="111"/>
    </row>
    <row r="2339">
      <c r="B2339" s="51"/>
      <c r="C2339" s="24"/>
      <c r="E2339" s="28"/>
      <c r="F2339" s="108"/>
      <c r="H2339" s="24"/>
      <c r="P2339" s="24"/>
      <c r="R2339" s="28"/>
      <c r="S2339" s="28"/>
      <c r="T2339" s="28"/>
      <c r="V2339" s="24"/>
      <c r="AN2339" s="111"/>
      <c r="AO2339" s="111"/>
    </row>
    <row r="2340">
      <c r="B2340" s="51"/>
      <c r="C2340" s="24"/>
      <c r="E2340" s="28"/>
      <c r="F2340" s="108"/>
      <c r="H2340" s="24"/>
      <c r="P2340" s="24"/>
      <c r="R2340" s="28"/>
      <c r="S2340" s="28"/>
      <c r="T2340" s="28"/>
      <c r="V2340" s="24"/>
      <c r="AN2340" s="111"/>
      <c r="AO2340" s="111"/>
    </row>
    <row r="2341">
      <c r="B2341" s="51"/>
      <c r="C2341" s="24"/>
      <c r="E2341" s="28"/>
      <c r="F2341" s="108"/>
      <c r="H2341" s="24"/>
      <c r="P2341" s="24"/>
      <c r="R2341" s="28"/>
      <c r="S2341" s="28"/>
      <c r="T2341" s="28"/>
      <c r="V2341" s="24"/>
      <c r="AN2341" s="111"/>
      <c r="AO2341" s="111"/>
    </row>
    <row r="2342">
      <c r="B2342" s="51"/>
      <c r="C2342" s="24"/>
      <c r="E2342" s="28"/>
      <c r="F2342" s="108"/>
      <c r="H2342" s="24"/>
      <c r="P2342" s="24"/>
      <c r="R2342" s="28"/>
      <c r="S2342" s="28"/>
      <c r="T2342" s="28"/>
      <c r="V2342" s="24"/>
      <c r="AN2342" s="111"/>
      <c r="AO2342" s="111"/>
    </row>
    <row r="2343">
      <c r="B2343" s="51"/>
      <c r="C2343" s="24"/>
      <c r="E2343" s="28"/>
      <c r="F2343" s="108"/>
      <c r="H2343" s="24"/>
      <c r="P2343" s="24"/>
      <c r="R2343" s="28"/>
      <c r="S2343" s="28"/>
      <c r="T2343" s="28"/>
      <c r="V2343" s="24"/>
      <c r="AN2343" s="111"/>
      <c r="AO2343" s="111"/>
    </row>
    <row r="2344">
      <c r="B2344" s="51"/>
      <c r="C2344" s="24"/>
      <c r="E2344" s="28"/>
      <c r="F2344" s="108"/>
      <c r="H2344" s="24"/>
      <c r="P2344" s="24"/>
      <c r="R2344" s="28"/>
      <c r="S2344" s="28"/>
      <c r="T2344" s="28"/>
      <c r="V2344" s="24"/>
      <c r="AN2344" s="111"/>
      <c r="AO2344" s="111"/>
    </row>
    <row r="2345">
      <c r="B2345" s="51"/>
      <c r="C2345" s="24"/>
      <c r="E2345" s="28"/>
      <c r="F2345" s="108"/>
      <c r="H2345" s="24"/>
      <c r="P2345" s="24"/>
      <c r="R2345" s="28"/>
      <c r="S2345" s="28"/>
      <c r="T2345" s="28"/>
      <c r="V2345" s="24"/>
      <c r="AN2345" s="111"/>
      <c r="AO2345" s="111"/>
    </row>
    <row r="2346">
      <c r="B2346" s="51"/>
      <c r="C2346" s="24"/>
      <c r="E2346" s="28"/>
      <c r="F2346" s="108"/>
      <c r="H2346" s="24"/>
      <c r="P2346" s="24"/>
      <c r="R2346" s="28"/>
      <c r="S2346" s="28"/>
      <c r="T2346" s="28"/>
      <c r="V2346" s="24"/>
      <c r="AN2346" s="111"/>
      <c r="AO2346" s="111"/>
    </row>
    <row r="2347">
      <c r="B2347" s="51"/>
      <c r="C2347" s="24"/>
      <c r="E2347" s="28"/>
      <c r="F2347" s="108"/>
      <c r="H2347" s="24"/>
      <c r="P2347" s="24"/>
      <c r="R2347" s="28"/>
      <c r="S2347" s="28"/>
      <c r="T2347" s="28"/>
      <c r="V2347" s="24"/>
      <c r="AN2347" s="111"/>
      <c r="AO2347" s="111"/>
    </row>
    <row r="2348">
      <c r="B2348" s="51"/>
      <c r="C2348" s="24"/>
      <c r="E2348" s="28"/>
      <c r="F2348" s="108"/>
      <c r="H2348" s="24"/>
      <c r="P2348" s="24"/>
      <c r="R2348" s="28"/>
      <c r="S2348" s="28"/>
      <c r="T2348" s="28"/>
      <c r="V2348" s="24"/>
      <c r="AN2348" s="111"/>
      <c r="AO2348" s="111"/>
    </row>
    <row r="2349">
      <c r="B2349" s="51"/>
      <c r="C2349" s="24"/>
      <c r="E2349" s="28"/>
      <c r="F2349" s="108"/>
      <c r="H2349" s="24"/>
      <c r="P2349" s="24"/>
      <c r="R2349" s="28"/>
      <c r="S2349" s="28"/>
      <c r="T2349" s="28"/>
      <c r="V2349" s="24"/>
      <c r="AN2349" s="111"/>
      <c r="AO2349" s="111"/>
    </row>
    <row r="2350">
      <c r="B2350" s="51"/>
      <c r="C2350" s="24"/>
      <c r="E2350" s="28"/>
      <c r="F2350" s="108"/>
      <c r="H2350" s="24"/>
      <c r="P2350" s="24"/>
      <c r="R2350" s="28"/>
      <c r="S2350" s="28"/>
      <c r="T2350" s="28"/>
      <c r="V2350" s="24"/>
      <c r="AN2350" s="111"/>
      <c r="AO2350" s="111"/>
    </row>
    <row r="2351">
      <c r="B2351" s="51"/>
      <c r="C2351" s="24"/>
      <c r="E2351" s="28"/>
      <c r="F2351" s="108"/>
      <c r="H2351" s="24"/>
      <c r="P2351" s="24"/>
      <c r="R2351" s="28"/>
      <c r="S2351" s="28"/>
      <c r="T2351" s="28"/>
      <c r="V2351" s="24"/>
      <c r="AN2351" s="111"/>
      <c r="AO2351" s="111"/>
    </row>
    <row r="2352">
      <c r="B2352" s="51"/>
      <c r="C2352" s="24"/>
      <c r="E2352" s="28"/>
      <c r="F2352" s="108"/>
      <c r="H2352" s="24"/>
      <c r="P2352" s="24"/>
      <c r="R2352" s="28"/>
      <c r="S2352" s="28"/>
      <c r="T2352" s="28"/>
      <c r="V2352" s="24"/>
      <c r="AN2352" s="111"/>
      <c r="AO2352" s="111"/>
    </row>
    <row r="2353">
      <c r="B2353" s="51"/>
      <c r="C2353" s="24"/>
      <c r="E2353" s="28"/>
      <c r="F2353" s="108"/>
      <c r="H2353" s="24"/>
      <c r="P2353" s="24"/>
      <c r="R2353" s="28"/>
      <c r="S2353" s="28"/>
      <c r="T2353" s="28"/>
      <c r="V2353" s="24"/>
      <c r="AN2353" s="111"/>
      <c r="AO2353" s="111"/>
    </row>
    <row r="2354">
      <c r="B2354" s="51"/>
      <c r="C2354" s="24"/>
      <c r="E2354" s="28"/>
      <c r="F2354" s="108"/>
      <c r="H2354" s="24"/>
      <c r="P2354" s="24"/>
      <c r="R2354" s="28"/>
      <c r="S2354" s="28"/>
      <c r="T2354" s="28"/>
      <c r="V2354" s="24"/>
      <c r="AN2354" s="111"/>
      <c r="AO2354" s="111"/>
    </row>
    <row r="2355">
      <c r="B2355" s="51"/>
      <c r="C2355" s="24"/>
      <c r="E2355" s="28"/>
      <c r="F2355" s="108"/>
      <c r="H2355" s="24"/>
      <c r="P2355" s="24"/>
      <c r="R2355" s="28"/>
      <c r="S2355" s="28"/>
      <c r="T2355" s="28"/>
      <c r="V2355" s="24"/>
      <c r="AN2355" s="111"/>
      <c r="AO2355" s="111"/>
    </row>
    <row r="2356">
      <c r="B2356" s="51"/>
      <c r="C2356" s="24"/>
      <c r="E2356" s="28"/>
      <c r="F2356" s="108"/>
      <c r="H2356" s="24"/>
      <c r="P2356" s="24"/>
      <c r="R2356" s="28"/>
      <c r="S2356" s="28"/>
      <c r="T2356" s="28"/>
      <c r="V2356" s="24"/>
      <c r="AN2356" s="111"/>
      <c r="AO2356" s="111"/>
    </row>
    <row r="2357">
      <c r="B2357" s="51"/>
      <c r="C2357" s="24"/>
      <c r="E2357" s="28"/>
      <c r="F2357" s="108"/>
      <c r="H2357" s="24"/>
      <c r="P2357" s="24"/>
      <c r="R2357" s="28"/>
      <c r="S2357" s="28"/>
      <c r="T2357" s="28"/>
      <c r="V2357" s="24"/>
      <c r="AN2357" s="111"/>
      <c r="AO2357" s="111"/>
    </row>
    <row r="2358">
      <c r="B2358" s="51"/>
      <c r="C2358" s="24"/>
      <c r="E2358" s="28"/>
      <c r="F2358" s="108"/>
      <c r="H2358" s="24"/>
      <c r="P2358" s="24"/>
      <c r="R2358" s="28"/>
      <c r="S2358" s="28"/>
      <c r="T2358" s="28"/>
      <c r="V2358" s="24"/>
      <c r="AN2358" s="111"/>
      <c r="AO2358" s="111"/>
    </row>
    <row r="2359">
      <c r="B2359" s="51"/>
      <c r="C2359" s="24"/>
      <c r="E2359" s="28"/>
      <c r="F2359" s="108"/>
      <c r="H2359" s="24"/>
      <c r="P2359" s="24"/>
      <c r="R2359" s="28"/>
      <c r="S2359" s="28"/>
      <c r="T2359" s="28"/>
      <c r="V2359" s="24"/>
      <c r="AN2359" s="111"/>
      <c r="AO2359" s="111"/>
    </row>
    <row r="2360">
      <c r="B2360" s="51"/>
      <c r="C2360" s="24"/>
      <c r="E2360" s="28"/>
      <c r="F2360" s="108"/>
      <c r="H2360" s="24"/>
      <c r="P2360" s="24"/>
      <c r="R2360" s="28"/>
      <c r="S2360" s="28"/>
      <c r="T2360" s="28"/>
      <c r="V2360" s="24"/>
      <c r="AN2360" s="111"/>
      <c r="AO2360" s="111"/>
    </row>
    <row r="2361">
      <c r="B2361" s="51"/>
      <c r="C2361" s="24"/>
      <c r="E2361" s="28"/>
      <c r="F2361" s="108"/>
      <c r="H2361" s="24"/>
      <c r="P2361" s="24"/>
      <c r="R2361" s="28"/>
      <c r="S2361" s="28"/>
      <c r="T2361" s="28"/>
      <c r="V2361" s="24"/>
      <c r="AN2361" s="111"/>
      <c r="AO2361" s="111"/>
    </row>
    <row r="2362">
      <c r="B2362" s="51"/>
      <c r="C2362" s="24"/>
      <c r="E2362" s="28"/>
      <c r="F2362" s="108"/>
      <c r="H2362" s="24"/>
      <c r="P2362" s="24"/>
      <c r="R2362" s="28"/>
      <c r="S2362" s="28"/>
      <c r="T2362" s="28"/>
      <c r="V2362" s="24"/>
      <c r="AN2362" s="111"/>
      <c r="AO2362" s="111"/>
    </row>
    <row r="2363">
      <c r="B2363" s="51"/>
      <c r="C2363" s="24"/>
      <c r="E2363" s="28"/>
      <c r="F2363" s="108"/>
      <c r="H2363" s="24"/>
      <c r="P2363" s="24"/>
      <c r="R2363" s="28"/>
      <c r="S2363" s="28"/>
      <c r="T2363" s="28"/>
      <c r="V2363" s="24"/>
      <c r="AN2363" s="111"/>
      <c r="AO2363" s="111"/>
    </row>
    <row r="2364">
      <c r="B2364" s="51"/>
      <c r="C2364" s="24"/>
      <c r="E2364" s="28"/>
      <c r="F2364" s="108"/>
      <c r="H2364" s="24"/>
      <c r="P2364" s="24"/>
      <c r="R2364" s="28"/>
      <c r="S2364" s="28"/>
      <c r="T2364" s="28"/>
      <c r="V2364" s="24"/>
      <c r="AN2364" s="111"/>
      <c r="AO2364" s="111"/>
    </row>
    <row r="2365">
      <c r="B2365" s="51"/>
      <c r="C2365" s="24"/>
      <c r="E2365" s="28"/>
      <c r="F2365" s="108"/>
      <c r="H2365" s="24"/>
      <c r="P2365" s="24"/>
      <c r="R2365" s="28"/>
      <c r="S2365" s="28"/>
      <c r="T2365" s="28"/>
      <c r="V2365" s="24"/>
      <c r="AN2365" s="111"/>
      <c r="AO2365" s="111"/>
    </row>
    <row r="2366">
      <c r="B2366" s="51"/>
      <c r="C2366" s="24"/>
      <c r="E2366" s="28"/>
      <c r="F2366" s="108"/>
      <c r="H2366" s="24"/>
      <c r="P2366" s="24"/>
      <c r="R2366" s="28"/>
      <c r="S2366" s="28"/>
      <c r="T2366" s="28"/>
      <c r="V2366" s="24"/>
      <c r="AN2366" s="111"/>
      <c r="AO2366" s="111"/>
    </row>
    <row r="2367">
      <c r="B2367" s="51"/>
      <c r="C2367" s="24"/>
      <c r="E2367" s="28"/>
      <c r="F2367" s="108"/>
      <c r="H2367" s="24"/>
      <c r="P2367" s="24"/>
      <c r="R2367" s="28"/>
      <c r="S2367" s="28"/>
      <c r="T2367" s="28"/>
      <c r="V2367" s="24"/>
      <c r="AN2367" s="111"/>
      <c r="AO2367" s="111"/>
    </row>
    <row r="2368">
      <c r="B2368" s="51"/>
      <c r="C2368" s="24"/>
      <c r="E2368" s="28"/>
      <c r="F2368" s="108"/>
      <c r="H2368" s="24"/>
      <c r="P2368" s="24"/>
      <c r="R2368" s="28"/>
      <c r="S2368" s="28"/>
      <c r="T2368" s="28"/>
      <c r="V2368" s="24"/>
      <c r="AN2368" s="111"/>
      <c r="AO2368" s="111"/>
    </row>
    <row r="2369">
      <c r="B2369" s="51"/>
      <c r="C2369" s="24"/>
      <c r="E2369" s="28"/>
      <c r="F2369" s="108"/>
      <c r="H2369" s="24"/>
      <c r="P2369" s="24"/>
      <c r="R2369" s="28"/>
      <c r="S2369" s="28"/>
      <c r="T2369" s="28"/>
      <c r="V2369" s="24"/>
      <c r="AN2369" s="111"/>
      <c r="AO2369" s="111"/>
    </row>
    <row r="2370">
      <c r="B2370" s="51"/>
      <c r="C2370" s="24"/>
      <c r="E2370" s="28"/>
      <c r="F2370" s="108"/>
      <c r="H2370" s="24"/>
      <c r="P2370" s="24"/>
      <c r="R2370" s="28"/>
      <c r="S2370" s="28"/>
      <c r="T2370" s="28"/>
      <c r="V2370" s="24"/>
      <c r="AN2370" s="111"/>
      <c r="AO2370" s="111"/>
    </row>
    <row r="2371">
      <c r="B2371" s="51"/>
      <c r="C2371" s="24"/>
      <c r="E2371" s="28"/>
      <c r="F2371" s="108"/>
      <c r="H2371" s="24"/>
      <c r="P2371" s="24"/>
      <c r="R2371" s="28"/>
      <c r="S2371" s="28"/>
      <c r="T2371" s="28"/>
      <c r="V2371" s="24"/>
      <c r="AN2371" s="111"/>
      <c r="AO2371" s="111"/>
    </row>
    <row r="2372">
      <c r="B2372" s="51"/>
      <c r="C2372" s="24"/>
      <c r="E2372" s="28"/>
      <c r="F2372" s="108"/>
      <c r="H2372" s="24"/>
      <c r="P2372" s="24"/>
      <c r="R2372" s="28"/>
      <c r="S2372" s="28"/>
      <c r="T2372" s="28"/>
      <c r="V2372" s="24"/>
      <c r="AN2372" s="111"/>
      <c r="AO2372" s="111"/>
    </row>
    <row r="2373">
      <c r="B2373" s="51"/>
      <c r="C2373" s="24"/>
      <c r="E2373" s="28"/>
      <c r="F2373" s="108"/>
      <c r="H2373" s="24"/>
      <c r="P2373" s="24"/>
      <c r="R2373" s="28"/>
      <c r="S2373" s="28"/>
      <c r="T2373" s="28"/>
      <c r="V2373" s="24"/>
      <c r="AN2373" s="111"/>
      <c r="AO2373" s="111"/>
    </row>
    <row r="2374">
      <c r="B2374" s="51"/>
      <c r="C2374" s="24"/>
      <c r="E2374" s="28"/>
      <c r="F2374" s="108"/>
      <c r="H2374" s="24"/>
      <c r="P2374" s="24"/>
      <c r="R2374" s="28"/>
      <c r="S2374" s="28"/>
      <c r="T2374" s="28"/>
      <c r="V2374" s="24"/>
      <c r="AN2374" s="111"/>
      <c r="AO2374" s="111"/>
    </row>
    <row r="2375">
      <c r="B2375" s="51"/>
      <c r="C2375" s="24"/>
      <c r="E2375" s="28"/>
      <c r="F2375" s="108"/>
      <c r="H2375" s="24"/>
      <c r="P2375" s="24"/>
      <c r="R2375" s="28"/>
      <c r="S2375" s="28"/>
      <c r="T2375" s="28"/>
      <c r="V2375" s="24"/>
      <c r="AN2375" s="111"/>
      <c r="AO2375" s="111"/>
    </row>
    <row r="2376">
      <c r="B2376" s="51"/>
      <c r="C2376" s="24"/>
      <c r="E2376" s="28"/>
      <c r="F2376" s="108"/>
      <c r="H2376" s="24"/>
      <c r="P2376" s="24"/>
      <c r="R2376" s="28"/>
      <c r="S2376" s="28"/>
      <c r="T2376" s="28"/>
      <c r="V2376" s="24"/>
      <c r="AN2376" s="111"/>
      <c r="AO2376" s="111"/>
    </row>
    <row r="2377">
      <c r="B2377" s="51"/>
      <c r="C2377" s="24"/>
      <c r="E2377" s="28"/>
      <c r="F2377" s="108"/>
      <c r="H2377" s="24"/>
      <c r="P2377" s="24"/>
      <c r="R2377" s="28"/>
      <c r="S2377" s="28"/>
      <c r="T2377" s="28"/>
      <c r="V2377" s="24"/>
      <c r="AN2377" s="111"/>
      <c r="AO2377" s="111"/>
    </row>
    <row r="2378">
      <c r="B2378" s="51"/>
      <c r="C2378" s="24"/>
      <c r="E2378" s="28"/>
      <c r="F2378" s="108"/>
      <c r="H2378" s="24"/>
      <c r="P2378" s="24"/>
      <c r="R2378" s="28"/>
      <c r="S2378" s="28"/>
      <c r="T2378" s="28"/>
      <c r="V2378" s="24"/>
      <c r="AN2378" s="111"/>
      <c r="AO2378" s="111"/>
    </row>
    <row r="2379">
      <c r="B2379" s="51"/>
      <c r="C2379" s="24"/>
      <c r="E2379" s="28"/>
      <c r="F2379" s="108"/>
      <c r="H2379" s="24"/>
      <c r="P2379" s="24"/>
      <c r="R2379" s="28"/>
      <c r="S2379" s="28"/>
      <c r="T2379" s="28"/>
      <c r="V2379" s="24"/>
      <c r="AN2379" s="111"/>
      <c r="AO2379" s="111"/>
    </row>
    <row r="2380">
      <c r="B2380" s="51"/>
      <c r="C2380" s="24"/>
      <c r="E2380" s="28"/>
      <c r="F2380" s="108"/>
      <c r="H2380" s="24"/>
      <c r="P2380" s="24"/>
      <c r="R2380" s="28"/>
      <c r="S2380" s="28"/>
      <c r="T2380" s="28"/>
      <c r="V2380" s="24"/>
      <c r="AN2380" s="111"/>
      <c r="AO2380" s="111"/>
    </row>
    <row r="2381">
      <c r="B2381" s="51"/>
      <c r="C2381" s="24"/>
      <c r="E2381" s="28"/>
      <c r="F2381" s="108"/>
      <c r="H2381" s="24"/>
      <c r="P2381" s="24"/>
      <c r="R2381" s="28"/>
      <c r="S2381" s="28"/>
      <c r="T2381" s="28"/>
      <c r="V2381" s="24"/>
      <c r="AN2381" s="111"/>
      <c r="AO2381" s="111"/>
    </row>
    <row r="2382">
      <c r="B2382" s="51"/>
      <c r="C2382" s="24"/>
      <c r="E2382" s="28"/>
      <c r="F2382" s="108"/>
      <c r="H2382" s="24"/>
      <c r="P2382" s="24"/>
      <c r="R2382" s="28"/>
      <c r="S2382" s="28"/>
      <c r="T2382" s="28"/>
      <c r="V2382" s="24"/>
      <c r="AN2382" s="111"/>
      <c r="AO2382" s="111"/>
    </row>
    <row r="2383">
      <c r="B2383" s="51"/>
      <c r="C2383" s="24"/>
      <c r="E2383" s="28"/>
      <c r="F2383" s="108"/>
      <c r="H2383" s="24"/>
      <c r="P2383" s="24"/>
      <c r="R2383" s="28"/>
      <c r="S2383" s="28"/>
      <c r="T2383" s="28"/>
      <c r="V2383" s="24"/>
      <c r="AN2383" s="111"/>
      <c r="AO2383" s="111"/>
    </row>
    <row r="2384">
      <c r="B2384" s="51"/>
      <c r="C2384" s="24"/>
      <c r="E2384" s="28"/>
      <c r="F2384" s="108"/>
      <c r="H2384" s="24"/>
      <c r="P2384" s="24"/>
      <c r="R2384" s="28"/>
      <c r="S2384" s="28"/>
      <c r="T2384" s="28"/>
      <c r="V2384" s="24"/>
      <c r="AN2384" s="111"/>
      <c r="AO2384" s="111"/>
    </row>
    <row r="2385">
      <c r="B2385" s="51"/>
      <c r="C2385" s="24"/>
      <c r="E2385" s="28"/>
      <c r="F2385" s="108"/>
      <c r="H2385" s="24"/>
      <c r="P2385" s="24"/>
      <c r="R2385" s="28"/>
      <c r="S2385" s="28"/>
      <c r="T2385" s="28"/>
      <c r="V2385" s="24"/>
      <c r="AN2385" s="111"/>
      <c r="AO2385" s="111"/>
    </row>
    <row r="2386">
      <c r="B2386" s="51"/>
      <c r="C2386" s="24"/>
      <c r="E2386" s="28"/>
      <c r="F2386" s="108"/>
      <c r="H2386" s="24"/>
      <c r="P2386" s="24"/>
      <c r="R2386" s="28"/>
      <c r="S2386" s="28"/>
      <c r="T2386" s="28"/>
      <c r="V2386" s="24"/>
      <c r="AN2386" s="111"/>
      <c r="AO2386" s="111"/>
    </row>
    <row r="2387">
      <c r="B2387" s="51"/>
      <c r="C2387" s="24"/>
      <c r="E2387" s="28"/>
      <c r="F2387" s="108"/>
      <c r="H2387" s="24"/>
      <c r="P2387" s="24"/>
      <c r="R2387" s="28"/>
      <c r="S2387" s="28"/>
      <c r="T2387" s="28"/>
      <c r="V2387" s="24"/>
      <c r="AN2387" s="111"/>
      <c r="AO2387" s="111"/>
    </row>
    <row r="2388">
      <c r="B2388" s="51"/>
      <c r="C2388" s="24"/>
      <c r="E2388" s="28"/>
      <c r="F2388" s="108"/>
      <c r="H2388" s="24"/>
      <c r="P2388" s="24"/>
      <c r="R2388" s="28"/>
      <c r="S2388" s="28"/>
      <c r="T2388" s="28"/>
      <c r="V2388" s="24"/>
      <c r="AN2388" s="111"/>
      <c r="AO2388" s="111"/>
    </row>
    <row r="2389">
      <c r="B2389" s="51"/>
      <c r="C2389" s="24"/>
      <c r="E2389" s="28"/>
      <c r="F2389" s="108"/>
      <c r="H2389" s="24"/>
      <c r="P2389" s="24"/>
      <c r="R2389" s="28"/>
      <c r="S2389" s="28"/>
      <c r="T2389" s="28"/>
      <c r="V2389" s="24"/>
      <c r="AN2389" s="111"/>
      <c r="AO2389" s="111"/>
    </row>
    <row r="2390">
      <c r="B2390" s="51"/>
      <c r="C2390" s="24"/>
      <c r="E2390" s="28"/>
      <c r="F2390" s="108"/>
      <c r="H2390" s="24"/>
      <c r="P2390" s="24"/>
      <c r="R2390" s="28"/>
      <c r="S2390" s="28"/>
      <c r="T2390" s="28"/>
      <c r="V2390" s="24"/>
      <c r="AN2390" s="111"/>
      <c r="AO2390" s="111"/>
    </row>
    <row r="2391">
      <c r="B2391" s="51"/>
      <c r="C2391" s="24"/>
      <c r="E2391" s="28"/>
      <c r="F2391" s="108"/>
      <c r="H2391" s="24"/>
      <c r="P2391" s="24"/>
      <c r="R2391" s="28"/>
      <c r="S2391" s="28"/>
      <c r="T2391" s="28"/>
      <c r="V2391" s="24"/>
      <c r="AN2391" s="111"/>
      <c r="AO2391" s="111"/>
    </row>
    <row r="2392">
      <c r="B2392" s="51"/>
      <c r="C2392" s="24"/>
      <c r="E2392" s="28"/>
      <c r="F2392" s="108"/>
      <c r="H2392" s="24"/>
      <c r="P2392" s="24"/>
      <c r="R2392" s="28"/>
      <c r="S2392" s="28"/>
      <c r="T2392" s="28"/>
      <c r="V2392" s="24"/>
      <c r="AN2392" s="111"/>
      <c r="AO2392" s="111"/>
    </row>
    <row r="2393">
      <c r="B2393" s="51"/>
      <c r="C2393" s="24"/>
      <c r="E2393" s="28"/>
      <c r="F2393" s="108"/>
      <c r="H2393" s="24"/>
      <c r="P2393" s="24"/>
      <c r="R2393" s="28"/>
      <c r="S2393" s="28"/>
      <c r="T2393" s="28"/>
      <c r="V2393" s="24"/>
      <c r="AN2393" s="111"/>
      <c r="AO2393" s="111"/>
    </row>
    <row r="2394">
      <c r="B2394" s="51"/>
      <c r="C2394" s="24"/>
      <c r="E2394" s="28"/>
      <c r="F2394" s="108"/>
      <c r="H2394" s="24"/>
      <c r="P2394" s="24"/>
      <c r="R2394" s="28"/>
      <c r="S2394" s="28"/>
      <c r="T2394" s="28"/>
      <c r="V2394" s="24"/>
      <c r="AN2394" s="111"/>
      <c r="AO2394" s="111"/>
    </row>
    <row r="2395">
      <c r="B2395" s="51"/>
      <c r="C2395" s="24"/>
      <c r="E2395" s="28"/>
      <c r="F2395" s="108"/>
      <c r="H2395" s="24"/>
      <c r="P2395" s="24"/>
      <c r="R2395" s="28"/>
      <c r="S2395" s="28"/>
      <c r="T2395" s="28"/>
      <c r="V2395" s="24"/>
      <c r="AN2395" s="111"/>
      <c r="AO2395" s="111"/>
    </row>
    <row r="2396">
      <c r="B2396" s="51"/>
      <c r="C2396" s="24"/>
      <c r="E2396" s="28"/>
      <c r="F2396" s="108"/>
      <c r="H2396" s="24"/>
      <c r="P2396" s="24"/>
      <c r="R2396" s="28"/>
      <c r="S2396" s="28"/>
      <c r="T2396" s="28"/>
      <c r="V2396" s="24"/>
      <c r="AN2396" s="111"/>
      <c r="AO2396" s="111"/>
    </row>
    <row r="2397">
      <c r="B2397" s="51"/>
      <c r="C2397" s="24"/>
      <c r="E2397" s="28"/>
      <c r="F2397" s="108"/>
      <c r="H2397" s="24"/>
      <c r="P2397" s="24"/>
      <c r="R2397" s="28"/>
      <c r="S2397" s="28"/>
      <c r="T2397" s="28"/>
      <c r="V2397" s="24"/>
      <c r="AN2397" s="111"/>
      <c r="AO2397" s="111"/>
    </row>
    <row r="2398">
      <c r="B2398" s="51"/>
      <c r="C2398" s="24"/>
      <c r="E2398" s="28"/>
      <c r="F2398" s="108"/>
      <c r="H2398" s="24"/>
      <c r="P2398" s="24"/>
      <c r="R2398" s="28"/>
      <c r="S2398" s="28"/>
      <c r="T2398" s="28"/>
      <c r="V2398" s="24"/>
      <c r="AN2398" s="111"/>
      <c r="AO2398" s="111"/>
    </row>
    <row r="2399">
      <c r="B2399" s="51"/>
      <c r="C2399" s="24"/>
      <c r="E2399" s="28"/>
      <c r="F2399" s="108"/>
      <c r="H2399" s="24"/>
      <c r="P2399" s="24"/>
      <c r="R2399" s="28"/>
      <c r="S2399" s="28"/>
      <c r="T2399" s="28"/>
      <c r="V2399" s="24"/>
      <c r="AN2399" s="111"/>
      <c r="AO2399" s="111"/>
    </row>
    <row r="2400">
      <c r="B2400" s="51"/>
      <c r="C2400" s="24"/>
      <c r="E2400" s="28"/>
      <c r="F2400" s="108"/>
      <c r="H2400" s="24"/>
      <c r="P2400" s="24"/>
      <c r="R2400" s="28"/>
      <c r="S2400" s="28"/>
      <c r="T2400" s="28"/>
      <c r="V2400" s="24"/>
      <c r="AN2400" s="111"/>
      <c r="AO2400" s="111"/>
    </row>
    <row r="2401">
      <c r="B2401" s="51"/>
      <c r="C2401" s="24"/>
      <c r="E2401" s="28"/>
      <c r="F2401" s="108"/>
      <c r="H2401" s="24"/>
      <c r="P2401" s="24"/>
      <c r="R2401" s="28"/>
      <c r="S2401" s="28"/>
      <c r="T2401" s="28"/>
      <c r="V2401" s="24"/>
      <c r="AN2401" s="111"/>
      <c r="AO2401" s="111"/>
    </row>
    <row r="2402">
      <c r="B2402" s="51"/>
      <c r="C2402" s="24"/>
      <c r="E2402" s="28"/>
      <c r="F2402" s="108"/>
      <c r="H2402" s="24"/>
      <c r="P2402" s="24"/>
      <c r="R2402" s="28"/>
      <c r="S2402" s="28"/>
      <c r="T2402" s="28"/>
      <c r="V2402" s="24"/>
      <c r="AN2402" s="111"/>
      <c r="AO2402" s="111"/>
    </row>
    <row r="2403">
      <c r="B2403" s="51"/>
      <c r="C2403" s="24"/>
      <c r="E2403" s="28"/>
      <c r="F2403" s="108"/>
      <c r="H2403" s="24"/>
      <c r="P2403" s="24"/>
      <c r="R2403" s="28"/>
      <c r="S2403" s="28"/>
      <c r="T2403" s="28"/>
      <c r="V2403" s="24"/>
      <c r="AN2403" s="111"/>
      <c r="AO2403" s="111"/>
    </row>
    <row r="2404">
      <c r="B2404" s="51"/>
      <c r="C2404" s="24"/>
      <c r="E2404" s="28"/>
      <c r="F2404" s="108"/>
      <c r="H2404" s="24"/>
      <c r="P2404" s="24"/>
      <c r="R2404" s="28"/>
      <c r="S2404" s="28"/>
      <c r="T2404" s="28"/>
      <c r="V2404" s="24"/>
      <c r="AN2404" s="111"/>
      <c r="AO2404" s="111"/>
    </row>
    <row r="2405">
      <c r="B2405" s="51"/>
      <c r="C2405" s="24"/>
      <c r="E2405" s="28"/>
      <c r="F2405" s="108"/>
      <c r="H2405" s="24"/>
      <c r="P2405" s="24"/>
      <c r="R2405" s="28"/>
      <c r="S2405" s="28"/>
      <c r="T2405" s="28"/>
      <c r="V2405" s="24"/>
      <c r="AN2405" s="111"/>
      <c r="AO2405" s="111"/>
    </row>
    <row r="2406">
      <c r="B2406" s="51"/>
      <c r="C2406" s="24"/>
      <c r="E2406" s="28"/>
      <c r="F2406" s="108"/>
      <c r="H2406" s="24"/>
      <c r="P2406" s="24"/>
      <c r="R2406" s="28"/>
      <c r="S2406" s="28"/>
      <c r="T2406" s="28"/>
      <c r="V2406" s="24"/>
      <c r="AN2406" s="111"/>
      <c r="AO2406" s="111"/>
    </row>
    <row r="2407">
      <c r="B2407" s="51"/>
      <c r="C2407" s="24"/>
      <c r="E2407" s="28"/>
      <c r="F2407" s="108"/>
      <c r="H2407" s="24"/>
      <c r="P2407" s="24"/>
      <c r="R2407" s="28"/>
      <c r="S2407" s="28"/>
      <c r="T2407" s="28"/>
      <c r="V2407" s="24"/>
      <c r="AN2407" s="111"/>
      <c r="AO2407" s="111"/>
    </row>
    <row r="2408">
      <c r="B2408" s="51"/>
      <c r="C2408" s="24"/>
      <c r="E2408" s="28"/>
      <c r="F2408" s="108"/>
      <c r="H2408" s="24"/>
      <c r="P2408" s="24"/>
      <c r="R2408" s="28"/>
      <c r="S2408" s="28"/>
      <c r="T2408" s="28"/>
      <c r="V2408" s="24"/>
      <c r="AN2408" s="111"/>
      <c r="AO2408" s="111"/>
    </row>
    <row r="2409">
      <c r="B2409" s="51"/>
      <c r="C2409" s="24"/>
      <c r="E2409" s="28"/>
      <c r="F2409" s="108"/>
      <c r="H2409" s="24"/>
      <c r="P2409" s="24"/>
      <c r="R2409" s="28"/>
      <c r="S2409" s="28"/>
      <c r="T2409" s="28"/>
      <c r="V2409" s="24"/>
      <c r="AN2409" s="111"/>
      <c r="AO2409" s="111"/>
    </row>
    <row r="2410">
      <c r="B2410" s="51"/>
      <c r="C2410" s="24"/>
      <c r="E2410" s="28"/>
      <c r="F2410" s="108"/>
      <c r="H2410" s="24"/>
      <c r="P2410" s="24"/>
      <c r="R2410" s="28"/>
      <c r="S2410" s="28"/>
      <c r="T2410" s="28"/>
      <c r="V2410" s="24"/>
      <c r="AN2410" s="111"/>
      <c r="AO2410" s="111"/>
    </row>
    <row r="2411">
      <c r="B2411" s="51"/>
      <c r="C2411" s="24"/>
      <c r="E2411" s="28"/>
      <c r="F2411" s="108"/>
      <c r="H2411" s="24"/>
      <c r="P2411" s="24"/>
      <c r="R2411" s="28"/>
      <c r="S2411" s="28"/>
      <c r="T2411" s="28"/>
      <c r="V2411" s="24"/>
      <c r="AN2411" s="111"/>
      <c r="AO2411" s="111"/>
    </row>
    <row r="2412">
      <c r="B2412" s="51"/>
      <c r="C2412" s="24"/>
      <c r="E2412" s="28"/>
      <c r="F2412" s="108"/>
      <c r="H2412" s="24"/>
      <c r="P2412" s="24"/>
      <c r="R2412" s="28"/>
      <c r="S2412" s="28"/>
      <c r="T2412" s="28"/>
      <c r="V2412" s="24"/>
      <c r="AN2412" s="111"/>
      <c r="AO2412" s="111"/>
    </row>
    <row r="2413">
      <c r="B2413" s="51"/>
      <c r="C2413" s="24"/>
      <c r="E2413" s="28"/>
      <c r="F2413" s="108"/>
      <c r="H2413" s="24"/>
      <c r="P2413" s="24"/>
      <c r="R2413" s="28"/>
      <c r="S2413" s="28"/>
      <c r="T2413" s="28"/>
      <c r="V2413" s="24"/>
      <c r="AN2413" s="111"/>
      <c r="AO2413" s="111"/>
    </row>
    <row r="2414">
      <c r="B2414" s="51"/>
      <c r="C2414" s="24"/>
      <c r="E2414" s="28"/>
      <c r="F2414" s="108"/>
      <c r="H2414" s="24"/>
      <c r="P2414" s="24"/>
      <c r="R2414" s="28"/>
      <c r="S2414" s="28"/>
      <c r="T2414" s="28"/>
      <c r="V2414" s="24"/>
      <c r="AN2414" s="111"/>
      <c r="AO2414" s="111"/>
    </row>
    <row r="2415">
      <c r="B2415" s="51"/>
      <c r="C2415" s="24"/>
      <c r="E2415" s="28"/>
      <c r="F2415" s="108"/>
      <c r="H2415" s="24"/>
      <c r="P2415" s="24"/>
      <c r="R2415" s="28"/>
      <c r="S2415" s="28"/>
      <c r="T2415" s="28"/>
      <c r="V2415" s="24"/>
      <c r="AN2415" s="111"/>
      <c r="AO2415" s="111"/>
    </row>
    <row r="2416">
      <c r="B2416" s="51"/>
      <c r="C2416" s="24"/>
      <c r="E2416" s="28"/>
      <c r="F2416" s="108"/>
      <c r="H2416" s="24"/>
      <c r="P2416" s="24"/>
      <c r="R2416" s="28"/>
      <c r="S2416" s="28"/>
      <c r="T2416" s="28"/>
      <c r="V2416" s="24"/>
      <c r="AN2416" s="111"/>
      <c r="AO2416" s="111"/>
    </row>
    <row r="2417">
      <c r="B2417" s="51"/>
      <c r="C2417" s="24"/>
      <c r="E2417" s="28"/>
      <c r="F2417" s="108"/>
      <c r="H2417" s="24"/>
      <c r="P2417" s="24"/>
      <c r="R2417" s="28"/>
      <c r="S2417" s="28"/>
      <c r="T2417" s="28"/>
      <c r="V2417" s="24"/>
      <c r="AN2417" s="111"/>
      <c r="AO2417" s="111"/>
    </row>
    <row r="2418">
      <c r="B2418" s="51"/>
      <c r="C2418" s="24"/>
      <c r="E2418" s="28"/>
      <c r="F2418" s="108"/>
      <c r="H2418" s="24"/>
      <c r="P2418" s="24"/>
      <c r="R2418" s="28"/>
      <c r="S2418" s="28"/>
      <c r="T2418" s="28"/>
      <c r="V2418" s="24"/>
      <c r="AN2418" s="111"/>
      <c r="AO2418" s="111"/>
    </row>
    <row r="2419">
      <c r="B2419" s="51"/>
      <c r="C2419" s="24"/>
      <c r="E2419" s="28"/>
      <c r="F2419" s="108"/>
      <c r="H2419" s="24"/>
      <c r="P2419" s="24"/>
      <c r="R2419" s="28"/>
      <c r="S2419" s="28"/>
      <c r="T2419" s="28"/>
      <c r="V2419" s="24"/>
      <c r="AN2419" s="111"/>
      <c r="AO2419" s="111"/>
    </row>
    <row r="2420">
      <c r="B2420" s="51"/>
      <c r="C2420" s="24"/>
      <c r="E2420" s="28"/>
      <c r="F2420" s="108"/>
      <c r="H2420" s="24"/>
      <c r="P2420" s="24"/>
      <c r="R2420" s="28"/>
      <c r="S2420" s="28"/>
      <c r="T2420" s="28"/>
      <c r="V2420" s="24"/>
      <c r="AN2420" s="111"/>
      <c r="AO2420" s="111"/>
    </row>
    <row r="2421">
      <c r="B2421" s="51"/>
      <c r="C2421" s="24"/>
      <c r="E2421" s="28"/>
      <c r="F2421" s="108"/>
      <c r="H2421" s="24"/>
      <c r="P2421" s="24"/>
      <c r="R2421" s="28"/>
      <c r="S2421" s="28"/>
      <c r="T2421" s="28"/>
      <c r="V2421" s="24"/>
      <c r="AN2421" s="111"/>
      <c r="AO2421" s="111"/>
    </row>
    <row r="2422">
      <c r="B2422" s="51"/>
      <c r="C2422" s="24"/>
      <c r="E2422" s="28"/>
      <c r="F2422" s="108"/>
      <c r="H2422" s="24"/>
      <c r="P2422" s="24"/>
      <c r="R2422" s="28"/>
      <c r="S2422" s="28"/>
      <c r="T2422" s="28"/>
      <c r="V2422" s="24"/>
      <c r="AN2422" s="111"/>
      <c r="AO2422" s="111"/>
    </row>
    <row r="2423">
      <c r="B2423" s="51"/>
      <c r="C2423" s="24"/>
      <c r="E2423" s="28"/>
      <c r="F2423" s="108"/>
      <c r="H2423" s="24"/>
      <c r="P2423" s="24"/>
      <c r="R2423" s="28"/>
      <c r="S2423" s="28"/>
      <c r="T2423" s="28"/>
      <c r="V2423" s="24"/>
      <c r="AN2423" s="111"/>
      <c r="AO2423" s="111"/>
    </row>
    <row r="2424">
      <c r="B2424" s="51"/>
      <c r="C2424" s="24"/>
      <c r="E2424" s="28"/>
      <c r="F2424" s="108"/>
      <c r="H2424" s="24"/>
      <c r="P2424" s="24"/>
      <c r="R2424" s="28"/>
      <c r="S2424" s="28"/>
      <c r="T2424" s="28"/>
      <c r="V2424" s="24"/>
      <c r="AN2424" s="111"/>
      <c r="AO2424" s="111"/>
    </row>
    <row r="2425">
      <c r="B2425" s="51"/>
      <c r="C2425" s="24"/>
      <c r="E2425" s="28"/>
      <c r="F2425" s="108"/>
      <c r="H2425" s="24"/>
      <c r="P2425" s="24"/>
      <c r="R2425" s="28"/>
      <c r="S2425" s="28"/>
      <c r="T2425" s="28"/>
      <c r="V2425" s="24"/>
      <c r="AN2425" s="111"/>
      <c r="AO2425" s="111"/>
    </row>
    <row r="2426">
      <c r="B2426" s="51"/>
      <c r="C2426" s="24"/>
      <c r="E2426" s="28"/>
      <c r="F2426" s="108"/>
      <c r="H2426" s="24"/>
      <c r="P2426" s="24"/>
      <c r="R2426" s="28"/>
      <c r="S2426" s="28"/>
      <c r="T2426" s="28"/>
      <c r="V2426" s="24"/>
      <c r="AN2426" s="111"/>
      <c r="AO2426" s="111"/>
    </row>
    <row r="2427">
      <c r="B2427" s="51"/>
      <c r="C2427" s="24"/>
      <c r="E2427" s="28"/>
      <c r="F2427" s="108"/>
      <c r="H2427" s="24"/>
      <c r="P2427" s="24"/>
      <c r="R2427" s="28"/>
      <c r="S2427" s="28"/>
      <c r="T2427" s="28"/>
      <c r="V2427" s="24"/>
      <c r="AN2427" s="111"/>
      <c r="AO2427" s="111"/>
    </row>
    <row r="2428">
      <c r="B2428" s="51"/>
      <c r="C2428" s="24"/>
      <c r="E2428" s="28"/>
      <c r="F2428" s="108"/>
      <c r="H2428" s="24"/>
      <c r="P2428" s="24"/>
      <c r="R2428" s="28"/>
      <c r="S2428" s="28"/>
      <c r="T2428" s="28"/>
      <c r="V2428" s="24"/>
      <c r="AN2428" s="111"/>
      <c r="AO2428" s="111"/>
    </row>
    <row r="2429">
      <c r="B2429" s="51"/>
      <c r="C2429" s="24"/>
      <c r="E2429" s="28"/>
      <c r="F2429" s="108"/>
      <c r="H2429" s="24"/>
      <c r="P2429" s="24"/>
      <c r="R2429" s="28"/>
      <c r="S2429" s="28"/>
      <c r="T2429" s="28"/>
      <c r="V2429" s="24"/>
      <c r="AN2429" s="111"/>
      <c r="AO2429" s="111"/>
    </row>
    <row r="2430">
      <c r="B2430" s="51"/>
      <c r="C2430" s="24"/>
      <c r="E2430" s="28"/>
      <c r="F2430" s="108"/>
      <c r="H2430" s="24"/>
      <c r="P2430" s="24"/>
      <c r="R2430" s="28"/>
      <c r="S2430" s="28"/>
      <c r="T2430" s="28"/>
      <c r="V2430" s="24"/>
      <c r="AN2430" s="111"/>
      <c r="AO2430" s="111"/>
    </row>
    <row r="2431">
      <c r="B2431" s="51"/>
      <c r="C2431" s="24"/>
      <c r="E2431" s="28"/>
      <c r="F2431" s="108"/>
      <c r="H2431" s="24"/>
      <c r="P2431" s="24"/>
      <c r="R2431" s="28"/>
      <c r="S2431" s="28"/>
      <c r="T2431" s="28"/>
      <c r="V2431" s="24"/>
      <c r="AN2431" s="111"/>
      <c r="AO2431" s="111"/>
    </row>
    <row r="2432">
      <c r="B2432" s="51"/>
      <c r="C2432" s="24"/>
      <c r="E2432" s="28"/>
      <c r="F2432" s="108"/>
      <c r="H2432" s="24"/>
      <c r="P2432" s="24"/>
      <c r="R2432" s="28"/>
      <c r="S2432" s="28"/>
      <c r="T2432" s="28"/>
      <c r="V2432" s="24"/>
      <c r="AN2432" s="111"/>
      <c r="AO2432" s="111"/>
    </row>
    <row r="2433">
      <c r="B2433" s="51"/>
      <c r="C2433" s="24"/>
      <c r="E2433" s="28"/>
      <c r="F2433" s="108"/>
      <c r="H2433" s="24"/>
      <c r="P2433" s="24"/>
      <c r="R2433" s="28"/>
      <c r="S2433" s="28"/>
      <c r="T2433" s="28"/>
      <c r="V2433" s="24"/>
      <c r="AN2433" s="111"/>
      <c r="AO2433" s="111"/>
    </row>
    <row r="2434">
      <c r="B2434" s="51"/>
      <c r="C2434" s="24"/>
      <c r="E2434" s="28"/>
      <c r="F2434" s="108"/>
      <c r="H2434" s="24"/>
      <c r="P2434" s="24"/>
      <c r="R2434" s="28"/>
      <c r="S2434" s="28"/>
      <c r="T2434" s="28"/>
      <c r="V2434" s="24"/>
      <c r="AN2434" s="111"/>
      <c r="AO2434" s="111"/>
    </row>
    <row r="2435">
      <c r="B2435" s="51"/>
      <c r="C2435" s="24"/>
      <c r="E2435" s="28"/>
      <c r="F2435" s="108"/>
      <c r="H2435" s="24"/>
      <c r="P2435" s="24"/>
      <c r="R2435" s="28"/>
      <c r="S2435" s="28"/>
      <c r="T2435" s="28"/>
      <c r="V2435" s="24"/>
      <c r="AN2435" s="111"/>
      <c r="AO2435" s="111"/>
    </row>
    <row r="2436">
      <c r="B2436" s="51"/>
      <c r="C2436" s="24"/>
      <c r="E2436" s="28"/>
      <c r="F2436" s="108"/>
      <c r="H2436" s="24"/>
      <c r="P2436" s="24"/>
      <c r="R2436" s="28"/>
      <c r="S2436" s="28"/>
      <c r="T2436" s="28"/>
      <c r="V2436" s="24"/>
      <c r="AN2436" s="111"/>
      <c r="AO2436" s="111"/>
    </row>
    <row r="2437">
      <c r="B2437" s="51"/>
      <c r="C2437" s="24"/>
      <c r="E2437" s="28"/>
      <c r="F2437" s="108"/>
      <c r="H2437" s="24"/>
      <c r="P2437" s="24"/>
      <c r="R2437" s="28"/>
      <c r="S2437" s="28"/>
      <c r="T2437" s="28"/>
      <c r="V2437" s="24"/>
      <c r="AN2437" s="111"/>
      <c r="AO2437" s="111"/>
    </row>
    <row r="2438">
      <c r="B2438" s="51"/>
      <c r="C2438" s="24"/>
      <c r="E2438" s="28"/>
      <c r="F2438" s="108"/>
      <c r="H2438" s="24"/>
      <c r="P2438" s="24"/>
      <c r="R2438" s="28"/>
      <c r="S2438" s="28"/>
      <c r="T2438" s="28"/>
      <c r="V2438" s="24"/>
      <c r="AN2438" s="111"/>
      <c r="AO2438" s="111"/>
    </row>
    <row r="2439">
      <c r="B2439" s="51"/>
      <c r="C2439" s="24"/>
      <c r="E2439" s="28"/>
      <c r="F2439" s="108"/>
      <c r="H2439" s="24"/>
      <c r="P2439" s="24"/>
      <c r="R2439" s="28"/>
      <c r="S2439" s="28"/>
      <c r="T2439" s="28"/>
      <c r="V2439" s="24"/>
      <c r="AN2439" s="111"/>
      <c r="AO2439" s="111"/>
    </row>
    <row r="2440">
      <c r="B2440" s="51"/>
      <c r="C2440" s="24"/>
      <c r="E2440" s="28"/>
      <c r="F2440" s="108"/>
      <c r="H2440" s="24"/>
      <c r="P2440" s="24"/>
      <c r="R2440" s="28"/>
      <c r="S2440" s="28"/>
      <c r="T2440" s="28"/>
      <c r="V2440" s="24"/>
      <c r="AN2440" s="111"/>
      <c r="AO2440" s="111"/>
    </row>
    <row r="2441">
      <c r="B2441" s="51"/>
      <c r="C2441" s="24"/>
      <c r="E2441" s="28"/>
      <c r="F2441" s="108"/>
      <c r="H2441" s="24"/>
      <c r="P2441" s="24"/>
      <c r="R2441" s="28"/>
      <c r="S2441" s="28"/>
      <c r="T2441" s="28"/>
      <c r="V2441" s="24"/>
      <c r="AN2441" s="111"/>
      <c r="AO2441" s="111"/>
    </row>
    <row r="2442">
      <c r="B2442" s="51"/>
      <c r="C2442" s="24"/>
      <c r="E2442" s="28"/>
      <c r="F2442" s="108"/>
      <c r="H2442" s="24"/>
      <c r="P2442" s="24"/>
      <c r="R2442" s="28"/>
      <c r="S2442" s="28"/>
      <c r="T2442" s="28"/>
      <c r="V2442" s="24"/>
      <c r="AN2442" s="111"/>
      <c r="AO2442" s="111"/>
    </row>
    <row r="2443">
      <c r="B2443" s="51"/>
      <c r="C2443" s="24"/>
      <c r="E2443" s="28"/>
      <c r="F2443" s="108"/>
      <c r="H2443" s="24"/>
      <c r="P2443" s="24"/>
      <c r="R2443" s="28"/>
      <c r="S2443" s="28"/>
      <c r="T2443" s="28"/>
      <c r="V2443" s="24"/>
      <c r="AN2443" s="111"/>
      <c r="AO2443" s="111"/>
    </row>
    <row r="2444">
      <c r="B2444" s="51"/>
      <c r="C2444" s="24"/>
      <c r="E2444" s="28"/>
      <c r="F2444" s="108"/>
      <c r="H2444" s="24"/>
      <c r="P2444" s="24"/>
      <c r="R2444" s="28"/>
      <c r="S2444" s="28"/>
      <c r="T2444" s="28"/>
      <c r="V2444" s="24"/>
      <c r="AN2444" s="111"/>
      <c r="AO2444" s="111"/>
    </row>
    <row r="2445">
      <c r="B2445" s="51"/>
      <c r="C2445" s="24"/>
      <c r="E2445" s="28"/>
      <c r="F2445" s="108"/>
      <c r="H2445" s="24"/>
      <c r="P2445" s="24"/>
      <c r="R2445" s="28"/>
      <c r="S2445" s="28"/>
      <c r="T2445" s="28"/>
      <c r="V2445" s="24"/>
      <c r="AN2445" s="111"/>
      <c r="AO2445" s="111"/>
    </row>
    <row r="2446">
      <c r="B2446" s="51"/>
      <c r="C2446" s="24"/>
      <c r="E2446" s="28"/>
      <c r="F2446" s="108"/>
      <c r="H2446" s="24"/>
      <c r="P2446" s="24"/>
      <c r="R2446" s="28"/>
      <c r="S2446" s="28"/>
      <c r="T2446" s="28"/>
      <c r="V2446" s="24"/>
      <c r="AN2446" s="111"/>
      <c r="AO2446" s="111"/>
    </row>
    <row r="2447">
      <c r="B2447" s="51"/>
      <c r="C2447" s="24"/>
      <c r="E2447" s="28"/>
      <c r="F2447" s="108"/>
      <c r="H2447" s="24"/>
      <c r="P2447" s="24"/>
      <c r="R2447" s="28"/>
      <c r="S2447" s="28"/>
      <c r="T2447" s="28"/>
      <c r="V2447" s="24"/>
      <c r="AN2447" s="111"/>
      <c r="AO2447" s="111"/>
    </row>
    <row r="2448">
      <c r="B2448" s="51"/>
      <c r="C2448" s="24"/>
      <c r="E2448" s="28"/>
      <c r="F2448" s="108"/>
      <c r="H2448" s="24"/>
      <c r="P2448" s="24"/>
      <c r="R2448" s="28"/>
      <c r="S2448" s="28"/>
      <c r="T2448" s="28"/>
      <c r="V2448" s="24"/>
      <c r="AN2448" s="111"/>
      <c r="AO2448" s="111"/>
    </row>
    <row r="2449">
      <c r="B2449" s="51"/>
      <c r="C2449" s="24"/>
      <c r="E2449" s="28"/>
      <c r="F2449" s="108"/>
      <c r="H2449" s="24"/>
      <c r="P2449" s="24"/>
      <c r="R2449" s="28"/>
      <c r="S2449" s="28"/>
      <c r="T2449" s="28"/>
      <c r="V2449" s="24"/>
      <c r="AN2449" s="111"/>
      <c r="AO2449" s="111"/>
    </row>
    <row r="2450">
      <c r="B2450" s="51"/>
      <c r="C2450" s="24"/>
      <c r="E2450" s="28"/>
      <c r="F2450" s="108"/>
      <c r="H2450" s="24"/>
      <c r="P2450" s="24"/>
      <c r="R2450" s="28"/>
      <c r="S2450" s="28"/>
      <c r="T2450" s="28"/>
      <c r="V2450" s="24"/>
      <c r="AN2450" s="111"/>
      <c r="AO2450" s="111"/>
    </row>
    <row r="2451">
      <c r="B2451" s="51"/>
      <c r="C2451" s="24"/>
      <c r="E2451" s="28"/>
      <c r="F2451" s="108"/>
      <c r="H2451" s="24"/>
      <c r="P2451" s="24"/>
      <c r="R2451" s="28"/>
      <c r="S2451" s="28"/>
      <c r="T2451" s="28"/>
      <c r="V2451" s="24"/>
      <c r="AN2451" s="111"/>
      <c r="AO2451" s="111"/>
    </row>
    <row r="2452">
      <c r="B2452" s="51"/>
      <c r="C2452" s="24"/>
      <c r="E2452" s="28"/>
      <c r="F2452" s="108"/>
      <c r="H2452" s="24"/>
      <c r="P2452" s="24"/>
      <c r="R2452" s="28"/>
      <c r="S2452" s="28"/>
      <c r="T2452" s="28"/>
      <c r="V2452" s="24"/>
      <c r="AN2452" s="111"/>
      <c r="AO2452" s="111"/>
    </row>
    <row r="2453">
      <c r="B2453" s="51"/>
      <c r="C2453" s="24"/>
      <c r="E2453" s="28"/>
      <c r="F2453" s="108"/>
      <c r="H2453" s="24"/>
      <c r="P2453" s="24"/>
      <c r="R2453" s="28"/>
      <c r="S2453" s="28"/>
      <c r="T2453" s="28"/>
      <c r="V2453" s="24"/>
      <c r="AN2453" s="111"/>
      <c r="AO2453" s="111"/>
    </row>
    <row r="2454">
      <c r="B2454" s="51"/>
      <c r="C2454" s="24"/>
      <c r="E2454" s="28"/>
      <c r="F2454" s="108"/>
      <c r="H2454" s="24"/>
      <c r="P2454" s="24"/>
      <c r="R2454" s="28"/>
      <c r="S2454" s="28"/>
      <c r="T2454" s="28"/>
      <c r="V2454" s="24"/>
      <c r="AN2454" s="111"/>
      <c r="AO2454" s="111"/>
    </row>
    <row r="2455">
      <c r="B2455" s="51"/>
      <c r="C2455" s="24"/>
      <c r="E2455" s="28"/>
      <c r="F2455" s="108"/>
      <c r="H2455" s="24"/>
      <c r="P2455" s="24"/>
      <c r="R2455" s="28"/>
      <c r="S2455" s="28"/>
      <c r="T2455" s="28"/>
      <c r="V2455" s="24"/>
      <c r="AN2455" s="111"/>
      <c r="AO2455" s="111"/>
    </row>
    <row r="2456">
      <c r="B2456" s="51"/>
      <c r="C2456" s="24"/>
      <c r="E2456" s="28"/>
      <c r="F2456" s="108"/>
      <c r="H2456" s="24"/>
      <c r="P2456" s="24"/>
      <c r="R2456" s="28"/>
      <c r="S2456" s="28"/>
      <c r="T2456" s="28"/>
      <c r="V2456" s="24"/>
      <c r="AN2456" s="111"/>
      <c r="AO2456" s="111"/>
    </row>
    <row r="2457">
      <c r="B2457" s="51"/>
      <c r="C2457" s="24"/>
      <c r="E2457" s="28"/>
      <c r="F2457" s="108"/>
      <c r="H2457" s="24"/>
      <c r="P2457" s="24"/>
      <c r="R2457" s="28"/>
      <c r="S2457" s="28"/>
      <c r="T2457" s="28"/>
      <c r="V2457" s="24"/>
      <c r="AN2457" s="111"/>
      <c r="AO2457" s="111"/>
    </row>
    <row r="2458">
      <c r="B2458" s="51"/>
      <c r="C2458" s="24"/>
      <c r="E2458" s="28"/>
      <c r="F2458" s="108"/>
      <c r="H2458" s="24"/>
      <c r="P2458" s="24"/>
      <c r="R2458" s="28"/>
      <c r="S2458" s="28"/>
      <c r="T2458" s="28"/>
      <c r="V2458" s="24"/>
      <c r="AN2458" s="111"/>
      <c r="AO2458" s="111"/>
    </row>
    <row r="2459">
      <c r="B2459" s="51"/>
      <c r="C2459" s="24"/>
      <c r="E2459" s="28"/>
      <c r="F2459" s="108"/>
      <c r="H2459" s="24"/>
      <c r="P2459" s="24"/>
      <c r="R2459" s="28"/>
      <c r="S2459" s="28"/>
      <c r="T2459" s="28"/>
      <c r="V2459" s="24"/>
      <c r="AN2459" s="111"/>
      <c r="AO2459" s="111"/>
    </row>
    <row r="2460">
      <c r="B2460" s="51"/>
      <c r="C2460" s="24"/>
      <c r="E2460" s="28"/>
      <c r="F2460" s="108"/>
      <c r="H2460" s="24"/>
      <c r="P2460" s="24"/>
      <c r="R2460" s="28"/>
      <c r="S2460" s="28"/>
      <c r="T2460" s="28"/>
      <c r="V2460" s="24"/>
      <c r="AN2460" s="111"/>
      <c r="AO2460" s="111"/>
    </row>
    <row r="2461">
      <c r="B2461" s="51"/>
      <c r="C2461" s="24"/>
      <c r="E2461" s="28"/>
      <c r="F2461" s="108"/>
      <c r="H2461" s="24"/>
      <c r="P2461" s="24"/>
      <c r="R2461" s="28"/>
      <c r="S2461" s="28"/>
      <c r="T2461" s="28"/>
      <c r="V2461" s="24"/>
      <c r="AN2461" s="111"/>
      <c r="AO2461" s="111"/>
    </row>
    <row r="2462">
      <c r="B2462" s="51"/>
      <c r="C2462" s="24"/>
      <c r="E2462" s="28"/>
      <c r="F2462" s="108"/>
      <c r="H2462" s="24"/>
      <c r="P2462" s="24"/>
      <c r="R2462" s="28"/>
      <c r="S2462" s="28"/>
      <c r="T2462" s="28"/>
      <c r="V2462" s="24"/>
      <c r="AN2462" s="111"/>
      <c r="AO2462" s="111"/>
    </row>
    <row r="2463">
      <c r="B2463" s="51"/>
      <c r="C2463" s="24"/>
      <c r="E2463" s="28"/>
      <c r="F2463" s="108"/>
      <c r="H2463" s="24"/>
      <c r="P2463" s="24"/>
      <c r="R2463" s="28"/>
      <c r="S2463" s="28"/>
      <c r="T2463" s="28"/>
      <c r="V2463" s="24"/>
      <c r="AN2463" s="111"/>
      <c r="AO2463" s="111"/>
    </row>
    <row r="2464">
      <c r="B2464" s="51"/>
      <c r="C2464" s="24"/>
      <c r="E2464" s="28"/>
      <c r="F2464" s="108"/>
      <c r="H2464" s="24"/>
      <c r="P2464" s="24"/>
      <c r="R2464" s="28"/>
      <c r="S2464" s="28"/>
      <c r="T2464" s="28"/>
      <c r="V2464" s="24"/>
      <c r="AN2464" s="111"/>
      <c r="AO2464" s="111"/>
    </row>
    <row r="2465">
      <c r="B2465" s="51"/>
      <c r="C2465" s="24"/>
      <c r="E2465" s="28"/>
      <c r="F2465" s="108"/>
      <c r="H2465" s="24"/>
      <c r="P2465" s="24"/>
      <c r="R2465" s="28"/>
      <c r="S2465" s="28"/>
      <c r="T2465" s="28"/>
      <c r="V2465" s="24"/>
      <c r="AN2465" s="111"/>
      <c r="AO2465" s="111"/>
    </row>
    <row r="2466">
      <c r="B2466" s="51"/>
      <c r="C2466" s="24"/>
      <c r="E2466" s="28"/>
      <c r="F2466" s="108"/>
      <c r="H2466" s="24"/>
      <c r="P2466" s="24"/>
      <c r="R2466" s="28"/>
      <c r="S2466" s="28"/>
      <c r="T2466" s="28"/>
      <c r="V2466" s="24"/>
      <c r="AN2466" s="111"/>
      <c r="AO2466" s="111"/>
    </row>
    <row r="2467">
      <c r="B2467" s="51"/>
      <c r="C2467" s="24"/>
      <c r="E2467" s="28"/>
      <c r="F2467" s="108"/>
      <c r="H2467" s="24"/>
      <c r="P2467" s="24"/>
      <c r="R2467" s="28"/>
      <c r="S2467" s="28"/>
      <c r="T2467" s="28"/>
      <c r="V2467" s="24"/>
      <c r="AN2467" s="111"/>
      <c r="AO2467" s="111"/>
    </row>
    <row r="2468">
      <c r="B2468" s="51"/>
      <c r="C2468" s="24"/>
      <c r="E2468" s="28"/>
      <c r="F2468" s="108"/>
      <c r="H2468" s="24"/>
      <c r="P2468" s="24"/>
      <c r="R2468" s="28"/>
      <c r="S2468" s="28"/>
      <c r="T2468" s="28"/>
      <c r="V2468" s="24"/>
      <c r="AN2468" s="111"/>
      <c r="AO2468" s="111"/>
    </row>
    <row r="2469">
      <c r="B2469" s="51"/>
      <c r="C2469" s="24"/>
      <c r="E2469" s="28"/>
      <c r="F2469" s="108"/>
      <c r="H2469" s="24"/>
      <c r="P2469" s="24"/>
      <c r="R2469" s="28"/>
      <c r="S2469" s="28"/>
      <c r="T2469" s="28"/>
      <c r="V2469" s="24"/>
      <c r="AN2469" s="111"/>
      <c r="AO2469" s="111"/>
    </row>
    <row r="2470">
      <c r="B2470" s="51"/>
      <c r="C2470" s="24"/>
      <c r="E2470" s="28"/>
      <c r="F2470" s="108"/>
      <c r="H2470" s="24"/>
      <c r="P2470" s="24"/>
      <c r="R2470" s="28"/>
      <c r="S2470" s="28"/>
      <c r="T2470" s="28"/>
      <c r="V2470" s="24"/>
      <c r="AN2470" s="111"/>
      <c r="AO2470" s="111"/>
    </row>
    <row r="2471">
      <c r="B2471" s="51"/>
      <c r="C2471" s="24"/>
      <c r="E2471" s="28"/>
      <c r="F2471" s="108"/>
      <c r="H2471" s="24"/>
      <c r="P2471" s="24"/>
      <c r="R2471" s="28"/>
      <c r="S2471" s="28"/>
      <c r="T2471" s="28"/>
      <c r="V2471" s="24"/>
      <c r="AN2471" s="111"/>
      <c r="AO2471" s="111"/>
    </row>
    <row r="2472">
      <c r="B2472" s="51"/>
      <c r="C2472" s="24"/>
      <c r="E2472" s="28"/>
      <c r="F2472" s="108"/>
      <c r="H2472" s="24"/>
      <c r="P2472" s="24"/>
      <c r="R2472" s="28"/>
      <c r="S2472" s="28"/>
      <c r="T2472" s="28"/>
      <c r="V2472" s="24"/>
      <c r="AN2472" s="111"/>
      <c r="AO2472" s="111"/>
    </row>
    <row r="2473">
      <c r="B2473" s="51"/>
      <c r="C2473" s="24"/>
      <c r="E2473" s="28"/>
      <c r="F2473" s="108"/>
      <c r="H2473" s="24"/>
      <c r="P2473" s="24"/>
      <c r="R2473" s="28"/>
      <c r="S2473" s="28"/>
      <c r="T2473" s="28"/>
      <c r="V2473" s="24"/>
      <c r="AN2473" s="111"/>
      <c r="AO2473" s="111"/>
    </row>
    <row r="2474">
      <c r="B2474" s="51"/>
      <c r="C2474" s="24"/>
      <c r="E2474" s="28"/>
      <c r="F2474" s="108"/>
      <c r="H2474" s="24"/>
      <c r="P2474" s="24"/>
      <c r="R2474" s="28"/>
      <c r="S2474" s="28"/>
      <c r="T2474" s="28"/>
      <c r="V2474" s="24"/>
      <c r="AN2474" s="111"/>
      <c r="AO2474" s="111"/>
    </row>
    <row r="2475">
      <c r="B2475" s="51"/>
      <c r="C2475" s="24"/>
      <c r="E2475" s="28"/>
      <c r="F2475" s="108"/>
      <c r="H2475" s="24"/>
      <c r="P2475" s="24"/>
      <c r="R2475" s="28"/>
      <c r="S2475" s="28"/>
      <c r="T2475" s="28"/>
      <c r="V2475" s="24"/>
      <c r="AN2475" s="111"/>
      <c r="AO2475" s="111"/>
    </row>
    <row r="2476">
      <c r="B2476" s="51"/>
      <c r="C2476" s="24"/>
      <c r="E2476" s="28"/>
      <c r="F2476" s="108"/>
      <c r="H2476" s="24"/>
      <c r="P2476" s="24"/>
      <c r="R2476" s="28"/>
      <c r="S2476" s="28"/>
      <c r="T2476" s="28"/>
      <c r="V2476" s="24"/>
      <c r="AN2476" s="111"/>
      <c r="AO2476" s="111"/>
    </row>
    <row r="2477">
      <c r="B2477" s="51"/>
      <c r="C2477" s="24"/>
      <c r="E2477" s="28"/>
      <c r="F2477" s="108"/>
      <c r="H2477" s="24"/>
      <c r="P2477" s="24"/>
      <c r="R2477" s="28"/>
      <c r="S2477" s="28"/>
      <c r="T2477" s="28"/>
      <c r="V2477" s="24"/>
      <c r="AN2477" s="111"/>
      <c r="AO2477" s="111"/>
    </row>
    <row r="2478">
      <c r="B2478" s="51"/>
      <c r="C2478" s="24"/>
      <c r="E2478" s="28"/>
      <c r="F2478" s="108"/>
      <c r="H2478" s="24"/>
      <c r="P2478" s="24"/>
      <c r="R2478" s="28"/>
      <c r="S2478" s="28"/>
      <c r="T2478" s="28"/>
      <c r="V2478" s="24"/>
      <c r="AN2478" s="111"/>
      <c r="AO2478" s="111"/>
    </row>
    <row r="2479">
      <c r="B2479" s="51"/>
      <c r="C2479" s="24"/>
      <c r="E2479" s="28"/>
      <c r="F2479" s="108"/>
      <c r="H2479" s="24"/>
      <c r="P2479" s="24"/>
      <c r="R2479" s="28"/>
      <c r="S2479" s="28"/>
      <c r="T2479" s="28"/>
      <c r="V2479" s="24"/>
      <c r="AN2479" s="111"/>
      <c r="AO2479" s="111"/>
    </row>
    <row r="2480">
      <c r="B2480" s="51"/>
      <c r="C2480" s="24"/>
      <c r="E2480" s="28"/>
      <c r="F2480" s="108"/>
      <c r="H2480" s="24"/>
      <c r="P2480" s="24"/>
      <c r="R2480" s="28"/>
      <c r="S2480" s="28"/>
      <c r="T2480" s="28"/>
      <c r="V2480" s="24"/>
      <c r="AN2480" s="111"/>
      <c r="AO2480" s="111"/>
    </row>
    <row r="2481">
      <c r="B2481" s="51"/>
      <c r="C2481" s="24"/>
      <c r="E2481" s="28"/>
      <c r="F2481" s="108"/>
      <c r="H2481" s="24"/>
      <c r="P2481" s="24"/>
      <c r="R2481" s="28"/>
      <c r="S2481" s="28"/>
      <c r="T2481" s="28"/>
      <c r="V2481" s="24"/>
      <c r="AN2481" s="111"/>
      <c r="AO2481" s="111"/>
    </row>
    <row r="2482">
      <c r="B2482" s="51"/>
      <c r="C2482" s="24"/>
      <c r="E2482" s="28"/>
      <c r="F2482" s="108"/>
      <c r="H2482" s="24"/>
      <c r="P2482" s="24"/>
      <c r="R2482" s="28"/>
      <c r="S2482" s="28"/>
      <c r="T2482" s="28"/>
      <c r="V2482" s="24"/>
      <c r="AN2482" s="111"/>
      <c r="AO2482" s="111"/>
    </row>
    <row r="2483">
      <c r="B2483" s="51"/>
      <c r="C2483" s="24"/>
      <c r="E2483" s="28"/>
      <c r="F2483" s="108"/>
      <c r="H2483" s="24"/>
      <c r="P2483" s="24"/>
      <c r="R2483" s="28"/>
      <c r="S2483" s="28"/>
      <c r="T2483" s="28"/>
      <c r="V2483" s="24"/>
      <c r="AN2483" s="111"/>
      <c r="AO2483" s="111"/>
    </row>
    <row r="2484">
      <c r="B2484" s="51"/>
      <c r="C2484" s="24"/>
      <c r="E2484" s="28"/>
      <c r="F2484" s="108"/>
      <c r="H2484" s="24"/>
      <c r="P2484" s="24"/>
      <c r="R2484" s="28"/>
      <c r="S2484" s="28"/>
      <c r="T2484" s="28"/>
      <c r="V2484" s="24"/>
      <c r="AN2484" s="111"/>
      <c r="AO2484" s="111"/>
    </row>
    <row r="2485">
      <c r="B2485" s="51"/>
      <c r="C2485" s="24"/>
      <c r="E2485" s="28"/>
      <c r="F2485" s="108"/>
      <c r="H2485" s="24"/>
      <c r="P2485" s="24"/>
      <c r="R2485" s="28"/>
      <c r="S2485" s="28"/>
      <c r="T2485" s="28"/>
      <c r="V2485" s="24"/>
      <c r="AN2485" s="111"/>
      <c r="AO2485" s="111"/>
    </row>
    <row r="2486">
      <c r="B2486" s="51"/>
      <c r="C2486" s="24"/>
      <c r="E2486" s="28"/>
      <c r="F2486" s="108"/>
      <c r="H2486" s="24"/>
      <c r="P2486" s="24"/>
      <c r="R2486" s="28"/>
      <c r="S2486" s="28"/>
      <c r="T2486" s="28"/>
      <c r="V2486" s="24"/>
      <c r="AN2486" s="111"/>
      <c r="AO2486" s="111"/>
    </row>
    <row r="2487">
      <c r="B2487" s="51"/>
      <c r="C2487" s="24"/>
      <c r="E2487" s="28"/>
      <c r="F2487" s="108"/>
      <c r="H2487" s="24"/>
      <c r="P2487" s="24"/>
      <c r="R2487" s="28"/>
      <c r="S2487" s="28"/>
      <c r="T2487" s="28"/>
      <c r="V2487" s="24"/>
      <c r="AN2487" s="111"/>
      <c r="AO2487" s="111"/>
    </row>
    <row r="2488">
      <c r="B2488" s="51"/>
      <c r="C2488" s="24"/>
      <c r="E2488" s="28"/>
      <c r="F2488" s="108"/>
      <c r="H2488" s="24"/>
      <c r="P2488" s="24"/>
      <c r="R2488" s="28"/>
      <c r="S2488" s="28"/>
      <c r="T2488" s="28"/>
      <c r="V2488" s="24"/>
      <c r="AN2488" s="111"/>
      <c r="AO2488" s="111"/>
    </row>
    <row r="2489">
      <c r="B2489" s="51"/>
      <c r="C2489" s="24"/>
      <c r="E2489" s="28"/>
      <c r="F2489" s="108"/>
      <c r="H2489" s="24"/>
      <c r="P2489" s="24"/>
      <c r="R2489" s="28"/>
      <c r="S2489" s="28"/>
      <c r="T2489" s="28"/>
      <c r="V2489" s="24"/>
      <c r="AN2489" s="111"/>
      <c r="AO2489" s="111"/>
    </row>
    <row r="2490">
      <c r="B2490" s="51"/>
      <c r="C2490" s="24"/>
      <c r="E2490" s="28"/>
      <c r="F2490" s="108"/>
      <c r="H2490" s="24"/>
      <c r="P2490" s="24"/>
      <c r="R2490" s="28"/>
      <c r="S2490" s="28"/>
      <c r="T2490" s="28"/>
      <c r="V2490" s="24"/>
      <c r="AN2490" s="111"/>
      <c r="AO2490" s="111"/>
    </row>
    <row r="2491">
      <c r="B2491" s="51"/>
      <c r="C2491" s="24"/>
      <c r="E2491" s="28"/>
      <c r="F2491" s="108"/>
      <c r="H2491" s="24"/>
      <c r="P2491" s="24"/>
      <c r="R2491" s="28"/>
      <c r="S2491" s="28"/>
      <c r="T2491" s="28"/>
      <c r="V2491" s="24"/>
      <c r="AN2491" s="111"/>
      <c r="AO2491" s="111"/>
    </row>
    <row r="2492">
      <c r="B2492" s="51"/>
      <c r="C2492" s="24"/>
      <c r="E2492" s="28"/>
      <c r="F2492" s="108"/>
      <c r="H2492" s="24"/>
      <c r="P2492" s="24"/>
      <c r="R2492" s="28"/>
      <c r="S2492" s="28"/>
      <c r="T2492" s="28"/>
      <c r="V2492" s="24"/>
      <c r="AN2492" s="111"/>
      <c r="AO2492" s="111"/>
    </row>
    <row r="2493">
      <c r="B2493" s="51"/>
      <c r="C2493" s="24"/>
      <c r="E2493" s="28"/>
      <c r="F2493" s="108"/>
      <c r="H2493" s="24"/>
      <c r="P2493" s="24"/>
      <c r="R2493" s="28"/>
      <c r="S2493" s="28"/>
      <c r="T2493" s="28"/>
      <c r="V2493" s="24"/>
      <c r="AN2493" s="111"/>
      <c r="AO2493" s="111"/>
    </row>
    <row r="2494">
      <c r="B2494" s="51"/>
      <c r="C2494" s="24"/>
      <c r="E2494" s="28"/>
      <c r="F2494" s="108"/>
      <c r="H2494" s="24"/>
      <c r="P2494" s="24"/>
      <c r="R2494" s="28"/>
      <c r="S2494" s="28"/>
      <c r="T2494" s="28"/>
      <c r="V2494" s="24"/>
      <c r="AN2494" s="111"/>
      <c r="AO2494" s="111"/>
    </row>
    <row r="2495">
      <c r="B2495" s="51"/>
      <c r="C2495" s="24"/>
      <c r="E2495" s="28"/>
      <c r="F2495" s="108"/>
      <c r="H2495" s="24"/>
      <c r="P2495" s="24"/>
      <c r="R2495" s="28"/>
      <c r="S2495" s="28"/>
      <c r="T2495" s="28"/>
      <c r="V2495" s="24"/>
      <c r="AN2495" s="111"/>
      <c r="AO2495" s="111"/>
    </row>
    <row r="2496">
      <c r="B2496" s="51"/>
      <c r="C2496" s="24"/>
      <c r="E2496" s="28"/>
      <c r="F2496" s="108"/>
      <c r="H2496" s="24"/>
      <c r="P2496" s="24"/>
      <c r="R2496" s="28"/>
      <c r="S2496" s="28"/>
      <c r="T2496" s="28"/>
      <c r="V2496" s="24"/>
      <c r="AN2496" s="111"/>
      <c r="AO2496" s="111"/>
    </row>
    <row r="2497">
      <c r="B2497" s="51"/>
      <c r="C2497" s="24"/>
      <c r="E2497" s="28"/>
      <c r="F2497" s="108"/>
      <c r="H2497" s="24"/>
      <c r="P2497" s="24"/>
      <c r="R2497" s="28"/>
      <c r="S2497" s="28"/>
      <c r="T2497" s="28"/>
      <c r="V2497" s="24"/>
      <c r="AN2497" s="111"/>
      <c r="AO2497" s="111"/>
    </row>
    <row r="2498">
      <c r="B2498" s="51"/>
      <c r="C2498" s="24"/>
      <c r="E2498" s="28"/>
      <c r="F2498" s="108"/>
      <c r="H2498" s="24"/>
      <c r="P2498" s="24"/>
      <c r="R2498" s="28"/>
      <c r="S2498" s="28"/>
      <c r="T2498" s="28"/>
      <c r="V2498" s="24"/>
      <c r="AN2498" s="111"/>
      <c r="AO2498" s="111"/>
    </row>
    <row r="2499">
      <c r="B2499" s="51"/>
      <c r="C2499" s="24"/>
      <c r="E2499" s="28"/>
      <c r="F2499" s="108"/>
      <c r="H2499" s="24"/>
      <c r="P2499" s="24"/>
      <c r="R2499" s="28"/>
      <c r="S2499" s="28"/>
      <c r="T2499" s="28"/>
      <c r="V2499" s="24"/>
      <c r="AN2499" s="111"/>
      <c r="AO2499" s="111"/>
    </row>
    <row r="2500">
      <c r="B2500" s="51"/>
      <c r="C2500" s="24"/>
      <c r="E2500" s="28"/>
      <c r="F2500" s="108"/>
      <c r="H2500" s="24"/>
      <c r="P2500" s="24"/>
      <c r="R2500" s="28"/>
      <c r="S2500" s="28"/>
      <c r="T2500" s="28"/>
      <c r="V2500" s="24"/>
      <c r="AN2500" s="111"/>
      <c r="AO2500" s="111"/>
    </row>
    <row r="2501">
      <c r="B2501" s="51"/>
      <c r="C2501" s="24"/>
      <c r="E2501" s="28"/>
      <c r="F2501" s="108"/>
      <c r="H2501" s="24"/>
      <c r="P2501" s="24"/>
      <c r="R2501" s="28"/>
      <c r="S2501" s="28"/>
      <c r="T2501" s="28"/>
      <c r="V2501" s="24"/>
      <c r="AN2501" s="111"/>
      <c r="AO2501" s="111"/>
    </row>
    <row r="2502">
      <c r="B2502" s="51"/>
      <c r="C2502" s="24"/>
      <c r="E2502" s="28"/>
      <c r="F2502" s="108"/>
      <c r="H2502" s="24"/>
      <c r="P2502" s="24"/>
      <c r="R2502" s="28"/>
      <c r="S2502" s="28"/>
      <c r="T2502" s="28"/>
      <c r="V2502" s="24"/>
      <c r="AN2502" s="111"/>
      <c r="AO2502" s="111"/>
    </row>
    <row r="2503">
      <c r="B2503" s="51"/>
      <c r="C2503" s="24"/>
      <c r="E2503" s="28"/>
      <c r="F2503" s="108"/>
      <c r="H2503" s="24"/>
      <c r="P2503" s="24"/>
      <c r="R2503" s="28"/>
      <c r="S2503" s="28"/>
      <c r="T2503" s="28"/>
      <c r="V2503" s="24"/>
      <c r="AN2503" s="111"/>
      <c r="AO2503" s="111"/>
    </row>
    <row r="2504">
      <c r="B2504" s="51"/>
      <c r="C2504" s="24"/>
      <c r="E2504" s="28"/>
      <c r="F2504" s="108"/>
      <c r="H2504" s="24"/>
      <c r="P2504" s="24"/>
      <c r="R2504" s="28"/>
      <c r="S2504" s="28"/>
      <c r="T2504" s="28"/>
      <c r="V2504" s="24"/>
      <c r="AN2504" s="111"/>
      <c r="AO2504" s="111"/>
    </row>
    <row r="2505">
      <c r="B2505" s="51"/>
      <c r="C2505" s="24"/>
      <c r="E2505" s="28"/>
      <c r="F2505" s="108"/>
      <c r="H2505" s="24"/>
      <c r="P2505" s="24"/>
      <c r="R2505" s="28"/>
      <c r="S2505" s="28"/>
      <c r="T2505" s="28"/>
      <c r="V2505" s="24"/>
      <c r="AN2505" s="111"/>
      <c r="AO2505" s="111"/>
    </row>
    <row r="2506">
      <c r="B2506" s="51"/>
      <c r="C2506" s="24"/>
      <c r="E2506" s="28"/>
      <c r="F2506" s="108"/>
      <c r="H2506" s="24"/>
      <c r="P2506" s="24"/>
      <c r="R2506" s="28"/>
      <c r="S2506" s="28"/>
      <c r="T2506" s="28"/>
      <c r="V2506" s="24"/>
      <c r="AN2506" s="111"/>
      <c r="AO2506" s="111"/>
    </row>
    <row r="2507">
      <c r="B2507" s="51"/>
      <c r="C2507" s="24"/>
      <c r="E2507" s="28"/>
      <c r="F2507" s="108"/>
      <c r="H2507" s="24"/>
      <c r="P2507" s="24"/>
      <c r="R2507" s="28"/>
      <c r="S2507" s="28"/>
      <c r="T2507" s="28"/>
      <c r="V2507" s="24"/>
      <c r="AN2507" s="111"/>
      <c r="AO2507" s="111"/>
    </row>
    <row r="2508">
      <c r="B2508" s="51"/>
      <c r="C2508" s="24"/>
      <c r="E2508" s="28"/>
      <c r="F2508" s="108"/>
      <c r="H2508" s="24"/>
      <c r="P2508" s="24"/>
      <c r="R2508" s="28"/>
      <c r="S2508" s="28"/>
      <c r="T2508" s="28"/>
      <c r="V2508" s="24"/>
      <c r="AN2508" s="111"/>
      <c r="AO2508" s="111"/>
    </row>
    <row r="2509">
      <c r="B2509" s="51"/>
      <c r="C2509" s="24"/>
      <c r="E2509" s="28"/>
      <c r="F2509" s="108"/>
      <c r="H2509" s="24"/>
      <c r="P2509" s="24"/>
      <c r="R2509" s="28"/>
      <c r="S2509" s="28"/>
      <c r="T2509" s="28"/>
      <c r="V2509" s="24"/>
      <c r="AN2509" s="111"/>
      <c r="AO2509" s="111"/>
    </row>
    <row r="2510">
      <c r="B2510" s="51"/>
      <c r="C2510" s="24"/>
      <c r="E2510" s="28"/>
      <c r="F2510" s="108"/>
      <c r="H2510" s="24"/>
      <c r="P2510" s="24"/>
      <c r="R2510" s="28"/>
      <c r="S2510" s="28"/>
      <c r="T2510" s="28"/>
      <c r="V2510" s="24"/>
      <c r="AN2510" s="111"/>
      <c r="AO2510" s="111"/>
    </row>
    <row r="2511">
      <c r="B2511" s="51"/>
      <c r="C2511" s="24"/>
      <c r="E2511" s="28"/>
      <c r="F2511" s="108"/>
      <c r="H2511" s="24"/>
      <c r="P2511" s="24"/>
      <c r="R2511" s="28"/>
      <c r="S2511" s="28"/>
      <c r="T2511" s="28"/>
      <c r="V2511" s="24"/>
      <c r="AN2511" s="111"/>
      <c r="AO2511" s="111"/>
    </row>
    <row r="2512">
      <c r="B2512" s="51"/>
      <c r="C2512" s="24"/>
      <c r="E2512" s="28"/>
      <c r="F2512" s="108"/>
      <c r="H2512" s="24"/>
      <c r="P2512" s="24"/>
      <c r="R2512" s="28"/>
      <c r="S2512" s="28"/>
      <c r="T2512" s="28"/>
      <c r="V2512" s="24"/>
      <c r="AN2512" s="111"/>
      <c r="AO2512" s="111"/>
    </row>
    <row r="2513">
      <c r="B2513" s="51"/>
      <c r="C2513" s="24"/>
      <c r="E2513" s="28"/>
      <c r="F2513" s="108"/>
      <c r="H2513" s="24"/>
      <c r="P2513" s="24"/>
      <c r="R2513" s="28"/>
      <c r="S2513" s="28"/>
      <c r="T2513" s="28"/>
      <c r="V2513" s="24"/>
      <c r="AN2513" s="111"/>
      <c r="AO2513" s="111"/>
    </row>
    <row r="2514">
      <c r="B2514" s="51"/>
      <c r="C2514" s="24"/>
      <c r="E2514" s="28"/>
      <c r="F2514" s="108"/>
      <c r="H2514" s="24"/>
      <c r="P2514" s="24"/>
      <c r="R2514" s="28"/>
      <c r="S2514" s="28"/>
      <c r="T2514" s="28"/>
      <c r="V2514" s="24"/>
      <c r="AN2514" s="111"/>
      <c r="AO2514" s="111"/>
    </row>
    <row r="2515">
      <c r="B2515" s="51"/>
      <c r="C2515" s="24"/>
      <c r="E2515" s="28"/>
      <c r="F2515" s="108"/>
      <c r="H2515" s="24"/>
      <c r="P2515" s="24"/>
      <c r="R2515" s="28"/>
      <c r="S2515" s="28"/>
      <c r="T2515" s="28"/>
      <c r="V2515" s="24"/>
      <c r="AN2515" s="111"/>
      <c r="AO2515" s="111"/>
    </row>
    <row r="2516">
      <c r="B2516" s="51"/>
      <c r="C2516" s="24"/>
      <c r="E2516" s="28"/>
      <c r="F2516" s="108"/>
      <c r="H2516" s="24"/>
      <c r="P2516" s="24"/>
      <c r="R2516" s="28"/>
      <c r="S2516" s="28"/>
      <c r="T2516" s="28"/>
      <c r="V2516" s="24"/>
      <c r="AN2516" s="111"/>
      <c r="AO2516" s="111"/>
    </row>
    <row r="2517">
      <c r="B2517" s="51"/>
      <c r="C2517" s="24"/>
      <c r="E2517" s="28"/>
      <c r="F2517" s="108"/>
      <c r="H2517" s="24"/>
      <c r="P2517" s="24"/>
      <c r="R2517" s="28"/>
      <c r="S2517" s="28"/>
      <c r="T2517" s="28"/>
      <c r="V2517" s="24"/>
      <c r="AN2517" s="111"/>
      <c r="AO2517" s="111"/>
    </row>
    <row r="2518">
      <c r="B2518" s="51"/>
      <c r="C2518" s="24"/>
      <c r="E2518" s="28"/>
      <c r="F2518" s="108"/>
      <c r="H2518" s="24"/>
      <c r="P2518" s="24"/>
      <c r="R2518" s="28"/>
      <c r="S2518" s="28"/>
      <c r="T2518" s="28"/>
      <c r="V2518" s="24"/>
      <c r="AN2518" s="111"/>
      <c r="AO2518" s="111"/>
    </row>
    <row r="2519">
      <c r="B2519" s="51"/>
      <c r="C2519" s="24"/>
      <c r="E2519" s="28"/>
      <c r="F2519" s="108"/>
      <c r="H2519" s="24"/>
      <c r="P2519" s="24"/>
      <c r="R2519" s="28"/>
      <c r="S2519" s="28"/>
      <c r="T2519" s="28"/>
      <c r="V2519" s="24"/>
      <c r="AN2519" s="111"/>
      <c r="AO2519" s="111"/>
    </row>
    <row r="2520">
      <c r="B2520" s="51"/>
      <c r="C2520" s="24"/>
      <c r="E2520" s="28"/>
      <c r="F2520" s="108"/>
      <c r="H2520" s="24"/>
      <c r="P2520" s="24"/>
      <c r="R2520" s="28"/>
      <c r="S2520" s="28"/>
      <c r="T2520" s="28"/>
      <c r="V2520" s="24"/>
      <c r="AN2520" s="111"/>
      <c r="AO2520" s="111"/>
    </row>
    <row r="2521">
      <c r="B2521" s="51"/>
      <c r="C2521" s="24"/>
      <c r="E2521" s="28"/>
      <c r="F2521" s="108"/>
      <c r="H2521" s="24"/>
      <c r="P2521" s="24"/>
      <c r="R2521" s="28"/>
      <c r="S2521" s="28"/>
      <c r="T2521" s="28"/>
      <c r="V2521" s="24"/>
      <c r="AN2521" s="111"/>
      <c r="AO2521" s="111"/>
    </row>
    <row r="2522">
      <c r="B2522" s="51"/>
      <c r="C2522" s="24"/>
      <c r="E2522" s="28"/>
      <c r="F2522" s="108"/>
      <c r="H2522" s="24"/>
      <c r="P2522" s="24"/>
      <c r="R2522" s="28"/>
      <c r="S2522" s="28"/>
      <c r="T2522" s="28"/>
      <c r="V2522" s="24"/>
      <c r="AN2522" s="111"/>
      <c r="AO2522" s="111"/>
    </row>
    <row r="2523">
      <c r="B2523" s="51"/>
      <c r="C2523" s="24"/>
      <c r="E2523" s="28"/>
      <c r="F2523" s="108"/>
      <c r="H2523" s="24"/>
      <c r="P2523" s="24"/>
      <c r="R2523" s="28"/>
      <c r="S2523" s="28"/>
      <c r="T2523" s="28"/>
      <c r="V2523" s="24"/>
      <c r="AN2523" s="111"/>
      <c r="AO2523" s="111"/>
    </row>
    <row r="2524">
      <c r="B2524" s="51"/>
      <c r="C2524" s="24"/>
      <c r="E2524" s="28"/>
      <c r="F2524" s="108"/>
      <c r="H2524" s="24"/>
      <c r="P2524" s="24"/>
      <c r="R2524" s="28"/>
      <c r="S2524" s="28"/>
      <c r="T2524" s="28"/>
      <c r="V2524" s="24"/>
      <c r="AN2524" s="111"/>
      <c r="AO2524" s="111"/>
    </row>
    <row r="2525">
      <c r="B2525" s="51"/>
      <c r="C2525" s="24"/>
      <c r="E2525" s="28"/>
      <c r="F2525" s="108"/>
      <c r="H2525" s="24"/>
      <c r="P2525" s="24"/>
      <c r="R2525" s="28"/>
      <c r="S2525" s="28"/>
      <c r="T2525" s="28"/>
      <c r="V2525" s="24"/>
      <c r="AN2525" s="111"/>
      <c r="AO2525" s="111"/>
    </row>
    <row r="2526">
      <c r="B2526" s="51"/>
      <c r="C2526" s="24"/>
      <c r="E2526" s="28"/>
      <c r="F2526" s="108"/>
      <c r="H2526" s="24"/>
      <c r="P2526" s="24"/>
      <c r="R2526" s="28"/>
      <c r="S2526" s="28"/>
      <c r="T2526" s="28"/>
      <c r="V2526" s="24"/>
      <c r="AN2526" s="111"/>
      <c r="AO2526" s="111"/>
    </row>
    <row r="2527">
      <c r="B2527" s="51"/>
      <c r="C2527" s="24"/>
      <c r="E2527" s="28"/>
      <c r="F2527" s="108"/>
      <c r="H2527" s="24"/>
      <c r="P2527" s="24"/>
      <c r="R2527" s="28"/>
      <c r="S2527" s="28"/>
      <c r="T2527" s="28"/>
      <c r="V2527" s="24"/>
      <c r="AN2527" s="111"/>
      <c r="AO2527" s="111"/>
    </row>
    <row r="2528">
      <c r="B2528" s="51"/>
      <c r="C2528" s="24"/>
      <c r="E2528" s="28"/>
      <c r="F2528" s="108"/>
      <c r="H2528" s="24"/>
      <c r="P2528" s="24"/>
      <c r="R2528" s="28"/>
      <c r="S2528" s="28"/>
      <c r="T2528" s="28"/>
      <c r="V2528" s="24"/>
      <c r="AN2528" s="111"/>
      <c r="AO2528" s="111"/>
    </row>
    <row r="2529">
      <c r="B2529" s="51"/>
      <c r="C2529" s="24"/>
      <c r="E2529" s="28"/>
      <c r="F2529" s="108"/>
      <c r="H2529" s="24"/>
      <c r="P2529" s="24"/>
      <c r="R2529" s="28"/>
      <c r="S2529" s="28"/>
      <c r="T2529" s="28"/>
      <c r="V2529" s="24"/>
      <c r="AN2529" s="111"/>
      <c r="AO2529" s="111"/>
    </row>
    <row r="2530">
      <c r="B2530" s="51"/>
      <c r="C2530" s="24"/>
      <c r="E2530" s="28"/>
      <c r="F2530" s="108"/>
      <c r="H2530" s="24"/>
      <c r="P2530" s="24"/>
      <c r="R2530" s="28"/>
      <c r="S2530" s="28"/>
      <c r="T2530" s="28"/>
      <c r="V2530" s="24"/>
      <c r="AN2530" s="111"/>
      <c r="AO2530" s="111"/>
    </row>
    <row r="2531">
      <c r="B2531" s="51"/>
      <c r="C2531" s="24"/>
      <c r="E2531" s="28"/>
      <c r="F2531" s="108"/>
      <c r="H2531" s="24"/>
      <c r="P2531" s="24"/>
      <c r="R2531" s="28"/>
      <c r="S2531" s="28"/>
      <c r="T2531" s="28"/>
      <c r="V2531" s="24"/>
      <c r="AN2531" s="111"/>
      <c r="AO2531" s="111"/>
    </row>
    <row r="2532">
      <c r="B2532" s="51"/>
      <c r="C2532" s="24"/>
      <c r="E2532" s="28"/>
      <c r="F2532" s="108"/>
      <c r="H2532" s="24"/>
      <c r="P2532" s="24"/>
      <c r="R2532" s="28"/>
      <c r="S2532" s="28"/>
      <c r="T2532" s="28"/>
      <c r="V2532" s="24"/>
      <c r="AN2532" s="111"/>
      <c r="AO2532" s="111"/>
    </row>
    <row r="2533">
      <c r="B2533" s="51"/>
      <c r="C2533" s="24"/>
      <c r="E2533" s="28"/>
      <c r="F2533" s="108"/>
      <c r="H2533" s="24"/>
      <c r="P2533" s="24"/>
      <c r="R2533" s="28"/>
      <c r="S2533" s="28"/>
      <c r="T2533" s="28"/>
      <c r="V2533" s="24"/>
      <c r="AN2533" s="111"/>
      <c r="AO2533" s="111"/>
    </row>
    <row r="2534">
      <c r="B2534" s="51"/>
      <c r="C2534" s="24"/>
      <c r="E2534" s="28"/>
      <c r="F2534" s="108"/>
      <c r="H2534" s="24"/>
      <c r="P2534" s="24"/>
      <c r="R2534" s="28"/>
      <c r="S2534" s="28"/>
      <c r="T2534" s="28"/>
      <c r="V2534" s="24"/>
      <c r="AN2534" s="111"/>
      <c r="AO2534" s="111"/>
    </row>
    <row r="2535">
      <c r="B2535" s="51"/>
      <c r="C2535" s="24"/>
      <c r="E2535" s="28"/>
      <c r="F2535" s="108"/>
      <c r="H2535" s="24"/>
      <c r="P2535" s="24"/>
      <c r="R2535" s="28"/>
      <c r="S2535" s="28"/>
      <c r="T2535" s="28"/>
      <c r="V2535" s="24"/>
      <c r="AN2535" s="111"/>
      <c r="AO2535" s="111"/>
    </row>
    <row r="2536">
      <c r="B2536" s="51"/>
      <c r="C2536" s="24"/>
      <c r="E2536" s="28"/>
      <c r="F2536" s="108"/>
      <c r="H2536" s="24"/>
      <c r="P2536" s="24"/>
      <c r="R2536" s="28"/>
      <c r="S2536" s="28"/>
      <c r="T2536" s="28"/>
      <c r="V2536" s="24"/>
      <c r="AN2536" s="111"/>
      <c r="AO2536" s="111"/>
    </row>
    <row r="2537">
      <c r="B2537" s="51"/>
      <c r="C2537" s="24"/>
      <c r="E2537" s="28"/>
      <c r="F2537" s="108"/>
      <c r="H2537" s="24"/>
      <c r="P2537" s="24"/>
      <c r="R2537" s="28"/>
      <c r="S2537" s="28"/>
      <c r="T2537" s="28"/>
      <c r="V2537" s="24"/>
      <c r="AN2537" s="111"/>
      <c r="AO2537" s="111"/>
    </row>
    <row r="2538">
      <c r="B2538" s="51"/>
      <c r="C2538" s="24"/>
      <c r="E2538" s="28"/>
      <c r="F2538" s="108"/>
      <c r="H2538" s="24"/>
      <c r="P2538" s="24"/>
      <c r="R2538" s="28"/>
      <c r="S2538" s="28"/>
      <c r="T2538" s="28"/>
      <c r="V2538" s="24"/>
      <c r="AN2538" s="111"/>
      <c r="AO2538" s="111"/>
    </row>
    <row r="2539">
      <c r="B2539" s="51"/>
      <c r="C2539" s="24"/>
      <c r="E2539" s="28"/>
      <c r="F2539" s="108"/>
      <c r="H2539" s="24"/>
      <c r="P2539" s="24"/>
      <c r="R2539" s="28"/>
      <c r="S2539" s="28"/>
      <c r="T2539" s="28"/>
      <c r="V2539" s="24"/>
      <c r="AN2539" s="111"/>
      <c r="AO2539" s="111"/>
    </row>
    <row r="2540">
      <c r="B2540" s="51"/>
      <c r="C2540" s="24"/>
      <c r="E2540" s="28"/>
      <c r="F2540" s="108"/>
      <c r="H2540" s="24"/>
      <c r="P2540" s="24"/>
      <c r="R2540" s="28"/>
      <c r="S2540" s="28"/>
      <c r="T2540" s="28"/>
      <c r="V2540" s="24"/>
      <c r="AN2540" s="111"/>
      <c r="AO2540" s="111"/>
    </row>
    <row r="2541">
      <c r="B2541" s="51"/>
      <c r="C2541" s="24"/>
      <c r="E2541" s="28"/>
      <c r="F2541" s="108"/>
      <c r="H2541" s="24"/>
      <c r="P2541" s="24"/>
      <c r="R2541" s="28"/>
      <c r="S2541" s="28"/>
      <c r="T2541" s="28"/>
      <c r="V2541" s="24"/>
      <c r="AN2541" s="111"/>
      <c r="AO2541" s="111"/>
    </row>
    <row r="2542">
      <c r="B2542" s="51"/>
      <c r="C2542" s="24"/>
      <c r="E2542" s="28"/>
      <c r="F2542" s="108"/>
      <c r="H2542" s="24"/>
      <c r="P2542" s="24"/>
      <c r="R2542" s="28"/>
      <c r="S2542" s="28"/>
      <c r="T2542" s="28"/>
      <c r="V2542" s="24"/>
      <c r="AN2542" s="111"/>
      <c r="AO2542" s="111"/>
    </row>
    <row r="2543">
      <c r="B2543" s="51"/>
      <c r="C2543" s="24"/>
      <c r="E2543" s="28"/>
      <c r="F2543" s="108"/>
      <c r="H2543" s="24"/>
      <c r="P2543" s="24"/>
      <c r="R2543" s="28"/>
      <c r="S2543" s="28"/>
      <c r="T2543" s="28"/>
      <c r="V2543" s="24"/>
      <c r="AN2543" s="111"/>
      <c r="AO2543" s="111"/>
    </row>
    <row r="2544">
      <c r="B2544" s="51"/>
      <c r="C2544" s="24"/>
      <c r="E2544" s="28"/>
      <c r="F2544" s="108"/>
      <c r="H2544" s="24"/>
      <c r="P2544" s="24"/>
      <c r="R2544" s="28"/>
      <c r="S2544" s="28"/>
      <c r="T2544" s="28"/>
      <c r="V2544" s="24"/>
      <c r="AN2544" s="111"/>
      <c r="AO2544" s="111"/>
    </row>
    <row r="2545">
      <c r="B2545" s="51"/>
      <c r="C2545" s="24"/>
      <c r="E2545" s="28"/>
      <c r="F2545" s="108"/>
      <c r="H2545" s="24"/>
      <c r="P2545" s="24"/>
      <c r="R2545" s="28"/>
      <c r="S2545" s="28"/>
      <c r="T2545" s="28"/>
      <c r="V2545" s="24"/>
      <c r="AN2545" s="111"/>
      <c r="AO2545" s="111"/>
    </row>
    <row r="2546">
      <c r="B2546" s="51"/>
      <c r="C2546" s="24"/>
      <c r="E2546" s="28"/>
      <c r="F2546" s="108"/>
      <c r="H2546" s="24"/>
      <c r="P2546" s="24"/>
      <c r="R2546" s="28"/>
      <c r="S2546" s="28"/>
      <c r="T2546" s="28"/>
      <c r="V2546" s="24"/>
      <c r="AN2546" s="111"/>
      <c r="AO2546" s="111"/>
    </row>
    <row r="2547">
      <c r="B2547" s="51"/>
      <c r="C2547" s="24"/>
      <c r="E2547" s="28"/>
      <c r="F2547" s="108"/>
      <c r="H2547" s="24"/>
      <c r="P2547" s="24"/>
      <c r="R2547" s="28"/>
      <c r="S2547" s="28"/>
      <c r="T2547" s="28"/>
      <c r="V2547" s="24"/>
      <c r="AN2547" s="111"/>
      <c r="AO2547" s="111"/>
    </row>
    <row r="2548">
      <c r="B2548" s="51"/>
      <c r="C2548" s="24"/>
      <c r="E2548" s="28"/>
      <c r="F2548" s="108"/>
      <c r="H2548" s="24"/>
      <c r="P2548" s="24"/>
      <c r="R2548" s="28"/>
      <c r="S2548" s="28"/>
      <c r="T2548" s="28"/>
      <c r="V2548" s="24"/>
      <c r="AN2548" s="111"/>
      <c r="AO2548" s="111"/>
    </row>
    <row r="2549">
      <c r="B2549" s="51"/>
      <c r="C2549" s="24"/>
      <c r="E2549" s="28"/>
      <c r="F2549" s="108"/>
      <c r="H2549" s="24"/>
      <c r="P2549" s="24"/>
      <c r="R2549" s="28"/>
      <c r="S2549" s="28"/>
      <c r="T2549" s="28"/>
      <c r="V2549" s="24"/>
      <c r="AN2549" s="111"/>
      <c r="AO2549" s="111"/>
    </row>
    <row r="2550">
      <c r="B2550" s="51"/>
      <c r="C2550" s="24"/>
      <c r="E2550" s="28"/>
      <c r="F2550" s="108"/>
      <c r="H2550" s="24"/>
      <c r="P2550" s="24"/>
      <c r="R2550" s="28"/>
      <c r="S2550" s="28"/>
      <c r="T2550" s="28"/>
      <c r="V2550" s="24"/>
      <c r="AN2550" s="111"/>
      <c r="AO2550" s="111"/>
    </row>
    <row r="2551">
      <c r="B2551" s="51"/>
      <c r="C2551" s="24"/>
      <c r="E2551" s="28"/>
      <c r="F2551" s="108"/>
      <c r="H2551" s="24"/>
      <c r="P2551" s="24"/>
      <c r="R2551" s="28"/>
      <c r="S2551" s="28"/>
      <c r="T2551" s="28"/>
      <c r="V2551" s="24"/>
      <c r="AN2551" s="111"/>
      <c r="AO2551" s="111"/>
    </row>
    <row r="2552">
      <c r="B2552" s="51"/>
      <c r="C2552" s="24"/>
      <c r="E2552" s="28"/>
      <c r="F2552" s="108"/>
      <c r="H2552" s="24"/>
      <c r="P2552" s="24"/>
      <c r="R2552" s="28"/>
      <c r="S2552" s="28"/>
      <c r="T2552" s="28"/>
      <c r="V2552" s="24"/>
      <c r="AN2552" s="111"/>
      <c r="AO2552" s="111"/>
    </row>
    <row r="2553">
      <c r="B2553" s="51"/>
      <c r="C2553" s="24"/>
      <c r="E2553" s="28"/>
      <c r="F2553" s="108"/>
      <c r="H2553" s="24"/>
      <c r="P2553" s="24"/>
      <c r="R2553" s="28"/>
      <c r="S2553" s="28"/>
      <c r="T2553" s="28"/>
      <c r="V2553" s="24"/>
      <c r="AN2553" s="111"/>
      <c r="AO2553" s="111"/>
    </row>
    <row r="2554">
      <c r="B2554" s="51"/>
      <c r="C2554" s="24"/>
      <c r="E2554" s="28"/>
      <c r="F2554" s="108"/>
      <c r="H2554" s="24"/>
      <c r="P2554" s="24"/>
      <c r="R2554" s="28"/>
      <c r="S2554" s="28"/>
      <c r="T2554" s="28"/>
      <c r="V2554" s="24"/>
      <c r="AN2554" s="111"/>
      <c r="AO2554" s="111"/>
    </row>
    <row r="2555">
      <c r="B2555" s="51"/>
      <c r="C2555" s="24"/>
      <c r="E2555" s="28"/>
      <c r="F2555" s="108"/>
      <c r="H2555" s="24"/>
      <c r="P2555" s="24"/>
      <c r="R2555" s="28"/>
      <c r="S2555" s="28"/>
      <c r="T2555" s="28"/>
      <c r="V2555" s="24"/>
      <c r="AN2555" s="111"/>
      <c r="AO2555" s="111"/>
    </row>
    <row r="2556">
      <c r="B2556" s="51"/>
      <c r="C2556" s="24"/>
      <c r="E2556" s="28"/>
      <c r="F2556" s="108"/>
      <c r="H2556" s="24"/>
      <c r="P2556" s="24"/>
      <c r="R2556" s="28"/>
      <c r="S2556" s="28"/>
      <c r="T2556" s="28"/>
      <c r="V2556" s="24"/>
      <c r="AN2556" s="111"/>
      <c r="AO2556" s="111"/>
    </row>
    <row r="2557">
      <c r="B2557" s="51"/>
      <c r="C2557" s="24"/>
      <c r="E2557" s="28"/>
      <c r="F2557" s="108"/>
      <c r="H2557" s="24"/>
      <c r="P2557" s="24"/>
      <c r="R2557" s="28"/>
      <c r="S2557" s="28"/>
      <c r="T2557" s="28"/>
      <c r="V2557" s="24"/>
      <c r="AN2557" s="111"/>
      <c r="AO2557" s="111"/>
    </row>
    <row r="2558">
      <c r="B2558" s="51"/>
      <c r="C2558" s="24"/>
      <c r="E2558" s="28"/>
      <c r="F2558" s="108"/>
      <c r="H2558" s="24"/>
      <c r="P2558" s="24"/>
      <c r="R2558" s="28"/>
      <c r="S2558" s="28"/>
      <c r="T2558" s="28"/>
      <c r="V2558" s="24"/>
      <c r="AN2558" s="111"/>
      <c r="AO2558" s="111"/>
    </row>
    <row r="2559">
      <c r="B2559" s="51"/>
      <c r="C2559" s="24"/>
      <c r="E2559" s="28"/>
      <c r="F2559" s="108"/>
      <c r="H2559" s="24"/>
      <c r="P2559" s="24"/>
      <c r="R2559" s="28"/>
      <c r="S2559" s="28"/>
      <c r="T2559" s="28"/>
      <c r="V2559" s="24"/>
      <c r="AN2559" s="111"/>
      <c r="AO2559" s="111"/>
    </row>
    <row r="2560">
      <c r="B2560" s="51"/>
      <c r="C2560" s="24"/>
      <c r="E2560" s="28"/>
      <c r="F2560" s="108"/>
      <c r="H2560" s="24"/>
      <c r="P2560" s="24"/>
      <c r="R2560" s="28"/>
      <c r="S2560" s="28"/>
      <c r="T2560" s="28"/>
      <c r="V2560" s="24"/>
      <c r="AN2560" s="111"/>
      <c r="AO2560" s="111"/>
    </row>
    <row r="2561">
      <c r="B2561" s="51"/>
      <c r="C2561" s="24"/>
      <c r="E2561" s="28"/>
      <c r="F2561" s="108"/>
      <c r="H2561" s="24"/>
      <c r="P2561" s="24"/>
      <c r="R2561" s="28"/>
      <c r="S2561" s="28"/>
      <c r="T2561" s="28"/>
      <c r="V2561" s="24"/>
      <c r="AN2561" s="111"/>
      <c r="AO2561" s="111"/>
    </row>
    <row r="2562">
      <c r="B2562" s="51"/>
      <c r="C2562" s="24"/>
      <c r="E2562" s="28"/>
      <c r="F2562" s="108"/>
      <c r="H2562" s="24"/>
      <c r="P2562" s="24"/>
      <c r="R2562" s="28"/>
      <c r="S2562" s="28"/>
      <c r="T2562" s="28"/>
      <c r="V2562" s="24"/>
      <c r="AN2562" s="111"/>
      <c r="AO2562" s="111"/>
    </row>
    <row r="2563">
      <c r="B2563" s="51"/>
      <c r="C2563" s="24"/>
      <c r="E2563" s="28"/>
      <c r="F2563" s="108"/>
      <c r="H2563" s="24"/>
      <c r="P2563" s="24"/>
      <c r="R2563" s="28"/>
      <c r="S2563" s="28"/>
      <c r="T2563" s="28"/>
      <c r="V2563" s="24"/>
      <c r="AN2563" s="111"/>
      <c r="AO2563" s="111"/>
    </row>
    <row r="2564">
      <c r="B2564" s="51"/>
      <c r="C2564" s="24"/>
      <c r="E2564" s="28"/>
      <c r="F2564" s="108"/>
      <c r="H2564" s="24"/>
      <c r="P2564" s="24"/>
      <c r="R2564" s="28"/>
      <c r="S2564" s="28"/>
      <c r="T2564" s="28"/>
      <c r="V2564" s="24"/>
      <c r="AN2564" s="111"/>
      <c r="AO2564" s="111"/>
    </row>
    <row r="2565">
      <c r="B2565" s="51"/>
      <c r="C2565" s="24"/>
      <c r="E2565" s="28"/>
      <c r="F2565" s="108"/>
      <c r="H2565" s="24"/>
      <c r="P2565" s="24"/>
      <c r="R2565" s="28"/>
      <c r="S2565" s="28"/>
      <c r="T2565" s="28"/>
      <c r="V2565" s="24"/>
      <c r="AN2565" s="111"/>
      <c r="AO2565" s="111"/>
    </row>
    <row r="2566">
      <c r="B2566" s="51"/>
      <c r="C2566" s="24"/>
      <c r="E2566" s="28"/>
      <c r="F2566" s="108"/>
      <c r="H2566" s="24"/>
      <c r="P2566" s="24"/>
      <c r="R2566" s="28"/>
      <c r="S2566" s="28"/>
      <c r="T2566" s="28"/>
      <c r="V2566" s="24"/>
      <c r="AN2566" s="111"/>
      <c r="AO2566" s="111"/>
    </row>
    <row r="2567">
      <c r="B2567" s="51"/>
      <c r="C2567" s="24"/>
      <c r="E2567" s="28"/>
      <c r="F2567" s="108"/>
      <c r="H2567" s="24"/>
      <c r="P2567" s="24"/>
      <c r="R2567" s="28"/>
      <c r="S2567" s="28"/>
      <c r="T2567" s="28"/>
      <c r="V2567" s="24"/>
      <c r="AN2567" s="111"/>
      <c r="AO2567" s="111"/>
    </row>
    <row r="2568">
      <c r="B2568" s="51"/>
      <c r="C2568" s="24"/>
      <c r="E2568" s="28"/>
      <c r="F2568" s="108"/>
      <c r="H2568" s="24"/>
      <c r="P2568" s="24"/>
      <c r="R2568" s="28"/>
      <c r="S2568" s="28"/>
      <c r="T2568" s="28"/>
      <c r="V2568" s="24"/>
      <c r="AN2568" s="111"/>
      <c r="AO2568" s="111"/>
    </row>
    <row r="2569">
      <c r="B2569" s="51"/>
      <c r="C2569" s="24"/>
      <c r="E2569" s="28"/>
      <c r="F2569" s="108"/>
      <c r="H2569" s="24"/>
      <c r="P2569" s="24"/>
      <c r="R2569" s="28"/>
      <c r="S2569" s="28"/>
      <c r="T2569" s="28"/>
      <c r="V2569" s="24"/>
      <c r="AN2569" s="111"/>
      <c r="AO2569" s="111"/>
    </row>
    <row r="2570">
      <c r="B2570" s="51"/>
      <c r="C2570" s="24"/>
      <c r="E2570" s="28"/>
      <c r="F2570" s="108"/>
      <c r="H2570" s="24"/>
      <c r="P2570" s="24"/>
      <c r="R2570" s="28"/>
      <c r="S2570" s="28"/>
      <c r="T2570" s="28"/>
      <c r="V2570" s="24"/>
      <c r="AN2570" s="111"/>
      <c r="AO2570" s="111"/>
    </row>
    <row r="2571">
      <c r="B2571" s="51"/>
      <c r="C2571" s="24"/>
      <c r="E2571" s="28"/>
      <c r="F2571" s="108"/>
      <c r="H2571" s="24"/>
      <c r="P2571" s="24"/>
      <c r="R2571" s="28"/>
      <c r="S2571" s="28"/>
      <c r="T2571" s="28"/>
      <c r="V2571" s="24"/>
      <c r="AN2571" s="111"/>
      <c r="AO2571" s="111"/>
    </row>
    <row r="2572">
      <c r="B2572" s="51"/>
      <c r="C2572" s="24"/>
      <c r="E2572" s="28"/>
      <c r="F2572" s="108"/>
      <c r="H2572" s="24"/>
      <c r="P2572" s="24"/>
      <c r="R2572" s="28"/>
      <c r="S2572" s="28"/>
      <c r="T2572" s="28"/>
      <c r="V2572" s="24"/>
      <c r="AN2572" s="111"/>
      <c r="AO2572" s="111"/>
    </row>
    <row r="2573">
      <c r="B2573" s="51"/>
      <c r="C2573" s="24"/>
      <c r="E2573" s="28"/>
      <c r="F2573" s="108"/>
      <c r="H2573" s="24"/>
      <c r="P2573" s="24"/>
      <c r="R2573" s="28"/>
      <c r="S2573" s="28"/>
      <c r="T2573" s="28"/>
      <c r="V2573" s="24"/>
      <c r="AN2573" s="111"/>
      <c r="AO2573" s="111"/>
    </row>
    <row r="2574">
      <c r="B2574" s="51"/>
      <c r="C2574" s="24"/>
      <c r="E2574" s="28"/>
      <c r="F2574" s="108"/>
      <c r="H2574" s="24"/>
      <c r="P2574" s="24"/>
      <c r="R2574" s="28"/>
      <c r="S2574" s="28"/>
      <c r="T2574" s="28"/>
      <c r="V2574" s="24"/>
      <c r="AN2574" s="111"/>
      <c r="AO2574" s="111"/>
    </row>
    <row r="2575">
      <c r="B2575" s="51"/>
      <c r="C2575" s="24"/>
      <c r="E2575" s="28"/>
      <c r="F2575" s="108"/>
      <c r="H2575" s="24"/>
      <c r="P2575" s="24"/>
      <c r="R2575" s="28"/>
      <c r="S2575" s="28"/>
      <c r="T2575" s="28"/>
      <c r="V2575" s="24"/>
      <c r="AN2575" s="111"/>
      <c r="AO2575" s="111"/>
    </row>
    <row r="2576">
      <c r="B2576" s="51"/>
      <c r="C2576" s="24"/>
      <c r="E2576" s="28"/>
      <c r="F2576" s="108"/>
      <c r="H2576" s="24"/>
      <c r="P2576" s="24"/>
      <c r="R2576" s="28"/>
      <c r="S2576" s="28"/>
      <c r="T2576" s="28"/>
      <c r="V2576" s="24"/>
      <c r="AN2576" s="111"/>
      <c r="AO2576" s="111"/>
    </row>
    <row r="2577">
      <c r="B2577" s="51"/>
      <c r="C2577" s="24"/>
      <c r="E2577" s="28"/>
      <c r="F2577" s="108"/>
      <c r="H2577" s="24"/>
      <c r="P2577" s="24"/>
      <c r="R2577" s="28"/>
      <c r="S2577" s="28"/>
      <c r="T2577" s="28"/>
      <c r="V2577" s="24"/>
      <c r="AN2577" s="111"/>
      <c r="AO2577" s="111"/>
    </row>
    <row r="2578">
      <c r="B2578" s="51"/>
      <c r="C2578" s="24"/>
      <c r="E2578" s="28"/>
      <c r="F2578" s="108"/>
      <c r="H2578" s="24"/>
      <c r="P2578" s="24"/>
      <c r="R2578" s="28"/>
      <c r="S2578" s="28"/>
      <c r="T2578" s="28"/>
      <c r="V2578" s="24"/>
      <c r="AN2578" s="111"/>
      <c r="AO2578" s="111"/>
    </row>
    <row r="2579">
      <c r="B2579" s="51"/>
      <c r="C2579" s="24"/>
      <c r="E2579" s="28"/>
      <c r="F2579" s="108"/>
      <c r="H2579" s="24"/>
      <c r="P2579" s="24"/>
      <c r="R2579" s="28"/>
      <c r="S2579" s="28"/>
      <c r="T2579" s="28"/>
      <c r="V2579" s="24"/>
      <c r="AN2579" s="111"/>
      <c r="AO2579" s="111"/>
    </row>
    <row r="2580">
      <c r="B2580" s="51"/>
      <c r="C2580" s="24"/>
      <c r="E2580" s="28"/>
      <c r="F2580" s="108"/>
      <c r="H2580" s="24"/>
      <c r="P2580" s="24"/>
      <c r="R2580" s="28"/>
      <c r="S2580" s="28"/>
      <c r="T2580" s="28"/>
      <c r="V2580" s="24"/>
      <c r="AN2580" s="111"/>
      <c r="AO2580" s="111"/>
    </row>
    <row r="2581">
      <c r="B2581" s="51"/>
      <c r="C2581" s="24"/>
      <c r="E2581" s="28"/>
      <c r="F2581" s="108"/>
      <c r="H2581" s="24"/>
      <c r="P2581" s="24"/>
      <c r="R2581" s="28"/>
      <c r="S2581" s="28"/>
      <c r="T2581" s="28"/>
      <c r="V2581" s="24"/>
      <c r="AN2581" s="111"/>
      <c r="AO2581" s="111"/>
    </row>
    <row r="2582">
      <c r="B2582" s="51"/>
      <c r="C2582" s="24"/>
      <c r="E2582" s="28"/>
      <c r="F2582" s="108"/>
      <c r="H2582" s="24"/>
      <c r="P2582" s="24"/>
      <c r="R2582" s="28"/>
      <c r="S2582" s="28"/>
      <c r="T2582" s="28"/>
      <c r="V2582" s="24"/>
      <c r="AN2582" s="111"/>
      <c r="AO2582" s="111"/>
    </row>
    <row r="2583">
      <c r="B2583" s="51"/>
      <c r="C2583" s="24"/>
      <c r="E2583" s="28"/>
      <c r="F2583" s="108"/>
      <c r="H2583" s="24"/>
      <c r="P2583" s="24"/>
      <c r="R2583" s="28"/>
      <c r="S2583" s="28"/>
      <c r="T2583" s="28"/>
      <c r="V2583" s="24"/>
      <c r="AN2583" s="111"/>
      <c r="AO2583" s="111"/>
    </row>
    <row r="2584">
      <c r="B2584" s="51"/>
      <c r="C2584" s="24"/>
      <c r="E2584" s="28"/>
      <c r="F2584" s="108"/>
      <c r="H2584" s="24"/>
      <c r="P2584" s="24"/>
      <c r="R2584" s="28"/>
      <c r="S2584" s="28"/>
      <c r="T2584" s="28"/>
      <c r="V2584" s="24"/>
      <c r="AN2584" s="111"/>
      <c r="AO2584" s="111"/>
    </row>
    <row r="2585">
      <c r="B2585" s="51"/>
      <c r="C2585" s="24"/>
      <c r="E2585" s="28"/>
      <c r="F2585" s="108"/>
      <c r="H2585" s="24"/>
      <c r="P2585" s="24"/>
      <c r="R2585" s="28"/>
      <c r="S2585" s="28"/>
      <c r="T2585" s="28"/>
      <c r="V2585" s="24"/>
      <c r="AN2585" s="111"/>
      <c r="AO2585" s="111"/>
    </row>
    <row r="2586">
      <c r="B2586" s="51"/>
      <c r="C2586" s="24"/>
      <c r="E2586" s="28"/>
      <c r="F2586" s="108"/>
      <c r="H2586" s="24"/>
      <c r="P2586" s="24"/>
      <c r="R2586" s="28"/>
      <c r="S2586" s="28"/>
      <c r="T2586" s="28"/>
      <c r="V2586" s="24"/>
      <c r="AN2586" s="111"/>
      <c r="AO2586" s="111"/>
    </row>
    <row r="2587">
      <c r="B2587" s="51"/>
      <c r="C2587" s="24"/>
      <c r="E2587" s="28"/>
      <c r="F2587" s="108"/>
      <c r="H2587" s="24"/>
      <c r="P2587" s="24"/>
      <c r="R2587" s="28"/>
      <c r="S2587" s="28"/>
      <c r="T2587" s="28"/>
      <c r="V2587" s="24"/>
      <c r="AN2587" s="111"/>
      <c r="AO2587" s="111"/>
    </row>
    <row r="2588">
      <c r="B2588" s="51"/>
      <c r="C2588" s="24"/>
      <c r="E2588" s="28"/>
      <c r="F2588" s="108"/>
      <c r="H2588" s="24"/>
      <c r="P2588" s="24"/>
      <c r="R2588" s="28"/>
      <c r="S2588" s="28"/>
      <c r="T2588" s="28"/>
      <c r="V2588" s="24"/>
      <c r="AN2588" s="111"/>
      <c r="AO2588" s="111"/>
    </row>
    <row r="2589">
      <c r="B2589" s="51"/>
      <c r="C2589" s="24"/>
      <c r="E2589" s="28"/>
      <c r="F2589" s="108"/>
      <c r="H2589" s="24"/>
      <c r="P2589" s="24"/>
      <c r="R2589" s="28"/>
      <c r="S2589" s="28"/>
      <c r="T2589" s="28"/>
      <c r="V2589" s="24"/>
      <c r="AN2589" s="111"/>
      <c r="AO2589" s="111"/>
    </row>
    <row r="2590">
      <c r="B2590" s="51"/>
      <c r="C2590" s="24"/>
      <c r="E2590" s="28"/>
      <c r="F2590" s="108"/>
      <c r="H2590" s="24"/>
      <c r="P2590" s="24"/>
      <c r="R2590" s="28"/>
      <c r="S2590" s="28"/>
      <c r="T2590" s="28"/>
      <c r="V2590" s="24"/>
      <c r="AN2590" s="111"/>
      <c r="AO2590" s="111"/>
    </row>
    <row r="2591">
      <c r="B2591" s="51"/>
      <c r="C2591" s="24"/>
      <c r="E2591" s="28"/>
      <c r="F2591" s="108"/>
      <c r="H2591" s="24"/>
      <c r="P2591" s="24"/>
      <c r="R2591" s="28"/>
      <c r="S2591" s="28"/>
      <c r="T2591" s="28"/>
      <c r="V2591" s="24"/>
      <c r="AN2591" s="111"/>
      <c r="AO2591" s="111"/>
    </row>
    <row r="2592">
      <c r="B2592" s="51"/>
      <c r="C2592" s="24"/>
      <c r="E2592" s="28"/>
      <c r="F2592" s="108"/>
      <c r="H2592" s="24"/>
      <c r="P2592" s="24"/>
      <c r="R2592" s="28"/>
      <c r="S2592" s="28"/>
      <c r="T2592" s="28"/>
      <c r="V2592" s="24"/>
      <c r="AN2592" s="111"/>
      <c r="AO2592" s="111"/>
    </row>
    <row r="2593">
      <c r="B2593" s="51"/>
      <c r="C2593" s="24"/>
      <c r="E2593" s="28"/>
      <c r="F2593" s="108"/>
      <c r="H2593" s="24"/>
      <c r="P2593" s="24"/>
      <c r="R2593" s="28"/>
      <c r="S2593" s="28"/>
      <c r="T2593" s="28"/>
      <c r="V2593" s="24"/>
      <c r="AN2593" s="111"/>
      <c r="AO2593" s="111"/>
    </row>
    <row r="2594">
      <c r="B2594" s="51"/>
      <c r="C2594" s="24"/>
      <c r="E2594" s="28"/>
      <c r="F2594" s="108"/>
      <c r="H2594" s="24"/>
      <c r="P2594" s="24"/>
      <c r="R2594" s="28"/>
      <c r="S2594" s="28"/>
      <c r="T2594" s="28"/>
      <c r="V2594" s="24"/>
      <c r="AN2594" s="111"/>
      <c r="AO2594" s="111"/>
    </row>
    <row r="2595">
      <c r="B2595" s="51"/>
      <c r="C2595" s="24"/>
      <c r="E2595" s="28"/>
      <c r="F2595" s="108"/>
      <c r="H2595" s="24"/>
      <c r="P2595" s="24"/>
      <c r="R2595" s="28"/>
      <c r="S2595" s="28"/>
      <c r="T2595" s="28"/>
      <c r="V2595" s="24"/>
      <c r="AN2595" s="111"/>
      <c r="AO2595" s="111"/>
    </row>
    <row r="2596">
      <c r="B2596" s="51"/>
      <c r="C2596" s="24"/>
      <c r="E2596" s="28"/>
      <c r="F2596" s="108"/>
      <c r="H2596" s="24"/>
      <c r="P2596" s="24"/>
      <c r="R2596" s="28"/>
      <c r="S2596" s="28"/>
      <c r="T2596" s="28"/>
      <c r="V2596" s="24"/>
      <c r="AN2596" s="111"/>
      <c r="AO2596" s="111"/>
    </row>
    <row r="2597">
      <c r="B2597" s="51"/>
      <c r="C2597" s="24"/>
      <c r="E2597" s="28"/>
      <c r="F2597" s="108"/>
      <c r="H2597" s="24"/>
      <c r="P2597" s="24"/>
      <c r="R2597" s="28"/>
      <c r="S2597" s="28"/>
      <c r="T2597" s="28"/>
      <c r="V2597" s="24"/>
      <c r="AN2597" s="111"/>
      <c r="AO2597" s="111"/>
    </row>
    <row r="2598">
      <c r="B2598" s="51"/>
      <c r="C2598" s="24"/>
      <c r="E2598" s="28"/>
      <c r="F2598" s="108"/>
      <c r="H2598" s="24"/>
      <c r="P2598" s="24"/>
      <c r="R2598" s="28"/>
      <c r="S2598" s="28"/>
      <c r="T2598" s="28"/>
      <c r="V2598" s="24"/>
      <c r="AN2598" s="111"/>
      <c r="AO2598" s="111"/>
    </row>
    <row r="2599">
      <c r="B2599" s="51"/>
      <c r="C2599" s="24"/>
      <c r="E2599" s="28"/>
      <c r="F2599" s="108"/>
      <c r="H2599" s="24"/>
      <c r="P2599" s="24"/>
      <c r="R2599" s="28"/>
      <c r="S2599" s="28"/>
      <c r="T2599" s="28"/>
      <c r="V2599" s="24"/>
      <c r="AN2599" s="111"/>
      <c r="AO2599" s="111"/>
    </row>
    <row r="2600">
      <c r="B2600" s="51"/>
      <c r="C2600" s="24"/>
      <c r="E2600" s="28"/>
      <c r="F2600" s="108"/>
      <c r="H2600" s="24"/>
      <c r="P2600" s="24"/>
      <c r="R2600" s="28"/>
      <c r="S2600" s="28"/>
      <c r="T2600" s="28"/>
      <c r="V2600" s="24"/>
      <c r="AN2600" s="111"/>
      <c r="AO2600" s="111"/>
    </row>
    <row r="2601">
      <c r="B2601" s="51"/>
      <c r="C2601" s="24"/>
      <c r="E2601" s="28"/>
      <c r="F2601" s="108"/>
      <c r="H2601" s="24"/>
      <c r="P2601" s="24"/>
      <c r="R2601" s="28"/>
      <c r="S2601" s="28"/>
      <c r="T2601" s="28"/>
      <c r="V2601" s="24"/>
      <c r="AN2601" s="111"/>
      <c r="AO2601" s="111"/>
    </row>
    <row r="2602">
      <c r="B2602" s="51"/>
      <c r="C2602" s="24"/>
      <c r="E2602" s="28"/>
      <c r="F2602" s="108"/>
      <c r="H2602" s="24"/>
      <c r="P2602" s="24"/>
      <c r="R2602" s="28"/>
      <c r="S2602" s="28"/>
      <c r="T2602" s="28"/>
      <c r="V2602" s="24"/>
      <c r="AN2602" s="111"/>
      <c r="AO2602" s="111"/>
    </row>
    <row r="2603">
      <c r="B2603" s="51"/>
      <c r="C2603" s="24"/>
      <c r="E2603" s="28"/>
      <c r="F2603" s="108"/>
      <c r="H2603" s="24"/>
      <c r="P2603" s="24"/>
      <c r="R2603" s="28"/>
      <c r="S2603" s="28"/>
      <c r="T2603" s="28"/>
      <c r="V2603" s="24"/>
      <c r="AN2603" s="111"/>
      <c r="AO2603" s="111"/>
    </row>
    <row r="2604">
      <c r="B2604" s="51"/>
      <c r="C2604" s="24"/>
      <c r="E2604" s="28"/>
      <c r="F2604" s="108"/>
      <c r="H2604" s="24"/>
      <c r="P2604" s="24"/>
      <c r="R2604" s="28"/>
      <c r="S2604" s="28"/>
      <c r="T2604" s="28"/>
      <c r="V2604" s="24"/>
      <c r="AN2604" s="111"/>
      <c r="AO2604" s="111"/>
    </row>
    <row r="2605">
      <c r="B2605" s="51"/>
      <c r="C2605" s="24"/>
      <c r="E2605" s="28"/>
      <c r="F2605" s="108"/>
      <c r="H2605" s="24"/>
      <c r="P2605" s="24"/>
      <c r="R2605" s="28"/>
      <c r="S2605" s="28"/>
      <c r="T2605" s="28"/>
      <c r="V2605" s="24"/>
      <c r="AN2605" s="111"/>
      <c r="AO2605" s="111"/>
    </row>
    <row r="2606">
      <c r="B2606" s="51"/>
      <c r="C2606" s="24"/>
      <c r="E2606" s="28"/>
      <c r="F2606" s="108"/>
      <c r="H2606" s="24"/>
      <c r="P2606" s="24"/>
      <c r="R2606" s="28"/>
      <c r="S2606" s="28"/>
      <c r="T2606" s="28"/>
      <c r="V2606" s="24"/>
      <c r="AN2606" s="111"/>
      <c r="AO2606" s="111"/>
    </row>
    <row r="2607">
      <c r="B2607" s="51"/>
      <c r="C2607" s="24"/>
      <c r="E2607" s="28"/>
      <c r="F2607" s="108"/>
      <c r="H2607" s="24"/>
      <c r="P2607" s="24"/>
      <c r="R2607" s="28"/>
      <c r="S2607" s="28"/>
      <c r="T2607" s="28"/>
      <c r="V2607" s="24"/>
      <c r="AN2607" s="111"/>
      <c r="AO2607" s="111"/>
    </row>
    <row r="2608">
      <c r="B2608" s="51"/>
      <c r="C2608" s="24"/>
      <c r="E2608" s="28"/>
      <c r="F2608" s="108"/>
      <c r="H2608" s="24"/>
      <c r="P2608" s="24"/>
      <c r="R2608" s="28"/>
      <c r="S2608" s="28"/>
      <c r="T2608" s="28"/>
      <c r="V2608" s="24"/>
      <c r="AN2608" s="111"/>
      <c r="AO2608" s="111"/>
    </row>
    <row r="2609">
      <c r="B2609" s="51"/>
      <c r="C2609" s="24"/>
      <c r="E2609" s="28"/>
      <c r="F2609" s="108"/>
      <c r="H2609" s="24"/>
      <c r="P2609" s="24"/>
      <c r="R2609" s="28"/>
      <c r="S2609" s="28"/>
      <c r="T2609" s="28"/>
      <c r="V2609" s="24"/>
      <c r="AN2609" s="111"/>
      <c r="AO2609" s="111"/>
    </row>
    <row r="2610">
      <c r="B2610" s="51"/>
      <c r="C2610" s="24"/>
      <c r="E2610" s="28"/>
      <c r="F2610" s="108"/>
      <c r="H2610" s="24"/>
      <c r="P2610" s="24"/>
      <c r="R2610" s="28"/>
      <c r="S2610" s="28"/>
      <c r="T2610" s="28"/>
      <c r="V2610" s="24"/>
      <c r="AN2610" s="111"/>
      <c r="AO2610" s="111"/>
    </row>
    <row r="2611">
      <c r="B2611" s="51"/>
      <c r="C2611" s="24"/>
      <c r="E2611" s="28"/>
      <c r="F2611" s="108"/>
      <c r="H2611" s="24"/>
      <c r="P2611" s="24"/>
      <c r="R2611" s="28"/>
      <c r="S2611" s="28"/>
      <c r="T2611" s="28"/>
      <c r="V2611" s="24"/>
      <c r="AN2611" s="111"/>
      <c r="AO2611" s="111"/>
    </row>
    <row r="2612">
      <c r="B2612" s="51"/>
      <c r="C2612" s="24"/>
      <c r="E2612" s="28"/>
      <c r="F2612" s="108"/>
      <c r="H2612" s="24"/>
      <c r="P2612" s="24"/>
      <c r="R2612" s="28"/>
      <c r="S2612" s="28"/>
      <c r="T2612" s="28"/>
      <c r="V2612" s="24"/>
      <c r="AN2612" s="111"/>
      <c r="AO2612" s="111"/>
    </row>
    <row r="2613">
      <c r="B2613" s="51"/>
      <c r="C2613" s="24"/>
      <c r="E2613" s="28"/>
      <c r="F2613" s="108"/>
      <c r="H2613" s="24"/>
      <c r="P2613" s="24"/>
      <c r="R2613" s="28"/>
      <c r="S2613" s="28"/>
      <c r="T2613" s="28"/>
      <c r="V2613" s="24"/>
      <c r="AN2613" s="111"/>
      <c r="AO2613" s="111"/>
    </row>
    <row r="2614">
      <c r="B2614" s="51"/>
      <c r="C2614" s="24"/>
      <c r="E2614" s="28"/>
      <c r="F2614" s="108"/>
      <c r="H2614" s="24"/>
      <c r="P2614" s="24"/>
      <c r="R2614" s="28"/>
      <c r="S2614" s="28"/>
      <c r="T2614" s="28"/>
      <c r="V2614" s="24"/>
      <c r="AN2614" s="111"/>
      <c r="AO2614" s="111"/>
    </row>
    <row r="2615">
      <c r="B2615" s="51"/>
      <c r="C2615" s="24"/>
      <c r="E2615" s="28"/>
      <c r="F2615" s="108"/>
      <c r="H2615" s="24"/>
      <c r="P2615" s="24"/>
      <c r="R2615" s="28"/>
      <c r="S2615" s="28"/>
      <c r="T2615" s="28"/>
      <c r="V2615" s="24"/>
      <c r="AN2615" s="111"/>
      <c r="AO2615" s="111"/>
    </row>
    <row r="2616">
      <c r="B2616" s="51"/>
      <c r="C2616" s="24"/>
      <c r="E2616" s="28"/>
      <c r="F2616" s="108"/>
      <c r="H2616" s="24"/>
      <c r="P2616" s="24"/>
      <c r="R2616" s="28"/>
      <c r="S2616" s="28"/>
      <c r="T2616" s="28"/>
      <c r="V2616" s="24"/>
      <c r="AN2616" s="111"/>
      <c r="AO2616" s="111"/>
    </row>
    <row r="2617">
      <c r="B2617" s="51"/>
      <c r="C2617" s="24"/>
      <c r="E2617" s="28"/>
      <c r="F2617" s="108"/>
      <c r="H2617" s="24"/>
      <c r="P2617" s="24"/>
      <c r="R2617" s="28"/>
      <c r="S2617" s="28"/>
      <c r="T2617" s="28"/>
      <c r="V2617" s="24"/>
      <c r="AN2617" s="111"/>
      <c r="AO2617" s="111"/>
    </row>
    <row r="2618">
      <c r="B2618" s="51"/>
      <c r="C2618" s="24"/>
      <c r="E2618" s="28"/>
      <c r="F2618" s="108"/>
      <c r="H2618" s="24"/>
      <c r="P2618" s="24"/>
      <c r="R2618" s="28"/>
      <c r="S2618" s="28"/>
      <c r="T2618" s="28"/>
      <c r="V2618" s="24"/>
      <c r="AN2618" s="111"/>
      <c r="AO2618" s="111"/>
    </row>
    <row r="2619">
      <c r="B2619" s="51"/>
      <c r="C2619" s="24"/>
      <c r="E2619" s="28"/>
      <c r="F2619" s="108"/>
      <c r="H2619" s="24"/>
      <c r="P2619" s="24"/>
      <c r="R2619" s="28"/>
      <c r="S2619" s="28"/>
      <c r="T2619" s="28"/>
      <c r="V2619" s="24"/>
      <c r="AN2619" s="111"/>
      <c r="AO2619" s="111"/>
    </row>
    <row r="2620">
      <c r="B2620" s="51"/>
      <c r="C2620" s="24"/>
      <c r="E2620" s="28"/>
      <c r="F2620" s="108"/>
      <c r="H2620" s="24"/>
      <c r="P2620" s="24"/>
      <c r="R2620" s="28"/>
      <c r="S2620" s="28"/>
      <c r="T2620" s="28"/>
      <c r="V2620" s="24"/>
      <c r="AN2620" s="111"/>
      <c r="AO2620" s="111"/>
    </row>
    <row r="2621">
      <c r="B2621" s="51"/>
      <c r="C2621" s="24"/>
      <c r="E2621" s="28"/>
      <c r="F2621" s="108"/>
      <c r="H2621" s="24"/>
      <c r="P2621" s="24"/>
      <c r="R2621" s="28"/>
      <c r="S2621" s="28"/>
      <c r="T2621" s="28"/>
      <c r="V2621" s="24"/>
      <c r="AN2621" s="111"/>
      <c r="AO2621" s="111"/>
    </row>
    <row r="2622">
      <c r="B2622" s="51"/>
      <c r="C2622" s="24"/>
      <c r="E2622" s="28"/>
      <c r="F2622" s="108"/>
      <c r="H2622" s="24"/>
      <c r="P2622" s="24"/>
      <c r="R2622" s="28"/>
      <c r="S2622" s="28"/>
      <c r="T2622" s="28"/>
      <c r="V2622" s="24"/>
      <c r="AN2622" s="111"/>
      <c r="AO2622" s="111"/>
    </row>
    <row r="2623">
      <c r="B2623" s="51"/>
      <c r="C2623" s="24"/>
      <c r="E2623" s="28"/>
      <c r="F2623" s="108"/>
      <c r="H2623" s="24"/>
      <c r="P2623" s="24"/>
      <c r="R2623" s="28"/>
      <c r="S2623" s="28"/>
      <c r="T2623" s="28"/>
      <c r="V2623" s="24"/>
      <c r="AN2623" s="111"/>
      <c r="AO2623" s="111"/>
    </row>
    <row r="2624">
      <c r="B2624" s="51"/>
      <c r="C2624" s="24"/>
      <c r="E2624" s="28"/>
      <c r="F2624" s="108"/>
      <c r="H2624" s="24"/>
      <c r="P2624" s="24"/>
      <c r="R2624" s="28"/>
      <c r="S2624" s="28"/>
      <c r="T2624" s="28"/>
      <c r="V2624" s="24"/>
      <c r="AN2624" s="111"/>
      <c r="AO2624" s="111"/>
    </row>
    <row r="2625">
      <c r="B2625" s="51"/>
      <c r="C2625" s="24"/>
      <c r="E2625" s="28"/>
      <c r="F2625" s="108"/>
      <c r="H2625" s="24"/>
      <c r="P2625" s="24"/>
      <c r="R2625" s="28"/>
      <c r="S2625" s="28"/>
      <c r="T2625" s="28"/>
      <c r="V2625" s="24"/>
      <c r="AN2625" s="111"/>
      <c r="AO2625" s="111"/>
    </row>
    <row r="2626">
      <c r="B2626" s="51"/>
      <c r="C2626" s="24"/>
      <c r="E2626" s="28"/>
      <c r="F2626" s="108"/>
      <c r="H2626" s="24"/>
      <c r="P2626" s="24"/>
      <c r="R2626" s="28"/>
      <c r="S2626" s="28"/>
      <c r="T2626" s="28"/>
      <c r="V2626" s="24"/>
      <c r="AN2626" s="111"/>
      <c r="AO2626" s="111"/>
    </row>
    <row r="2627">
      <c r="B2627" s="51"/>
      <c r="C2627" s="24"/>
      <c r="E2627" s="28"/>
      <c r="F2627" s="108"/>
      <c r="H2627" s="24"/>
      <c r="P2627" s="24"/>
      <c r="R2627" s="28"/>
      <c r="S2627" s="28"/>
      <c r="T2627" s="28"/>
      <c r="V2627" s="24"/>
      <c r="AN2627" s="111"/>
      <c r="AO2627" s="111"/>
    </row>
    <row r="2628">
      <c r="B2628" s="51"/>
      <c r="C2628" s="24"/>
      <c r="E2628" s="28"/>
      <c r="F2628" s="108"/>
      <c r="H2628" s="24"/>
      <c r="P2628" s="24"/>
      <c r="R2628" s="28"/>
      <c r="S2628" s="28"/>
      <c r="T2628" s="28"/>
      <c r="V2628" s="24"/>
      <c r="AN2628" s="111"/>
      <c r="AO2628" s="111"/>
    </row>
    <row r="2629">
      <c r="B2629" s="51"/>
      <c r="C2629" s="24"/>
      <c r="E2629" s="28"/>
      <c r="F2629" s="108"/>
      <c r="H2629" s="24"/>
      <c r="P2629" s="24"/>
      <c r="R2629" s="28"/>
      <c r="S2629" s="28"/>
      <c r="T2629" s="28"/>
      <c r="V2629" s="24"/>
      <c r="AN2629" s="111"/>
      <c r="AO2629" s="111"/>
    </row>
    <row r="2630">
      <c r="B2630" s="51"/>
      <c r="C2630" s="24"/>
      <c r="E2630" s="28"/>
      <c r="F2630" s="108"/>
      <c r="H2630" s="24"/>
      <c r="P2630" s="24"/>
      <c r="R2630" s="28"/>
      <c r="S2630" s="28"/>
      <c r="T2630" s="28"/>
      <c r="V2630" s="24"/>
      <c r="AN2630" s="111"/>
      <c r="AO2630" s="111"/>
    </row>
    <row r="2631">
      <c r="B2631" s="51"/>
      <c r="C2631" s="24"/>
      <c r="E2631" s="28"/>
      <c r="F2631" s="108"/>
      <c r="H2631" s="24"/>
      <c r="P2631" s="24"/>
      <c r="R2631" s="28"/>
      <c r="S2631" s="28"/>
      <c r="T2631" s="28"/>
      <c r="V2631" s="24"/>
      <c r="AN2631" s="111"/>
      <c r="AO2631" s="111"/>
    </row>
    <row r="2632">
      <c r="B2632" s="51"/>
      <c r="C2632" s="24"/>
      <c r="E2632" s="28"/>
      <c r="F2632" s="108"/>
      <c r="H2632" s="24"/>
      <c r="P2632" s="24"/>
      <c r="R2632" s="28"/>
      <c r="S2632" s="28"/>
      <c r="T2632" s="28"/>
      <c r="V2632" s="24"/>
      <c r="AN2632" s="111"/>
      <c r="AO2632" s="111"/>
    </row>
    <row r="2633">
      <c r="B2633" s="51"/>
      <c r="C2633" s="24"/>
      <c r="E2633" s="28"/>
      <c r="F2633" s="108"/>
      <c r="H2633" s="24"/>
      <c r="P2633" s="24"/>
      <c r="R2633" s="28"/>
      <c r="S2633" s="28"/>
      <c r="T2633" s="28"/>
      <c r="V2633" s="24"/>
      <c r="AN2633" s="111"/>
      <c r="AO2633" s="111"/>
    </row>
    <row r="2634">
      <c r="B2634" s="51"/>
      <c r="C2634" s="24"/>
      <c r="E2634" s="28"/>
      <c r="F2634" s="108"/>
      <c r="H2634" s="24"/>
      <c r="P2634" s="24"/>
      <c r="R2634" s="28"/>
      <c r="S2634" s="28"/>
      <c r="T2634" s="28"/>
      <c r="V2634" s="24"/>
      <c r="AN2634" s="111"/>
      <c r="AO2634" s="111"/>
    </row>
    <row r="2635">
      <c r="B2635" s="51"/>
      <c r="C2635" s="24"/>
      <c r="E2635" s="28"/>
      <c r="F2635" s="108"/>
      <c r="H2635" s="24"/>
      <c r="P2635" s="24"/>
      <c r="R2635" s="28"/>
      <c r="S2635" s="28"/>
      <c r="T2635" s="28"/>
      <c r="V2635" s="24"/>
      <c r="AN2635" s="111"/>
      <c r="AO2635" s="111"/>
    </row>
    <row r="2636">
      <c r="B2636" s="51"/>
      <c r="C2636" s="24"/>
      <c r="E2636" s="28"/>
      <c r="F2636" s="108"/>
      <c r="H2636" s="24"/>
      <c r="P2636" s="24"/>
      <c r="R2636" s="28"/>
      <c r="S2636" s="28"/>
      <c r="T2636" s="28"/>
      <c r="V2636" s="24"/>
      <c r="AN2636" s="111"/>
      <c r="AO2636" s="111"/>
    </row>
    <row r="2637">
      <c r="B2637" s="51"/>
      <c r="C2637" s="24"/>
      <c r="E2637" s="28"/>
      <c r="F2637" s="108"/>
      <c r="H2637" s="24"/>
      <c r="P2637" s="24"/>
      <c r="R2637" s="28"/>
      <c r="S2637" s="28"/>
      <c r="T2637" s="28"/>
      <c r="V2637" s="24"/>
      <c r="AN2637" s="111"/>
      <c r="AO2637" s="111"/>
    </row>
    <row r="2638">
      <c r="B2638" s="51"/>
      <c r="C2638" s="24"/>
      <c r="E2638" s="28"/>
      <c r="F2638" s="108"/>
      <c r="H2638" s="24"/>
      <c r="P2638" s="24"/>
      <c r="R2638" s="28"/>
      <c r="S2638" s="28"/>
      <c r="T2638" s="28"/>
      <c r="V2638" s="24"/>
      <c r="AN2638" s="111"/>
      <c r="AO2638" s="111"/>
    </row>
    <row r="2639">
      <c r="B2639" s="51"/>
      <c r="C2639" s="24"/>
      <c r="E2639" s="28"/>
      <c r="F2639" s="108"/>
      <c r="H2639" s="24"/>
      <c r="P2639" s="24"/>
      <c r="R2639" s="28"/>
      <c r="S2639" s="28"/>
      <c r="T2639" s="28"/>
      <c r="V2639" s="24"/>
      <c r="AN2639" s="111"/>
      <c r="AO2639" s="111"/>
    </row>
    <row r="2640">
      <c r="B2640" s="51"/>
      <c r="C2640" s="24"/>
      <c r="E2640" s="28"/>
      <c r="F2640" s="108"/>
      <c r="H2640" s="24"/>
      <c r="P2640" s="24"/>
      <c r="R2640" s="28"/>
      <c r="S2640" s="28"/>
      <c r="T2640" s="28"/>
      <c r="V2640" s="24"/>
      <c r="AN2640" s="111"/>
      <c r="AO2640" s="111"/>
    </row>
    <row r="2641">
      <c r="B2641" s="51"/>
      <c r="C2641" s="24"/>
      <c r="E2641" s="28"/>
      <c r="F2641" s="108"/>
      <c r="H2641" s="24"/>
      <c r="P2641" s="24"/>
      <c r="R2641" s="28"/>
      <c r="S2641" s="28"/>
      <c r="T2641" s="28"/>
      <c r="V2641" s="24"/>
      <c r="AN2641" s="111"/>
      <c r="AO2641" s="111"/>
    </row>
    <row r="2642">
      <c r="B2642" s="51"/>
      <c r="C2642" s="24"/>
      <c r="E2642" s="28"/>
      <c r="F2642" s="108"/>
      <c r="H2642" s="24"/>
      <c r="P2642" s="24"/>
      <c r="R2642" s="28"/>
      <c r="S2642" s="28"/>
      <c r="T2642" s="28"/>
      <c r="V2642" s="24"/>
      <c r="AN2642" s="111"/>
      <c r="AO2642" s="111"/>
    </row>
    <row r="2643">
      <c r="B2643" s="51"/>
      <c r="C2643" s="24"/>
      <c r="E2643" s="28"/>
      <c r="F2643" s="108"/>
      <c r="H2643" s="24"/>
      <c r="P2643" s="24"/>
      <c r="R2643" s="28"/>
      <c r="S2643" s="28"/>
      <c r="T2643" s="28"/>
      <c r="V2643" s="24"/>
      <c r="AN2643" s="111"/>
      <c r="AO2643" s="111"/>
    </row>
    <row r="2644">
      <c r="B2644" s="51"/>
      <c r="C2644" s="24"/>
      <c r="E2644" s="28"/>
      <c r="F2644" s="108"/>
      <c r="H2644" s="24"/>
      <c r="P2644" s="24"/>
      <c r="R2644" s="28"/>
      <c r="S2644" s="28"/>
      <c r="T2644" s="28"/>
      <c r="V2644" s="24"/>
      <c r="AN2644" s="111"/>
      <c r="AO2644" s="111"/>
    </row>
    <row r="2645">
      <c r="B2645" s="51"/>
      <c r="C2645" s="24"/>
      <c r="E2645" s="28"/>
      <c r="F2645" s="108"/>
      <c r="H2645" s="24"/>
      <c r="P2645" s="24"/>
      <c r="R2645" s="28"/>
      <c r="S2645" s="28"/>
      <c r="T2645" s="28"/>
      <c r="V2645" s="24"/>
      <c r="AN2645" s="111"/>
      <c r="AO2645" s="111"/>
    </row>
    <row r="2646">
      <c r="B2646" s="51"/>
      <c r="C2646" s="24"/>
      <c r="E2646" s="28"/>
      <c r="F2646" s="108"/>
      <c r="H2646" s="24"/>
      <c r="P2646" s="24"/>
      <c r="R2646" s="28"/>
      <c r="S2646" s="28"/>
      <c r="T2646" s="28"/>
      <c r="V2646" s="24"/>
      <c r="AN2646" s="111"/>
      <c r="AO2646" s="111"/>
    </row>
    <row r="2647">
      <c r="B2647" s="51"/>
      <c r="C2647" s="24"/>
      <c r="E2647" s="28"/>
      <c r="F2647" s="108"/>
      <c r="H2647" s="24"/>
      <c r="P2647" s="24"/>
      <c r="R2647" s="28"/>
      <c r="S2647" s="28"/>
      <c r="T2647" s="28"/>
      <c r="V2647" s="24"/>
      <c r="AN2647" s="111"/>
      <c r="AO2647" s="111"/>
    </row>
    <row r="2648">
      <c r="B2648" s="51"/>
      <c r="C2648" s="24"/>
      <c r="E2648" s="28"/>
      <c r="F2648" s="108"/>
      <c r="H2648" s="24"/>
      <c r="P2648" s="24"/>
      <c r="R2648" s="28"/>
      <c r="S2648" s="28"/>
      <c r="T2648" s="28"/>
      <c r="V2648" s="24"/>
      <c r="AN2648" s="111"/>
      <c r="AO2648" s="111"/>
    </row>
    <row r="2649">
      <c r="B2649" s="51"/>
      <c r="C2649" s="24"/>
      <c r="E2649" s="28"/>
      <c r="F2649" s="108"/>
      <c r="H2649" s="24"/>
      <c r="P2649" s="24"/>
      <c r="R2649" s="28"/>
      <c r="S2649" s="28"/>
      <c r="T2649" s="28"/>
      <c r="V2649" s="24"/>
      <c r="AN2649" s="111"/>
      <c r="AO2649" s="111"/>
    </row>
    <row r="2650">
      <c r="B2650" s="51"/>
      <c r="C2650" s="24"/>
      <c r="E2650" s="28"/>
      <c r="F2650" s="108"/>
      <c r="H2650" s="24"/>
      <c r="P2650" s="24"/>
      <c r="R2650" s="28"/>
      <c r="S2650" s="28"/>
      <c r="T2650" s="28"/>
      <c r="V2650" s="24"/>
      <c r="AN2650" s="111"/>
      <c r="AO2650" s="111"/>
    </row>
    <row r="2651">
      <c r="B2651" s="51"/>
      <c r="C2651" s="24"/>
      <c r="E2651" s="28"/>
      <c r="F2651" s="108"/>
      <c r="H2651" s="24"/>
      <c r="P2651" s="24"/>
      <c r="R2651" s="28"/>
      <c r="S2651" s="28"/>
      <c r="T2651" s="28"/>
      <c r="V2651" s="24"/>
      <c r="AN2651" s="111"/>
      <c r="AO2651" s="111"/>
    </row>
    <row r="2652">
      <c r="B2652" s="51"/>
      <c r="C2652" s="24"/>
      <c r="E2652" s="28"/>
      <c r="F2652" s="108"/>
      <c r="H2652" s="24"/>
      <c r="P2652" s="24"/>
      <c r="R2652" s="28"/>
      <c r="S2652" s="28"/>
      <c r="T2652" s="28"/>
      <c r="V2652" s="24"/>
      <c r="AN2652" s="111"/>
      <c r="AO2652" s="111"/>
    </row>
    <row r="2653">
      <c r="B2653" s="51"/>
      <c r="C2653" s="24"/>
      <c r="E2653" s="28"/>
      <c r="F2653" s="108"/>
      <c r="H2653" s="24"/>
      <c r="P2653" s="24"/>
      <c r="R2653" s="28"/>
      <c r="S2653" s="28"/>
      <c r="T2653" s="28"/>
      <c r="V2653" s="24"/>
      <c r="AN2653" s="111"/>
      <c r="AO2653" s="111"/>
    </row>
    <row r="2654">
      <c r="B2654" s="51"/>
      <c r="C2654" s="24"/>
      <c r="E2654" s="28"/>
      <c r="F2654" s="108"/>
      <c r="H2654" s="24"/>
      <c r="P2654" s="24"/>
      <c r="R2654" s="28"/>
      <c r="S2654" s="28"/>
      <c r="T2654" s="28"/>
      <c r="V2654" s="24"/>
      <c r="AN2654" s="111"/>
      <c r="AO2654" s="111"/>
    </row>
    <row r="2655">
      <c r="B2655" s="51"/>
      <c r="C2655" s="24"/>
      <c r="E2655" s="28"/>
      <c r="F2655" s="108"/>
      <c r="H2655" s="24"/>
      <c r="P2655" s="24"/>
      <c r="R2655" s="28"/>
      <c r="S2655" s="28"/>
      <c r="T2655" s="28"/>
      <c r="V2655" s="24"/>
      <c r="AN2655" s="111"/>
      <c r="AO2655" s="111"/>
    </row>
    <row r="2656">
      <c r="B2656" s="51"/>
      <c r="C2656" s="24"/>
      <c r="E2656" s="28"/>
      <c r="F2656" s="108"/>
      <c r="H2656" s="24"/>
      <c r="P2656" s="24"/>
      <c r="R2656" s="28"/>
      <c r="S2656" s="28"/>
      <c r="T2656" s="28"/>
      <c r="V2656" s="24"/>
      <c r="AN2656" s="111"/>
      <c r="AO2656" s="111"/>
    </row>
    <row r="2657">
      <c r="B2657" s="51"/>
      <c r="C2657" s="24"/>
      <c r="E2657" s="28"/>
      <c r="F2657" s="108"/>
      <c r="H2657" s="24"/>
      <c r="P2657" s="24"/>
      <c r="R2657" s="28"/>
      <c r="S2657" s="28"/>
      <c r="T2657" s="28"/>
      <c r="V2657" s="24"/>
      <c r="AN2657" s="111"/>
      <c r="AO2657" s="111"/>
    </row>
    <row r="2658">
      <c r="B2658" s="51"/>
      <c r="C2658" s="24"/>
      <c r="E2658" s="28"/>
      <c r="F2658" s="108"/>
      <c r="H2658" s="24"/>
      <c r="P2658" s="24"/>
      <c r="R2658" s="28"/>
      <c r="S2658" s="28"/>
      <c r="T2658" s="28"/>
      <c r="V2658" s="24"/>
      <c r="AN2658" s="111"/>
      <c r="AO2658" s="111"/>
    </row>
    <row r="2659">
      <c r="B2659" s="51"/>
      <c r="C2659" s="24"/>
      <c r="E2659" s="28"/>
      <c r="F2659" s="108"/>
      <c r="H2659" s="24"/>
      <c r="P2659" s="24"/>
      <c r="R2659" s="28"/>
      <c r="S2659" s="28"/>
      <c r="T2659" s="28"/>
      <c r="V2659" s="24"/>
      <c r="AN2659" s="111"/>
      <c r="AO2659" s="111"/>
    </row>
    <row r="2660">
      <c r="B2660" s="51"/>
      <c r="C2660" s="24"/>
      <c r="E2660" s="28"/>
      <c r="F2660" s="108"/>
      <c r="H2660" s="24"/>
      <c r="P2660" s="24"/>
      <c r="R2660" s="28"/>
      <c r="S2660" s="28"/>
      <c r="T2660" s="28"/>
      <c r="V2660" s="24"/>
      <c r="AN2660" s="111"/>
      <c r="AO2660" s="111"/>
    </row>
    <row r="2661">
      <c r="B2661" s="51"/>
      <c r="C2661" s="24"/>
      <c r="E2661" s="28"/>
      <c r="F2661" s="108"/>
      <c r="H2661" s="24"/>
      <c r="P2661" s="24"/>
      <c r="R2661" s="28"/>
      <c r="S2661" s="28"/>
      <c r="T2661" s="28"/>
      <c r="V2661" s="24"/>
      <c r="AN2661" s="111"/>
      <c r="AO2661" s="111"/>
    </row>
    <row r="2662">
      <c r="B2662" s="51"/>
      <c r="C2662" s="24"/>
      <c r="E2662" s="28"/>
      <c r="F2662" s="108"/>
      <c r="H2662" s="24"/>
      <c r="P2662" s="24"/>
      <c r="R2662" s="28"/>
      <c r="S2662" s="28"/>
      <c r="T2662" s="28"/>
      <c r="V2662" s="24"/>
      <c r="AN2662" s="111"/>
      <c r="AO2662" s="111"/>
    </row>
    <row r="2663">
      <c r="B2663" s="51"/>
      <c r="C2663" s="24"/>
      <c r="E2663" s="28"/>
      <c r="F2663" s="108"/>
      <c r="H2663" s="24"/>
      <c r="P2663" s="24"/>
      <c r="R2663" s="28"/>
      <c r="S2663" s="28"/>
      <c r="T2663" s="28"/>
      <c r="V2663" s="24"/>
      <c r="AN2663" s="111"/>
      <c r="AO2663" s="111"/>
    </row>
    <row r="2664">
      <c r="B2664" s="51"/>
      <c r="C2664" s="24"/>
      <c r="E2664" s="28"/>
      <c r="F2664" s="108"/>
      <c r="H2664" s="24"/>
      <c r="P2664" s="24"/>
      <c r="R2664" s="28"/>
      <c r="S2664" s="28"/>
      <c r="T2664" s="28"/>
      <c r="V2664" s="24"/>
      <c r="AN2664" s="111"/>
      <c r="AO2664" s="111"/>
    </row>
    <row r="2665">
      <c r="B2665" s="51"/>
      <c r="C2665" s="24"/>
      <c r="E2665" s="28"/>
      <c r="F2665" s="108"/>
      <c r="H2665" s="24"/>
      <c r="P2665" s="24"/>
      <c r="R2665" s="28"/>
      <c r="S2665" s="28"/>
      <c r="T2665" s="28"/>
      <c r="V2665" s="24"/>
      <c r="AN2665" s="111"/>
      <c r="AO2665" s="111"/>
    </row>
    <row r="2666">
      <c r="B2666" s="51"/>
      <c r="C2666" s="24"/>
      <c r="E2666" s="28"/>
      <c r="F2666" s="108"/>
      <c r="H2666" s="24"/>
      <c r="P2666" s="24"/>
      <c r="R2666" s="28"/>
      <c r="S2666" s="28"/>
      <c r="T2666" s="28"/>
      <c r="V2666" s="24"/>
      <c r="AN2666" s="111"/>
      <c r="AO2666" s="111"/>
    </row>
    <row r="2667">
      <c r="B2667" s="51"/>
      <c r="C2667" s="24"/>
      <c r="E2667" s="28"/>
      <c r="F2667" s="108"/>
      <c r="H2667" s="24"/>
      <c r="P2667" s="24"/>
      <c r="R2667" s="28"/>
      <c r="S2667" s="28"/>
      <c r="T2667" s="28"/>
      <c r="V2667" s="24"/>
      <c r="AN2667" s="111"/>
      <c r="AO2667" s="111"/>
    </row>
    <row r="2668">
      <c r="B2668" s="51"/>
      <c r="C2668" s="24"/>
      <c r="E2668" s="28"/>
      <c r="F2668" s="108"/>
      <c r="H2668" s="24"/>
      <c r="P2668" s="24"/>
      <c r="R2668" s="28"/>
      <c r="S2668" s="28"/>
      <c r="T2668" s="28"/>
      <c r="V2668" s="24"/>
      <c r="AN2668" s="111"/>
      <c r="AO2668" s="111"/>
    </row>
    <row r="2669">
      <c r="B2669" s="51"/>
      <c r="C2669" s="24"/>
      <c r="E2669" s="28"/>
      <c r="F2669" s="108"/>
      <c r="H2669" s="24"/>
      <c r="P2669" s="24"/>
      <c r="R2669" s="28"/>
      <c r="S2669" s="28"/>
      <c r="T2669" s="28"/>
      <c r="V2669" s="24"/>
      <c r="AN2669" s="111"/>
      <c r="AO2669" s="111"/>
    </row>
    <row r="2670">
      <c r="B2670" s="51"/>
      <c r="C2670" s="24"/>
      <c r="E2670" s="28"/>
      <c r="F2670" s="108"/>
      <c r="H2670" s="24"/>
      <c r="P2670" s="24"/>
      <c r="R2670" s="28"/>
      <c r="S2670" s="28"/>
      <c r="T2670" s="28"/>
      <c r="V2670" s="24"/>
      <c r="AN2670" s="111"/>
      <c r="AO2670" s="111"/>
    </row>
    <row r="2671">
      <c r="B2671" s="51"/>
      <c r="C2671" s="24"/>
      <c r="E2671" s="28"/>
      <c r="F2671" s="108"/>
      <c r="H2671" s="24"/>
      <c r="P2671" s="24"/>
      <c r="R2671" s="28"/>
      <c r="S2671" s="28"/>
      <c r="T2671" s="28"/>
      <c r="V2671" s="24"/>
      <c r="AN2671" s="111"/>
      <c r="AO2671" s="111"/>
    </row>
    <row r="2672">
      <c r="B2672" s="51"/>
      <c r="C2672" s="24"/>
      <c r="E2672" s="28"/>
      <c r="F2672" s="108"/>
      <c r="H2672" s="24"/>
      <c r="P2672" s="24"/>
      <c r="R2672" s="28"/>
      <c r="S2672" s="28"/>
      <c r="T2672" s="28"/>
      <c r="V2672" s="24"/>
      <c r="AN2672" s="111"/>
      <c r="AO2672" s="111"/>
    </row>
    <row r="2673">
      <c r="B2673" s="51"/>
      <c r="C2673" s="24"/>
      <c r="E2673" s="28"/>
      <c r="F2673" s="108"/>
      <c r="H2673" s="24"/>
      <c r="P2673" s="24"/>
      <c r="R2673" s="28"/>
      <c r="S2673" s="28"/>
      <c r="T2673" s="28"/>
      <c r="V2673" s="24"/>
      <c r="AN2673" s="111"/>
      <c r="AO2673" s="111"/>
    </row>
    <row r="2674">
      <c r="B2674" s="51"/>
      <c r="C2674" s="24"/>
      <c r="E2674" s="28"/>
      <c r="F2674" s="108"/>
      <c r="H2674" s="24"/>
      <c r="P2674" s="24"/>
      <c r="R2674" s="28"/>
      <c r="S2674" s="28"/>
      <c r="T2674" s="28"/>
      <c r="V2674" s="24"/>
      <c r="AN2674" s="111"/>
      <c r="AO2674" s="111"/>
    </row>
    <row r="2675">
      <c r="B2675" s="51"/>
      <c r="C2675" s="24"/>
      <c r="E2675" s="28"/>
      <c r="F2675" s="108"/>
      <c r="H2675" s="24"/>
      <c r="P2675" s="24"/>
      <c r="R2675" s="28"/>
      <c r="S2675" s="28"/>
      <c r="T2675" s="28"/>
      <c r="V2675" s="24"/>
      <c r="AN2675" s="111"/>
      <c r="AO2675" s="111"/>
    </row>
    <row r="2676">
      <c r="B2676" s="51"/>
      <c r="C2676" s="24"/>
      <c r="E2676" s="28"/>
      <c r="F2676" s="108"/>
      <c r="H2676" s="24"/>
      <c r="P2676" s="24"/>
      <c r="R2676" s="28"/>
      <c r="S2676" s="28"/>
      <c r="T2676" s="28"/>
      <c r="V2676" s="24"/>
      <c r="AN2676" s="111"/>
      <c r="AO2676" s="111"/>
    </row>
    <row r="2677">
      <c r="B2677" s="51"/>
      <c r="C2677" s="24"/>
      <c r="E2677" s="28"/>
      <c r="F2677" s="108"/>
      <c r="H2677" s="24"/>
      <c r="P2677" s="24"/>
      <c r="R2677" s="28"/>
      <c r="S2677" s="28"/>
      <c r="T2677" s="28"/>
      <c r="V2677" s="24"/>
      <c r="AN2677" s="111"/>
      <c r="AO2677" s="111"/>
    </row>
    <row r="2678">
      <c r="B2678" s="51"/>
      <c r="C2678" s="24"/>
      <c r="E2678" s="28"/>
      <c r="F2678" s="108"/>
      <c r="H2678" s="24"/>
      <c r="P2678" s="24"/>
      <c r="R2678" s="28"/>
      <c r="S2678" s="28"/>
      <c r="T2678" s="28"/>
      <c r="V2678" s="24"/>
      <c r="AN2678" s="111"/>
      <c r="AO2678" s="111"/>
    </row>
    <row r="2679">
      <c r="B2679" s="51"/>
      <c r="C2679" s="24"/>
      <c r="E2679" s="28"/>
      <c r="F2679" s="108"/>
      <c r="H2679" s="24"/>
      <c r="P2679" s="24"/>
      <c r="R2679" s="28"/>
      <c r="S2679" s="28"/>
      <c r="T2679" s="28"/>
      <c r="V2679" s="24"/>
      <c r="AN2679" s="111"/>
      <c r="AO2679" s="111"/>
    </row>
    <row r="2680">
      <c r="B2680" s="51"/>
      <c r="C2680" s="24"/>
      <c r="E2680" s="28"/>
      <c r="F2680" s="108"/>
      <c r="H2680" s="24"/>
      <c r="P2680" s="24"/>
      <c r="R2680" s="28"/>
      <c r="S2680" s="28"/>
      <c r="T2680" s="28"/>
      <c r="V2680" s="24"/>
      <c r="AN2680" s="111"/>
      <c r="AO2680" s="111"/>
    </row>
    <row r="2681">
      <c r="B2681" s="51"/>
      <c r="C2681" s="24"/>
      <c r="E2681" s="28"/>
      <c r="F2681" s="108"/>
      <c r="H2681" s="24"/>
      <c r="P2681" s="24"/>
      <c r="R2681" s="28"/>
      <c r="S2681" s="28"/>
      <c r="T2681" s="28"/>
      <c r="V2681" s="24"/>
      <c r="AN2681" s="111"/>
      <c r="AO2681" s="111"/>
    </row>
    <row r="2682">
      <c r="B2682" s="51"/>
      <c r="C2682" s="24"/>
      <c r="E2682" s="28"/>
      <c r="F2682" s="108"/>
      <c r="H2682" s="24"/>
      <c r="P2682" s="24"/>
      <c r="R2682" s="28"/>
      <c r="S2682" s="28"/>
      <c r="T2682" s="28"/>
      <c r="V2682" s="24"/>
      <c r="AN2682" s="111"/>
      <c r="AO2682" s="111"/>
    </row>
    <row r="2683">
      <c r="B2683" s="51"/>
      <c r="C2683" s="24"/>
      <c r="E2683" s="28"/>
      <c r="F2683" s="108"/>
      <c r="H2683" s="24"/>
      <c r="P2683" s="24"/>
      <c r="R2683" s="28"/>
      <c r="S2683" s="28"/>
      <c r="T2683" s="28"/>
      <c r="V2683" s="24"/>
      <c r="AN2683" s="111"/>
      <c r="AO2683" s="111"/>
    </row>
    <row r="2684">
      <c r="B2684" s="51"/>
      <c r="C2684" s="24"/>
      <c r="E2684" s="28"/>
      <c r="F2684" s="108"/>
      <c r="H2684" s="24"/>
      <c r="P2684" s="24"/>
      <c r="R2684" s="28"/>
      <c r="S2684" s="28"/>
      <c r="T2684" s="28"/>
      <c r="V2684" s="24"/>
      <c r="AN2684" s="111"/>
      <c r="AO2684" s="111"/>
    </row>
    <row r="2685">
      <c r="B2685" s="51"/>
      <c r="C2685" s="24"/>
      <c r="E2685" s="28"/>
      <c r="F2685" s="108"/>
      <c r="H2685" s="24"/>
      <c r="P2685" s="24"/>
      <c r="R2685" s="28"/>
      <c r="S2685" s="28"/>
      <c r="T2685" s="28"/>
      <c r="V2685" s="24"/>
      <c r="AN2685" s="111"/>
      <c r="AO2685" s="111"/>
    </row>
    <row r="2686">
      <c r="B2686" s="51"/>
      <c r="C2686" s="24"/>
      <c r="E2686" s="28"/>
      <c r="F2686" s="108"/>
      <c r="H2686" s="24"/>
      <c r="P2686" s="24"/>
      <c r="R2686" s="28"/>
      <c r="S2686" s="28"/>
      <c r="T2686" s="28"/>
      <c r="V2686" s="24"/>
      <c r="AN2686" s="111"/>
      <c r="AO2686" s="111"/>
    </row>
    <row r="2687">
      <c r="B2687" s="51"/>
      <c r="C2687" s="24"/>
      <c r="E2687" s="28"/>
      <c r="F2687" s="108"/>
      <c r="H2687" s="24"/>
      <c r="P2687" s="24"/>
      <c r="R2687" s="28"/>
      <c r="S2687" s="28"/>
      <c r="T2687" s="28"/>
      <c r="V2687" s="24"/>
      <c r="AN2687" s="111"/>
      <c r="AO2687" s="111"/>
    </row>
    <row r="2688">
      <c r="B2688" s="51"/>
      <c r="C2688" s="24"/>
      <c r="E2688" s="28"/>
      <c r="F2688" s="108"/>
      <c r="H2688" s="24"/>
      <c r="P2688" s="24"/>
      <c r="R2688" s="28"/>
      <c r="S2688" s="28"/>
      <c r="T2688" s="28"/>
      <c r="V2688" s="24"/>
      <c r="AN2688" s="111"/>
      <c r="AO2688" s="111"/>
    </row>
    <row r="2689">
      <c r="B2689" s="51"/>
      <c r="C2689" s="24"/>
      <c r="E2689" s="28"/>
      <c r="F2689" s="108"/>
      <c r="H2689" s="24"/>
      <c r="P2689" s="24"/>
      <c r="R2689" s="28"/>
      <c r="S2689" s="28"/>
      <c r="T2689" s="28"/>
      <c r="V2689" s="24"/>
      <c r="AN2689" s="111"/>
      <c r="AO2689" s="111"/>
    </row>
    <row r="2690">
      <c r="B2690" s="51"/>
      <c r="C2690" s="24"/>
      <c r="E2690" s="28"/>
      <c r="F2690" s="108"/>
      <c r="H2690" s="24"/>
      <c r="P2690" s="24"/>
      <c r="R2690" s="28"/>
      <c r="S2690" s="28"/>
      <c r="T2690" s="28"/>
      <c r="V2690" s="24"/>
      <c r="AN2690" s="111"/>
      <c r="AO2690" s="111"/>
    </row>
    <row r="2691">
      <c r="B2691" s="51"/>
      <c r="C2691" s="24"/>
      <c r="E2691" s="28"/>
      <c r="F2691" s="108"/>
      <c r="H2691" s="24"/>
      <c r="P2691" s="24"/>
      <c r="R2691" s="28"/>
      <c r="S2691" s="28"/>
      <c r="T2691" s="28"/>
      <c r="V2691" s="24"/>
      <c r="AN2691" s="111"/>
      <c r="AO2691" s="111"/>
    </row>
    <row r="2692">
      <c r="B2692" s="51"/>
      <c r="C2692" s="24"/>
      <c r="E2692" s="28"/>
      <c r="F2692" s="108"/>
      <c r="H2692" s="24"/>
      <c r="P2692" s="24"/>
      <c r="R2692" s="28"/>
      <c r="S2692" s="28"/>
      <c r="T2692" s="28"/>
      <c r="V2692" s="24"/>
      <c r="AN2692" s="111"/>
      <c r="AO2692" s="111"/>
    </row>
    <row r="2693">
      <c r="B2693" s="51"/>
      <c r="C2693" s="24"/>
      <c r="E2693" s="28"/>
      <c r="F2693" s="108"/>
      <c r="H2693" s="24"/>
      <c r="P2693" s="24"/>
      <c r="R2693" s="28"/>
      <c r="S2693" s="28"/>
      <c r="T2693" s="28"/>
      <c r="V2693" s="24"/>
      <c r="AN2693" s="111"/>
      <c r="AO2693" s="111"/>
    </row>
    <row r="2694">
      <c r="B2694" s="51"/>
      <c r="C2694" s="24"/>
      <c r="E2694" s="28"/>
      <c r="F2694" s="108"/>
      <c r="H2694" s="24"/>
      <c r="P2694" s="24"/>
      <c r="R2694" s="28"/>
      <c r="S2694" s="28"/>
      <c r="T2694" s="28"/>
      <c r="V2694" s="24"/>
      <c r="AN2694" s="111"/>
      <c r="AO2694" s="111"/>
    </row>
    <row r="2695">
      <c r="B2695" s="51"/>
      <c r="C2695" s="24"/>
      <c r="E2695" s="28"/>
      <c r="F2695" s="108"/>
      <c r="H2695" s="24"/>
      <c r="P2695" s="24"/>
      <c r="R2695" s="28"/>
      <c r="S2695" s="28"/>
      <c r="T2695" s="28"/>
      <c r="V2695" s="24"/>
      <c r="AN2695" s="111"/>
      <c r="AO2695" s="111"/>
    </row>
    <row r="2696">
      <c r="B2696" s="51"/>
      <c r="C2696" s="24"/>
      <c r="E2696" s="28"/>
      <c r="F2696" s="108"/>
      <c r="H2696" s="24"/>
      <c r="P2696" s="24"/>
      <c r="R2696" s="28"/>
      <c r="S2696" s="28"/>
      <c r="T2696" s="28"/>
      <c r="V2696" s="24"/>
      <c r="AN2696" s="111"/>
      <c r="AO2696" s="111"/>
    </row>
    <row r="2697">
      <c r="B2697" s="51"/>
      <c r="C2697" s="24"/>
      <c r="E2697" s="28"/>
      <c r="F2697" s="108"/>
      <c r="H2697" s="24"/>
      <c r="P2697" s="24"/>
      <c r="R2697" s="28"/>
      <c r="S2697" s="28"/>
      <c r="T2697" s="28"/>
      <c r="V2697" s="24"/>
      <c r="AN2697" s="111"/>
      <c r="AO2697" s="111"/>
    </row>
    <row r="2698">
      <c r="B2698" s="51"/>
      <c r="C2698" s="24"/>
      <c r="E2698" s="28"/>
      <c r="F2698" s="108"/>
      <c r="H2698" s="24"/>
      <c r="P2698" s="24"/>
      <c r="R2698" s="28"/>
      <c r="S2698" s="28"/>
      <c r="T2698" s="28"/>
      <c r="V2698" s="24"/>
      <c r="AN2698" s="111"/>
      <c r="AO2698" s="111"/>
    </row>
    <row r="2699">
      <c r="B2699" s="51"/>
      <c r="C2699" s="24"/>
      <c r="E2699" s="28"/>
      <c r="F2699" s="108"/>
      <c r="H2699" s="24"/>
      <c r="P2699" s="24"/>
      <c r="R2699" s="28"/>
      <c r="S2699" s="28"/>
      <c r="T2699" s="28"/>
      <c r="V2699" s="24"/>
      <c r="AN2699" s="111"/>
      <c r="AO2699" s="111"/>
    </row>
    <row r="2700">
      <c r="B2700" s="51"/>
      <c r="C2700" s="24"/>
      <c r="E2700" s="28"/>
      <c r="F2700" s="108"/>
      <c r="H2700" s="24"/>
      <c r="P2700" s="24"/>
      <c r="R2700" s="28"/>
      <c r="S2700" s="28"/>
      <c r="T2700" s="28"/>
      <c r="V2700" s="24"/>
      <c r="AN2700" s="111"/>
      <c r="AO2700" s="111"/>
    </row>
    <row r="2701">
      <c r="B2701" s="51"/>
      <c r="C2701" s="24"/>
      <c r="E2701" s="28"/>
      <c r="F2701" s="108"/>
      <c r="H2701" s="24"/>
      <c r="P2701" s="24"/>
      <c r="R2701" s="28"/>
      <c r="S2701" s="28"/>
      <c r="T2701" s="28"/>
      <c r="V2701" s="24"/>
      <c r="AN2701" s="111"/>
      <c r="AO2701" s="111"/>
    </row>
    <row r="2702">
      <c r="B2702" s="51"/>
      <c r="C2702" s="24"/>
      <c r="E2702" s="28"/>
      <c r="F2702" s="108"/>
      <c r="H2702" s="24"/>
      <c r="P2702" s="24"/>
      <c r="R2702" s="28"/>
      <c r="S2702" s="28"/>
      <c r="T2702" s="28"/>
      <c r="V2702" s="24"/>
      <c r="AN2702" s="111"/>
      <c r="AO2702" s="111"/>
    </row>
    <row r="2703">
      <c r="B2703" s="51"/>
      <c r="C2703" s="24"/>
      <c r="E2703" s="28"/>
      <c r="F2703" s="108"/>
      <c r="H2703" s="24"/>
      <c r="P2703" s="24"/>
      <c r="R2703" s="28"/>
      <c r="S2703" s="28"/>
      <c r="T2703" s="28"/>
      <c r="V2703" s="24"/>
      <c r="AN2703" s="111"/>
      <c r="AO2703" s="111"/>
    </row>
    <row r="2704">
      <c r="B2704" s="51"/>
      <c r="C2704" s="24"/>
      <c r="E2704" s="28"/>
      <c r="F2704" s="108"/>
      <c r="H2704" s="24"/>
      <c r="P2704" s="24"/>
      <c r="R2704" s="28"/>
      <c r="S2704" s="28"/>
      <c r="T2704" s="28"/>
      <c r="V2704" s="24"/>
      <c r="AN2704" s="111"/>
      <c r="AO2704" s="111"/>
    </row>
    <row r="2705">
      <c r="B2705" s="51"/>
      <c r="C2705" s="24"/>
      <c r="E2705" s="28"/>
      <c r="F2705" s="108"/>
      <c r="H2705" s="24"/>
      <c r="P2705" s="24"/>
      <c r="R2705" s="28"/>
      <c r="S2705" s="28"/>
      <c r="T2705" s="28"/>
      <c r="V2705" s="24"/>
      <c r="AN2705" s="111"/>
      <c r="AO2705" s="111"/>
    </row>
    <row r="2706">
      <c r="B2706" s="51"/>
      <c r="C2706" s="24"/>
      <c r="E2706" s="28"/>
      <c r="F2706" s="108"/>
      <c r="H2706" s="24"/>
      <c r="P2706" s="24"/>
      <c r="R2706" s="28"/>
      <c r="S2706" s="28"/>
      <c r="T2706" s="28"/>
      <c r="V2706" s="24"/>
      <c r="AN2706" s="111"/>
      <c r="AO2706" s="111"/>
    </row>
    <row r="2707">
      <c r="B2707" s="51"/>
      <c r="C2707" s="24"/>
      <c r="E2707" s="28"/>
      <c r="F2707" s="108"/>
      <c r="H2707" s="24"/>
      <c r="P2707" s="24"/>
      <c r="R2707" s="28"/>
      <c r="S2707" s="28"/>
      <c r="T2707" s="28"/>
      <c r="V2707" s="24"/>
      <c r="AN2707" s="111"/>
      <c r="AO2707" s="111"/>
    </row>
    <row r="2708">
      <c r="B2708" s="51"/>
      <c r="C2708" s="24"/>
      <c r="E2708" s="28"/>
      <c r="F2708" s="108"/>
      <c r="H2708" s="24"/>
      <c r="P2708" s="24"/>
      <c r="R2708" s="28"/>
      <c r="S2708" s="28"/>
      <c r="T2708" s="28"/>
      <c r="V2708" s="24"/>
      <c r="AN2708" s="111"/>
      <c r="AO2708" s="111"/>
    </row>
    <row r="2709">
      <c r="B2709" s="51"/>
      <c r="C2709" s="24"/>
      <c r="E2709" s="28"/>
      <c r="F2709" s="108"/>
      <c r="H2709" s="24"/>
      <c r="P2709" s="24"/>
      <c r="R2709" s="28"/>
      <c r="S2709" s="28"/>
      <c r="T2709" s="28"/>
      <c r="V2709" s="24"/>
      <c r="AN2709" s="111"/>
      <c r="AO2709" s="111"/>
    </row>
    <row r="2710">
      <c r="B2710" s="51"/>
      <c r="C2710" s="24"/>
      <c r="E2710" s="28"/>
      <c r="F2710" s="108"/>
      <c r="H2710" s="24"/>
      <c r="P2710" s="24"/>
      <c r="R2710" s="28"/>
      <c r="S2710" s="28"/>
      <c r="T2710" s="28"/>
      <c r="V2710" s="24"/>
      <c r="AN2710" s="111"/>
      <c r="AO2710" s="111"/>
    </row>
    <row r="2711">
      <c r="B2711" s="51"/>
      <c r="C2711" s="24"/>
      <c r="E2711" s="28"/>
      <c r="F2711" s="108"/>
      <c r="H2711" s="24"/>
      <c r="P2711" s="24"/>
      <c r="R2711" s="28"/>
      <c r="S2711" s="28"/>
      <c r="T2711" s="28"/>
      <c r="V2711" s="24"/>
      <c r="AN2711" s="111"/>
      <c r="AO2711" s="111"/>
    </row>
    <row r="2712">
      <c r="B2712" s="51"/>
      <c r="C2712" s="24"/>
      <c r="E2712" s="28"/>
      <c r="F2712" s="108"/>
      <c r="H2712" s="24"/>
      <c r="P2712" s="24"/>
      <c r="R2712" s="28"/>
      <c r="S2712" s="28"/>
      <c r="T2712" s="28"/>
      <c r="V2712" s="24"/>
      <c r="AN2712" s="111"/>
      <c r="AO2712" s="111"/>
    </row>
    <row r="2713">
      <c r="B2713" s="51"/>
      <c r="C2713" s="24"/>
      <c r="E2713" s="28"/>
      <c r="F2713" s="108"/>
      <c r="H2713" s="24"/>
      <c r="P2713" s="24"/>
      <c r="R2713" s="28"/>
      <c r="S2713" s="28"/>
      <c r="T2713" s="28"/>
      <c r="V2713" s="24"/>
      <c r="AN2713" s="111"/>
      <c r="AO2713" s="111"/>
    </row>
    <row r="2714">
      <c r="B2714" s="51"/>
      <c r="C2714" s="24"/>
      <c r="E2714" s="28"/>
      <c r="F2714" s="108"/>
      <c r="H2714" s="24"/>
      <c r="P2714" s="24"/>
      <c r="R2714" s="28"/>
      <c r="S2714" s="28"/>
      <c r="T2714" s="28"/>
      <c r="V2714" s="24"/>
      <c r="AN2714" s="111"/>
      <c r="AO2714" s="111"/>
    </row>
    <row r="2715">
      <c r="B2715" s="51"/>
      <c r="C2715" s="24"/>
      <c r="E2715" s="28"/>
      <c r="F2715" s="108"/>
      <c r="H2715" s="24"/>
      <c r="P2715" s="24"/>
      <c r="R2715" s="28"/>
      <c r="S2715" s="28"/>
      <c r="T2715" s="28"/>
      <c r="V2715" s="24"/>
      <c r="AN2715" s="111"/>
      <c r="AO2715" s="111"/>
    </row>
    <row r="2716">
      <c r="B2716" s="51"/>
      <c r="C2716" s="24"/>
      <c r="E2716" s="28"/>
      <c r="F2716" s="108"/>
      <c r="H2716" s="24"/>
      <c r="P2716" s="24"/>
      <c r="R2716" s="28"/>
      <c r="S2716" s="28"/>
      <c r="T2716" s="28"/>
      <c r="V2716" s="24"/>
      <c r="AN2716" s="111"/>
      <c r="AO2716" s="111"/>
    </row>
    <row r="2717">
      <c r="B2717" s="51"/>
      <c r="C2717" s="24"/>
      <c r="E2717" s="28"/>
      <c r="F2717" s="108"/>
      <c r="H2717" s="24"/>
      <c r="P2717" s="24"/>
      <c r="R2717" s="28"/>
      <c r="S2717" s="28"/>
      <c r="T2717" s="28"/>
      <c r="V2717" s="24"/>
      <c r="AN2717" s="111"/>
      <c r="AO2717" s="111"/>
    </row>
    <row r="2718">
      <c r="B2718" s="51"/>
      <c r="C2718" s="24"/>
      <c r="E2718" s="28"/>
      <c r="F2718" s="108"/>
      <c r="H2718" s="24"/>
      <c r="P2718" s="24"/>
      <c r="R2718" s="28"/>
      <c r="S2718" s="28"/>
      <c r="T2718" s="28"/>
      <c r="V2718" s="24"/>
      <c r="AN2718" s="111"/>
      <c r="AO2718" s="111"/>
    </row>
    <row r="2719">
      <c r="B2719" s="51"/>
      <c r="C2719" s="24"/>
      <c r="E2719" s="28"/>
      <c r="F2719" s="108"/>
      <c r="H2719" s="24"/>
      <c r="P2719" s="24"/>
      <c r="R2719" s="28"/>
      <c r="S2719" s="28"/>
      <c r="T2719" s="28"/>
      <c r="V2719" s="24"/>
      <c r="AN2719" s="111"/>
      <c r="AO2719" s="111"/>
    </row>
    <row r="2720">
      <c r="B2720" s="51"/>
      <c r="C2720" s="24"/>
      <c r="E2720" s="28"/>
      <c r="F2720" s="108"/>
      <c r="H2720" s="24"/>
      <c r="P2720" s="24"/>
      <c r="R2720" s="28"/>
      <c r="S2720" s="28"/>
      <c r="T2720" s="28"/>
      <c r="V2720" s="24"/>
      <c r="AN2720" s="111"/>
      <c r="AO2720" s="111"/>
    </row>
    <row r="2721">
      <c r="B2721" s="51"/>
      <c r="C2721" s="24"/>
      <c r="E2721" s="28"/>
      <c r="F2721" s="108"/>
      <c r="H2721" s="24"/>
      <c r="P2721" s="24"/>
      <c r="R2721" s="28"/>
      <c r="S2721" s="28"/>
      <c r="T2721" s="28"/>
      <c r="V2721" s="24"/>
      <c r="AN2721" s="111"/>
      <c r="AO2721" s="111"/>
    </row>
    <row r="2722">
      <c r="B2722" s="51"/>
      <c r="C2722" s="24"/>
      <c r="E2722" s="28"/>
      <c r="F2722" s="108"/>
      <c r="H2722" s="24"/>
      <c r="P2722" s="24"/>
      <c r="R2722" s="28"/>
      <c r="S2722" s="28"/>
      <c r="T2722" s="28"/>
      <c r="V2722" s="24"/>
      <c r="AN2722" s="111"/>
      <c r="AO2722" s="111"/>
    </row>
    <row r="2723">
      <c r="B2723" s="51"/>
      <c r="C2723" s="24"/>
      <c r="E2723" s="28"/>
      <c r="F2723" s="108"/>
      <c r="H2723" s="24"/>
      <c r="P2723" s="24"/>
      <c r="R2723" s="28"/>
      <c r="S2723" s="28"/>
      <c r="T2723" s="28"/>
      <c r="V2723" s="24"/>
      <c r="AN2723" s="111"/>
      <c r="AO2723" s="111"/>
    </row>
    <row r="2724">
      <c r="B2724" s="51"/>
      <c r="C2724" s="24"/>
      <c r="E2724" s="28"/>
      <c r="F2724" s="108"/>
      <c r="H2724" s="24"/>
      <c r="P2724" s="24"/>
      <c r="R2724" s="28"/>
      <c r="S2724" s="28"/>
      <c r="T2724" s="28"/>
      <c r="V2724" s="24"/>
      <c r="AN2724" s="111"/>
      <c r="AO2724" s="111"/>
    </row>
    <row r="2725">
      <c r="B2725" s="51"/>
      <c r="C2725" s="24"/>
      <c r="E2725" s="28"/>
      <c r="F2725" s="108"/>
      <c r="H2725" s="24"/>
      <c r="P2725" s="24"/>
      <c r="R2725" s="28"/>
      <c r="S2725" s="28"/>
      <c r="T2725" s="28"/>
      <c r="V2725" s="24"/>
      <c r="AN2725" s="111"/>
      <c r="AO2725" s="111"/>
    </row>
    <row r="2726">
      <c r="B2726" s="51"/>
      <c r="C2726" s="24"/>
      <c r="E2726" s="28"/>
      <c r="F2726" s="108"/>
      <c r="H2726" s="24"/>
      <c r="P2726" s="24"/>
      <c r="R2726" s="28"/>
      <c r="S2726" s="28"/>
      <c r="T2726" s="28"/>
      <c r="V2726" s="24"/>
      <c r="AN2726" s="111"/>
      <c r="AO2726" s="111"/>
    </row>
    <row r="2727">
      <c r="B2727" s="51"/>
      <c r="C2727" s="24"/>
      <c r="E2727" s="28"/>
      <c r="F2727" s="108"/>
      <c r="H2727" s="24"/>
      <c r="P2727" s="24"/>
      <c r="R2727" s="28"/>
      <c r="S2727" s="28"/>
      <c r="T2727" s="28"/>
      <c r="V2727" s="24"/>
      <c r="AN2727" s="111"/>
      <c r="AO2727" s="111"/>
    </row>
    <row r="2728">
      <c r="B2728" s="51"/>
      <c r="C2728" s="24"/>
      <c r="E2728" s="28"/>
      <c r="F2728" s="108"/>
      <c r="H2728" s="24"/>
      <c r="P2728" s="24"/>
      <c r="R2728" s="28"/>
      <c r="S2728" s="28"/>
      <c r="T2728" s="28"/>
      <c r="V2728" s="24"/>
      <c r="AN2728" s="111"/>
      <c r="AO2728" s="111"/>
    </row>
    <row r="2729">
      <c r="B2729" s="51"/>
      <c r="C2729" s="24"/>
      <c r="E2729" s="28"/>
      <c r="F2729" s="108"/>
      <c r="H2729" s="24"/>
      <c r="P2729" s="24"/>
      <c r="R2729" s="28"/>
      <c r="S2729" s="28"/>
      <c r="T2729" s="28"/>
      <c r="V2729" s="24"/>
      <c r="AN2729" s="111"/>
      <c r="AO2729" s="111"/>
    </row>
    <row r="2730">
      <c r="B2730" s="51"/>
      <c r="C2730" s="24"/>
      <c r="E2730" s="28"/>
      <c r="F2730" s="108"/>
      <c r="H2730" s="24"/>
      <c r="P2730" s="24"/>
      <c r="R2730" s="28"/>
      <c r="S2730" s="28"/>
      <c r="T2730" s="28"/>
      <c r="V2730" s="24"/>
      <c r="AN2730" s="111"/>
      <c r="AO2730" s="111"/>
    </row>
    <row r="2731">
      <c r="B2731" s="51"/>
      <c r="C2731" s="24"/>
      <c r="E2731" s="28"/>
      <c r="F2731" s="108"/>
      <c r="H2731" s="24"/>
      <c r="P2731" s="24"/>
      <c r="R2731" s="28"/>
      <c r="S2731" s="28"/>
      <c r="T2731" s="28"/>
      <c r="V2731" s="24"/>
      <c r="AN2731" s="111"/>
      <c r="AO2731" s="111"/>
    </row>
    <row r="2732">
      <c r="B2732" s="51"/>
      <c r="C2732" s="24"/>
      <c r="E2732" s="28"/>
      <c r="F2732" s="108"/>
      <c r="H2732" s="24"/>
      <c r="P2732" s="24"/>
      <c r="R2732" s="28"/>
      <c r="S2732" s="28"/>
      <c r="T2732" s="28"/>
      <c r="V2732" s="24"/>
      <c r="AN2732" s="111"/>
      <c r="AO2732" s="111"/>
    </row>
    <row r="2733">
      <c r="B2733" s="51"/>
      <c r="C2733" s="24"/>
      <c r="E2733" s="28"/>
      <c r="F2733" s="108"/>
      <c r="H2733" s="24"/>
      <c r="P2733" s="24"/>
      <c r="R2733" s="28"/>
      <c r="S2733" s="28"/>
      <c r="T2733" s="28"/>
      <c r="V2733" s="24"/>
      <c r="AN2733" s="111"/>
      <c r="AO2733" s="111"/>
    </row>
    <row r="2734">
      <c r="B2734" s="51"/>
      <c r="C2734" s="24"/>
      <c r="E2734" s="28"/>
      <c r="F2734" s="108"/>
      <c r="H2734" s="24"/>
      <c r="P2734" s="24"/>
      <c r="R2734" s="28"/>
      <c r="S2734" s="28"/>
      <c r="T2734" s="28"/>
      <c r="V2734" s="24"/>
      <c r="AN2734" s="111"/>
      <c r="AO2734" s="111"/>
    </row>
    <row r="2735">
      <c r="B2735" s="51"/>
      <c r="C2735" s="24"/>
      <c r="E2735" s="28"/>
      <c r="F2735" s="108"/>
      <c r="H2735" s="24"/>
      <c r="P2735" s="24"/>
      <c r="R2735" s="28"/>
      <c r="S2735" s="28"/>
      <c r="T2735" s="28"/>
      <c r="V2735" s="24"/>
      <c r="AN2735" s="111"/>
      <c r="AO2735" s="111"/>
    </row>
    <row r="2736">
      <c r="B2736" s="51"/>
      <c r="C2736" s="24"/>
      <c r="E2736" s="28"/>
      <c r="F2736" s="108"/>
      <c r="H2736" s="24"/>
      <c r="P2736" s="24"/>
      <c r="R2736" s="28"/>
      <c r="S2736" s="28"/>
      <c r="T2736" s="28"/>
      <c r="V2736" s="24"/>
      <c r="AN2736" s="111"/>
      <c r="AO2736" s="111"/>
    </row>
    <row r="2737">
      <c r="B2737" s="51"/>
      <c r="C2737" s="24"/>
      <c r="E2737" s="28"/>
      <c r="F2737" s="108"/>
      <c r="H2737" s="24"/>
      <c r="P2737" s="24"/>
      <c r="R2737" s="28"/>
      <c r="S2737" s="28"/>
      <c r="T2737" s="28"/>
      <c r="V2737" s="24"/>
      <c r="AN2737" s="111"/>
      <c r="AO2737" s="111"/>
    </row>
    <row r="2738">
      <c r="B2738" s="51"/>
      <c r="C2738" s="24"/>
      <c r="E2738" s="28"/>
      <c r="F2738" s="108"/>
      <c r="H2738" s="24"/>
      <c r="P2738" s="24"/>
      <c r="R2738" s="28"/>
      <c r="S2738" s="28"/>
      <c r="T2738" s="28"/>
      <c r="V2738" s="24"/>
      <c r="AN2738" s="111"/>
      <c r="AO2738" s="111"/>
    </row>
    <row r="2739">
      <c r="B2739" s="51"/>
      <c r="C2739" s="24"/>
      <c r="E2739" s="28"/>
      <c r="F2739" s="108"/>
      <c r="H2739" s="24"/>
      <c r="P2739" s="24"/>
      <c r="R2739" s="28"/>
      <c r="S2739" s="28"/>
      <c r="T2739" s="28"/>
      <c r="V2739" s="24"/>
      <c r="AN2739" s="111"/>
      <c r="AO2739" s="111"/>
    </row>
    <row r="2740">
      <c r="B2740" s="51"/>
      <c r="C2740" s="24"/>
      <c r="E2740" s="28"/>
      <c r="F2740" s="108"/>
      <c r="H2740" s="24"/>
      <c r="P2740" s="24"/>
      <c r="R2740" s="28"/>
      <c r="S2740" s="28"/>
      <c r="T2740" s="28"/>
      <c r="V2740" s="24"/>
      <c r="AN2740" s="111"/>
      <c r="AO2740" s="111"/>
    </row>
    <row r="2741">
      <c r="B2741" s="51"/>
      <c r="C2741" s="24"/>
      <c r="E2741" s="28"/>
      <c r="F2741" s="108"/>
      <c r="H2741" s="24"/>
      <c r="P2741" s="24"/>
      <c r="R2741" s="28"/>
      <c r="S2741" s="28"/>
      <c r="T2741" s="28"/>
      <c r="V2741" s="24"/>
      <c r="AN2741" s="111"/>
      <c r="AO2741" s="111"/>
    </row>
    <row r="2742">
      <c r="B2742" s="51"/>
      <c r="C2742" s="24"/>
      <c r="E2742" s="28"/>
      <c r="F2742" s="108"/>
      <c r="H2742" s="24"/>
      <c r="P2742" s="24"/>
      <c r="R2742" s="28"/>
      <c r="S2742" s="28"/>
      <c r="T2742" s="28"/>
      <c r="V2742" s="24"/>
      <c r="AN2742" s="111"/>
      <c r="AO2742" s="111"/>
    </row>
    <row r="2743">
      <c r="B2743" s="51"/>
      <c r="C2743" s="24"/>
      <c r="E2743" s="28"/>
      <c r="F2743" s="108"/>
      <c r="H2743" s="24"/>
      <c r="P2743" s="24"/>
      <c r="R2743" s="28"/>
      <c r="S2743" s="28"/>
      <c r="T2743" s="28"/>
      <c r="V2743" s="24"/>
      <c r="AN2743" s="111"/>
      <c r="AO2743" s="111"/>
    </row>
    <row r="2744">
      <c r="B2744" s="51"/>
      <c r="C2744" s="24"/>
      <c r="E2744" s="28"/>
      <c r="F2744" s="108"/>
      <c r="H2744" s="24"/>
      <c r="P2744" s="24"/>
      <c r="R2744" s="28"/>
      <c r="S2744" s="28"/>
      <c r="T2744" s="28"/>
      <c r="V2744" s="24"/>
      <c r="AN2744" s="111"/>
      <c r="AO2744" s="111"/>
    </row>
    <row r="2745">
      <c r="B2745" s="51"/>
      <c r="C2745" s="24"/>
      <c r="E2745" s="28"/>
      <c r="F2745" s="108"/>
      <c r="H2745" s="24"/>
      <c r="P2745" s="24"/>
      <c r="R2745" s="28"/>
      <c r="S2745" s="28"/>
      <c r="T2745" s="28"/>
      <c r="V2745" s="24"/>
      <c r="AN2745" s="111"/>
      <c r="AO2745" s="111"/>
    </row>
    <row r="2746">
      <c r="B2746" s="51"/>
      <c r="C2746" s="24"/>
      <c r="E2746" s="28"/>
      <c r="F2746" s="108"/>
      <c r="H2746" s="24"/>
      <c r="P2746" s="24"/>
      <c r="R2746" s="28"/>
      <c r="S2746" s="28"/>
      <c r="T2746" s="28"/>
      <c r="V2746" s="24"/>
      <c r="AN2746" s="111"/>
      <c r="AO2746" s="111"/>
    </row>
    <row r="2747">
      <c r="B2747" s="51"/>
      <c r="C2747" s="24"/>
      <c r="E2747" s="28"/>
      <c r="F2747" s="108"/>
      <c r="H2747" s="24"/>
      <c r="P2747" s="24"/>
      <c r="R2747" s="28"/>
      <c r="S2747" s="28"/>
      <c r="T2747" s="28"/>
      <c r="V2747" s="24"/>
      <c r="AN2747" s="111"/>
      <c r="AO2747" s="111"/>
    </row>
    <row r="2748">
      <c r="B2748" s="51"/>
      <c r="C2748" s="24"/>
      <c r="E2748" s="28"/>
      <c r="F2748" s="108"/>
      <c r="H2748" s="24"/>
      <c r="P2748" s="24"/>
      <c r="R2748" s="28"/>
      <c r="S2748" s="28"/>
      <c r="T2748" s="28"/>
      <c r="V2748" s="24"/>
      <c r="AN2748" s="111"/>
      <c r="AO2748" s="111"/>
    </row>
    <row r="2749">
      <c r="B2749" s="51"/>
      <c r="C2749" s="24"/>
      <c r="E2749" s="28"/>
      <c r="F2749" s="108"/>
      <c r="H2749" s="24"/>
      <c r="P2749" s="24"/>
      <c r="R2749" s="28"/>
      <c r="S2749" s="28"/>
      <c r="T2749" s="28"/>
      <c r="V2749" s="24"/>
      <c r="AN2749" s="111"/>
      <c r="AO2749" s="111"/>
    </row>
    <row r="2750">
      <c r="B2750" s="51"/>
      <c r="C2750" s="24"/>
      <c r="E2750" s="28"/>
      <c r="F2750" s="108"/>
      <c r="H2750" s="24"/>
      <c r="P2750" s="24"/>
      <c r="R2750" s="28"/>
      <c r="S2750" s="28"/>
      <c r="T2750" s="28"/>
      <c r="V2750" s="24"/>
      <c r="AN2750" s="111"/>
      <c r="AO2750" s="111"/>
    </row>
    <row r="2751">
      <c r="B2751" s="51"/>
      <c r="C2751" s="24"/>
      <c r="E2751" s="28"/>
      <c r="F2751" s="108"/>
      <c r="H2751" s="24"/>
      <c r="P2751" s="24"/>
      <c r="R2751" s="28"/>
      <c r="S2751" s="28"/>
      <c r="T2751" s="28"/>
      <c r="V2751" s="24"/>
      <c r="AN2751" s="111"/>
      <c r="AO2751" s="111"/>
    </row>
    <row r="2752">
      <c r="B2752" s="51"/>
      <c r="C2752" s="24"/>
      <c r="E2752" s="28"/>
      <c r="F2752" s="108"/>
      <c r="H2752" s="24"/>
      <c r="P2752" s="24"/>
      <c r="R2752" s="28"/>
      <c r="S2752" s="28"/>
      <c r="T2752" s="28"/>
      <c r="V2752" s="24"/>
      <c r="AN2752" s="111"/>
      <c r="AO2752" s="111"/>
    </row>
    <row r="2753">
      <c r="B2753" s="51"/>
      <c r="C2753" s="24"/>
      <c r="E2753" s="28"/>
      <c r="F2753" s="108"/>
      <c r="H2753" s="24"/>
      <c r="P2753" s="24"/>
      <c r="R2753" s="28"/>
      <c r="S2753" s="28"/>
      <c r="T2753" s="28"/>
      <c r="V2753" s="24"/>
      <c r="AN2753" s="111"/>
      <c r="AO2753" s="111"/>
    </row>
    <row r="2754">
      <c r="B2754" s="51"/>
      <c r="C2754" s="24"/>
      <c r="E2754" s="28"/>
      <c r="F2754" s="108"/>
      <c r="H2754" s="24"/>
      <c r="P2754" s="24"/>
      <c r="R2754" s="28"/>
      <c r="S2754" s="28"/>
      <c r="T2754" s="28"/>
      <c r="V2754" s="24"/>
      <c r="AN2754" s="111"/>
      <c r="AO2754" s="111"/>
    </row>
    <row r="2755">
      <c r="B2755" s="51"/>
      <c r="C2755" s="24"/>
      <c r="E2755" s="28"/>
      <c r="F2755" s="108"/>
      <c r="H2755" s="24"/>
      <c r="P2755" s="24"/>
      <c r="R2755" s="28"/>
      <c r="S2755" s="28"/>
      <c r="T2755" s="28"/>
      <c r="V2755" s="24"/>
      <c r="AN2755" s="111"/>
      <c r="AO2755" s="111"/>
    </row>
    <row r="2756">
      <c r="B2756" s="51"/>
      <c r="C2756" s="24"/>
      <c r="E2756" s="28"/>
      <c r="F2756" s="108"/>
      <c r="H2756" s="24"/>
      <c r="P2756" s="24"/>
      <c r="R2756" s="28"/>
      <c r="S2756" s="28"/>
      <c r="T2756" s="28"/>
      <c r="V2756" s="24"/>
      <c r="AN2756" s="111"/>
      <c r="AO2756" s="111"/>
    </row>
    <row r="2757">
      <c r="B2757" s="51"/>
      <c r="C2757" s="24"/>
      <c r="E2757" s="28"/>
      <c r="F2757" s="108"/>
      <c r="H2757" s="24"/>
      <c r="P2757" s="24"/>
      <c r="R2757" s="28"/>
      <c r="S2757" s="28"/>
      <c r="T2757" s="28"/>
      <c r="V2757" s="24"/>
      <c r="AN2757" s="111"/>
      <c r="AO2757" s="111"/>
    </row>
    <row r="2758">
      <c r="B2758" s="51"/>
      <c r="C2758" s="24"/>
      <c r="E2758" s="28"/>
      <c r="F2758" s="108"/>
      <c r="H2758" s="24"/>
      <c r="P2758" s="24"/>
      <c r="R2758" s="28"/>
      <c r="S2758" s="28"/>
      <c r="T2758" s="28"/>
      <c r="V2758" s="24"/>
      <c r="AN2758" s="111"/>
      <c r="AO2758" s="111"/>
    </row>
    <row r="2759">
      <c r="B2759" s="51"/>
      <c r="C2759" s="24"/>
      <c r="E2759" s="28"/>
      <c r="F2759" s="108"/>
      <c r="H2759" s="24"/>
      <c r="P2759" s="24"/>
      <c r="R2759" s="28"/>
      <c r="S2759" s="28"/>
      <c r="T2759" s="28"/>
      <c r="V2759" s="24"/>
      <c r="AN2759" s="111"/>
      <c r="AO2759" s="111"/>
    </row>
    <row r="2760">
      <c r="B2760" s="51"/>
      <c r="C2760" s="24"/>
      <c r="E2760" s="28"/>
      <c r="F2760" s="108"/>
      <c r="H2760" s="24"/>
      <c r="P2760" s="24"/>
      <c r="R2760" s="28"/>
      <c r="S2760" s="28"/>
      <c r="T2760" s="28"/>
      <c r="V2760" s="24"/>
      <c r="AN2760" s="111"/>
      <c r="AO2760" s="111"/>
    </row>
    <row r="2761">
      <c r="B2761" s="51"/>
      <c r="C2761" s="24"/>
      <c r="E2761" s="28"/>
      <c r="F2761" s="108"/>
      <c r="H2761" s="24"/>
      <c r="P2761" s="24"/>
      <c r="R2761" s="28"/>
      <c r="S2761" s="28"/>
      <c r="T2761" s="28"/>
      <c r="V2761" s="24"/>
      <c r="AN2761" s="111"/>
      <c r="AO2761" s="111"/>
    </row>
    <row r="2762">
      <c r="B2762" s="51"/>
      <c r="C2762" s="24"/>
      <c r="E2762" s="28"/>
      <c r="F2762" s="108"/>
      <c r="H2762" s="24"/>
      <c r="P2762" s="24"/>
      <c r="R2762" s="28"/>
      <c r="S2762" s="28"/>
      <c r="T2762" s="28"/>
      <c r="V2762" s="24"/>
      <c r="AN2762" s="111"/>
      <c r="AO2762" s="111"/>
    </row>
    <row r="2763">
      <c r="B2763" s="51"/>
      <c r="C2763" s="24"/>
      <c r="E2763" s="28"/>
      <c r="F2763" s="108"/>
      <c r="H2763" s="24"/>
      <c r="P2763" s="24"/>
      <c r="R2763" s="28"/>
      <c r="S2763" s="28"/>
      <c r="T2763" s="28"/>
      <c r="V2763" s="24"/>
      <c r="AN2763" s="111"/>
      <c r="AO2763" s="111"/>
    </row>
    <row r="2764">
      <c r="B2764" s="51"/>
      <c r="C2764" s="24"/>
      <c r="E2764" s="28"/>
      <c r="F2764" s="108"/>
      <c r="H2764" s="24"/>
      <c r="P2764" s="24"/>
      <c r="R2764" s="28"/>
      <c r="S2764" s="28"/>
      <c r="T2764" s="28"/>
      <c r="V2764" s="24"/>
      <c r="AN2764" s="111"/>
      <c r="AO2764" s="111"/>
    </row>
    <row r="2765">
      <c r="B2765" s="51"/>
      <c r="C2765" s="24"/>
      <c r="E2765" s="28"/>
      <c r="F2765" s="108"/>
      <c r="H2765" s="24"/>
      <c r="P2765" s="24"/>
      <c r="R2765" s="28"/>
      <c r="S2765" s="28"/>
      <c r="T2765" s="28"/>
      <c r="V2765" s="24"/>
      <c r="AN2765" s="111"/>
      <c r="AO2765" s="111"/>
    </row>
    <row r="2766">
      <c r="B2766" s="51"/>
      <c r="C2766" s="24"/>
      <c r="E2766" s="28"/>
      <c r="F2766" s="108"/>
      <c r="H2766" s="24"/>
      <c r="P2766" s="24"/>
      <c r="R2766" s="28"/>
      <c r="S2766" s="28"/>
      <c r="T2766" s="28"/>
      <c r="V2766" s="24"/>
      <c r="AN2766" s="111"/>
      <c r="AO2766" s="111"/>
    </row>
    <row r="2767">
      <c r="B2767" s="51"/>
      <c r="C2767" s="24"/>
      <c r="E2767" s="28"/>
      <c r="F2767" s="108"/>
      <c r="H2767" s="24"/>
      <c r="P2767" s="24"/>
      <c r="R2767" s="28"/>
      <c r="S2767" s="28"/>
      <c r="T2767" s="28"/>
      <c r="V2767" s="24"/>
      <c r="AN2767" s="111"/>
      <c r="AO2767" s="111"/>
    </row>
    <row r="2768">
      <c r="B2768" s="51"/>
      <c r="C2768" s="24"/>
      <c r="E2768" s="28"/>
      <c r="F2768" s="108"/>
      <c r="H2768" s="24"/>
      <c r="P2768" s="24"/>
      <c r="R2768" s="28"/>
      <c r="S2768" s="28"/>
      <c r="T2768" s="28"/>
      <c r="V2768" s="24"/>
      <c r="AN2768" s="111"/>
      <c r="AO2768" s="111"/>
    </row>
    <row r="2769">
      <c r="B2769" s="51"/>
      <c r="C2769" s="24"/>
      <c r="E2769" s="28"/>
      <c r="F2769" s="108"/>
      <c r="H2769" s="24"/>
      <c r="P2769" s="24"/>
      <c r="R2769" s="28"/>
      <c r="S2769" s="28"/>
      <c r="T2769" s="28"/>
      <c r="V2769" s="24"/>
      <c r="AN2769" s="111"/>
      <c r="AO2769" s="111"/>
    </row>
    <row r="2770">
      <c r="B2770" s="51"/>
      <c r="C2770" s="24"/>
      <c r="E2770" s="28"/>
      <c r="F2770" s="108"/>
      <c r="H2770" s="24"/>
      <c r="P2770" s="24"/>
      <c r="R2770" s="28"/>
      <c r="S2770" s="28"/>
      <c r="T2770" s="28"/>
      <c r="V2770" s="24"/>
      <c r="AN2770" s="111"/>
      <c r="AO2770" s="111"/>
    </row>
    <row r="2771">
      <c r="B2771" s="51"/>
      <c r="C2771" s="24"/>
      <c r="E2771" s="28"/>
      <c r="F2771" s="108"/>
      <c r="H2771" s="24"/>
      <c r="P2771" s="24"/>
      <c r="R2771" s="28"/>
      <c r="S2771" s="28"/>
      <c r="T2771" s="28"/>
      <c r="V2771" s="24"/>
      <c r="AN2771" s="111"/>
      <c r="AO2771" s="111"/>
    </row>
    <row r="2772">
      <c r="B2772" s="51"/>
      <c r="C2772" s="24"/>
      <c r="E2772" s="28"/>
      <c r="F2772" s="108"/>
      <c r="H2772" s="24"/>
      <c r="P2772" s="24"/>
      <c r="R2772" s="28"/>
      <c r="S2772" s="28"/>
      <c r="T2772" s="28"/>
      <c r="V2772" s="24"/>
      <c r="AN2772" s="111"/>
      <c r="AO2772" s="111"/>
    </row>
    <row r="2773">
      <c r="B2773" s="51"/>
      <c r="C2773" s="24"/>
      <c r="E2773" s="28"/>
      <c r="F2773" s="108"/>
      <c r="H2773" s="24"/>
      <c r="P2773" s="24"/>
      <c r="R2773" s="28"/>
      <c r="S2773" s="28"/>
      <c r="T2773" s="28"/>
      <c r="V2773" s="24"/>
      <c r="AN2773" s="111"/>
      <c r="AO2773" s="111"/>
    </row>
    <row r="2774">
      <c r="B2774" s="51"/>
      <c r="C2774" s="24"/>
      <c r="E2774" s="28"/>
      <c r="F2774" s="108"/>
      <c r="H2774" s="24"/>
      <c r="P2774" s="24"/>
      <c r="R2774" s="28"/>
      <c r="S2774" s="28"/>
      <c r="T2774" s="28"/>
      <c r="V2774" s="24"/>
      <c r="AN2774" s="111"/>
      <c r="AO2774" s="111"/>
    </row>
    <row r="2775">
      <c r="B2775" s="51"/>
      <c r="C2775" s="24"/>
      <c r="E2775" s="28"/>
      <c r="F2775" s="108"/>
      <c r="H2775" s="24"/>
      <c r="P2775" s="24"/>
      <c r="R2775" s="28"/>
      <c r="S2775" s="28"/>
      <c r="T2775" s="28"/>
      <c r="V2775" s="24"/>
      <c r="AN2775" s="111"/>
      <c r="AO2775" s="111"/>
    </row>
    <row r="2776">
      <c r="B2776" s="51"/>
      <c r="C2776" s="24"/>
      <c r="E2776" s="28"/>
      <c r="F2776" s="108"/>
      <c r="H2776" s="24"/>
      <c r="P2776" s="24"/>
      <c r="R2776" s="28"/>
      <c r="S2776" s="28"/>
      <c r="T2776" s="28"/>
      <c r="V2776" s="24"/>
      <c r="AN2776" s="111"/>
      <c r="AO2776" s="111"/>
    </row>
    <row r="2777">
      <c r="B2777" s="51"/>
      <c r="C2777" s="24"/>
      <c r="E2777" s="28"/>
      <c r="F2777" s="108"/>
      <c r="H2777" s="24"/>
      <c r="P2777" s="24"/>
      <c r="R2777" s="28"/>
      <c r="S2777" s="28"/>
      <c r="T2777" s="28"/>
      <c r="V2777" s="24"/>
      <c r="AN2777" s="111"/>
      <c r="AO2777" s="111"/>
    </row>
    <row r="2778">
      <c r="B2778" s="51"/>
      <c r="C2778" s="24"/>
      <c r="E2778" s="28"/>
      <c r="F2778" s="108"/>
      <c r="H2778" s="24"/>
      <c r="P2778" s="24"/>
      <c r="R2778" s="28"/>
      <c r="S2778" s="28"/>
      <c r="T2778" s="28"/>
      <c r="V2778" s="24"/>
      <c r="AN2778" s="111"/>
      <c r="AO2778" s="111"/>
    </row>
    <row r="2779">
      <c r="B2779" s="51"/>
      <c r="C2779" s="24"/>
      <c r="E2779" s="28"/>
      <c r="F2779" s="108"/>
      <c r="H2779" s="24"/>
      <c r="P2779" s="24"/>
      <c r="R2779" s="28"/>
      <c r="S2779" s="28"/>
      <c r="T2779" s="28"/>
      <c r="V2779" s="24"/>
      <c r="AN2779" s="111"/>
      <c r="AO2779" s="111"/>
    </row>
    <row r="2780">
      <c r="B2780" s="51"/>
      <c r="C2780" s="24"/>
      <c r="E2780" s="28"/>
      <c r="F2780" s="108"/>
      <c r="H2780" s="24"/>
      <c r="P2780" s="24"/>
      <c r="R2780" s="28"/>
      <c r="S2780" s="28"/>
      <c r="T2780" s="28"/>
      <c r="V2780" s="24"/>
      <c r="AN2780" s="111"/>
      <c r="AO2780" s="111"/>
    </row>
    <row r="2781">
      <c r="B2781" s="51"/>
      <c r="C2781" s="24"/>
      <c r="E2781" s="28"/>
      <c r="F2781" s="108"/>
      <c r="H2781" s="24"/>
      <c r="P2781" s="24"/>
      <c r="R2781" s="28"/>
      <c r="S2781" s="28"/>
      <c r="T2781" s="28"/>
      <c r="V2781" s="24"/>
      <c r="AN2781" s="111"/>
      <c r="AO2781" s="111"/>
    </row>
    <row r="2782">
      <c r="B2782" s="51"/>
      <c r="C2782" s="24"/>
      <c r="E2782" s="28"/>
      <c r="F2782" s="108"/>
      <c r="H2782" s="24"/>
      <c r="P2782" s="24"/>
      <c r="R2782" s="28"/>
      <c r="S2782" s="28"/>
      <c r="T2782" s="28"/>
      <c r="V2782" s="24"/>
      <c r="AN2782" s="111"/>
      <c r="AO2782" s="111"/>
    </row>
    <row r="2783">
      <c r="B2783" s="51"/>
      <c r="C2783" s="24"/>
      <c r="E2783" s="28"/>
      <c r="F2783" s="108"/>
      <c r="H2783" s="24"/>
      <c r="P2783" s="24"/>
      <c r="R2783" s="28"/>
      <c r="S2783" s="28"/>
      <c r="T2783" s="28"/>
      <c r="V2783" s="24"/>
      <c r="AN2783" s="111"/>
      <c r="AO2783" s="111"/>
    </row>
    <row r="2784">
      <c r="B2784" s="51"/>
      <c r="C2784" s="24"/>
      <c r="E2784" s="28"/>
      <c r="F2784" s="108"/>
      <c r="H2784" s="24"/>
      <c r="P2784" s="24"/>
      <c r="R2784" s="28"/>
      <c r="S2784" s="28"/>
      <c r="T2784" s="28"/>
      <c r="V2784" s="24"/>
      <c r="AN2784" s="111"/>
      <c r="AO2784" s="111"/>
    </row>
    <row r="2785">
      <c r="B2785" s="51"/>
      <c r="C2785" s="24"/>
      <c r="E2785" s="28"/>
      <c r="F2785" s="108"/>
      <c r="H2785" s="24"/>
      <c r="P2785" s="24"/>
      <c r="R2785" s="28"/>
      <c r="S2785" s="28"/>
      <c r="T2785" s="28"/>
      <c r="V2785" s="24"/>
      <c r="AN2785" s="111"/>
      <c r="AO2785" s="111"/>
    </row>
    <row r="2786">
      <c r="B2786" s="51"/>
      <c r="C2786" s="24"/>
      <c r="E2786" s="28"/>
      <c r="F2786" s="108"/>
      <c r="H2786" s="24"/>
      <c r="P2786" s="24"/>
      <c r="R2786" s="28"/>
      <c r="S2786" s="28"/>
      <c r="T2786" s="28"/>
      <c r="V2786" s="24"/>
      <c r="AN2786" s="111"/>
      <c r="AO2786" s="111"/>
    </row>
    <row r="2787">
      <c r="B2787" s="51"/>
      <c r="C2787" s="24"/>
      <c r="E2787" s="28"/>
      <c r="F2787" s="108"/>
      <c r="H2787" s="24"/>
      <c r="P2787" s="24"/>
      <c r="R2787" s="28"/>
      <c r="S2787" s="28"/>
      <c r="T2787" s="28"/>
      <c r="V2787" s="24"/>
      <c r="AN2787" s="111"/>
      <c r="AO2787" s="111"/>
    </row>
    <row r="2788">
      <c r="B2788" s="51"/>
      <c r="C2788" s="24"/>
      <c r="E2788" s="28"/>
      <c r="F2788" s="108"/>
      <c r="H2788" s="24"/>
      <c r="P2788" s="24"/>
      <c r="R2788" s="28"/>
      <c r="S2788" s="28"/>
      <c r="T2788" s="28"/>
      <c r="V2788" s="24"/>
      <c r="AN2788" s="111"/>
      <c r="AO2788" s="111"/>
    </row>
    <row r="2789">
      <c r="B2789" s="51"/>
      <c r="C2789" s="24"/>
      <c r="E2789" s="28"/>
      <c r="F2789" s="108"/>
      <c r="H2789" s="24"/>
      <c r="P2789" s="24"/>
      <c r="R2789" s="28"/>
      <c r="S2789" s="28"/>
      <c r="T2789" s="28"/>
      <c r="V2789" s="24"/>
      <c r="AN2789" s="111"/>
      <c r="AO2789" s="111"/>
    </row>
    <row r="2790">
      <c r="B2790" s="51"/>
      <c r="C2790" s="24"/>
      <c r="E2790" s="28"/>
      <c r="F2790" s="108"/>
      <c r="H2790" s="24"/>
      <c r="P2790" s="24"/>
      <c r="R2790" s="28"/>
      <c r="S2790" s="28"/>
      <c r="T2790" s="28"/>
      <c r="V2790" s="24"/>
      <c r="AN2790" s="111"/>
      <c r="AO2790" s="111"/>
    </row>
    <row r="2791">
      <c r="B2791" s="51"/>
      <c r="C2791" s="24"/>
      <c r="E2791" s="28"/>
      <c r="F2791" s="108"/>
      <c r="H2791" s="24"/>
      <c r="P2791" s="24"/>
      <c r="R2791" s="28"/>
      <c r="S2791" s="28"/>
      <c r="T2791" s="28"/>
      <c r="V2791" s="24"/>
      <c r="AN2791" s="111"/>
      <c r="AO2791" s="111"/>
    </row>
    <row r="2792">
      <c r="B2792" s="51"/>
      <c r="C2792" s="24"/>
      <c r="E2792" s="28"/>
      <c r="F2792" s="108"/>
      <c r="H2792" s="24"/>
      <c r="P2792" s="24"/>
      <c r="R2792" s="28"/>
      <c r="S2792" s="28"/>
      <c r="T2792" s="28"/>
      <c r="V2792" s="24"/>
      <c r="AN2792" s="111"/>
      <c r="AO2792" s="111"/>
    </row>
    <row r="2793">
      <c r="B2793" s="51"/>
      <c r="C2793" s="24"/>
      <c r="E2793" s="28"/>
      <c r="F2793" s="108"/>
      <c r="H2793" s="24"/>
      <c r="P2793" s="24"/>
      <c r="R2793" s="28"/>
      <c r="S2793" s="28"/>
      <c r="T2793" s="28"/>
      <c r="V2793" s="24"/>
      <c r="AN2793" s="111"/>
      <c r="AO2793" s="111"/>
    </row>
    <row r="2794">
      <c r="B2794" s="51"/>
      <c r="C2794" s="24"/>
      <c r="E2794" s="28"/>
      <c r="F2794" s="108"/>
      <c r="H2794" s="24"/>
      <c r="P2794" s="24"/>
      <c r="R2794" s="28"/>
      <c r="S2794" s="28"/>
      <c r="T2794" s="28"/>
      <c r="V2794" s="24"/>
      <c r="AN2794" s="111"/>
      <c r="AO2794" s="111"/>
    </row>
    <row r="2795">
      <c r="B2795" s="51"/>
      <c r="C2795" s="24"/>
      <c r="E2795" s="28"/>
      <c r="F2795" s="108"/>
      <c r="H2795" s="24"/>
      <c r="P2795" s="24"/>
      <c r="R2795" s="28"/>
      <c r="S2795" s="28"/>
      <c r="T2795" s="28"/>
      <c r="V2795" s="24"/>
      <c r="AN2795" s="111"/>
      <c r="AO2795" s="111"/>
    </row>
    <row r="2796">
      <c r="B2796" s="51"/>
      <c r="C2796" s="24"/>
      <c r="E2796" s="28"/>
      <c r="F2796" s="108"/>
      <c r="H2796" s="24"/>
      <c r="P2796" s="24"/>
      <c r="R2796" s="28"/>
      <c r="S2796" s="28"/>
      <c r="T2796" s="28"/>
      <c r="V2796" s="24"/>
      <c r="AN2796" s="111"/>
      <c r="AO2796" s="111"/>
    </row>
    <row r="2797">
      <c r="B2797" s="51"/>
      <c r="C2797" s="24"/>
      <c r="E2797" s="28"/>
      <c r="F2797" s="108"/>
      <c r="H2797" s="24"/>
      <c r="P2797" s="24"/>
      <c r="R2797" s="28"/>
      <c r="S2797" s="28"/>
      <c r="T2797" s="28"/>
      <c r="V2797" s="24"/>
      <c r="AN2797" s="111"/>
      <c r="AO2797" s="111"/>
    </row>
    <row r="2798">
      <c r="B2798" s="51"/>
      <c r="C2798" s="24"/>
      <c r="E2798" s="28"/>
      <c r="F2798" s="108"/>
      <c r="H2798" s="24"/>
      <c r="P2798" s="24"/>
      <c r="R2798" s="28"/>
      <c r="S2798" s="28"/>
      <c r="T2798" s="28"/>
      <c r="V2798" s="24"/>
      <c r="AN2798" s="111"/>
      <c r="AO2798" s="111"/>
    </row>
    <row r="2799">
      <c r="B2799" s="51"/>
      <c r="C2799" s="24"/>
      <c r="E2799" s="28"/>
      <c r="F2799" s="108"/>
      <c r="H2799" s="24"/>
      <c r="P2799" s="24"/>
      <c r="R2799" s="28"/>
      <c r="S2799" s="28"/>
      <c r="T2799" s="28"/>
      <c r="V2799" s="24"/>
      <c r="AN2799" s="111"/>
      <c r="AO2799" s="111"/>
    </row>
    <row r="2800">
      <c r="B2800" s="51"/>
      <c r="C2800" s="24"/>
      <c r="E2800" s="28"/>
      <c r="F2800" s="108"/>
      <c r="H2800" s="24"/>
      <c r="P2800" s="24"/>
      <c r="R2800" s="28"/>
      <c r="S2800" s="28"/>
      <c r="T2800" s="28"/>
      <c r="V2800" s="24"/>
      <c r="AN2800" s="111"/>
      <c r="AO2800" s="111"/>
    </row>
    <row r="2801">
      <c r="B2801" s="51"/>
      <c r="C2801" s="24"/>
      <c r="E2801" s="28"/>
      <c r="F2801" s="108"/>
      <c r="H2801" s="24"/>
      <c r="P2801" s="24"/>
      <c r="R2801" s="28"/>
      <c r="S2801" s="28"/>
      <c r="T2801" s="28"/>
      <c r="V2801" s="24"/>
      <c r="AN2801" s="111"/>
      <c r="AO2801" s="111"/>
    </row>
    <row r="2802">
      <c r="B2802" s="51"/>
      <c r="C2802" s="24"/>
      <c r="E2802" s="28"/>
      <c r="F2802" s="108"/>
      <c r="H2802" s="24"/>
      <c r="P2802" s="24"/>
      <c r="R2802" s="28"/>
      <c r="S2802" s="28"/>
      <c r="T2802" s="28"/>
      <c r="V2802" s="24"/>
      <c r="AN2802" s="111"/>
      <c r="AO2802" s="111"/>
    </row>
    <row r="2803">
      <c r="B2803" s="51"/>
      <c r="C2803" s="24"/>
      <c r="E2803" s="28"/>
      <c r="F2803" s="108"/>
      <c r="H2803" s="24"/>
      <c r="P2803" s="24"/>
      <c r="R2803" s="28"/>
      <c r="S2803" s="28"/>
      <c r="T2803" s="28"/>
      <c r="V2803" s="24"/>
      <c r="AN2803" s="111"/>
      <c r="AO2803" s="111"/>
    </row>
    <row r="2804">
      <c r="B2804" s="51"/>
      <c r="C2804" s="24"/>
      <c r="E2804" s="28"/>
      <c r="F2804" s="108"/>
      <c r="H2804" s="24"/>
      <c r="P2804" s="24"/>
      <c r="R2804" s="28"/>
      <c r="S2804" s="28"/>
      <c r="T2804" s="28"/>
      <c r="V2804" s="24"/>
      <c r="AN2804" s="111"/>
      <c r="AO2804" s="111"/>
    </row>
    <row r="2805">
      <c r="B2805" s="51"/>
      <c r="C2805" s="24"/>
      <c r="E2805" s="28"/>
      <c r="F2805" s="108"/>
      <c r="H2805" s="24"/>
      <c r="P2805" s="24"/>
      <c r="R2805" s="28"/>
      <c r="S2805" s="28"/>
      <c r="T2805" s="28"/>
      <c r="V2805" s="24"/>
      <c r="AN2805" s="111"/>
      <c r="AO2805" s="111"/>
    </row>
    <row r="2806">
      <c r="B2806" s="51"/>
      <c r="C2806" s="24"/>
      <c r="E2806" s="28"/>
      <c r="F2806" s="108"/>
      <c r="H2806" s="24"/>
      <c r="P2806" s="24"/>
      <c r="R2806" s="28"/>
      <c r="S2806" s="28"/>
      <c r="T2806" s="28"/>
      <c r="V2806" s="24"/>
      <c r="AN2806" s="111"/>
      <c r="AO2806" s="111"/>
    </row>
    <row r="2807">
      <c r="B2807" s="51"/>
      <c r="C2807" s="24"/>
      <c r="E2807" s="28"/>
      <c r="F2807" s="108"/>
      <c r="H2807" s="24"/>
      <c r="P2807" s="24"/>
      <c r="R2807" s="28"/>
      <c r="S2807" s="28"/>
      <c r="T2807" s="28"/>
      <c r="V2807" s="24"/>
      <c r="AN2807" s="111"/>
      <c r="AO2807" s="111"/>
    </row>
    <row r="2808">
      <c r="B2808" s="51"/>
      <c r="C2808" s="24"/>
      <c r="E2808" s="28"/>
      <c r="F2808" s="108"/>
      <c r="H2808" s="24"/>
      <c r="P2808" s="24"/>
      <c r="R2808" s="28"/>
      <c r="S2808" s="28"/>
      <c r="T2808" s="28"/>
      <c r="V2808" s="24"/>
      <c r="AN2808" s="111"/>
      <c r="AO2808" s="111"/>
    </row>
    <row r="2809">
      <c r="B2809" s="51"/>
      <c r="C2809" s="24"/>
      <c r="E2809" s="28"/>
      <c r="F2809" s="108"/>
      <c r="H2809" s="24"/>
      <c r="P2809" s="24"/>
      <c r="R2809" s="28"/>
      <c r="S2809" s="28"/>
      <c r="T2809" s="28"/>
      <c r="V2809" s="24"/>
      <c r="AN2809" s="111"/>
      <c r="AO2809" s="111"/>
    </row>
    <row r="2810">
      <c r="B2810" s="51"/>
      <c r="C2810" s="24"/>
      <c r="E2810" s="28"/>
      <c r="F2810" s="108"/>
      <c r="H2810" s="24"/>
      <c r="P2810" s="24"/>
      <c r="R2810" s="28"/>
      <c r="S2810" s="28"/>
      <c r="T2810" s="28"/>
      <c r="V2810" s="24"/>
      <c r="AN2810" s="111"/>
      <c r="AO2810" s="111"/>
    </row>
    <row r="2811">
      <c r="B2811" s="51"/>
      <c r="C2811" s="24"/>
      <c r="E2811" s="28"/>
      <c r="F2811" s="108"/>
      <c r="H2811" s="24"/>
      <c r="P2811" s="24"/>
      <c r="R2811" s="28"/>
      <c r="S2811" s="28"/>
      <c r="T2811" s="28"/>
      <c r="V2811" s="24"/>
      <c r="AN2811" s="111"/>
      <c r="AO2811" s="111"/>
    </row>
    <row r="2812">
      <c r="B2812" s="51"/>
      <c r="C2812" s="24"/>
      <c r="E2812" s="28"/>
      <c r="F2812" s="108"/>
      <c r="H2812" s="24"/>
      <c r="P2812" s="24"/>
      <c r="R2812" s="28"/>
      <c r="S2812" s="28"/>
      <c r="T2812" s="28"/>
      <c r="V2812" s="24"/>
      <c r="AN2812" s="111"/>
      <c r="AO2812" s="111"/>
    </row>
    <row r="2813">
      <c r="B2813" s="51"/>
      <c r="C2813" s="24"/>
      <c r="E2813" s="28"/>
      <c r="F2813" s="108"/>
      <c r="H2813" s="24"/>
      <c r="P2813" s="24"/>
      <c r="R2813" s="28"/>
      <c r="S2813" s="28"/>
      <c r="T2813" s="28"/>
      <c r="V2813" s="24"/>
      <c r="AN2813" s="111"/>
      <c r="AO2813" s="111"/>
    </row>
    <row r="2814">
      <c r="B2814" s="51"/>
      <c r="C2814" s="24"/>
      <c r="E2814" s="28"/>
      <c r="F2814" s="108"/>
      <c r="H2814" s="24"/>
      <c r="P2814" s="24"/>
      <c r="R2814" s="28"/>
      <c r="S2814" s="28"/>
      <c r="T2814" s="28"/>
      <c r="V2814" s="24"/>
      <c r="AN2814" s="111"/>
      <c r="AO2814" s="111"/>
    </row>
    <row r="2815">
      <c r="B2815" s="51"/>
      <c r="C2815" s="24"/>
      <c r="E2815" s="28"/>
      <c r="F2815" s="108"/>
      <c r="H2815" s="24"/>
      <c r="P2815" s="24"/>
      <c r="R2815" s="28"/>
      <c r="S2815" s="28"/>
      <c r="T2815" s="28"/>
      <c r="V2815" s="24"/>
      <c r="AN2815" s="111"/>
      <c r="AO2815" s="111"/>
    </row>
    <row r="2816">
      <c r="B2816" s="51"/>
      <c r="C2816" s="24"/>
      <c r="E2816" s="28"/>
      <c r="F2816" s="108"/>
      <c r="H2816" s="24"/>
      <c r="P2816" s="24"/>
      <c r="R2816" s="28"/>
      <c r="S2816" s="28"/>
      <c r="T2816" s="28"/>
      <c r="V2816" s="24"/>
      <c r="AN2816" s="111"/>
      <c r="AO2816" s="111"/>
    </row>
    <row r="2817">
      <c r="B2817" s="51"/>
      <c r="C2817" s="24"/>
      <c r="E2817" s="28"/>
      <c r="F2817" s="108"/>
      <c r="H2817" s="24"/>
      <c r="P2817" s="24"/>
      <c r="R2817" s="28"/>
      <c r="S2817" s="28"/>
      <c r="T2817" s="28"/>
      <c r="V2817" s="24"/>
      <c r="AN2817" s="111"/>
      <c r="AO2817" s="111"/>
    </row>
    <row r="2818">
      <c r="B2818" s="51"/>
      <c r="C2818" s="24"/>
      <c r="E2818" s="28"/>
      <c r="F2818" s="108"/>
      <c r="H2818" s="24"/>
      <c r="P2818" s="24"/>
      <c r="R2818" s="28"/>
      <c r="S2818" s="28"/>
      <c r="T2818" s="28"/>
      <c r="V2818" s="24"/>
      <c r="AN2818" s="111"/>
      <c r="AO2818" s="111"/>
    </row>
    <row r="2819">
      <c r="B2819" s="51"/>
      <c r="C2819" s="24"/>
      <c r="E2819" s="28"/>
      <c r="F2819" s="108"/>
      <c r="H2819" s="24"/>
      <c r="P2819" s="24"/>
      <c r="R2819" s="28"/>
      <c r="S2819" s="28"/>
      <c r="T2819" s="28"/>
      <c r="V2819" s="24"/>
      <c r="AN2819" s="111"/>
      <c r="AO2819" s="111"/>
    </row>
    <row r="2820">
      <c r="B2820" s="51"/>
      <c r="C2820" s="24"/>
      <c r="E2820" s="28"/>
      <c r="F2820" s="108"/>
      <c r="H2820" s="24"/>
      <c r="P2820" s="24"/>
      <c r="R2820" s="28"/>
      <c r="S2820" s="28"/>
      <c r="T2820" s="28"/>
      <c r="V2820" s="24"/>
      <c r="AN2820" s="111"/>
      <c r="AO2820" s="111"/>
    </row>
    <row r="2821">
      <c r="B2821" s="51"/>
      <c r="C2821" s="24"/>
      <c r="E2821" s="28"/>
      <c r="F2821" s="108"/>
      <c r="H2821" s="24"/>
      <c r="P2821" s="24"/>
      <c r="R2821" s="28"/>
      <c r="S2821" s="28"/>
      <c r="T2821" s="28"/>
      <c r="V2821" s="24"/>
      <c r="AN2821" s="111"/>
      <c r="AO2821" s="111"/>
    </row>
    <row r="2822">
      <c r="B2822" s="51"/>
      <c r="C2822" s="24"/>
      <c r="E2822" s="28"/>
      <c r="F2822" s="108"/>
      <c r="H2822" s="24"/>
      <c r="P2822" s="24"/>
      <c r="R2822" s="28"/>
      <c r="S2822" s="28"/>
      <c r="T2822" s="28"/>
      <c r="V2822" s="24"/>
      <c r="AN2822" s="111"/>
      <c r="AO2822" s="111"/>
    </row>
    <row r="2823">
      <c r="B2823" s="51"/>
      <c r="C2823" s="24"/>
      <c r="E2823" s="28"/>
      <c r="F2823" s="108"/>
      <c r="H2823" s="24"/>
      <c r="P2823" s="24"/>
      <c r="R2823" s="28"/>
      <c r="S2823" s="28"/>
      <c r="T2823" s="28"/>
      <c r="V2823" s="24"/>
      <c r="AN2823" s="111"/>
      <c r="AO2823" s="111"/>
    </row>
    <row r="2824">
      <c r="B2824" s="51"/>
      <c r="C2824" s="24"/>
      <c r="E2824" s="28"/>
      <c r="F2824" s="108"/>
      <c r="H2824" s="24"/>
      <c r="P2824" s="24"/>
      <c r="R2824" s="28"/>
      <c r="S2824" s="28"/>
      <c r="T2824" s="28"/>
      <c r="V2824" s="24"/>
      <c r="AN2824" s="111"/>
      <c r="AO2824" s="111"/>
    </row>
    <row r="2825">
      <c r="B2825" s="51"/>
      <c r="C2825" s="24"/>
      <c r="E2825" s="28"/>
      <c r="F2825" s="108"/>
      <c r="H2825" s="24"/>
      <c r="P2825" s="24"/>
      <c r="R2825" s="28"/>
      <c r="S2825" s="28"/>
      <c r="T2825" s="28"/>
      <c r="V2825" s="24"/>
      <c r="AN2825" s="111"/>
      <c r="AO2825" s="111"/>
    </row>
    <row r="2826">
      <c r="B2826" s="51"/>
      <c r="C2826" s="24"/>
      <c r="E2826" s="28"/>
      <c r="F2826" s="108"/>
      <c r="H2826" s="24"/>
      <c r="P2826" s="24"/>
      <c r="R2826" s="28"/>
      <c r="S2826" s="28"/>
      <c r="T2826" s="28"/>
      <c r="V2826" s="24"/>
      <c r="AN2826" s="111"/>
      <c r="AO2826" s="111"/>
    </row>
    <row r="2827">
      <c r="B2827" s="51"/>
      <c r="C2827" s="24"/>
      <c r="E2827" s="28"/>
      <c r="F2827" s="108"/>
      <c r="H2827" s="24"/>
      <c r="P2827" s="24"/>
      <c r="R2827" s="28"/>
      <c r="S2827" s="28"/>
      <c r="T2827" s="28"/>
      <c r="V2827" s="24"/>
      <c r="AN2827" s="111"/>
      <c r="AO2827" s="111"/>
    </row>
    <row r="2828">
      <c r="B2828" s="51"/>
      <c r="C2828" s="24"/>
      <c r="E2828" s="28"/>
      <c r="F2828" s="108"/>
      <c r="H2828" s="24"/>
      <c r="P2828" s="24"/>
      <c r="R2828" s="28"/>
      <c r="S2828" s="28"/>
      <c r="T2828" s="28"/>
      <c r="V2828" s="24"/>
      <c r="AN2828" s="111"/>
      <c r="AO2828" s="111"/>
    </row>
    <row r="2829">
      <c r="B2829" s="51"/>
      <c r="C2829" s="24"/>
      <c r="E2829" s="28"/>
      <c r="F2829" s="108"/>
      <c r="H2829" s="24"/>
      <c r="P2829" s="24"/>
      <c r="R2829" s="28"/>
      <c r="S2829" s="28"/>
      <c r="T2829" s="28"/>
      <c r="V2829" s="24"/>
      <c r="AN2829" s="111"/>
      <c r="AO2829" s="111"/>
    </row>
    <row r="2830">
      <c r="B2830" s="51"/>
      <c r="C2830" s="24"/>
      <c r="E2830" s="28"/>
      <c r="F2830" s="108"/>
      <c r="H2830" s="24"/>
      <c r="P2830" s="24"/>
      <c r="R2830" s="28"/>
      <c r="S2830" s="28"/>
      <c r="T2830" s="28"/>
      <c r="V2830" s="24"/>
      <c r="AN2830" s="111"/>
      <c r="AO2830" s="111"/>
    </row>
    <row r="2831">
      <c r="B2831" s="51"/>
      <c r="C2831" s="24"/>
      <c r="E2831" s="28"/>
      <c r="F2831" s="108"/>
      <c r="H2831" s="24"/>
      <c r="P2831" s="24"/>
      <c r="R2831" s="28"/>
      <c r="S2831" s="28"/>
      <c r="T2831" s="28"/>
      <c r="V2831" s="24"/>
      <c r="AN2831" s="111"/>
      <c r="AO2831" s="111"/>
    </row>
    <row r="2832">
      <c r="B2832" s="51"/>
      <c r="C2832" s="24"/>
      <c r="E2832" s="28"/>
      <c r="F2832" s="108"/>
      <c r="H2832" s="24"/>
      <c r="P2832" s="24"/>
      <c r="R2832" s="28"/>
      <c r="S2832" s="28"/>
      <c r="T2832" s="28"/>
      <c r="V2832" s="24"/>
      <c r="AN2832" s="111"/>
      <c r="AO2832" s="111"/>
    </row>
    <row r="2833">
      <c r="B2833" s="51"/>
      <c r="C2833" s="24"/>
      <c r="E2833" s="28"/>
      <c r="F2833" s="108"/>
      <c r="H2833" s="24"/>
      <c r="P2833" s="24"/>
      <c r="R2833" s="28"/>
      <c r="S2833" s="28"/>
      <c r="T2833" s="28"/>
      <c r="V2833" s="24"/>
      <c r="AN2833" s="111"/>
      <c r="AO2833" s="111"/>
    </row>
    <row r="2834">
      <c r="B2834" s="51"/>
      <c r="C2834" s="24"/>
      <c r="E2834" s="28"/>
      <c r="F2834" s="108"/>
      <c r="H2834" s="24"/>
      <c r="P2834" s="24"/>
      <c r="R2834" s="28"/>
      <c r="S2834" s="28"/>
      <c r="T2834" s="28"/>
      <c r="V2834" s="24"/>
      <c r="AN2834" s="111"/>
      <c r="AO2834" s="111"/>
    </row>
    <row r="2835">
      <c r="B2835" s="51"/>
      <c r="C2835" s="24"/>
      <c r="E2835" s="28"/>
      <c r="F2835" s="108"/>
      <c r="H2835" s="24"/>
      <c r="P2835" s="24"/>
      <c r="R2835" s="28"/>
      <c r="S2835" s="28"/>
      <c r="T2835" s="28"/>
      <c r="V2835" s="24"/>
      <c r="AN2835" s="111"/>
      <c r="AO2835" s="111"/>
    </row>
    <row r="2836">
      <c r="B2836" s="51"/>
      <c r="C2836" s="24"/>
      <c r="E2836" s="28"/>
      <c r="F2836" s="108"/>
      <c r="H2836" s="24"/>
      <c r="P2836" s="24"/>
      <c r="R2836" s="28"/>
      <c r="S2836" s="28"/>
      <c r="T2836" s="28"/>
      <c r="V2836" s="24"/>
      <c r="AN2836" s="111"/>
      <c r="AO2836" s="111"/>
    </row>
    <row r="2837">
      <c r="B2837" s="51"/>
      <c r="C2837" s="24"/>
      <c r="E2837" s="28"/>
      <c r="F2837" s="108"/>
      <c r="H2837" s="24"/>
      <c r="P2837" s="24"/>
      <c r="R2837" s="28"/>
      <c r="S2837" s="28"/>
      <c r="T2837" s="28"/>
      <c r="V2837" s="24"/>
      <c r="AN2837" s="111"/>
      <c r="AO2837" s="111"/>
    </row>
    <row r="2838">
      <c r="B2838" s="51"/>
      <c r="C2838" s="24"/>
      <c r="E2838" s="28"/>
      <c r="F2838" s="108"/>
      <c r="H2838" s="24"/>
      <c r="P2838" s="24"/>
      <c r="R2838" s="28"/>
      <c r="S2838" s="28"/>
      <c r="T2838" s="28"/>
      <c r="V2838" s="24"/>
      <c r="AN2838" s="111"/>
      <c r="AO2838" s="111"/>
    </row>
    <row r="2839">
      <c r="B2839" s="51"/>
      <c r="C2839" s="24"/>
      <c r="E2839" s="28"/>
      <c r="F2839" s="108"/>
      <c r="H2839" s="24"/>
      <c r="P2839" s="24"/>
      <c r="R2839" s="28"/>
      <c r="S2839" s="28"/>
      <c r="T2839" s="28"/>
      <c r="V2839" s="24"/>
      <c r="AN2839" s="111"/>
      <c r="AO2839" s="111"/>
    </row>
    <row r="2840">
      <c r="B2840" s="51"/>
      <c r="C2840" s="24"/>
      <c r="E2840" s="28"/>
      <c r="F2840" s="108"/>
      <c r="H2840" s="24"/>
      <c r="P2840" s="24"/>
      <c r="R2840" s="28"/>
      <c r="S2840" s="28"/>
      <c r="T2840" s="28"/>
      <c r="V2840" s="24"/>
      <c r="AN2840" s="111"/>
      <c r="AO2840" s="111"/>
    </row>
    <row r="2841">
      <c r="B2841" s="51"/>
      <c r="C2841" s="24"/>
      <c r="E2841" s="28"/>
      <c r="F2841" s="108"/>
      <c r="H2841" s="24"/>
      <c r="P2841" s="24"/>
      <c r="R2841" s="28"/>
      <c r="S2841" s="28"/>
      <c r="T2841" s="28"/>
      <c r="V2841" s="24"/>
      <c r="AN2841" s="111"/>
      <c r="AO2841" s="111"/>
    </row>
    <row r="2842">
      <c r="B2842" s="51"/>
      <c r="C2842" s="24"/>
      <c r="E2842" s="28"/>
      <c r="F2842" s="108"/>
      <c r="H2842" s="24"/>
      <c r="P2842" s="24"/>
      <c r="R2842" s="28"/>
      <c r="S2842" s="28"/>
      <c r="T2842" s="28"/>
      <c r="V2842" s="24"/>
      <c r="AN2842" s="111"/>
      <c r="AO2842" s="111"/>
    </row>
    <row r="2843">
      <c r="B2843" s="51"/>
      <c r="C2843" s="24"/>
      <c r="E2843" s="28"/>
      <c r="F2843" s="108"/>
      <c r="H2843" s="24"/>
      <c r="P2843" s="24"/>
      <c r="R2843" s="28"/>
      <c r="S2843" s="28"/>
      <c r="T2843" s="28"/>
      <c r="V2843" s="24"/>
      <c r="AN2843" s="111"/>
      <c r="AO2843" s="111"/>
    </row>
    <row r="2844">
      <c r="B2844" s="51"/>
      <c r="C2844" s="24"/>
      <c r="E2844" s="28"/>
      <c r="F2844" s="108"/>
      <c r="H2844" s="24"/>
      <c r="P2844" s="24"/>
      <c r="R2844" s="28"/>
      <c r="S2844" s="28"/>
      <c r="T2844" s="28"/>
      <c r="V2844" s="24"/>
      <c r="AN2844" s="111"/>
      <c r="AO2844" s="111"/>
    </row>
    <row r="2845">
      <c r="B2845" s="51"/>
      <c r="C2845" s="24"/>
      <c r="E2845" s="28"/>
      <c r="F2845" s="108"/>
      <c r="H2845" s="24"/>
      <c r="P2845" s="24"/>
      <c r="R2845" s="28"/>
      <c r="S2845" s="28"/>
      <c r="T2845" s="28"/>
      <c r="V2845" s="24"/>
      <c r="AN2845" s="111"/>
      <c r="AO2845" s="111"/>
    </row>
    <row r="2846">
      <c r="B2846" s="51"/>
      <c r="C2846" s="24"/>
      <c r="E2846" s="28"/>
      <c r="F2846" s="108"/>
      <c r="H2846" s="24"/>
      <c r="P2846" s="24"/>
      <c r="R2846" s="28"/>
      <c r="S2846" s="28"/>
      <c r="T2846" s="28"/>
      <c r="V2846" s="24"/>
      <c r="AN2846" s="111"/>
      <c r="AO2846" s="111"/>
    </row>
    <row r="2847">
      <c r="B2847" s="51"/>
      <c r="C2847" s="24"/>
      <c r="E2847" s="28"/>
      <c r="F2847" s="108"/>
      <c r="H2847" s="24"/>
      <c r="P2847" s="24"/>
      <c r="R2847" s="28"/>
      <c r="S2847" s="28"/>
      <c r="T2847" s="28"/>
      <c r="V2847" s="24"/>
      <c r="AN2847" s="111"/>
      <c r="AO2847" s="111"/>
    </row>
    <row r="2848">
      <c r="B2848" s="51"/>
      <c r="C2848" s="24"/>
      <c r="E2848" s="28"/>
      <c r="F2848" s="108"/>
      <c r="H2848" s="24"/>
      <c r="P2848" s="24"/>
      <c r="R2848" s="28"/>
      <c r="S2848" s="28"/>
      <c r="T2848" s="28"/>
      <c r="V2848" s="24"/>
      <c r="AN2848" s="111"/>
      <c r="AO2848" s="111"/>
    </row>
    <row r="2849">
      <c r="B2849" s="51"/>
      <c r="C2849" s="24"/>
      <c r="E2849" s="28"/>
      <c r="F2849" s="108"/>
      <c r="H2849" s="24"/>
      <c r="P2849" s="24"/>
      <c r="R2849" s="28"/>
      <c r="S2849" s="28"/>
      <c r="T2849" s="28"/>
      <c r="V2849" s="24"/>
      <c r="AN2849" s="111"/>
      <c r="AO2849" s="111"/>
    </row>
    <row r="2850">
      <c r="B2850" s="51"/>
      <c r="C2850" s="24"/>
      <c r="E2850" s="28"/>
      <c r="F2850" s="108"/>
      <c r="H2850" s="24"/>
      <c r="P2850" s="24"/>
      <c r="R2850" s="28"/>
      <c r="S2850" s="28"/>
      <c r="T2850" s="28"/>
      <c r="V2850" s="24"/>
      <c r="AN2850" s="111"/>
      <c r="AO2850" s="111"/>
    </row>
    <row r="2851">
      <c r="B2851" s="51"/>
      <c r="C2851" s="24"/>
      <c r="E2851" s="28"/>
      <c r="F2851" s="108"/>
      <c r="H2851" s="24"/>
      <c r="P2851" s="24"/>
      <c r="R2851" s="28"/>
      <c r="S2851" s="28"/>
      <c r="T2851" s="28"/>
      <c r="V2851" s="24"/>
      <c r="AN2851" s="111"/>
      <c r="AO2851" s="111"/>
    </row>
    <row r="2852">
      <c r="B2852" s="51"/>
      <c r="C2852" s="24"/>
      <c r="E2852" s="28"/>
      <c r="F2852" s="108"/>
      <c r="H2852" s="24"/>
      <c r="P2852" s="24"/>
      <c r="R2852" s="28"/>
      <c r="S2852" s="28"/>
      <c r="T2852" s="28"/>
      <c r="V2852" s="24"/>
      <c r="AN2852" s="111"/>
      <c r="AO2852" s="111"/>
    </row>
    <row r="2853">
      <c r="B2853" s="51"/>
      <c r="C2853" s="24"/>
      <c r="E2853" s="28"/>
      <c r="F2853" s="108"/>
      <c r="H2853" s="24"/>
      <c r="P2853" s="24"/>
      <c r="R2853" s="28"/>
      <c r="S2853" s="28"/>
      <c r="T2853" s="28"/>
      <c r="V2853" s="24"/>
      <c r="AN2853" s="111"/>
      <c r="AO2853" s="111"/>
    </row>
    <row r="2854">
      <c r="B2854" s="51"/>
      <c r="C2854" s="24"/>
      <c r="E2854" s="28"/>
      <c r="F2854" s="108"/>
      <c r="H2854" s="24"/>
      <c r="P2854" s="24"/>
      <c r="R2854" s="28"/>
      <c r="S2854" s="28"/>
      <c r="T2854" s="28"/>
      <c r="V2854" s="24"/>
      <c r="AN2854" s="111"/>
      <c r="AO2854" s="111"/>
    </row>
    <row r="2855">
      <c r="B2855" s="51"/>
      <c r="C2855" s="24"/>
      <c r="E2855" s="28"/>
      <c r="F2855" s="108"/>
      <c r="H2855" s="24"/>
      <c r="P2855" s="24"/>
      <c r="R2855" s="28"/>
      <c r="S2855" s="28"/>
      <c r="T2855" s="28"/>
      <c r="V2855" s="24"/>
      <c r="AN2855" s="111"/>
      <c r="AO2855" s="111"/>
    </row>
    <row r="2856">
      <c r="B2856" s="51"/>
      <c r="C2856" s="24"/>
      <c r="E2856" s="28"/>
      <c r="F2856" s="108"/>
      <c r="H2856" s="24"/>
      <c r="P2856" s="24"/>
      <c r="R2856" s="28"/>
      <c r="S2856" s="28"/>
      <c r="T2856" s="28"/>
      <c r="V2856" s="24"/>
      <c r="AN2856" s="111"/>
      <c r="AO2856" s="111"/>
    </row>
    <row r="2857">
      <c r="B2857" s="51"/>
      <c r="C2857" s="24"/>
      <c r="E2857" s="28"/>
      <c r="F2857" s="108"/>
      <c r="H2857" s="24"/>
      <c r="P2857" s="24"/>
      <c r="R2857" s="28"/>
      <c r="S2857" s="28"/>
      <c r="T2857" s="28"/>
      <c r="V2857" s="24"/>
      <c r="AN2857" s="111"/>
      <c r="AO2857" s="111"/>
    </row>
    <row r="2858">
      <c r="B2858" s="51"/>
      <c r="C2858" s="24"/>
      <c r="E2858" s="28"/>
      <c r="F2858" s="108"/>
      <c r="H2858" s="24"/>
      <c r="P2858" s="24"/>
      <c r="R2858" s="28"/>
      <c r="S2858" s="28"/>
      <c r="T2858" s="28"/>
      <c r="V2858" s="24"/>
      <c r="AN2858" s="111"/>
      <c r="AO2858" s="111"/>
    </row>
    <row r="2859">
      <c r="B2859" s="51"/>
      <c r="C2859" s="24"/>
      <c r="E2859" s="28"/>
      <c r="F2859" s="108"/>
      <c r="H2859" s="24"/>
      <c r="P2859" s="24"/>
      <c r="R2859" s="28"/>
      <c r="S2859" s="28"/>
      <c r="T2859" s="28"/>
      <c r="V2859" s="24"/>
      <c r="AN2859" s="111"/>
      <c r="AO2859" s="111"/>
    </row>
    <row r="2860">
      <c r="B2860" s="51"/>
      <c r="C2860" s="24"/>
      <c r="E2860" s="28"/>
      <c r="F2860" s="108"/>
      <c r="H2860" s="24"/>
      <c r="P2860" s="24"/>
      <c r="R2860" s="28"/>
      <c r="S2860" s="28"/>
      <c r="T2860" s="28"/>
      <c r="V2860" s="24"/>
      <c r="AN2860" s="111"/>
      <c r="AO2860" s="111"/>
    </row>
    <row r="2861">
      <c r="B2861" s="51"/>
      <c r="C2861" s="24"/>
      <c r="E2861" s="28"/>
      <c r="F2861" s="108"/>
      <c r="H2861" s="24"/>
      <c r="P2861" s="24"/>
      <c r="R2861" s="28"/>
      <c r="S2861" s="28"/>
      <c r="T2861" s="28"/>
      <c r="V2861" s="24"/>
      <c r="AN2861" s="111"/>
      <c r="AO2861" s="111"/>
    </row>
    <row r="2862">
      <c r="B2862" s="51"/>
      <c r="C2862" s="24"/>
      <c r="E2862" s="28"/>
      <c r="F2862" s="108"/>
      <c r="H2862" s="24"/>
      <c r="P2862" s="24"/>
      <c r="R2862" s="28"/>
      <c r="S2862" s="28"/>
      <c r="T2862" s="28"/>
      <c r="V2862" s="24"/>
      <c r="AN2862" s="111"/>
      <c r="AO2862" s="111"/>
    </row>
    <row r="2863">
      <c r="B2863" s="51"/>
      <c r="C2863" s="24"/>
      <c r="E2863" s="28"/>
      <c r="F2863" s="108"/>
      <c r="H2863" s="24"/>
      <c r="P2863" s="24"/>
      <c r="R2863" s="28"/>
      <c r="S2863" s="28"/>
      <c r="T2863" s="28"/>
      <c r="V2863" s="24"/>
      <c r="AN2863" s="111"/>
      <c r="AO2863" s="111"/>
    </row>
    <row r="2864">
      <c r="B2864" s="51"/>
      <c r="C2864" s="24"/>
      <c r="E2864" s="28"/>
      <c r="F2864" s="108"/>
      <c r="H2864" s="24"/>
      <c r="P2864" s="24"/>
      <c r="R2864" s="28"/>
      <c r="S2864" s="28"/>
      <c r="T2864" s="28"/>
      <c r="V2864" s="24"/>
      <c r="AN2864" s="111"/>
      <c r="AO2864" s="111"/>
    </row>
    <row r="2865">
      <c r="B2865" s="51"/>
      <c r="C2865" s="24"/>
      <c r="E2865" s="28"/>
      <c r="F2865" s="108"/>
      <c r="H2865" s="24"/>
      <c r="P2865" s="24"/>
      <c r="R2865" s="28"/>
      <c r="S2865" s="28"/>
      <c r="T2865" s="28"/>
      <c r="V2865" s="24"/>
      <c r="AN2865" s="111"/>
      <c r="AO2865" s="111"/>
    </row>
    <row r="2866">
      <c r="B2866" s="51"/>
      <c r="C2866" s="24"/>
      <c r="E2866" s="28"/>
      <c r="F2866" s="108"/>
      <c r="H2866" s="24"/>
      <c r="P2866" s="24"/>
      <c r="R2866" s="28"/>
      <c r="S2866" s="28"/>
      <c r="T2866" s="28"/>
      <c r="V2866" s="24"/>
      <c r="AN2866" s="111"/>
      <c r="AO2866" s="111"/>
    </row>
    <row r="2867">
      <c r="B2867" s="51"/>
      <c r="C2867" s="24"/>
      <c r="E2867" s="28"/>
      <c r="F2867" s="108"/>
      <c r="H2867" s="24"/>
      <c r="P2867" s="24"/>
      <c r="R2867" s="28"/>
      <c r="S2867" s="28"/>
      <c r="T2867" s="28"/>
      <c r="V2867" s="24"/>
      <c r="AN2867" s="111"/>
      <c r="AO2867" s="111"/>
    </row>
    <row r="2868">
      <c r="B2868" s="51"/>
      <c r="C2868" s="24"/>
      <c r="E2868" s="28"/>
      <c r="F2868" s="108"/>
      <c r="H2868" s="24"/>
      <c r="P2868" s="24"/>
      <c r="R2868" s="28"/>
      <c r="S2868" s="28"/>
      <c r="T2868" s="28"/>
      <c r="V2868" s="24"/>
      <c r="AN2868" s="111"/>
      <c r="AO2868" s="111"/>
    </row>
    <row r="2869">
      <c r="B2869" s="51"/>
      <c r="C2869" s="24"/>
      <c r="E2869" s="28"/>
      <c r="F2869" s="108"/>
      <c r="H2869" s="24"/>
      <c r="P2869" s="24"/>
      <c r="R2869" s="28"/>
      <c r="S2869" s="28"/>
      <c r="T2869" s="28"/>
      <c r="V2869" s="24"/>
      <c r="AN2869" s="111"/>
      <c r="AO2869" s="111"/>
    </row>
    <row r="2870">
      <c r="B2870" s="51"/>
      <c r="C2870" s="24"/>
      <c r="E2870" s="28"/>
      <c r="F2870" s="108"/>
      <c r="H2870" s="24"/>
      <c r="P2870" s="24"/>
      <c r="R2870" s="28"/>
      <c r="S2870" s="28"/>
      <c r="T2870" s="28"/>
      <c r="V2870" s="24"/>
      <c r="AN2870" s="111"/>
      <c r="AO2870" s="111"/>
    </row>
    <row r="2871">
      <c r="B2871" s="51"/>
      <c r="C2871" s="24"/>
      <c r="E2871" s="28"/>
      <c r="F2871" s="108"/>
      <c r="H2871" s="24"/>
      <c r="P2871" s="24"/>
      <c r="R2871" s="28"/>
      <c r="S2871" s="28"/>
      <c r="T2871" s="28"/>
      <c r="V2871" s="24"/>
      <c r="AN2871" s="111"/>
      <c r="AO2871" s="111"/>
    </row>
    <row r="2872">
      <c r="B2872" s="51"/>
      <c r="C2872" s="24"/>
      <c r="E2872" s="28"/>
      <c r="F2872" s="108"/>
      <c r="H2872" s="24"/>
      <c r="P2872" s="24"/>
      <c r="R2872" s="28"/>
      <c r="S2872" s="28"/>
      <c r="T2872" s="28"/>
      <c r="V2872" s="24"/>
      <c r="AN2872" s="111"/>
      <c r="AO2872" s="111"/>
    </row>
    <row r="2873">
      <c r="B2873" s="51"/>
      <c r="C2873" s="24"/>
      <c r="E2873" s="28"/>
      <c r="F2873" s="108"/>
      <c r="H2873" s="24"/>
      <c r="P2873" s="24"/>
      <c r="R2873" s="28"/>
      <c r="S2873" s="28"/>
      <c r="T2873" s="28"/>
      <c r="V2873" s="24"/>
      <c r="AN2873" s="111"/>
      <c r="AO2873" s="111"/>
    </row>
    <row r="2874">
      <c r="B2874" s="51"/>
      <c r="C2874" s="24"/>
      <c r="E2874" s="28"/>
      <c r="F2874" s="108"/>
      <c r="H2874" s="24"/>
      <c r="P2874" s="24"/>
      <c r="R2874" s="28"/>
      <c r="S2874" s="28"/>
      <c r="T2874" s="28"/>
      <c r="V2874" s="24"/>
      <c r="AN2874" s="111"/>
      <c r="AO2874" s="111"/>
    </row>
    <row r="2875">
      <c r="B2875" s="51"/>
      <c r="C2875" s="24"/>
      <c r="E2875" s="28"/>
      <c r="F2875" s="108"/>
      <c r="H2875" s="24"/>
      <c r="P2875" s="24"/>
      <c r="R2875" s="28"/>
      <c r="S2875" s="28"/>
      <c r="T2875" s="28"/>
      <c r="V2875" s="24"/>
      <c r="AN2875" s="111"/>
      <c r="AO2875" s="111"/>
    </row>
    <row r="2876">
      <c r="B2876" s="51"/>
      <c r="C2876" s="24"/>
      <c r="E2876" s="28"/>
      <c r="F2876" s="108"/>
      <c r="H2876" s="24"/>
      <c r="P2876" s="24"/>
      <c r="R2876" s="28"/>
      <c r="S2876" s="28"/>
      <c r="T2876" s="28"/>
      <c r="V2876" s="24"/>
      <c r="AN2876" s="111"/>
      <c r="AO2876" s="111"/>
    </row>
    <row r="2877">
      <c r="B2877" s="51"/>
      <c r="C2877" s="24"/>
      <c r="E2877" s="28"/>
      <c r="F2877" s="108"/>
      <c r="H2877" s="24"/>
      <c r="P2877" s="24"/>
      <c r="R2877" s="28"/>
      <c r="S2877" s="28"/>
      <c r="T2877" s="28"/>
      <c r="V2877" s="24"/>
      <c r="AN2877" s="111"/>
      <c r="AO2877" s="111"/>
    </row>
    <row r="2878">
      <c r="B2878" s="51"/>
      <c r="C2878" s="24"/>
      <c r="E2878" s="28"/>
      <c r="F2878" s="108"/>
      <c r="H2878" s="24"/>
      <c r="P2878" s="24"/>
      <c r="R2878" s="28"/>
      <c r="S2878" s="28"/>
      <c r="T2878" s="28"/>
      <c r="V2878" s="24"/>
      <c r="AN2878" s="111"/>
      <c r="AO2878" s="111"/>
    </row>
    <row r="2879">
      <c r="B2879" s="51"/>
      <c r="C2879" s="24"/>
      <c r="E2879" s="28"/>
      <c r="F2879" s="108"/>
      <c r="H2879" s="24"/>
      <c r="P2879" s="24"/>
      <c r="R2879" s="28"/>
      <c r="S2879" s="28"/>
      <c r="T2879" s="28"/>
      <c r="V2879" s="24"/>
      <c r="AN2879" s="111"/>
      <c r="AO2879" s="111"/>
    </row>
    <row r="2880">
      <c r="B2880" s="51"/>
      <c r="C2880" s="24"/>
      <c r="E2880" s="28"/>
      <c r="F2880" s="108"/>
      <c r="H2880" s="24"/>
      <c r="P2880" s="24"/>
      <c r="R2880" s="28"/>
      <c r="S2880" s="28"/>
      <c r="T2880" s="28"/>
      <c r="V2880" s="24"/>
      <c r="AN2880" s="111"/>
      <c r="AO2880" s="111"/>
    </row>
    <row r="2881">
      <c r="B2881" s="51"/>
      <c r="C2881" s="24"/>
      <c r="E2881" s="28"/>
      <c r="F2881" s="108"/>
      <c r="H2881" s="24"/>
      <c r="P2881" s="24"/>
      <c r="R2881" s="28"/>
      <c r="S2881" s="28"/>
      <c r="T2881" s="28"/>
      <c r="V2881" s="24"/>
      <c r="AN2881" s="111"/>
      <c r="AO2881" s="111"/>
    </row>
    <row r="2882">
      <c r="B2882" s="51"/>
      <c r="C2882" s="24"/>
      <c r="E2882" s="28"/>
      <c r="F2882" s="108"/>
      <c r="H2882" s="24"/>
      <c r="P2882" s="24"/>
      <c r="R2882" s="28"/>
      <c r="S2882" s="28"/>
      <c r="T2882" s="28"/>
      <c r="V2882" s="24"/>
      <c r="AN2882" s="111"/>
      <c r="AO2882" s="111"/>
    </row>
    <row r="2883">
      <c r="B2883" s="51"/>
      <c r="C2883" s="24"/>
      <c r="E2883" s="28"/>
      <c r="F2883" s="108"/>
      <c r="H2883" s="24"/>
      <c r="P2883" s="24"/>
      <c r="R2883" s="28"/>
      <c r="S2883" s="28"/>
      <c r="T2883" s="28"/>
      <c r="V2883" s="24"/>
      <c r="AN2883" s="111"/>
      <c r="AO2883" s="111"/>
    </row>
    <row r="2884">
      <c r="B2884" s="51"/>
      <c r="C2884" s="24"/>
      <c r="E2884" s="28"/>
      <c r="F2884" s="108"/>
      <c r="H2884" s="24"/>
      <c r="P2884" s="24"/>
      <c r="R2884" s="28"/>
      <c r="S2884" s="28"/>
      <c r="T2884" s="28"/>
      <c r="V2884" s="24"/>
      <c r="AN2884" s="111"/>
      <c r="AO2884" s="111"/>
    </row>
    <row r="2885">
      <c r="B2885" s="51"/>
      <c r="C2885" s="24"/>
      <c r="E2885" s="28"/>
      <c r="F2885" s="108"/>
      <c r="H2885" s="24"/>
      <c r="P2885" s="24"/>
      <c r="R2885" s="28"/>
      <c r="S2885" s="28"/>
      <c r="T2885" s="28"/>
      <c r="V2885" s="24"/>
      <c r="AN2885" s="111"/>
      <c r="AO2885" s="111"/>
    </row>
    <row r="2886">
      <c r="B2886" s="51"/>
      <c r="C2886" s="24"/>
      <c r="E2886" s="28"/>
      <c r="F2886" s="108"/>
      <c r="H2886" s="24"/>
      <c r="P2886" s="24"/>
      <c r="R2886" s="28"/>
      <c r="S2886" s="28"/>
      <c r="T2886" s="28"/>
      <c r="V2886" s="24"/>
      <c r="AN2886" s="111"/>
      <c r="AO2886" s="111"/>
    </row>
    <row r="2887">
      <c r="B2887" s="51"/>
      <c r="C2887" s="24"/>
      <c r="E2887" s="28"/>
      <c r="F2887" s="108"/>
      <c r="H2887" s="24"/>
      <c r="P2887" s="24"/>
      <c r="R2887" s="28"/>
      <c r="S2887" s="28"/>
      <c r="T2887" s="28"/>
      <c r="V2887" s="24"/>
      <c r="AN2887" s="111"/>
      <c r="AO2887" s="111"/>
    </row>
    <row r="2888">
      <c r="B2888" s="51"/>
      <c r="C2888" s="24"/>
      <c r="E2888" s="28"/>
      <c r="F2888" s="108"/>
      <c r="H2888" s="24"/>
      <c r="P2888" s="24"/>
      <c r="R2888" s="28"/>
      <c r="S2888" s="28"/>
      <c r="T2888" s="28"/>
      <c r="V2888" s="24"/>
      <c r="AN2888" s="111"/>
      <c r="AO2888" s="111"/>
    </row>
    <row r="2889">
      <c r="B2889" s="51"/>
      <c r="C2889" s="24"/>
      <c r="E2889" s="28"/>
      <c r="F2889" s="108"/>
      <c r="H2889" s="24"/>
      <c r="P2889" s="24"/>
      <c r="R2889" s="28"/>
      <c r="S2889" s="28"/>
      <c r="T2889" s="28"/>
      <c r="V2889" s="24"/>
      <c r="AN2889" s="111"/>
      <c r="AO2889" s="111"/>
    </row>
    <row r="2890">
      <c r="B2890" s="51"/>
      <c r="C2890" s="24"/>
      <c r="E2890" s="28"/>
      <c r="F2890" s="108"/>
      <c r="H2890" s="24"/>
      <c r="P2890" s="24"/>
      <c r="R2890" s="28"/>
      <c r="S2890" s="28"/>
      <c r="T2890" s="28"/>
      <c r="V2890" s="24"/>
      <c r="AN2890" s="111"/>
      <c r="AO2890" s="111"/>
    </row>
    <row r="2891">
      <c r="B2891" s="51"/>
      <c r="C2891" s="24"/>
      <c r="E2891" s="28"/>
      <c r="F2891" s="108"/>
      <c r="H2891" s="24"/>
      <c r="P2891" s="24"/>
      <c r="R2891" s="28"/>
      <c r="S2891" s="28"/>
      <c r="T2891" s="28"/>
      <c r="V2891" s="24"/>
      <c r="AN2891" s="111"/>
      <c r="AO2891" s="111"/>
    </row>
    <row r="2892">
      <c r="B2892" s="51"/>
      <c r="C2892" s="24"/>
      <c r="E2892" s="28"/>
      <c r="F2892" s="108"/>
      <c r="H2892" s="24"/>
      <c r="P2892" s="24"/>
      <c r="R2892" s="28"/>
      <c r="S2892" s="28"/>
      <c r="T2892" s="28"/>
      <c r="V2892" s="24"/>
      <c r="AN2892" s="111"/>
      <c r="AO2892" s="111"/>
    </row>
    <row r="2893">
      <c r="B2893" s="51"/>
      <c r="C2893" s="24"/>
      <c r="E2893" s="28"/>
      <c r="F2893" s="108"/>
      <c r="H2893" s="24"/>
      <c r="P2893" s="24"/>
      <c r="R2893" s="28"/>
      <c r="S2893" s="28"/>
      <c r="T2893" s="28"/>
      <c r="V2893" s="24"/>
      <c r="AN2893" s="111"/>
      <c r="AO2893" s="111"/>
    </row>
    <row r="2894">
      <c r="B2894" s="51"/>
      <c r="C2894" s="24"/>
      <c r="E2894" s="28"/>
      <c r="F2894" s="108"/>
      <c r="H2894" s="24"/>
      <c r="P2894" s="24"/>
      <c r="R2894" s="28"/>
      <c r="S2894" s="28"/>
      <c r="T2894" s="28"/>
      <c r="V2894" s="24"/>
      <c r="AN2894" s="111"/>
      <c r="AO2894" s="111"/>
    </row>
    <row r="2895">
      <c r="B2895" s="51"/>
      <c r="C2895" s="24"/>
      <c r="E2895" s="28"/>
      <c r="F2895" s="108"/>
      <c r="H2895" s="24"/>
      <c r="P2895" s="24"/>
      <c r="R2895" s="28"/>
      <c r="S2895" s="28"/>
      <c r="T2895" s="28"/>
      <c r="V2895" s="24"/>
      <c r="AN2895" s="111"/>
      <c r="AO2895" s="111"/>
    </row>
    <row r="2896">
      <c r="B2896" s="51"/>
      <c r="C2896" s="24"/>
      <c r="E2896" s="28"/>
      <c r="F2896" s="108"/>
      <c r="H2896" s="24"/>
      <c r="P2896" s="24"/>
      <c r="R2896" s="28"/>
      <c r="S2896" s="28"/>
      <c r="T2896" s="28"/>
      <c r="V2896" s="24"/>
      <c r="AN2896" s="111"/>
      <c r="AO2896" s="111"/>
    </row>
    <row r="2897">
      <c r="B2897" s="51"/>
      <c r="C2897" s="24"/>
      <c r="E2897" s="28"/>
      <c r="F2897" s="108"/>
      <c r="H2897" s="24"/>
      <c r="P2897" s="24"/>
      <c r="R2897" s="28"/>
      <c r="S2897" s="28"/>
      <c r="T2897" s="28"/>
      <c r="V2897" s="24"/>
      <c r="AN2897" s="111"/>
      <c r="AO2897" s="111"/>
    </row>
    <row r="2898">
      <c r="B2898" s="51"/>
      <c r="C2898" s="24"/>
      <c r="E2898" s="28"/>
      <c r="F2898" s="108"/>
      <c r="H2898" s="24"/>
      <c r="P2898" s="24"/>
      <c r="R2898" s="28"/>
      <c r="S2898" s="28"/>
      <c r="T2898" s="28"/>
      <c r="V2898" s="24"/>
      <c r="AN2898" s="111"/>
      <c r="AO2898" s="111"/>
    </row>
    <row r="2899">
      <c r="B2899" s="51"/>
      <c r="C2899" s="24"/>
      <c r="E2899" s="28"/>
      <c r="F2899" s="108"/>
      <c r="H2899" s="24"/>
      <c r="P2899" s="24"/>
      <c r="R2899" s="28"/>
      <c r="S2899" s="28"/>
      <c r="T2899" s="28"/>
      <c r="V2899" s="24"/>
      <c r="AN2899" s="111"/>
      <c r="AO2899" s="111"/>
    </row>
    <row r="2900">
      <c r="B2900" s="51"/>
      <c r="C2900" s="24"/>
      <c r="E2900" s="28"/>
      <c r="F2900" s="108"/>
      <c r="H2900" s="24"/>
      <c r="P2900" s="24"/>
      <c r="R2900" s="28"/>
      <c r="S2900" s="28"/>
      <c r="T2900" s="28"/>
      <c r="V2900" s="24"/>
      <c r="AN2900" s="111"/>
      <c r="AO2900" s="111"/>
    </row>
    <row r="2901">
      <c r="B2901" s="51"/>
      <c r="C2901" s="24"/>
      <c r="E2901" s="28"/>
      <c r="F2901" s="108"/>
      <c r="H2901" s="24"/>
      <c r="P2901" s="24"/>
      <c r="R2901" s="28"/>
      <c r="S2901" s="28"/>
      <c r="T2901" s="28"/>
      <c r="V2901" s="24"/>
      <c r="AN2901" s="111"/>
      <c r="AO2901" s="111"/>
    </row>
    <row r="2902">
      <c r="B2902" s="51"/>
      <c r="C2902" s="24"/>
      <c r="E2902" s="28"/>
      <c r="F2902" s="108"/>
      <c r="H2902" s="24"/>
      <c r="P2902" s="24"/>
      <c r="R2902" s="28"/>
      <c r="S2902" s="28"/>
      <c r="T2902" s="28"/>
      <c r="V2902" s="24"/>
      <c r="AN2902" s="111"/>
      <c r="AO2902" s="111"/>
    </row>
    <row r="2903">
      <c r="B2903" s="51"/>
      <c r="C2903" s="24"/>
      <c r="E2903" s="28"/>
      <c r="F2903" s="108"/>
      <c r="H2903" s="24"/>
      <c r="P2903" s="24"/>
      <c r="R2903" s="28"/>
      <c r="S2903" s="28"/>
      <c r="T2903" s="28"/>
      <c r="V2903" s="24"/>
      <c r="AN2903" s="111"/>
      <c r="AO2903" s="111"/>
    </row>
    <row r="2904">
      <c r="B2904" s="51"/>
      <c r="C2904" s="24"/>
      <c r="E2904" s="28"/>
      <c r="F2904" s="108"/>
      <c r="H2904" s="24"/>
      <c r="P2904" s="24"/>
      <c r="R2904" s="28"/>
      <c r="S2904" s="28"/>
      <c r="T2904" s="28"/>
      <c r="V2904" s="24"/>
      <c r="AN2904" s="111"/>
      <c r="AO2904" s="111"/>
    </row>
    <row r="2905">
      <c r="B2905" s="51"/>
      <c r="C2905" s="24"/>
      <c r="E2905" s="28"/>
      <c r="F2905" s="108"/>
      <c r="H2905" s="24"/>
      <c r="P2905" s="24"/>
      <c r="R2905" s="28"/>
      <c r="S2905" s="28"/>
      <c r="T2905" s="28"/>
      <c r="V2905" s="24"/>
      <c r="AN2905" s="111"/>
      <c r="AO2905" s="111"/>
    </row>
    <row r="2906">
      <c r="B2906" s="51"/>
      <c r="C2906" s="24"/>
      <c r="E2906" s="28"/>
      <c r="F2906" s="108"/>
      <c r="H2906" s="24"/>
      <c r="P2906" s="24"/>
      <c r="R2906" s="28"/>
      <c r="S2906" s="28"/>
      <c r="T2906" s="28"/>
      <c r="V2906" s="24"/>
      <c r="AN2906" s="111"/>
      <c r="AO2906" s="111"/>
    </row>
    <row r="2907">
      <c r="B2907" s="51"/>
      <c r="C2907" s="24"/>
      <c r="E2907" s="28"/>
      <c r="F2907" s="108"/>
      <c r="H2907" s="24"/>
      <c r="P2907" s="24"/>
      <c r="R2907" s="28"/>
      <c r="S2907" s="28"/>
      <c r="T2907" s="28"/>
      <c r="V2907" s="24"/>
      <c r="AN2907" s="111"/>
      <c r="AO2907" s="111"/>
    </row>
    <row r="2908">
      <c r="B2908" s="51"/>
      <c r="C2908" s="24"/>
      <c r="E2908" s="28"/>
      <c r="F2908" s="108"/>
      <c r="H2908" s="24"/>
      <c r="P2908" s="24"/>
      <c r="R2908" s="28"/>
      <c r="S2908" s="28"/>
      <c r="T2908" s="28"/>
      <c r="V2908" s="24"/>
      <c r="AN2908" s="111"/>
      <c r="AO2908" s="111"/>
    </row>
    <row r="2909">
      <c r="B2909" s="51"/>
      <c r="C2909" s="24"/>
      <c r="E2909" s="28"/>
      <c r="F2909" s="108"/>
      <c r="H2909" s="24"/>
      <c r="P2909" s="24"/>
      <c r="R2909" s="28"/>
      <c r="S2909" s="28"/>
      <c r="T2909" s="28"/>
      <c r="V2909" s="24"/>
      <c r="AN2909" s="111"/>
      <c r="AO2909" s="111"/>
    </row>
    <row r="2910">
      <c r="B2910" s="51"/>
      <c r="C2910" s="24"/>
      <c r="E2910" s="28"/>
      <c r="F2910" s="108"/>
      <c r="H2910" s="24"/>
      <c r="P2910" s="24"/>
      <c r="R2910" s="28"/>
      <c r="S2910" s="28"/>
      <c r="T2910" s="28"/>
      <c r="V2910" s="24"/>
      <c r="AN2910" s="111"/>
      <c r="AO2910" s="111"/>
    </row>
    <row r="2911">
      <c r="B2911" s="51"/>
      <c r="C2911" s="24"/>
      <c r="E2911" s="28"/>
      <c r="F2911" s="108"/>
      <c r="H2911" s="24"/>
      <c r="P2911" s="24"/>
      <c r="R2911" s="28"/>
      <c r="S2911" s="28"/>
      <c r="T2911" s="28"/>
      <c r="V2911" s="24"/>
      <c r="AN2911" s="111"/>
      <c r="AO2911" s="111"/>
    </row>
    <row r="2912">
      <c r="B2912" s="51"/>
      <c r="C2912" s="24"/>
      <c r="E2912" s="28"/>
      <c r="F2912" s="108"/>
      <c r="H2912" s="24"/>
      <c r="P2912" s="24"/>
      <c r="R2912" s="28"/>
      <c r="S2912" s="28"/>
      <c r="T2912" s="28"/>
      <c r="V2912" s="24"/>
      <c r="AN2912" s="111"/>
      <c r="AO2912" s="111"/>
    </row>
    <row r="2913">
      <c r="B2913" s="51"/>
      <c r="C2913" s="24"/>
      <c r="E2913" s="28"/>
      <c r="F2913" s="108"/>
      <c r="H2913" s="24"/>
      <c r="P2913" s="24"/>
      <c r="R2913" s="28"/>
      <c r="S2913" s="28"/>
      <c r="T2913" s="28"/>
      <c r="V2913" s="24"/>
      <c r="AN2913" s="111"/>
      <c r="AO2913" s="111"/>
    </row>
    <row r="2914">
      <c r="B2914" s="51"/>
      <c r="C2914" s="24"/>
      <c r="E2914" s="28"/>
      <c r="F2914" s="108"/>
      <c r="H2914" s="24"/>
      <c r="P2914" s="24"/>
      <c r="R2914" s="28"/>
      <c r="S2914" s="28"/>
      <c r="T2914" s="28"/>
      <c r="V2914" s="24"/>
      <c r="AN2914" s="111"/>
      <c r="AO2914" s="111"/>
    </row>
    <row r="2915">
      <c r="B2915" s="51"/>
      <c r="C2915" s="24"/>
      <c r="E2915" s="28"/>
      <c r="F2915" s="108"/>
      <c r="H2915" s="24"/>
      <c r="P2915" s="24"/>
      <c r="R2915" s="28"/>
      <c r="S2915" s="28"/>
      <c r="T2915" s="28"/>
      <c r="V2915" s="24"/>
      <c r="AN2915" s="111"/>
      <c r="AO2915" s="111"/>
    </row>
    <row r="2916">
      <c r="B2916" s="51"/>
      <c r="C2916" s="24"/>
      <c r="E2916" s="28"/>
      <c r="F2916" s="108"/>
      <c r="H2916" s="24"/>
      <c r="P2916" s="24"/>
      <c r="R2916" s="28"/>
      <c r="S2916" s="28"/>
      <c r="T2916" s="28"/>
      <c r="V2916" s="24"/>
      <c r="AN2916" s="111"/>
      <c r="AO2916" s="111"/>
    </row>
    <row r="2917">
      <c r="B2917" s="51"/>
      <c r="C2917" s="24"/>
      <c r="E2917" s="28"/>
      <c r="F2917" s="108"/>
      <c r="H2917" s="24"/>
      <c r="P2917" s="24"/>
      <c r="R2917" s="28"/>
      <c r="S2917" s="28"/>
      <c r="T2917" s="28"/>
      <c r="V2917" s="24"/>
      <c r="AN2917" s="111"/>
      <c r="AO2917" s="111"/>
    </row>
    <row r="2918">
      <c r="B2918" s="51"/>
      <c r="C2918" s="24"/>
      <c r="E2918" s="28"/>
      <c r="F2918" s="108"/>
      <c r="H2918" s="24"/>
      <c r="P2918" s="24"/>
      <c r="R2918" s="28"/>
      <c r="S2918" s="28"/>
      <c r="T2918" s="28"/>
      <c r="V2918" s="24"/>
      <c r="AN2918" s="111"/>
      <c r="AO2918" s="111"/>
    </row>
    <row r="2919">
      <c r="B2919" s="51"/>
      <c r="C2919" s="24"/>
      <c r="E2919" s="28"/>
      <c r="F2919" s="108"/>
      <c r="H2919" s="24"/>
      <c r="P2919" s="24"/>
      <c r="R2919" s="28"/>
      <c r="S2919" s="28"/>
      <c r="T2919" s="28"/>
      <c r="V2919" s="24"/>
      <c r="AN2919" s="111"/>
      <c r="AO2919" s="111"/>
    </row>
    <row r="2920">
      <c r="B2920" s="51"/>
      <c r="C2920" s="24"/>
      <c r="E2920" s="28"/>
      <c r="F2920" s="108"/>
      <c r="H2920" s="24"/>
      <c r="P2920" s="24"/>
      <c r="R2920" s="28"/>
      <c r="S2920" s="28"/>
      <c r="T2920" s="28"/>
      <c r="V2920" s="24"/>
      <c r="AN2920" s="111"/>
      <c r="AO2920" s="111"/>
    </row>
    <row r="2921">
      <c r="B2921" s="51"/>
      <c r="C2921" s="24"/>
      <c r="E2921" s="28"/>
      <c r="F2921" s="108"/>
      <c r="H2921" s="24"/>
      <c r="P2921" s="24"/>
      <c r="R2921" s="28"/>
      <c r="S2921" s="28"/>
      <c r="T2921" s="28"/>
      <c r="V2921" s="24"/>
      <c r="AN2921" s="111"/>
      <c r="AO2921" s="111"/>
    </row>
    <row r="2922">
      <c r="B2922" s="51"/>
      <c r="C2922" s="24"/>
      <c r="E2922" s="28"/>
      <c r="F2922" s="108"/>
      <c r="H2922" s="24"/>
      <c r="P2922" s="24"/>
      <c r="R2922" s="28"/>
      <c r="S2922" s="28"/>
      <c r="T2922" s="28"/>
      <c r="V2922" s="24"/>
      <c r="AN2922" s="111"/>
      <c r="AO2922" s="111"/>
    </row>
    <row r="2923">
      <c r="B2923" s="51"/>
      <c r="C2923" s="24"/>
      <c r="E2923" s="28"/>
      <c r="F2923" s="108"/>
      <c r="H2923" s="24"/>
      <c r="P2923" s="24"/>
      <c r="R2923" s="28"/>
      <c r="S2923" s="28"/>
      <c r="T2923" s="28"/>
      <c r="V2923" s="24"/>
      <c r="AN2923" s="111"/>
      <c r="AO2923" s="111"/>
    </row>
    <row r="2924">
      <c r="B2924" s="51"/>
      <c r="C2924" s="24"/>
      <c r="E2924" s="28"/>
      <c r="F2924" s="108"/>
      <c r="H2924" s="24"/>
      <c r="P2924" s="24"/>
      <c r="R2924" s="28"/>
      <c r="S2924" s="28"/>
      <c r="T2924" s="28"/>
      <c r="V2924" s="24"/>
      <c r="AN2924" s="111"/>
      <c r="AO2924" s="111"/>
    </row>
    <row r="2925">
      <c r="B2925" s="51"/>
      <c r="C2925" s="24"/>
      <c r="E2925" s="28"/>
      <c r="F2925" s="108"/>
      <c r="H2925" s="24"/>
      <c r="P2925" s="24"/>
      <c r="R2925" s="28"/>
      <c r="S2925" s="28"/>
      <c r="T2925" s="28"/>
      <c r="V2925" s="24"/>
      <c r="AN2925" s="111"/>
      <c r="AO2925" s="111"/>
    </row>
    <row r="2926">
      <c r="B2926" s="51"/>
      <c r="C2926" s="24"/>
      <c r="E2926" s="28"/>
      <c r="F2926" s="108"/>
      <c r="H2926" s="24"/>
      <c r="P2926" s="24"/>
      <c r="R2926" s="28"/>
      <c r="S2926" s="28"/>
      <c r="T2926" s="28"/>
      <c r="V2926" s="24"/>
      <c r="AN2926" s="111"/>
      <c r="AO2926" s="111"/>
    </row>
    <row r="2927">
      <c r="B2927" s="51"/>
      <c r="C2927" s="24"/>
      <c r="E2927" s="28"/>
      <c r="F2927" s="108"/>
      <c r="H2927" s="24"/>
      <c r="P2927" s="24"/>
      <c r="R2927" s="28"/>
      <c r="S2927" s="28"/>
      <c r="T2927" s="28"/>
      <c r="V2927" s="24"/>
      <c r="AN2927" s="111"/>
      <c r="AO2927" s="111"/>
    </row>
    <row r="2928">
      <c r="B2928" s="51"/>
      <c r="C2928" s="24"/>
      <c r="E2928" s="28"/>
      <c r="F2928" s="108"/>
      <c r="H2928" s="24"/>
      <c r="P2928" s="24"/>
      <c r="R2928" s="28"/>
      <c r="S2928" s="28"/>
      <c r="T2928" s="28"/>
      <c r="V2928" s="24"/>
      <c r="AN2928" s="111"/>
      <c r="AO2928" s="111"/>
    </row>
    <row r="2929">
      <c r="B2929" s="51"/>
      <c r="C2929" s="24"/>
      <c r="E2929" s="28"/>
      <c r="F2929" s="108"/>
      <c r="H2929" s="24"/>
      <c r="P2929" s="24"/>
      <c r="R2929" s="28"/>
      <c r="S2929" s="28"/>
      <c r="T2929" s="28"/>
      <c r="V2929" s="24"/>
      <c r="AN2929" s="111"/>
      <c r="AO2929" s="111"/>
    </row>
    <row r="2930">
      <c r="B2930" s="51"/>
      <c r="C2930" s="24"/>
      <c r="E2930" s="28"/>
      <c r="F2930" s="108"/>
      <c r="H2930" s="24"/>
      <c r="P2930" s="24"/>
      <c r="R2930" s="28"/>
      <c r="S2930" s="28"/>
      <c r="T2930" s="28"/>
      <c r="V2930" s="24"/>
      <c r="AN2930" s="111"/>
      <c r="AO2930" s="111"/>
    </row>
    <row r="2931">
      <c r="B2931" s="51"/>
      <c r="C2931" s="24"/>
      <c r="E2931" s="28"/>
      <c r="F2931" s="108"/>
      <c r="H2931" s="24"/>
      <c r="P2931" s="24"/>
      <c r="R2931" s="28"/>
      <c r="S2931" s="28"/>
      <c r="T2931" s="28"/>
      <c r="V2931" s="24"/>
      <c r="AN2931" s="111"/>
      <c r="AO2931" s="111"/>
    </row>
    <row r="2932">
      <c r="B2932" s="51"/>
      <c r="C2932" s="24"/>
      <c r="E2932" s="28"/>
      <c r="F2932" s="108"/>
      <c r="H2932" s="24"/>
      <c r="P2932" s="24"/>
      <c r="R2932" s="28"/>
      <c r="S2932" s="28"/>
      <c r="T2932" s="28"/>
      <c r="V2932" s="24"/>
      <c r="AN2932" s="111"/>
      <c r="AO2932" s="111"/>
    </row>
    <row r="2933">
      <c r="B2933" s="51"/>
      <c r="C2933" s="24"/>
      <c r="E2933" s="28"/>
      <c r="F2933" s="108"/>
      <c r="H2933" s="24"/>
      <c r="P2933" s="24"/>
      <c r="R2933" s="28"/>
      <c r="S2933" s="28"/>
      <c r="T2933" s="28"/>
      <c r="V2933" s="24"/>
      <c r="AN2933" s="111"/>
      <c r="AO2933" s="111"/>
    </row>
    <row r="2934">
      <c r="B2934" s="51"/>
      <c r="C2934" s="24"/>
      <c r="E2934" s="28"/>
      <c r="F2934" s="108"/>
      <c r="H2934" s="24"/>
      <c r="P2934" s="24"/>
      <c r="R2934" s="28"/>
      <c r="S2934" s="28"/>
      <c r="T2934" s="28"/>
      <c r="V2934" s="24"/>
      <c r="AN2934" s="111"/>
      <c r="AO2934" s="111"/>
    </row>
    <row r="2935">
      <c r="B2935" s="51"/>
      <c r="C2935" s="24"/>
      <c r="E2935" s="28"/>
      <c r="F2935" s="108"/>
      <c r="H2935" s="24"/>
      <c r="P2935" s="24"/>
      <c r="R2935" s="28"/>
      <c r="S2935" s="28"/>
      <c r="T2935" s="28"/>
      <c r="V2935" s="24"/>
      <c r="AN2935" s="111"/>
      <c r="AO2935" s="111"/>
    </row>
    <row r="2936">
      <c r="B2936" s="51"/>
      <c r="C2936" s="24"/>
      <c r="E2936" s="28"/>
      <c r="F2936" s="108"/>
      <c r="H2936" s="24"/>
      <c r="P2936" s="24"/>
      <c r="R2936" s="28"/>
      <c r="S2936" s="28"/>
      <c r="T2936" s="28"/>
      <c r="V2936" s="24"/>
      <c r="AN2936" s="111"/>
      <c r="AO2936" s="111"/>
    </row>
    <row r="2937">
      <c r="B2937" s="51"/>
      <c r="C2937" s="24"/>
      <c r="E2937" s="28"/>
      <c r="F2937" s="108"/>
      <c r="H2937" s="24"/>
      <c r="P2937" s="24"/>
      <c r="R2937" s="28"/>
      <c r="S2937" s="28"/>
      <c r="T2937" s="28"/>
      <c r="V2937" s="24"/>
      <c r="AN2937" s="111"/>
      <c r="AO2937" s="111"/>
    </row>
    <row r="2938">
      <c r="B2938" s="51"/>
      <c r="C2938" s="24"/>
      <c r="E2938" s="28"/>
      <c r="F2938" s="108"/>
      <c r="H2938" s="24"/>
      <c r="P2938" s="24"/>
      <c r="R2938" s="28"/>
      <c r="S2938" s="28"/>
      <c r="T2938" s="28"/>
      <c r="V2938" s="24"/>
      <c r="AN2938" s="111"/>
      <c r="AO2938" s="111"/>
    </row>
    <row r="2939">
      <c r="B2939" s="51"/>
      <c r="C2939" s="24"/>
      <c r="E2939" s="28"/>
      <c r="F2939" s="108"/>
      <c r="H2939" s="24"/>
      <c r="P2939" s="24"/>
      <c r="R2939" s="28"/>
      <c r="S2939" s="28"/>
      <c r="T2939" s="28"/>
      <c r="V2939" s="24"/>
      <c r="AN2939" s="111"/>
      <c r="AO2939" s="111"/>
    </row>
    <row r="2940">
      <c r="B2940" s="51"/>
      <c r="C2940" s="24"/>
      <c r="E2940" s="28"/>
      <c r="F2940" s="108"/>
      <c r="H2940" s="24"/>
      <c r="P2940" s="24"/>
      <c r="R2940" s="28"/>
      <c r="S2940" s="28"/>
      <c r="T2940" s="28"/>
      <c r="V2940" s="24"/>
      <c r="AN2940" s="111"/>
      <c r="AO2940" s="111"/>
    </row>
    <row r="2941">
      <c r="B2941" s="51"/>
      <c r="C2941" s="24"/>
      <c r="E2941" s="28"/>
      <c r="F2941" s="108"/>
      <c r="H2941" s="24"/>
      <c r="P2941" s="24"/>
      <c r="R2941" s="28"/>
      <c r="S2941" s="28"/>
      <c r="T2941" s="28"/>
      <c r="V2941" s="24"/>
      <c r="AN2941" s="111"/>
      <c r="AO2941" s="111"/>
    </row>
    <row r="2942">
      <c r="B2942" s="51"/>
      <c r="C2942" s="24"/>
      <c r="E2942" s="28"/>
      <c r="F2942" s="108"/>
      <c r="H2942" s="24"/>
      <c r="P2942" s="24"/>
      <c r="R2942" s="28"/>
      <c r="S2942" s="28"/>
      <c r="T2942" s="28"/>
      <c r="V2942" s="24"/>
      <c r="AN2942" s="111"/>
      <c r="AO2942" s="111"/>
    </row>
    <row r="2943">
      <c r="B2943" s="51"/>
      <c r="C2943" s="24"/>
      <c r="E2943" s="28"/>
      <c r="F2943" s="108"/>
      <c r="H2943" s="24"/>
      <c r="P2943" s="24"/>
      <c r="R2943" s="28"/>
      <c r="S2943" s="28"/>
      <c r="T2943" s="28"/>
      <c r="V2943" s="24"/>
      <c r="AN2943" s="111"/>
      <c r="AO2943" s="111"/>
    </row>
    <row r="2944">
      <c r="B2944" s="51"/>
      <c r="C2944" s="24"/>
      <c r="E2944" s="28"/>
      <c r="F2944" s="108"/>
      <c r="H2944" s="24"/>
      <c r="P2944" s="24"/>
      <c r="R2944" s="28"/>
      <c r="S2944" s="28"/>
      <c r="T2944" s="28"/>
      <c r="V2944" s="24"/>
      <c r="AN2944" s="111"/>
      <c r="AO2944" s="111"/>
    </row>
    <row r="2945">
      <c r="B2945" s="51"/>
      <c r="C2945" s="24"/>
      <c r="E2945" s="28"/>
      <c r="F2945" s="108"/>
      <c r="H2945" s="24"/>
      <c r="P2945" s="24"/>
      <c r="R2945" s="28"/>
      <c r="S2945" s="28"/>
      <c r="T2945" s="28"/>
      <c r="V2945" s="24"/>
      <c r="AN2945" s="111"/>
      <c r="AO2945" s="111"/>
    </row>
    <row r="2946">
      <c r="B2946" s="51"/>
      <c r="C2946" s="24"/>
      <c r="E2946" s="28"/>
      <c r="F2946" s="108"/>
      <c r="H2946" s="24"/>
      <c r="P2946" s="24"/>
      <c r="R2946" s="28"/>
      <c r="S2946" s="28"/>
      <c r="T2946" s="28"/>
      <c r="V2946" s="24"/>
      <c r="AN2946" s="111"/>
      <c r="AO2946" s="111"/>
    </row>
    <row r="2947">
      <c r="B2947" s="51"/>
      <c r="C2947" s="24"/>
      <c r="E2947" s="28"/>
      <c r="F2947" s="108"/>
      <c r="H2947" s="24"/>
      <c r="P2947" s="24"/>
      <c r="R2947" s="28"/>
      <c r="S2947" s="28"/>
      <c r="T2947" s="28"/>
      <c r="V2947" s="24"/>
      <c r="AN2947" s="111"/>
      <c r="AO2947" s="111"/>
    </row>
    <row r="2948">
      <c r="B2948" s="51"/>
      <c r="C2948" s="24"/>
      <c r="E2948" s="28"/>
      <c r="F2948" s="108"/>
      <c r="H2948" s="24"/>
      <c r="P2948" s="24"/>
      <c r="R2948" s="28"/>
      <c r="S2948" s="28"/>
      <c r="T2948" s="28"/>
      <c r="V2948" s="24"/>
      <c r="AN2948" s="111"/>
      <c r="AO2948" s="111"/>
    </row>
    <row r="2949">
      <c r="B2949" s="51"/>
      <c r="C2949" s="24"/>
      <c r="E2949" s="28"/>
      <c r="F2949" s="108"/>
      <c r="H2949" s="24"/>
      <c r="P2949" s="24"/>
      <c r="R2949" s="28"/>
      <c r="S2949" s="28"/>
      <c r="T2949" s="28"/>
      <c r="V2949" s="24"/>
      <c r="AN2949" s="111"/>
      <c r="AO2949" s="111"/>
    </row>
    <row r="2950">
      <c r="B2950" s="51"/>
      <c r="C2950" s="24"/>
      <c r="E2950" s="28"/>
      <c r="F2950" s="108"/>
      <c r="H2950" s="24"/>
      <c r="P2950" s="24"/>
      <c r="R2950" s="28"/>
      <c r="S2950" s="28"/>
      <c r="T2950" s="28"/>
      <c r="V2950" s="24"/>
      <c r="AN2950" s="111"/>
      <c r="AO2950" s="111"/>
    </row>
    <row r="2951">
      <c r="B2951" s="51"/>
      <c r="C2951" s="24"/>
      <c r="E2951" s="28"/>
      <c r="F2951" s="108"/>
      <c r="H2951" s="24"/>
      <c r="P2951" s="24"/>
      <c r="R2951" s="28"/>
      <c r="S2951" s="28"/>
      <c r="T2951" s="28"/>
      <c r="V2951" s="24"/>
      <c r="AN2951" s="111"/>
      <c r="AO2951" s="111"/>
    </row>
    <row r="2952">
      <c r="B2952" s="51"/>
      <c r="C2952" s="24"/>
      <c r="E2952" s="28"/>
      <c r="F2952" s="108"/>
      <c r="H2952" s="24"/>
      <c r="P2952" s="24"/>
      <c r="R2952" s="28"/>
      <c r="S2952" s="28"/>
      <c r="T2952" s="28"/>
      <c r="V2952" s="24"/>
      <c r="AN2952" s="111"/>
      <c r="AO2952" s="111"/>
    </row>
    <row r="2953">
      <c r="B2953" s="51"/>
      <c r="C2953" s="24"/>
      <c r="E2953" s="28"/>
      <c r="F2953" s="108"/>
      <c r="H2953" s="24"/>
      <c r="P2953" s="24"/>
      <c r="R2953" s="28"/>
      <c r="S2953" s="28"/>
      <c r="T2953" s="28"/>
      <c r="V2953" s="24"/>
      <c r="AN2953" s="111"/>
      <c r="AO2953" s="111"/>
    </row>
    <row r="2954">
      <c r="B2954" s="51"/>
      <c r="C2954" s="24"/>
      <c r="E2954" s="28"/>
      <c r="F2954" s="108"/>
      <c r="H2954" s="24"/>
      <c r="P2954" s="24"/>
      <c r="R2954" s="28"/>
      <c r="S2954" s="28"/>
      <c r="T2954" s="28"/>
      <c r="V2954" s="24"/>
      <c r="AN2954" s="111"/>
      <c r="AO2954" s="111"/>
    </row>
    <row r="2955">
      <c r="B2955" s="51"/>
      <c r="C2955" s="24"/>
      <c r="E2955" s="28"/>
      <c r="F2955" s="108"/>
      <c r="H2955" s="24"/>
      <c r="P2955" s="24"/>
      <c r="R2955" s="28"/>
      <c r="S2955" s="28"/>
      <c r="T2955" s="28"/>
      <c r="V2955" s="24"/>
      <c r="AN2955" s="111"/>
      <c r="AO2955" s="111"/>
    </row>
    <row r="2956">
      <c r="B2956" s="51"/>
      <c r="C2956" s="24"/>
      <c r="E2956" s="28"/>
      <c r="F2956" s="108"/>
      <c r="H2956" s="24"/>
      <c r="P2956" s="24"/>
      <c r="R2956" s="28"/>
      <c r="S2956" s="28"/>
      <c r="T2956" s="28"/>
      <c r="V2956" s="24"/>
      <c r="AN2956" s="111"/>
      <c r="AO2956" s="111"/>
    </row>
    <row r="2957">
      <c r="B2957" s="51"/>
      <c r="C2957" s="24"/>
      <c r="E2957" s="28"/>
      <c r="F2957" s="108"/>
      <c r="H2957" s="24"/>
      <c r="P2957" s="24"/>
      <c r="R2957" s="28"/>
      <c r="S2957" s="28"/>
      <c r="T2957" s="28"/>
      <c r="V2957" s="24"/>
      <c r="AN2957" s="111"/>
      <c r="AO2957" s="111"/>
    </row>
    <row r="2958">
      <c r="B2958" s="51"/>
      <c r="C2958" s="24"/>
      <c r="E2958" s="28"/>
      <c r="F2958" s="108"/>
      <c r="H2958" s="24"/>
      <c r="P2958" s="24"/>
      <c r="R2958" s="28"/>
      <c r="S2958" s="28"/>
      <c r="T2958" s="28"/>
      <c r="V2958" s="24"/>
      <c r="AN2958" s="111"/>
      <c r="AO2958" s="111"/>
    </row>
    <row r="2959">
      <c r="B2959" s="51"/>
      <c r="C2959" s="24"/>
      <c r="E2959" s="28"/>
      <c r="F2959" s="108"/>
      <c r="H2959" s="24"/>
      <c r="P2959" s="24"/>
      <c r="R2959" s="28"/>
      <c r="S2959" s="28"/>
      <c r="T2959" s="28"/>
      <c r="V2959" s="24"/>
      <c r="AN2959" s="111"/>
      <c r="AO2959" s="111"/>
    </row>
    <row r="2960">
      <c r="B2960" s="51"/>
      <c r="C2960" s="24"/>
      <c r="E2960" s="28"/>
      <c r="F2960" s="108"/>
      <c r="H2960" s="24"/>
      <c r="P2960" s="24"/>
      <c r="R2960" s="28"/>
      <c r="S2960" s="28"/>
      <c r="T2960" s="28"/>
      <c r="V2960" s="24"/>
      <c r="AN2960" s="111"/>
      <c r="AO2960" s="111"/>
    </row>
    <row r="2961">
      <c r="B2961" s="51"/>
      <c r="C2961" s="24"/>
      <c r="E2961" s="28"/>
      <c r="F2961" s="108"/>
      <c r="H2961" s="24"/>
      <c r="P2961" s="24"/>
      <c r="R2961" s="28"/>
      <c r="S2961" s="28"/>
      <c r="T2961" s="28"/>
      <c r="V2961" s="24"/>
      <c r="AN2961" s="111"/>
      <c r="AO2961" s="111"/>
    </row>
    <row r="2962">
      <c r="B2962" s="51"/>
      <c r="C2962" s="24"/>
      <c r="E2962" s="28"/>
      <c r="F2962" s="108"/>
      <c r="H2962" s="24"/>
      <c r="P2962" s="24"/>
      <c r="R2962" s="28"/>
      <c r="S2962" s="28"/>
      <c r="T2962" s="28"/>
      <c r="V2962" s="24"/>
      <c r="AN2962" s="111"/>
      <c r="AO2962" s="111"/>
    </row>
    <row r="2963">
      <c r="B2963" s="51"/>
      <c r="C2963" s="24"/>
      <c r="E2963" s="28"/>
      <c r="F2963" s="108"/>
      <c r="H2963" s="24"/>
      <c r="P2963" s="24"/>
      <c r="R2963" s="28"/>
      <c r="S2963" s="28"/>
      <c r="T2963" s="28"/>
      <c r="V2963" s="24"/>
      <c r="AN2963" s="111"/>
      <c r="AO2963" s="111"/>
    </row>
    <row r="2964">
      <c r="B2964" s="51"/>
      <c r="C2964" s="24"/>
      <c r="E2964" s="28"/>
      <c r="F2964" s="108"/>
      <c r="H2964" s="24"/>
      <c r="P2964" s="24"/>
      <c r="R2964" s="28"/>
      <c r="S2964" s="28"/>
      <c r="T2964" s="28"/>
      <c r="V2964" s="24"/>
      <c r="AN2964" s="111"/>
      <c r="AO2964" s="111"/>
    </row>
    <row r="2965">
      <c r="B2965" s="51"/>
      <c r="C2965" s="24"/>
      <c r="E2965" s="28"/>
      <c r="F2965" s="108"/>
      <c r="H2965" s="24"/>
      <c r="P2965" s="24"/>
      <c r="R2965" s="28"/>
      <c r="S2965" s="28"/>
      <c r="T2965" s="28"/>
      <c r="V2965" s="24"/>
      <c r="AN2965" s="111"/>
      <c r="AO2965" s="111"/>
    </row>
    <row r="2966">
      <c r="B2966" s="51"/>
      <c r="C2966" s="24"/>
      <c r="E2966" s="28"/>
      <c r="F2966" s="108"/>
      <c r="H2966" s="24"/>
      <c r="P2966" s="24"/>
      <c r="R2966" s="28"/>
      <c r="S2966" s="28"/>
      <c r="T2966" s="28"/>
      <c r="V2966" s="24"/>
      <c r="AN2966" s="111"/>
      <c r="AO2966" s="111"/>
    </row>
    <row r="2967">
      <c r="B2967" s="51"/>
      <c r="C2967" s="24"/>
      <c r="E2967" s="28"/>
      <c r="F2967" s="108"/>
      <c r="H2967" s="24"/>
      <c r="P2967" s="24"/>
      <c r="R2967" s="28"/>
      <c r="S2967" s="28"/>
      <c r="T2967" s="28"/>
      <c r="V2967" s="24"/>
      <c r="AN2967" s="111"/>
      <c r="AO2967" s="111"/>
    </row>
    <row r="2968">
      <c r="B2968" s="51"/>
      <c r="C2968" s="24"/>
      <c r="E2968" s="28"/>
      <c r="F2968" s="108"/>
      <c r="H2968" s="24"/>
      <c r="P2968" s="24"/>
      <c r="R2968" s="28"/>
      <c r="S2968" s="28"/>
      <c r="T2968" s="28"/>
      <c r="V2968" s="24"/>
      <c r="AN2968" s="111"/>
      <c r="AO2968" s="111"/>
    </row>
    <row r="2969">
      <c r="B2969" s="51"/>
      <c r="C2969" s="24"/>
      <c r="E2969" s="28"/>
      <c r="F2969" s="108"/>
      <c r="H2969" s="24"/>
      <c r="P2969" s="24"/>
      <c r="R2969" s="28"/>
      <c r="S2969" s="28"/>
      <c r="T2969" s="28"/>
      <c r="V2969" s="24"/>
      <c r="AN2969" s="111"/>
      <c r="AO2969" s="111"/>
    </row>
    <row r="2970">
      <c r="B2970" s="51"/>
      <c r="C2970" s="24"/>
      <c r="E2970" s="28"/>
      <c r="F2970" s="108"/>
      <c r="H2970" s="24"/>
      <c r="P2970" s="24"/>
      <c r="R2970" s="28"/>
      <c r="S2970" s="28"/>
      <c r="T2970" s="28"/>
      <c r="V2970" s="24"/>
      <c r="AN2970" s="111"/>
      <c r="AO2970" s="111"/>
    </row>
    <row r="2971">
      <c r="B2971" s="51"/>
      <c r="C2971" s="24"/>
      <c r="E2971" s="28"/>
      <c r="F2971" s="108"/>
      <c r="H2971" s="24"/>
      <c r="P2971" s="24"/>
      <c r="R2971" s="28"/>
      <c r="S2971" s="28"/>
      <c r="T2971" s="28"/>
      <c r="V2971" s="24"/>
      <c r="AN2971" s="111"/>
      <c r="AO2971" s="111"/>
    </row>
    <row r="2972">
      <c r="B2972" s="51"/>
      <c r="C2972" s="24"/>
      <c r="E2972" s="28"/>
      <c r="F2972" s="108"/>
      <c r="H2972" s="24"/>
      <c r="P2972" s="24"/>
      <c r="R2972" s="28"/>
      <c r="S2972" s="28"/>
      <c r="T2972" s="28"/>
      <c r="V2972" s="24"/>
      <c r="AN2972" s="111"/>
      <c r="AO2972" s="111"/>
    </row>
    <row r="2973">
      <c r="B2973" s="51"/>
      <c r="C2973" s="24"/>
      <c r="E2973" s="28"/>
      <c r="F2973" s="108"/>
      <c r="H2973" s="24"/>
      <c r="P2973" s="24"/>
      <c r="R2973" s="28"/>
      <c r="S2973" s="28"/>
      <c r="T2973" s="28"/>
      <c r="V2973" s="24"/>
      <c r="AN2973" s="111"/>
      <c r="AO2973" s="111"/>
    </row>
    <row r="2974">
      <c r="B2974" s="51"/>
      <c r="C2974" s="24"/>
      <c r="E2974" s="28"/>
      <c r="F2974" s="108"/>
      <c r="H2974" s="24"/>
      <c r="P2974" s="24"/>
      <c r="R2974" s="28"/>
      <c r="S2974" s="28"/>
      <c r="T2974" s="28"/>
      <c r="V2974" s="24"/>
      <c r="AN2974" s="111"/>
      <c r="AO2974" s="111"/>
    </row>
    <row r="2975">
      <c r="B2975" s="51"/>
      <c r="C2975" s="24"/>
      <c r="E2975" s="28"/>
      <c r="F2975" s="108"/>
      <c r="H2975" s="24"/>
      <c r="P2975" s="24"/>
      <c r="R2975" s="28"/>
      <c r="S2975" s="28"/>
      <c r="T2975" s="28"/>
      <c r="V2975" s="24"/>
      <c r="AN2975" s="111"/>
      <c r="AO2975" s="111"/>
    </row>
    <row r="2976">
      <c r="B2976" s="51"/>
      <c r="C2976" s="24"/>
      <c r="E2976" s="28"/>
      <c r="F2976" s="108"/>
      <c r="H2976" s="24"/>
      <c r="P2976" s="24"/>
      <c r="R2976" s="28"/>
      <c r="S2976" s="28"/>
      <c r="T2976" s="28"/>
      <c r="V2976" s="24"/>
      <c r="AN2976" s="111"/>
      <c r="AO2976" s="111"/>
    </row>
    <row r="2977">
      <c r="B2977" s="51"/>
      <c r="C2977" s="24"/>
      <c r="E2977" s="28"/>
      <c r="F2977" s="108"/>
      <c r="H2977" s="24"/>
      <c r="P2977" s="24"/>
      <c r="R2977" s="28"/>
      <c r="S2977" s="28"/>
      <c r="T2977" s="28"/>
      <c r="V2977" s="24"/>
      <c r="AN2977" s="111"/>
      <c r="AO2977" s="111"/>
    </row>
    <row r="2978">
      <c r="B2978" s="51"/>
      <c r="C2978" s="24"/>
      <c r="E2978" s="28"/>
      <c r="F2978" s="108"/>
      <c r="H2978" s="24"/>
      <c r="P2978" s="24"/>
      <c r="R2978" s="28"/>
      <c r="S2978" s="28"/>
      <c r="T2978" s="28"/>
      <c r="V2978" s="24"/>
      <c r="AN2978" s="111"/>
      <c r="AO2978" s="111"/>
    </row>
    <row r="2979">
      <c r="B2979" s="51"/>
      <c r="C2979" s="24"/>
      <c r="E2979" s="28"/>
      <c r="F2979" s="108"/>
      <c r="H2979" s="24"/>
      <c r="P2979" s="24"/>
      <c r="R2979" s="28"/>
      <c r="S2979" s="28"/>
      <c r="T2979" s="28"/>
      <c r="V2979" s="24"/>
      <c r="AN2979" s="111"/>
      <c r="AO2979" s="111"/>
    </row>
    <row r="2980">
      <c r="B2980" s="51"/>
      <c r="C2980" s="24"/>
      <c r="E2980" s="28"/>
      <c r="F2980" s="108"/>
      <c r="H2980" s="24"/>
      <c r="P2980" s="24"/>
      <c r="R2980" s="28"/>
      <c r="S2980" s="28"/>
      <c r="T2980" s="28"/>
      <c r="V2980" s="24"/>
      <c r="AN2980" s="111"/>
      <c r="AO2980" s="111"/>
    </row>
    <row r="2981">
      <c r="B2981" s="51"/>
      <c r="C2981" s="24"/>
      <c r="E2981" s="28"/>
      <c r="F2981" s="108"/>
      <c r="H2981" s="24"/>
      <c r="P2981" s="24"/>
      <c r="R2981" s="28"/>
      <c r="S2981" s="28"/>
      <c r="T2981" s="28"/>
      <c r="V2981" s="24"/>
      <c r="AN2981" s="111"/>
      <c r="AO2981" s="111"/>
    </row>
    <row r="2982">
      <c r="B2982" s="51"/>
      <c r="C2982" s="24"/>
      <c r="E2982" s="28"/>
      <c r="F2982" s="108"/>
      <c r="H2982" s="24"/>
      <c r="P2982" s="24"/>
      <c r="R2982" s="28"/>
      <c r="S2982" s="28"/>
      <c r="T2982" s="28"/>
      <c r="V2982" s="24"/>
      <c r="AN2982" s="111"/>
      <c r="AO2982" s="111"/>
    </row>
    <row r="2983">
      <c r="B2983" s="51"/>
      <c r="C2983" s="24"/>
      <c r="E2983" s="28"/>
      <c r="F2983" s="108"/>
      <c r="H2983" s="24"/>
      <c r="P2983" s="24"/>
      <c r="R2983" s="28"/>
      <c r="S2983" s="28"/>
      <c r="T2983" s="28"/>
      <c r="V2983" s="24"/>
      <c r="AN2983" s="111"/>
      <c r="AO2983" s="111"/>
    </row>
    <row r="2984">
      <c r="B2984" s="51"/>
      <c r="C2984" s="24"/>
      <c r="E2984" s="28"/>
      <c r="F2984" s="108"/>
      <c r="H2984" s="24"/>
      <c r="P2984" s="24"/>
      <c r="R2984" s="28"/>
      <c r="S2984" s="28"/>
      <c r="T2984" s="28"/>
      <c r="V2984" s="24"/>
      <c r="AN2984" s="111"/>
      <c r="AO2984" s="111"/>
    </row>
    <row r="2985">
      <c r="B2985" s="51"/>
      <c r="C2985" s="24"/>
      <c r="E2985" s="28"/>
      <c r="F2985" s="108"/>
      <c r="H2985" s="24"/>
      <c r="P2985" s="24"/>
      <c r="R2985" s="28"/>
      <c r="S2985" s="28"/>
      <c r="T2985" s="28"/>
      <c r="V2985" s="24"/>
      <c r="AN2985" s="111"/>
      <c r="AO2985" s="111"/>
    </row>
    <row r="2986">
      <c r="B2986" s="51"/>
      <c r="C2986" s="24"/>
      <c r="E2986" s="28"/>
      <c r="F2986" s="108"/>
      <c r="H2986" s="24"/>
      <c r="P2986" s="24"/>
      <c r="R2986" s="28"/>
      <c r="S2986" s="28"/>
      <c r="T2986" s="28"/>
      <c r="V2986" s="24"/>
      <c r="AN2986" s="111"/>
      <c r="AO2986" s="111"/>
    </row>
    <row r="2987">
      <c r="B2987" s="51"/>
      <c r="C2987" s="24"/>
      <c r="E2987" s="28"/>
      <c r="F2987" s="108"/>
      <c r="H2987" s="24"/>
      <c r="P2987" s="24"/>
      <c r="R2987" s="28"/>
      <c r="S2987" s="28"/>
      <c r="T2987" s="28"/>
      <c r="V2987" s="24"/>
      <c r="AN2987" s="111"/>
      <c r="AO2987" s="111"/>
    </row>
    <row r="2988">
      <c r="B2988" s="51"/>
      <c r="C2988" s="24"/>
      <c r="E2988" s="28"/>
      <c r="F2988" s="108"/>
      <c r="H2988" s="24"/>
      <c r="P2988" s="24"/>
      <c r="R2988" s="28"/>
      <c r="S2988" s="28"/>
      <c r="T2988" s="28"/>
      <c r="V2988" s="24"/>
      <c r="AN2988" s="111"/>
      <c r="AO2988" s="111"/>
    </row>
    <row r="2989">
      <c r="B2989" s="51"/>
      <c r="C2989" s="24"/>
      <c r="E2989" s="28"/>
      <c r="F2989" s="108"/>
      <c r="H2989" s="24"/>
      <c r="P2989" s="24"/>
      <c r="R2989" s="28"/>
      <c r="S2989" s="28"/>
      <c r="T2989" s="28"/>
      <c r="V2989" s="24"/>
      <c r="AN2989" s="111"/>
      <c r="AO2989" s="111"/>
    </row>
    <row r="2990">
      <c r="B2990" s="51"/>
      <c r="C2990" s="24"/>
      <c r="E2990" s="28"/>
      <c r="F2990" s="108"/>
      <c r="H2990" s="24"/>
      <c r="P2990" s="24"/>
      <c r="R2990" s="28"/>
      <c r="S2990" s="28"/>
      <c r="T2990" s="28"/>
      <c r="V2990" s="24"/>
      <c r="AN2990" s="111"/>
      <c r="AO2990" s="111"/>
    </row>
    <row r="2991">
      <c r="B2991" s="51"/>
      <c r="C2991" s="24"/>
      <c r="E2991" s="28"/>
      <c r="F2991" s="108"/>
      <c r="H2991" s="24"/>
      <c r="P2991" s="24"/>
      <c r="R2991" s="28"/>
      <c r="S2991" s="28"/>
      <c r="T2991" s="28"/>
      <c r="V2991" s="24"/>
      <c r="AN2991" s="111"/>
      <c r="AO2991" s="111"/>
    </row>
    <row r="2992">
      <c r="B2992" s="51"/>
      <c r="C2992" s="24"/>
      <c r="E2992" s="28"/>
      <c r="F2992" s="108"/>
      <c r="H2992" s="24"/>
      <c r="P2992" s="24"/>
      <c r="R2992" s="28"/>
      <c r="S2992" s="28"/>
      <c r="T2992" s="28"/>
      <c r="V2992" s="24"/>
      <c r="AN2992" s="111"/>
      <c r="AO2992" s="111"/>
    </row>
    <row r="2993">
      <c r="B2993" s="51"/>
      <c r="C2993" s="24"/>
      <c r="E2993" s="28"/>
      <c r="F2993" s="108"/>
      <c r="H2993" s="24"/>
      <c r="P2993" s="24"/>
      <c r="R2993" s="28"/>
      <c r="S2993" s="28"/>
      <c r="T2993" s="28"/>
      <c r="V2993" s="24"/>
      <c r="AN2993" s="111"/>
      <c r="AO2993" s="111"/>
    </row>
    <row r="2994">
      <c r="B2994" s="51"/>
      <c r="C2994" s="24"/>
      <c r="E2994" s="28"/>
      <c r="F2994" s="108"/>
      <c r="H2994" s="24"/>
      <c r="P2994" s="24"/>
      <c r="R2994" s="28"/>
      <c r="S2994" s="28"/>
      <c r="T2994" s="28"/>
      <c r="V2994" s="24"/>
      <c r="AN2994" s="111"/>
      <c r="AO2994" s="111"/>
    </row>
    <row r="2995">
      <c r="B2995" s="51"/>
      <c r="C2995" s="24"/>
      <c r="E2995" s="28"/>
      <c r="F2995" s="108"/>
      <c r="H2995" s="24"/>
      <c r="P2995" s="24"/>
      <c r="R2995" s="28"/>
      <c r="S2995" s="28"/>
      <c r="T2995" s="28"/>
      <c r="V2995" s="24"/>
      <c r="AN2995" s="111"/>
      <c r="AO2995" s="111"/>
    </row>
    <row r="2996">
      <c r="B2996" s="51"/>
      <c r="C2996" s="24"/>
      <c r="E2996" s="28"/>
      <c r="F2996" s="108"/>
      <c r="H2996" s="24"/>
      <c r="P2996" s="24"/>
      <c r="R2996" s="28"/>
      <c r="S2996" s="28"/>
      <c r="T2996" s="28"/>
      <c r="V2996" s="24"/>
      <c r="AN2996" s="111"/>
      <c r="AO2996" s="111"/>
    </row>
    <row r="2997">
      <c r="B2997" s="51"/>
      <c r="C2997" s="24"/>
      <c r="E2997" s="28"/>
      <c r="F2997" s="108"/>
      <c r="H2997" s="24"/>
      <c r="P2997" s="24"/>
      <c r="R2997" s="28"/>
      <c r="S2997" s="28"/>
      <c r="T2997" s="28"/>
      <c r="V2997" s="24"/>
      <c r="AN2997" s="111"/>
      <c r="AO2997" s="111"/>
    </row>
    <row r="2998">
      <c r="B2998" s="51"/>
      <c r="C2998" s="24"/>
      <c r="E2998" s="28"/>
      <c r="F2998" s="108"/>
      <c r="H2998" s="24"/>
      <c r="P2998" s="24"/>
      <c r="R2998" s="28"/>
      <c r="S2998" s="28"/>
      <c r="T2998" s="28"/>
      <c r="V2998" s="24"/>
      <c r="AN2998" s="111"/>
      <c r="AO2998" s="111"/>
    </row>
    <row r="2999">
      <c r="B2999" s="51"/>
      <c r="C2999" s="24"/>
      <c r="E2999" s="28"/>
      <c r="F2999" s="108"/>
      <c r="H2999" s="24"/>
      <c r="P2999" s="24"/>
      <c r="R2999" s="28"/>
      <c r="S2999" s="28"/>
      <c r="T2999" s="28"/>
      <c r="V2999" s="24"/>
      <c r="AN2999" s="111"/>
      <c r="AO2999" s="111"/>
    </row>
    <row r="3000">
      <c r="B3000" s="51"/>
      <c r="C3000" s="24"/>
      <c r="E3000" s="28"/>
      <c r="F3000" s="108"/>
      <c r="H3000" s="24"/>
      <c r="P3000" s="24"/>
      <c r="R3000" s="28"/>
      <c r="S3000" s="28"/>
      <c r="T3000" s="28"/>
      <c r="V3000" s="24"/>
      <c r="AN3000" s="111"/>
      <c r="AO3000" s="111"/>
    </row>
    <row r="3001">
      <c r="B3001" s="51"/>
      <c r="C3001" s="24"/>
      <c r="E3001" s="28"/>
      <c r="F3001" s="108"/>
      <c r="H3001" s="24"/>
      <c r="P3001" s="24"/>
      <c r="R3001" s="28"/>
      <c r="S3001" s="28"/>
      <c r="T3001" s="28"/>
      <c r="V3001" s="24"/>
      <c r="AN3001" s="111"/>
      <c r="AO3001" s="111"/>
    </row>
    <row r="3002">
      <c r="B3002" s="51"/>
      <c r="C3002" s="24"/>
      <c r="E3002" s="28"/>
      <c r="F3002" s="108"/>
      <c r="H3002" s="24"/>
      <c r="P3002" s="24"/>
      <c r="R3002" s="28"/>
      <c r="S3002" s="28"/>
      <c r="T3002" s="28"/>
      <c r="V3002" s="24"/>
      <c r="AN3002" s="111"/>
      <c r="AO3002" s="111"/>
    </row>
    <row r="3003">
      <c r="B3003" s="51"/>
      <c r="C3003" s="24"/>
      <c r="E3003" s="28"/>
      <c r="F3003" s="108"/>
      <c r="H3003" s="24"/>
      <c r="P3003" s="24"/>
      <c r="R3003" s="28"/>
      <c r="S3003" s="28"/>
      <c r="T3003" s="28"/>
      <c r="V3003" s="24"/>
      <c r="AN3003" s="111"/>
      <c r="AO3003" s="111"/>
    </row>
    <row r="3004">
      <c r="B3004" s="51"/>
      <c r="C3004" s="24"/>
      <c r="E3004" s="28"/>
      <c r="F3004" s="108"/>
      <c r="H3004" s="24"/>
      <c r="P3004" s="24"/>
      <c r="R3004" s="28"/>
      <c r="S3004" s="28"/>
      <c r="T3004" s="28"/>
      <c r="V3004" s="24"/>
      <c r="AN3004" s="111"/>
      <c r="AO3004" s="111"/>
    </row>
    <row r="3005">
      <c r="B3005" s="51"/>
      <c r="C3005" s="24"/>
      <c r="E3005" s="28"/>
      <c r="F3005" s="108"/>
      <c r="H3005" s="24"/>
      <c r="P3005" s="24"/>
      <c r="R3005" s="28"/>
      <c r="S3005" s="28"/>
      <c r="T3005" s="28"/>
      <c r="V3005" s="24"/>
      <c r="AN3005" s="111"/>
      <c r="AO3005" s="111"/>
    </row>
    <row r="3006">
      <c r="B3006" s="51"/>
      <c r="C3006" s="24"/>
      <c r="E3006" s="28"/>
      <c r="F3006" s="108"/>
      <c r="H3006" s="24"/>
      <c r="P3006" s="24"/>
      <c r="R3006" s="28"/>
      <c r="S3006" s="28"/>
      <c r="T3006" s="28"/>
      <c r="V3006" s="24"/>
      <c r="AN3006" s="111"/>
      <c r="AO3006" s="111"/>
    </row>
    <row r="3007">
      <c r="B3007" s="51"/>
      <c r="C3007" s="24"/>
      <c r="E3007" s="28"/>
      <c r="F3007" s="108"/>
      <c r="H3007" s="24"/>
      <c r="P3007" s="24"/>
      <c r="R3007" s="28"/>
      <c r="S3007" s="28"/>
      <c r="T3007" s="28"/>
      <c r="V3007" s="24"/>
      <c r="AN3007" s="111"/>
      <c r="AO3007" s="111"/>
    </row>
    <row r="3008">
      <c r="B3008" s="51"/>
      <c r="C3008" s="24"/>
      <c r="E3008" s="28"/>
      <c r="F3008" s="108"/>
      <c r="H3008" s="24"/>
      <c r="P3008" s="24"/>
      <c r="R3008" s="28"/>
      <c r="S3008" s="28"/>
      <c r="T3008" s="28"/>
      <c r="V3008" s="24"/>
      <c r="AN3008" s="111"/>
      <c r="AO3008" s="111"/>
    </row>
    <row r="3009">
      <c r="B3009" s="51"/>
      <c r="C3009" s="24"/>
      <c r="E3009" s="28"/>
      <c r="F3009" s="108"/>
      <c r="H3009" s="24"/>
      <c r="P3009" s="24"/>
      <c r="R3009" s="28"/>
      <c r="S3009" s="28"/>
      <c r="T3009" s="28"/>
      <c r="V3009" s="24"/>
      <c r="AN3009" s="111"/>
      <c r="AO3009" s="111"/>
    </row>
    <row r="3010">
      <c r="B3010" s="51"/>
      <c r="C3010" s="24"/>
      <c r="E3010" s="28"/>
      <c r="F3010" s="108"/>
      <c r="H3010" s="24"/>
      <c r="P3010" s="24"/>
      <c r="R3010" s="28"/>
      <c r="S3010" s="28"/>
      <c r="T3010" s="28"/>
      <c r="V3010" s="24"/>
      <c r="AN3010" s="111"/>
      <c r="AO3010" s="111"/>
    </row>
    <row r="3011">
      <c r="B3011" s="51"/>
      <c r="C3011" s="24"/>
      <c r="E3011" s="28"/>
      <c r="F3011" s="108"/>
      <c r="H3011" s="24"/>
      <c r="P3011" s="24"/>
      <c r="R3011" s="28"/>
      <c r="S3011" s="28"/>
      <c r="T3011" s="28"/>
      <c r="V3011" s="24"/>
      <c r="AN3011" s="111"/>
      <c r="AO3011" s="111"/>
    </row>
    <row r="3012">
      <c r="B3012" s="51"/>
      <c r="C3012" s="24"/>
      <c r="E3012" s="28"/>
      <c r="F3012" s="108"/>
      <c r="H3012" s="24"/>
      <c r="P3012" s="24"/>
      <c r="R3012" s="28"/>
      <c r="S3012" s="28"/>
      <c r="T3012" s="28"/>
      <c r="V3012" s="24"/>
      <c r="AN3012" s="111"/>
      <c r="AO3012" s="111"/>
    </row>
    <row r="3013">
      <c r="B3013" s="51"/>
      <c r="C3013" s="24"/>
      <c r="E3013" s="28"/>
      <c r="F3013" s="108"/>
      <c r="H3013" s="24"/>
      <c r="P3013" s="24"/>
      <c r="R3013" s="28"/>
      <c r="S3013" s="28"/>
      <c r="T3013" s="28"/>
      <c r="V3013" s="24"/>
      <c r="AN3013" s="111"/>
      <c r="AO3013" s="111"/>
    </row>
    <row r="3014">
      <c r="B3014" s="51"/>
      <c r="C3014" s="24"/>
      <c r="E3014" s="28"/>
      <c r="F3014" s="108"/>
      <c r="H3014" s="24"/>
      <c r="P3014" s="24"/>
      <c r="R3014" s="28"/>
      <c r="S3014" s="28"/>
      <c r="T3014" s="28"/>
      <c r="V3014" s="24"/>
      <c r="AN3014" s="111"/>
      <c r="AO3014" s="111"/>
    </row>
    <row r="3015">
      <c r="B3015" s="51"/>
      <c r="C3015" s="24"/>
      <c r="E3015" s="28"/>
      <c r="F3015" s="108"/>
      <c r="H3015" s="24"/>
      <c r="P3015" s="24"/>
      <c r="R3015" s="28"/>
      <c r="S3015" s="28"/>
      <c r="T3015" s="28"/>
      <c r="V3015" s="24"/>
      <c r="AN3015" s="111"/>
      <c r="AO3015" s="111"/>
    </row>
    <row r="3016">
      <c r="B3016" s="51"/>
      <c r="C3016" s="24"/>
      <c r="E3016" s="28"/>
      <c r="F3016" s="108"/>
      <c r="H3016" s="24"/>
      <c r="P3016" s="24"/>
      <c r="R3016" s="28"/>
      <c r="S3016" s="28"/>
      <c r="T3016" s="28"/>
      <c r="V3016" s="24"/>
      <c r="AN3016" s="111"/>
      <c r="AO3016" s="111"/>
    </row>
    <row r="3017">
      <c r="B3017" s="51"/>
      <c r="C3017" s="24"/>
      <c r="E3017" s="28"/>
      <c r="F3017" s="108"/>
      <c r="H3017" s="24"/>
      <c r="P3017" s="24"/>
      <c r="R3017" s="28"/>
      <c r="S3017" s="28"/>
      <c r="T3017" s="28"/>
      <c r="V3017" s="24"/>
      <c r="AN3017" s="111"/>
      <c r="AO3017" s="111"/>
    </row>
    <row r="3018">
      <c r="B3018" s="51"/>
      <c r="C3018" s="24"/>
      <c r="E3018" s="28"/>
      <c r="F3018" s="108"/>
      <c r="H3018" s="24"/>
      <c r="P3018" s="24"/>
      <c r="R3018" s="28"/>
      <c r="S3018" s="28"/>
      <c r="T3018" s="28"/>
      <c r="V3018" s="24"/>
      <c r="AN3018" s="111"/>
      <c r="AO3018" s="111"/>
    </row>
    <row r="3019">
      <c r="B3019" s="51"/>
      <c r="C3019" s="24"/>
      <c r="E3019" s="28"/>
      <c r="F3019" s="108"/>
      <c r="H3019" s="24"/>
      <c r="P3019" s="24"/>
      <c r="R3019" s="28"/>
      <c r="S3019" s="28"/>
      <c r="T3019" s="28"/>
      <c r="V3019" s="24"/>
      <c r="AN3019" s="111"/>
      <c r="AO3019" s="111"/>
    </row>
    <row r="3020">
      <c r="B3020" s="51"/>
      <c r="C3020" s="24"/>
      <c r="E3020" s="28"/>
      <c r="F3020" s="108"/>
      <c r="H3020" s="24"/>
      <c r="P3020" s="24"/>
      <c r="R3020" s="28"/>
      <c r="S3020" s="28"/>
      <c r="T3020" s="28"/>
      <c r="V3020" s="24"/>
      <c r="AN3020" s="111"/>
      <c r="AO3020" s="111"/>
    </row>
    <row r="3021">
      <c r="B3021" s="51"/>
      <c r="C3021" s="24"/>
      <c r="E3021" s="28"/>
      <c r="F3021" s="108"/>
      <c r="H3021" s="24"/>
      <c r="P3021" s="24"/>
      <c r="R3021" s="28"/>
      <c r="S3021" s="28"/>
      <c r="T3021" s="28"/>
      <c r="V3021" s="24"/>
      <c r="AN3021" s="111"/>
      <c r="AO3021" s="111"/>
    </row>
    <row r="3022">
      <c r="B3022" s="51"/>
      <c r="C3022" s="24"/>
      <c r="E3022" s="28"/>
      <c r="F3022" s="108"/>
      <c r="H3022" s="24"/>
      <c r="P3022" s="24"/>
      <c r="R3022" s="28"/>
      <c r="S3022" s="28"/>
      <c r="T3022" s="28"/>
      <c r="V3022" s="24"/>
      <c r="AN3022" s="111"/>
      <c r="AO3022" s="111"/>
    </row>
    <row r="3023">
      <c r="B3023" s="51"/>
      <c r="C3023" s="24"/>
      <c r="E3023" s="28"/>
      <c r="F3023" s="108"/>
      <c r="H3023" s="24"/>
      <c r="P3023" s="24"/>
      <c r="R3023" s="28"/>
      <c r="S3023" s="28"/>
      <c r="T3023" s="28"/>
      <c r="V3023" s="24"/>
      <c r="AN3023" s="111"/>
      <c r="AO3023" s="111"/>
    </row>
    <row r="3024">
      <c r="B3024" s="51"/>
      <c r="C3024" s="24"/>
      <c r="E3024" s="28"/>
      <c r="F3024" s="108"/>
      <c r="H3024" s="24"/>
      <c r="P3024" s="24"/>
      <c r="R3024" s="28"/>
      <c r="S3024" s="28"/>
      <c r="T3024" s="28"/>
      <c r="V3024" s="24"/>
      <c r="AN3024" s="111"/>
      <c r="AO3024" s="111"/>
    </row>
    <row r="3025">
      <c r="B3025" s="51"/>
      <c r="C3025" s="24"/>
      <c r="E3025" s="28"/>
      <c r="F3025" s="108"/>
      <c r="H3025" s="24"/>
      <c r="P3025" s="24"/>
      <c r="R3025" s="28"/>
      <c r="S3025" s="28"/>
      <c r="T3025" s="28"/>
      <c r="V3025" s="24"/>
      <c r="AN3025" s="111"/>
      <c r="AO3025" s="111"/>
    </row>
    <row r="3026">
      <c r="B3026" s="51"/>
      <c r="C3026" s="24"/>
      <c r="E3026" s="28"/>
      <c r="F3026" s="108"/>
      <c r="H3026" s="24"/>
      <c r="P3026" s="24"/>
      <c r="R3026" s="28"/>
      <c r="S3026" s="28"/>
      <c r="T3026" s="28"/>
      <c r="V3026" s="24"/>
      <c r="AN3026" s="111"/>
      <c r="AO3026" s="111"/>
    </row>
    <row r="3027">
      <c r="B3027" s="51"/>
      <c r="C3027" s="24"/>
      <c r="E3027" s="28"/>
      <c r="F3027" s="108"/>
      <c r="H3027" s="24"/>
      <c r="P3027" s="24"/>
      <c r="R3027" s="28"/>
      <c r="S3027" s="28"/>
      <c r="T3027" s="28"/>
      <c r="V3027" s="24"/>
      <c r="AN3027" s="111"/>
      <c r="AO3027" s="111"/>
    </row>
    <row r="3028">
      <c r="B3028" s="51"/>
      <c r="C3028" s="24"/>
      <c r="E3028" s="28"/>
      <c r="F3028" s="108"/>
      <c r="H3028" s="24"/>
      <c r="P3028" s="24"/>
      <c r="R3028" s="28"/>
      <c r="S3028" s="28"/>
      <c r="T3028" s="28"/>
      <c r="V3028" s="24"/>
      <c r="AN3028" s="111"/>
      <c r="AO3028" s="111"/>
    </row>
    <row r="3029">
      <c r="B3029" s="51"/>
      <c r="C3029" s="24"/>
      <c r="E3029" s="28"/>
      <c r="F3029" s="108"/>
      <c r="H3029" s="24"/>
      <c r="P3029" s="24"/>
      <c r="R3029" s="28"/>
      <c r="S3029" s="28"/>
      <c r="T3029" s="28"/>
      <c r="V3029" s="24"/>
      <c r="AN3029" s="111"/>
      <c r="AO3029" s="111"/>
    </row>
    <row r="3030">
      <c r="B3030" s="51"/>
      <c r="C3030" s="24"/>
      <c r="E3030" s="28"/>
      <c r="F3030" s="108"/>
      <c r="H3030" s="24"/>
      <c r="P3030" s="24"/>
      <c r="R3030" s="28"/>
      <c r="S3030" s="28"/>
      <c r="T3030" s="28"/>
      <c r="V3030" s="24"/>
      <c r="AN3030" s="111"/>
      <c r="AO3030" s="111"/>
    </row>
    <row r="3031">
      <c r="B3031" s="51"/>
      <c r="C3031" s="24"/>
      <c r="E3031" s="28"/>
      <c r="F3031" s="108"/>
      <c r="H3031" s="24"/>
      <c r="P3031" s="24"/>
      <c r="R3031" s="28"/>
      <c r="S3031" s="28"/>
      <c r="T3031" s="28"/>
      <c r="V3031" s="24"/>
      <c r="AN3031" s="111"/>
      <c r="AO3031" s="111"/>
    </row>
    <row r="3032">
      <c r="B3032" s="51"/>
      <c r="C3032" s="24"/>
      <c r="E3032" s="28"/>
      <c r="F3032" s="108"/>
      <c r="H3032" s="24"/>
      <c r="P3032" s="24"/>
      <c r="R3032" s="28"/>
      <c r="S3032" s="28"/>
      <c r="T3032" s="28"/>
      <c r="V3032" s="24"/>
      <c r="AN3032" s="111"/>
      <c r="AO3032" s="111"/>
    </row>
    <row r="3033">
      <c r="B3033" s="51"/>
      <c r="C3033" s="24"/>
      <c r="E3033" s="28"/>
      <c r="F3033" s="108"/>
      <c r="H3033" s="24"/>
      <c r="P3033" s="24"/>
      <c r="R3033" s="28"/>
      <c r="S3033" s="28"/>
      <c r="T3033" s="28"/>
      <c r="V3033" s="24"/>
      <c r="AN3033" s="111"/>
      <c r="AO3033" s="111"/>
    </row>
    <row r="3034">
      <c r="B3034" s="51"/>
      <c r="C3034" s="24"/>
      <c r="E3034" s="28"/>
      <c r="F3034" s="108"/>
      <c r="H3034" s="24"/>
      <c r="P3034" s="24"/>
      <c r="R3034" s="28"/>
      <c r="S3034" s="28"/>
      <c r="T3034" s="28"/>
      <c r="V3034" s="24"/>
      <c r="AN3034" s="111"/>
      <c r="AO3034" s="111"/>
    </row>
    <row r="3035">
      <c r="B3035" s="51"/>
      <c r="C3035" s="24"/>
      <c r="E3035" s="28"/>
      <c r="F3035" s="108"/>
      <c r="H3035" s="24"/>
      <c r="P3035" s="24"/>
      <c r="R3035" s="28"/>
      <c r="S3035" s="28"/>
      <c r="T3035" s="28"/>
      <c r="V3035" s="24"/>
      <c r="AN3035" s="111"/>
      <c r="AO3035" s="111"/>
    </row>
    <row r="3036">
      <c r="B3036" s="51"/>
      <c r="C3036" s="24"/>
      <c r="E3036" s="28"/>
      <c r="F3036" s="108"/>
      <c r="H3036" s="24"/>
      <c r="P3036" s="24"/>
      <c r="R3036" s="28"/>
      <c r="S3036" s="28"/>
      <c r="T3036" s="28"/>
      <c r="V3036" s="24"/>
      <c r="AN3036" s="111"/>
      <c r="AO3036" s="111"/>
    </row>
    <row r="3037">
      <c r="B3037" s="51"/>
      <c r="C3037" s="24"/>
      <c r="E3037" s="28"/>
      <c r="F3037" s="108"/>
      <c r="H3037" s="24"/>
      <c r="P3037" s="24"/>
      <c r="R3037" s="28"/>
      <c r="S3037" s="28"/>
      <c r="T3037" s="28"/>
      <c r="V3037" s="24"/>
      <c r="AN3037" s="111"/>
      <c r="AO3037" s="111"/>
    </row>
    <row r="3038">
      <c r="B3038" s="51"/>
      <c r="C3038" s="24"/>
      <c r="E3038" s="28"/>
      <c r="F3038" s="108"/>
      <c r="H3038" s="24"/>
      <c r="P3038" s="24"/>
      <c r="R3038" s="28"/>
      <c r="S3038" s="28"/>
      <c r="T3038" s="28"/>
      <c r="V3038" s="24"/>
      <c r="AN3038" s="111"/>
      <c r="AO3038" s="111"/>
    </row>
    <row r="3039">
      <c r="B3039" s="51"/>
      <c r="C3039" s="24"/>
      <c r="E3039" s="28"/>
      <c r="F3039" s="108"/>
      <c r="H3039" s="24"/>
      <c r="P3039" s="24"/>
      <c r="R3039" s="28"/>
      <c r="S3039" s="28"/>
      <c r="T3039" s="28"/>
      <c r="V3039" s="24"/>
      <c r="AN3039" s="111"/>
      <c r="AO3039" s="111"/>
    </row>
    <row r="3040">
      <c r="B3040" s="51"/>
      <c r="C3040" s="24"/>
      <c r="E3040" s="28"/>
      <c r="F3040" s="108"/>
      <c r="H3040" s="24"/>
      <c r="P3040" s="24"/>
      <c r="R3040" s="28"/>
      <c r="S3040" s="28"/>
      <c r="T3040" s="28"/>
      <c r="V3040" s="24"/>
      <c r="AN3040" s="111"/>
      <c r="AO3040" s="111"/>
    </row>
    <row r="3041">
      <c r="B3041" s="51"/>
      <c r="C3041" s="24"/>
      <c r="E3041" s="28"/>
      <c r="F3041" s="108"/>
      <c r="H3041" s="24"/>
      <c r="P3041" s="24"/>
      <c r="R3041" s="28"/>
      <c r="S3041" s="28"/>
      <c r="T3041" s="28"/>
      <c r="V3041" s="24"/>
      <c r="AN3041" s="111"/>
      <c r="AO3041" s="111"/>
    </row>
    <row r="3042">
      <c r="B3042" s="51"/>
      <c r="C3042" s="24"/>
      <c r="E3042" s="28"/>
      <c r="F3042" s="108"/>
      <c r="H3042" s="24"/>
      <c r="P3042" s="24"/>
      <c r="R3042" s="28"/>
      <c r="S3042" s="28"/>
      <c r="T3042" s="28"/>
      <c r="V3042" s="24"/>
      <c r="AN3042" s="111"/>
      <c r="AO3042" s="111"/>
    </row>
    <row r="3043">
      <c r="B3043" s="51"/>
      <c r="C3043" s="24"/>
      <c r="E3043" s="28"/>
      <c r="F3043" s="108"/>
      <c r="H3043" s="24"/>
      <c r="P3043" s="24"/>
      <c r="R3043" s="28"/>
      <c r="S3043" s="28"/>
      <c r="T3043" s="28"/>
      <c r="V3043" s="24"/>
      <c r="AN3043" s="111"/>
      <c r="AO3043" s="111"/>
    </row>
    <row r="3044">
      <c r="B3044" s="51"/>
      <c r="C3044" s="24"/>
      <c r="E3044" s="28"/>
      <c r="F3044" s="108"/>
      <c r="H3044" s="24"/>
      <c r="P3044" s="24"/>
      <c r="R3044" s="28"/>
      <c r="S3044" s="28"/>
      <c r="T3044" s="28"/>
      <c r="V3044" s="24"/>
      <c r="AN3044" s="111"/>
      <c r="AO3044" s="111"/>
    </row>
    <row r="3045">
      <c r="B3045" s="51"/>
      <c r="C3045" s="24"/>
      <c r="E3045" s="28"/>
      <c r="F3045" s="108"/>
      <c r="H3045" s="24"/>
      <c r="P3045" s="24"/>
      <c r="R3045" s="28"/>
      <c r="S3045" s="28"/>
      <c r="T3045" s="28"/>
      <c r="V3045" s="24"/>
      <c r="AN3045" s="111"/>
      <c r="AO3045" s="111"/>
    </row>
    <row r="3046">
      <c r="B3046" s="51"/>
      <c r="C3046" s="24"/>
      <c r="E3046" s="28"/>
      <c r="F3046" s="108"/>
      <c r="H3046" s="24"/>
      <c r="P3046" s="24"/>
      <c r="R3046" s="28"/>
      <c r="S3046" s="28"/>
      <c r="T3046" s="28"/>
      <c r="V3046" s="24"/>
      <c r="AN3046" s="111"/>
      <c r="AO3046" s="111"/>
    </row>
    <row r="3047">
      <c r="B3047" s="51"/>
      <c r="C3047" s="24"/>
      <c r="E3047" s="28"/>
      <c r="F3047" s="108"/>
      <c r="H3047" s="24"/>
      <c r="P3047" s="24"/>
      <c r="R3047" s="28"/>
      <c r="S3047" s="28"/>
      <c r="T3047" s="28"/>
      <c r="V3047" s="24"/>
      <c r="AN3047" s="111"/>
      <c r="AO3047" s="111"/>
    </row>
    <row r="3048">
      <c r="B3048" s="51"/>
      <c r="C3048" s="24"/>
      <c r="E3048" s="28"/>
      <c r="F3048" s="108"/>
      <c r="H3048" s="24"/>
      <c r="P3048" s="24"/>
      <c r="R3048" s="28"/>
      <c r="S3048" s="28"/>
      <c r="T3048" s="28"/>
      <c r="V3048" s="24"/>
      <c r="AN3048" s="111"/>
      <c r="AO3048" s="111"/>
    </row>
    <row r="3049">
      <c r="B3049" s="51"/>
      <c r="C3049" s="24"/>
      <c r="E3049" s="28"/>
      <c r="F3049" s="108"/>
      <c r="H3049" s="24"/>
      <c r="P3049" s="24"/>
      <c r="R3049" s="28"/>
      <c r="S3049" s="28"/>
      <c r="T3049" s="28"/>
      <c r="V3049" s="24"/>
      <c r="AN3049" s="111"/>
      <c r="AO3049" s="111"/>
    </row>
    <row r="3050">
      <c r="B3050" s="51"/>
      <c r="C3050" s="24"/>
      <c r="E3050" s="28"/>
      <c r="F3050" s="108"/>
      <c r="H3050" s="24"/>
      <c r="P3050" s="24"/>
      <c r="R3050" s="28"/>
      <c r="S3050" s="28"/>
      <c r="T3050" s="28"/>
      <c r="V3050" s="24"/>
      <c r="AN3050" s="111"/>
      <c r="AO3050" s="111"/>
    </row>
    <row r="3051">
      <c r="B3051" s="51"/>
      <c r="C3051" s="24"/>
      <c r="E3051" s="28"/>
      <c r="F3051" s="108"/>
      <c r="H3051" s="24"/>
      <c r="P3051" s="24"/>
      <c r="R3051" s="28"/>
      <c r="S3051" s="28"/>
      <c r="T3051" s="28"/>
      <c r="V3051" s="24"/>
      <c r="AN3051" s="111"/>
      <c r="AO3051" s="111"/>
    </row>
    <row r="3052">
      <c r="B3052" s="51"/>
      <c r="C3052" s="24"/>
      <c r="E3052" s="28"/>
      <c r="F3052" s="108"/>
      <c r="H3052" s="24"/>
      <c r="P3052" s="24"/>
      <c r="R3052" s="28"/>
      <c r="S3052" s="28"/>
      <c r="T3052" s="28"/>
      <c r="V3052" s="24"/>
      <c r="AN3052" s="111"/>
      <c r="AO3052" s="111"/>
    </row>
    <row r="3053">
      <c r="B3053" s="51"/>
      <c r="C3053" s="24"/>
      <c r="E3053" s="28"/>
      <c r="F3053" s="108"/>
      <c r="H3053" s="24"/>
      <c r="P3053" s="24"/>
      <c r="R3053" s="28"/>
      <c r="S3053" s="28"/>
      <c r="T3053" s="28"/>
      <c r="V3053" s="24"/>
      <c r="AN3053" s="111"/>
      <c r="AO3053" s="111"/>
    </row>
    <row r="3054">
      <c r="B3054" s="51"/>
      <c r="C3054" s="24"/>
      <c r="E3054" s="28"/>
      <c r="F3054" s="108"/>
      <c r="H3054" s="24"/>
      <c r="P3054" s="24"/>
      <c r="R3054" s="28"/>
      <c r="S3054" s="28"/>
      <c r="T3054" s="28"/>
      <c r="V3054" s="24"/>
      <c r="AN3054" s="111"/>
      <c r="AO3054" s="111"/>
    </row>
    <row r="3055">
      <c r="B3055" s="51"/>
      <c r="C3055" s="24"/>
      <c r="E3055" s="28"/>
      <c r="F3055" s="108"/>
      <c r="H3055" s="24"/>
      <c r="P3055" s="24"/>
      <c r="R3055" s="28"/>
      <c r="S3055" s="28"/>
      <c r="T3055" s="28"/>
      <c r="V3055" s="24"/>
      <c r="AN3055" s="111"/>
      <c r="AO3055" s="111"/>
    </row>
    <row r="3056">
      <c r="B3056" s="51"/>
      <c r="C3056" s="24"/>
      <c r="E3056" s="28"/>
      <c r="F3056" s="108"/>
      <c r="H3056" s="24"/>
      <c r="P3056" s="24"/>
      <c r="R3056" s="28"/>
      <c r="S3056" s="28"/>
      <c r="T3056" s="28"/>
      <c r="V3056" s="24"/>
      <c r="AN3056" s="111"/>
      <c r="AO3056" s="111"/>
    </row>
    <row r="3057">
      <c r="B3057" s="51"/>
      <c r="C3057" s="24"/>
      <c r="E3057" s="28"/>
      <c r="F3057" s="108"/>
      <c r="H3057" s="24"/>
      <c r="P3057" s="24"/>
      <c r="R3057" s="28"/>
      <c r="S3057" s="28"/>
      <c r="T3057" s="28"/>
      <c r="V3057" s="24"/>
      <c r="AN3057" s="111"/>
      <c r="AO3057" s="111"/>
    </row>
    <row r="3058">
      <c r="B3058" s="51"/>
      <c r="C3058" s="24"/>
      <c r="E3058" s="28"/>
      <c r="F3058" s="108"/>
      <c r="H3058" s="24"/>
      <c r="P3058" s="24"/>
      <c r="R3058" s="28"/>
      <c r="S3058" s="28"/>
      <c r="T3058" s="28"/>
      <c r="V3058" s="24"/>
      <c r="AN3058" s="111"/>
      <c r="AO3058" s="111"/>
    </row>
    <row r="3059">
      <c r="B3059" s="51"/>
      <c r="C3059" s="24"/>
      <c r="E3059" s="28"/>
      <c r="F3059" s="108"/>
      <c r="H3059" s="24"/>
      <c r="P3059" s="24"/>
      <c r="R3059" s="28"/>
      <c r="S3059" s="28"/>
      <c r="T3059" s="28"/>
      <c r="V3059" s="24"/>
      <c r="AN3059" s="111"/>
      <c r="AO3059" s="111"/>
    </row>
    <row r="3060">
      <c r="B3060" s="51"/>
      <c r="C3060" s="24"/>
      <c r="E3060" s="28"/>
      <c r="F3060" s="108"/>
      <c r="H3060" s="24"/>
      <c r="P3060" s="24"/>
      <c r="R3060" s="28"/>
      <c r="S3060" s="28"/>
      <c r="T3060" s="28"/>
      <c r="V3060" s="24"/>
      <c r="AN3060" s="111"/>
      <c r="AO3060" s="111"/>
    </row>
    <row r="3061">
      <c r="B3061" s="51"/>
      <c r="C3061" s="24"/>
      <c r="E3061" s="28"/>
      <c r="F3061" s="108"/>
      <c r="H3061" s="24"/>
      <c r="P3061" s="24"/>
      <c r="R3061" s="28"/>
      <c r="S3061" s="28"/>
      <c r="T3061" s="28"/>
      <c r="V3061" s="24"/>
      <c r="AN3061" s="111"/>
      <c r="AO3061" s="111"/>
    </row>
    <row r="3062">
      <c r="B3062" s="51"/>
      <c r="C3062" s="24"/>
      <c r="E3062" s="28"/>
      <c r="F3062" s="108"/>
      <c r="H3062" s="24"/>
      <c r="P3062" s="24"/>
      <c r="R3062" s="28"/>
      <c r="S3062" s="28"/>
      <c r="T3062" s="28"/>
      <c r="V3062" s="24"/>
      <c r="AN3062" s="111"/>
      <c r="AO3062" s="111"/>
    </row>
    <row r="3063">
      <c r="B3063" s="51"/>
      <c r="C3063" s="24"/>
      <c r="E3063" s="28"/>
      <c r="F3063" s="108"/>
      <c r="H3063" s="24"/>
      <c r="P3063" s="24"/>
      <c r="R3063" s="28"/>
      <c r="S3063" s="28"/>
      <c r="T3063" s="28"/>
      <c r="V3063" s="24"/>
      <c r="AN3063" s="111"/>
      <c r="AO3063" s="111"/>
    </row>
    <row r="3064">
      <c r="B3064" s="51"/>
      <c r="C3064" s="24"/>
      <c r="E3064" s="28"/>
      <c r="F3064" s="108"/>
      <c r="H3064" s="24"/>
      <c r="P3064" s="24"/>
      <c r="R3064" s="28"/>
      <c r="S3064" s="28"/>
      <c r="T3064" s="28"/>
      <c r="V3064" s="24"/>
      <c r="AN3064" s="111"/>
      <c r="AO3064" s="111"/>
    </row>
    <row r="3065">
      <c r="B3065" s="51"/>
      <c r="C3065" s="24"/>
      <c r="E3065" s="28"/>
      <c r="F3065" s="108"/>
      <c r="H3065" s="24"/>
      <c r="P3065" s="24"/>
      <c r="R3065" s="28"/>
      <c r="S3065" s="28"/>
      <c r="T3065" s="28"/>
      <c r="V3065" s="24"/>
      <c r="AN3065" s="111"/>
      <c r="AO3065" s="111"/>
    </row>
    <row r="3066">
      <c r="B3066" s="51"/>
      <c r="C3066" s="24"/>
      <c r="E3066" s="28"/>
      <c r="F3066" s="108"/>
      <c r="H3066" s="24"/>
      <c r="P3066" s="24"/>
      <c r="R3066" s="28"/>
      <c r="S3066" s="28"/>
      <c r="T3066" s="28"/>
      <c r="V3066" s="24"/>
      <c r="AN3066" s="111"/>
      <c r="AO3066" s="111"/>
    </row>
    <row r="3067">
      <c r="B3067" s="51"/>
      <c r="C3067" s="24"/>
      <c r="E3067" s="28"/>
      <c r="F3067" s="108"/>
      <c r="H3067" s="24"/>
      <c r="P3067" s="24"/>
      <c r="R3067" s="28"/>
      <c r="S3067" s="28"/>
      <c r="T3067" s="28"/>
      <c r="V3067" s="24"/>
      <c r="AN3067" s="111"/>
      <c r="AO3067" s="111"/>
    </row>
    <row r="3068">
      <c r="B3068" s="51"/>
      <c r="C3068" s="24"/>
      <c r="E3068" s="28"/>
      <c r="F3068" s="108"/>
      <c r="H3068" s="24"/>
      <c r="P3068" s="24"/>
      <c r="R3068" s="28"/>
      <c r="S3068" s="28"/>
      <c r="T3068" s="28"/>
      <c r="V3068" s="24"/>
      <c r="AN3068" s="111"/>
      <c r="AO3068" s="111"/>
    </row>
    <row r="3069">
      <c r="B3069" s="51"/>
      <c r="C3069" s="24"/>
      <c r="E3069" s="28"/>
      <c r="F3069" s="108"/>
      <c r="H3069" s="24"/>
      <c r="P3069" s="24"/>
      <c r="R3069" s="28"/>
      <c r="S3069" s="28"/>
      <c r="T3069" s="28"/>
      <c r="V3069" s="24"/>
      <c r="AN3069" s="111"/>
      <c r="AO3069" s="111"/>
    </row>
    <row r="3070">
      <c r="B3070" s="51"/>
      <c r="C3070" s="24"/>
      <c r="E3070" s="28"/>
      <c r="F3070" s="108"/>
      <c r="H3070" s="24"/>
      <c r="P3070" s="24"/>
      <c r="R3070" s="28"/>
      <c r="S3070" s="28"/>
      <c r="T3070" s="28"/>
      <c r="V3070" s="24"/>
      <c r="AN3070" s="111"/>
      <c r="AO3070" s="111"/>
    </row>
    <row r="3071">
      <c r="B3071" s="51"/>
      <c r="C3071" s="24"/>
      <c r="E3071" s="28"/>
      <c r="F3071" s="108"/>
      <c r="H3071" s="24"/>
      <c r="P3071" s="24"/>
      <c r="R3071" s="28"/>
      <c r="S3071" s="28"/>
      <c r="T3071" s="28"/>
      <c r="V3071" s="24"/>
      <c r="AN3071" s="111"/>
      <c r="AO3071" s="111"/>
    </row>
    <row r="3072">
      <c r="B3072" s="51"/>
      <c r="C3072" s="24"/>
      <c r="E3072" s="28"/>
      <c r="F3072" s="108"/>
      <c r="H3072" s="24"/>
      <c r="P3072" s="24"/>
      <c r="R3072" s="28"/>
      <c r="S3072" s="28"/>
      <c r="T3072" s="28"/>
      <c r="V3072" s="24"/>
      <c r="AN3072" s="111"/>
      <c r="AO3072" s="111"/>
    </row>
    <row r="3073">
      <c r="B3073" s="51"/>
      <c r="C3073" s="24"/>
      <c r="E3073" s="28"/>
      <c r="F3073" s="108"/>
      <c r="H3073" s="24"/>
      <c r="P3073" s="24"/>
      <c r="R3073" s="28"/>
      <c r="S3073" s="28"/>
      <c r="T3073" s="28"/>
      <c r="V3073" s="24"/>
      <c r="AN3073" s="111"/>
      <c r="AO3073" s="111"/>
    </row>
    <row r="3074">
      <c r="B3074" s="51"/>
      <c r="C3074" s="24"/>
      <c r="E3074" s="28"/>
      <c r="F3074" s="108"/>
      <c r="H3074" s="24"/>
      <c r="P3074" s="24"/>
      <c r="R3074" s="28"/>
      <c r="S3074" s="28"/>
      <c r="T3074" s="28"/>
      <c r="V3074" s="24"/>
      <c r="AN3074" s="111"/>
      <c r="AO3074" s="111"/>
    </row>
    <row r="3075">
      <c r="B3075" s="51"/>
      <c r="C3075" s="24"/>
      <c r="E3075" s="28"/>
      <c r="F3075" s="108"/>
      <c r="H3075" s="24"/>
      <c r="P3075" s="24"/>
      <c r="R3075" s="28"/>
      <c r="S3075" s="28"/>
      <c r="T3075" s="28"/>
      <c r="V3075" s="24"/>
      <c r="AN3075" s="111"/>
      <c r="AO3075" s="111"/>
    </row>
    <row r="3076">
      <c r="B3076" s="51"/>
      <c r="C3076" s="24"/>
      <c r="E3076" s="28"/>
      <c r="F3076" s="108"/>
      <c r="H3076" s="24"/>
      <c r="P3076" s="24"/>
      <c r="R3076" s="28"/>
      <c r="S3076" s="28"/>
      <c r="T3076" s="28"/>
      <c r="V3076" s="24"/>
      <c r="AN3076" s="111"/>
      <c r="AO3076" s="111"/>
    </row>
    <row r="3077">
      <c r="B3077" s="51"/>
      <c r="C3077" s="24"/>
      <c r="E3077" s="28"/>
      <c r="F3077" s="108"/>
      <c r="H3077" s="24"/>
      <c r="P3077" s="24"/>
      <c r="R3077" s="28"/>
      <c r="S3077" s="28"/>
      <c r="T3077" s="28"/>
      <c r="V3077" s="24"/>
      <c r="AN3077" s="111"/>
      <c r="AO3077" s="111"/>
    </row>
    <row r="3078">
      <c r="B3078" s="51"/>
      <c r="C3078" s="24"/>
      <c r="E3078" s="28"/>
      <c r="F3078" s="108"/>
      <c r="H3078" s="24"/>
      <c r="P3078" s="24"/>
      <c r="R3078" s="28"/>
      <c r="S3078" s="28"/>
      <c r="T3078" s="28"/>
      <c r="V3078" s="24"/>
      <c r="AN3078" s="111"/>
      <c r="AO3078" s="111"/>
    </row>
    <row r="3079">
      <c r="B3079" s="51"/>
      <c r="C3079" s="24"/>
      <c r="E3079" s="28"/>
      <c r="F3079" s="108"/>
      <c r="H3079" s="24"/>
      <c r="P3079" s="24"/>
      <c r="R3079" s="28"/>
      <c r="S3079" s="28"/>
      <c r="T3079" s="28"/>
      <c r="V3079" s="24"/>
      <c r="AN3079" s="111"/>
      <c r="AO3079" s="111"/>
    </row>
    <row r="3080">
      <c r="B3080" s="51"/>
      <c r="C3080" s="24"/>
      <c r="E3080" s="28"/>
      <c r="F3080" s="108"/>
      <c r="H3080" s="24"/>
      <c r="P3080" s="24"/>
      <c r="R3080" s="28"/>
      <c r="S3080" s="28"/>
      <c r="T3080" s="28"/>
      <c r="V3080" s="24"/>
      <c r="AN3080" s="111"/>
      <c r="AO3080" s="111"/>
    </row>
    <row r="3081">
      <c r="B3081" s="51"/>
      <c r="C3081" s="24"/>
      <c r="E3081" s="28"/>
      <c r="F3081" s="108"/>
      <c r="H3081" s="24"/>
      <c r="P3081" s="24"/>
      <c r="R3081" s="28"/>
      <c r="S3081" s="28"/>
      <c r="T3081" s="28"/>
      <c r="V3081" s="24"/>
      <c r="AN3081" s="111"/>
      <c r="AO3081" s="111"/>
    </row>
    <row r="3082">
      <c r="B3082" s="51"/>
      <c r="C3082" s="24"/>
      <c r="E3082" s="28"/>
      <c r="F3082" s="108"/>
      <c r="H3082" s="24"/>
      <c r="P3082" s="24"/>
      <c r="R3082" s="28"/>
      <c r="S3082" s="28"/>
      <c r="T3082" s="28"/>
      <c r="V3082" s="24"/>
      <c r="AN3082" s="111"/>
      <c r="AO3082" s="111"/>
    </row>
    <row r="3083">
      <c r="B3083" s="51"/>
      <c r="C3083" s="24"/>
      <c r="E3083" s="28"/>
      <c r="F3083" s="108"/>
      <c r="H3083" s="24"/>
      <c r="P3083" s="24"/>
      <c r="R3083" s="28"/>
      <c r="S3083" s="28"/>
      <c r="T3083" s="28"/>
      <c r="V3083" s="24"/>
      <c r="AN3083" s="111"/>
      <c r="AO3083" s="111"/>
    </row>
    <row r="3084">
      <c r="B3084" s="51"/>
      <c r="C3084" s="24"/>
      <c r="E3084" s="28"/>
      <c r="F3084" s="108"/>
      <c r="H3084" s="24"/>
      <c r="P3084" s="24"/>
      <c r="R3084" s="28"/>
      <c r="S3084" s="28"/>
      <c r="T3084" s="28"/>
      <c r="V3084" s="24"/>
      <c r="AN3084" s="111"/>
      <c r="AO3084" s="111"/>
    </row>
    <row r="3085">
      <c r="B3085" s="51"/>
      <c r="C3085" s="24"/>
      <c r="E3085" s="28"/>
      <c r="F3085" s="108"/>
      <c r="H3085" s="24"/>
      <c r="P3085" s="24"/>
      <c r="R3085" s="28"/>
      <c r="S3085" s="28"/>
      <c r="T3085" s="28"/>
      <c r="V3085" s="24"/>
      <c r="AN3085" s="111"/>
      <c r="AO3085" s="111"/>
    </row>
    <row r="3086">
      <c r="B3086" s="51"/>
      <c r="C3086" s="24"/>
      <c r="E3086" s="28"/>
      <c r="F3086" s="108"/>
      <c r="H3086" s="24"/>
      <c r="P3086" s="24"/>
      <c r="R3086" s="28"/>
      <c r="S3086" s="28"/>
      <c r="T3086" s="28"/>
      <c r="V3086" s="24"/>
      <c r="AN3086" s="111"/>
      <c r="AO3086" s="111"/>
    </row>
    <row r="3087">
      <c r="B3087" s="51"/>
      <c r="C3087" s="24"/>
      <c r="E3087" s="28"/>
      <c r="F3087" s="108"/>
      <c r="H3087" s="24"/>
      <c r="P3087" s="24"/>
      <c r="R3087" s="28"/>
      <c r="S3087" s="28"/>
      <c r="T3087" s="28"/>
      <c r="V3087" s="24"/>
      <c r="AN3087" s="111"/>
      <c r="AO3087" s="111"/>
    </row>
    <row r="3088">
      <c r="B3088" s="51"/>
      <c r="C3088" s="24"/>
      <c r="E3088" s="28"/>
      <c r="F3088" s="108"/>
      <c r="H3088" s="24"/>
      <c r="P3088" s="24"/>
      <c r="R3088" s="28"/>
      <c r="S3088" s="28"/>
      <c r="T3088" s="28"/>
      <c r="V3088" s="24"/>
      <c r="AN3088" s="111"/>
      <c r="AO3088" s="111"/>
    </row>
    <row r="3089">
      <c r="B3089" s="51"/>
      <c r="C3089" s="24"/>
      <c r="E3089" s="28"/>
      <c r="F3089" s="108"/>
      <c r="H3089" s="24"/>
      <c r="P3089" s="24"/>
      <c r="R3089" s="28"/>
      <c r="S3089" s="28"/>
      <c r="T3089" s="28"/>
      <c r="V3089" s="24"/>
      <c r="AN3089" s="111"/>
      <c r="AO3089" s="111"/>
    </row>
    <row r="3090">
      <c r="B3090" s="51"/>
      <c r="C3090" s="24"/>
      <c r="E3090" s="28"/>
      <c r="F3090" s="108"/>
      <c r="H3090" s="24"/>
      <c r="P3090" s="24"/>
      <c r="R3090" s="28"/>
      <c r="S3090" s="28"/>
      <c r="T3090" s="28"/>
      <c r="V3090" s="24"/>
      <c r="AN3090" s="111"/>
      <c r="AO3090" s="111"/>
    </row>
    <row r="3091">
      <c r="B3091" s="51"/>
      <c r="C3091" s="24"/>
      <c r="E3091" s="28"/>
      <c r="F3091" s="108"/>
      <c r="H3091" s="24"/>
      <c r="P3091" s="24"/>
      <c r="R3091" s="28"/>
      <c r="S3091" s="28"/>
      <c r="T3091" s="28"/>
      <c r="V3091" s="24"/>
      <c r="AN3091" s="111"/>
      <c r="AO3091" s="111"/>
    </row>
    <row r="3092">
      <c r="B3092" s="51"/>
      <c r="C3092" s="24"/>
      <c r="E3092" s="28"/>
      <c r="F3092" s="108"/>
      <c r="H3092" s="24"/>
      <c r="P3092" s="24"/>
      <c r="R3092" s="28"/>
      <c r="S3092" s="28"/>
      <c r="T3092" s="28"/>
      <c r="V3092" s="24"/>
      <c r="AN3092" s="111"/>
      <c r="AO3092" s="111"/>
    </row>
  </sheetData>
  <conditionalFormatting sqref="A1:AO1">
    <cfRule type="notContainsBlanks" dxfId="0" priority="1">
      <formula>LEN(TRIM(A1))&gt;0</formula>
    </cfRule>
  </conditionalFormatting>
  <dataValidations>
    <dataValidation type="list" allowBlank="1" showErrorMessage="1" sqref="C29">
      <formula1>"Child-C,Content_Type,Parent-P"</formula1>
    </dataValidation>
    <dataValidation type="list" allowBlank="1" showErrorMessage="1" sqref="V2:V1909 V1911:V3092">
      <formula1>"Lauren S,Lauren JG,Hanna W,Ryan B,Sara V,Allison P,Samantha A"</formula1>
    </dataValidation>
    <dataValidation type="list" allowBlank="1" showErrorMessage="1" sqref="B2:B3092">
      <formula1>Ranges!$A$2:$A$34</formula1>
    </dataValidation>
    <dataValidation type="list" allowBlank="1" showErrorMessage="1" sqref="H2:H3092">
      <formula1>Ranges!$K$1:$K$6</formula1>
    </dataValidation>
    <dataValidation type="list" allowBlank="1" showErrorMessage="1" sqref="C2:C28 C30:C3092">
      <formula1>Ranges!$C$2:$C$3</formula1>
    </dataValidation>
    <dataValidation type="list" allowBlank="1" showErrorMessage="1" sqref="P2:P3092">
      <formula1>"Discover,Mind/Body,Experiences,Everyday Life"</formula1>
    </dataValidation>
  </dataValidations>
  <hyperlinks>
    <hyperlink r:id="rId1" ref="E2"/>
    <hyperlink r:id="rId2" ref="F2"/>
    <hyperlink r:id="rId3" ref="U2"/>
    <hyperlink r:id="rId4" ref="E3"/>
    <hyperlink r:id="rId5" ref="F3"/>
    <hyperlink r:id="rId6" ref="U3"/>
    <hyperlink r:id="rId7" ref="E4"/>
    <hyperlink r:id="rId8" ref="F4"/>
    <hyperlink r:id="rId9" ref="U4"/>
    <hyperlink r:id="rId10" ref="E5"/>
    <hyperlink r:id="rId11" ref="F5"/>
    <hyperlink r:id="rId12" ref="U5"/>
    <hyperlink r:id="rId13" ref="E6"/>
    <hyperlink r:id="rId14" ref="F6"/>
    <hyperlink r:id="rId15" ref="U6"/>
    <hyperlink r:id="rId16" ref="E7"/>
    <hyperlink r:id="rId17" ref="F7"/>
    <hyperlink r:id="rId18" ref="U7"/>
    <hyperlink r:id="rId19" ref="E8"/>
    <hyperlink r:id="rId20" ref="F8"/>
    <hyperlink r:id="rId21" ref="U8"/>
    <hyperlink r:id="rId22" ref="E9"/>
    <hyperlink r:id="rId23" ref="F9"/>
    <hyperlink r:id="rId24" ref="U9"/>
    <hyperlink r:id="rId25" ref="E10"/>
    <hyperlink r:id="rId26" ref="F10"/>
    <hyperlink r:id="rId27" ref="U10"/>
    <hyperlink r:id="rId28" ref="E11"/>
    <hyperlink r:id="rId29" ref="F11"/>
    <hyperlink r:id="rId30" ref="U11"/>
    <hyperlink r:id="rId31" ref="E12"/>
    <hyperlink r:id="rId32" ref="F12"/>
    <hyperlink r:id="rId33" ref="U12"/>
    <hyperlink r:id="rId34" ref="E13"/>
    <hyperlink r:id="rId35" ref="F13"/>
    <hyperlink r:id="rId36" ref="U13"/>
    <hyperlink r:id="rId37" ref="E14"/>
    <hyperlink r:id="rId38" ref="F14"/>
    <hyperlink r:id="rId39" ref="U14"/>
    <hyperlink r:id="rId40" ref="E15"/>
    <hyperlink r:id="rId41" ref="F15"/>
    <hyperlink r:id="rId42" ref="U15"/>
    <hyperlink r:id="rId43" ref="E16"/>
    <hyperlink r:id="rId44" ref="F16"/>
    <hyperlink r:id="rId45" ref="U16"/>
    <hyperlink r:id="rId46" ref="E17"/>
    <hyperlink r:id="rId47" ref="F17"/>
    <hyperlink r:id="rId48" ref="U17"/>
    <hyperlink r:id="rId49" ref="E18"/>
    <hyperlink r:id="rId50" ref="F18"/>
    <hyperlink r:id="rId51" ref="U18"/>
    <hyperlink r:id="rId52" ref="E19"/>
    <hyperlink r:id="rId53" ref="F19"/>
    <hyperlink r:id="rId54" ref="U19"/>
    <hyperlink r:id="rId55" ref="E20"/>
    <hyperlink r:id="rId56" ref="F20"/>
    <hyperlink r:id="rId57" ref="U20"/>
    <hyperlink r:id="rId58" ref="E21"/>
    <hyperlink r:id="rId59" ref="F21"/>
    <hyperlink r:id="rId60" ref="U21"/>
    <hyperlink r:id="rId61" ref="E22"/>
    <hyperlink r:id="rId62" ref="F22"/>
    <hyperlink r:id="rId63" ref="U22"/>
    <hyperlink r:id="rId64" ref="E23"/>
    <hyperlink r:id="rId65" ref="F23"/>
    <hyperlink r:id="rId66" ref="U23"/>
    <hyperlink r:id="rId67" ref="E24"/>
    <hyperlink r:id="rId68" ref="F24"/>
    <hyperlink r:id="rId69" ref="U24"/>
    <hyperlink r:id="rId70" ref="E25"/>
    <hyperlink r:id="rId71" ref="F25"/>
    <hyperlink r:id="rId72" ref="U25"/>
    <hyperlink r:id="rId73" ref="E26"/>
    <hyperlink r:id="rId74" ref="F26"/>
    <hyperlink r:id="rId75" ref="U26"/>
    <hyperlink r:id="rId76" ref="E27"/>
    <hyperlink r:id="rId77" ref="F27"/>
    <hyperlink r:id="rId78" ref="U27"/>
    <hyperlink r:id="rId79" ref="E28"/>
    <hyperlink r:id="rId80" ref="F28"/>
    <hyperlink r:id="rId81" ref="U28"/>
    <hyperlink r:id="rId82" ref="E29"/>
    <hyperlink r:id="rId83" ref="F29"/>
    <hyperlink r:id="rId84" ref="U29"/>
    <hyperlink r:id="rId85" ref="E30"/>
    <hyperlink r:id="rId86" ref="F30"/>
    <hyperlink r:id="rId87" ref="U30"/>
    <hyperlink r:id="rId88" ref="E31"/>
    <hyperlink r:id="rId89" ref="F31"/>
    <hyperlink r:id="rId90" ref="U31"/>
    <hyperlink r:id="rId91" ref="E32"/>
    <hyperlink r:id="rId92" ref="F32"/>
    <hyperlink r:id="rId93" ref="U32"/>
    <hyperlink r:id="rId94" ref="E33"/>
    <hyperlink r:id="rId95" ref="F33"/>
    <hyperlink r:id="rId96" ref="U33"/>
    <hyperlink r:id="rId97" ref="E34"/>
    <hyperlink r:id="rId98" ref="F34"/>
    <hyperlink r:id="rId99" ref="U34"/>
    <hyperlink r:id="rId100" ref="E35"/>
    <hyperlink r:id="rId101" ref="F35"/>
    <hyperlink r:id="rId102" ref="U35"/>
    <hyperlink r:id="rId103" ref="E36"/>
    <hyperlink r:id="rId104" ref="F36"/>
    <hyperlink r:id="rId105" ref="U36"/>
    <hyperlink r:id="rId106" ref="E37"/>
    <hyperlink r:id="rId107" ref="F37"/>
    <hyperlink r:id="rId108" ref="U37"/>
    <hyperlink r:id="rId109" ref="E38"/>
    <hyperlink r:id="rId110" ref="F38"/>
    <hyperlink r:id="rId111" ref="U38"/>
    <hyperlink r:id="rId112" ref="E39"/>
    <hyperlink r:id="rId113" ref="F39"/>
    <hyperlink r:id="rId114" ref="U39"/>
    <hyperlink r:id="rId115" ref="E40"/>
    <hyperlink r:id="rId116" ref="F40"/>
    <hyperlink r:id="rId117" ref="U40"/>
    <hyperlink r:id="rId118" ref="E41"/>
    <hyperlink r:id="rId119" ref="F41"/>
    <hyperlink r:id="rId120" ref="U41"/>
    <hyperlink r:id="rId121" ref="E42"/>
    <hyperlink r:id="rId122" ref="F42"/>
    <hyperlink r:id="rId123" ref="U42"/>
    <hyperlink r:id="rId124" ref="E43"/>
    <hyperlink r:id="rId125" ref="F43"/>
    <hyperlink r:id="rId126" ref="U43"/>
    <hyperlink r:id="rId127" ref="E44"/>
    <hyperlink r:id="rId128" ref="F44"/>
    <hyperlink r:id="rId129" ref="U44"/>
    <hyperlink r:id="rId130" ref="E45"/>
    <hyperlink r:id="rId131" ref="F45"/>
    <hyperlink r:id="rId132" ref="U45"/>
    <hyperlink r:id="rId133" ref="E46"/>
    <hyperlink r:id="rId134" ref="F46"/>
    <hyperlink r:id="rId135" ref="U46"/>
    <hyperlink r:id="rId136" ref="E47"/>
    <hyperlink r:id="rId137" ref="F47"/>
    <hyperlink r:id="rId138" ref="U47"/>
    <hyperlink r:id="rId139" ref="E48"/>
    <hyperlink r:id="rId140" ref="F48"/>
    <hyperlink r:id="rId141" ref="U48"/>
    <hyperlink r:id="rId142" ref="E49"/>
    <hyperlink r:id="rId143" ref="F49"/>
    <hyperlink r:id="rId144" ref="U49"/>
    <hyperlink r:id="rId145" ref="E50"/>
    <hyperlink r:id="rId146" ref="F50"/>
    <hyperlink r:id="rId147" ref="U50"/>
    <hyperlink r:id="rId148" ref="E51"/>
    <hyperlink r:id="rId149" ref="F51"/>
    <hyperlink r:id="rId150" ref="U51"/>
    <hyperlink r:id="rId151" ref="E52"/>
    <hyperlink r:id="rId152" ref="F52"/>
    <hyperlink r:id="rId153" ref="U52"/>
    <hyperlink r:id="rId154" ref="E53"/>
    <hyperlink r:id="rId155" ref="F53"/>
    <hyperlink r:id="rId156" ref="U53"/>
    <hyperlink r:id="rId157" ref="E54"/>
    <hyperlink r:id="rId158" ref="F54"/>
    <hyperlink r:id="rId159" ref="U54"/>
    <hyperlink r:id="rId160" ref="E55"/>
    <hyperlink r:id="rId161" ref="F55"/>
    <hyperlink r:id="rId162" ref="U55"/>
    <hyperlink r:id="rId163" ref="E56"/>
    <hyperlink r:id="rId164" ref="F56"/>
    <hyperlink r:id="rId165" ref="U56"/>
    <hyperlink r:id="rId166" ref="E57"/>
    <hyperlink r:id="rId167" ref="F57"/>
    <hyperlink r:id="rId168" ref="U57"/>
    <hyperlink r:id="rId169" ref="E58"/>
    <hyperlink r:id="rId170" ref="F58"/>
    <hyperlink r:id="rId171" ref="U58"/>
    <hyperlink r:id="rId172" ref="E59"/>
    <hyperlink r:id="rId173" ref="F59"/>
    <hyperlink r:id="rId174" ref="U59"/>
    <hyperlink r:id="rId175" ref="E60"/>
    <hyperlink r:id="rId176" ref="F60"/>
    <hyperlink r:id="rId177" ref="U60"/>
    <hyperlink r:id="rId178" ref="E61"/>
    <hyperlink r:id="rId179" ref="F61"/>
    <hyperlink r:id="rId180" ref="U61"/>
    <hyperlink r:id="rId181" ref="E62"/>
    <hyperlink r:id="rId182" ref="F62"/>
    <hyperlink r:id="rId183" ref="U62"/>
    <hyperlink r:id="rId184" ref="E63"/>
    <hyperlink r:id="rId185" ref="F63"/>
    <hyperlink r:id="rId186" ref="U63"/>
    <hyperlink r:id="rId187" ref="E64"/>
    <hyperlink r:id="rId188" ref="F64"/>
    <hyperlink r:id="rId189" ref="U64"/>
    <hyperlink r:id="rId190" ref="E65"/>
    <hyperlink r:id="rId191" ref="F65"/>
    <hyperlink r:id="rId192" ref="U65"/>
    <hyperlink r:id="rId193" ref="E66"/>
    <hyperlink r:id="rId194" ref="F66"/>
    <hyperlink r:id="rId195" ref="U66"/>
    <hyperlink r:id="rId196" ref="E67"/>
    <hyperlink r:id="rId197" ref="F67"/>
    <hyperlink r:id="rId198" ref="U67"/>
    <hyperlink r:id="rId199" ref="E68"/>
    <hyperlink r:id="rId200" ref="F68"/>
    <hyperlink r:id="rId201" ref="U68"/>
    <hyperlink r:id="rId202" ref="E69"/>
    <hyperlink r:id="rId203" ref="F69"/>
    <hyperlink r:id="rId204" ref="U69"/>
    <hyperlink r:id="rId205" ref="E70"/>
    <hyperlink r:id="rId206" ref="F70"/>
    <hyperlink r:id="rId207" ref="U70"/>
    <hyperlink r:id="rId208" ref="E71"/>
    <hyperlink r:id="rId209" ref="F71"/>
    <hyperlink r:id="rId210" ref="U71"/>
    <hyperlink r:id="rId211" ref="E72"/>
    <hyperlink r:id="rId212" ref="F72"/>
    <hyperlink r:id="rId213" ref="U72"/>
    <hyperlink r:id="rId214" ref="E73"/>
    <hyperlink r:id="rId215" ref="F73"/>
    <hyperlink r:id="rId216" ref="U73"/>
    <hyperlink r:id="rId217" ref="E74"/>
    <hyperlink r:id="rId218" ref="F74"/>
    <hyperlink r:id="rId219" ref="U74"/>
    <hyperlink r:id="rId220" ref="E75"/>
    <hyperlink r:id="rId221" ref="F75"/>
    <hyperlink r:id="rId222" ref="U75"/>
    <hyperlink r:id="rId223" ref="E76"/>
    <hyperlink r:id="rId224" ref="F76"/>
    <hyperlink r:id="rId225" ref="U76"/>
    <hyperlink r:id="rId226" ref="E77"/>
    <hyperlink r:id="rId227" ref="F77"/>
    <hyperlink r:id="rId228" ref="U77"/>
    <hyperlink r:id="rId229" ref="E78"/>
    <hyperlink r:id="rId230" ref="F78"/>
    <hyperlink r:id="rId231" ref="U78"/>
    <hyperlink r:id="rId232" ref="E79"/>
    <hyperlink r:id="rId233" ref="F79"/>
    <hyperlink r:id="rId234" ref="U79"/>
    <hyperlink r:id="rId235" ref="E80"/>
    <hyperlink r:id="rId236" ref="F80"/>
    <hyperlink r:id="rId237" ref="U80"/>
    <hyperlink r:id="rId238" ref="E81"/>
    <hyperlink r:id="rId239" ref="F81"/>
    <hyperlink r:id="rId240" ref="U81"/>
    <hyperlink r:id="rId241" ref="E82"/>
    <hyperlink r:id="rId242" ref="F82"/>
    <hyperlink r:id="rId243" ref="U82"/>
    <hyperlink r:id="rId244" ref="E83"/>
    <hyperlink r:id="rId245" ref="F83"/>
    <hyperlink r:id="rId246" ref="U83"/>
    <hyperlink r:id="rId247" ref="E84"/>
    <hyperlink r:id="rId248" ref="F84"/>
    <hyperlink r:id="rId249" ref="U84"/>
    <hyperlink r:id="rId250" ref="E85"/>
    <hyperlink r:id="rId251" ref="F85"/>
    <hyperlink r:id="rId252" ref="U85"/>
    <hyperlink r:id="rId253" ref="E86"/>
    <hyperlink r:id="rId254" ref="F86"/>
    <hyperlink r:id="rId255" ref="U86"/>
    <hyperlink r:id="rId256" ref="E87"/>
    <hyperlink r:id="rId257" ref="F87"/>
    <hyperlink r:id="rId258" ref="U87"/>
    <hyperlink r:id="rId259" ref="E88"/>
    <hyperlink r:id="rId260" ref="F88"/>
    <hyperlink r:id="rId261" ref="U88"/>
    <hyperlink r:id="rId262" ref="E89"/>
    <hyperlink r:id="rId263" ref="F89"/>
    <hyperlink r:id="rId264" ref="U89"/>
    <hyperlink r:id="rId265" ref="E90"/>
    <hyperlink r:id="rId266" ref="F90"/>
    <hyperlink r:id="rId267" ref="U90"/>
    <hyperlink r:id="rId268" ref="E91"/>
    <hyperlink r:id="rId269" ref="F91"/>
    <hyperlink r:id="rId270" ref="U91"/>
    <hyperlink r:id="rId271" ref="E92"/>
    <hyperlink r:id="rId272" ref="F92"/>
    <hyperlink r:id="rId273" ref="U92"/>
    <hyperlink r:id="rId274" ref="E93"/>
    <hyperlink r:id="rId275" ref="F93"/>
    <hyperlink r:id="rId276" ref="U93"/>
    <hyperlink r:id="rId277" ref="E94"/>
    <hyperlink r:id="rId278" ref="F94"/>
    <hyperlink r:id="rId279" ref="U94"/>
    <hyperlink r:id="rId280" ref="E95"/>
    <hyperlink r:id="rId281" ref="F95"/>
    <hyperlink r:id="rId282" ref="U95"/>
    <hyperlink r:id="rId283" ref="E96"/>
    <hyperlink r:id="rId284" ref="F96"/>
    <hyperlink r:id="rId285" ref="U96"/>
    <hyperlink r:id="rId286" ref="E97"/>
    <hyperlink r:id="rId287" ref="F97"/>
    <hyperlink r:id="rId288" ref="U97"/>
    <hyperlink r:id="rId289" ref="E98"/>
    <hyperlink r:id="rId290" ref="U98"/>
    <hyperlink r:id="rId291" ref="E99"/>
    <hyperlink r:id="rId292" ref="U99"/>
    <hyperlink r:id="rId293" ref="E100"/>
    <hyperlink r:id="rId294" ref="F100"/>
    <hyperlink r:id="rId295" ref="U100"/>
    <hyperlink r:id="rId296" ref="E101"/>
    <hyperlink r:id="rId297" ref="F101"/>
    <hyperlink r:id="rId298" ref="U101"/>
    <hyperlink r:id="rId299" ref="E102"/>
    <hyperlink r:id="rId300" ref="U102"/>
    <hyperlink r:id="rId301" ref="E103"/>
    <hyperlink r:id="rId302" ref="U103"/>
    <hyperlink r:id="rId303" ref="E104"/>
    <hyperlink r:id="rId304" ref="U104"/>
    <hyperlink r:id="rId305" ref="E105"/>
    <hyperlink r:id="rId306" ref="U105"/>
    <hyperlink r:id="rId307" ref="E106"/>
    <hyperlink r:id="rId308" ref="F106"/>
    <hyperlink r:id="rId309" ref="U106"/>
    <hyperlink r:id="rId310" ref="E107"/>
    <hyperlink r:id="rId311" ref="F107"/>
    <hyperlink r:id="rId312" ref="U107"/>
    <hyperlink r:id="rId313" ref="E108"/>
    <hyperlink r:id="rId314" ref="F108"/>
    <hyperlink r:id="rId315" ref="U108"/>
    <hyperlink r:id="rId316" ref="E109"/>
    <hyperlink r:id="rId317" ref="F109"/>
    <hyperlink r:id="rId318" ref="U109"/>
    <hyperlink r:id="rId319" ref="E110"/>
    <hyperlink r:id="rId320" ref="F110"/>
    <hyperlink r:id="rId321" ref="U110"/>
    <hyperlink r:id="rId322" ref="E111"/>
    <hyperlink r:id="rId323" ref="F111"/>
    <hyperlink r:id="rId324" ref="U111"/>
    <hyperlink r:id="rId325" ref="E112"/>
    <hyperlink r:id="rId326" ref="F112"/>
    <hyperlink r:id="rId327" ref="U112"/>
    <hyperlink r:id="rId328" ref="E113"/>
    <hyperlink r:id="rId329" ref="F113"/>
    <hyperlink r:id="rId330" ref="U113"/>
    <hyperlink r:id="rId331" ref="E114"/>
    <hyperlink r:id="rId332" ref="F114"/>
    <hyperlink r:id="rId333" ref="U114"/>
    <hyperlink r:id="rId334" ref="E115"/>
    <hyperlink r:id="rId335" ref="F115"/>
    <hyperlink r:id="rId336" ref="U115"/>
    <hyperlink r:id="rId337" ref="E116"/>
    <hyperlink r:id="rId338" ref="F116"/>
    <hyperlink r:id="rId339" ref="U116"/>
    <hyperlink r:id="rId340" ref="E117"/>
    <hyperlink r:id="rId341" ref="F117"/>
    <hyperlink r:id="rId342" ref="U117"/>
    <hyperlink r:id="rId343" ref="E118"/>
    <hyperlink r:id="rId344" ref="F118"/>
    <hyperlink r:id="rId345" ref="U118"/>
    <hyperlink r:id="rId346" ref="E119"/>
    <hyperlink r:id="rId347" ref="F119"/>
    <hyperlink r:id="rId348" ref="U119"/>
    <hyperlink r:id="rId349" ref="E120"/>
    <hyperlink r:id="rId350" ref="F120"/>
    <hyperlink r:id="rId351" ref="U120"/>
    <hyperlink r:id="rId352" ref="E121"/>
    <hyperlink r:id="rId353" ref="F121"/>
    <hyperlink r:id="rId354" ref="U121"/>
    <hyperlink r:id="rId355" ref="E122"/>
    <hyperlink r:id="rId356" ref="F122"/>
    <hyperlink r:id="rId357" ref="U122"/>
    <hyperlink r:id="rId358" ref="E123"/>
    <hyperlink r:id="rId359" ref="F123"/>
    <hyperlink r:id="rId360" ref="U123"/>
    <hyperlink r:id="rId361" ref="E124"/>
    <hyperlink r:id="rId362" ref="F124"/>
    <hyperlink r:id="rId363" ref="U124"/>
    <hyperlink r:id="rId364" ref="E125"/>
    <hyperlink r:id="rId365" ref="F125"/>
    <hyperlink r:id="rId366" ref="U125"/>
    <hyperlink r:id="rId367" ref="E126"/>
    <hyperlink r:id="rId368" ref="F126"/>
    <hyperlink r:id="rId369" ref="U126"/>
    <hyperlink r:id="rId370" ref="E127"/>
    <hyperlink r:id="rId371" ref="F127"/>
    <hyperlink r:id="rId372" ref="U127"/>
    <hyperlink r:id="rId373" ref="E128"/>
    <hyperlink r:id="rId374" ref="F128"/>
    <hyperlink r:id="rId375" ref="U128"/>
    <hyperlink r:id="rId376" ref="E129"/>
    <hyperlink r:id="rId377" ref="F129"/>
    <hyperlink r:id="rId378" ref="U129"/>
    <hyperlink r:id="rId379" location="gid=0" ref="E130"/>
    <hyperlink r:id="rId380" ref="U130"/>
    <hyperlink r:id="rId381" ref="E131"/>
    <hyperlink r:id="rId382" ref="U131"/>
    <hyperlink r:id="rId383" ref="E132"/>
    <hyperlink r:id="rId384" ref="F132"/>
    <hyperlink r:id="rId385" ref="U132"/>
    <hyperlink r:id="rId386" ref="E133"/>
    <hyperlink r:id="rId387" ref="F133"/>
    <hyperlink r:id="rId388" ref="U133"/>
    <hyperlink r:id="rId389" ref="E134"/>
    <hyperlink r:id="rId390" ref="F134"/>
    <hyperlink r:id="rId391" ref="U134"/>
    <hyperlink r:id="rId392" ref="E135"/>
    <hyperlink r:id="rId393" ref="F135"/>
    <hyperlink r:id="rId394" ref="U135"/>
    <hyperlink r:id="rId395" ref="E136"/>
    <hyperlink r:id="rId396" ref="F136"/>
    <hyperlink r:id="rId397" ref="U136"/>
    <hyperlink r:id="rId398" ref="E137"/>
    <hyperlink r:id="rId399" ref="F137"/>
    <hyperlink r:id="rId400" ref="U137"/>
    <hyperlink r:id="rId401" ref="E138"/>
    <hyperlink r:id="rId402" ref="F138"/>
    <hyperlink r:id="rId403" ref="U138"/>
    <hyperlink r:id="rId404" ref="E139"/>
    <hyperlink r:id="rId405" ref="F139"/>
    <hyperlink r:id="rId406" ref="U139"/>
    <hyperlink r:id="rId407" ref="E140"/>
    <hyperlink r:id="rId408" ref="F140"/>
    <hyperlink r:id="rId409" ref="U140"/>
    <hyperlink r:id="rId410" ref="E141"/>
    <hyperlink r:id="rId411" ref="F141"/>
    <hyperlink r:id="rId412" ref="U141"/>
    <hyperlink r:id="rId413" ref="E142"/>
    <hyperlink r:id="rId414" ref="F142"/>
    <hyperlink r:id="rId415" ref="U142"/>
    <hyperlink r:id="rId416" ref="E143"/>
    <hyperlink r:id="rId417" ref="F143"/>
    <hyperlink r:id="rId418" ref="U143"/>
    <hyperlink r:id="rId419" ref="E144"/>
    <hyperlink r:id="rId420" ref="F144"/>
    <hyperlink r:id="rId421" ref="U144"/>
    <hyperlink r:id="rId422" ref="E145"/>
    <hyperlink r:id="rId423" ref="F145"/>
    <hyperlink r:id="rId424" ref="U145"/>
    <hyperlink r:id="rId425" ref="E146"/>
    <hyperlink r:id="rId426" ref="F146"/>
    <hyperlink r:id="rId427" ref="U146"/>
    <hyperlink r:id="rId428" ref="E147"/>
    <hyperlink r:id="rId429" ref="F147"/>
    <hyperlink r:id="rId430" ref="U147"/>
    <hyperlink r:id="rId431" ref="E148"/>
    <hyperlink r:id="rId432" ref="F148"/>
    <hyperlink r:id="rId433" ref="U148"/>
    <hyperlink r:id="rId434" ref="E149"/>
    <hyperlink r:id="rId435" ref="F149"/>
    <hyperlink r:id="rId436" ref="U149"/>
    <hyperlink r:id="rId437" ref="E150"/>
    <hyperlink r:id="rId438" ref="F150"/>
    <hyperlink r:id="rId439" ref="U150"/>
    <hyperlink r:id="rId440" ref="E151"/>
    <hyperlink r:id="rId441" ref="F151"/>
    <hyperlink r:id="rId442" ref="U151"/>
    <hyperlink r:id="rId443" ref="E152"/>
    <hyperlink r:id="rId444" ref="F152"/>
    <hyperlink r:id="rId445" ref="U152"/>
    <hyperlink r:id="rId446" ref="E153"/>
    <hyperlink r:id="rId447" ref="F153"/>
    <hyperlink r:id="rId448" ref="U153"/>
    <hyperlink r:id="rId449" ref="E154"/>
    <hyperlink r:id="rId450" ref="F154"/>
    <hyperlink r:id="rId451" ref="U154"/>
    <hyperlink r:id="rId452" ref="E155"/>
    <hyperlink r:id="rId453" ref="F155"/>
    <hyperlink r:id="rId454" ref="U155"/>
    <hyperlink r:id="rId455" ref="E156"/>
    <hyperlink r:id="rId456" ref="F156"/>
    <hyperlink r:id="rId457" ref="U156"/>
    <hyperlink r:id="rId458" ref="E157"/>
    <hyperlink r:id="rId459" ref="F157"/>
    <hyperlink r:id="rId460" ref="U157"/>
    <hyperlink r:id="rId461" ref="E158"/>
    <hyperlink r:id="rId462" ref="F158"/>
    <hyperlink r:id="rId463" ref="U158"/>
    <hyperlink r:id="rId464" ref="E159"/>
    <hyperlink r:id="rId465" ref="F159"/>
    <hyperlink r:id="rId466" ref="U159"/>
    <hyperlink r:id="rId467" ref="E160"/>
    <hyperlink r:id="rId468" ref="F160"/>
    <hyperlink r:id="rId469" ref="U160"/>
    <hyperlink r:id="rId470" ref="E161"/>
    <hyperlink r:id="rId471" ref="F161"/>
    <hyperlink r:id="rId472" ref="U161"/>
    <hyperlink r:id="rId473" ref="E162"/>
    <hyperlink r:id="rId474" ref="F162"/>
    <hyperlink r:id="rId475" ref="U162"/>
    <hyperlink r:id="rId476" ref="E163"/>
    <hyperlink r:id="rId477" ref="F163"/>
    <hyperlink r:id="rId478" ref="U163"/>
    <hyperlink r:id="rId479" ref="E164"/>
    <hyperlink r:id="rId480" ref="F164"/>
    <hyperlink r:id="rId481" ref="U164"/>
    <hyperlink r:id="rId482" ref="E165"/>
    <hyperlink r:id="rId483" ref="F165"/>
    <hyperlink r:id="rId484" ref="U165"/>
    <hyperlink r:id="rId485" ref="E166"/>
    <hyperlink r:id="rId486" ref="F166"/>
    <hyperlink r:id="rId487" ref="U166"/>
    <hyperlink r:id="rId488" ref="E167"/>
    <hyperlink r:id="rId489" ref="F167"/>
    <hyperlink r:id="rId490" ref="U167"/>
    <hyperlink r:id="rId491" ref="E168"/>
    <hyperlink r:id="rId492" ref="F168"/>
    <hyperlink r:id="rId493" ref="U168"/>
    <hyperlink r:id="rId494" ref="E169"/>
    <hyperlink r:id="rId495" ref="F169"/>
    <hyperlink r:id="rId496" ref="U169"/>
    <hyperlink r:id="rId497" ref="E170"/>
    <hyperlink r:id="rId498" ref="F170"/>
    <hyperlink r:id="rId499" ref="U170"/>
    <hyperlink r:id="rId500" ref="E171"/>
    <hyperlink r:id="rId501" ref="F171"/>
    <hyperlink r:id="rId502" ref="U171"/>
    <hyperlink r:id="rId503" ref="E172"/>
    <hyperlink r:id="rId504" ref="F172"/>
    <hyperlink r:id="rId505" ref="U172"/>
    <hyperlink r:id="rId506" ref="E173"/>
    <hyperlink r:id="rId507" ref="F173"/>
    <hyperlink r:id="rId508" ref="U173"/>
    <hyperlink r:id="rId509" ref="E174"/>
    <hyperlink r:id="rId510" ref="F174"/>
    <hyperlink r:id="rId511" ref="U174"/>
    <hyperlink r:id="rId512" ref="E175"/>
    <hyperlink r:id="rId513" ref="F175"/>
    <hyperlink r:id="rId514" ref="U175"/>
    <hyperlink r:id="rId515" ref="E176"/>
    <hyperlink r:id="rId516" ref="F176"/>
    <hyperlink r:id="rId517" ref="U176"/>
    <hyperlink r:id="rId518" ref="E177"/>
    <hyperlink r:id="rId519" ref="F177"/>
    <hyperlink r:id="rId520" ref="U177"/>
    <hyperlink r:id="rId521" ref="E178"/>
    <hyperlink r:id="rId522" ref="F178"/>
    <hyperlink r:id="rId523" ref="U178"/>
    <hyperlink r:id="rId524" ref="E179"/>
    <hyperlink r:id="rId525" ref="F179"/>
    <hyperlink r:id="rId526" ref="U179"/>
    <hyperlink r:id="rId527" ref="E180"/>
    <hyperlink r:id="rId528" ref="F180"/>
    <hyperlink r:id="rId529" ref="U180"/>
    <hyperlink r:id="rId530" ref="E181"/>
    <hyperlink r:id="rId531" ref="F181"/>
    <hyperlink r:id="rId532" ref="U181"/>
    <hyperlink r:id="rId533" ref="E182"/>
    <hyperlink r:id="rId534" ref="F182"/>
    <hyperlink r:id="rId535" ref="U182"/>
    <hyperlink r:id="rId536" ref="E183"/>
    <hyperlink r:id="rId537" ref="F183"/>
    <hyperlink r:id="rId538" ref="U183"/>
    <hyperlink r:id="rId539" ref="E184"/>
    <hyperlink r:id="rId540" ref="F184"/>
    <hyperlink r:id="rId541" ref="U184"/>
    <hyperlink r:id="rId542" ref="E185"/>
    <hyperlink r:id="rId543" ref="F185"/>
    <hyperlink r:id="rId544" ref="U185"/>
    <hyperlink r:id="rId545" ref="E186"/>
    <hyperlink r:id="rId546" ref="F186"/>
    <hyperlink r:id="rId547" ref="U186"/>
    <hyperlink r:id="rId548" ref="E187"/>
    <hyperlink r:id="rId549" ref="F187"/>
    <hyperlink r:id="rId550" ref="U187"/>
    <hyperlink r:id="rId551" location="/main?escenicid=314666394&amp;extra=%7B%22package%22:%22ece-auto-gen-14cd4850-7de7-4190-bf2e-339d8fa9dd8b%22%7D" ref="E188"/>
    <hyperlink r:id="rId552" ref="F188"/>
    <hyperlink r:id="rId553" ref="U188"/>
    <hyperlink r:id="rId554" location="/main?escenicid=314666404&amp;extra=%7B%22package%22:%22ece-auto-gen-81e2bdb0-0054-498e-bddc-26bade77d6f2%22%7D" ref="E189"/>
    <hyperlink r:id="rId555" ref="F189"/>
    <hyperlink r:id="rId556" ref="U189"/>
    <hyperlink r:id="rId557" location="/main?uri=https:%2F%2Fcue.gcp.misitemgr.com%2Fwebservice%2Fescenic%2Fcontainer%2F2789d641-0787-11f1-82da-7de247375464&amp;mimetype=x-ece%2Fcontainer&amp;extra=%7B%22package%22:%22ece-auto-gen-eb6c842a-a11b-410f-a354-3c4015d59ac4%22%7D" ref="E190"/>
    <hyperlink r:id="rId558" ref="F190"/>
    <hyperlink r:id="rId559" ref="U190"/>
    <hyperlink r:id="rId560" location="/main?uri=https:%2F%2Fcue.gcp.misitemgr.com%2Fwebservice%2Fescenic%2Fcontainer%2Fe28f5327-078e-11f1-98af-65a50fabaf7f&amp;mimetype=x-ece%2Fcontainer&amp;extra=%7B%22package%22:%22ece-auto-gen-7787135f-d83f-4b5b-adca-d06b4c46a776%22%7D&amp;filter=%7B%22searchCriteria%22:%7B%22name%22:%22%22,%22searchTerm%22:%22%22,%22labels%22:%7B%22org_unit:8acc2ff9-63f5-11f0-ae19-959fd20885e0%22:%7B%22title%22:%22Miami%22%7D,%22creationdate%22:%22From%2002%2F12%2F2025%20to%2002%2F13%2F2027%22%7D,%22createdAt%22:%222026-02-12T14:04:36.853Z%22,%22dateRange%22:%7B%22creationdate%22:%7B%22start%22:%222025-02-12T05:00:00Z%22,%22end%22:%222027-02-13T05:00:00Z%22%7D%7D,%22daysBefore%22:%7B%22creationdate%22:%22365%22%7D,%22facetSummary%22:%22Time-span%20(creationdate):%20From%2002%2F12%2F2025%20to%2002%2F13%2F2027%22,%22priority%22:-1,%22panelName%22:%22Search%22,%22presentation%22:%22%22,%22sorting%22:%22%22,%22customFilters%22:%5B%5D,%22customFacetStrings%22:%7B%7D,%22orgUnit%22:%22org_unit:8acc2ff9-63f5-11f0-ae19-959fd20885e0%22%7D%7D" ref="E191"/>
    <hyperlink r:id="rId561" ref="F191"/>
    <hyperlink r:id="rId562" ref="U191"/>
    <hyperlink r:id="rId563" location="/main?escenicid=314675564&amp;extra=%7B%22package%22:%22ece-auto-gen-c8dcf051-845a-45a7-be7f-c4edd23647c7%22%7D&amp;filter=%7B%22searchCriteria%22:%7B%22name%22:%22%22,%22searchTerm%22:%22%22,%22labels%22:%7B%22org_unit:8acc2ff9-63f5-11f0-ae19-959fd20885e0%22:%7B%22title%22:%22Miami%22%7D,%22creationdate%22:%22From%2002%2F12%2F2025%20to%2002%2F13%2F2027%22%7D,%22createdAt%22:%222026-02-12T16:04:12.819Z%22,%22dateRange%22:%7B%22creationdate%22:%7B%22start%22:%222025-02-12T05:00:00Z%22,%22end%22:%222027-02-13T05:00:00Z%22%7D%7D,%22daysBefore%22:%7B%22creationdate%22:%22365%22%7D,%22facetSummary%22:%22Time-span%20(creationdate):%20From%2002%2F12%2F2025%20to%2002%2F13%2F2027%22,%22priority%22:-1,%22panelName%22:%22Search%22,%22presentation%22:%22%22,%22sorting%22:%22%22,%22customFilters%22:%5B%5D,%22customFacetStrings%22:%7B%7D,%22orgUnit%22:%22org_unit:8acc2ff9-63f5-11f0-ae19-959fd20885e0%22%7D%7D" ref="E192"/>
    <hyperlink r:id="rId564" ref="F192"/>
    <hyperlink r:id="rId565" ref="U192"/>
    <hyperlink r:id="rId566" location="/main?escenicid=314675565&amp;extra=%7B%22package%22:%22ece-auto-gen-2c188b3b-ab5c-4775-9f0a-3807c00246e0%22%7D" ref="E193"/>
    <hyperlink r:id="rId567" ref="F193"/>
    <hyperlink r:id="rId568" ref="U193"/>
    <hyperlink r:id="rId569" ref="E194"/>
    <hyperlink r:id="rId570" ref="F194"/>
    <hyperlink r:id="rId571" ref="U194"/>
    <hyperlink r:id="rId572" ref="E195"/>
    <hyperlink r:id="rId573" ref="F195"/>
    <hyperlink r:id="rId574" ref="U195"/>
    <hyperlink r:id="rId575" ref="E196"/>
    <hyperlink r:id="rId576" ref="F196"/>
    <hyperlink r:id="rId577" ref="U196"/>
    <hyperlink r:id="rId578" ref="E197"/>
    <hyperlink r:id="rId579" ref="F197"/>
    <hyperlink r:id="rId580" ref="U197"/>
    <hyperlink r:id="rId581" location="/main?escenicid=314677236&amp;extra=%7B%22package%22:%22ece-auto-gen-b7698163-c408-4a35-aad4-0379eae25790%22%7D" ref="E198"/>
    <hyperlink r:id="rId582" ref="F198"/>
    <hyperlink r:id="rId583" ref="U198"/>
    <hyperlink r:id="rId584" location="/main?escenicid=314677239&amp;extra=%7B%22package%22:%22ece-auto-gen-cf967ac4-f258-4218-bcdc-850bc5e4b793%22%7D" ref="E199"/>
    <hyperlink r:id="rId585" ref="F199"/>
    <hyperlink r:id="rId586" ref="U199"/>
    <hyperlink r:id="rId587" location="/main?escenicid=314675559&amp;extra=%7B%22package%22:%22ece-auto-gen-d1713a8d-f142-4d83-8c90-a69f8bfc807a%22%7D" ref="E200"/>
    <hyperlink r:id="rId588" ref="F200"/>
    <hyperlink r:id="rId589" ref="U200"/>
    <hyperlink r:id="rId590" location="/main?escenicid=314675562&amp;extra=%7B%22package%22:%22ece-auto-gen-514d8ca0-c2e0-4e2d-946d-5604d1987327%22%7D" ref="E201"/>
    <hyperlink r:id="rId591" ref="F201"/>
    <hyperlink r:id="rId592" ref="U201"/>
    <hyperlink r:id="rId593" ref="E202"/>
    <hyperlink r:id="rId594" ref="F202"/>
    <hyperlink r:id="rId595" ref="U202"/>
    <hyperlink r:id="rId596" ref="E203"/>
    <hyperlink r:id="rId597" ref="F203"/>
    <hyperlink r:id="rId598" ref="U203"/>
    <hyperlink r:id="rId599" location="/main?uri=https:%2F%2Fcue.gcp.misitemgr.com%2Fwebservice%2Fescenic%2Fcontainer%2F785adcd4-0837-11f1-a3a6-81d4cfa573f1&amp;mimetype=x-ece%2Fcontainer&amp;extra=%7B%22originalLink%22:%7B%22uri%22:%7B%22string%22:%22https:%2F%2Fcue.gcp.misitemgr.com%2Fwebservice%2Fescenic%2Fcontent%2F314677771%22,%22$class%22:%22URI%22%7D,%22mimetype%22:%7B%22string%22:%22x-ece%2Fstory%22,%22$class%22:%22cue.core.MIMEType%22%7D,%22$class%22:%22cue.core.Link%22%7D%7D" ref="E204"/>
    <hyperlink r:id="rId600" ref="F204"/>
    <hyperlink r:id="rId601" ref="U204"/>
    <hyperlink r:id="rId602" location="/main?escenicid=314677783&amp;extra=%7B%22package%22:%22ece-auto-gen-c9623947-70e4-4ac0-86bf-e64aadceaa73%22%7D" ref="E205"/>
    <hyperlink r:id="rId603" ref="F205"/>
    <hyperlink r:id="rId604" ref="U205"/>
    <hyperlink r:id="rId605" ref="E206"/>
    <hyperlink r:id="rId606" ref="F206"/>
    <hyperlink r:id="rId607" ref="U206"/>
    <hyperlink r:id="rId608" ref="E207"/>
    <hyperlink r:id="rId609" ref="F207"/>
    <hyperlink r:id="rId610" ref="U207"/>
    <hyperlink r:id="rId611" location="/main?escenicid=314679599&amp;extra=%7B%22package%22:%22ece-auto-gen-2702ba92-7381-4afe-a1cc-55ae9d465af4%22%7D" ref="E208"/>
    <hyperlink r:id="rId612" ref="F208"/>
    <hyperlink r:id="rId613" ref="U208"/>
    <hyperlink r:id="rId614" location="/main?escenicid=314679600&amp;extra=%7B%22package%22:%22ece-auto-gen-2df5c923-f044-4fae-99c0-1ca3a3f8dd06%22%7D" ref="E209"/>
    <hyperlink r:id="rId615" ref="F209"/>
    <hyperlink r:id="rId616" ref="U209"/>
    <hyperlink r:id="rId617" location="/main?escenicid=314679711&amp;extra=%7B%22package%22:%22ece-auto-gen-93d0f62f-3342-4b63-8823-067d81634f2c%22%7D" ref="E210"/>
    <hyperlink r:id="rId618" ref="F210"/>
    <hyperlink r:id="rId619" ref="U210"/>
    <hyperlink r:id="rId620" location="/main?escenicid=314679717&amp;extra=%7B%22package%22:%22ece-auto-gen-de803d8e-668c-4458-90bc-d1bbe180fb91%22%7D" ref="E211"/>
    <hyperlink r:id="rId621" ref="F211"/>
    <hyperlink r:id="rId622" ref="U211"/>
    <hyperlink r:id="rId623" location="/main?escenicid=314680526&amp;extra=%7B%22package%22:%22ece-auto-gen-07120410-94f6-4f14-bbfd-6b676aa5c63a%22%7D" ref="E212"/>
    <hyperlink r:id="rId624" ref="F212"/>
    <hyperlink r:id="rId625" ref="U212"/>
    <hyperlink r:id="rId626" location="/main?escenicid=314680531&amp;extra=%7B%22package%22:%22ece-auto-gen-eea355ba-e651-453c-bf0d-b86943f51aa0%22%7D" ref="E213"/>
    <hyperlink r:id="rId627" ref="F213"/>
    <hyperlink r:id="rId628" ref="U213"/>
    <hyperlink r:id="rId629" location="/main?escenicid=314680204&amp;extra=%7B%22package%22:%22ece-auto-gen-6e2dbd7e-e0a0-4c9b-a8b6-be8e896cbf27%22%7D" ref="E214"/>
    <hyperlink r:id="rId630" ref="F214"/>
    <hyperlink r:id="rId631" ref="U214"/>
    <hyperlink r:id="rId632" location="/main?escenicid=314680234&amp;extra=%7B%22package%22:%22ece-auto-gen-a9ac8b60-ba68-45f0-9082-f5bd08bf0413%22%7D" ref="E215"/>
    <hyperlink r:id="rId633" ref="F215"/>
    <hyperlink r:id="rId634" ref="U215"/>
    <hyperlink r:id="rId635" ref="E216"/>
    <hyperlink r:id="rId636" ref="F216"/>
    <hyperlink r:id="rId637" ref="U216"/>
    <hyperlink r:id="rId638" ref="E217"/>
    <hyperlink r:id="rId639" ref="F217"/>
    <hyperlink r:id="rId640" ref="U217"/>
    <hyperlink r:id="rId641" location="/main?escenicid=314680882&amp;extra=%7B%22package%22:%22ece-auto-gen-d86d1d02-96e5-4a19-889b-81bdbef8a6ed%22%7D" ref="E218"/>
    <hyperlink r:id="rId642" ref="F218"/>
    <hyperlink r:id="rId643" ref="U218"/>
    <hyperlink r:id="rId644" location="/main?escenicid=314680891&amp;extra=%7B%22package%22:%22ece-auto-gen-614dbf8c-aa9f-43c2-b54a-34dce71c535d%22%7D" ref="E219"/>
    <hyperlink r:id="rId645" ref="F219"/>
    <hyperlink r:id="rId646" ref="U219"/>
    <hyperlink r:id="rId647" location="/main?uri=https:%2F%2Fcue.gcp.misitemgr.com%2Fwebservice%2Fescenic%2Fcontainer%2Fafc521b9-08e9-11f1-a229-0958c41d8a41&amp;mimetype=x-ece%2Fcontainer&amp;extra=%7B%22package%22:%22ece-auto-gen-938bb170-833c-44c1-817b-d0f36dac974a%22%7D" ref="E220"/>
    <hyperlink r:id="rId648" ref="F220"/>
    <hyperlink r:id="rId649" ref="U220"/>
    <hyperlink r:id="rId650" location="/main?uri=https:%2F%2Fcue.gcp.misitemgr.com%2Fwebservice%2Fescenic%2Fcontainer%2Fb821f06f-08e9-11f1-bade-d5cb545d8a5d&amp;mimetype=x-ece%2Fcontainer&amp;extra=%7B%22package%22:%22ece-auto-gen-4785e9e5-ee31-4265-b30b-f5f7da31bcbd%22%7D" ref="E221"/>
    <hyperlink r:id="rId651" ref="F221"/>
    <hyperlink r:id="rId652" ref="U221"/>
    <hyperlink r:id="rId653" ref="E222"/>
    <hyperlink r:id="rId654" ref="F222"/>
    <hyperlink r:id="rId655" ref="U222"/>
    <hyperlink r:id="rId656" ref="E223"/>
    <hyperlink r:id="rId657" ref="F223"/>
    <hyperlink r:id="rId658" ref="U223"/>
    <hyperlink r:id="rId659" location="/main?escenicid=314688860&amp;extra=%7B%22package%22:%22ece-auto-gen-6bb32650-259e-417f-beca-64ca3dec6c08%22%7D" ref="E224"/>
    <hyperlink r:id="rId660" ref="F224"/>
    <hyperlink r:id="rId661" ref="U224"/>
    <hyperlink r:id="rId662" location="/main?escenicid=314688864&amp;extra=%7B%22package%22:%22ece-auto-gen-fff50627-106e-4083-bfe0-c59e3f5141d5%22%7D" ref="E225"/>
    <hyperlink r:id="rId663" ref="F225"/>
    <hyperlink r:id="rId664" ref="U225"/>
    <hyperlink r:id="rId665" location="/main?escenicid=314690149&amp;extra=%7B%22package%22:%22ece-auto-gen-9c955d4e-20c2-4121-b383-19741bafb07a%22%7D" ref="E226"/>
    <hyperlink r:id="rId666" ref="F226"/>
    <hyperlink r:id="rId667" ref="U226"/>
    <hyperlink r:id="rId668" location="/main?escenicid=314690150&amp;extra=%7B%22package%22:%22ece-auto-gen-42f16833-99c3-4e57-94d3-9524d39096b3%22%7D" ref="E227"/>
    <hyperlink r:id="rId669" ref="F227"/>
    <hyperlink r:id="rId670" ref="U227"/>
    <hyperlink r:id="rId671" location="/main?escenicid=314690151&amp;extra=%7B%22package%22:%22ece-auto-gen-fe4071a3-bc24-488d-b021-722f3d0a6a32%22%7D" ref="E228"/>
    <hyperlink r:id="rId672" ref="F228"/>
    <hyperlink r:id="rId673" ref="U228"/>
    <hyperlink r:id="rId674" location="/main?escenicid=314690154&amp;extra=%7B%22package%22:%22ece-auto-gen-4d57c313-a018-4f0f-9256-6ee412d01317%22%7D" ref="E229"/>
    <hyperlink r:id="rId675" ref="F229"/>
    <hyperlink r:id="rId676" ref="U229"/>
    <hyperlink r:id="rId677" ref="E230"/>
    <hyperlink r:id="rId678" ref="F230"/>
    <hyperlink r:id="rId679" ref="U230"/>
    <hyperlink r:id="rId680" ref="E231"/>
    <hyperlink r:id="rId681" ref="F231"/>
    <hyperlink r:id="rId682" ref="U231"/>
    <hyperlink r:id="rId683" location="/main?escenicid=314690670&amp;extra=%7B%22package%22:%22ece-auto-gen-c0d6d744-b0cb-4daa-aa2a-4a7d0cf68dbc%22%7D" ref="E232"/>
    <hyperlink r:id="rId684" ref="F232"/>
    <hyperlink r:id="rId685" ref="U232"/>
    <hyperlink r:id="rId686" location="/main?escenicid=314690672&amp;extra=%7B%22package%22:%22ece-auto-gen-a4b54345-c13c-46d6-9d3a-6fc781cb52b2%22%7D" ref="E233"/>
    <hyperlink r:id="rId687" ref="F233"/>
    <hyperlink r:id="rId688" ref="U233"/>
    <hyperlink r:id="rId689" location="/main?escenicid=314691563&amp;extra=%7B%22package%22:%22ece-auto-gen-c5178e26-4d7b-4f57-8f7c-8e524111a431%22%7D" ref="E234"/>
    <hyperlink r:id="rId690" ref="F234"/>
    <hyperlink r:id="rId691" ref="U234"/>
    <hyperlink r:id="rId692" location="/main?escenicid=314691567&amp;extra=%7B%22package%22:%22ece-auto-gen-caab8d63-7f56-4310-8e85-0a9c67787a2c%22%7D" ref="E235"/>
    <hyperlink r:id="rId693" ref="F235"/>
    <hyperlink r:id="rId694" ref="U235"/>
    <hyperlink r:id="rId695" ref="E236"/>
    <hyperlink r:id="rId696" ref="F236"/>
    <hyperlink r:id="rId697" ref="U236"/>
    <hyperlink r:id="rId698" ref="E237"/>
    <hyperlink r:id="rId699" ref="F237"/>
    <hyperlink r:id="rId700" ref="U237"/>
    <hyperlink r:id="rId701" location="/main?escenicid=314692726&amp;extra=%7B%22package%22:%22ece-auto-gen-f569791f-76f4-4e89-8d0e-72b5ef00d0a1%22%7D&amp;filter=%7B%22searchCriteria%22:%7B%22name%22:%22%22,%22searchTerm%22:%22%22,%22labels%22:%7B%22org_unit:8acc2ff9-63f5-11f0-ae19-959fd20885e0%22:%7B%22title%22:%22Miami%22%7D,%22creationdate%22:%22From%2002%2F13%2F2025%20to%2002%2F14%2F2027%22%7D,%22createdAt%22:%222026-02-13T19:48:03.428Z%22,%22dateRange%22:%7B%22creationdate%22:%7B%22start%22:%222025-02-13T05:00:00Z%22,%22end%22:%222027-02-14T05:00:00Z%22%7D%7D,%22daysBefore%22:%7B%22creationdate%22:%22365%22%7D,%22facetSummary%22:%22Time-span%20(creationdate):%20From%2002%2F13%2F2025%20to%2002%2F14%2F2027%22,%22priority%22:-1,%22panelName%22:%22%22,%22presentation%22:%22%22,%22sorting%22:%22%22,%22customFilters%22:%5B%5D,%22customFacetStrings%22:%7B%7D,%22orgUnit%22:%22org_unit:8acc2ff9-63f5-11f0-ae19-959fd20885e0%22%7D%7D" ref="E238"/>
    <hyperlink r:id="rId702" ref="F238"/>
    <hyperlink r:id="rId703" ref="U238"/>
    <hyperlink r:id="rId704" location="/main?escenicid=314692745&amp;extra=%7B%22package%22:%22ece-auto-gen-f3508e8b-a670-428f-9f39-03c01bf0a475%22%7D" ref="E239"/>
    <hyperlink r:id="rId705" ref="F239"/>
    <hyperlink r:id="rId706" ref="U239"/>
    <hyperlink r:id="rId707" location="/main?escenicid=314692788&amp;extra=%7B%22package%22:%22ece-auto-gen-d6de9284-a010-47d2-ab01-4eca9a8d91ad%22%7D" ref="E240"/>
    <hyperlink r:id="rId708" ref="F240"/>
    <hyperlink r:id="rId709" ref="U240"/>
    <hyperlink r:id="rId710" location="/main?escenicid=314692790&amp;extra=%7B%22package%22:%22ece-auto-gen-596acee7-44dc-4ebc-9f87-2248df79ba0f%22%7D" ref="E241"/>
    <hyperlink r:id="rId711" ref="F241"/>
    <hyperlink r:id="rId712" ref="U241"/>
    <hyperlink r:id="rId713" location="/main?escenicid=314731087&amp;extra=%7B%22package%22:%22ece-auto-gen-01cf2300-1922-428d-ac6f-b3140d943a02%22%7D&amp;filter=%7B%22searchCriteria%22:%7B%22name%22:%22%22,%22searchTerm%22:%22%22,%22labels%22:%7B%22org_unit:89fde369-63f5-11f0-ae19-959fd20885e0%22:%7B%22title%22:%22Belleville%22%7D,%22creationdate%22:%22From%2002%2F17%2F2025%20to%2002%2F18%2F2027%22%7D,%22createdAt%22:%222026-02-17T18:03:44.823Z%22,%22dateRange%22:%7B%22creationdate%22:%7B%22start%22:%222025-02-17T07:00:00Z%22,%22end%22:%222027-02-18T07:00:00Z%22%7D%7D,%22daysBefore%22:%7B%22creationdate%22:%22365%22%7D,%22facetSummary%22:%22Time-span%20(creationdate):%20From%2002%2F17%2F2025%20to%2002%2F18%2F2027%22,%22priority%22:-1,%22panelName%22:%22%22,%22presentation%22:%22%22,%22sorting%22:%22%22,%22customFilters%22:%5B%5D,%22customFacetStrings%22:%7B%7D,%22orgUnit%22:%22org_unit:89fde369-63f5-11f0-ae19-959fd20885e0%22%7D%7D" ref="E242"/>
    <hyperlink r:id="rId714" ref="F242"/>
    <hyperlink r:id="rId715" ref="U242"/>
    <hyperlink r:id="rId716" location="/main?escenicid=314732560&amp;extra=%7B%22package%22:%22ece-auto-gen-538946c6-b6d4-4fa2-ab78-2c00f36bcfc6%22%7D&amp;filter=%7B%22searchCriteria%22:%7B%22name%22:%22%22,%22searchTerm%22:%22%22,%22labels%22:%7B%22org_unit:89fde369-63f5-11f0-ae19-959fd20885e0%22:%7B%22title%22:%22Belleville%22%7D,%22creationdate%22:%22From%2002%2F17%2F2025%20to%2002%2F18%2F2027%22%7D,%22createdAt%22:%222026-02-17T19:09:27.139Z%22,%22dateRange%22:%7B%22creationdate%22:%7B%22start%22:%222025-02-17T07:00:00Z%22,%22end%22:%222027-02-18T07:00:00Z%22%7D%7D,%22daysBefore%22:%7B%22creationdate%22:%22365%22%7D,%22facetSummary%22:%22Time-span%20(creationdate):%20From%2002%2F17%2F2025%20to%2002%2F18%2F2027%22,%22priority%22:-1,%22panelName%22:%22%22,%22presentation%22:%22%22,%22sorting%22:%22%22,%22customFilters%22:%5B%5D,%22customFacetStrings%22:%7B%7D,%22orgUnit%22:%22org_unit:89fde369-63f5-11f0-ae19-959fd20885e0%22%7D%7D" ref="E243"/>
    <hyperlink r:id="rId717" ref="F243"/>
    <hyperlink r:id="rId718" ref="U243"/>
    <hyperlink r:id="rId719" ref="E244"/>
    <hyperlink r:id="rId720" ref="F244"/>
    <hyperlink r:id="rId721" ref="U244"/>
    <hyperlink r:id="rId722" ref="E245"/>
    <hyperlink r:id="rId723" ref="F245"/>
    <hyperlink r:id="rId724" ref="U245"/>
    <hyperlink r:id="rId725" location="/main?escenicid=314694170&amp;extra=%7B%22package%22:%22ece-auto-gen-59adfc3d-ec6e-4327-b057-c0d8c2c003b6%22%7D" ref="E246"/>
    <hyperlink r:id="rId726" ref="F246"/>
    <hyperlink r:id="rId727" ref="U246"/>
    <hyperlink r:id="rId728" location="/main?escenicid=314694179&amp;extra=%7B%22package%22:%22ece-auto-gen-d1d761f9-7062-4ec0-ad32-c1db9869ba6a%22%7D" ref="E247"/>
    <hyperlink r:id="rId729" ref="F247"/>
    <hyperlink r:id="rId730" ref="U247"/>
    <hyperlink r:id="rId731" location="/main?escenicid=314694397&amp;extra=%7B%22package%22:%22ece-auto-gen-281ca7fc-d651-48fd-9976-1b4a98bf0d7e%22%7D" ref="E248"/>
    <hyperlink r:id="rId732" ref="F248"/>
    <hyperlink r:id="rId733" ref="U248"/>
    <hyperlink r:id="rId734" location="/main?escenicid=314694403&amp;extra=%7B%22package%22:%22ece-auto-gen-88bbaaf9-6d17-459f-95ae-8999404951fd%22%7D" ref="E249"/>
    <hyperlink r:id="rId735" ref="F249"/>
    <hyperlink r:id="rId736" ref="U249"/>
    <hyperlink r:id="rId737" location="/main?uri=https:%2F%2Fcue.gcp.misitemgr.com%2Fwebservice%2Fescenic%2Fcontent%2F314730187&amp;mimetype=x-ece%2Fstory&amp;extra=%7B%22package%22:%22b4a314a1-285f-40a7-89cb-56e87e70389d%22%7D&amp;name=A_Food_Lover_s_Guide_to_Arthur_Avenue_the_Bronx_s_Legendary_Little_Italy" ref="E250"/>
    <hyperlink r:id="rId738" ref="F250"/>
    <hyperlink r:id="rId739" ref="U250"/>
    <hyperlink r:id="rId740" location="/main?escenicid=314732507&amp;extra=%7B%22package%22:%22ece-auto-gen-35a2f9f5-f487-4e5e-8bc7-50b9604d350c%22%7D&amp;filter=%7B%22searchCriteria%22:%7B%22name%22:%22%22,%22searchTerm%22:%22%22,%22labels%22:%7B%22creationdate%22:%22In%20the%20last%20year%22%7D,%22createdAt%22:%222026-02-17T19:31:15.868Z%22,%22dateRange%22:%7B%22creationdate%22:%7B%22start%22:%222025-02-17T05:00:00Z%22,%22end%22:%222027-02-18T05:00:00Z%22%7D%7D,%22daysBefore%22:%7B%22creationdate%22:%22365%22%7D,%22facetSummary%22:%22Time-span%20(creationdate):%20In%20the%20last%20year%22,%22priority%22:-1,%22panelName%22:%22Search%22,%22presentation%22:%22%22,%22sorting%22:%22%22,%22customFilters%22:%5B%5D,%22customFacetStrings%22:%7B%7D%7D%7D" ref="E251"/>
    <hyperlink r:id="rId741" ref="F251"/>
    <hyperlink r:id="rId742" ref="U251"/>
    <hyperlink r:id="rId743" location="/main?escenicid=314728685&amp;extra=%7B%22package%22:%22ece-auto-gen-8f060171-f61d-41f3-b38c-2818302b587f%22%7D" ref="E252"/>
    <hyperlink r:id="rId744" ref="F252"/>
    <hyperlink r:id="rId745" ref="U252"/>
    <hyperlink r:id="rId746" location="/main?escenicid=314728687&amp;extra=%7B%22package%22:%22ece-auto-gen-85f6e619-9aaa-488b-a3bc-e01d0afe6b41%22%7D" ref="E253"/>
    <hyperlink r:id="rId747" ref="F253"/>
    <hyperlink r:id="rId748" ref="U253"/>
    <hyperlink r:id="rId749" location="/main?escenicid=314729214&amp;extra=%7B%22package%22:%22ece-auto-gen-014221c8-ba3d-498e-9c29-f4ff2899a134%22%7D" ref="E254"/>
    <hyperlink r:id="rId750" ref="F254"/>
    <hyperlink r:id="rId751" ref="U254"/>
    <hyperlink r:id="rId752" location="/main?escenicid=314729216&amp;extra=%7B%22package%22:%22ece-auto-gen-6936f796-d563-42f7-9c19-19ed0cbe1465%22%7D" ref="E255"/>
    <hyperlink r:id="rId753" ref="F255"/>
    <hyperlink r:id="rId754" ref="U255"/>
    <hyperlink r:id="rId755" location="/main?escenicid=314729790&amp;extra=%7B%22package%22:%22ece-auto-gen-4f16d7b3-965b-40d1-91e7-39fb52625025%22%7D" ref="E256"/>
    <hyperlink r:id="rId756" ref="F256"/>
    <hyperlink r:id="rId757" ref="U256"/>
    <hyperlink r:id="rId758" location="/main?uri=https:%2F%2Fcue.gcp.misitemgr.com%2Fwebservice%2Fescenic%2Fcontainer%2F9bc0937b-0c1d-11f1-9f3d-ef785f3f6673&amp;mimetype=x-ece%2Fcontainer&amp;extra=%7B%22package%22:%22ece-auto-gen-87e3c2b0-5253-439f-bf81-bb7623a9b15d%22%7D" ref="E257"/>
    <hyperlink r:id="rId759" ref="F257"/>
    <hyperlink r:id="rId760" ref="U257"/>
    <hyperlink r:id="rId761" location="/main?escenicid=314730900&amp;extra=%7B%22package%22:%22ece-auto-gen-555c9bbe-3b75-449e-9191-8fe64ade65f1%22%7D" ref="E258"/>
    <hyperlink r:id="rId762" ref="F258"/>
    <hyperlink r:id="rId763" ref="U258"/>
    <hyperlink r:id="rId764" location="/main?escenicid=314730904&amp;extra=%7B%22package%22:%22ece-auto-gen-c492c236-35e9-4c7a-a068-79c5178bdd81%22%7D" ref="E259"/>
    <hyperlink r:id="rId765" ref="F259"/>
    <hyperlink r:id="rId766" ref="U259"/>
    <hyperlink r:id="rId767" location="/main?escenicid=314735752&amp;extra=%7B%22package%22:%22ece-auto-gen-65471b4c-6c7b-4ed2-80d4-4f3ad7ac6a80%22%7D" ref="E260"/>
    <hyperlink r:id="rId768" ref="F260"/>
    <hyperlink r:id="rId769" ref="U260"/>
    <hyperlink r:id="rId770" location="/main?escenicid=314735752" ref="E261"/>
    <hyperlink r:id="rId771" ref="F261"/>
    <hyperlink r:id="rId772" ref="U261"/>
    <hyperlink r:id="rId773" location="/main?escenicid=314731923&amp;extra=%7B%22package%22:%22ece-auto-gen-c6ee9665-a547-4400-ba61-0c98c2144204%22%7D" ref="E262"/>
    <hyperlink r:id="rId774" ref="F262"/>
    <hyperlink r:id="rId775" ref="U262"/>
    <hyperlink r:id="rId776" location="/main?escenicid=314731925&amp;extra=%7B%22package%22:%22ece-auto-gen-e5fefaa3-55b5-4626-b7c2-012dbcee7b9b%22%7D" ref="E263"/>
    <hyperlink r:id="rId777" ref="F263"/>
    <hyperlink r:id="rId778" ref="U263"/>
    <hyperlink r:id="rId779" location="/main?escenicid=314731926&amp;extra=%7B%22package%22:%22ece-auto-gen-ca220e7e-1476-4285-9dc4-4bffed8bb481%22%7D" ref="E264"/>
    <hyperlink r:id="rId780" ref="F264"/>
    <hyperlink r:id="rId781" ref="U264"/>
    <hyperlink r:id="rId782" location="/main?escenicid=314732673&amp;extra=%7B%22package%22:%22ece-auto-gen-f5e4cce0-4dfb-49c4-8089-f51031d1ce69%22%7D" ref="E265"/>
    <hyperlink r:id="rId783" ref="F265"/>
    <hyperlink r:id="rId784" ref="U265"/>
    <hyperlink r:id="rId785" location="/main?escenicid=314732683&amp;extra=%7B%22package%22:%22ece-auto-gen-dc5d0831-a8c3-42f3-b73f-c33ad1a8ef6f%22%7D" ref="E266"/>
    <hyperlink r:id="rId786" ref="F266"/>
    <hyperlink r:id="rId787" ref="U266"/>
    <hyperlink r:id="rId788" location="/main?escenicid=314732691&amp;extra=%7B%22package%22:%22ece-auto-gen-3cd4b982-0dba-4cbb-8c33-04ff1e074c11%22%7D" ref="E267"/>
    <hyperlink r:id="rId789" ref="F267"/>
    <hyperlink r:id="rId790" ref="U267"/>
    <hyperlink r:id="rId791" location="/main?escenicid=314745198&amp;extra=%7B%22package%22:%22ece-auto-gen-eea13936-c1da-4549-b175-25dcfca77e48%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18T16:22:01.292Z%22,%22dateRange%22:%7B%22creationdate%22:%7B%22start%22:%222025-02-18T05:00:00Z%22,%22end%22:%222027-02-19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268"/>
    <hyperlink r:id="rId792" ref="F268"/>
    <hyperlink r:id="rId793" ref="U268"/>
    <hyperlink r:id="rId794" location="/main?escenicid=314745596&amp;extra=%7B%22package%22:%22ece-auto-gen-23087e4e-d99f-4776-aea8-2a4c32824ed0%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2-18T16:38:21.601Z%22,%22dateRange%22:%7B%22creationdate%22:%7B%22start%22:%222025-02-18T05:00:00Z%22,%22end%22:%222027-02-19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 ref="E269"/>
    <hyperlink r:id="rId795" ref="F269"/>
    <hyperlink r:id="rId796" ref="U269"/>
    <hyperlink r:id="rId797" location="/main?escenicid=314735122&amp;extra=%7B%22package%22:%22ece-auto-gen-5f2ecb42-5803-4a06-8953-5519a37473cb%22%7D" ref="E270"/>
    <hyperlink r:id="rId798" ref="F270"/>
    <hyperlink r:id="rId799" ref="U270"/>
    <hyperlink r:id="rId800" location="/main?escenicid=314735130&amp;extra=%7B%22package%22:%22ece-auto-gen-0648594f-de3e-4a30-b9fc-743384cb3a18%22%7D" ref="E271"/>
    <hyperlink r:id="rId801" ref="F271"/>
    <hyperlink r:id="rId802" ref="U271"/>
    <hyperlink r:id="rId803" location="/main?escenicid=314735134&amp;extra=%7B%22package%22:%22ece-auto-gen-03d97b7a-2847-4d89-8697-fa212186500c%22%7D" ref="E272"/>
    <hyperlink r:id="rId804" ref="F272"/>
    <hyperlink r:id="rId805" ref="U272"/>
    <hyperlink r:id="rId806" location="/main?uri=https:%2F%2Fcue.gcp.misitemgr.com%2Fwebservice%2Fescenic%2Fcontainer%2F9b6dc716-0c47-11f1-bd92-cbbce79242cf&amp;mimetype=x-ece%2Fcontainer&amp;extra=%7B%22package%22:%22ece-auto-gen-c0883b51-82b8-4053-a9f5-9927348138a2%22%7D" ref="E273"/>
    <hyperlink r:id="rId807" ref="F273"/>
    <hyperlink r:id="rId808" ref="U273"/>
    <hyperlink r:id="rId809" location="/main?uri=https:%2F%2Fcue.gcp.misitemgr.com%2Fwebservice%2Fescenic%2Fcontainer%2Fa80272b0-0c47-11f1-8882-8f68194ab9b1&amp;mimetype=x-ece%2Fcontainer&amp;extra=%7B%22package%22:%22ece-auto-gen-4627bb56-87a8-4878-a81f-e5464f19d105%22%7D" ref="E274"/>
    <hyperlink r:id="rId810" ref="F274"/>
    <hyperlink r:id="rId811" ref="U274"/>
    <hyperlink r:id="rId812" location="/main?uri=https:%2F%2Fcue.gcp.misitemgr.com%2Fwebservice%2Fescenic%2Fcontainer%2Fbd1a3a4c-0c47-11f1-b722-ed1f3b1f519f&amp;mimetype=x-ece%2Fcontainer&amp;extra=%7B%22package%22:%22ece-auto-gen-330ac572-4ca9-4392-8110-f288ef9197a2%22%7D" ref="E275"/>
    <hyperlink r:id="rId813" ref="F275"/>
    <hyperlink r:id="rId814" ref="U275"/>
    <hyperlink r:id="rId815" location="/main?escenicid=314744937&amp;extra=%7B%22package%22:%22ece-auto-gen-a677769b-9dfc-46f4-9fcb-eec6499701eb%22%7D" ref="E276"/>
    <hyperlink r:id="rId816" ref="F276"/>
    <hyperlink r:id="rId817" ref="U276"/>
    <hyperlink r:id="rId818" location="/main?escenicid=314744940&amp;extra=%7B%22package%22:%22ece-auto-gen-75b10a2c-c846-4bc2-b7a5-456dc9b72ca5%22%7D" ref="E277"/>
    <hyperlink r:id="rId819" ref="F277"/>
    <hyperlink r:id="rId820" ref="U277"/>
    <hyperlink r:id="rId821" location="/main?escenicid=314744941&amp;extra=%7B%22package%22:%22ece-auto-gen-7f440c93-6d48-42fe-b7a4-ea9481383f22%22%7D" ref="E278"/>
    <hyperlink r:id="rId822" ref="F278"/>
    <hyperlink r:id="rId823" ref="U278"/>
    <hyperlink r:id="rId824" location="/main?escenicid=314745127&amp;extra=%7B%22package%22:%22ece-auto-gen-09c3f5e0-9775-4e6e-9bb7-95f309753e9f%22%7D" ref="E279"/>
    <hyperlink r:id="rId825" ref="F279"/>
    <hyperlink r:id="rId826" ref="U279"/>
    <hyperlink r:id="rId827" location="/main?escenicid=314745137&amp;extra=%7B%22package%22:%22ece-auto-gen-8c8ebdfd-1145-4386-8638-7fe04fbf003d%22%7D" ref="E280"/>
    <hyperlink r:id="rId828" ref="F280"/>
    <hyperlink r:id="rId829" ref="U280"/>
    <hyperlink r:id="rId830" location="/main?escenicid=314745154&amp;extra=%7B%22package%22:%22ece-auto-gen-bab4a631-37a2-4357-9e50-70f7e06c1ee0%22%7D" ref="E281"/>
    <hyperlink r:id="rId831" ref="F281"/>
    <hyperlink r:id="rId832" ref="U281"/>
    <hyperlink r:id="rId833" location="/main?escenicid=314747200&amp;extra=%7B%22package%22:%22ece-auto-gen-331f4d46-e5e0-42f7-b37b-491234512ae1%22%7D" ref="E282"/>
    <hyperlink r:id="rId834" ref="F282"/>
    <hyperlink r:id="rId835" ref="U282"/>
    <hyperlink r:id="rId836" location="/main?escenicid=314747211&amp;extra=%7B%22package%22:%22ece-auto-gen-71acc14a-43d5-4d4e-860d-d375cf720863%22%7D" ref="E283"/>
    <hyperlink r:id="rId837" ref="F283"/>
    <hyperlink r:id="rId838" ref="U283"/>
    <hyperlink r:id="rId839" location="/main?escenicid=314746647&amp;extra=%7B%22package%22:%22ece-auto-gen-bd48c930-a298-4995-a5eb-d0dd3ef3e7f0%22%7D" ref="E284"/>
    <hyperlink r:id="rId840" ref="F284"/>
    <hyperlink r:id="rId841" ref="U284"/>
    <hyperlink r:id="rId842" location="/main?escenicid=314746661&amp;extra=%7B%22package%22:%22ece-auto-gen-78d502a9-0ac0-403e-9a3b-13d7dca0b6c9%22%7D" ref="E285"/>
    <hyperlink r:id="rId843" ref="F285"/>
    <hyperlink r:id="rId844" ref="U285"/>
    <hyperlink r:id="rId845" location="/main?escenicid=314746670&amp;extra=%7B%22package%22:%22ece-auto-gen-b125f8d3-0c0a-4bce-9e9f-5e12d8dcecf1%22%7D" ref="E286"/>
    <hyperlink r:id="rId846" ref="F286"/>
    <hyperlink r:id="rId847" ref="U286"/>
    <hyperlink r:id="rId848" location="/main?escenicid=314750364&amp;extra=%7B%22package%22:%22ece-auto-gen-f1f849e8-5b1a-48c4-9319-499c680ad1b2%22%7D" ref="E287"/>
    <hyperlink r:id="rId849" ref="F287"/>
    <hyperlink r:id="rId850" ref="U287"/>
    <hyperlink r:id="rId851" location="/main?escenicid=314750377&amp;extra=%7B%22package%22:%22ece-auto-gen-eaa07f7e-0914-4eb4-892b-3a327409a09e%22%7D" ref="E288"/>
    <hyperlink r:id="rId852" ref="F288"/>
    <hyperlink r:id="rId853" ref="U288"/>
    <hyperlink r:id="rId854" location="/main?escenicid=314747493&amp;extra=%7B%22package%22:%22ece-auto-gen-a17b876a-a686-44e4-af40-eb517d72bcb8%22%7D" ref="E289"/>
    <hyperlink r:id="rId855" ref="F289"/>
    <hyperlink r:id="rId856" ref="U289"/>
    <hyperlink r:id="rId857" location="/main?escenicid=314747495&amp;extra=%7B%22package%22:%22ece-auto-gen-dfeccb83-5924-4584-a013-25a82f3a006b%22%7D" ref="E290"/>
    <hyperlink r:id="rId858" ref="F290"/>
    <hyperlink r:id="rId859" ref="U290"/>
    <hyperlink r:id="rId860" location="/main?escenicid=314747498&amp;extra=%7B%22package%22:%22ece-auto-gen-9f808942-707b-4dcf-b796-7e5f25e7cd51%22%7D" ref="E291"/>
    <hyperlink r:id="rId861" ref="F291"/>
    <hyperlink r:id="rId862" ref="U291"/>
    <hyperlink r:id="rId863" location="/main?escenicid=314749557&amp;extra=%7B%22package%22:%22ece-auto-gen-b050f656-bde6-466b-a3fc-ae27e37ba2b9%22%7D" ref="E292"/>
    <hyperlink r:id="rId864" ref="F292"/>
    <hyperlink r:id="rId865" ref="U292"/>
    <hyperlink r:id="rId866" location="/main?escenicid=314749575&amp;extra=%7B%22package%22:%22ece-auto-gen-cfaffe92-b026-483d-ac11-a76b24815cf4%22%7D" ref="E293"/>
    <hyperlink r:id="rId867" ref="F293"/>
    <hyperlink r:id="rId868" ref="U293"/>
    <hyperlink r:id="rId869" location="/main?escenicid=314749583&amp;extra=%7B%22package%22:%22ece-auto-gen-e205756d-8d17-4a97-b9b6-498d2ba1e0a2%22%7D" ref="E294"/>
    <hyperlink r:id="rId870" ref="F294"/>
    <hyperlink r:id="rId871" ref="U294"/>
    <hyperlink r:id="rId872" location="/main?escenicid=314757497&amp;extra=%7B%22package%22:%22ece-auto-gen-74cdaf9e-30fc-4b57-a281-a919d6a62bce%22%7D" ref="E295"/>
    <hyperlink r:id="rId873" ref="F295"/>
    <hyperlink r:id="rId874" ref="U295"/>
    <hyperlink r:id="rId875" location="/main?escenicid=314757500&amp;extra=%7B%22package%22:%22ece-auto-gen-4d570274-a3a1-4135-b7a7-1de0cf4f1d21%22%7D" ref="E296"/>
    <hyperlink r:id="rId876" ref="F296"/>
    <hyperlink r:id="rId877" ref="U296"/>
    <hyperlink r:id="rId878" location="/main?escenicid=314757501&amp;extra=%7B%22package%22:%22ece-auto-gen-9a42a82d-e84b-4c17-ba98-47b9bd1b4e51%22%7D" ref="E297"/>
    <hyperlink r:id="rId879" ref="F297"/>
    <hyperlink r:id="rId880" ref="U297"/>
    <hyperlink r:id="rId881" location="/main?escenicid=314757250&amp;extra=%7B%22package%22:%22ece-auto-gen-a237e263-22aa-4e76-bfd9-e63131cbf136%22%7D" ref="E298"/>
    <hyperlink r:id="rId882" ref="F298"/>
    <hyperlink r:id="rId883" ref="U298"/>
    <hyperlink r:id="rId884" location="/main?escenicid=314757266&amp;extra=%7B%22package%22:%22ece-auto-gen-d399b0aa-7c54-4bcf-9ef6-f2826c5e2193%22%7D" ref="E299"/>
    <hyperlink r:id="rId885" ref="F299"/>
    <hyperlink r:id="rId886" ref="U299"/>
    <hyperlink r:id="rId887" location="/main?escenicid=314757268&amp;extra=%7B%22package%22:%22ece-auto-gen-a436c766-3440-44ad-8bf3-50556104214e%22%7D" ref="E300"/>
    <hyperlink r:id="rId888" ref="F300"/>
    <hyperlink r:id="rId889" ref="U300"/>
    <hyperlink r:id="rId890" location="/main?escenicid=314759183&amp;extra=%7B%22package%22:%22ece-auto-gen-babeb990-e45a-42af-b3f5-0d060baf0e54%22%7D" ref="E301"/>
    <hyperlink r:id="rId891" ref="F301"/>
    <hyperlink r:id="rId892" ref="U301"/>
    <hyperlink r:id="rId893" location="/main?escenicid=314759188&amp;extra=%7B%22package%22:%22ece-auto-gen-a0f5fa81-6732-433e-8817-7a9c9ef6b4e8%22%7D" ref="E302"/>
    <hyperlink r:id="rId894" ref="F302"/>
    <hyperlink r:id="rId895" ref="U302"/>
    <hyperlink r:id="rId896" location="/main?escenicid=314759003&amp;extra=%7B%22package%22:%22ece-auto-gen-0de6d267-eed4-4f35-a457-b3e53927f1b7%22%7D" ref="E303"/>
    <hyperlink r:id="rId897" ref="F303"/>
    <hyperlink r:id="rId898" ref="U303"/>
    <hyperlink r:id="rId899" location="/main?escenicid=314759005&amp;extra=%7B%22package%22:%22ece-auto-gen-ee8087b5-aeb8-4533-8e40-2cb58b4061b2%22%7D" ref="E304"/>
    <hyperlink r:id="rId900" ref="F304"/>
    <hyperlink r:id="rId901" ref="U304"/>
    <hyperlink r:id="rId902" location="/main?escenicid=314759008&amp;extra=%7B%22package%22:%22ece-auto-gen-b550d5f7-8d0b-40c5-b77f-22b73976e979%22%7D" ref="E305"/>
    <hyperlink r:id="rId903" ref="F305"/>
    <hyperlink r:id="rId904" ref="U305"/>
    <hyperlink r:id="rId905" location="/main?escenicid=314759049&amp;extra=%7B%22package%22:%22ece-auto-gen-df90c573-ca24-4b3a-826a-d7e55ee110ee%22%7D" ref="E306"/>
    <hyperlink r:id="rId906" ref="F306"/>
    <hyperlink r:id="rId907" ref="U306"/>
    <hyperlink r:id="rId908" location="/main?escenicid=314759062&amp;extra=%7B%22package%22:%22ece-auto-gen-b3bca3a9-ed78-4926-9fcb-da6662292037%22%7D" ref="E307"/>
    <hyperlink r:id="rId909" ref="F307"/>
    <hyperlink r:id="rId910" ref="U307"/>
    <hyperlink r:id="rId911" location="/main?escenicid=314759095&amp;extra=%7B%22package%22:%22ece-auto-gen-2e435d1d-5fbe-41c3-8846-24b830608593%22%7D" ref="E308"/>
    <hyperlink r:id="rId912" ref="F308"/>
    <hyperlink r:id="rId913" ref="U308"/>
    <hyperlink r:id="rId914" location="/main?escenicid=314761196&amp;extra=%7B%22package%22:%22ece-auto-gen-22e24cc4-2a12-4307-abd6-8cc84762657e%22%7D" ref="E309"/>
    <hyperlink r:id="rId915" ref="F309"/>
    <hyperlink r:id="rId916" ref="U309"/>
    <hyperlink r:id="rId917" location="/main?escenicid=314761218&amp;extra=%7B%22package%22:%22ece-auto-gen-2dc5317e-5afd-46a6-9930-b01d736675cc%22%7D" ref="E310"/>
    <hyperlink r:id="rId918" ref="F310"/>
    <hyperlink r:id="rId919" ref="U310"/>
    <hyperlink r:id="rId920" location="/main?escenicid=314761223&amp;extra=%7B%22package%22:%22ece-auto-gen-2841026e-7bc5-4d1d-b34e-12af239ccdce%22%7D" ref="E311"/>
    <hyperlink r:id="rId921" ref="F311"/>
    <hyperlink r:id="rId922" ref="U311"/>
    <hyperlink r:id="rId923" location="/main?escenicid=314760934&amp;extra=%7B%22package%22:%22ece-auto-gen-e1360489-ccb0-4e7e-9b46-18875ff41035%22%7D" ref="E312"/>
    <hyperlink r:id="rId924" ref="F312"/>
    <hyperlink r:id="rId925" ref="U312"/>
    <hyperlink r:id="rId926" location="/main?escenicid=314761002&amp;extra=%7B%22package%22:%22ece-auto-gen-23b5a661-ef07-4f19-9b69-a91dc3ae3d6d%22%7D" ref="E313"/>
    <hyperlink r:id="rId927" ref="F313"/>
    <hyperlink r:id="rId928" ref="U313"/>
    <hyperlink r:id="rId929" location="/main?escenicid=314761010&amp;extra=%7B%22package%22:%22ece-auto-gen-ef4e4f3b-53b4-4473-8efc-4cb8341f6b48%22%7D" ref="E314"/>
    <hyperlink r:id="rId930" ref="F314"/>
    <hyperlink r:id="rId931" ref="U314"/>
    <hyperlink r:id="rId932" location="/main?escenicid=314764031&amp;extra=%7B%22package%22:%22ece-auto-gen-e13c47e9-a27e-4a50-af3b-62dc7f19f29e%22%7D&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content%2Fstate%2Fpublished%22:%7B%22title%22:%22Published%22%7D,%22creationdate%22:%22In%20the%20last%20year%22%7D,%22createdAt%22:%222026-02-19T20:58:20.764Z%22,%22dateRange%22:%7B%22creationdate%22:%7B%22start%22:%222025-02-19T05:00:00Z%22,%22end%22:%222027-02-20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 ref="E315"/>
    <hyperlink r:id="rId933" ref="F315"/>
    <hyperlink r:id="rId934" ref="U315"/>
    <hyperlink r:id="rId935" location="/main?uri=https:%2F%2Fcue.gcp.misitemgr.com%2Fwebservice%2Fescenic%2Fcontainer%2F6a3dd1c2-0dd4-11f1-a3e6-276c32fa6f93&amp;mimetype=x-ece%2Fcontainer&amp;extra=%7B%22package%22:%22ece-auto-gen-9e8aab65-7eae-4fc3-a1cc-54a2aef5714a%22%7D" ref="E316"/>
    <hyperlink r:id="rId936" ref="F316"/>
    <hyperlink r:id="rId937" ref="U316"/>
    <hyperlink r:id="rId938" location="/main?escenicid=314763649&amp;extra=%7B%22package%22:%22ece-auto-gen-07363706-545a-4594-85d6-5f2d8fa63640%22%7D" ref="E317"/>
    <hyperlink r:id="rId939" ref="F317"/>
    <hyperlink r:id="rId940" ref="U317"/>
    <hyperlink r:id="rId941" location="/main?escenicid=314763670&amp;extra=%7B%22package%22:%22ece-auto-gen-bf9406f1-c414-49b6-ae86-6df5ae55e1c0%22%7D" ref="E318"/>
    <hyperlink r:id="rId942" ref="F318"/>
    <hyperlink r:id="rId943" ref="U318"/>
    <hyperlink r:id="rId944" location="/main?escenicid=314763676&amp;extra=%7B%22package%22:%22ece-auto-gen-e111543e-1aca-48c3-8645-b5e296f098aa%22%7D" ref="E319"/>
    <hyperlink r:id="rId945" ref="F319"/>
    <hyperlink r:id="rId946" ref="U319"/>
    <hyperlink r:id="rId947" location="/main?escenicid=314763163&amp;extra=%7B%22package%22:%22ece-auto-gen-17596f36-741d-4b8a-a83d-c350e3009817%22%7D" ref="E320"/>
    <hyperlink r:id="rId948" ref="F320"/>
    <hyperlink r:id="rId949" ref="U320"/>
    <hyperlink r:id="rId950" location="/main?uri=https:%2F%2Fcue.gcp.misitemgr.com%2Fwebservice%2Fescenic%2Fcontainer%2F208902ed-0dce-11f1-bc6c-6336a4c2794c&amp;mimetype=x-ece%2Fcontainer&amp;extra=%7B%22package%22:%22ece-auto-gen-7536d5e7-a3b5-4f26-bb8c-850d86f0236e%22%7D" ref="E321"/>
    <hyperlink r:id="rId951" ref="F321"/>
    <hyperlink r:id="rId952" ref="U321"/>
    <hyperlink r:id="rId953" location="/main?escenicid=314763183&amp;extra=%7B%22package%22:%22ece-auto-gen-9b06cbe4-5d81-44b4-a778-817fdd6f3e2d%22%7D" ref="E322"/>
    <hyperlink r:id="rId954" ref="F322"/>
    <hyperlink r:id="rId955" ref="U322"/>
    <hyperlink r:id="rId956" location="/main?escenicid=314775707&amp;extra=%7B%22package%22:%22ece-auto-gen-e8e2641f-e217-48ff-aa17-9ca49879b1b1%22%7D" ref="E323"/>
    <hyperlink r:id="rId957" ref="F323"/>
    <hyperlink r:id="rId958" ref="U323"/>
    <hyperlink r:id="rId959" location="/main?escenicid=314776585&amp;extra=%7B%22package%22:%22ece-auto-gen-9e8af863-0dc4-4e2c-9593-e93174b7b94b%22%7D" ref="E324"/>
    <hyperlink r:id="rId960" ref="F324"/>
    <hyperlink r:id="rId961" ref="U324"/>
    <hyperlink r:id="rId962" location="/main?escenicid=314772526&amp;extra=%7B%22package%22:%22ece-auto-gen-ef06e7be-5184-46e5-9c9f-dd2701a634a4%22%7D" ref="E325"/>
    <hyperlink r:id="rId963" ref="F325"/>
    <hyperlink r:id="rId964" ref="U325"/>
    <hyperlink r:id="rId965" location="/main?escenicid=314772528&amp;extra=%7B%22package%22:%22ece-auto-gen-c5b336d5-b386-45ec-8336-01893a643051%22%7D" ref="E326"/>
    <hyperlink r:id="rId966" ref="F326"/>
    <hyperlink r:id="rId967" ref="U326"/>
    <hyperlink r:id="rId968" location="/main?escenicid=314772533&amp;extra=%7B%22package%22:%22ece-auto-gen-968d2190-2b3c-4acf-9279-b8603902b985%22%7D" ref="E327"/>
    <hyperlink r:id="rId969" ref="F327"/>
    <hyperlink r:id="rId970" ref="U327"/>
    <hyperlink r:id="rId971" location="/main?escenicid=314772773&amp;extra=%7B%22package%22:%22ece-auto-gen-554d146a-f5dd-4892-87b0-02afb9996a42%22%7D" ref="E328"/>
    <hyperlink r:id="rId972" ref="F328"/>
    <hyperlink r:id="rId973" ref="U328"/>
    <hyperlink r:id="rId974" location="/main?escenicid=314772778&amp;extra=%7B%22package%22:%22ece-auto-gen-bb8fb119-7182-4368-8cac-5cdfc4800d3f%22%7D" ref="E329"/>
    <hyperlink r:id="rId975" ref="F329"/>
    <hyperlink r:id="rId976" ref="U329"/>
    <hyperlink r:id="rId977" location="/main?escenicid=314772780&amp;extra=%7B%22package%22:%22ece-auto-gen-de560a37-631a-4048-9479-5587e49e2eb7%22%7D" ref="E330"/>
    <hyperlink r:id="rId978" ref="F330"/>
    <hyperlink r:id="rId979" ref="U330"/>
    <hyperlink r:id="rId980" location="/main?escenicid=314774002&amp;extra=%7B%22package%22:%22ece-auto-gen-fccae9ab-d63d-464d-8c39-03e1823cd2a7%22%7D" ref="E331"/>
    <hyperlink r:id="rId981" ref="F331"/>
    <hyperlink r:id="rId982" ref="U331"/>
    <hyperlink r:id="rId983" location="/main?escenicid=314774005&amp;extra=%7B%22package%22:%22ece-auto-gen-1adb7715-c574-4834-a4f8-b225be2e9d84%22%7D" ref="E332"/>
    <hyperlink r:id="rId984" ref="F332"/>
    <hyperlink r:id="rId985" ref="U332"/>
    <hyperlink r:id="rId986" location="/main?escenicid=314774006&amp;extra=%7B%22package%22:%22ece-auto-gen-71ed6419-ec02-4944-9f60-0f0dfad6a4a9%22%7D" ref="E333"/>
    <hyperlink r:id="rId987" ref="F333"/>
    <hyperlink r:id="rId988" ref="U333"/>
    <hyperlink r:id="rId989" location="/main?escenicid=314774583&amp;extra=%7B%22package%22:%22ece-auto-gen-300a08f4-5ba8-4627-ba16-85ec499c87e0%22%7D" ref="E334"/>
    <hyperlink r:id="rId990" ref="F334"/>
    <hyperlink r:id="rId991" ref="U334"/>
    <hyperlink r:id="rId992" location="/main?escenicid=314774592&amp;extra=%7B%22package%22:%22ece-auto-gen-b4d842d0-ec81-42fd-9c05-3f69b386a6b8%22%7D" ref="E335"/>
    <hyperlink r:id="rId993" ref="F335"/>
    <hyperlink r:id="rId994" ref="U335"/>
    <hyperlink r:id="rId995" location="/main?escenicid=314774594&amp;extra=%7B%22package%22:%22ece-auto-gen-2381bb0e-33bd-4883-98aa-6c54926156e7%22%7D" ref="E336"/>
    <hyperlink r:id="rId996" ref="F336"/>
    <hyperlink r:id="rId997" ref="U336"/>
    <hyperlink r:id="rId998" ref="E337"/>
    <hyperlink r:id="rId999" ref="F337"/>
    <hyperlink r:id="rId1000" ref="U337"/>
    <hyperlink r:id="rId1001" location="/main?escenicid=314775982&amp;extra=%7B%22package%22:%22ece-auto-gen-06ef48ed-b042-46c5-befc-ad191af6c94d%22%7D" ref="E338"/>
    <hyperlink r:id="rId1002" ref="F338"/>
    <hyperlink r:id="rId1003" ref="U338"/>
    <hyperlink r:id="rId1004" location="/main?escenicid=314775989&amp;extra=%7B%22package%22:%22ece-auto-gen-10fa39d4-6de8-4dfa-bad5-41655e7324be%22%7D" ref="E339"/>
    <hyperlink r:id="rId1005" ref="F339"/>
    <hyperlink r:id="rId1006" ref="U339"/>
    <hyperlink r:id="rId1007" location="/main?escenicid=314776008&amp;extra=%7B%22package%22:%22ece-auto-gen-154844a5-ebee-4b28-bd22-d9da3e06be54%22%7D" ref="E340"/>
    <hyperlink r:id="rId1008" ref="F340"/>
    <hyperlink r:id="rId1009" ref="U340"/>
    <hyperlink r:id="rId1010" location="/main?escenicid=314776113&amp;extra=%7B%22package%22:%22ece-auto-gen-eade4f52-ff16-451d-a74f-d4dfbdea6fe9%22%7D" ref="E341"/>
    <hyperlink r:id="rId1011" ref="F341"/>
    <hyperlink r:id="rId1012" ref="U341"/>
    <hyperlink r:id="rId1013" location="/main?escenicid=314776120&amp;extra=%7B%22package%22:%22ece-auto-gen-52f9d04c-59b2-4760-823b-00fb25d7c22a%22%7D" ref="E342"/>
    <hyperlink r:id="rId1014" ref="F342"/>
    <hyperlink r:id="rId1015" ref="U342"/>
    <hyperlink r:id="rId1016" location="/main?escenicid=314776122&amp;extra=%7B%22package%22:%22ece-auto-gen-31a91547-8d69-4a83-b776-af17c32eaf8c%22%7D" ref="E343"/>
    <hyperlink r:id="rId1017" ref="F343"/>
    <hyperlink r:id="rId1018" ref="U343"/>
    <hyperlink r:id="rId1019" location="/main?escenicid=314806339&amp;extra=%7B%22package%22:%22ece-auto-gen-ee29d20c-2445-4522-b5e7-dd3c47cb96b7%22%7D" ref="E344"/>
    <hyperlink r:id="rId1020" ref="F344"/>
    <hyperlink r:id="rId1021" ref="U344"/>
    <hyperlink r:id="rId1022" location="/main?escenicid=314806449" ref="E345"/>
    <hyperlink r:id="rId1023" ref="F345"/>
    <hyperlink r:id="rId1024" ref="U345"/>
    <hyperlink r:id="rId1025" location="/main?uri=https:%2F%2Fcue.gcp.misitemgr.com%2Fwebservice%2Fescenic%2Fcontent%2F314778250&amp;mimetype=x-ece%2Fstory&amp;extra=%7B%22package%22:%224c572409-810f-47bc-a72d-0cbcf8edd4d5%22%7D&amp;name=Inside_Myles_Garrett_and_Chloe_Kim_s_Low-Key_but_Adorable_Relationship" ref="E346"/>
    <hyperlink r:id="rId1026" ref="F346"/>
    <hyperlink r:id="rId1027" ref="U346"/>
    <hyperlink r:id="rId1028" location="/main?uri=https:%2F%2Fcue.gcp.misitemgr.com%2Fwebservice%2Fescenic%2Fcontainer%2Fadfb6efb-0e98-11f1-9328-7d8f67ed1c5c&amp;mimetype=x-ece%2Fcontainer&amp;extra=%7B%22package%22:%22b11ed726-c32d-4afc-afdf-41d1b3faa285%22%7D" ref="E347"/>
    <hyperlink r:id="rId1029" ref="F347"/>
    <hyperlink r:id="rId1030" ref="U347"/>
    <hyperlink r:id="rId1031" location="/main?uri=https:%2F%2Fcue.gcp.misitemgr.com%2Fwebservice%2Fescenic%2Fcontent%2F314778299&amp;mimetype=x-ece%2Fstory&amp;extra=%7B%22package%22:%2252712dab-8823-4cb7-9014-128090252e38%22%7D&amp;name=Myles_Garrett_s_Romantic_Moment_With_Chloe_Kim_Is_Melting_Hearts_Across_the_Internet" ref="E348"/>
    <hyperlink r:id="rId1032" ref="F348"/>
    <hyperlink r:id="rId1033" ref="U348"/>
    <hyperlink r:id="rId1034" location="/main?uri=https:%2F%2Fcue.gcp.misitemgr.com%2Fwebservice%2Fescenic%2Fcontainer%2F38d0856a-0e9d-11f1-bc6c-6336a4c2794c&amp;mimetype=x-ece%2Fcontainer&amp;extra=%7B%22originalLink%22:%7B%22uri%22:%7B%22string%22:%22https:%2F%2Fcue.gcp.misitemgr.com%2Fwebservice%2Fescenic%2Fcontent%2F314778987%22,%22$class%22:%22URI%22%7D,%22mimetype%22:%7B%22string%22:%22x-ece%2Fstory%22,%22$class%22:%22cue.core.MIMEType%22%7D,%22$class%22:%22cue.core.Link%22%7D%7D" ref="E349"/>
    <hyperlink r:id="rId1035" ref="F349"/>
    <hyperlink r:id="rId1036" ref="U349"/>
    <hyperlink r:id="rId1037" location="/main?uri=https:%2F%2Fcue.gcp.misitemgr.com%2Fwebservice%2Fescenic%2Fcontent%2F314778988&amp;mimetype=x-ece%2Fstory&amp;extra=%7B%22package%22:%2240848438-10c9-422f-b258-7e551cbed367%22%7D&amp;name=At_Least_16_People_Have_Died_In_Avalanches_This_Season_Here_s_What_Backcountry_Travelers_Need_to_Know" ref="E350"/>
    <hyperlink r:id="rId1038" ref="F350"/>
    <hyperlink r:id="rId1039" ref="U350"/>
    <hyperlink r:id="rId1040" location="/main?uri=https:%2F%2Fcue.gcp.misitemgr.com%2Fwebservice%2Fescenic%2Fcontent%2F314779059&amp;mimetype=x-ece%2Fstory&amp;extra=%7B%22package%22:%22908d552d-f217-48aa-b638-4d7907814d65%22%7D&amp;name=Deadly_Avalanche_Season_Why_2025_2026_Could_Be_Among_the_Worst_Ever" ref="E351"/>
    <hyperlink r:id="rId1041" ref="F351"/>
    <hyperlink r:id="rId1042" ref="U351"/>
    <hyperlink r:id="rId1043" location="/main?uri=https:%2F%2Fcue.gcp.misitemgr.com%2Fwebservice%2Fescenic%2Fcontent%2F314780507&amp;mimetype=x-ece%2Fstory&amp;extra=%7B%22package%22:%22c721e4cc-012c-458f-b5c9-4e3351b4005e%22%7D&amp;name=Woody_s_Bald_Spot_Steals_the_Show_as_Pixar_Unveils_New_Toy_Story_5_Cast" ref="E352"/>
    <hyperlink r:id="rId1044" ref="F352"/>
    <hyperlink r:id="rId1045" ref="U352"/>
    <hyperlink r:id="rId1046" location="/main?uri=https:%2F%2Fcue.gcp.misitemgr.com%2Fwebservice%2Fescenic%2Fcontent%2F314780514&amp;mimetype=x-ece%2Fstory&amp;extra=%7B%22package%22:%2273106ccc-cebd-49d4-9798-9c052be3f11a%22%7D&amp;name=Pixar_Debuts_Woody_s_Bald_Spot_and_a_Wave_of_New_Voices_in_Toy_Story_5_Trailer" ref="E353"/>
    <hyperlink r:id="rId1047" ref="F353"/>
    <hyperlink r:id="rId1048" ref="U353"/>
    <hyperlink r:id="rId1049" location="/main?uri=https:%2F%2Fcue.gcp.misitemgr.com%2Fwebservice%2Fescenic%2Fcontent%2F314780541&amp;mimetype=x-ece%2Fstory&amp;extra=%7B%22package%22:%222f749965-37ac-4681-b08a-2338ceb75837%22%7D&amp;name=Woody_s_New_Look_and_a_Star-Packed_Cast_Take_Center_Stage_in_Toy_Story_5_Trailer" ref="E354"/>
    <hyperlink r:id="rId1050" ref="F354"/>
    <hyperlink r:id="rId1051" ref="U354"/>
    <hyperlink r:id="rId1052" location="/main?escenicid=314804370&amp;extra=%7B%22package%22:%22ece-auto-gen-55fccfa7-ce0e-40e8-9d6e-6393e328a0a9%22%7D" ref="E355"/>
    <hyperlink r:id="rId1053" ref="F355"/>
    <hyperlink r:id="rId1054" ref="U355"/>
    <hyperlink r:id="rId1055" location="/main?escenicid=314804395&amp;extra=%7B%22package%22:%22ece-auto-gen-292bc0cd-1174-49b6-ac6b-ba13b3fdcb68%22%7D" ref="E356"/>
    <hyperlink r:id="rId1056" ref="F356"/>
    <hyperlink r:id="rId1057" ref="U356"/>
    <hyperlink r:id="rId1058" location="/main?escenicid=314804400&amp;extra=%7B%22package%22:%22ece-auto-gen-126744bb-e663-4195-ab37-f3ad27f38e59%22%7D" ref="E357"/>
    <hyperlink r:id="rId1059" ref="F357"/>
    <hyperlink r:id="rId1060" ref="U357"/>
    <hyperlink r:id="rId1061" location="/main?escenicid=314804632&amp;extra=%7B%22package%22:%22ece-auto-gen-2604f1ef-a2ae-4025-9657-84abbc1b90f0%22%7D" ref="E358"/>
    <hyperlink r:id="rId1062" ref="F358"/>
    <hyperlink r:id="rId1063" ref="U358"/>
    <hyperlink r:id="rId1064" location="/main?escenicid=314804634&amp;extra=%7B%22package%22:%22ece-auto-gen-7039d753-6d12-4b30-8a9e-e5e8ec32b4a3%22%7D" ref="E359"/>
    <hyperlink r:id="rId1065" ref="F359"/>
    <hyperlink r:id="rId1066" ref="U359"/>
    <hyperlink r:id="rId1067" location="/main?escenicid=314804675&amp;extra=%7B%22package%22:%22ece-auto-gen-292cb14f-378a-4284-840b-f6adae75e60d%22%7D" ref="E360"/>
    <hyperlink r:id="rId1068" ref="F360"/>
    <hyperlink r:id="rId1069" ref="U360"/>
    <hyperlink r:id="rId1070" ref="E361"/>
    <hyperlink r:id="rId1071" ref="F361"/>
    <hyperlink r:id="rId1072" ref="U361"/>
    <hyperlink r:id="rId1073" location="/main?escenicid=314805568&amp;extra=%7B%22package%22:%22ece-auto-gen-b4f6934d-5a30-4ca2-aac8-632b7c2529ef%22%7D" ref="E362"/>
    <hyperlink r:id="rId1074" ref="F362"/>
    <hyperlink r:id="rId1075" ref="U362"/>
    <hyperlink r:id="rId1076" location="/main?escenicid=314805583&amp;extra=%7B%22package%22:%22ece-auto-gen-16cdd616-2999-4588-88ca-d4475f82bbbf%22%7D" ref="E363"/>
    <hyperlink r:id="rId1077" ref="F363"/>
    <hyperlink r:id="rId1078" ref="U363"/>
    <hyperlink r:id="rId1079" location="/main?escenicid=314808010&amp;extra=%7B%22package%22:%22ece-auto-gen-db39de86-c1ee-4c7a-b123-d4e1874c249c%22%7D" ref="E364"/>
    <hyperlink r:id="rId1080" ref="F364"/>
    <hyperlink r:id="rId1081" ref="U364"/>
    <hyperlink r:id="rId1082" location="/main?escenicid=314850271&amp;extra=%7B%22package%22:%22ece-auto-gen-b3749aea-0591-4d31-954f-ad22ec669668%22%7D" ref="E365"/>
    <hyperlink r:id="rId1083" ref="F365"/>
    <hyperlink r:id="rId1084" ref="U365"/>
    <hyperlink r:id="rId1085" location="/main?escenicid=314805394&amp;extra=%7B%22package%22:%22ece-auto-gen-54a67fa1-65b4-46a4-b0da-f5cd3b3d663a%22%7D&amp;filter=%7B%22searchCriteria%22:%7B%22name%22:%22%22,%22searchTerm%22:%22grismeri%22,%22labels%22:%7B%22org_unit:8acc2ff9-63f5-11f0-ae19-959fd20885e0%22:%7B%22title%22:%22Miami%22%7D,%22creationdate%22:%22From%2002%2F23%2F2025%20to%2002%2F24%2F2027%22%7D,%22createdAt%22:%222026-02-23T16:34:55.579Z%22,%22dateRange%22:%7B%22creationdate%22:%7B%22start%22:%222025-02-23T05:00:00Z%22,%22end%22:%222027-02-24T05:00:00Z%22%7D%7D,%22daysBefore%22:%7B%22creationdate%22:%22365%22%7D,%22facetSummary%22:%22Time-span%20(creationdate):%20From%2002%2F23%2F2025%20to%2002%2F24%2F2027%22,%22priority%22:-1,%22panelName%22:%22Search%22,%22presentation%22:%22%22,%22sorting%22:%22%22,%22customFilters%22:%5B%5D,%22customFacetStrings%22:%7B%7D,%22orgUnit%22:%22org_unit:8acc2ff9-63f5-11f0-ae19-959fd20885e0%22%7D%7D" ref="E366"/>
    <hyperlink r:id="rId1086" ref="F366"/>
    <hyperlink r:id="rId1087" ref="U366"/>
    <hyperlink r:id="rId1088" location="/main?escenicid=314805407&amp;extra=%7B%22package%22:%22ece-auto-gen-0c2bbd34-db96-4ee2-a63a-eca7c3442ad1%22%7D&amp;filter=%7B%22searchCriteria%22:%7B%22name%22:%22%22,%22searchTerm%22:%22grismeri%22,%22labels%22:%7B%22org_unit:8acc2ff9-63f5-11f0-ae19-959fd20885e0%22:%7B%22title%22:%22Miami%22%7D,%22creationdate%22:%22From%2002%2F23%2F2025%20to%2002%2F24%2F2027%22%7D,%22createdAt%22:%222026-02-23T16:35:26.377Z%22,%22dateRange%22:%7B%22creationdate%22:%7B%22start%22:%222025-02-23T05:00:00Z%22,%22end%22:%222027-02-24T05:00:00Z%22%7D%7D,%22daysBefore%22:%7B%22creationdate%22:%22365%22%7D,%22facetSummary%22:%22Time-span%20(creationdate):%20From%2002%2F23%2F2025%20to%2002%2F24%2F2027%22,%22priority%22:-1,%22panelName%22:%22Search%22,%22presentation%22:%22%22,%22sorting%22:%22%22,%22customFilters%22:%5B%5D,%22customFacetStrings%22:%7B%7D,%22orgUnit%22:%22org_unit:8acc2ff9-63f5-11f0-ae19-959fd20885e0%22%7D%7D" ref="E367"/>
    <hyperlink r:id="rId1089" ref="F367"/>
    <hyperlink r:id="rId1090" ref="U367"/>
    <hyperlink r:id="rId1091" location="/main?escenicid=314805418&amp;extra=%7B%22package%22:%22ece-auto-gen-d6398f17-603b-4c19-be52-12fd5b6b44a5%22%7D&amp;filter=%7B%22searchCriteria%22:%7B%22name%22:%22%22,%22searchTerm%22:%22grismeri%22,%22labels%22:%7B%22org_unit:8acc2ff9-63f5-11f0-ae19-959fd20885e0%22:%7B%22title%22:%22Miami%22%7D,%22creationdate%22:%22From%2002%2F23%2F2025%20to%2002%2F24%2F2027%22%7D,%22createdAt%22:%222026-02-23T16:35:53.985Z%22,%22dateRange%22:%7B%22creationdate%22:%7B%22start%22:%222025-02-23T05:00:00Z%22,%22end%22:%222027-02-24T05:00:00Z%22%7D%7D,%22daysBefore%22:%7B%22creationdate%22:%22365%22%7D,%22facetSummary%22:%22Time-span%20(creationdate):%20From%2002%2F23%2F2025%20to%2002%2F24%2F2027%22,%22priority%22:-1,%22panelName%22:%22Search%22,%22presentation%22:%22%22,%22sorting%22:%22%22,%22customFilters%22:%5B%5D,%22customFacetStrings%22:%7B%7D,%22orgUnit%22:%22org_unit:8acc2ff9-63f5-11f0-ae19-959fd20885e0%22%7D%7D" ref="E368"/>
    <hyperlink r:id="rId1092" ref="F368"/>
    <hyperlink r:id="rId1093" ref="U368"/>
    <hyperlink r:id="rId1094" ref="F369"/>
    <hyperlink r:id="rId1095" ref="U369"/>
    <hyperlink r:id="rId1096" ref="F370"/>
    <hyperlink r:id="rId1097" ref="U370"/>
    <hyperlink r:id="rId1098" ref="F371"/>
    <hyperlink r:id="rId1099" ref="U371"/>
    <hyperlink r:id="rId1100" ref="E372"/>
    <hyperlink r:id="rId1101" ref="F372"/>
    <hyperlink r:id="rId1102" ref="U372"/>
    <hyperlink r:id="rId1103" location="/main?escenicid=314807067&amp;extra=%7B%22package%22:%22ece-auto-gen-d9466427-ef39-4547-8742-3bd0cc9ab2a5%22%7D" ref="E373"/>
    <hyperlink r:id="rId1104" ref="F373"/>
    <hyperlink r:id="rId1105" ref="U373"/>
    <hyperlink r:id="rId1106" location="/main?escenicid=314807068&amp;extra=%7B%22package%22:%22ece-auto-gen-c6145922-b47a-4bc7-8c7f-e34b646a5498%22%7D" ref="E374"/>
    <hyperlink r:id="rId1107" ref="F374"/>
    <hyperlink r:id="rId1108" ref="U374"/>
    <hyperlink r:id="rId1109" location="/main?escenicid=314807094&amp;extra=%7B%22package%22:%22ece-auto-gen-c0a70619-dba1-46ca-9f18-7be1fa8eec41%22%7D" ref="E375"/>
    <hyperlink r:id="rId1110" ref="F375"/>
    <hyperlink r:id="rId1111" ref="U375"/>
    <hyperlink r:id="rId1112" location="/main?escenicid=314808878&amp;extra=%7B%22package%22:%22ece-auto-gen-8a02a5b2-523a-4e37-91b0-a0123bd1385e%22%7D" ref="E376"/>
    <hyperlink r:id="rId1113" ref="F376"/>
    <hyperlink r:id="rId1114" ref="U376"/>
    <hyperlink r:id="rId1115" location="/main?escenicid=314808881&amp;extra=%7B%22package%22:%22ece-auto-gen-b44c06d2-40d7-431b-bc54-3580d2446f49%22%7D" ref="E377"/>
    <hyperlink r:id="rId1116" ref="F377"/>
    <hyperlink r:id="rId1117" ref="U377"/>
    <hyperlink r:id="rId1118" location="/main?escenicid=314808886&amp;extra=%7B%22package%22:%22ece-auto-gen-f97b39d0-3ffa-4467-8b45-cd31d9e2c64a%22%7D" ref="E378"/>
    <hyperlink r:id="rId1119" ref="F378"/>
    <hyperlink r:id="rId1120" ref="U378"/>
    <hyperlink r:id="rId1121" location="/main?escenicid=314810418&amp;extra=%7B%22package%22:%22ece-auto-gen-ea130ac1-887a-4ed1-a2a2-23a2b225ced8%22%7D" ref="E379"/>
    <hyperlink r:id="rId1122" ref="F379"/>
    <hyperlink r:id="rId1123" ref="U379"/>
    <hyperlink r:id="rId1124" location="/main?escenicid=314810426&amp;extra=%7B%22package%22:%22ece-auto-gen-00bf34af-2bc5-4d52-addb-820aff70912b%22%7D" ref="E380"/>
    <hyperlink r:id="rId1125" ref="F380"/>
    <hyperlink r:id="rId1126" ref="U380"/>
    <hyperlink r:id="rId1127" location="/main?escenicid=314810435&amp;extra=%7B%22package%22:%22ece-auto-gen-9b7de4d1-a253-4d94-9657-3526af6318a7%22%7D" ref="E381"/>
    <hyperlink r:id="rId1128" ref="F381"/>
    <hyperlink r:id="rId1129" ref="U381"/>
    <hyperlink r:id="rId1130" location="/main?escenicid=314810583&amp;extra=%7B%22package%22:%22ece-auto-gen-be1f268c-6832-4a28-bd77-ba3274a5df64%22%7D" ref="E382"/>
    <hyperlink r:id="rId1131" ref="F382"/>
    <hyperlink r:id="rId1132" ref="U382"/>
    <hyperlink r:id="rId1133" location="/main?escenicid=314810593&amp;extra=%7B%22package%22:%22ece-auto-gen-8680314d-061f-4839-be33-01eefeb4b9fb%22%7D" ref="E383"/>
    <hyperlink r:id="rId1134" ref="F383"/>
    <hyperlink r:id="rId1135" ref="U383"/>
    <hyperlink r:id="rId1136" location="/main?escenicid=314810601&amp;extra=%7B%22package%22:%22ece-auto-gen-4680be6d-48f5-405f-92c2-9dfcbb2c9f1d%22%7D" ref="E384"/>
    <hyperlink r:id="rId1137" ref="F384"/>
    <hyperlink r:id="rId1138" ref="U384"/>
    <hyperlink r:id="rId1139" location="/main?escenicid=314818500&amp;extra=%7B%22package%22:%22ece-auto-gen-fab36fe2-7c06-49d3-91bb-a3ba905a3c16%22%7D" ref="E385"/>
    <hyperlink r:id="rId1140" ref="F385"/>
    <hyperlink r:id="rId1141" ref="U385"/>
    <hyperlink r:id="rId1142" location="/main?escenicid=314818503&amp;extra=%7B%22package%22:%22ece-auto-gen-045e7e13-d225-4bb4-900b-5255c410f6fe%22%7D" ref="E386"/>
    <hyperlink r:id="rId1143" ref="F386"/>
    <hyperlink r:id="rId1144" ref="U386"/>
    <hyperlink r:id="rId1145" location="/main?escenicid=314818506&amp;extra=%7B%22package%22:%22ece-auto-gen-a48b5d4b-fe10-4ffc-a92a-0e7779d98115%22%7D" ref="E387"/>
    <hyperlink r:id="rId1146" ref="F387"/>
    <hyperlink r:id="rId1147" ref="U387"/>
    <hyperlink r:id="rId1148" location="/main?escenicid=314818504&amp;extra=%7B%22package%22:%22ece-auto-gen-5ece8b82-d251-4414-aa03-c4473463100d%22%7D" ref="E388"/>
    <hyperlink r:id="rId1149" ref="F388"/>
    <hyperlink r:id="rId1150" ref="U388"/>
    <hyperlink r:id="rId1151" location="/main?escenicid=314818508&amp;extra=%7B%22package%22:%22ece-auto-gen-4d10f858-572f-4ba5-8c62-87fa1aae443c%22%7D" ref="E389"/>
    <hyperlink r:id="rId1152" ref="F389"/>
    <hyperlink r:id="rId1153" ref="U389"/>
    <hyperlink r:id="rId1154" location="/main?escenicid=314818512&amp;extra=%7B%22package%22:%22ece-auto-gen-bd6c977d-7c80-4a91-b09e-df4eb5c169f3%22%7D" ref="E390"/>
    <hyperlink r:id="rId1155" ref="F390"/>
    <hyperlink r:id="rId1156" ref="U390"/>
    <hyperlink r:id="rId1157" location="/main?escenicid=314820169&amp;extra=%7B%22package%22:%22ece-auto-gen-a3596ef5-fb65-4323-ad08-c48d4dfd8e64%22%7D" ref="E391"/>
    <hyperlink r:id="rId1158" ref="F391"/>
    <hyperlink r:id="rId1159" ref="U391"/>
    <hyperlink r:id="rId1160" location="/main?escenicid=314820171&amp;extra=%7B%22package%22:%22ece-auto-gen-3b26852e-1857-487b-b323-712c422de214%22%7D" ref="E392"/>
    <hyperlink r:id="rId1161" ref="F392"/>
    <hyperlink r:id="rId1162" ref="U392"/>
    <hyperlink r:id="rId1163" location="/main?escenicid=314820173&amp;extra=%7B%22package%22:%22ece-auto-gen-be374492-704a-43a8-aaae-db5a16ed84d5%22%7D" ref="E393"/>
    <hyperlink r:id="rId1164" ref="F393"/>
    <hyperlink r:id="rId1165" ref="U393"/>
    <hyperlink r:id="rId1166" location="/main?escenicid=314820270&amp;extra=%7B%22package%22:%22ece-auto-gen-2620b307-ddeb-4fd8-85c0-8bb4b0c57321%22%7D" ref="E394"/>
    <hyperlink r:id="rId1167" ref="F394"/>
    <hyperlink r:id="rId1168" ref="U394"/>
    <hyperlink r:id="rId1169" location="/main?escenicid=314820282&amp;extra=%7B%22package%22:%22ece-auto-gen-4654c1e0-dc06-4f11-adb6-d5d0446aba2e%22%7D" ref="E395"/>
    <hyperlink r:id="rId1170" ref="F395"/>
    <hyperlink r:id="rId1171" ref="U395"/>
    <hyperlink r:id="rId1172" location="/main?escenicid=314820304&amp;extra=%7B%22package%22:%22ece-auto-gen-e714cfa2-d113-4db8-b958-52a25eb8ab8f%22%7D" ref="E396"/>
    <hyperlink r:id="rId1173" ref="F396"/>
    <hyperlink r:id="rId1174" ref="U396"/>
    <hyperlink r:id="rId1175" ref="E397"/>
    <hyperlink r:id="rId1176" ref="F397"/>
    <hyperlink r:id="rId1177" ref="U397"/>
    <hyperlink r:id="rId1178" location="/main?escenicid=314821902&amp;extra=%7B%22package%22:%22ece-auto-gen-04c5c8fa-b6be-44fa-b7d7-16e709908da8%22%7D" ref="E398"/>
    <hyperlink r:id="rId1179" ref="F398"/>
    <hyperlink r:id="rId1180" ref="U398"/>
    <hyperlink r:id="rId1181" location="/main?escenicid=314821906&amp;extra=%7B%22package%22:%22ece-auto-gen-87846d2c-3c7f-4d04-8360-9eb9868e3680%22%7D" ref="E399"/>
    <hyperlink r:id="rId1182" ref="F399"/>
    <hyperlink r:id="rId1183" ref="U399"/>
    <hyperlink r:id="rId1184" location="/main?escenicid=314821907&amp;extra=%7B%22package%22:%22ece-auto-gen-f669ab7a-5a86-4daa-b97c-b4e573eb76b5%22%7D" ref="E400"/>
    <hyperlink r:id="rId1185" ref="F400"/>
    <hyperlink r:id="rId1186" ref="U400"/>
    <hyperlink r:id="rId1187" ref="E401"/>
    <hyperlink r:id="rId1188" ref="F401"/>
    <hyperlink r:id="rId1189" ref="U401"/>
    <hyperlink r:id="rId1190" location="/main?escenicid=314822693&amp;extra=%7B%22package%22:%22ece-auto-gen-16b06ae6-1e4d-4f84-9d76-1190f017a050%22%7D" ref="E402"/>
    <hyperlink r:id="rId1191" ref="F402"/>
    <hyperlink r:id="rId1192" ref="U402"/>
    <hyperlink r:id="rId1193" location="/main?escenicid=314822700&amp;extra=%7B%22package%22:%22ece-auto-gen-ecd4aa3f-9a39-429f-9921-75d2d27a0c69%22%7D" ref="E403"/>
    <hyperlink r:id="rId1194" ref="F403"/>
    <hyperlink r:id="rId1195" ref="U403"/>
    <hyperlink r:id="rId1196" location="/main?escenicid=314822704&amp;extra=%7B%22package%22:%22ece-auto-gen-344f73d8-a43f-4f72-814f-6283de1e8df7%22%7D" ref="E404"/>
    <hyperlink r:id="rId1197" ref="F404"/>
    <hyperlink r:id="rId1198" ref="U404"/>
    <hyperlink r:id="rId1199" location="/main?uri=https:%2F%2Fcue.gcp.misitemgr.com%2Fwebservice%2Fescenic%2Fcontainer%2F0546e066-11c0-11f1-a030-29c1dcdd6f0f&amp;mimetype=x-ece%2Fcontainer&amp;extra=%7B%22package%22:%22ece-auto-gen-a1be9721-495f-406e-8619-b0a2216c7fbc%22%7D" ref="E405"/>
    <hyperlink r:id="rId1200" ref="F405"/>
    <hyperlink r:id="rId1201" ref="U405"/>
    <hyperlink r:id="rId1202" location="/main?escenicid=314824244&amp;extra=%7B%22package%22:%22ece-auto-gen-eef561f2-b06d-4246-91c4-ffe0570e4ca9%22%7D" ref="E406"/>
    <hyperlink r:id="rId1203" ref="F406"/>
    <hyperlink r:id="rId1204" ref="U406"/>
    <hyperlink r:id="rId1205" location="/main?escenicid=314824249&amp;extra=%7B%22package%22:%22ece-auto-gen-ac5f7131-8ca2-42e5-96c9-cb75607fdd1f%22%7D" ref="E407"/>
    <hyperlink r:id="rId1206" ref="F407"/>
    <hyperlink r:id="rId1207" ref="U407"/>
    <hyperlink r:id="rId1208" location="/main?escenicid=314824919&amp;extra=%7B%22package%22:%22ece-auto-gen-3e7aedb0-4ce2-4642-9cba-b467aa0228b5%22%7D" ref="E408"/>
    <hyperlink r:id="rId1209" ref="F408"/>
    <hyperlink r:id="rId1210" ref="U408"/>
    <hyperlink r:id="rId1211" location="/main?escenicid=314824920&amp;extra=%7B%22package%22:%22ece-auto-gen-88631acf-9cc0-43c6-ac08-c956bdc2f169%22%7D" ref="E409"/>
    <hyperlink r:id="rId1212" ref="F409"/>
    <hyperlink r:id="rId1213" ref="U409"/>
    <hyperlink r:id="rId1214" location="/main?escenicid=314824922&amp;extra=%7B%22package%22:%22ece-auto-gen-395e403e-39f9-430f-89fd-a7506f27ce7e%22%7D" ref="E410"/>
    <hyperlink r:id="rId1215" ref="F410"/>
    <hyperlink r:id="rId1216" ref="U410"/>
    <hyperlink r:id="rId1217" ref="E411"/>
    <hyperlink r:id="rId1218" ref="F411"/>
    <hyperlink r:id="rId1219" ref="U411"/>
    <hyperlink r:id="rId1220" location="/main?escenicid=314825320&amp;extra=%7B%22package%22:%22ece-auto-gen-a745500c-6804-4ca1-bf1b-c4949cee3375%22%7D" ref="E412"/>
    <hyperlink r:id="rId1221" ref="F412"/>
    <hyperlink r:id="rId1222" ref="U412"/>
    <hyperlink r:id="rId1223" location="/main?escenicid=314825325&amp;extra=%7B%22package%22:%22ece-auto-gen-e718b597-3930-46fa-abbc-3b972514205e%22%7D" ref="E413"/>
    <hyperlink r:id="rId1224" ref="F413"/>
    <hyperlink r:id="rId1225" ref="U413"/>
    <hyperlink r:id="rId1226" location="/main?escenicid=314825330&amp;extra=%7B%22package%22:%22ece-auto-gen-03ee8044-5919-465b-bbfe-0d3ce63a2af4%22%7D" ref="E414"/>
    <hyperlink r:id="rId1227" ref="F414"/>
    <hyperlink r:id="rId1228" ref="U414"/>
    <hyperlink r:id="rId1229" location="/main?escenicid=314834028&amp;extra=%7B%22package%22:%22ece-auto-gen-33ff79cc-cafb-4700-a04a-0e9345ca4cb2%22%7D" ref="E415"/>
    <hyperlink r:id="rId1230" ref="F415"/>
    <hyperlink r:id="rId1231" ref="U415"/>
    <hyperlink r:id="rId1232" location="/main?escenicid=314834030&amp;extra=%7B%22package%22:%22ece-auto-gen-d12aa1e3-3ebc-40da-b4e3-713a0038ace3%22%7D" ref="E416"/>
    <hyperlink r:id="rId1233" ref="F416"/>
    <hyperlink r:id="rId1234" ref="U416"/>
    <hyperlink r:id="rId1235" location="/main?escenicid=314834032&amp;extra=%7B%22package%22:%22ece-auto-gen-5378845a-3d6f-4afb-bfb1-a3be90aeb028%22%7D" ref="E417"/>
    <hyperlink r:id="rId1236" ref="F417"/>
    <hyperlink r:id="rId1237" ref="U417"/>
    <hyperlink r:id="rId1238" ref="E418"/>
    <hyperlink r:id="rId1239" ref="F418"/>
    <hyperlink r:id="rId1240" ref="U418"/>
    <hyperlink r:id="rId1241" location="/main?uri=https:%2F%2Fcue.gcp.misitemgr.com%2Fwebservice%2Fescenic%2Fcontainer%2F7748b517-1260-11f1-9b0a-3d445c3c0766&amp;mimetype=x-ece%2Fcontainer&amp;extra=%7B%22package%22:%22ece-auto-gen-cd6693ac-7643-4d1b-8c10-e1938b38d536%22%7D" ref="E419"/>
    <hyperlink r:id="rId1242" ref="F419"/>
    <hyperlink r:id="rId1243" ref="U419"/>
    <hyperlink r:id="rId1244" location="/main?uri=https:%2F%2Fcue.gcp.misitemgr.com%2Fwebservice%2Fescenic%2Fcontainer%2F842825e8-1260-11f1-9b0a-3d445c3c0766&amp;mimetype=x-ece%2Fcontainer&amp;extra=%7B%22package%22:%22ece-auto-gen-e57926b7-33e3-4220-aaeb-fc2a6b38d730%22%7D" ref="E420"/>
    <hyperlink r:id="rId1245" ref="F420"/>
    <hyperlink r:id="rId1246" ref="U420"/>
    <hyperlink r:id="rId1247" location="/main?uri=https:%2F%2Fcue.gcp.misitemgr.com%2Fwebservice%2Fescenic%2Fcontainer%2F96d492b2-1260-11f1-a4af-ab8087cf49df&amp;mimetype=x-ece%2Fcontainer&amp;extra=%7B%22package%22:%22ece-auto-gen-e1cd9299-7c52-470f-a1a2-c13c42cba4b3%22%7D" ref="E421"/>
    <hyperlink r:id="rId1248" ref="F421"/>
    <hyperlink r:id="rId1249" ref="U421"/>
    <hyperlink r:id="rId1250" ref="E422"/>
    <hyperlink r:id="rId1251" ref="F422"/>
    <hyperlink r:id="rId1252" ref="U422"/>
    <hyperlink r:id="rId1253" location="/main?escenicid=314835335&amp;extra=%7B%22package%22:%22ece-auto-gen-0a465426-4e29-4286-8e53-74b3e8bdba29%22%7D" ref="E423"/>
    <hyperlink r:id="rId1254" ref="F423"/>
    <hyperlink r:id="rId1255" ref="U423"/>
    <hyperlink r:id="rId1256" location="/main?escenicid=314835345&amp;extra=%7B%22package%22:%22ece-auto-gen-c1418d7a-0caa-45b7-b341-f63cd4e35439%22%7D" ref="E424"/>
    <hyperlink r:id="rId1257" ref="F424"/>
    <hyperlink r:id="rId1258" ref="U424"/>
    <hyperlink r:id="rId1259" location="/main?escenicid=314835348&amp;extra=%7B%22package%22:%22ece-auto-gen-b463b19b-1b68-4033-8dc3-d30b7eac4a8e%22%7D" ref="E425"/>
    <hyperlink r:id="rId1260" ref="F425"/>
    <hyperlink r:id="rId1261" ref="U425"/>
    <hyperlink r:id="rId1262" ref="E426"/>
    <hyperlink r:id="rId1263" ref="F426"/>
    <hyperlink r:id="rId1264" ref="U426"/>
    <hyperlink r:id="rId1265" location="/main?escenicid=314836368&amp;extra=%7B%22package%22:%22ece-auto-gen-000abff3-e8ba-41b9-86df-f06b57089212%22%7D" ref="E427"/>
    <hyperlink r:id="rId1266" ref="F427"/>
    <hyperlink r:id="rId1267" ref="U427"/>
    <hyperlink r:id="rId1268" location="/main?escenicid=314836376&amp;extra=%7B%22package%22:%22ece-auto-gen-205d4283-a9e9-4464-b778-665a978bab45%22%7D" ref="E428"/>
    <hyperlink r:id="rId1269" ref="F428"/>
    <hyperlink r:id="rId1270" ref="U428"/>
    <hyperlink r:id="rId1271" location="/main?escenicid=314836388&amp;extra=%7B%22package%22:%22ece-auto-gen-ac810733-9780-454c-86a9-0573c8d6ed2c%22%7D" ref="E429"/>
    <hyperlink r:id="rId1272" ref="F429"/>
    <hyperlink r:id="rId1273" ref="U429"/>
    <hyperlink r:id="rId1274" ref="E430"/>
    <hyperlink r:id="rId1275" ref="F430"/>
    <hyperlink r:id="rId1276" ref="U430"/>
    <hyperlink r:id="rId1277" location="/main?escenicid=314837951&amp;extra=%7B%22package%22:%22ece-auto-gen-15b9e905-7628-4ce1-b177-7965c4f5aa4b%22%7D" ref="E431"/>
    <hyperlink r:id="rId1278" ref="F431"/>
    <hyperlink r:id="rId1279" ref="U431"/>
    <hyperlink r:id="rId1280" location="/main?escenicid=314837966&amp;extra=%7B%22package%22:%22ece-auto-gen-6fcccdf7-83a4-456b-b30d-23750c496b93%22%7D" ref="E432"/>
    <hyperlink r:id="rId1281" ref="F432"/>
    <hyperlink r:id="rId1282" ref="U432"/>
    <hyperlink r:id="rId1283" location="/main?escenicid=314837971&amp;extra=%7B%22package%22:%22ece-auto-gen-362f3674-d3c7-4897-85b3-e0750c7568e2%22%7D" ref="E433"/>
    <hyperlink r:id="rId1284" ref="F433"/>
    <hyperlink r:id="rId1285" ref="U433"/>
    <hyperlink r:id="rId1286" location="/main?escenicid=314838607&amp;extra=%7B%22package%22:%22ece-auto-gen-785e40c7-d78f-4229-af0d-4e5a0a6114ce%22%7D" ref="E434"/>
    <hyperlink r:id="rId1287" ref="F434"/>
    <hyperlink r:id="rId1288" ref="U434"/>
    <hyperlink r:id="rId1289" location="/main?escenicid=314838664&amp;extra=%7B%22package%22:%22ece-auto-gen-dfa41f41-56ca-47e9-b406-a134367dac77%22%7D" ref="E435"/>
    <hyperlink r:id="rId1290" ref="F435"/>
    <hyperlink r:id="rId1291" ref="U435"/>
    <hyperlink r:id="rId1292" location="/main?escenicid=314838684&amp;extra=%7B%22package%22:%22ece-auto-gen-6fe91132-6dd5-4fd9-8c10-f918ab8fbff6%22%7D" ref="E436"/>
    <hyperlink r:id="rId1293" ref="F436"/>
    <hyperlink r:id="rId1294" ref="U436"/>
    <hyperlink r:id="rId1295" location="/main?escenicid=314839575&amp;extra=%7B%22package%22:%22ece-auto-gen-25392a7d-ba83-495a-a983-ccbc03343021%22%7D" ref="E437"/>
    <hyperlink r:id="rId1296" ref="F437"/>
    <hyperlink r:id="rId1297" ref="U437"/>
    <hyperlink r:id="rId1298" location="/main?escenicid=314839577&amp;extra=%7B%22package%22:%22ece-auto-gen-0a1fd38a-e9d8-4205-97df-4f21a123df87%22%7D" ref="E438"/>
    <hyperlink r:id="rId1299" ref="F438"/>
    <hyperlink r:id="rId1300" ref="U438"/>
    <hyperlink r:id="rId1301" location="/main?escenicid=314839584&amp;extra=%7B%22package%22:%22ece-auto-gen-1f579b20-9bba-460a-bec5-b77f45e17bdd%22%7D" ref="E439"/>
    <hyperlink r:id="rId1302" ref="F439"/>
    <hyperlink r:id="rId1303" ref="U439"/>
    <hyperlink r:id="rId1304" location="/main?escenicid=314848732&amp;extra=%7B%22package%22:%22ece-auto-gen-0c519fa8-528d-431e-a011-b0cc8a108f19%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26T16:03:26.465Z%22,%22dateRange%22:%7B%22creationdate%22:%7B%22start%22:%222025-02-26T05:00:00Z%22,%22end%22:%222027-02-27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440"/>
    <hyperlink r:id="rId1305" ref="F440"/>
    <hyperlink r:id="rId1306" ref="U440"/>
    <hyperlink r:id="rId1307" location="/main?escenicid=314848733&amp;extra=%7B%22package%22:%22ece-auto-gen-78a09cb8-9a58-4927-9688-c9e3b3b664ed%22%7D" ref="E441"/>
    <hyperlink r:id="rId1308" ref="F441"/>
    <hyperlink r:id="rId1309" ref="U441"/>
    <hyperlink r:id="rId1310" location="/main?escenicid=314853975&amp;extra=%7B%22package%22:%22ece-auto-gen-d6fdf2a8-9985-4d38-85ea-ea891900bfe2%22%7D" ref="E442"/>
    <hyperlink r:id="rId1311" ref="F442"/>
    <hyperlink r:id="rId1312" ref="U442"/>
    <hyperlink r:id="rId1313" location="/main?escenicid=314867595&amp;extra=%7B%22package%22:%22ece-auto-gen-0c60752c-8279-4a42-8e5d-66a8f82c53c7%22%7D" ref="E443"/>
    <hyperlink r:id="rId1314" ref="F443"/>
    <hyperlink r:id="rId1315" ref="U443"/>
    <hyperlink r:id="rId1316" location="/main?escenicid=314847811&amp;extra=%7B%22package%22:%22ece-auto-gen-a9d1c1e6-049c-4c91-8c41-7aaeed9b833b%22%7D&amp;filter=%7B%22searchCriteria%22:%7B%22name%22:%22%22,%22searchTerm%22:%22%22,%22labels%22:%7B%22org_unit:8acc2ff9-63f5-11f0-ae19-959fd20885e0%22:%7B%22title%22:%22Miami%22%7D,%22creationdate%22:%22From%2002%2F26%2F2025%20to%2002%2F27%2F2027%22%7D,%22createdAt%22:%222026-02-26T15:25:31.797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 ref="E444"/>
    <hyperlink r:id="rId1317" ref="F444"/>
    <hyperlink r:id="rId1318" ref="U444"/>
    <hyperlink r:id="rId1319" location="/main?escenicid=314847813&amp;extra=%7B%22package%22:%22ece-auto-gen-0c6c1ff3-9cd2-4928-9ea4-b2dd01b31eee%22%7D&amp;filter=%7B%22searchCriteria%22:%7B%22name%22:%22%22,%22searchTerm%22:%22women's%20team%22,%22labels%22:%7B%22org_unit:8acc2ff9-63f5-11f0-ae19-959fd20885e0%22:%7B%22title%22:%22Miami%22%7D,%22creationdate%22:%22From%2002%2F26%2F2025%20to%2002%2F27%2F2027%22%7D,%22createdAt%22:%222026-02-26T15:20:54.922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 ref="E445"/>
    <hyperlink r:id="rId1320" ref="F445"/>
    <hyperlink r:id="rId1321" ref="U445"/>
    <hyperlink r:id="rId1322" location="/main?escenicid=314847817&amp;extra=%7B%22package%22:%22ece-auto-gen-a7c3bfc1-f825-4f8f-8dfb-353e3e60e8cf%22%7D&amp;filter=%7B%22searchCriteria%22:%7B%22name%22:%22%22,%22searchTerm%22:%22us%20women's%22,%22labels%22:%7B%22org_unit:8acc2ff9-63f5-11f0-ae19-959fd20885e0%22:%7B%22title%22:%22Miami%22%7D,%22creationdate%22:%22From%2002%2F26%2F2025%20to%2002%2F27%2F2027%22%7D,%22createdAt%22:%222026-02-26T15:23:26.884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 ref="E446"/>
    <hyperlink r:id="rId1323" ref="F446"/>
    <hyperlink r:id="rId1324" ref="U446"/>
    <hyperlink r:id="rId1325" location="/main?escenicid=314847811&amp;extra=%7B%22package%22:%22ece-auto-gen-a9d1c1e6-049c-4c91-8c41-7aaeed9b833b%22%7D&amp;filter=%7B%22searchCriteria%22:%7B%22name%22:%22%22,%22searchTerm%22:%22%22,%22labels%22:%7B%22org_unit:8acc2ff9-63f5-11f0-ae19-959fd20885e0%22:%7B%22title%22:%22Miami%22%7D,%22creationdate%22:%22From%2002%2F26%2F2025%20to%2002%2F27%2F2027%22%7D,%22createdAt%22:%222026-02-26T15:25:31.797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 ref="E447"/>
    <hyperlink r:id="rId1326" ref="F447"/>
    <hyperlink r:id="rId1327" ref="U447"/>
    <hyperlink r:id="rId1328" location="/main?escenicid=314847813&amp;extra=%7B%22package%22:%22ece-auto-gen-0c6c1ff3-9cd2-4928-9ea4-b2dd01b31eee%22%7D&amp;filter=%7B%22searchCriteria%22:%7B%22name%22:%22%22,%22searchTerm%22:%22women's%20team%22,%22labels%22:%7B%22org_unit:8acc2ff9-63f5-11f0-ae19-959fd20885e0%22:%7B%22title%22:%22Miami%22%7D,%22creationdate%22:%22From%2002%2F26%2F2025%20to%2002%2F27%2F2027%22%7D,%22createdAt%22:%222026-02-26T15:20:54.922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 ref="E448"/>
    <hyperlink r:id="rId1329" ref="F448"/>
    <hyperlink r:id="rId1330" ref="U448"/>
    <hyperlink r:id="rId1331" location="/main?escenicid=314847817&amp;extra=%7B%22package%22:%22ece-auto-gen-a7c3bfc1-f825-4f8f-8dfb-353e3e60e8cf%22%7D&amp;filter=%7B%22searchCriteria%22:%7B%22name%22:%22%22,%22searchTerm%22:%22us%20women's%22,%22labels%22:%7B%22org_unit:8acc2ff9-63f5-11f0-ae19-959fd20885e0%22:%7B%22title%22:%22Miami%22%7D,%22creationdate%22:%22From%2002%2F26%2F2025%20to%2002%2F27%2F2027%22%7D,%22createdAt%22:%222026-02-26T15:23:26.884Z%22,%22dateRange%22:%7B%22creationdate%22:%7B%22start%22:%222025-02-26T05:00:00Z%22,%22end%22:%222027-02-27T05:00:00Z%22%7D%7D,%22daysBefore%22:%7B%22creationdate%22:%22365%22%7D,%22facetSummary%22:%22Time-span%20(creationdate):%20From%2002%2F26%2F2025%20to%2002%2F27%2F2027%22,%22priority%22:-1,%22panelName%22:%22Search%22,%22presentation%22:%22%22,%22sorting%22:%22%22,%22customFilters%22:%5B%5D,%22customFacetStrings%22:%7B%7D,%22orgUnit%22:%22org_unit:8acc2ff9-63f5-11f0-ae19-959fd20885e0%22%7D%7D" ref="E449"/>
    <hyperlink r:id="rId1332" ref="F449"/>
    <hyperlink r:id="rId1333" ref="U449"/>
    <hyperlink r:id="rId1334" location="/main?escenicid=314853629&amp;extra=%7B%22package%22:%22ece-auto-gen-d127ee9c-2430-4c45-8b2e-21e838df7c02%22%7D" ref="E450"/>
    <hyperlink r:id="rId1335" ref="F450"/>
    <hyperlink r:id="rId1336" ref="U450"/>
    <hyperlink r:id="rId1337" location="/main?escenicid=314853643&amp;extra=%7B%22package%22:%22ece-auto-gen-67bfd3bb-79fb-45f7-ad8a-983d44c787d4%22%7D" ref="E451"/>
    <hyperlink r:id="rId1338" ref="F451"/>
    <hyperlink r:id="rId1339" ref="U451"/>
    <hyperlink r:id="rId1340" location="/main?escenicid=314851664&amp;extra=%7B%22package%22:%22ece-auto-gen-2cd8cf60-93fb-4c59-bfb7-7e78b90dd1e8%22%7D" ref="E452"/>
    <hyperlink r:id="rId1341" ref="F452"/>
    <hyperlink r:id="rId1342" ref="U452"/>
    <hyperlink r:id="rId1343" location="/main?escenicid=314851669&amp;extra=%7B%22package%22:%22ece-auto-gen-070d925b-521e-425f-bab0-2fb39ee45b5d%22%7D" ref="E453"/>
    <hyperlink r:id="rId1344" ref="F453"/>
    <hyperlink r:id="rId1345" ref="U453"/>
    <hyperlink r:id="rId1346" location="/main?escenicid=314851668&amp;extra=%7B%22package%22:%22ece-auto-gen-b808da99-3344-4178-879a-87ed5422c260%22%7D&amp;filter=%7B%22searchCriteria%22:%7B%22name%22:%22%22,%22searchTerm%22:%22%22,%22labels%22:%7B%22org_unit:8acc2ff9-63f5-11f0-ae19-959fd20885e0%22:%7B%22title%22:%22Miami%22%7D,%22creationdate%22:%22In%20the%20last%20year%22%7D,%22createdAt%22:%222026-02-26T19:25:38.188Z%22,%22dateRange%22:%7B%22creationdate%22:%7B%22start%22:%222025-02-26T05:00:00Z%22,%22end%22:%222027-02-27T05:00:00Z%22%7D%7D,%22daysBefore%22:%7B%22creationdate%22:%22365%22%7D,%22facetSummary%22:%22Time-span%20(creationdate):%20In%20the%20last%20year%22,%22priority%22:-1,%22panelName%22:%22Search%22,%22presentation%22:%22%22,%22sorting%22:%22%22,%22customFilters%22:%5B%5D,%22customFacetStrings%22:%7B%7D,%22orgUnit%22:%22org_unit:8acc2ff9-63f5-11f0-ae19-959fd20885e0%22%7D%7D" ref="E454"/>
    <hyperlink r:id="rId1347" ref="F454"/>
    <hyperlink r:id="rId1348" ref="U454"/>
    <hyperlink r:id="rId1349" location="/main?escenicid=314853476&amp;extra=%7B%22package%22:%22ece-auto-gen-97257817-52ba-4ce8-8153-da238f195252%22%7D" ref="E455"/>
    <hyperlink r:id="rId1350" ref="F455"/>
    <hyperlink r:id="rId1351" ref="U455"/>
    <hyperlink r:id="rId1352" location="/main?escenicid=314853478&amp;extra=%7B%22package%22:%22ece-auto-gen-30a12ea9-971b-4489-bb5b-0ed360b6ce75%22%7D" ref="E456"/>
    <hyperlink r:id="rId1353" ref="F456"/>
    <hyperlink r:id="rId1354" ref="U456"/>
    <hyperlink r:id="rId1355" location="/main?escenicid=314853484&amp;extra=%7B%22package%22:%22ece-auto-gen-ade3b881-9658-4ee5-9882-97a9a007b3b7%22%7D" ref="E457"/>
    <hyperlink r:id="rId1356" ref="F457"/>
    <hyperlink r:id="rId1357" ref="U457"/>
    <hyperlink r:id="rId1358" location="/main?escenicid=314862366&amp;extra=%7B%22package%22:%22ece-auto-gen-93e7661d-67a6-41c3-9355-5e79ebb6e243%22%7D&amp;filter=%7B%22searchCriteria%22:%7B%22name%22:%22%22,%22searchTerm%22:%22women's%20hockey%22,%22labels%22:%7B%22org_unit:8acc2ff9-63f5-11f0-ae19-959fd20885e0%22:%7B%22title%22:%22Miami%22%7D,%22creationdate%22:%22From%2002%2F27%2F2025%20to%2002%2F28%2F2027%22%7D,%22createdAt%22:%222026-02-27T15:36:21.975Z%22,%22dateRange%22:%7B%22creationdate%22:%7B%22start%22:%222025-02-27T05:00:00Z%22,%22end%22:%222027-02-28T05:00:00Z%22%7D%7D,%22daysBefore%22:%7B%22creationdate%22:%22365%22%7D,%22facetSummary%22:%22Time-span%20(creationdate):%20From%2002%2F27%2F2025%20to%2002%2F28%2F2027%22,%22priority%22:-1,%22panelName%22:%22Search%22,%22presentation%22:%22%22,%22sorting%22:%22%22,%22customFilters%22:%5B%5D,%22customFacetStrings%22:%7B%7D,%22orgUnit%22:%22org_unit:8acc2ff9-63f5-11f0-ae19-959fd20885e0%22%7D%7D" ref="E458"/>
    <hyperlink r:id="rId1359" ref="F458"/>
    <hyperlink r:id="rId1360" ref="U458"/>
    <hyperlink r:id="rId1361" location="/main?escenicid=314862369&amp;extra=%7B%22package%22:%22ece-auto-gen-94bc60c3-aaf2-4ca9-b440-4037bd9bec36%22%7D" ref="E459"/>
    <hyperlink r:id="rId1362" ref="F459"/>
    <hyperlink r:id="rId1363" ref="U459"/>
    <hyperlink r:id="rId1364" location="/main?escenicid=314862371&amp;extra=%7B%22package%22:%22ece-auto-gen-7dc9d9c7-b595-45e3-8a2b-00bedba3c9a3%22%7D" ref="E460"/>
    <hyperlink r:id="rId1365" ref="F460"/>
    <hyperlink r:id="rId1366" ref="U460"/>
    <hyperlink r:id="rId1367" ref="E461"/>
    <hyperlink r:id="rId1368" ref="F461"/>
    <hyperlink r:id="rId1369" ref="U461"/>
    <hyperlink r:id="rId1370" location="/main?escenicid=314862188&amp;extra=%7B%22package%22:%22ece-auto-gen-0ffc7d70-1d3a-4442-83c3-3962ee76e275%22%7D" ref="E462"/>
    <hyperlink r:id="rId1371" ref="F462"/>
    <hyperlink r:id="rId1372" ref="U462"/>
    <hyperlink r:id="rId1373" location="/main?escenicid=314862193&amp;extra=%7B%22package%22:%22ece-auto-gen-ad30ece5-4282-45a5-9481-e99f3a89dc89%22%7D" ref="E463"/>
    <hyperlink r:id="rId1374" ref="F463"/>
    <hyperlink r:id="rId1375" ref="U463"/>
    <hyperlink r:id="rId1376" location="/main?escenicid=314862197&amp;extra=%7B%22package%22:%22ece-auto-gen-1545f71b-a042-4448-9fa0-50babf41ffde%22%7D" ref="E464"/>
    <hyperlink r:id="rId1377" ref="F464"/>
    <hyperlink r:id="rId1378" ref="U464"/>
    <hyperlink r:id="rId1379" location="/main?escenicid=314863655&amp;extra=%7B%22package%22:%22ece-auto-gen-4596b2c6-877a-4e02-b886-1d9fe4adf564%22%7D" ref="E465"/>
    <hyperlink r:id="rId1380" ref="F465"/>
    <hyperlink r:id="rId1381" ref="U465"/>
    <hyperlink r:id="rId1382" location="/main?escenicid=314863658&amp;extra=%7B%22package%22:%22ece-auto-gen-af449333-ac24-4d2d-ad5b-636f48b15e90%22%7D" ref="E466"/>
    <hyperlink r:id="rId1383" ref="F466"/>
    <hyperlink r:id="rId1384" ref="U466"/>
    <hyperlink r:id="rId1385" location="/main?escenicid=314863665&amp;extra=%7B%22package%22:%22ece-auto-gen-d54cef46-c904-4ae2-8557-704d622bdbf5%22%7D" ref="E467"/>
    <hyperlink r:id="rId1386" ref="F467"/>
    <hyperlink r:id="rId1387" ref="U467"/>
    <hyperlink r:id="rId1388" ref="E468"/>
    <hyperlink r:id="rId1389" ref="F468"/>
    <hyperlink r:id="rId1390" ref="U468"/>
    <hyperlink r:id="rId1391" location="/main?escenicid=314863664&amp;extra=%7B%22package%22:%22ece-auto-gen-3e9b4a98-cedb-4fb3-a10b-3833018b21e0%22%7D" ref="E469"/>
    <hyperlink r:id="rId1392" ref="F469"/>
    <hyperlink r:id="rId1393" ref="U469"/>
    <hyperlink r:id="rId1394" location="/main?escenicid=314863667&amp;extra=%7B%22package%22:%22ece-auto-gen-56f6c01c-cd40-4c96-8b0a-18444b02916f%22%7D" ref="E470"/>
    <hyperlink r:id="rId1395" ref="F470"/>
    <hyperlink r:id="rId1396" ref="U470"/>
    <hyperlink r:id="rId1397" location="/main?escenicid=314863671&amp;extra=%7B%22package%22:%22ece-auto-gen-515c04d9-6b67-42aa-bc51-2a7ee9fae926%22%7D" ref="E471"/>
    <hyperlink r:id="rId1398" ref="F471"/>
    <hyperlink r:id="rId1399" ref="U471"/>
    <hyperlink r:id="rId1400" ref="E472"/>
    <hyperlink r:id="rId1401" ref="F472"/>
    <hyperlink r:id="rId1402" ref="U472"/>
    <hyperlink r:id="rId1403" location="/main?escenicid=314865399&amp;extra=%7B%22package%22:%22ece-auto-gen-dcd97282-4f3a-41c8-a9c6-286ba49c4b0e%22%7D" ref="E473"/>
    <hyperlink r:id="rId1404" ref="F473"/>
    <hyperlink r:id="rId1405" ref="U473"/>
    <hyperlink r:id="rId1406" location="/main?escenicid=314865402&amp;extra=%7B%22package%22:%22ece-auto-gen-a50bc3a2-1199-47a1-b05a-0532a09bcf46%22%7D" ref="E474"/>
    <hyperlink r:id="rId1407" ref="F474"/>
    <hyperlink r:id="rId1408" ref="U474"/>
    <hyperlink r:id="rId1409" location="/main?escenicid=314865410&amp;extra=%7B%22package%22:%22ece-auto-gen-efbe3f5a-6693-48b8-9b50-7f970a5c3af6%22%7D" ref="E475"/>
    <hyperlink r:id="rId1410" ref="F475"/>
    <hyperlink r:id="rId1411" ref="U475"/>
    <hyperlink r:id="rId1412" ref="E476"/>
    <hyperlink r:id="rId1413" ref="F476"/>
    <hyperlink r:id="rId1414" ref="U476"/>
    <hyperlink r:id="rId1415" location="/main?escenicid=314866098&amp;extra=%7B%22package%22:%22ece-auto-gen-cb2d71fa-fd42-4f12-be54-21015bf3d914%22%7D" ref="E477"/>
    <hyperlink r:id="rId1416" ref="F477"/>
    <hyperlink r:id="rId1417" ref="U477"/>
    <hyperlink r:id="rId1418" location="/main?escenicid=314866101&amp;extra=%7B%22package%22:%22ece-auto-gen-47b18421-2e3c-4b3d-9e74-87f51f159d98%22%7D" ref="E478"/>
    <hyperlink r:id="rId1419" ref="F478"/>
    <hyperlink r:id="rId1420" ref="U478"/>
    <hyperlink r:id="rId1421" location="/main?escenicid=314866114&amp;extra=%7B%22package%22:%22ece-auto-gen-8695b1b4-abdd-457c-bf94-5ebf93e80b34%22%7D" ref="E479"/>
    <hyperlink r:id="rId1422" ref="F479"/>
    <hyperlink r:id="rId1423" ref="U479"/>
    <hyperlink r:id="rId1424" ref="E480"/>
    <hyperlink r:id="rId1425" ref="F480"/>
    <hyperlink r:id="rId1426" ref="U480"/>
    <hyperlink r:id="rId1427" location="/main?escenicid=314867737&amp;extra=%7B%22package%22:%22ece-auto-gen-253774f3-58ae-4e84-9c5d-ca52d1917cd7%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27T21:33:06.470Z%22,%22dateRange%22:%7B%22creationdate%22:%7B%22start%22:%222025-02-27T05:00:00Z%22,%22end%22:%222027-02-28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481"/>
    <hyperlink r:id="rId1428" ref="F481"/>
    <hyperlink r:id="rId1429" ref="U481"/>
    <hyperlink r:id="rId1430" location="/main?escenicid=314867733&amp;extra=%7B%22package%22:%22ece-auto-gen-f933d7ea-60bc-4ed2-bc65-af5d33336cad%22%7D&amp;filter=%7B%22searchCriteria%22:%7B%22name%22:%22%22,%22searchTerm%22:%22%22,%22labels%22:%7B%22creationdate%22:%22In%20the%20last%20year%22%7D,%22createdAt%22:%222026-02-27T22:40:23.905Z%22,%22dateRange%22:%7B%22creationdate%22:%7B%22start%22:%222025-02-27T05:00:00Z%22,%22end%22:%222027-02-28T05:00:00Z%22%7D%7D,%22daysBefore%22:%7B%22creationdate%22:%22365%22%7D,%22facetSummary%22:%22Time-span%20(creationdate):%20In%20the%20last%20year%22,%22priority%22:-1,%22panelName%22:%22Search%22,%22presentation%22:%22%22,%22sorting%22:%22%22,%22customFilters%22:%5B%5D,%22customFacetStrings%22:%7B%7D%7D%7D" ref="E482"/>
    <hyperlink r:id="rId1431" ref="F482"/>
    <hyperlink r:id="rId1432" ref="U482"/>
    <hyperlink r:id="rId1433" location="/main?escenicid=314892340&amp;extra=%7B%22package%22:%22ece-auto-gen-0d27e6d7-2c5a-4c06-a6c5-c26e07f3044c%22%7D" ref="E483"/>
    <hyperlink r:id="rId1434" ref="F483"/>
    <hyperlink r:id="rId1435" ref="U483"/>
    <hyperlink r:id="rId1436" location="/main?escenicid=314892342&amp;extra=%7B%22package%22:%22ece-auto-gen-613e246d-3eab-4a2b-b835-83ebdd5dbfd2%22%7D" ref="E484"/>
    <hyperlink r:id="rId1437" ref="F484"/>
    <hyperlink r:id="rId1438" ref="U484"/>
    <hyperlink r:id="rId1439" location="/main?escenicid=314892348&amp;extra=%7B%22package%22:%22ece-auto-gen-1b7804d6-0a71-491f-a1ec-6e86137b2348%22%7D" ref="E485"/>
    <hyperlink r:id="rId1440" ref="F485"/>
    <hyperlink r:id="rId1441" ref="U485"/>
    <hyperlink r:id="rId1442" location="/main?escenicid=314897162&amp;extra=%7B%22package%22:%22ece-auto-gen-25f96395-c3d9-4a1d-8c23-c80def1f50cf%22%7D" ref="E486"/>
    <hyperlink r:id="rId1443" ref="F486"/>
    <hyperlink r:id="rId1444" ref="U486"/>
    <hyperlink r:id="rId1445" location="/main?escenicid=314899510&amp;extra=%7B%22package%22:%22ece-auto-gen-359c4b04-e4ab-4ca7-95ee-6db44bfc9f20%22%7D" ref="E487"/>
    <hyperlink r:id="rId1446" ref="F487"/>
    <hyperlink r:id="rId1447" ref="U487"/>
    <hyperlink r:id="rId1448" location="/main?uri=https:%2F%2Fcue.gcp.misitemgr.com%2Fwebservice%2Fescenic%2Fcontainer%2F2762e37d-1646-11f1-9b0a-3d445c3c0766&amp;mimetype=x-ece%2Fcontainer&amp;extra=%7B%22originalLink%22:%7B%22uri%22:%7B%22string%22:%22https:%2F%2Fcue.gcp.misitemgr.com%2Fwebservice%2Fescenic%2Fcontent%2F314892280%22,%22$class%22:%22URI%22%7D,%22mimetype%22:%7B%22string%22:%22x-ece%2Fstory%22,%22$class%22:%22cue.core.MIMEType%22%7D,%22$class%22:%22cue.core.Link%22%7D%7D" ref="E488"/>
    <hyperlink r:id="rId1449" ref="F488"/>
    <hyperlink r:id="rId1450" ref="U488"/>
    <hyperlink r:id="rId1451" location="/main?escenicid=314892285&amp;extra=%7B%22package%22:%22ece-auto-gen-af06ebae-06ec-4e16-9d42-a85e8ff21102%22%7D" ref="E489"/>
    <hyperlink r:id="rId1452" ref="F489"/>
    <hyperlink r:id="rId1453" ref="U489"/>
    <hyperlink r:id="rId1454" location="/main?escenicid=314892287&amp;extra=%7B%22package%22:%22ece-auto-gen-637076fd-71c3-4778-a40d-e23289370b0c%22%7D&amp;filter=%7B%22searchCriteria%22:%7B%22name%22:%22%22,%22searchTerm%22:%22%22,%22labels%22:%7B%22org_unit:8acc2ff9-63f5-11f0-ae19-959fd20885e0%22:%7B%22title%22:%22Miami%22%7D,%22creationdate%22:%22From%2003%2F02%2F2025%20to%2003%2F03%2F2027%22%7D,%22createdAt%22:%222026-03-02T16:06:12.912Z%22,%22dateRange%22:%7B%22creationdate%22:%7B%22start%22:%222025-03-02T05:00:00Z%22,%22end%22:%222027-03-03T05:00:00Z%22%7D%7D,%22daysBefore%22:%7B%22creationdate%22:%22365%22%7D,%22facetSummary%22:%22Time-span%20(creationdate):%20From%2003%2F02%2F2025%20to%2003%2F03%2F2027%22,%22priority%22:-1,%22panelName%22:%22Search%22,%22presentation%22:%22%22,%22sorting%22:%22%22,%22customFilters%22:%5B%5D,%22customFacetStrings%22:%7B%7D,%22orgUnit%22:%22org_unit:8acc2ff9-63f5-11f0-ae19-959fd20885e0%22%7D%7D" ref="E490"/>
    <hyperlink r:id="rId1455" ref="F490"/>
    <hyperlink r:id="rId1456" ref="U490"/>
    <hyperlink r:id="rId1457" ref="E491"/>
    <hyperlink r:id="rId1458" ref="F491"/>
    <hyperlink r:id="rId1459" ref="U491"/>
    <hyperlink r:id="rId1460" location="/main?escenicid=314895419&amp;extra=%7B%22package%22:%22ece-auto-gen-0697ee43-2fef-40e5-a768-10c30b68c860%22%7D" ref="E492"/>
    <hyperlink r:id="rId1461" ref="F492"/>
    <hyperlink r:id="rId1462" ref="U492"/>
    <hyperlink r:id="rId1463" location="/main?escenicid=314895422&amp;extra=%7B%22package%22:%22ece-auto-gen-4a3ebf13-a5be-412a-aa52-40267104f395%22%7D" ref="E493"/>
    <hyperlink r:id="rId1464" ref="F493"/>
    <hyperlink r:id="rId1465" ref="U493"/>
    <hyperlink r:id="rId1466" location="/main?escenicid=314893802&amp;extra=%7B%22package%22:%22ece-auto-gen-0038d7e4-8e64-44fa-b1c4-89f91581f68e%22%7D" ref="E494"/>
    <hyperlink r:id="rId1467" ref="F494"/>
    <hyperlink r:id="rId1468" ref="U494"/>
    <hyperlink r:id="rId1469" location="/main?escenicid=314893809&amp;extra=%7B%22package%22:%22ece-auto-gen-c815f769-738d-45f5-8625-5b7dec8be399%22%7D" ref="E495"/>
    <hyperlink r:id="rId1470" ref="F495"/>
    <hyperlink r:id="rId1471" ref="U495"/>
    <hyperlink r:id="rId1472" location="/main?escenicid=314893810&amp;extra=%7B%22package%22:%22ece-auto-gen-ec24b731-0885-41ac-be1e-151dbdf0c90f%22%7D" ref="E496"/>
    <hyperlink r:id="rId1473" ref="F496"/>
    <hyperlink r:id="rId1474" ref="U496"/>
    <hyperlink r:id="rId1475" ref="E497"/>
    <hyperlink r:id="rId1476" ref="F497"/>
    <hyperlink r:id="rId1477" ref="U497"/>
    <hyperlink r:id="rId1478" ref="E498"/>
    <hyperlink r:id="rId1479" ref="F498"/>
    <hyperlink r:id="rId1480" ref="U498"/>
    <hyperlink r:id="rId1481" location="/main?escenicid=314894016&amp;extra=%7B%22package%22:%22ece-auto-gen-ceafdab8-3596-4dc2-b1fe-2e8fe5a9d5e6%22%7D" ref="E499"/>
    <hyperlink r:id="rId1482" ref="F499"/>
    <hyperlink r:id="rId1483" ref="U499"/>
    <hyperlink r:id="rId1484" location="/main?escenicid=314894029&amp;extra=%7B%22package%22:%22ece-auto-gen-518aa0f0-9f1d-416d-b976-ba3baf2776ab%22%7D" ref="E500"/>
    <hyperlink r:id="rId1485" ref="F500"/>
    <hyperlink r:id="rId1486" ref="U500"/>
    <hyperlink r:id="rId1487" location="/main?escenicid=314894030&amp;extra=%7B%22package%22:%22ece-auto-gen-c3a2be5f-6f05-4d1b-b9d3-abc2f69cb336%22%7D" ref="E501"/>
    <hyperlink r:id="rId1488" ref="F501"/>
    <hyperlink r:id="rId1489" ref="U501"/>
    <hyperlink r:id="rId1490" ref="E502"/>
    <hyperlink r:id="rId1491" ref="F502"/>
    <hyperlink r:id="rId1492" ref="U502"/>
    <hyperlink r:id="rId1493" ref="E503"/>
    <hyperlink r:id="rId1494" ref="F503"/>
    <hyperlink r:id="rId1495" ref="U503"/>
    <hyperlink r:id="rId1496" location="/main?escenicid=314896379&amp;extra=%7B%22package%22:%22ece-auto-gen-6adb6f15-efb6-47fc-b705-4d3c25addb07%22%7D" ref="E504"/>
    <hyperlink r:id="rId1497" ref="F504"/>
    <hyperlink r:id="rId1498" ref="U504"/>
    <hyperlink r:id="rId1499" location="/main?escenicid=314896387&amp;extra=%7B%22package%22:%22ece-auto-gen-e3b7d3d2-1b46-4471-8cec-522570c1fd74%22%7D" ref="E505"/>
    <hyperlink r:id="rId1500" ref="F505"/>
    <hyperlink r:id="rId1501" ref="U505"/>
    <hyperlink r:id="rId1502" location="/main?escenicid=314896395&amp;extra=%7B%22package%22:%22ece-auto-gen-6a60a266-c3a5-4c94-8f36-58eb8a954112%22%7D" ref="E506"/>
    <hyperlink r:id="rId1503" ref="F506"/>
    <hyperlink r:id="rId1504" ref="U506"/>
    <hyperlink r:id="rId1505" location="/main?escenicid=314895395&amp;extra=%7B%22package%22:%22ece-auto-gen-fd98e6a1-aeac-4628-82e9-576cbb1567d2%22%7D" ref="E507"/>
    <hyperlink r:id="rId1506" ref="F507"/>
    <hyperlink r:id="rId1507" ref="U507"/>
    <hyperlink r:id="rId1508" location="/main?escenicid=314895416&amp;extra=%7B%22package%22:%22ece-auto-gen-9f6ad6ee-4533-46e7-99e3-248cd9f73cbe%22%7D" ref="E508"/>
    <hyperlink r:id="rId1509" ref="F508"/>
    <hyperlink r:id="rId1510" ref="U508"/>
    <hyperlink r:id="rId1511" location="/main?escenicid=314895417&amp;extra=%7B%22package%22:%22ece-auto-gen-4958ef8f-7da5-4d3f-813c-276cfac81299%22%7D" ref="E509"/>
    <hyperlink r:id="rId1512" ref="F509"/>
    <hyperlink r:id="rId1513" ref="U509"/>
    <hyperlink r:id="rId1514" ref="E510"/>
    <hyperlink r:id="rId1515" ref="F510"/>
    <hyperlink r:id="rId1516" ref="U510"/>
    <hyperlink r:id="rId1517" location="/main?escenicid=314898324&amp;extra=%7B%22package%22:%22ece-auto-gen-1c69864d-24ca-4385-ba8e-a7b87f3d91d3%22%7D" ref="E511"/>
    <hyperlink r:id="rId1518" ref="F511"/>
    <hyperlink r:id="rId1519" ref="U511"/>
    <hyperlink r:id="rId1520" location="/main?escenicid=314898327&amp;extra=%7B%22package%22:%22ece-auto-gen-9f3e42bb-d1db-442e-9c6b-93981bdc8928%22%7D" ref="E512"/>
    <hyperlink r:id="rId1521" ref="F512"/>
    <hyperlink r:id="rId1522" ref="U512"/>
    <hyperlink r:id="rId1523" location="/main?escenicid=314898331&amp;extra=%7B%22package%22:%22ece-auto-gen-f1781bb5-4f85-468f-ae31-c8caa15069f8%22%7D" ref="E513"/>
    <hyperlink r:id="rId1524" ref="F513"/>
    <hyperlink r:id="rId1525" ref="U513"/>
    <hyperlink r:id="rId1526" location="/main?escenicid=314904946&amp;extra=%7B%22package%22:%22ece-auto-gen-942d9b62-524b-4cbe-a620-cc6dc04f7fa6%22%7D" ref="E514"/>
    <hyperlink r:id="rId1527" ref="F514"/>
    <hyperlink r:id="rId1528" ref="U514"/>
    <hyperlink r:id="rId1529" location="/main?escenicid=314904954&amp;extra=%7B%22package%22:%22ece-auto-gen-69baeef5-9328-4cc5-a96c-82d84915f7cc%22%7D" ref="E515"/>
    <hyperlink r:id="rId1530" ref="F515"/>
    <hyperlink r:id="rId1531" ref="U515"/>
    <hyperlink r:id="rId1532" location="/main?escenicid=314904955&amp;extra=%7B%22package%22:%22ece-auto-gen-9d565bcd-2a2a-4673-aeca-3763fea27dce%22%7D" ref="E516"/>
    <hyperlink r:id="rId1533" ref="F516"/>
    <hyperlink r:id="rId1534" ref="U516"/>
    <hyperlink r:id="rId1535" location="/main?escenicid=314905668&amp;extra=%7B%22package%22:%22ece-auto-gen-a0a3314b-8a4d-4ebb-8f90-7cfdc582a8ee%22%7D" ref="E517"/>
    <hyperlink r:id="rId1536" ref="F517"/>
    <hyperlink r:id="rId1537" ref="U517"/>
    <hyperlink r:id="rId1538" location="/main?escenicid=314905671&amp;extra=%7B%22package%22:%22ece-auto-gen-25b26a71-8194-4ef9-bdf0-8d0a1e114410%22%7D" ref="E518"/>
    <hyperlink r:id="rId1539" ref="F518"/>
    <hyperlink r:id="rId1540" ref="U518"/>
    <hyperlink r:id="rId1541" location="/main?escenicid=314905676&amp;extra=%7B%22package%22:%22ece-auto-gen-2bc0dcca-4f25-44c8-a103-508d0b8b4e23%22%7D" ref="E519"/>
    <hyperlink r:id="rId1542" ref="F519"/>
    <hyperlink r:id="rId1543" ref="U519"/>
    <hyperlink r:id="rId1544" location="/main?escenicid=314905935&amp;extra=%7B%22package%22:%22ece-auto-gen-fb438c02-50b6-48a8-aedd-bbbf5c25e809%22%7D&amp;filter=%7B%22searchCriteria%22:%7B%22name%22:%22%22,%22searchTerm%22:%22alysa%20liu%22,%22labels%22:%7B%22org_unit:8acc2ff9-63f5-11f0-ae19-959fd20885e0%22:%7B%22title%22:%22Miami%22%7D,%22creationdate%22:%22From%2003%2F03%2F2025%20to%2003%2F04%2F2027%22%7D,%22createdAt%22:%222026-03-03T15:57:13.226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 ref="E520"/>
    <hyperlink r:id="rId1545" ref="F520"/>
    <hyperlink r:id="rId1546" ref="U520"/>
    <hyperlink r:id="rId1547" location="/main?escenicid=314905936&amp;extra=%7B%22package%22:%22ece-auto-gen-609d9f5b-7842-4a08-a3c9-8464a54809c1%22%7D&amp;filter=%7B%22searchCriteria%22:%7B%22name%22:%22%22,%22searchTerm%22:%22alysa%20liu%22,%22labels%22:%7B%22org_unit:8acc2ff9-63f5-11f0-ae19-959fd20885e0%22:%7B%22title%22:%22Miami%22%7D,%22creationdate%22:%22From%2003%2F03%2F2025%20to%2003%2F04%2F2027%22%7D,%22createdAt%22:%222026-03-03T15:57:30.460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 ref="E521"/>
    <hyperlink r:id="rId1548" ref="F521"/>
    <hyperlink r:id="rId1549" ref="U521"/>
    <hyperlink r:id="rId1550" location="/main?escenicid=314905939&amp;extra=%7B%22package%22:%22ece-auto-gen-80ac78ce-2d54-4dee-946f-1ac5cc678d7c%22%7D&amp;filter=%7B%22searchCriteria%22:%7B%22name%22:%22%22,%22searchTerm%22:%22alysa%20liu%22,%22labels%22:%7B%22org_unit:8acc2ff9-63f5-11f0-ae19-959fd20885e0%22:%7B%22title%22:%22Miami%22%7D,%22creationdate%22:%22From%2003%2F03%2F2025%20to%2003%2F04%2F2027%22%7D,%22createdAt%22:%222026-03-03T15:57:56.777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 ref="E522"/>
    <hyperlink r:id="rId1551" ref="F522"/>
    <hyperlink r:id="rId1552" ref="U522"/>
    <hyperlink r:id="rId1553" location="/main?escenicid=314906705&amp;extra=%7B%22package%22:%22ece-auto-gen-9a059587-5e58-4392-86f1-d78edc806d65%22%7D&amp;filter=%7B%22searchCriteria%22:%7B%22name%22:%22%22,%22searchTerm%22:%22selena%20gomez%22,%22labels%22:%7B%22org_unit:8acc2ff9-63f5-11f0-ae19-959fd20885e0%22:%7B%22title%22:%22Miami%22%7D,%22creationdate%22:%22From%2003%2F03%2F2025%20to%2003%2F04%2F2027%22%7D,%22createdAt%22:%222026-03-03T17:01:48.662Z%22,%22dateRange%22:%7B%22creationdate%22:%7B%22start%22:%222025-03-03T05:00:00Z%22,%22end%22:%222027-03-04T05:00:00Z%22%7D%7D,%22daysBefore%22:%7B%22creationdate%22:%22365%22%7D,%22facetSummary%22:%22Time-span%20(creationdate):%20From%2003%2F03%2F2025%20to%2003%2F04%2F2027%22,%22priority%22:-1,%22panelName%22:%22Search%22,%22presentation%22:%22%22,%22sorting%22:%22%22,%22customFilters%22:%5B%5D,%22customFacetStrings%22:%7B%7D,%22orgUnit%22:%22org_unit:8acc2ff9-63f5-11f0-ae19-959fd20885e0%22%7D%7D" ref="E523"/>
    <hyperlink r:id="rId1554" ref="F523"/>
    <hyperlink r:id="rId1555" ref="U523"/>
    <hyperlink r:id="rId1556" location="/main?escenicid=314906708&amp;extra=%7B%22package%22:%22ece-auto-gen-6758dfaa-5229-4881-aaeb-509cbad21d14%22%7D" ref="E524"/>
    <hyperlink r:id="rId1557" ref="F524"/>
    <hyperlink r:id="rId1558" ref="U524"/>
    <hyperlink r:id="rId1559" location="/main?escenicid=314906712&amp;extra=%7B%22package%22:%22ece-auto-gen-948f9140-923b-4c5f-b1c3-90b7e652e07e%22%7D" ref="E525"/>
    <hyperlink r:id="rId1560" ref="F525"/>
    <hyperlink r:id="rId1561" ref="U525"/>
    <hyperlink r:id="rId1562" location="/main?uri=https:%2F%2Fcue.gcp.misitemgr.com%2Fwebservice%2Fescenic%2Fcontainer%2F102290fa-1727-11f1-859f-35c354a7293a&amp;mimetype=x-ece%2Fcontainer&amp;extra=%7B%22package%22:%2249cabb83-70e7-4cf3-85d0-756465899f3f%22%7D" ref="E526"/>
    <hyperlink r:id="rId1563" ref="F526"/>
    <hyperlink r:id="rId1564" ref="U526"/>
    <hyperlink r:id="rId1565" location="/main?escenicid=314908373&amp;extra=%7B%22package%22:%22ece-auto-gen-8aaa73eb-044e-4204-afa6-bc815d42e037%22%7D" ref="E527"/>
    <hyperlink r:id="rId1566" ref="F527"/>
    <hyperlink r:id="rId1567" location="/main?escenicid=314907768&amp;extra=%7B%22package%22:%22ece-auto-gen-e97a1956-97d1-4086-994d-92ab1d2eb285%22%7D" ref="E528"/>
    <hyperlink r:id="rId1568" ref="F528"/>
    <hyperlink r:id="rId1569" ref="U528"/>
    <hyperlink r:id="rId1570" location="/main?escenicid=314907777&amp;extra=%7B%22package%22:%22ece-auto-gen-ef37778d-b7fc-4d47-a9a1-46e9c059d6e1%22%7D" ref="E529"/>
    <hyperlink r:id="rId1571" ref="F529"/>
    <hyperlink r:id="rId1572" ref="U529"/>
    <hyperlink r:id="rId1573" location="/main?escenicid=314907787&amp;extra=%7B%22package%22:%22ece-auto-gen-5244cc14-50a7-4dbc-8bcb-5345c4cd2c38%22%7D" ref="E530"/>
    <hyperlink r:id="rId1574" ref="F530"/>
    <hyperlink r:id="rId1575" ref="U530"/>
    <hyperlink r:id="rId1576" ref="E531"/>
    <hyperlink r:id="rId1577" ref="F531"/>
    <hyperlink r:id="rId1578" ref="U531"/>
    <hyperlink r:id="rId1579" ref="E532"/>
    <hyperlink r:id="rId1580" ref="F532"/>
    <hyperlink r:id="rId1581" ref="U532"/>
    <hyperlink r:id="rId1582" location="/main?escenicid=314907654&amp;extra=%7B%22package%22:%22ece-auto-gen-229d64c1-9dbe-41b1-bd05-091f23a6816d%22%7D" ref="E533"/>
    <hyperlink r:id="rId1583" ref="F533"/>
    <hyperlink r:id="rId1584" ref="U533"/>
    <hyperlink r:id="rId1585" location="/main?escenicid=314907659&amp;extra=%7B%22package%22:%22ece-auto-gen-a77c09b6-0547-4a8c-85c2-daa1637f1def%22%7D" ref="E534"/>
    <hyperlink r:id="rId1586" ref="F534"/>
    <hyperlink r:id="rId1587" ref="U534"/>
    <hyperlink r:id="rId1588" location="/main?escenicid=314907660&amp;extra=%7B%22package%22:%22ece-auto-gen-61b58ace-65c4-40ff-8b43-aabfc1477e19%22%7D" ref="E535"/>
    <hyperlink r:id="rId1589" ref="F535"/>
    <hyperlink r:id="rId1590" ref="U535"/>
    <hyperlink r:id="rId1591" ref="E536"/>
    <hyperlink r:id="rId1592" ref="F536"/>
    <hyperlink r:id="rId1593" ref="U536"/>
    <hyperlink r:id="rId1594" ref="E537"/>
    <hyperlink r:id="rId1595" ref="F537"/>
    <hyperlink r:id="rId1596" ref="U537"/>
    <hyperlink r:id="rId1597" location="/main?escenicid=314912405&amp;extra=%7B%22package%22:%22ece-auto-gen-593489ec-8e9e-4591-8899-70f35d426f77%22%7D" ref="E538"/>
    <hyperlink r:id="rId1598" ref="F538"/>
    <hyperlink r:id="rId1599" ref="U538"/>
    <hyperlink r:id="rId1600" location="/main?escenicid=314923540&amp;extra=%7B%22package%22:%22ece-auto-gen-8d98d7c1-9de1-4a76-95b3-ab06d3e32db4%22%7D" ref="E539"/>
    <hyperlink r:id="rId1601" ref="F539"/>
    <hyperlink r:id="rId1602" ref="U539"/>
    <hyperlink r:id="rId1603" ref="E540"/>
    <hyperlink r:id="rId1604" ref="F540"/>
    <hyperlink r:id="rId1605" ref="U540"/>
    <hyperlink r:id="rId1606" location="/main?escenicid=314910168&amp;extra=%7B%22package%22:%22ece-auto-gen-19207d8b-ec23-4dfc-8567-285d338ac828%22%7D" ref="E541"/>
    <hyperlink r:id="rId1607" ref="F541"/>
    <hyperlink r:id="rId1608" ref="U541"/>
    <hyperlink r:id="rId1609" location="/main?escenicid=314910191&amp;extra=%7B%22package%22:%22ece-auto-gen-b3c78a67-e22d-4232-a7b6-d6c37892ac67%22%7D" ref="E542"/>
    <hyperlink r:id="rId1610" ref="F542"/>
    <hyperlink r:id="rId1611" ref="U542"/>
    <hyperlink r:id="rId1612" location="/main?escenicid=314910199&amp;extra=%7B%22package%22:%22ece-auto-gen-7865ecdb-f5b2-4dfd-808c-41d673af8282%22%7D" ref="E543"/>
    <hyperlink r:id="rId1613" ref="F543"/>
    <hyperlink r:id="rId1614" ref="U543"/>
    <hyperlink r:id="rId1615" location="/main?escenicid=314909933&amp;extra=%7B%22package%22:%22ece-auto-gen-0e9050db-4af4-4ecb-95fc-8c5c5988c1f9%22%7D" ref="E544"/>
    <hyperlink r:id="rId1616" ref="F544"/>
    <hyperlink r:id="rId1617" ref="U544"/>
    <hyperlink r:id="rId1618" location="/main?escenicid=314909960&amp;extra=%7B%22package%22:%22ece-auto-gen-0822229d-9848-4c1e-9656-2b0f253de3cc%22%7D" ref="E545"/>
    <hyperlink r:id="rId1619" ref="F545"/>
    <hyperlink r:id="rId1620" ref="U545"/>
    <hyperlink r:id="rId1621" location="/main?escenicid=314909972&amp;extra=%7B%22package%22:%22ece-auto-gen-4b7a11cf-2d1f-4356-95a4-90b9682ffeee%22%7D" ref="E546"/>
    <hyperlink r:id="rId1622" ref="F546"/>
    <hyperlink r:id="rId1623" ref="U546"/>
    <hyperlink r:id="rId1624" ref="E547"/>
    <hyperlink r:id="rId1625" ref="F547"/>
    <hyperlink r:id="rId1626" ref="U547"/>
    <hyperlink r:id="rId1627" ref="E548"/>
    <hyperlink r:id="rId1628" ref="F548"/>
    <hyperlink r:id="rId1629" ref="U548"/>
    <hyperlink r:id="rId1630" location="/main?escenicid=314911981&amp;extra=%7B%22package%22:%22ece-auto-gen-541ba93c-e5b8-471b-bb8a-ba21da5380a9%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03T21:45:13.108Z%22,%22dateRange%22:%7B%22creationdate%22:%7B%22start%22:%222025-03-03T08:00:00Z%22,%22end%22:%222027-03-0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 ref="E549"/>
    <hyperlink r:id="rId1631" ref="F549"/>
    <hyperlink r:id="rId1632" ref="U549"/>
    <hyperlink r:id="rId1633" location="/main?escenicid=314911989&amp;extra=%7B%22package%22:%22ece-auto-gen-d5740cc5-f73e-406d-a99e-249970d068ec%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03T21:45:34.773Z%22,%22dateRange%22:%7B%22creationdate%22:%7B%22start%22:%222025-03-03T08:00:00Z%22,%22end%22:%222027-03-0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 ref="E550"/>
    <hyperlink r:id="rId1634" ref="F550"/>
    <hyperlink r:id="rId1635" ref="U550"/>
    <hyperlink r:id="rId1636" location="/main?escenicid=314911997&amp;extra=%7B%22package%22:%22ece-auto-gen-c09b7d73-8ed9-4120-a7ec-22680c83f6db%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03T21:45:53.594Z%22,%22dateRange%22:%7B%22creationdate%22:%7B%22start%22:%222025-03-03T08:00:00Z%22,%22end%22:%222027-03-04T08: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 ref="E551"/>
    <hyperlink r:id="rId1637" ref="F551"/>
    <hyperlink r:id="rId1638" ref="U551"/>
    <hyperlink r:id="rId1639" location="/main?escenicid=314920760&amp;extra=%7B%22package%22:%22ece-auto-gen-f6b18447-a2ed-4542-b9d6-a06212e2f555%22%7D" ref="E552"/>
    <hyperlink r:id="rId1640" ref="F552"/>
    <hyperlink r:id="rId1641" ref="U552"/>
    <hyperlink r:id="rId1642" location="/main?escenicid=314920761&amp;extra=%7B%22package%22:%22ece-auto-gen-a3254bc3-fb30-482d-8a35-78b9c6b9db01%22%7D" ref="E553"/>
    <hyperlink r:id="rId1643" ref="F553"/>
    <hyperlink r:id="rId1644" ref="U553"/>
    <hyperlink r:id="rId1645" location="/main?escenicid=314920762&amp;extra=%7B%22package%22:%22ece-auto-gen-edc52485-4577-436b-b7c3-2b1c9d1ceeb6%22%7D" ref="E554"/>
    <hyperlink r:id="rId1646" ref="F554"/>
    <hyperlink r:id="rId1647" ref="U554"/>
    <hyperlink r:id="rId1648" ref="E555"/>
    <hyperlink r:id="rId1649" ref="F555"/>
    <hyperlink r:id="rId1650" ref="U555"/>
    <hyperlink r:id="rId1651" location="/main?escenicid=314922038&amp;extra=%7B%22package%22:%22ece-auto-gen-761350e6-e332-495d-9944-c97d3a1f0b0e%22%7D" ref="E556"/>
    <hyperlink r:id="rId1652" ref="F556"/>
    <hyperlink r:id="rId1653" ref="U556"/>
    <hyperlink r:id="rId1654" location="/main?escenicid=314922042&amp;extra=%7B%22package%22:%22ece-auto-gen-1acfbd68-6205-4f1d-850c-7140735ea40e%22%7D" ref="E557"/>
    <hyperlink r:id="rId1655" ref="F557"/>
    <hyperlink r:id="rId1656" ref="U557"/>
    <hyperlink r:id="rId1657" location="/main?escenicid=314922048&amp;extra=%7B%22package%22:%22ece-auto-gen-6b47c466-89a4-4c53-998a-c55dd1338d9d%22%7D" ref="E558"/>
    <hyperlink r:id="rId1658" ref="F558"/>
    <hyperlink r:id="rId1659" ref="U558"/>
    <hyperlink r:id="rId1660" ref="E559"/>
    <hyperlink r:id="rId1661" ref="F559"/>
    <hyperlink r:id="rId1662" ref="U559"/>
    <hyperlink r:id="rId1663" ref="F560"/>
    <hyperlink r:id="rId1664" ref="U560"/>
    <hyperlink r:id="rId1665" ref="F561"/>
    <hyperlink r:id="rId1666" location="/main?escenicid=314923500&amp;extra=%7B%22package%22:%22ece-auto-gen-b8292c8e-6314-4c67-a7d0-22e440c0c994%22%7D" ref="E562"/>
    <hyperlink r:id="rId1667" ref="F562"/>
    <hyperlink r:id="rId1668" ref="U562"/>
    <hyperlink r:id="rId1669" location="/main?escenicid=314923502&amp;extra=%7B%22package%22:%22ece-auto-gen-4d21ede9-232d-4b23-b7f6-1bce270873e1%22%7D" ref="E563"/>
    <hyperlink r:id="rId1670" ref="F563"/>
    <hyperlink r:id="rId1671" ref="U563"/>
    <hyperlink r:id="rId1672" location="/main?escenicid=314923504&amp;extra=%7B%22package%22:%22ece-auto-gen-63237884-8127-44fb-aeb8-2a934631a21b%22%7D" ref="E564"/>
    <hyperlink r:id="rId1673" ref="F564"/>
    <hyperlink r:id="rId1674" ref="U564"/>
    <hyperlink r:id="rId1675" ref="E565"/>
    <hyperlink r:id="rId1676" ref="F565"/>
    <hyperlink r:id="rId1677" ref="U565"/>
    <hyperlink r:id="rId1678" ref="E566"/>
    <hyperlink r:id="rId1679" ref="F566"/>
    <hyperlink r:id="rId1680" ref="U566"/>
    <hyperlink r:id="rId1681" location="/main?uri=https:%2F%2Fcue.gcp.misitemgr.com%2Fwebservice%2Fescenic%2Fcontainer%2F2031622e-1722-11f1-9b0a-3d445c3c0766&amp;mimetype=x-ece%2Fcontainer&amp;extra=%7B%22package%22:%22ece-auto-gen-9c07920e-bbd3-49b5-8989-f5f54c4b843b%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68%22:%7B%22pathInfo%22:%22miamiherald%22,%22title%22:%22Entertainment%22%7D,%22creationdate%22:%22In%20the%20last%20year%22%7D,%22createdAt%22:%222026-03-04T15:47:20.831Z%22,%22dateRange%22:%7B%22creationdate%22:%7B%22start%22:%222025-03-04T05:00:00Z%22,%22end%22:%222027-03-05T05:00:00Z%22%7D%7D,%22daysBefore%22:%7B%22creationdate%22:%22365%22%7D,%22facetSummary%22:%22Document%20Type:%20Story,%20Time-span%20(creationdate):%20In%20the%20last%20year,%20States:%20Published,%20Sections:%20Entertainment%22,%22priority%22:-1,%22panelName%22:%22Search%22,%22presentation%22:%22%22,%22sorting%22:%22%22,%22customFilters%22:%5B%5D,%22customFacetStrings%22:%7B%7D,%22state%22:%22%2Fwebservice%2Fescenic%2Fcontent%2Fstate%2Fpublished%22,%22sections%22:%22%2Fwebservice%2Fescenic%2Fsection%2F4968%22,%22orgUnit%22:%22org_unit:8acc2ff9-63f5-11f0-ae19-959fd20885e0%22%7D%7D" ref="E567"/>
    <hyperlink r:id="rId1682" ref="F567"/>
    <hyperlink r:id="rId1683" ref="U567"/>
    <hyperlink r:id="rId1684" location="/main?escenicid=314907140&amp;extra=%7B%22package%22:%22ece-auto-gen-7cf65aff-284a-4a04-a38d-5d16c7db9065%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33%22:%7B%22pathInfo%22:%22kansascity%22,%22title%22:%22Entertainment%22%7D,%22creationdate%22:%22In%20the%20last%20year%22%7D,%22createdAt%22:%222026-03-03T19:57:38.110Z%22,%22dateRange%22:%7B%22creationdate%22:%7B%22start%22:%222025-03-03T05:00:00Z%22,%22end%22:%222027-03-04T05:00:00Z%22%7D%7D,%22daysBefore%22:%7B%22creationdate%22:%22365%22%7D,%22facetSummary%22:%22Document%20Type:%20Story,%20Time-span%20(creationdate):%20In%20the%20last%20year,%20States:%20Published,%20Sections:%20Entertainment%22,%22priority%22:-1,%22panelName%22:%22Search%22,%22presentation%22:%22%22,%22sorting%22:%22%22,%22customFilters%22:%5B%5D,%22customFacetStrings%22:%7B%7D,%22state%22:%22%2Fwebservice%2Fescenic%2Fcontent%2Fstate%2Fpublished%22,%22sections%22:%22%2Fwebservice%2Fescenic%2Fsection%2F2533%22,%22orgUnit%22:%22org_unit:8a8f26f5-63f5-11f0-ae19-959fd20885e0%22%7D%7D" ref="E568"/>
    <hyperlink r:id="rId1685" ref="F568"/>
    <hyperlink r:id="rId1686" ref="U568"/>
    <hyperlink r:id="rId1687" location="/main?escenicid=314938836&amp;extra=%7B%22package%22:%22ece-auto-gen-5451ff90-7bb1-47ec-b3db-4a4d5b6e4a8a%22%7D" ref="E569"/>
    <hyperlink r:id="rId1688" ref="F569"/>
    <hyperlink r:id="rId1689" ref="U569"/>
    <hyperlink r:id="rId1690" location="/main?escenicid=314938847&amp;extra=%7B%22package%22:%22ece-auto-gen-531b76a4-9c9d-4c70-bb50-5f7695d7ecc1%22%7D" ref="E570"/>
    <hyperlink r:id="rId1691" ref="F570"/>
    <hyperlink r:id="rId1692" ref="U570"/>
    <hyperlink r:id="rId1693" ref="E571"/>
    <hyperlink r:id="rId1694" ref="F571"/>
    <hyperlink r:id="rId1695" ref="U571"/>
    <hyperlink r:id="rId1696" location="/main?escenicid=314924579&amp;extra=%7B%22package%22:%22ece-auto-gen-c3f9700a-aa95-4d79-bbad-e7acfd3c411a%22%7D" ref="E572"/>
    <hyperlink r:id="rId1697" ref="F572"/>
    <hyperlink r:id="rId1698" ref="U572"/>
    <hyperlink r:id="rId1699" location="/main?escenicid=314924582&amp;extra=%7B%22package%22:%22ece-auto-gen-873d13db-34d2-4ab3-92ee-ac394406ea39%22%7D" ref="E573"/>
    <hyperlink r:id="rId1700" ref="F573"/>
    <hyperlink r:id="rId1701" ref="U573"/>
    <hyperlink r:id="rId1702" location="/main?escenicid=314924585&amp;extra=%7B%22package%22:%22ece-auto-gen-78ad71e9-2231-4419-b0bb-54b92a62a1ac%22%7D" ref="E574"/>
    <hyperlink r:id="rId1703" ref="F574"/>
    <hyperlink r:id="rId1704" ref="U574"/>
    <hyperlink r:id="rId1705" location="/main?escenicid=314924973&amp;extra=%7B%22package%22:%22ece-auto-gen-4365d1a1-e7cb-4866-98d1-0532e13a2a06%22%7D" ref="E575"/>
    <hyperlink r:id="rId1706" ref="F575"/>
    <hyperlink r:id="rId1707" ref="U575"/>
    <hyperlink r:id="rId1708" location="/main?escenicid=314924977&amp;extra=%7B%22package%22:%22ece-auto-gen-62ab8936-d0dd-4fe8-8d51-4bba42bbf1d3%22%7D" ref="E576"/>
    <hyperlink r:id="rId1709" ref="F576"/>
    <hyperlink r:id="rId1710" ref="U576"/>
    <hyperlink r:id="rId1711" location="/main?escenicid=314924981&amp;extra=%7B%22package%22:%22ece-auto-gen-3277cef9-be04-4274-bb67-d97fa4fcbfa0%22%7D" ref="E577"/>
    <hyperlink r:id="rId1712" ref="F577"/>
    <hyperlink r:id="rId1713" ref="U577"/>
    <hyperlink r:id="rId1714" location="/main?escenicid=314926544&amp;extra=%7B%22package%22:%22ece-auto-gen-fa9347a5-b55c-42f3-b0bd-dd6917b34a8b%22%7D" ref="E578"/>
    <hyperlink r:id="rId1715" ref="F578"/>
    <hyperlink r:id="rId1716" ref="U578"/>
    <hyperlink r:id="rId1717" location="/main?escenicid=314926545&amp;extra=%7B%22package%22:%22ece-auto-gen-da1a1ca6-6065-4787-a75e-d6e35711d46b%22%7D" ref="E579"/>
    <hyperlink r:id="rId1718" ref="F579"/>
    <hyperlink r:id="rId1719" ref="U579"/>
    <hyperlink r:id="rId1720" location="/main?escenicid=314926547&amp;extra=%7B%22package%22:%22ece-auto-gen-41f29a79-b6dc-4941-b0a3-c1e11456bac7%22%7D" ref="E580"/>
    <hyperlink r:id="rId1721" ref="F580"/>
    <hyperlink r:id="rId1722" ref="U580"/>
    <hyperlink r:id="rId1723" ref="E581"/>
    <hyperlink r:id="rId1724" ref="F581"/>
    <hyperlink r:id="rId1725" ref="U581"/>
    <hyperlink r:id="rId1726" ref="E582"/>
    <hyperlink r:id="rId1727" ref="F582"/>
    <hyperlink r:id="rId1728" ref="U582"/>
    <hyperlink r:id="rId1729" location="/main?escenicid=314927023&amp;extra=%7B%22package%22:%22ece-auto-gen-474a0773-e032-44bd-a84d-9f4bf177c48d%22%7D" ref="E583"/>
    <hyperlink r:id="rId1730" ref="F583"/>
    <hyperlink r:id="rId1731" ref="U583"/>
    <hyperlink r:id="rId1732" location="/main?escenicid=314927025&amp;extra=%7B%22package%22:%22ece-auto-gen-673e2445-8d6a-49e2-a4e3-9ff11df8b124%22%7D" ref="E584"/>
    <hyperlink r:id="rId1733" ref="F584"/>
    <hyperlink r:id="rId1734" ref="U584"/>
    <hyperlink r:id="rId1735" location="/main?escenicid=314927027&amp;extra=%7B%22package%22:%22ece-auto-gen-e86f4d00-f5b6-4697-bd71-27ae84ce3a58%22%7D" ref="E585"/>
    <hyperlink r:id="rId1736" ref="F585"/>
    <hyperlink r:id="rId1737" ref="U585"/>
    <hyperlink r:id="rId1738" ref="E586"/>
    <hyperlink r:id="rId1739" ref="F586"/>
    <hyperlink r:id="rId1740" ref="U586"/>
    <hyperlink r:id="rId1741" location="/main?escenicid=314935698&amp;extra=%7B%22package%22:%22ece-auto-gen-fc92acda-7725-4080-8c8e-3bf6c863aa89%22%7D" ref="E587"/>
    <hyperlink r:id="rId1742" ref="F587"/>
    <hyperlink r:id="rId1743" ref="U587"/>
    <hyperlink r:id="rId1744" location="/main?escenicid=314935702&amp;extra=%7B%22package%22:%22ece-auto-gen-21b4b32b-470b-48e2-a27e-65ac49bac3eb%22%7D" ref="E588"/>
    <hyperlink r:id="rId1745" ref="F588"/>
    <hyperlink r:id="rId1746" ref="U588"/>
    <hyperlink r:id="rId1747" location="/main?escenicid=314935703&amp;extra=%7B%22package%22:%22ece-auto-gen-92abff68-ebcb-4d78-88e3-a85a346dc264%22%7D" ref="E589"/>
    <hyperlink r:id="rId1748" ref="F589"/>
    <hyperlink r:id="rId1749" ref="U589"/>
    <hyperlink r:id="rId1750" location="/main?escenicid=314935116&amp;extra=%7B%22package%22:%22ece-auto-gen-aa6c176d-d970-4344-b4c5-c3130a68801f%22%7D&amp;filter=%7B%22searchCriteria%22:%7B%22name%22:%22%22,%22searchTerm%22:%22sarah%20maas%22,%22labels%22:%7B%22org_unit:8acc2ff9-63f5-11f0-ae19-959fd20885e0%22:%7B%22title%22:%22Miami%22%7D,%22creationdate%22:%22From%2003%2F05%2F2025%20to%2003%2F06%2F2027%22%7D,%22createdAt%22:%222026-03-05T16:06:30.882Z%22,%22dateRange%22:%7B%22creationdate%22:%7B%22start%22:%222025-03-05T05:00:00Z%22,%22end%22:%222027-03-06T05:00:00Z%22%7D%7D,%22daysBefore%22:%7B%22creationdate%22:%22365%22%7D,%22facetSummary%22:%22Time-span%20(creationdate):%20From%2003%2F05%2F2025%20to%2003%2F06%2F2027%22,%22priority%22:-1,%22panelName%22:%22Search%22,%22presentation%22:%22%22,%22sorting%22:%22%22,%22customFilters%22:%5B%5D,%22customFacetStrings%22:%7B%7D,%22orgUnit%22:%22org_unit:8acc2ff9-63f5-11f0-ae19-959fd20885e0%22%7D%7D" ref="E590"/>
    <hyperlink r:id="rId1751" ref="F590"/>
    <hyperlink r:id="rId1752" ref="U590"/>
    <hyperlink r:id="rId1753" location="/main?escenicid=314935130&amp;extra=%7B%22package%22:%22ece-auto-gen-0af97965-68f6-43c4-97eb-86dc4373092e%22%7D" ref="E591"/>
    <hyperlink r:id="rId1754" ref="F591"/>
    <hyperlink r:id="rId1755" ref="U591"/>
    <hyperlink r:id="rId1756" location="/main?escenicid=314935170&amp;extra=%7B%22package%22:%22ece-auto-gen-222ecfd9-fc9e-4578-82d3-ca61ae263ce5%22%7D" ref="E592"/>
    <hyperlink r:id="rId1757" ref="F592"/>
    <hyperlink r:id="rId1758" ref="U592"/>
    <hyperlink r:id="rId1759" ref="E593"/>
    <hyperlink r:id="rId1760" ref="F593"/>
    <hyperlink r:id="rId1761" ref="U593"/>
    <hyperlink r:id="rId1762" ref="E594"/>
    <hyperlink r:id="rId1763" ref="F594"/>
    <hyperlink r:id="rId1764" ref="U594"/>
    <hyperlink r:id="rId1765" location="/main?escenicid=314937732&amp;extra=%7B%22package%22:%22ece-auto-gen-7b033484-ddb5-4024-84a1-26484ad5121f%22%7D" ref="E595"/>
    <hyperlink r:id="rId1766" ref="F595"/>
    <hyperlink r:id="rId1767" ref="U595"/>
    <hyperlink r:id="rId1768" location="/main?escenicid=314937739&amp;extra=%7B%22package%22:%22ece-auto-gen-d146b1a5-528d-45e8-8bcb-81c85d2c8f0f%22%7D" ref="E596"/>
    <hyperlink r:id="rId1769" ref="F596"/>
    <hyperlink r:id="rId1770" ref="U596"/>
    <hyperlink r:id="rId1771" location="/main?escenicid=314937741&amp;extra=%7B%22package%22:%22ece-auto-gen-33933589-8f34-4b89-a98f-b1a18cf0b029%22%7D" ref="E597"/>
    <hyperlink r:id="rId1772" ref="F597"/>
    <hyperlink r:id="rId1773" ref="U597"/>
    <hyperlink r:id="rId1774" location="/main?escenicid=314938053&amp;extra=%7B%22package%22:%22ece-auto-gen-3b90cf13-6dd2-450b-b39b-f0d5aa337d19%22%7D" ref="E598"/>
    <hyperlink r:id="rId1775" ref="F598"/>
    <hyperlink r:id="rId1776" ref="U598"/>
    <hyperlink r:id="rId1777" location="/main?escenicid=314938054&amp;extra=%7B%22package%22:%22ece-auto-gen-6cab670c-2bea-443f-ba45-2ba345ef7e11%22%7D" ref="E599"/>
    <hyperlink r:id="rId1778" ref="F599"/>
    <hyperlink r:id="rId1779" ref="U599"/>
    <hyperlink r:id="rId1780" location="/main?escenicid=314938055&amp;extra=%7B%22package%22:%22ece-auto-gen-60f00c3e-b215-4b8b-a1f6-eb90f7bc983b%22%7D" ref="E600"/>
    <hyperlink r:id="rId1781" ref="F600"/>
    <hyperlink r:id="rId1782" ref="U600"/>
    <hyperlink r:id="rId1783" location="/main?escenicid=314938912&amp;extra=%7B%22package%22:%22ece-auto-gen-6b6c95ad-3ae2-44aa-a6fe-7182c313fe49%22%7D" ref="E601"/>
    <hyperlink r:id="rId1784" ref="F601"/>
    <hyperlink r:id="rId1785" ref="U601"/>
    <hyperlink r:id="rId1786" location="/main?escenicid=314938916&amp;extra=%7B%22package%22:%22ece-auto-gen-4d1ed75c-dc74-40b3-a85e-27ea55fd2fd3%22%7D" ref="E602"/>
    <hyperlink r:id="rId1787" ref="F602"/>
    <hyperlink r:id="rId1788" ref="U602"/>
    <hyperlink r:id="rId1789" location="/main?escenicid=314938920&amp;extra=%7B%22package%22:%22ece-auto-gen-8b7954bc-562d-45be-a3f0-e6d97a032c8d%22%7D" ref="E603"/>
    <hyperlink r:id="rId1790" ref="F603"/>
    <hyperlink r:id="rId1791" ref="U603"/>
    <hyperlink r:id="rId1792" ref="E604"/>
    <hyperlink r:id="rId1793" ref="F604"/>
    <hyperlink r:id="rId1794" ref="U604"/>
    <hyperlink r:id="rId1795" ref="F605"/>
    <hyperlink r:id="rId1796" location="heading=h.iig7q3gpeo30" ref="U605"/>
    <hyperlink r:id="rId1797" location="/main?escenicid=314809460&amp;extra=%7B%22package%22:%2252091b02-fe62-48cf-a14f-dc8ff2a76552%22%7D" ref="E606"/>
    <hyperlink r:id="rId1798" ref="F606"/>
    <hyperlink r:id="rId1799" ref="E607"/>
    <hyperlink r:id="rId1800" ref="F607"/>
    <hyperlink r:id="rId1801" ref="U607"/>
    <hyperlink r:id="rId1802" ref="E608"/>
    <hyperlink r:id="rId1803" ref="F608"/>
    <hyperlink r:id="rId1804" ref="U608"/>
    <hyperlink r:id="rId1805" location="/main?escenicid=314940450&amp;extra=%7B%22package%22:%22ece-auto-gen-80842e9f-6c49-43bb-a6fd-480d505b9047%22%7D" ref="E609"/>
    <hyperlink r:id="rId1806" ref="F609"/>
    <hyperlink r:id="rId1807" ref="U609"/>
    <hyperlink r:id="rId1808" location="/main?escenicid=314940454&amp;extra=%7B%22package%22:%22ece-auto-gen-68e66ed4-12d4-48a1-907f-0686a5053909%22%7D" ref="E610"/>
    <hyperlink r:id="rId1809" ref="F610"/>
    <hyperlink r:id="rId1810" ref="U610"/>
    <hyperlink r:id="rId1811" location="/main?escenicid=314940464&amp;extra=%7B%22package%22:%22ece-auto-gen-7e7a5444-d22a-45c3-960b-d9956b5309e3%22%7D" ref="E611"/>
    <hyperlink r:id="rId1812" ref="F611"/>
    <hyperlink r:id="rId1813" ref="U611"/>
    <hyperlink r:id="rId1814" location="/main?escenicid=314941510&amp;extra=%7B%22package%22:%22ece-auto-gen-01a820fd-9934-4459-afec-03ef3fd537d4%22%7D" ref="E612"/>
    <hyperlink r:id="rId1815" ref="F612"/>
    <hyperlink r:id="rId1816" ref="U612"/>
    <hyperlink r:id="rId1817" location="/main?escenicid=314941513&amp;extra=%7B%22package%22:%22ece-auto-gen-11399272-ad7a-4f50-a9e5-0b797e3365ab%22%7D" ref="E613"/>
    <hyperlink r:id="rId1818" ref="F613"/>
    <hyperlink r:id="rId1819" ref="U613"/>
    <hyperlink r:id="rId1820" location="/main?escenicid=314941519&amp;extra=%7B%22package%22:%22ece-auto-gen-0f03407e-fa5f-44a2-8b87-44bd73cbf7b8%22%7D" ref="E614"/>
    <hyperlink r:id="rId1821" ref="F614"/>
    <hyperlink r:id="rId1822" ref="U614"/>
    <hyperlink r:id="rId1823" location="/main?escenicid=314949288&amp;extra=%7B%22package%22:%22ece-auto-gen-258930a6-21f3-428b-b067-07ae8d359755%22%7D" ref="E615"/>
    <hyperlink r:id="rId1824" ref="F615"/>
    <hyperlink r:id="rId1825" ref="U615"/>
    <hyperlink r:id="rId1826" location="/main?escenicid=314949292&amp;extra=%7B%22package%22:%22ece-auto-gen-3958a1a7-9402-4173-8482-d4c4d489a71e%22%7D" ref="E616"/>
    <hyperlink r:id="rId1827" ref="F616"/>
    <hyperlink r:id="rId1828" ref="U616"/>
    <hyperlink r:id="rId1829" location="/main?escenicid=314949298&amp;extra=%7B%22package%22:%22ece-auto-gen-ae1e6b96-2319-4cac-9591-666a62fd3f8c%22%7D" ref="E617"/>
    <hyperlink r:id="rId1830" ref="F617"/>
    <hyperlink r:id="rId1831" ref="U617"/>
    <hyperlink r:id="rId1832" ref="E618"/>
    <hyperlink r:id="rId1833" ref="F618"/>
    <hyperlink r:id="rId1834" ref="U618"/>
    <hyperlink r:id="rId1835" ref="E619"/>
    <hyperlink r:id="rId1836" ref="F619"/>
    <hyperlink r:id="rId1837" ref="U619"/>
    <hyperlink r:id="rId1838" location="/main?escenicid=314948992&amp;extra=%7B%22package%22:%22ece-auto-gen-bde9016c-34a8-419c-87f9-b5662c54ac4a%22%7D" ref="E620"/>
    <hyperlink r:id="rId1839" ref="F620"/>
    <hyperlink r:id="rId1840" ref="U620"/>
    <hyperlink r:id="rId1841" location="/main?escenicid=314948993&amp;extra=%7B%22package%22:%22ece-auto-gen-4966dd66-6c0e-4c60-aa9f-6eed36966af6%22%7D" ref="E621"/>
    <hyperlink r:id="rId1842" ref="F621"/>
    <hyperlink r:id="rId1843" ref="U621"/>
    <hyperlink r:id="rId1844" location="/main?escenicid=314948999&amp;extra=%7B%22package%22:%22ece-auto-gen-089e88ab-cf5a-406e-855b-2e82a08f6c43%22%7D" ref="E622"/>
    <hyperlink r:id="rId1845" ref="F622"/>
    <hyperlink r:id="rId1846" ref="U622"/>
    <hyperlink r:id="rId1847" location="/main?escenicid=314949668&amp;extra=%7B%22package%22:%22ece-auto-gen-66cfaad5-7077-4935-b122-aadb09a399e6%22%7D" ref="E623"/>
    <hyperlink r:id="rId1848" ref="F623"/>
    <hyperlink r:id="rId1849" ref="U623"/>
    <hyperlink r:id="rId1850" location="/main?escenicid=314949678&amp;extra=%7B%22package%22:%22ece-auto-gen-8344e49b-b9d3-446c-8eb4-0e37742e34f4%22%7D" ref="E624"/>
    <hyperlink r:id="rId1851" ref="F624"/>
    <hyperlink r:id="rId1852" ref="U624"/>
    <hyperlink r:id="rId1853" location="/main?escenicid=314949688&amp;extra=%7B%22package%22:%22ece-auto-gen-59507752-4abe-4d51-a9ce-efd7d59f80e2%22%7D" ref="E625"/>
    <hyperlink r:id="rId1854" ref="F625"/>
    <hyperlink r:id="rId1855" ref="U625"/>
    <hyperlink r:id="rId1856" location="/main?escenicid=314950136&amp;extra=%7B%22package%22:%22ece-auto-gen-59a71d36-ad2e-4109-888a-fdd845075fce%22%7D" ref="E626"/>
    <hyperlink r:id="rId1857" ref="F626"/>
    <hyperlink r:id="rId1858" ref="U626"/>
    <hyperlink r:id="rId1859" location="/main?escenicid=314950137&amp;extra=%7B%22package%22:%22ece-auto-gen-e67faab3-b7b1-41bd-a381-05b16c50567d%22%7D" ref="E627"/>
    <hyperlink r:id="rId1860" ref="F627"/>
    <hyperlink r:id="rId1861" ref="U627"/>
    <hyperlink r:id="rId1862" location="/main?escenicid=314950151&amp;extra=%7B%22package%22:%22ece-auto-gen-0e538230-ac3b-4339-9f3c-31e4e5749452%22%7D" ref="E628"/>
    <hyperlink r:id="rId1863" ref="F628"/>
    <hyperlink r:id="rId1864" ref="U628"/>
    <hyperlink r:id="rId1865" ref="E629"/>
    <hyperlink r:id="rId1866" ref="F629"/>
    <hyperlink r:id="rId1867" ref="U629"/>
    <hyperlink r:id="rId1868" ref="E630"/>
    <hyperlink r:id="rId1869" ref="F630"/>
    <hyperlink r:id="rId1870" ref="U630"/>
    <hyperlink r:id="rId1871" location="/main?escenicid=314951291&amp;extra=%7B%22package%22:%22ece-auto-gen-64703392-98a2-4448-a203-201041d994ff%22%7D" ref="E631"/>
    <hyperlink r:id="rId1872" ref="F631"/>
    <hyperlink r:id="rId1873" ref="U631"/>
    <hyperlink r:id="rId1874" location="/main?escenicid=314951301&amp;extra=%7B%22package%22:%22ece-auto-gen-63263722-0207-4dd1-96ce-d09830f561a4%22%7D" ref="E632"/>
    <hyperlink r:id="rId1875" ref="F632"/>
    <hyperlink r:id="rId1876" ref="U632"/>
    <hyperlink r:id="rId1877" location="/main?escenicid=314951314&amp;extra=%7B%22package%22:%22ece-auto-gen-bf28f9d6-0b56-4bcd-8bcf-f0cce36c9ec5%22%7D" ref="E633"/>
    <hyperlink r:id="rId1878" ref="F633"/>
    <hyperlink r:id="rId1879" ref="U633"/>
    <hyperlink r:id="rId1880" location="/main?escenicid=314951725&amp;extra=%7B%22package%22:%22ece-auto-gen-310a50be-d5ad-46f8-98a9-4e50959cac0f%22%7D" ref="E634"/>
    <hyperlink r:id="rId1881" ref="F634"/>
    <hyperlink r:id="rId1882" ref="U634"/>
    <hyperlink r:id="rId1883" location="/main?escenicid=314951728&amp;extra=%7B%22package%22:%22ece-auto-gen-38a1ee78-461d-4125-b9cc-8e5b1e4afa89%22%7D" ref="E635"/>
    <hyperlink r:id="rId1884" ref="F635"/>
    <hyperlink r:id="rId1885" ref="U635"/>
    <hyperlink r:id="rId1886" location="/main?escenicid=314951733&amp;extra=%7B%22package%22:%22ece-auto-gen-b40db3bc-d394-4435-adcb-d1e78334c1a6%22%7D" ref="E636"/>
    <hyperlink r:id="rId1887" ref="F636"/>
    <hyperlink r:id="rId1888" ref="U636"/>
    <hyperlink r:id="rId1889" location="/main?escenicid=314952568&amp;extra=%7B%22package%22:%22ece-auto-gen-c0f30005-bee0-4a06-886c-a0b0e2b32d70%22%7D" ref="E637"/>
    <hyperlink r:id="rId1890" ref="F637"/>
    <hyperlink r:id="rId1891" ref="U637"/>
    <hyperlink r:id="rId1892" location="/main?escenicid=314952572&amp;extra=%7B%22package%22:%22ece-auto-gen-afa1de61-1712-4736-8635-56f308484bc0%22%7D" ref="E638"/>
    <hyperlink r:id="rId1893" ref="F638"/>
    <hyperlink r:id="rId1894" ref="U638"/>
    <hyperlink r:id="rId1895" location="/main?escenicid=314952578&amp;extra=%7B%22package%22:%22ece-auto-gen-1f06972d-d758-4e9d-af3d-530019521c58%22%7D" ref="E639"/>
    <hyperlink r:id="rId1896" ref="F639"/>
    <hyperlink r:id="rId1897" ref="U639"/>
    <hyperlink r:id="rId1898" location="/main?escenicid=314954813&amp;extra=%7B%22package%22:%22ece-auto-gen-7ae1af58-9985-4d4a-aeb9-142888b2c991%22%7D" ref="E640"/>
    <hyperlink r:id="rId1899" ref="F640"/>
    <hyperlink r:id="rId1900" ref="U640"/>
    <hyperlink r:id="rId1901" location="/main?escenicid=314954820&amp;extra=%7B%22package%22:%22ece-auto-gen-054d93e2-b3d6-4dee-81ef-3731edbad8b1%22%7D" ref="E641"/>
    <hyperlink r:id="rId1902" ref="F641"/>
    <hyperlink r:id="rId1903" ref="U641"/>
    <hyperlink r:id="rId1904" location="/main?escenicid=314953310&amp;extra=%7B%22package%22:%22ece-auto-gen-9a0d2b11-e356-45f2-9a14-ed263998bec5%22%7D" ref="E642"/>
    <hyperlink r:id="rId1905" ref="F642"/>
    <hyperlink r:id="rId1906" ref="U642"/>
    <hyperlink r:id="rId1907" location="/main?escenicid=314953311&amp;extra=%7B%22package%22:%22ece-auto-gen-daaab0ff-d457-48dc-b97a-a654a3b9ab9b%22%7D" ref="E643"/>
    <hyperlink r:id="rId1908" ref="F643"/>
    <hyperlink r:id="rId1909" ref="U643"/>
    <hyperlink r:id="rId1910" location="/main?escenicid=314953313&amp;extra=%7B%22package%22:%22ece-auto-gen-c54140d3-afc9-41d0-99e6-5507a9fcdfa7%22%7D" ref="E644"/>
    <hyperlink r:id="rId1911" ref="F644"/>
    <hyperlink r:id="rId1912" ref="U644"/>
    <hyperlink r:id="rId1913" ref="E645"/>
    <hyperlink r:id="rId1914" ref="F645"/>
    <hyperlink r:id="rId1915" ref="U645"/>
    <hyperlink r:id="rId1916" location="/main?escenicid=314954641&amp;extra=%7B%22package%22:%22ece-auto-gen-45eab5d9-0a04-4e5c-b257-289d8a61479b%22%7D" ref="E646"/>
    <hyperlink r:id="rId1917" ref="F646"/>
    <hyperlink r:id="rId1918" ref="U646"/>
    <hyperlink r:id="rId1919" location="/main?escenicid=314954647&amp;extra=%7B%22package%22:%22ece-auto-gen-baf516d9-ea6b-433e-8a43-afd6b94aa538%22%7D" ref="E647"/>
    <hyperlink r:id="rId1920" ref="F647"/>
    <hyperlink r:id="rId1921" ref="U647"/>
    <hyperlink r:id="rId1922" location="/main?escenicid=314954658&amp;extra=%7B%22package%22:%22ece-auto-gen-cbe92580-7bfb-4c79-ab53-b8e3f94d41cb%22%7D" ref="E648"/>
    <hyperlink r:id="rId1923" ref="F648"/>
    <hyperlink r:id="rId1924" ref="U648"/>
    <hyperlink r:id="rId1925" ref="E649"/>
    <hyperlink r:id="rId1926" ref="F649"/>
    <hyperlink r:id="rId1927" ref="U649"/>
    <hyperlink r:id="rId1928" location="/main?escenicid=314979783&amp;extra=%7B%22package%22:%22ece-auto-gen-eac54954-504a-4504-a026-6be7e99064fe%22%7D" ref="E650"/>
    <hyperlink r:id="rId1929" ref="F650"/>
    <hyperlink r:id="rId1930" ref="U650"/>
    <hyperlink r:id="rId1931" location="/main?escenicid=314979798&amp;extra=%7B%22package%22:%22ece-auto-gen-3e8c632f-53d7-46bd-aef5-6ca695d29894%22%7D" ref="E651"/>
    <hyperlink r:id="rId1932" ref="F651"/>
    <hyperlink r:id="rId1933" ref="U651"/>
    <hyperlink r:id="rId1934" location="/main?escenicid=314979800&amp;extra=%7B%22package%22:%22ece-auto-gen-1f1b8147-04c5-4229-8765-5f013b79b44a%22%7D" ref="E652"/>
    <hyperlink r:id="rId1935" ref="F652"/>
    <hyperlink r:id="rId1936" ref="U652"/>
    <hyperlink r:id="rId1937" location="/main?escenicid=314980356&amp;extra=%7B%22package%22:%22ece-auto-gen-c62355fc-38ae-43a4-92f5-2d00b260f202%22%7D" ref="E653"/>
    <hyperlink r:id="rId1938" ref="F653"/>
    <hyperlink r:id="rId1939" ref="U653"/>
    <hyperlink r:id="rId1940" location="/main?escenicid=314980358&amp;extra=%7B%22package%22:%22ece-auto-gen-f6d0e4dc-4a4a-47b4-ba54-bf6348fecc44%22%7D" ref="E654"/>
    <hyperlink r:id="rId1941" ref="F654"/>
    <hyperlink r:id="rId1942" ref="U654"/>
    <hyperlink r:id="rId1943" location="/main?escenicid=314980360&amp;extra=%7B%22package%22:%22ece-auto-gen-9f3afd2b-a25f-449a-a1cf-a40e85c36d2f%22%7D" ref="E655"/>
    <hyperlink r:id="rId1944" ref="F655"/>
    <hyperlink r:id="rId1945" ref="U655"/>
    <hyperlink r:id="rId1946" ref="E656"/>
    <hyperlink r:id="rId1947" ref="F656"/>
    <hyperlink r:id="rId1948" ref="U656"/>
    <hyperlink r:id="rId1949" ref="E657"/>
    <hyperlink r:id="rId1950" ref="F657"/>
    <hyperlink r:id="rId1951" ref="U657"/>
    <hyperlink r:id="rId1952" location="/main?escenicid=314981881&amp;extra=%7B%22package%22:%22ece-auto-gen-bb092c29-4060-4b5b-9aad-0a18fcf6538d%22%7D" ref="E658"/>
    <hyperlink r:id="rId1953" ref="F658"/>
    <hyperlink r:id="rId1954" ref="U658"/>
    <hyperlink r:id="rId1955" location="/main?escenicid=314982376&amp;extra=%7B%22package%22:%22ece-auto-gen-eccb94d7-103d-4c4f-9915-a66e8ec29074%22%7D" ref="E659"/>
    <hyperlink r:id="rId1956" ref="F659"/>
    <hyperlink r:id="rId1957" ref="U659"/>
    <hyperlink r:id="rId1958" location="/main?escenicid=314980469&amp;extra=%7B%22package%22:%22ece-auto-gen-f58d439c-ad89-4357-ab21-5424f8fd8a7a%22%7D" ref="E660"/>
    <hyperlink r:id="rId1959" ref="F660"/>
    <hyperlink r:id="rId1960" ref="U660"/>
    <hyperlink r:id="rId1961" location="/main?escenicid=314980469&amp;extra=%7B%22package%22:%22ece-auto-gen-f58d439c-ad89-4357-ab21-5424f8fd8a7a%22%7D" ref="E661"/>
    <hyperlink r:id="rId1962" ref="F661"/>
    <hyperlink r:id="rId1963" ref="U661"/>
    <hyperlink r:id="rId1964" location="/main?escenicid=314980474&amp;extra=%7B%22package%22:%22ece-auto-gen-8311c782-4db6-45d1-a5f9-2073c7328748%22%7D" ref="E662"/>
    <hyperlink r:id="rId1965" ref="F662"/>
    <hyperlink r:id="rId1966" ref="U662"/>
    <hyperlink r:id="rId1967" ref="E663"/>
    <hyperlink r:id="rId1968" ref="F663"/>
    <hyperlink r:id="rId1969" ref="U663"/>
    <hyperlink r:id="rId1970" ref="E664"/>
    <hyperlink r:id="rId1971" ref="F664"/>
    <hyperlink r:id="rId1972" ref="U664"/>
    <hyperlink r:id="rId1973" location="/main?escenicid=314981510&amp;extra=%7B%22package%22:%22ece-auto-gen-cb67fd33-a551-4bcd-9116-71efacd3487d%22%7D" ref="E665"/>
    <hyperlink r:id="rId1974" ref="F665"/>
    <hyperlink r:id="rId1975" ref="U665"/>
    <hyperlink r:id="rId1976" location="/main?escenicid=314981516&amp;extra=%7B%22package%22:%22ece-auto-gen-66bdcb1b-1010-4d99-87b2-e0044cca0df0%22%7D" ref="E666"/>
    <hyperlink r:id="rId1977" ref="F666"/>
    <hyperlink r:id="rId1978" ref="U666"/>
    <hyperlink r:id="rId1979" location="/main?escenicid=314981518&amp;extra=%7B%22package%22:%22ece-auto-gen-31f45ed4-0b87-4dff-9928-c898d2c39776%22%7D" ref="E667"/>
    <hyperlink r:id="rId1980" ref="F667"/>
    <hyperlink r:id="rId1981" ref="U667"/>
    <hyperlink r:id="rId1982" location="/main?escenicid=314983190&amp;extra=%7B%22package%22:%22ece-auto-gen-3a5d1e38-58d3-424f-9a34-ad0a21d1f276%22%7D" ref="E668"/>
    <hyperlink r:id="rId1983" ref="F668"/>
    <hyperlink r:id="rId1984" ref="U668"/>
    <hyperlink r:id="rId1985" location="/main?escenicid=314985885&amp;extra=%7B%22package%22:%22ece-auto-gen-2f5546b6-bd29-497f-aaa5-8bcadd6849a2%22%7D&amp;filter=%7B%22searchCriteria%22:%7B%22name%22:%22%22,%22searchTerm%22:%22lauren%22,%22contentType%22:%22%2Fwebservice%2Fescenic%2Fpublication%2Fbnd%2Fmodel%2Fcontent-type%2Fpicture%22,%22labels%22:%7B%22%2Fwebservice%2Fescenic%2Fpublication%2Fbnd%2Fmodel%2Fcontent-type%2Fpicture%22:%7B%22title%22:%22Photo%22%7D,%22org_unit:8a8f26f5-63f5-11f0-ae19-959fd20885e0%22:%7B%22title%22:%22KansasCity%22%7D,%22creationdate%22:%22In%20the%20last%20year%22%7D,%22createdAt%22:%222026-03-09T19:54:58.378Z%22,%22dateRange%22:%7B%22creationdate%22:%7B%22start%22:%222025-03-09T08:00:00Z%22,%22end%22:%222027-03-10T08:00:00Z%22%7D%7D,%22daysBefore%22:%7B%22creationdate%22:%22365%22%7D,%22facetSummary%22:%22Document%20Type:%20Photo,%20Time-span%20(creationdate):%20In%20the%20last%20year%22,%22priority%22:-1,%22panelName%22:%22Search%22,%22presentation%22:%22%22,%22sorting%22:%22%22,%22customFilters%22:%5B%5D,%22customFacetStrings%22:%7B%7D,%22orgUnit%22:%22org_unit:8a8f26f5-63f5-11f0-ae19-959fd20885e0%22%7D%7D" ref="E669"/>
    <hyperlink r:id="rId1986" ref="F669"/>
    <hyperlink r:id="rId1987" ref="U669"/>
    <hyperlink r:id="rId1988" location="/main?escenicid=314982852&amp;extra=%7B%22package%22:%22ece-auto-gen-9ac422d3-84ab-4752-8d63-e458f9db37b0%22%7D&amp;filter=%7B%22searchCriteria%22:%7B%22name%22:%22%22,%22searchTerm%22:%22%22,%22labels%22:%7B%22org_unit:8acc2ff9-63f5-11f0-ae19-959fd20885e0%22:%7B%22title%22:%22Miami%22%7D,%22creationdate%22:%22From%2003%2F09%2F2025%20to%2003%2F10%2F2027%22%7D,%22createdAt%22:%222026-03-09T17:53:31.524Z%22,%22dateRange%22:%7B%22creationdate%22:%7B%22start%22:%222025-03-09T05:00:00Z%22,%22end%22:%222027-03-10T05:00:00Z%22%7D%7D,%22daysBefore%22:%7B%22creationdate%22:%22365%22%7D,%22facetSummary%22:%22Time-span%20(creationdate):%20From%2003%2F09%2F2025%20to%2003%2F10%2F2027%22,%22priority%22:-1,%22panelName%22:%22Search%22,%22presentation%22:%22%22,%22sorting%22:%22%22,%22customFilters%22:%5B%5D,%22customFacetStrings%22:%7B%7D,%22orgUnit%22:%22org_unit:8acc2ff9-63f5-11f0-ae19-959fd20885e0%22%7D%7D" ref="E670"/>
    <hyperlink r:id="rId1989" ref="F670"/>
    <hyperlink r:id="rId1990" ref="U670"/>
    <hyperlink r:id="rId1991" location="/main?escenicid=314982866&amp;extra=%7B%22package%22:%22ece-auto-gen-e911c5d0-e721-4dc8-9dcb-508a71a05495%22%7D&amp;filter=%7B%22searchCriteria%22:%7B%22name%22:%22%22,%22searchTerm%22:%22%22,%22labels%22:%7B%22org_unit:8acc2ff9-63f5-11f0-ae19-959fd20885e0%22:%7B%22title%22:%22Miami%22%7D,%22creationdate%22:%22In%20the%20last%20year%22%7D,%22createdAt%22:%222026-03-09T17:56:10.930Z%22,%22dateRange%22:%7B%22creationdate%22:%7B%22start%22:%222025-03-09T05:00:00Z%22,%22end%22:%222027-03-10T05:00:00Z%22%7D%7D,%22daysBefore%22:%7B%22creationdate%22:%22365%22%7D,%22facetSummary%22:%22Time-span%20(creationdate):%20In%20the%20last%20year%22,%22priority%22:-1,%22panelName%22:%22Search%22,%22presentation%22:%22%22,%22sorting%22:%22%22,%22customFilters%22:%5B%5D,%22customFacetStrings%22:%7B%7D,%22orgUnit%22:%22org_unit:8acc2ff9-63f5-11f0-ae19-959fd20885e0%22%7D%7D" ref="E671"/>
    <hyperlink r:id="rId1992" ref="F671"/>
    <hyperlink r:id="rId1993" ref="U671"/>
    <hyperlink r:id="rId1994" location="/main?escenicid=314982869&amp;extra=%7B%22package%22:%22ece-auto-gen-b8b01a46-71f2-4f4c-9524-36a65442da98%22%7D" ref="E672"/>
    <hyperlink r:id="rId1995" ref="F672"/>
    <hyperlink r:id="rId1996" ref="U672"/>
    <hyperlink r:id="rId1997" ref="E673"/>
    <hyperlink r:id="rId1998" ref="F673"/>
    <hyperlink r:id="rId1999" ref="U673"/>
    <hyperlink r:id="rId2000" location="/main?escenicid=314982689&amp;extra=%7B%22package%22:%22ece-auto-gen-974d7a43-ab5d-455b-bf99-387f736116fb%22%7D" ref="E674"/>
    <hyperlink r:id="rId2001" ref="F674"/>
    <hyperlink r:id="rId2002" ref="U674"/>
    <hyperlink r:id="rId2003" location="/main?escenicid=314982714&amp;extra=%7B%22package%22:%22ece-auto-gen-3ef00646-07de-4432-9d11-0ab6d4bfab83%22%7D" ref="E675"/>
    <hyperlink r:id="rId2004" ref="F675"/>
    <hyperlink r:id="rId2005" ref="U675"/>
    <hyperlink r:id="rId2006" location="/main?escenicid=314982715&amp;extra=%7B%22package%22:%22ece-auto-gen-5db85076-a029-4b90-b9ca-f8808bf4131d%22%7D" ref="E676"/>
    <hyperlink r:id="rId2007" ref="F676"/>
    <hyperlink r:id="rId2008" ref="U676"/>
    <hyperlink r:id="rId2009" location="/main?escenicid=314986021&amp;extra=%7B%22package%22:%22ece-auto-gen-47de8b9f-bd93-430c-ba2e-d9b12268d080%22%7D" ref="E677"/>
    <hyperlink r:id="rId2010" ref="F677"/>
    <hyperlink r:id="rId2011" ref="U677"/>
    <hyperlink r:id="rId2012" location="/main?escenicid=314986028&amp;extra=%7B%22package%22:%22ece-auto-gen-9ce7c205-404c-4778-b7ed-73991019d2eb%22%7D" ref="E678"/>
    <hyperlink r:id="rId2013" ref="F678"/>
    <hyperlink r:id="rId2014" ref="U678"/>
    <hyperlink r:id="rId2015" location="/main?escenicid=314985435&amp;extra=%7B%22package%22:%22ece-auto-gen-2d94b2df-1d06-4400-9b77-822217da88fa%22%7D" ref="E679"/>
    <hyperlink r:id="rId2016" ref="F679"/>
    <hyperlink r:id="rId2017" ref="U679"/>
    <hyperlink r:id="rId2018" location="/main?escenicid=314985436&amp;extra=%7B%22package%22:%22ece-auto-gen-793e6033-1436-48b5-9f65-9ba1b7f40207%22%7D" ref="E680"/>
    <hyperlink r:id="rId2019" ref="F680"/>
    <hyperlink r:id="rId2020" ref="U680"/>
    <hyperlink r:id="rId2021" location="/main?escenicid=314985463&amp;extra=%7B%22package%22:%22ece-auto-gen-0d8a321e-08dd-463f-8e30-8b0f152a9c15%22%7D" ref="E681"/>
    <hyperlink r:id="rId2022" ref="F681"/>
    <hyperlink r:id="rId2023" ref="U681"/>
    <hyperlink r:id="rId2024" location="/main?escenicid=314985110&amp;extra=%7B%22package%22:%22ece-auto-gen-16a10f12-93c5-4da6-9ed8-1afac1801d73%22%7D" ref="E682"/>
    <hyperlink r:id="rId2025" ref="F682"/>
    <hyperlink r:id="rId2026" ref="U682"/>
    <hyperlink r:id="rId2027" location="/main?escenicid=314985111&amp;extra=%7B%22package%22:%22ece-auto-gen-03b68ebb-eab8-44cd-bf67-578e45e089d8%22%7D" ref="E683"/>
    <hyperlink r:id="rId2028" ref="F683"/>
    <hyperlink r:id="rId2029" ref="U683"/>
    <hyperlink r:id="rId2030" location="/main?escenicid=314985112&amp;extra=%7B%22package%22:%22ece-auto-gen-f840eccd-5c0e-49a3-9656-5c86f675a025%22%7D" ref="E684"/>
    <hyperlink r:id="rId2031" ref="F684"/>
    <hyperlink r:id="rId2032" ref="U684"/>
    <hyperlink r:id="rId2033" location="/main?escenicid=314993686&amp;extra=%7B%22package%22:%22ece-auto-gen-2807f31d-fb5c-4b76-9119-35000a9d283e%22%7D" ref="E685"/>
    <hyperlink r:id="rId2034" ref="F685"/>
    <hyperlink r:id="rId2035" ref="U685"/>
    <hyperlink r:id="rId2036" location="/main?escenicid=314993678&amp;extra=%7B%22package%22:%22ece-auto-gen-6328245d-3bef-41dd-8fc3-66cb861c97d4%22%7D" ref="E686"/>
    <hyperlink r:id="rId2037" ref="F686"/>
    <hyperlink r:id="rId2038" ref="U686"/>
    <hyperlink r:id="rId2039" location="/main?escenicid=314993673&amp;extra=%7B%22package%22:%22ece-auto-gen-3c6c3028-eaa5-484b-99a7-ac836b571755%22%7D" ref="E687"/>
    <hyperlink r:id="rId2040" ref="F687"/>
    <hyperlink r:id="rId2041" ref="U687"/>
    <hyperlink r:id="rId2042" location="/main?escenicid=314994469&amp;extra=%7B%22package%22:%22ece-auto-gen-107d1656-63d7-4004-b284-fdb672445138%22%7D" ref="E688"/>
    <hyperlink r:id="rId2043" ref="F688"/>
    <hyperlink r:id="rId2044" ref="U688"/>
    <hyperlink r:id="rId2045" location="/main?escenicid=314994471&amp;extra=%7B%22package%22:%22ece-auto-gen-4184843c-42a3-4bb8-9079-d5b1eab68638%22%7D" ref="E689"/>
    <hyperlink r:id="rId2046" ref="F689"/>
    <hyperlink r:id="rId2047" ref="U689"/>
    <hyperlink r:id="rId2048" location="/main?escenicid=314994476&amp;extra=%7B%22package%22:%22ece-auto-gen-380de107-b4b7-4d26-8e10-b01f207265a6%22%7D" ref="E690"/>
    <hyperlink r:id="rId2049" ref="F690"/>
    <hyperlink r:id="rId2050" ref="U690"/>
    <hyperlink r:id="rId2051" location="/main?escenicid=314995121&amp;extra=%7B%22package%22:%22ece-auto-gen-d4ae8f88-eed8-4015-bf72-c499b89c6965%22%7D" ref="E691"/>
    <hyperlink r:id="rId2052" ref="F691"/>
    <hyperlink r:id="rId2053" ref="U691"/>
    <hyperlink r:id="rId2054" location="/main?escenicid=314995144&amp;extra=%7B%22package%22:%22ece-auto-gen-289cf81f-9a6f-4f08-82b9-99d3b5bc2a10%22%7D" ref="E692"/>
    <hyperlink r:id="rId2055" ref="F692"/>
    <hyperlink r:id="rId2056" ref="U692"/>
    <hyperlink r:id="rId2057" location="/main?escenicid=314995162&amp;extra=%7B%22package%22:%22ece-auto-gen-6cf79bdb-d232-4b8b-9a92-95b3964bf095%22%7D" ref="E693"/>
    <hyperlink r:id="rId2058" ref="F693"/>
    <hyperlink r:id="rId2059" ref="U693"/>
    <hyperlink r:id="rId2060" ref="E694"/>
    <hyperlink r:id="rId2061" ref="F694"/>
    <hyperlink r:id="rId2062" ref="U694"/>
    <hyperlink r:id="rId2063" location="/main?escenicid=314995046&amp;extra=%7B%22package%22:%22ece-auto-gen-15c681b8-5b05-458c-b387-2d3676292bad%22%7D" ref="E695"/>
    <hyperlink r:id="rId2064" ref="F695"/>
    <hyperlink r:id="rId2065" ref="U695"/>
    <hyperlink r:id="rId2066" location="/main?escenicid=314995049&amp;extra=%7B%22package%22:%22ece-auto-gen-6f995514-dac2-4d6d-80ed-e37f9fe5d293%22%7D" ref="E696"/>
    <hyperlink r:id="rId2067" ref="F696"/>
    <hyperlink r:id="rId2068" ref="U696"/>
    <hyperlink r:id="rId2069" location="/main?escenicid=314995051&amp;extra=%7B%22package%22:%22ece-auto-gen-6ff28874-3068-4611-af30-4a277a36da35%22%7D" ref="E697"/>
    <hyperlink r:id="rId2070" ref="F697"/>
    <hyperlink r:id="rId2071" ref="U697"/>
    <hyperlink r:id="rId2072" location="/main?escenicid=314996092&amp;extra=%7B%22package%22:%22ece-auto-gen-46f080b4-b700-42b4-b12b-04e04161ac85%22%7D" ref="E698"/>
    <hyperlink r:id="rId2073" ref="F698"/>
    <hyperlink r:id="rId2074" ref="U698"/>
    <hyperlink r:id="rId2075" location="/main?escenicid=314996095&amp;extra=%7B%22package%22:%22ece-auto-gen-4fa0fd25-8bd4-4818-be61-17e0f2c29fca%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3-10T16:24:12.805Z%22,%22dateRange%22:%7B%22creationdate%22:%7B%22start%22:%222025-03-10T04:00:00Z%22,%22end%22:%222027-03-11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 ref="E699"/>
    <hyperlink r:id="rId2076" ref="F699"/>
    <hyperlink r:id="rId2077" ref="U699"/>
    <hyperlink r:id="rId2078" location="/main?escenicid=314994639&amp;extra=%7B%22package%22:%22ece-auto-gen-5b3a5405-b921-48fa-b204-d91605fce015%22%7D" ref="E700"/>
    <hyperlink r:id="rId2079" ref="F700"/>
    <hyperlink r:id="rId2080" ref="U700"/>
    <hyperlink r:id="rId2081" location="/main?escenicid=314994652&amp;extra=%7B%22package%22:%22ece-auto-gen-7d96f76c-2bb2-4d56-bb94-b7899455f2cb%22%7D" ref="E701"/>
    <hyperlink r:id="rId2082" ref="F701"/>
    <hyperlink r:id="rId2083" ref="U701"/>
    <hyperlink r:id="rId2084" location="/main?escenicid=314994656&amp;extra=%7B%22package%22:%22ece-auto-gen-b7134352-e757-4257-9298-3273a8357937%22%7D" ref="E702"/>
    <hyperlink r:id="rId2085" ref="F702"/>
    <hyperlink r:id="rId2086" ref="U702"/>
    <hyperlink r:id="rId2087" location="/main?escenicid=314951219&amp;extra=%7B%22package%22:%22ece-auto-gen-b1534bef-61db-49b2-85dd-0e9afa9f6261%22%7D" ref="E703"/>
    <hyperlink r:id="rId2088" ref="F703"/>
    <hyperlink r:id="rId2089" ref="U703"/>
    <hyperlink r:id="rId2090" ref="E704"/>
    <hyperlink r:id="rId2091" ref="F704"/>
    <hyperlink r:id="rId2092" ref="U704"/>
    <hyperlink r:id="rId2093" location="/main?escenicid=314983871&amp;extra=%7B%22package%22:%22ece-auto-gen-2b9dd03c-3f5a-4a4e-a7df-76e124a71cf8%22%7D" ref="E705"/>
    <hyperlink r:id="rId2094" ref="F705"/>
    <hyperlink r:id="rId2095" ref="U705"/>
    <hyperlink r:id="rId2096" location="/main?escenicid=314984947&amp;extra=%7B%22package%22:%22ece-auto-gen-96266dff-fd07-4b3b-ae85-87ac535dc249%22%7D" ref="E706"/>
    <hyperlink r:id="rId2097" ref="F706"/>
    <hyperlink r:id="rId2098" location="/main?escenicid=314997457&amp;extra=%7B%22package%22:%22ece-auto-gen-7cd57e41-03c2-49f6-adeb-04cd7a805089%22%7D" ref="E707"/>
    <hyperlink r:id="rId2099" ref="F707"/>
    <hyperlink r:id="rId2100" ref="U707"/>
    <hyperlink r:id="rId2101" location="/main?escenicid=314997459&amp;extra=%7B%22package%22:%22ece-auto-gen-941b4262-6c1b-407d-aef8-1347b04bcc5f%22%7D" ref="E708"/>
    <hyperlink r:id="rId2102" ref="F708"/>
    <hyperlink r:id="rId2103" ref="U708"/>
    <hyperlink r:id="rId2104" location="/main?escenicid=314997462&amp;extra=%7B%22package%22:%22ece-auto-gen-e75b09de-7e10-419a-ab49-80b1fa3a18c3%22%7D" ref="E709"/>
    <hyperlink r:id="rId2105" ref="F709"/>
    <hyperlink r:id="rId2106" ref="U709"/>
    <hyperlink r:id="rId2107" ref="E710"/>
    <hyperlink r:id="rId2108" ref="F710"/>
    <hyperlink r:id="rId2109" ref="U710"/>
    <hyperlink r:id="rId2110" ref="E711"/>
    <hyperlink r:id="rId2111" ref="F711"/>
    <hyperlink r:id="rId2112" ref="U711"/>
    <hyperlink r:id="rId2113" ref="F712"/>
    <hyperlink r:id="rId2114" ref="U712"/>
    <hyperlink r:id="rId2115" ref="F713"/>
    <hyperlink r:id="rId2116" ref="U713"/>
    <hyperlink r:id="rId2117" ref="F714"/>
    <hyperlink r:id="rId2118" ref="U714"/>
    <hyperlink r:id="rId2119" ref="E715"/>
    <hyperlink r:id="rId2120" ref="F715"/>
    <hyperlink r:id="rId2121" ref="U715"/>
    <hyperlink r:id="rId2122" ref="E716"/>
    <hyperlink r:id="rId2123" ref="F716"/>
    <hyperlink r:id="rId2124" ref="U716"/>
    <hyperlink r:id="rId2125" ref="F717"/>
    <hyperlink r:id="rId2126" ref="U717"/>
    <hyperlink r:id="rId2127" ref="F718"/>
    <hyperlink r:id="rId2128" ref="U718"/>
    <hyperlink r:id="rId2129" location="/main?escenicid=314999585&amp;extra=%7B%22package%22:%22ece-auto-gen-5554adcc-d785-4ee7-bf5e-a832739f4117%22%7D" ref="E719"/>
    <hyperlink r:id="rId2130" ref="F719"/>
    <hyperlink r:id="rId2131" ref="U719"/>
    <hyperlink r:id="rId2132" location="/main?escenicid=314999587&amp;extra=%7B%22package%22:%22ece-auto-gen-0100555b-f77b-40f2-b8a3-f6963a30f1f2%22%7D" ref="E720"/>
    <hyperlink r:id="rId2133" ref="F720"/>
    <hyperlink r:id="rId2134" ref="U720"/>
    <hyperlink r:id="rId2135" location="/main?escenicid=314999589&amp;extra=%7B%22package%22:%22ece-auto-gen-f1e658b3-f5b8-4b9e-8d3a-33b260c57179%22%7D" ref="E721"/>
    <hyperlink r:id="rId2136" ref="F721"/>
    <hyperlink r:id="rId2137" ref="U721"/>
    <hyperlink r:id="rId2138" ref="E722"/>
    <hyperlink r:id="rId2139" ref="F722"/>
    <hyperlink r:id="rId2140" ref="U722"/>
    <hyperlink r:id="rId2141" location="/main?escenicid=315009886&amp;extra=%7B%22package%22:%22ece-auto-gen-fba7fbac-6af3-471b-9ae2-c9a40f19e269%22%7D" ref="E723"/>
    <hyperlink r:id="rId2142" ref="F723"/>
    <hyperlink r:id="rId2143" ref="U723"/>
    <hyperlink r:id="rId2144" location="/main?escenicid=315009888&amp;extra=%7B%22package%22:%22ece-auto-gen-6f5c904a-acd2-40d3-96d7-e45d4aa578da%22%7D" ref="E724"/>
    <hyperlink r:id="rId2145" ref="F724"/>
    <hyperlink r:id="rId2146" ref="U724"/>
    <hyperlink r:id="rId2147" location="/main?escenicid=315009892&amp;extra=%7B%22package%22:%22ece-auto-gen-f4fd8ceb-3314-41a1-a35b-03d601629c54%22%7D" ref="E725"/>
    <hyperlink r:id="rId2148" ref="F725"/>
    <hyperlink r:id="rId2149" ref="U725"/>
    <hyperlink r:id="rId2150" ref="E726"/>
    <hyperlink r:id="rId2151" ref="F726"/>
    <hyperlink r:id="rId2152" ref="U726"/>
    <hyperlink r:id="rId2153" location="/main?escenicid=315010011&amp;extra=%7B%22package%22:%22ece-auto-gen-426e7a1b-8d97-4009-9fee-83a78c8aa857%22%7D&amp;filter=%7B%22searchCriteria%22:%7B%22name%22:%22%22,%22searchTerm%22:%22%22,%22labels%22:%7B%22org_unit:8acc2ff9-63f5-11f0-ae19-959fd20885e0%22:%7B%22title%22:%22Miami%22%7D,%22creationdate%22:%22From%2003%2F11%2F2025%20to%2003%2F12%2F2027%22%7D,%22createdAt%22:%222026-03-11T13:54:45.306Z%22,%22dateRange%22:%7B%22creationdate%22:%7B%22start%22:%222025-03-11T04:00:00Z%22,%22end%22:%222027-03-12T05:00:00Z%22%7D%7D,%22daysBefore%22:%7B%22creationdate%22:%22365%22%7D,%22facetSummary%22:%22Time-span%20(creationdate):%20From%2003%2F11%2F2025%20to%2003%2F12%2F2027%22,%22priority%22:-1,%22panelName%22:%22Search%22,%22presentation%22:%22%22,%22sorting%22:%22%22,%22customFilters%22:%5B%5D,%22customFacetStrings%22:%7B%7D,%22orgUnit%22:%22org_unit:8acc2ff9-63f5-11f0-ae19-959fd20885e0%22%7D%7D" ref="E727"/>
    <hyperlink r:id="rId2154" ref="F727"/>
    <hyperlink r:id="rId2155" ref="U727"/>
    <hyperlink r:id="rId2156" location="/main?escenicid=315010012&amp;extra=%7B%22package%22:%22ece-auto-gen-7cf02475-50e4-4d69-a7d3-9d4c2040f6d2%22%7D" ref="E728"/>
    <hyperlink r:id="rId2157" ref="F728"/>
    <hyperlink r:id="rId2158" ref="U728"/>
    <hyperlink r:id="rId2159" location="/main?escenicid=315010013&amp;extra=%7B%22package%22:%22ece-auto-gen-b66e063e-8594-4d37-8a8a-b123d35e9c10%22%7D" ref="E729"/>
    <hyperlink r:id="rId2160" ref="F729"/>
    <hyperlink r:id="rId2161" ref="U729"/>
    <hyperlink r:id="rId2162" ref="E730"/>
    <hyperlink r:id="rId2163" ref="F730"/>
    <hyperlink r:id="rId2164" ref="U730"/>
    <hyperlink r:id="rId2165" ref="E731"/>
    <hyperlink r:id="rId2166" ref="F731"/>
    <hyperlink r:id="rId2167" ref="U731"/>
    <hyperlink r:id="rId2168" ref="F732"/>
    <hyperlink r:id="rId2169" ref="U732"/>
    <hyperlink r:id="rId2170" ref="F733"/>
    <hyperlink r:id="rId2171" ref="U733"/>
    <hyperlink r:id="rId2172" ref="F734"/>
    <hyperlink r:id="rId2173" ref="U734"/>
    <hyperlink r:id="rId2174" ref="F735"/>
    <hyperlink r:id="rId2175" ref="U735"/>
    <hyperlink r:id="rId2176" location="/main?escenicid=315010993&amp;extra=%7B%22package%22:%22ece-auto-gen-2f342a9c-f6f3-42c9-bedc-afbbbf772fad%22%7D" ref="E736"/>
    <hyperlink r:id="rId2177" ref="F736"/>
    <hyperlink r:id="rId2178" ref="U736"/>
    <hyperlink r:id="rId2179" location="/main?escenicid=315011007&amp;extra=%7B%22package%22:%22ece-auto-gen-42744f24-3fb7-4c08-b381-19b8453cf95a%22%7D" ref="E737"/>
    <hyperlink r:id="rId2180" ref="F737"/>
    <hyperlink r:id="rId2181" ref="U737"/>
    <hyperlink r:id="rId2182" location="/main?escenicid=315011008&amp;extra=%7B%22package%22:%22ece-auto-gen-1866383a-2c87-489d-bf4a-74a8f58e561b%22%7D" ref="E738"/>
    <hyperlink r:id="rId2183" ref="F738"/>
    <hyperlink r:id="rId2184" ref="U738"/>
    <hyperlink r:id="rId2185" ref="E739"/>
    <hyperlink r:id="rId2186" ref="F739"/>
    <hyperlink r:id="rId2187" ref="U739"/>
    <hyperlink r:id="rId2188" ref="E740"/>
    <hyperlink r:id="rId2189" ref="F740"/>
    <hyperlink r:id="rId2190" ref="U740"/>
    <hyperlink r:id="rId2191" location="/main?escenicid=315013427&amp;extra=%7B%22package%22:%22ece-auto-gen-811f8de6-f954-42bd-b68e-a791f9d4bc5a%22%7D" ref="E741"/>
    <hyperlink r:id="rId2192" ref="F741"/>
    <hyperlink r:id="rId2193" ref="U741"/>
    <hyperlink r:id="rId2194" location="/main?escenicid=315013428&amp;extra=%7B%22package%22:%22ece-auto-gen-61262b3c-bf59-42a6-87ff-85c90d045b53%22%7D" ref="E742"/>
    <hyperlink r:id="rId2195" ref="F742"/>
    <hyperlink r:id="rId2196" ref="U742"/>
    <hyperlink r:id="rId2197" location="/main?escenicid=315013438&amp;extra=%7B%22package%22:%22ece-auto-gen-01b2ca12-3278-4fd1-a1c8-31ded7760422%22%7D" ref="E743"/>
    <hyperlink r:id="rId2198" ref="F743"/>
    <hyperlink r:id="rId2199" ref="U743"/>
    <hyperlink r:id="rId2200" location="/main?escenicid=315013769&amp;extra=%7B%22package%22:%22ece-auto-gen-fd484460-6b71-44e0-8bb3-ec1b15c11e61%22%7D" ref="E744"/>
    <hyperlink r:id="rId2201" ref="F744"/>
    <hyperlink r:id="rId2202" ref="U744"/>
    <hyperlink r:id="rId2203" location="/main?escenicid=315013844&amp;extra=%7B%22package%22:%22ece-auto-gen-edd7dc6e-9a17-435b-b839-386882b5135e%22%7D" ref="E745"/>
    <hyperlink r:id="rId2204" ref="F745"/>
    <hyperlink r:id="rId2205" ref="U745"/>
    <hyperlink r:id="rId2206" location="/main?escenicid=315013858&amp;extra=%7B%22package%22:%22ece-auto-gen-a252e756-7ed1-4f77-9eeb-052e6b87fb0f%22%7D" ref="E746"/>
    <hyperlink r:id="rId2207" ref="F746"/>
    <hyperlink r:id="rId2208" ref="U746"/>
    <hyperlink r:id="rId2209" location="/main?escenicid=315013919&amp;extra=%7B%22package%22:%22ece-auto-gen-4d5e5ab3-f6f0-4ba2-8936-c23db0b418e6%22%7D" ref="E747"/>
    <hyperlink r:id="rId2210" ref="F747"/>
    <hyperlink r:id="rId2211" ref="U747"/>
    <hyperlink r:id="rId2212" ref="E748"/>
    <hyperlink r:id="rId2213" ref="F748"/>
    <hyperlink r:id="rId2214" ref="U748"/>
    <hyperlink r:id="rId2215" location="/main?escenicid=315016102&amp;extra=%7B%22package%22:%22ece-auto-gen-f6f99ccf-1bf1-407f-8068-ad1b485ef9d1%22%7D" ref="E749"/>
    <hyperlink r:id="rId2216" ref="F749"/>
    <hyperlink r:id="rId2217" ref="U749"/>
    <hyperlink r:id="rId2218" location="/main?escenicid=315016107&amp;extra=%7B%22package%22:%22ece-auto-gen-97cdc439-835b-493a-96ab-81a2007394ce%22%7D" ref="E750"/>
    <hyperlink r:id="rId2219" ref="F750"/>
    <hyperlink r:id="rId2220" ref="U750"/>
    <hyperlink r:id="rId2221" location="/main?escenicid=315016113&amp;extra=%7B%22package%22:%22ece-auto-gen-4798f4ad-3302-4481-8dde-615b8ee528ef%22%7D" ref="E751"/>
    <hyperlink r:id="rId2222" ref="F751"/>
    <hyperlink r:id="rId2223" ref="U751"/>
    <hyperlink r:id="rId2224" ref="E752"/>
    <hyperlink r:id="rId2225" ref="F752"/>
    <hyperlink r:id="rId2226" ref="U752"/>
    <hyperlink r:id="rId2227" location="/main?escenicid=315016265&amp;extra=%7B%22package%22:%22ece-auto-gen-d65f4126-d4aa-4ead-b15b-ba7a7fcf6a1a%22%7D" ref="E753"/>
    <hyperlink r:id="rId2228" ref="F753"/>
    <hyperlink r:id="rId2229" ref="U753"/>
    <hyperlink r:id="rId2230" location="/main?escenicid=315016274&amp;extra=%7B%22package%22:%22ece-auto-gen-33c6cba4-7360-4c0b-aacd-4e4e5e1757f9%22%7D" ref="E754"/>
    <hyperlink r:id="rId2231" ref="F754"/>
    <hyperlink r:id="rId2232" ref="U754"/>
    <hyperlink r:id="rId2233" location="/main?escenicid=315016283&amp;extra=%7B%22package%22:%22ece-auto-gen-9ccdaae8-f51b-4968-abea-1376c32df488%22%7D" ref="E755"/>
    <hyperlink r:id="rId2234" ref="F755"/>
    <hyperlink r:id="rId2235" ref="U755"/>
    <hyperlink r:id="rId2236" ref="E756"/>
    <hyperlink r:id="rId2237" ref="F756"/>
    <hyperlink r:id="rId2238" ref="U756"/>
    <hyperlink r:id="rId2239" location="/main?escenicid=315025735&amp;extra=%7B%22package%22:%22ece-auto-gen-65ac734a-4d80-4543-853d-501cf2025259%22%7D" ref="E757"/>
    <hyperlink r:id="rId2240" ref="F757"/>
    <hyperlink r:id="rId2241" ref="U757"/>
    <hyperlink r:id="rId2242" location="/main?escenicid=315025736&amp;extra=%7B%22package%22:%22ece-auto-gen-f2663846-19bf-4032-8b64-bc9e62f9929e%22%7D" ref="E758"/>
    <hyperlink r:id="rId2243" ref="F758"/>
    <hyperlink r:id="rId2244" ref="U758"/>
    <hyperlink r:id="rId2245" location="/main?escenicid=315025738&amp;extra=%7B%22package%22:%22ece-auto-gen-c5eb98ce-43ef-427a-be5b-fa85f7172273%22%7D" ref="E759"/>
    <hyperlink r:id="rId2246" ref="F759"/>
    <hyperlink r:id="rId2247" ref="U759"/>
    <hyperlink r:id="rId2248" location="/main?escenicid=315025742&amp;extra=%7B%22package%22:%22ece-auto-gen-c1fbb551-4b3b-4b50-9e7c-212f9e4f41ea%22%7D" ref="E760"/>
    <hyperlink r:id="rId2249" ref="F760"/>
    <hyperlink r:id="rId2250" ref="U760"/>
    <hyperlink r:id="rId2251" location="/main?escenicid=315026074&amp;extra=%7B%22package%22:%22ece-auto-gen-b1166433-a9cd-463f-9265-213aafaa9b08%22%7D" ref="E761"/>
    <hyperlink r:id="rId2252" ref="F761"/>
    <hyperlink r:id="rId2253" ref="U761"/>
    <hyperlink r:id="rId2254" location="/main?escenicid=315026058&amp;extra=%7B%22package%22:%22ece-auto-gen-b8c2dc54-47d6-4a32-86cd-d53b231464c5%22%7D" ref="E762"/>
    <hyperlink r:id="rId2255" ref="F762"/>
    <hyperlink r:id="rId2256" ref="U762"/>
    <hyperlink r:id="rId2257" location="/main?escenicid=315026068&amp;extra=%7B%22package%22:%22ece-auto-gen-e62f1bc3-deab-4db3-9d9c-8889920bbf81%22%7D" ref="E763"/>
    <hyperlink r:id="rId2258" ref="F763"/>
    <hyperlink r:id="rId2259" ref="U763"/>
    <hyperlink r:id="rId2260" ref="E764"/>
    <hyperlink r:id="rId2261" ref="F764"/>
    <hyperlink r:id="rId2262" ref="U764"/>
    <hyperlink r:id="rId2263" ref="E765"/>
    <hyperlink r:id="rId2264" ref="F765"/>
    <hyperlink r:id="rId2265" ref="U765"/>
    <hyperlink r:id="rId2266" ref="E766"/>
    <hyperlink r:id="rId2267" ref="F766"/>
    <hyperlink r:id="rId2268" ref="U766"/>
    <hyperlink r:id="rId2269" location="/main?escenicid=315027798&amp;extra=%7B%22package%22:%22ece-auto-gen-8d1cc13e-3666-4a69-b7df-ff12cbdbd0d8%22%7D" ref="E767"/>
    <hyperlink r:id="rId2270" ref="F767"/>
    <hyperlink r:id="rId2271" ref="U767"/>
    <hyperlink r:id="rId2272" location="/main?escenicid=315027799&amp;extra=%7B%22package%22:%22ece-auto-gen-0dca6438-b4e2-4417-9813-d22b2ddab263%22%7D" ref="E768"/>
    <hyperlink r:id="rId2273" ref="F768"/>
    <hyperlink r:id="rId2274" ref="U768"/>
    <hyperlink r:id="rId2275" location="/main?escenicid=315027802&amp;extra=%7B%22package%22:%22ece-auto-gen-89afffe7-95dc-443a-83e5-ef880d5a8489%22%7D" ref="E769"/>
    <hyperlink r:id="rId2276" ref="F769"/>
    <hyperlink r:id="rId2277" ref="U769"/>
    <hyperlink r:id="rId2278" ref="E770"/>
    <hyperlink r:id="rId2279" ref="F770"/>
    <hyperlink r:id="rId2280" ref="U770"/>
    <hyperlink r:id="rId2281" ref="E771"/>
    <hyperlink r:id="rId2282" ref="F771"/>
    <hyperlink r:id="rId2283" ref="U771"/>
    <hyperlink r:id="rId2284" location="/main?escenicid=315028073&amp;extra=%7B%22package%22:%22ece-auto-gen-8c483915-44a5-4d61-a5c0-cc95b7af4146%22%7D" ref="E772"/>
    <hyperlink r:id="rId2285" ref="F772"/>
    <hyperlink r:id="rId2286" ref="U772"/>
    <hyperlink r:id="rId2287" location="/main?escenicid=315028080&amp;extra=%7B%22package%22:%22ece-auto-gen-264cf50e-c5ec-497b-8f9f-80909bff0a60%22%7D" ref="E773"/>
    <hyperlink r:id="rId2288" ref="F773"/>
    <hyperlink r:id="rId2289" ref="U773"/>
    <hyperlink r:id="rId2290" location="/main?escenicid=315028083&amp;extra=%7B%22package%22:%22ece-auto-gen-b17363a6-3dc4-431b-aa3a-ceb023f1e5bf%22%7D" ref="E774"/>
    <hyperlink r:id="rId2291" ref="F774"/>
    <hyperlink r:id="rId2292" ref="U774"/>
    <hyperlink r:id="rId2293" location="/main?escenicid=315028087&amp;extra=%7B%22package%22:%22ece-auto-gen-0db94250-1a4f-4060-a1f7-6d432f55366e%22%7D" ref="E775"/>
    <hyperlink r:id="rId2294" ref="F775"/>
    <hyperlink r:id="rId2295" ref="U775"/>
    <hyperlink r:id="rId2296" location="/main?escenicid=315029000&amp;extra=%7B%22package%22:%22ece-auto-gen-895de390-d21b-43f8-9237-c495a1e35ce0%22%7D" ref="E776"/>
    <hyperlink r:id="rId2297" ref="F776"/>
    <hyperlink r:id="rId2298" ref="U776"/>
    <hyperlink r:id="rId2299" location="/main?escenicid=315029006&amp;extra=%7B%22package%22:%22ece-auto-gen-8f36378f-db89-4fea-96ba-2dc42414f22a%22%7D" ref="E777"/>
    <hyperlink r:id="rId2300" ref="F777"/>
    <hyperlink r:id="rId2301" ref="U777"/>
    <hyperlink r:id="rId2302" location="/main?escenicid=315029008&amp;extra=%7B%22package%22:%22ece-auto-gen-d9f4c50e-3215-4e41-a274-e0505acb2ff0%22%7D" ref="E778"/>
    <hyperlink r:id="rId2303" ref="F778"/>
    <hyperlink r:id="rId2304" ref="U778"/>
    <hyperlink r:id="rId2305" ref="E779"/>
    <hyperlink r:id="rId2306" ref="F779"/>
    <hyperlink r:id="rId2307" ref="U779"/>
    <hyperlink r:id="rId2308" ref="E780"/>
    <hyperlink r:id="rId2309" ref="F780"/>
    <hyperlink r:id="rId2310" ref="U780"/>
    <hyperlink r:id="rId2311" location="/main?escenicid=315029891&amp;extra=%7B%22package%22:%22ece-auto-gen-ce88c7c5-f497-4ade-a558-fd649984798f%22%7D" ref="E781"/>
    <hyperlink r:id="rId2312" ref="F781"/>
    <hyperlink r:id="rId2313" ref="U781"/>
    <hyperlink r:id="rId2314" location="/main?escenicid=315029895&amp;extra=%7B%22package%22:%22ece-auto-gen-18b25797-a101-4799-b327-1d643ff6776e%22%7D" ref="E782"/>
    <hyperlink r:id="rId2315" ref="F782"/>
    <hyperlink r:id="rId2316" ref="U782"/>
    <hyperlink r:id="rId2317" location="/main?escenicid=315029900&amp;extra=%7B%22package%22:%22ece-auto-gen-69434b11-2188-4b9d-9e41-cad206d20184%22%7D" ref="E783"/>
    <hyperlink r:id="rId2318" ref="F783"/>
    <hyperlink r:id="rId2319" ref="U783"/>
    <hyperlink r:id="rId2320" ref="E784"/>
    <hyperlink r:id="rId2321" ref="F784"/>
    <hyperlink r:id="rId2322" ref="U784"/>
    <hyperlink r:id="rId2323" location="/main?escenicid=315032032&amp;extra=%7B%22package%22:%22ece-auto-gen-f18c0ea9-4a48-47aa-937f-8e6a7b486f1d%22%7D" ref="E785"/>
    <hyperlink r:id="rId2324" ref="F785"/>
    <hyperlink r:id="rId2325" ref="U785"/>
    <hyperlink r:id="rId2326" location="/main?escenicid=315032038&amp;extra=%7B%22package%22:%22ece-auto-gen-c4d122b9-aa76-42f9-a270-993487ed00dd%22%7D" ref="E786"/>
    <hyperlink r:id="rId2327" ref="F786"/>
    <hyperlink r:id="rId2328" ref="U786"/>
    <hyperlink r:id="rId2329" location="/main?escenicid=315032040&amp;extra=%7B%22package%22:%22ece-auto-gen-d058c91e-369b-4df8-b973-d1e2eb67aae2%22%7D" ref="E787"/>
    <hyperlink r:id="rId2330" ref="F787"/>
    <hyperlink r:id="rId2331" ref="U787"/>
    <hyperlink r:id="rId2332" ref="E788"/>
    <hyperlink r:id="rId2333" ref="F788"/>
    <hyperlink r:id="rId2334" location="/main?escenicid=315000509&amp;extra=%7B%22package%22:%22ece-auto-gen-91dbd7a1-f67b-43ed-a4b6-ad0c4b8063f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0T20:54:15.375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E789"/>
    <hyperlink r:id="rId2335" ref="F789"/>
    <hyperlink r:id="rId2336" ref="E790"/>
    <hyperlink r:id="rId2337" ref="F790"/>
    <hyperlink r:id="rId2338" location="/main?escenicid=315014313&amp;extra=%7B%22package%22:%22ece-auto-gen-77620243-d465-4b83-881d-02ba821b50ae%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1T17:49:24.116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E791"/>
    <hyperlink r:id="rId2339" ref="F791"/>
    <hyperlink r:id="rId2340" location="/main?escenicid=315018851&amp;extra=%7B%22package%22:%22ece-auto-gen-d11b5e76-2cbd-49ee-a07a-28a5a0909197%22%7D&amp;filter=%7B%22searchCriteria%22:%7B%22name%22:%22%22,%22searchTerm%22:%22f%22,%22labels%22:%7B%22%2Fwebservice%2Fescenic%2Fcontent%2Fstate%2Fpublished%22:%7B%22title%22:%22Published%22%7D,%22org_unit:8a8f26f5-63f5-11f0-ae19-959fd20885e0%22:%7B%22title%22:%22KansasCity%22%7D,%22creationdate%22:%22In%20the%20last%20year%22%7D,%22createdAt%22:%222026-03-12T20:58:46.562Z%22,%22dateRange%22:%7B%22creationdate%22:%7B%22start%22:%222025-03-12T06:00:00Z%22,%22end%22:%222027-03-13T07:00:00Z%22%7D%7D,%22daysBefore%22:%7B%22creationdate%22:%22365%22%7D,%22facetSummary%22:%22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E792"/>
    <hyperlink r:id="rId2341" ref="F792"/>
    <hyperlink r:id="rId2342" location="/main?escenicid=315089741&amp;extra=%7B%22package%22:%22ece-auto-gen-3f374a4c-967a-413d-8f71-0c7c0507e400%22%7D" ref="E793"/>
    <hyperlink r:id="rId2343" ref="F793"/>
    <hyperlink r:id="rId2344" ref="U793"/>
    <hyperlink r:id="rId2345" ref="F794"/>
    <hyperlink r:id="rId2346" ref="U794"/>
    <hyperlink r:id="rId2347" ref="F795"/>
    <hyperlink r:id="rId2348" ref="U795"/>
    <hyperlink r:id="rId2349" ref="F796"/>
    <hyperlink r:id="rId2350" location="/main?escenicid=315031138&amp;extra=%7B%22package%22:%22ece-auto-gen-e87cc3e1-a425-47a9-bc2d-ee1fa18c7297%22%7D" ref="E797"/>
    <hyperlink r:id="rId2351" ref="F797"/>
    <hyperlink r:id="rId2352" ref="U797"/>
    <hyperlink r:id="rId2353" location="/main?escenicid=315031143&amp;extra=%7B%22package%22:%22ece-auto-gen-19aae70b-eac8-414b-86ba-fd912c503568%22%7D" ref="E798"/>
    <hyperlink r:id="rId2354" ref="F798"/>
    <hyperlink r:id="rId2355" ref="U798"/>
    <hyperlink r:id="rId2356" location="/main?escenicid=315031147&amp;extra=%7B%22package%22:%22ece-auto-gen-ce3589bb-b537-4f70-97cd-483c89b8e94a%22%7D" ref="E799"/>
    <hyperlink r:id="rId2357" ref="F799"/>
    <hyperlink r:id="rId2358" ref="U799"/>
    <hyperlink r:id="rId2359" location="/main?escenicid=315039561&amp;extra=%7B%22package%22:%22ece-auto-gen-f55434eb-21d7-4556-98ad-643e4646951a%22%7D" ref="E800"/>
    <hyperlink r:id="rId2360" ref="F800"/>
    <hyperlink r:id="rId2361" ref="U800"/>
    <hyperlink r:id="rId2362" location="/main?escenicid=315039564&amp;extra=%7B%22package%22:%22ece-auto-gen-a4e82111-350c-47bd-8d1a-9cceeed270c0%22%7D" ref="E801"/>
    <hyperlink r:id="rId2363" ref="F801"/>
    <hyperlink r:id="rId2364" ref="U801"/>
    <hyperlink r:id="rId2365" location="/main?escenicid=315039574&amp;extra=%7B%22package%22:%22ece-auto-gen-e8f71cfd-e4d7-4d9a-9b82-2ea96eb41dae%22%7D" ref="E802"/>
    <hyperlink r:id="rId2366" ref="F802"/>
    <hyperlink r:id="rId2367" ref="U802"/>
    <hyperlink r:id="rId2368" ref="E803"/>
    <hyperlink r:id="rId2369" ref="F803"/>
    <hyperlink r:id="rId2370" ref="U803"/>
    <hyperlink r:id="rId2371" ref="E804"/>
    <hyperlink r:id="rId2372" ref="F804"/>
    <hyperlink r:id="rId2373" ref="U804"/>
    <hyperlink r:id="rId2374" location="/main?escenicid=315040562&amp;extra=%7B%22package%22:%22ece-auto-gen-590a12ee-1b34-40f6-82a4-a06cbd3d5f81%22%7D" ref="E805"/>
    <hyperlink r:id="rId2375" ref="F805"/>
    <hyperlink r:id="rId2376" ref="U805"/>
    <hyperlink r:id="rId2377" location="/main?escenicid=315040563&amp;extra=%7B%22package%22:%22ece-auto-gen-476e534e-e277-45f5-a94f-0ba2a7330bbe%22%7D" ref="E806"/>
    <hyperlink r:id="rId2378" ref="F806"/>
    <hyperlink r:id="rId2379" ref="U806"/>
    <hyperlink r:id="rId2380" location="/main?escenicid=315040578&amp;extra=%7B%22package%22:%22ece-auto-gen-f6063386-cc48-4485-9a08-11e82cb2ba21%22%7D" ref="E807"/>
    <hyperlink r:id="rId2381" ref="F807"/>
    <hyperlink r:id="rId2382" ref="U807"/>
    <hyperlink r:id="rId2383" location="/main?escenicid=315040580&amp;extra=%7B%22package%22:%22ece-auto-gen-cca25e30-fdd5-415a-a87e-cb5ba0d56c40%22%7D" ref="E808"/>
    <hyperlink r:id="rId2384" ref="F808"/>
    <hyperlink r:id="rId2385" ref="U808"/>
    <hyperlink r:id="rId2386" ref="E809"/>
    <hyperlink r:id="rId2387" ref="F809"/>
    <hyperlink r:id="rId2388" ref="U809"/>
    <hyperlink r:id="rId2389" ref="E810"/>
    <hyperlink r:id="rId2390" ref="F810"/>
    <hyperlink r:id="rId2391" ref="U810"/>
    <hyperlink r:id="rId2392" location="/main?escenicid=315042644&amp;extra=%7B%22package%22:%22ece-auto-gen-19fc7a99-ee39-4660-964e-26b5f1178d7d%22%7D" ref="E811"/>
    <hyperlink r:id="rId2393" ref="F811"/>
    <hyperlink r:id="rId2394" ref="U811"/>
    <hyperlink r:id="rId2395" location="/main?escenicid=315042647&amp;extra=%7B%22package%22:%22ece-auto-gen-2303daa2-9db5-4622-a3c9-356a8ab2445c%22%7D" ref="E812"/>
    <hyperlink r:id="rId2396" ref="F812"/>
    <hyperlink r:id="rId2397" ref="U812"/>
    <hyperlink r:id="rId2398" location="/main?escenicid=315042653&amp;extra=%7B%22package%22:%22ece-auto-gen-37589d06-686f-4188-bdd4-1f752172f159%22%7D" ref="E813"/>
    <hyperlink r:id="rId2399" ref="F813"/>
    <hyperlink r:id="rId2400" ref="U813"/>
    <hyperlink r:id="rId2401" ref="E814"/>
    <hyperlink r:id="rId2402" ref="F814"/>
    <hyperlink r:id="rId2403" ref="U814"/>
    <hyperlink r:id="rId2404" location="/main?escenicid=314819881&amp;extra=%7B%22package%22:%22ece-auto-gen-03aedcca-77bd-4be4-b227-125199c0c902%22%7D" ref="E815"/>
    <hyperlink r:id="rId2405" ref="F815"/>
    <hyperlink r:id="rId2406" location="heading=h.dktvxzbrdz3v" ref="U815"/>
    <hyperlink r:id="rId2407" location="/main?escenicid=314820213&amp;extra=%7B%22package%22:%22ece-auto-gen-dd7f925b-587c-445d-962b-b1ac5ee3dc69%22%7D" ref="E816"/>
    <hyperlink r:id="rId2408" ref="F816"/>
    <hyperlink r:id="rId2409" location="heading=h.dktvxzbrdz3v" ref="U816"/>
    <hyperlink r:id="rId2410" ref="E817"/>
    <hyperlink r:id="rId2411" ref="F817"/>
    <hyperlink r:id="rId2412" location="heading=h.dktvxzbrdz3v" ref="U817"/>
    <hyperlink r:id="rId2413" ref="E818"/>
    <hyperlink r:id="rId2414" ref="F818"/>
    <hyperlink r:id="rId2415" location="heading=h.dktvxzbrdz3v" ref="U818"/>
    <hyperlink r:id="rId2416" ref="E819"/>
    <hyperlink r:id="rId2417" ref="F819"/>
    <hyperlink r:id="rId2418" location="heading=h.dktvxzbrdz3v" ref="U819"/>
    <hyperlink r:id="rId2419" ref="E820"/>
    <hyperlink r:id="rId2420" ref="F820"/>
    <hyperlink r:id="rId2421" location="heading=h.dktvxzbrdz3v" ref="U820"/>
    <hyperlink r:id="rId2422" ref="E821"/>
    <hyperlink r:id="rId2423" ref="F821"/>
    <hyperlink r:id="rId2424" location="heading=h.dktvxzbrdz3v" ref="U821"/>
    <hyperlink r:id="rId2425" ref="E822"/>
    <hyperlink r:id="rId2426" ref="F822"/>
    <hyperlink r:id="rId2427" location="heading=h.dktvxzbrdz3v" ref="U822"/>
    <hyperlink r:id="rId2428" ref="F823"/>
    <hyperlink r:id="rId2429" ref="U823"/>
    <hyperlink r:id="rId2430" ref="F824"/>
    <hyperlink r:id="rId2431" ref="U824"/>
    <hyperlink r:id="rId2432" ref="F825"/>
    <hyperlink r:id="rId2433" ref="U825"/>
    <hyperlink r:id="rId2434" ref="E826"/>
    <hyperlink r:id="rId2435" ref="F826"/>
    <hyperlink r:id="rId2436" ref="U826"/>
    <hyperlink r:id="rId2437" location="/main?escenicid=315044226&amp;extra=%7B%22package%22:%22ece-auto-gen-2b171c67-c488-4854-8ae0-df9735e84d64%22%7D" ref="E827"/>
    <hyperlink r:id="rId2438" ref="F827"/>
    <hyperlink r:id="rId2439" ref="U827"/>
    <hyperlink r:id="rId2440" location="/main?escenicid=315044232&amp;extra=%7B%22package%22:%22ece-auto-gen-cba6ca44-9393-4f42-90bd-09e23cddc3c0%22%7D" ref="E828"/>
    <hyperlink r:id="rId2441" ref="F828"/>
    <hyperlink r:id="rId2442" ref="U828"/>
    <hyperlink r:id="rId2443" location="/main?escenicid=315044233&amp;extra=%7B%22package%22:%22ece-auto-gen-780e4d67-fbff-4b99-bc19-489881496f2f%22%7D" ref="E829"/>
    <hyperlink r:id="rId2444" ref="F829"/>
    <hyperlink r:id="rId2445" ref="U829"/>
    <hyperlink r:id="rId2446" ref="E830"/>
    <hyperlink r:id="rId2447" ref="F830"/>
    <hyperlink r:id="rId2448" ref="U830"/>
    <hyperlink r:id="rId2449" location="/main?escenicid=315045067&amp;extra=%7B%22package%22:%22ece-auto-gen-58e29d5b-ceb2-4cf4-87f1-304d461bdd2f%22%7D" ref="E831"/>
    <hyperlink r:id="rId2450" ref="F831"/>
    <hyperlink r:id="rId2451" ref="U831"/>
    <hyperlink r:id="rId2452" location="/main?escenicid=315045071&amp;extra=%7B%22package%22:%22ece-auto-gen-46d51aed-d603-462a-b3bb-905ab3ca5909%22%7D" ref="E832"/>
    <hyperlink r:id="rId2453" ref="F832"/>
    <hyperlink r:id="rId2454" ref="U832"/>
    <hyperlink r:id="rId2455" location="/main?escenicid=315045073&amp;extra=%7B%22package%22:%22ece-auto-gen-d0af2ff0-2e6b-4f99-b515-aed7f426c822%22%7D" ref="E833"/>
    <hyperlink r:id="rId2456" ref="F833"/>
    <hyperlink r:id="rId2457" ref="U833"/>
    <hyperlink r:id="rId2458" ref="E834"/>
    <hyperlink r:id="rId2459" ref="F834"/>
    <hyperlink r:id="rId2460" ref="U834"/>
    <hyperlink r:id="rId2461" ref="E835"/>
    <hyperlink r:id="rId2462" ref="F835"/>
    <hyperlink r:id="rId2463" ref="U835"/>
    <hyperlink r:id="rId2464" location="/main?escenicid=315001814&amp;extra=%7B%22package%22:%22ece-auto-gen-551a1000-b7f3-4795-8ae2-6bf84bb9551c%22%7D" ref="E836"/>
    <hyperlink r:id="rId2465" ref="F836"/>
    <hyperlink r:id="rId2466" ref="U836"/>
    <hyperlink r:id="rId2467" ref="E837"/>
    <hyperlink r:id="rId2468" ref="F837"/>
    <hyperlink r:id="rId2469" ref="U837"/>
    <hyperlink r:id="rId2470" location="/main?uri=https:%2F%2Fcue.gcp.misitemgr.com%2Fwebservice%2Fescenic%2Fcontainer%2F2491fe49-2233-11f1-879e-8784efaee08b&amp;mimetype=x-ece%2Fcontainer&amp;extra=%7B%22package%22:%22ece-auto-gen-4221d8df-78f4-41ee-a17f-f933d48da161%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6008%22:%7B%22pathInfo%22:%22star-telegram:%20News%20%2F%22,%22title%22:%22Business%22%7D,%22creationdate%22:%22In%20the%20last%20year%22%7D,%22createdAt%22:%222026-03-18T15:43:16.520Z%22,%22dateRange%22:%7B%22creationdate%22:%7B%22start%22:%222025-03-18T04:00:00Z%22,%22end%22:%222027-03-19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6008%22,%22orgUnit%22:%22org_unit:8a6a87f2-63f5-11f0-ae19-959fd20885e0%22%7D%7D" ref="E838"/>
    <hyperlink r:id="rId2471" ref="F838"/>
    <hyperlink r:id="rId2472" ref="U838"/>
    <hyperlink r:id="rId2473" location="/main?escenicid=315089613&amp;extra=%7B%22package%22:%22ece-auto-gen-594ac4e4-dd15-433c-a894-1f8e347c1e16%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5020%22:%7B%22pathInfo%22:%22miamiherald:%20News%20%2F%22,%22title%22:%22Business%22%7D,%22creationdate%22:%22In%20the%20last%20year%22%7D,%22createdAt%22:%222026-03-17T19:35:10.234Z%22,%22dateRange%22:%7B%22creationdate%22:%7B%22start%22:%222025-03-17T04:00:00Z%22,%22end%22:%222027-03-18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5020%22,%22orgUnit%22:%22org_unit:8acc2ff9-63f5-11f0-ae19-959fd20885e0%22%7D%7D" ref="E839"/>
    <hyperlink r:id="rId2474" ref="F839"/>
    <hyperlink r:id="rId2475" ref="U839"/>
    <hyperlink r:id="rId2476" location="/main?uri=https:%2F%2Fcue.gcp.misitemgr.com%2Fwebservice%2Fescenic%2Fcontainer%2F1ab34a58-2233-11f1-879e-8784efaee08b&amp;mimetype=x-ece%2Fcontainer&amp;extra=%7B%22package%22:%22ece-auto-gen-34a50693-f853-4eed-99ae-ed95eaf701e2%22%7D" ref="E840"/>
    <hyperlink r:id="rId2477" ref="F840"/>
    <hyperlink r:id="rId2478" ref="U840"/>
    <hyperlink r:id="rId2479" location="/main?escenicid=314840223&amp;extra=%7B%22package%22:%22ece-auto-gen-52b0740e-cacd-4c31-999f-4c9d3df5bc16%22%7D&amp;filter=%7B%22searchCriteria%22:%7B%22name%22:%22%22,%22searchTerm%22:%22retire%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creationdate%22:%22In%20the%20last%20year%22%7D,%22createdAt%22:%222026-02-25T21:27:58.454Z%22,%22dateRange%22:%7B%22creationdate%22:%7B%22start%22:%222025-02-25T05:00:00Z%22,%22end%22:%222027-02-26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 ref="E841"/>
    <hyperlink r:id="rId2480" ref="F841"/>
    <hyperlink r:id="rId2481" ref="U841"/>
    <hyperlink r:id="rId2482" location="/main?escenicid=314835931&amp;extra=%7B%22package%22:%22ece-auto-gen-22c16a41-010f-4e80-a72a-32f8fa36e3a3%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102662%22:%7B%22pathInfo%22:%22mia-tab%22,%22title%22:%22Business%22%7D,%22creationdate%22:%22In%20the%20last%20year%22%7D,%22createdAt%22:%222026-02-25T19:29:49.051Z%22,%22dateRange%22:%7B%22creationdate%22:%7B%22start%22:%222025-02-25T05:00:00Z%22,%22end%22:%222027-02-26T05: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102662%22,%22orgUnit%22:%22org_unit:8acc2ff9-63f5-11f0-ae19-959fd20885e0%22%7D%7D" ref="E842"/>
    <hyperlink r:id="rId2483" ref="F842"/>
    <hyperlink r:id="rId2484" ref="U842"/>
    <hyperlink r:id="rId2485" ref="E843"/>
    <hyperlink r:id="rId2486" ref="F843"/>
    <hyperlink r:id="rId2487" ref="U843"/>
    <hyperlink r:id="rId2488" location="/main?escenicid=314824277&amp;extra=%7B%22package%22:%22ece-auto-gen-df6ab75a-4f6d-4ddf-aba3-a2d04f0e4ce3%22%7D&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content%2Fstate%2Fpublished%22:%7B%22title%22:%22Published%22%7D,%22creationdate%22:%22In%20the%20last%20year%22%7D,%22createdAt%22:%222026-02-24T21:19:44.392Z%22,%22dateRange%22:%7B%22creationdate%22:%7B%22start%22:%222025-02-24T05:00:00Z%22,%22end%22:%222027-02-25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cc2ff9-63f5-11f0-ae19-959fd20885e0%22%7D%7D" ref="E844"/>
    <hyperlink r:id="rId2489" ref="F844"/>
    <hyperlink r:id="rId2490" ref="U844"/>
    <hyperlink r:id="rId2491" location="/main?escenicid=314821839&amp;extra=%7B%22package%22:%22ece-auto-gen-eb111972-e99b-4db3-9f62-e4d2a883ced6%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2-24T18:23:44.986Z%22,%22dateRange%22:%7B%22creationdate%22:%7B%22start%22:%222025-02-24T05:00:00Z%22,%22end%22:%222027-02-25T05: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845"/>
    <hyperlink r:id="rId2492" ref="F845"/>
    <hyperlink r:id="rId2493" ref="U845"/>
    <hyperlink r:id="rId2494" location="/main?escenicid=315071467&amp;extra=%7B%22package%22:%22ece-auto-gen-a7be3a9b-2267-4005-8bfa-fda35c68cea0%22%7D" ref="E846"/>
    <hyperlink r:id="rId2495" ref="F846"/>
    <hyperlink r:id="rId2496" ref="U846"/>
    <hyperlink r:id="rId2497" location="/main?escenicid=315071468&amp;extra=%7B%22package%22:%22ece-auto-gen-21a183ee-98a6-4883-9f09-dd287c2a5b92%22%7D" ref="E847"/>
    <hyperlink r:id="rId2498" ref="F847"/>
    <hyperlink r:id="rId2499" ref="U847"/>
    <hyperlink r:id="rId2500" location="/main?escenicid=315071469&amp;extra=%7B%22package%22:%22ece-auto-gen-d7e04566-ad22-4fa0-acca-3797b2884e15%22%7D" ref="E848"/>
    <hyperlink r:id="rId2501" ref="F848"/>
    <hyperlink r:id="rId2502" ref="U848"/>
    <hyperlink r:id="rId2503" location="/main?escenicid=315071479&amp;extra=%7B%22package%22:%22ece-auto-gen-7464b8ac-b896-4939-a056-6455c2bc5bf9%22%7D" ref="E849"/>
    <hyperlink r:id="rId2504" ref="F849"/>
    <hyperlink r:id="rId2505" ref="U849"/>
    <hyperlink r:id="rId2506" location="/main?escenicid=315072464&amp;extra=%7B%22package%22:%22ece-auto-gen-a13b4ee5-c3e6-4964-be8a-d8049d12e876%22%7D" ref="E850"/>
    <hyperlink r:id="rId2507" ref="F850"/>
    <hyperlink r:id="rId2508" ref="U850"/>
    <hyperlink r:id="rId2509" location="/main?escenicid=315076117&amp;extra=%7B%22package%22:%22ece-auto-gen-ceac4770-4579-491e-a5b5-63ad3afbc8dd%22%7D" ref="E851"/>
    <hyperlink r:id="rId2510" ref="F851"/>
    <hyperlink r:id="rId2511" ref="U851"/>
    <hyperlink r:id="rId2512" location="/main?escenicid=315087444&amp;extra=%7B%22package%22:%22ece-auto-gen-b0153ddf-3253-4ea4-937d-50ee2023526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7T17:12:29.678Z%22,%22dateRange%22:%7B%22creationdate%22:%7B%22start%22:%222025-03-16T06:00:00Z%22,%22end%22:%222027-03-17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E852"/>
    <hyperlink r:id="rId2513" ref="F852"/>
    <hyperlink r:id="rId2514" ref="U852"/>
    <hyperlink r:id="rId2515" location="/main?escenicid=315088254&amp;extra=%7B%22package%22:%22ece-auto-gen-304d2597-2850-4a1f-a714-34c39d877daa%22%7D" ref="E853"/>
    <hyperlink r:id="rId2516" ref="F853"/>
    <hyperlink r:id="rId2517" ref="U853"/>
    <hyperlink r:id="rId2518" ref="E854"/>
    <hyperlink r:id="rId2519" ref="F854"/>
    <hyperlink r:id="rId2520" ref="U854"/>
    <hyperlink r:id="rId2521" location="/main?escenicid=315071886&amp;extra=%7B%22package%22:%22ece-auto-gen-3e30c1ae-2ffe-49ca-9bf8-39ddc6a53c6b%22%7D" ref="E855"/>
    <hyperlink r:id="rId2522" ref="F855"/>
    <hyperlink r:id="rId2523" ref="U855"/>
    <hyperlink r:id="rId2524" location="/main?escenicid=315071891&amp;extra=%7B%22package%22:%22ece-auto-gen-849b6c3d-0334-4d68-bcf3-1a6f3277279b%22%7D" ref="E856"/>
    <hyperlink r:id="rId2525" ref="F856"/>
    <hyperlink r:id="rId2526" ref="U856"/>
    <hyperlink r:id="rId2527" location="/main?escenicid=315071899&amp;extra=%7B%22package%22:%22ece-auto-gen-303a1806-3d89-47e2-99a4-9b5f06721e26%22%7D" ref="E857"/>
    <hyperlink r:id="rId2528" ref="F857"/>
    <hyperlink r:id="rId2529" ref="U857"/>
    <hyperlink r:id="rId2530" location="/main?escenicid=315072527&amp;extra=%7B%22package%22:%22ece-auto-gen-37563319-adad-43ed-a14b-3240b90a9d82%22%7D" ref="E858"/>
    <hyperlink r:id="rId2531" ref="F858"/>
    <hyperlink r:id="rId2532" ref="U858"/>
    <hyperlink r:id="rId2533" location="/main?escenicid=315072533&amp;extra=%7B%22package%22:%22ece-auto-gen-ed32130f-8730-4727-9f01-a966f7c2b6ad%22%7D" ref="E859"/>
    <hyperlink r:id="rId2534" ref="F859"/>
    <hyperlink r:id="rId2535" ref="U859"/>
    <hyperlink r:id="rId2536" location="/main?escenicid=315072538&amp;extra=%7B%22package%22:%22ece-auto-gen-82176801-13dc-42b9-a35f-bd47c384b690%22%7D" ref="E860"/>
    <hyperlink r:id="rId2537" ref="F860"/>
    <hyperlink r:id="rId2538" ref="U860"/>
    <hyperlink r:id="rId2539" ref="E861"/>
    <hyperlink r:id="rId2540" ref="F861"/>
    <hyperlink r:id="rId2541" ref="U861"/>
    <hyperlink r:id="rId2542" ref="E862"/>
    <hyperlink r:id="rId2543" ref="F862"/>
    <hyperlink r:id="rId2544" ref="U862"/>
    <hyperlink r:id="rId2545" location="/main?escenicid=315073662&amp;extra=%7B%22package%22:%22ece-auto-gen-1b6c0bdc-4d45-4007-88cc-ce96650a5c34%22%7D" ref="E863"/>
    <hyperlink r:id="rId2546" ref="F863"/>
    <hyperlink r:id="rId2547" ref="U863"/>
    <hyperlink r:id="rId2548" location="/main?escenicid=315073663&amp;extra=%7B%22package%22:%22ece-auto-gen-c6b00c57-e6d5-4426-a578-bbe6f497f4b9%22%7D" ref="E864"/>
    <hyperlink r:id="rId2549" ref="F864"/>
    <hyperlink r:id="rId2550" ref="U864"/>
    <hyperlink r:id="rId2551" location="/main?escenicid=315073668&amp;extra=%7B%22package%22:%22ece-auto-gen-569e6abe-69ca-4d05-a418-f40ec73cbb48%22%7D" ref="E865"/>
    <hyperlink r:id="rId2552" ref="F865"/>
    <hyperlink r:id="rId2553" ref="U865"/>
    <hyperlink r:id="rId2554" location="/main?escenicid=315074676&amp;extra=%7B%22package%22:%22ece-auto-gen-41e7e95f-f7e8-4cdb-a93c-d8874d419022%22%7D" ref="E866"/>
    <hyperlink r:id="rId2555" ref="F866"/>
    <hyperlink r:id="rId2556" ref="U866"/>
    <hyperlink r:id="rId2557" location="/main?escenicid=315074712&amp;extra=%7B%22package%22:%22ece-auto-gen-ebfc1be8-d732-49b5-8f25-61f12e00990c%22%7D" ref="E867"/>
    <hyperlink r:id="rId2558" ref="F867"/>
    <hyperlink r:id="rId2559" ref="U867"/>
    <hyperlink r:id="rId2560" location="/main?escenicid=315074732&amp;extra=%7B%22package%22:%22ece-auto-gen-ad2e1a03-7280-4ee2-ab37-4fb0c22ceccb%22%7D" ref="E868"/>
    <hyperlink r:id="rId2561" ref="F868"/>
    <hyperlink r:id="rId2562" ref="U868"/>
    <hyperlink r:id="rId2563" location="/main?escenicid=315074751&amp;extra=%7B%22package%22:%22ece-auto-gen-8c754c8e-714a-45a8-8cb7-07cc787a7b11%22%7D" ref="E869"/>
    <hyperlink r:id="rId2564" ref="F869"/>
    <hyperlink r:id="rId2565" ref="U869"/>
    <hyperlink r:id="rId2566" location="/main?escenicid=315074633&amp;extra=%7B%22package%22:%22ece-auto-gen-388b2074-51d2-4dfe-99af-5b254fbe062e%22%7D" ref="E870"/>
    <hyperlink r:id="rId2567" ref="F870"/>
    <hyperlink r:id="rId2568" ref="U870"/>
    <hyperlink r:id="rId2569" location="/main?escenicid=315074640&amp;extra=%7B%22package%22:%22ece-auto-gen-8a8be1c6-e557-43c7-8e9b-e6de1914fb77%22%7D" ref="E871"/>
    <hyperlink r:id="rId2570" ref="F871"/>
    <hyperlink r:id="rId2571" ref="U871"/>
    <hyperlink r:id="rId2572" location="/main?escenicid=315074646&amp;extra=%7B%22package%22:%22ece-auto-gen-3caaf187-e168-47b2-b07e-11cfd7cfdcd8%22%7D" ref="E872"/>
    <hyperlink r:id="rId2573" ref="F872"/>
    <hyperlink r:id="rId2574" ref="U872"/>
    <hyperlink r:id="rId2575" ref="E873"/>
    <hyperlink r:id="rId2576" ref="F873"/>
    <hyperlink r:id="rId2577" ref="U873"/>
    <hyperlink r:id="rId2578" location="/main?escenicid=315075548&amp;extra=%7B%22package%22:%22ece-auto-gen-e535d891-1154-4b55-a194-d8290efa5471%22%7D" ref="E874"/>
    <hyperlink r:id="rId2579" ref="F874"/>
    <hyperlink r:id="rId2580" ref="U874"/>
    <hyperlink r:id="rId2581" location="/main?escenicid=315075558&amp;extra=%7B%22package%22:%22ece-auto-gen-38f523bd-adb9-44e0-88fe-154e814e2a14%22%7D" ref="E875"/>
    <hyperlink r:id="rId2582" ref="F875"/>
    <hyperlink r:id="rId2583" ref="U875"/>
    <hyperlink r:id="rId2584" location="/main?escenicid=315075570&amp;extra=%7B%22package%22:%22ece-auto-gen-e4ff40d2-c0b8-4630-94df-107505ef4c68%22%7D" ref="E876"/>
    <hyperlink r:id="rId2585" ref="F876"/>
    <hyperlink r:id="rId2586" ref="U876"/>
    <hyperlink r:id="rId2587" ref="E877"/>
    <hyperlink r:id="rId2588" ref="F877"/>
    <hyperlink r:id="rId2589" ref="U877"/>
    <hyperlink r:id="rId2590" ref="E878"/>
    <hyperlink r:id="rId2591" ref="F878"/>
    <hyperlink r:id="rId2592" ref="U878"/>
    <hyperlink r:id="rId2593" location="/main?escenicid=315075346&amp;extra=%7B%22package%22:%22ece-auto-gen-297d6ca6-1649-4473-bab8-ab0aea0409b3%22%7D" ref="E879"/>
    <hyperlink r:id="rId2594" ref="F879"/>
    <hyperlink r:id="rId2595" ref="U879"/>
    <hyperlink r:id="rId2596" location="/main?escenicid=315075354&amp;extra=%7B%22package%22:%22ece-auto-gen-183a8e83-d217-4514-9649-8f33e1b68b5f%22%7D" ref="E880"/>
    <hyperlink r:id="rId2597" ref="F880"/>
    <hyperlink r:id="rId2598" ref="U880"/>
    <hyperlink r:id="rId2599" location="/main?escenicid=315075358&amp;extra=%7B%22package%22:%22ece-auto-gen-a0416bb1-2bc9-4fa0-b73e-e7964d673bd8%22%7D" ref="E881"/>
    <hyperlink r:id="rId2600" ref="F881"/>
    <hyperlink r:id="rId2601" ref="U881"/>
    <hyperlink r:id="rId2602" ref="E882"/>
    <hyperlink r:id="rId2603" ref="F882"/>
    <hyperlink r:id="rId2604" ref="U882"/>
    <hyperlink r:id="rId2605" location="/main?escenicid=315084118&amp;extra=%7B%22package%22:%22ece-auto-gen-25d5db18-d557-42e6-9a32-f457498d3e77%22%7D" ref="E883"/>
    <hyperlink r:id="rId2606" ref="F883"/>
    <hyperlink r:id="rId2607" ref="U883"/>
    <hyperlink r:id="rId2608" location="/main?escenicid=315084119&amp;extra=%7B%22package%22:%22ece-auto-gen-4436ea07-85bc-4d9c-8b7f-365cff05b707%22%7D" ref="E884"/>
    <hyperlink r:id="rId2609" ref="F884"/>
    <hyperlink r:id="rId2610" ref="U884"/>
    <hyperlink r:id="rId2611" location="/main?escenicid=315084127&amp;extra=%7B%22package%22:%22ece-auto-gen-7ae0fe0c-226c-417f-9113-5f9791075fb4%22%7D" ref="E885"/>
    <hyperlink r:id="rId2612" ref="F885"/>
    <hyperlink r:id="rId2613" ref="U885"/>
    <hyperlink r:id="rId2614" ref="E886"/>
    <hyperlink r:id="rId2615" ref="F886"/>
    <hyperlink r:id="rId2616" ref="U886"/>
    <hyperlink r:id="rId2617" location="/main?escenicid=315084828&amp;extra=%7B%22package%22:%22ece-auto-gen-8563e4f5-f03e-48ab-85dd-3c4495ff353f%22%7D&amp;filter=%7B%22searchCriteria%22:%7B%22name%22:%22%22,%22searchTerm%22:%22%22,%22labels%22:%7B%22org_unit:8acc2ff9-63f5-11f0-ae19-959fd20885e0%22:%7B%22title%22:%22Miami%22%7D,%22creationdate%22:%22From%2003%2F17%2F2025%20to%2003%2F18%2F2027%22%7D,%22createdAt%22:%222026-03-17T14:46:52.736Z%22,%22dateRange%22:%7B%22creationdate%22:%7B%22start%22:%222025-03-17T04:00:00Z%22,%22end%22:%222027-03-18T04:00:00Z%22%7D%7D,%22daysBefore%22:%7B%22creationdate%22:%22365%22%7D,%22facetSummary%22:%22Time-span%20(creationdate):%20From%2003%2F17%2F2025%20to%2003%2F18%2F2027%22,%22priority%22:-1,%22panelName%22:%22Search%22,%22presentation%22:%22%22,%22sorting%22:%22%22,%22customFilters%22:%5B%5D,%22customFacetStrings%22:%7B%7D,%22orgUnit%22:%22org_unit:8acc2ff9-63f5-11f0-ae19-959fd20885e0%22%7D%7D" ref="E887"/>
    <hyperlink r:id="rId2618" ref="F887"/>
    <hyperlink r:id="rId2619" ref="U887"/>
    <hyperlink r:id="rId2620" location="/main?escenicid=315084831&amp;extra=%7B%22package%22:%22ece-auto-gen-9806cfb1-e8bd-49b3-8699-99100dea7d5a%22%7D" ref="E888"/>
    <hyperlink r:id="rId2621" ref="F888"/>
    <hyperlink r:id="rId2622" ref="U888"/>
    <hyperlink r:id="rId2623" location="/main?escenicid=315084834&amp;extra=%7B%22package%22:%22ece-auto-gen-f83c1ae5-124f-4001-bb64-b7b38336791e%22%7D" ref="E889"/>
    <hyperlink r:id="rId2624" ref="F889"/>
    <hyperlink r:id="rId2625" ref="U889"/>
    <hyperlink r:id="rId2626" ref="E890"/>
    <hyperlink r:id="rId2627" ref="F890"/>
    <hyperlink r:id="rId2628" ref="U890"/>
    <hyperlink r:id="rId2629" ref="E891"/>
    <hyperlink r:id="rId2630" ref="F891"/>
    <hyperlink r:id="rId2631" ref="U891"/>
    <hyperlink r:id="rId2632" ref="E892"/>
    <hyperlink r:id="rId2633" ref="F892"/>
    <hyperlink r:id="rId2634" ref="U892"/>
    <hyperlink r:id="rId2635" location="/main?escenicid=315085144&amp;extra=%7B%22package%22:%22ece-auto-gen-80072d68-ebeb-49c2-ba79-a0b846d8027f%22%7D" ref="E893"/>
    <hyperlink r:id="rId2636" ref="F893"/>
    <hyperlink r:id="rId2637" ref="U893"/>
    <hyperlink r:id="rId2638" location="/main?escenicid=315085147&amp;extra=%7B%22package%22:%22ece-auto-gen-8de9588a-11e5-496a-ba90-e1b8b3f02be7%22%7D" ref="E894"/>
    <hyperlink r:id="rId2639" ref="F894"/>
    <hyperlink r:id="rId2640" ref="U894"/>
    <hyperlink r:id="rId2641" location="/main?escenicid=315085162&amp;extra=%7B%22package%22:%22ece-auto-gen-b1890a88-5909-4951-a8ba-7ed633caed29%22%7D" ref="E895"/>
    <hyperlink r:id="rId2642" ref="F895"/>
    <hyperlink r:id="rId2643" ref="U895"/>
    <hyperlink r:id="rId2644" location="/main?escenicid=315085935&amp;extra=%7B%22package%22:%22ece-auto-gen-be9bb4a4-817d-491f-b762-07c6d14072b8%22%7D" ref="E896"/>
    <hyperlink r:id="rId2645" ref="F896"/>
    <hyperlink r:id="rId2646" ref="U896"/>
    <hyperlink r:id="rId2647" location="/main?escenicid=315085940&amp;extra=%7B%22package%22:%22ece-auto-gen-c2c916c1-b787-4265-abf7-4b3ec2d305ce%22%7D" ref="E897"/>
    <hyperlink r:id="rId2648" ref="F897"/>
    <hyperlink r:id="rId2649" ref="U897"/>
    <hyperlink r:id="rId2650" location="/main?escenicid=315085942&amp;extra=%7B%22package%22:%22ece-auto-gen-5b035091-422e-43fd-91ad-8488c483168e%22%7D" ref="E898"/>
    <hyperlink r:id="rId2651" ref="F898"/>
    <hyperlink r:id="rId2652" ref="U898"/>
    <hyperlink r:id="rId2653" ref="E899"/>
    <hyperlink r:id="rId2654" ref="F899"/>
    <hyperlink r:id="rId2655" ref="U899"/>
    <hyperlink r:id="rId2656" ref="E900"/>
    <hyperlink r:id="rId2657" ref="F900"/>
    <hyperlink r:id="rId2658" ref="U900"/>
    <hyperlink r:id="rId2659" ref="E901"/>
    <hyperlink r:id="rId2660" ref="F901"/>
    <hyperlink r:id="rId2661" ref="U901"/>
    <hyperlink r:id="rId2662" location="/main?escenicid=315087037&amp;extra=%7B%22package%22:%22ece-auto-gen-154b1a6d-401e-4332-98ee-3058a813e6c3%22%7D" ref="E902"/>
    <hyperlink r:id="rId2663" ref="F902"/>
    <hyperlink r:id="rId2664" ref="U902"/>
    <hyperlink r:id="rId2665" location="/main?escenicid=315087057&amp;extra=%7B%22package%22:%22ece-auto-gen-a027d0df-098e-4689-bdbc-d5a883a2693e%22%7D" ref="E903"/>
    <hyperlink r:id="rId2666" ref="F903"/>
    <hyperlink r:id="rId2667" ref="U903"/>
    <hyperlink r:id="rId2668" location="/main?escenicid=315087064&amp;extra=%7B%22package%22:%22ece-auto-gen-071df49b-14e6-449e-87a4-897da429567f%22%7D" ref="E904"/>
    <hyperlink r:id="rId2669" ref="F904"/>
    <hyperlink r:id="rId2670" ref="U904"/>
    <hyperlink r:id="rId2671" location="/main?escenicid=315087068&amp;extra=%7B%22package%22:%22ece-auto-gen-b1092700-ac5d-4926-834f-ff2a79b05cb9%22%7D" ref="E905"/>
    <hyperlink r:id="rId2672" ref="F905"/>
    <hyperlink r:id="rId2673" ref="U905"/>
    <hyperlink r:id="rId2674" location="/main?escenicid=315089171&amp;extra=%7B%22package%22:%22ece-auto-gen-4f814880-5d4d-466a-ac4a-c3c8658cae4d%22%7D" ref="E906"/>
    <hyperlink r:id="rId2675" ref="F906"/>
    <hyperlink r:id="rId2676" ref="U906"/>
    <hyperlink r:id="rId2677" location="/main?escenicid=315089172&amp;extra=%7B%22package%22:%22ece-auto-gen-d82d6905-3e8d-49ec-b4da-5ac914373f99%22%7D" ref="E907"/>
    <hyperlink r:id="rId2678" ref="F907"/>
    <hyperlink r:id="rId2679" ref="U907"/>
    <hyperlink r:id="rId2680" location="/main?escenicid=315089173&amp;extra=%7B%22package%22:%22ece-auto-gen-d73e2f91-e694-455d-9cc7-4c42e400d88f%22%7D" ref="E908"/>
    <hyperlink r:id="rId2681" ref="F908"/>
    <hyperlink r:id="rId2682" ref="U908"/>
    <hyperlink r:id="rId2683" ref="E909"/>
    <hyperlink r:id="rId2684" ref="F909"/>
    <hyperlink r:id="rId2685" ref="U909"/>
    <hyperlink r:id="rId2686" ref="E910"/>
    <hyperlink r:id="rId2687" ref="F910"/>
    <hyperlink r:id="rId2688" ref="U910"/>
    <hyperlink r:id="rId2689" location="/main?escenicid=315099244&amp;extra=%7B%22package%22:%22ece-auto-gen-f3927d53-6377-4de1-b6a3-ff4b1df3ed92%22%7D" ref="E911"/>
    <hyperlink r:id="rId2690" ref="F911"/>
    <hyperlink r:id="rId2691" ref="U911"/>
    <hyperlink r:id="rId2692" location="/main?escenicid=315099247&amp;extra=%7B%22package%22:%22ece-auto-gen-e1e54fca-9241-4615-8945-8e64e0ea8d36%22%7D" ref="E912"/>
    <hyperlink r:id="rId2693" ref="F912"/>
    <hyperlink r:id="rId2694" ref="U912"/>
    <hyperlink r:id="rId2695" location="/main?escenicid=315099250&amp;extra=%7B%22package%22:%22ece-auto-gen-7004c883-98da-44e7-9594-dbb3a93f3df7%22%7D" ref="E913"/>
    <hyperlink r:id="rId2696" ref="F913"/>
    <hyperlink r:id="rId2697" ref="U913"/>
    <hyperlink r:id="rId2698" ref="E914"/>
    <hyperlink r:id="rId2699" ref="F914"/>
    <hyperlink r:id="rId2700" ref="U914"/>
    <hyperlink r:id="rId2701" location="/main?escenicid=315100453&amp;extra=%7B%22package%22:%22ece-auto-gen-84bd6de9-f239-44de-b1eb-3980a3e8983f%22%7D" ref="E915"/>
    <hyperlink r:id="rId2702" ref="F915"/>
    <hyperlink r:id="rId2703" ref="U915"/>
    <hyperlink r:id="rId2704" location="/main?escenicid=315100457&amp;extra=%7B%22package%22:%22ece-auto-gen-1b866259-34f0-486d-ba69-7c26f59ad4b1%22%7D" ref="E916"/>
    <hyperlink r:id="rId2705" ref="F916"/>
    <hyperlink r:id="rId2706" ref="U916"/>
    <hyperlink r:id="rId2707" location="/main?escenicid=315100481&amp;extra=%7B%22package%22:%22ece-auto-gen-cba234b6-b4eb-47a7-992b-14504ce3f572%22%7D" ref="E917"/>
    <hyperlink r:id="rId2708" ref="F917"/>
    <hyperlink r:id="rId2709" ref="U917"/>
    <hyperlink r:id="rId2710" ref="E918"/>
    <hyperlink r:id="rId2711" ref="F918"/>
    <hyperlink r:id="rId2712" ref="U918"/>
    <hyperlink r:id="rId2713" location="/main?escenicid=315102476&amp;extra=%7B%22package%22:%22ece-auto-gen-f363dac5-4e18-4f2f-a852-10257f73c5a6%22%7D" ref="E919"/>
    <hyperlink r:id="rId2714" ref="F919"/>
    <hyperlink r:id="rId2715" ref="U919"/>
    <hyperlink r:id="rId2716" location="/main?escenicid=315102483&amp;extra=%7B%22package%22:%22ece-auto-gen-74bdc150-97ba-4828-99bc-f3e2adfb38d0%22%7D" ref="E920"/>
    <hyperlink r:id="rId2717" ref="F920"/>
    <hyperlink r:id="rId2718" ref="U920"/>
    <hyperlink r:id="rId2719" location="/main?escenicid=315105499&amp;extra=%7B%22package%22:%22ece-auto-gen-d27169f9-b625-4512-a6dc-f0dff6d7ecf9%22%7D" ref="E921"/>
    <hyperlink r:id="rId2720" ref="F921"/>
    <hyperlink r:id="rId2721" ref="U921"/>
    <hyperlink r:id="rId2722" location="/main?escenicid=315105704&amp;extra=%7B%22package%22:%22ece-auto-gen-d9dd7ef8-0e98-4665-a766-2debd5d450b8%22%7D" ref="E922"/>
    <hyperlink r:id="rId2723" ref="F922"/>
    <hyperlink r:id="rId2724" ref="U922"/>
    <hyperlink r:id="rId2725" location="/main?escenicid=315105712&amp;extra=%7B%22package%22:%22ece-auto-gen-f381c1b2-4b1c-4417-8edc-8630aa15dc6a%22%7D&amp;filter=%7B%22searchCriteria%22:%7B%22name%22:%22%22,%22searchTerm%22:%22financial%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9T21:16:31.219Z%22,%22dateRange%22:%7B%22creationdate%22:%7B%22start%22:%222025-03-19T06:00:00Z%22,%22end%22:%222027-03-20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E923"/>
    <hyperlink r:id="rId2726" ref="F923"/>
    <hyperlink r:id="rId2727" ref="U923"/>
    <hyperlink r:id="rId2728" ref="F924"/>
    <hyperlink r:id="rId2729" ref="U924"/>
    <hyperlink r:id="rId2730" ref="F925"/>
    <hyperlink r:id="rId2731" ref="U925"/>
    <hyperlink r:id="rId2732" ref="F926"/>
    <hyperlink r:id="rId2733" ref="U926"/>
    <hyperlink r:id="rId2734" ref="F927"/>
    <hyperlink r:id="rId2735" ref="U927"/>
    <hyperlink r:id="rId2736" location="/main?escenicid=315089378&amp;extra=%7B%22package%22:%22ece-auto-gen-8c002d3d-f138-4a03-a4fa-89f8f2ed55f1%22%7D" ref="E928"/>
    <hyperlink r:id="rId2737" ref="F928"/>
    <hyperlink r:id="rId2738" ref="U928"/>
    <hyperlink r:id="rId2739" location="/main?escenicid=315089380&amp;extra=%7B%22package%22:%22ece-auto-gen-4c8a84d2-7e0b-424a-a914-050134c422f6%22%7D" ref="E929"/>
    <hyperlink r:id="rId2740" ref="F929"/>
    <hyperlink r:id="rId2741" ref="U929"/>
    <hyperlink r:id="rId2742" location="/main?escenicid=315089381&amp;extra=%7B%22package%22:%22ece-auto-gen-096fc706-20b4-4580-a3f2-e40ddf13c6c7%22%7D" ref="E930"/>
    <hyperlink r:id="rId2743" ref="F930"/>
    <hyperlink r:id="rId2744" ref="U930"/>
    <hyperlink r:id="rId2745" ref="E931"/>
    <hyperlink r:id="rId2746" ref="F931"/>
    <hyperlink r:id="rId2747" ref="U931"/>
    <hyperlink r:id="rId2748" ref="E932"/>
    <hyperlink r:id="rId2749" ref="F932"/>
    <hyperlink r:id="rId2750" ref="U932"/>
    <hyperlink r:id="rId2751" location="/main?escenicid=315104461&amp;extra=%7B%22package%22:%22ece-auto-gen-44a5dcb4-21b2-40b6-920b-0ab52da259b9%22%7D" ref="E933"/>
    <hyperlink r:id="rId2752" ref="F933"/>
    <hyperlink r:id="rId2753" ref="U933"/>
    <hyperlink r:id="rId2754" location="/main?escenicid=315104466&amp;extra=%7B%22package%22:%22ece-auto-gen-34626241-ffa4-45d9-963a-91dff4fd36d8%22%7D" ref="E934"/>
    <hyperlink r:id="rId2755" ref="F934"/>
    <hyperlink r:id="rId2756" ref="U934"/>
    <hyperlink r:id="rId2757" location="/main?escenicid=315112806&amp;extra=%7B%22package%22:%22ece-auto-gen-a3074cbe-bf99-4463-98b0-f3d5b02338e1%22%7D&amp;filter=%7B%22searchCriteria%22:%7B%22name%22:%22%22,%22searchTerm%22:%22bts%22,%22labels%22:%7B%22org_unit:8acc2ff9-63f5-11f0-ae19-959fd20885e0%22:%7B%22title%22:%22Miami%22%7D,%22creationdate%22:%22From%2003%2F19%2F2025%20to%2003%2F20%2F2027%22%7D,%22createdAt%22:%222026-03-19T14:42:45.305Z%22,%22dateRange%22:%7B%22creationdate%22:%7B%22start%22:%222025-03-19T04:00:00Z%22,%22end%22:%222027-03-20T04:00:00Z%22%7D%7D,%22daysBefore%22:%7B%22creationdate%22:%22365%22%7D,%22facetSummary%22:%22Time-span%20(creationdate):%20From%2003%2F19%2F2025%20to%2003%2F20%2F2027%22,%22priority%22:-1,%22panelName%22:%22Search%22,%22presentation%22:%22%22,%22sorting%22:%22%22,%22customFilters%22:%5B%5D,%22customFacetStrings%22:%7B%7D,%22orgUnit%22:%22org_unit:8acc2ff9-63f5-11f0-ae19-959fd20885e0%22%7D%7D" ref="E935"/>
    <hyperlink r:id="rId2758" ref="F935"/>
    <hyperlink r:id="rId2759" ref="U935"/>
    <hyperlink r:id="rId2760" location="/main?escenicid=315112809&amp;extra=%7B%22package%22:%22ece-auto-gen-d444d85b-1956-4e87-a4d4-5f85c1d843d8%22%7D&amp;filter=%7B%22searchCriteria%22:%7B%22name%22:%22%22,%22searchTerm%22:%22bts%22,%22labels%22:%7B%22org_unit:8acc2ff9-63f5-11f0-ae19-959fd20885e0%22:%7B%22title%22:%22Miami%22%7D,%22creationdate%22:%22From%2003%2F19%2F2025%20to%2003%2F20%2F2027%22%7D,%22createdAt%22:%222026-03-19T14:43:07.211Z%22,%22dateRange%22:%7B%22creationdate%22:%7B%22start%22:%222025-03-19T04:00:00Z%22,%22end%22:%222027-03-20T04:00:00Z%22%7D%7D,%22daysBefore%22:%7B%22creationdate%22:%22365%22%7D,%22facetSummary%22:%22Time-span%20(creationdate):%20From%2003%2F19%2F2025%20to%2003%2F20%2F2027%22,%22priority%22:-1,%22panelName%22:%22Search%22,%22presentation%22:%22%22,%22sorting%22:%22%22,%22customFilters%22:%5B%5D,%22customFacetStrings%22:%7B%7D,%22orgUnit%22:%22org_unit:8acc2ff9-63f5-11f0-ae19-959fd20885e0%22%7D%7D" ref="E936"/>
    <hyperlink r:id="rId2761" ref="F936"/>
    <hyperlink r:id="rId2762" ref="U936"/>
    <hyperlink r:id="rId2763" location="/main?escenicid=315112811&amp;extra=%7B%22package%22:%22ece-auto-gen-a336d926-1abc-42dd-a3b9-3a9e8f710882%22%7D&amp;filter=%7B%22searchCriteria%22:%7B%22name%22:%22%22,%22searchTerm%22:%22bts%22,%22labels%22:%7B%22org_unit:8acc2ff9-63f5-11f0-ae19-959fd20885e0%22:%7B%22title%22:%22Miami%22%7D,%22creationdate%22:%22From%2003%2F19%2F2025%20to%2003%2F20%2F2027%22%7D,%22createdAt%22:%222026-03-19T14:43:20.445Z%22,%22dateRange%22:%7B%22creationdate%22:%7B%22start%22:%222025-03-19T04:00:00Z%22,%22end%22:%222027-03-20T04:00:00Z%22%7D%7D,%22daysBefore%22:%7B%22creationdate%22:%22365%22%7D,%22facetSummary%22:%22Time-span%20(creationdate):%20From%2003%2F19%2F2025%20to%2003%2F20%2F2027%22,%22priority%22:-1,%22panelName%22:%22Search%22,%22presentation%22:%22%22,%22sorting%22:%22%22,%22customFilters%22:%5B%5D,%22customFacetStrings%22:%7B%7D,%22orgUnit%22:%22org_unit:8acc2ff9-63f5-11f0-ae19-959fd20885e0%22%7D%7D" ref="E937"/>
    <hyperlink r:id="rId2764" ref="F937"/>
    <hyperlink r:id="rId2765" ref="U937"/>
    <hyperlink r:id="rId2766" ref="E938"/>
    <hyperlink r:id="rId2767" ref="F938"/>
    <hyperlink r:id="rId2768" ref="U938"/>
    <hyperlink r:id="rId2769" location="/main?escenicid=315113909&amp;extra=%7B%22package%22:%22ece-auto-gen-aa30a7c7-380d-4df6-8111-f796b07a17ce%22%7D" ref="E939"/>
    <hyperlink r:id="rId2770" ref="F939"/>
    <hyperlink r:id="rId2771" ref="U939"/>
    <hyperlink r:id="rId2772" ref="E940"/>
    <hyperlink r:id="rId2773" ref="F940"/>
    <hyperlink r:id="rId2774" ref="U940"/>
    <hyperlink r:id="rId2775" ref="E941"/>
    <hyperlink r:id="rId2776" ref="F941"/>
    <hyperlink r:id="rId2777" ref="U941"/>
    <hyperlink r:id="rId2778" ref="E942"/>
    <hyperlink r:id="rId2779" ref="F942"/>
    <hyperlink r:id="rId2780" ref="U942"/>
    <hyperlink r:id="rId2781" location="/main?escenicid=315112684&amp;extra=%7B%22package%22:%22ece-auto-gen-463b8c14-1fc3-4c89-995a-44ab4354923d%22%7D" ref="E943"/>
    <hyperlink r:id="rId2782" ref="F943"/>
    <hyperlink r:id="rId2783" ref="U943"/>
    <hyperlink r:id="rId2784" location="/main?escenicid=315112692&amp;extra=%7B%22package%22:%22ece-auto-gen-fc196c17-f63c-4a86-b7cd-b1b6b5a7cc23%22%7D" ref="E944"/>
    <hyperlink r:id="rId2785" ref="F944"/>
    <hyperlink r:id="rId2786" ref="U944"/>
    <hyperlink r:id="rId2787" location="/main?escenicid=315112694&amp;extra=%7B%22package%22:%22ece-auto-gen-2d10cff7-ed7e-465c-bbac-f316fa28826b%22%7D" ref="E945"/>
    <hyperlink r:id="rId2788" ref="F945"/>
    <hyperlink r:id="rId2789" ref="U945"/>
    <hyperlink r:id="rId2790" location="/main?escenicid=315114593&amp;extra=%7B%22package%22:%22ece-auto-gen-bc1cf2f7-3037-4d1c-9586-a6b1ee26e686%22%7D" ref="E946"/>
    <hyperlink r:id="rId2791" ref="F946"/>
    <hyperlink r:id="rId2792" ref="U946"/>
    <hyperlink r:id="rId2793" location="/main?escenicid=315114625&amp;extra=%7B%22package%22:%22ece-auto-gen-09713225-0e2d-41fb-ad1c-99667bb2ce79%22%7D" ref="E947"/>
    <hyperlink r:id="rId2794" ref="F947"/>
    <hyperlink r:id="rId2795" ref="U947"/>
    <hyperlink r:id="rId2796" location="/main?escenicid=315114627&amp;extra=%7B%22package%22:%22ece-auto-gen-1683404e-d4ba-4d35-afaf-bb1ebee9960d%22%7D" ref="E948"/>
    <hyperlink r:id="rId2797" ref="F948"/>
    <hyperlink r:id="rId2798" ref="U948"/>
    <hyperlink r:id="rId2799" ref="E949"/>
    <hyperlink r:id="rId2800" ref="F949"/>
    <hyperlink r:id="rId2801" ref="U949"/>
    <hyperlink r:id="rId2802" location="/main?escenicid=315115592&amp;extra=%7B%22package%22:%22ece-auto-gen-0825c91a-3d36-4cc6-895e-2ba5018f457f%22%7D" ref="E950"/>
    <hyperlink r:id="rId2803" ref="F950"/>
    <hyperlink r:id="rId2804" ref="U950"/>
    <hyperlink r:id="rId2805" location="/main?escenicid=315115638&amp;extra=%7B%22package%22:%22ece-auto-gen-55dbf886-685c-45c9-9b06-0728fb71f555%22%7D" ref="E951"/>
    <hyperlink r:id="rId2806" ref="F951"/>
    <hyperlink r:id="rId2807" ref="U951"/>
    <hyperlink r:id="rId2808" location="/main?escenicid=315115646&amp;extra=%7B%22package%22:%22ece-auto-gen-a7c81a78-174c-41b7-a362-a15c57302e8a%22%7D" ref="E952"/>
    <hyperlink r:id="rId2809" ref="F952"/>
    <hyperlink r:id="rId2810" ref="U952"/>
    <hyperlink r:id="rId2811" location="/main?escenicid=315115654&amp;extra=%7B%22package%22:%22ece-auto-gen-3b3b4708-6057-498a-ad46-d25197682011%22%7D" ref="E953"/>
    <hyperlink r:id="rId2812" ref="F953"/>
    <hyperlink r:id="rId2813" ref="U953"/>
    <hyperlink r:id="rId2814" ref="E954"/>
    <hyperlink r:id="rId2815" ref="F954"/>
    <hyperlink r:id="rId2816" ref="U954"/>
    <hyperlink r:id="rId2817" ref="E955"/>
    <hyperlink r:id="rId2818" ref="F955"/>
    <hyperlink r:id="rId2819" ref="U955"/>
    <hyperlink r:id="rId2820" location="/main?escenicid=315116151&amp;extra=%7B%22package%22:%22ece-auto-gen-073f099f-bc08-4672-9e70-a4a71d948330%22%7D" ref="E956"/>
    <hyperlink r:id="rId2821" ref="F956"/>
    <hyperlink r:id="rId2822" ref="U956"/>
    <hyperlink r:id="rId2823" location="/main?escenicid=315117262&amp;extra=%7B%22package%22:%22ece-auto-gen-93977bf0-c1ad-49de-aef4-f06ef6062a64%22%7D" ref="E957"/>
    <hyperlink r:id="rId2824" ref="F957"/>
    <hyperlink r:id="rId2825" ref="U957"/>
    <hyperlink r:id="rId2826" location="/main?escenicid=315117266&amp;extra=%7B%22package%22:%22ece-auto-gen-dae67c06-22d8-4e82-8ed8-59ea4cf3df15%22%7D" ref="E958"/>
    <hyperlink r:id="rId2827" ref="F958"/>
    <hyperlink r:id="rId2828" ref="U958"/>
    <hyperlink r:id="rId2829" ref="E959"/>
    <hyperlink r:id="rId2830" ref="F959"/>
    <hyperlink r:id="rId2831" ref="U959"/>
    <hyperlink r:id="rId2832" location="/main?escenicid=315125789&amp;extra=%7B%22package%22:%22ece-auto-gen-fdf07a52-e9ec-4589-8dc7-eed5904d4910%22%7D" ref="E960"/>
    <hyperlink r:id="rId2833" ref="F960"/>
    <hyperlink r:id="rId2834" ref="U960"/>
    <hyperlink r:id="rId2835" location="/main?escenicid=315125796&amp;extra=%7B%22package%22:%22ece-auto-gen-2a505daa-3544-4927-bdee-3d22af38e9c6%22%7D" ref="E961"/>
    <hyperlink r:id="rId2836" ref="F961"/>
    <hyperlink r:id="rId2837" ref="U961"/>
    <hyperlink r:id="rId2838" ref="E962"/>
    <hyperlink r:id="rId2839" ref="F962"/>
    <hyperlink r:id="rId2840" ref="U962"/>
    <hyperlink r:id="rId2841" ref="E963"/>
    <hyperlink r:id="rId2842" ref="F963"/>
    <hyperlink r:id="rId2843" ref="U963"/>
    <hyperlink r:id="rId2844" location="/main?escenicid=315127486&amp;extra=%7B%22package%22:%22ece-auto-gen-b9933afe-a07d-48dc-a008-bab088a35bed%22%7D" ref="E964"/>
    <hyperlink r:id="rId2845" ref="F964"/>
    <hyperlink r:id="rId2846" ref="U964"/>
    <hyperlink r:id="rId2847" location="/main?escenicid=315127491&amp;extra=%7B%22package%22:%22ece-auto-gen-f1179c7f-35e6-4136-8e7e-1c1753aa76bc%22%7D" ref="E965"/>
    <hyperlink r:id="rId2848" ref="F965"/>
    <hyperlink r:id="rId2849" ref="U965"/>
    <hyperlink r:id="rId2850" ref="E966"/>
    <hyperlink r:id="rId2851" ref="F966"/>
    <hyperlink r:id="rId2852" ref="U966"/>
    <hyperlink r:id="rId2853" location="/main?escenicid=315127812&amp;extra=%7B%22package%22:%22ece-auto-gen-dbdd1a02-1abd-43e6-a5af-99b6ed00e04c%22%7D&amp;filter=%7B%22searchCriteria%22:%7B%22name%22:%22%22,%22searchTerm%22:%22%22,%22contentType%22:%22%2Fwebservice%2Fescenic%2Fpublication%2Fmiamiherald%2Fmodel%2Fcontent-type%2Fprofile%22,%22labels%22:%7B%22%2Fwebservice%2Fescenic%2Fpublication%2Fmiamiherald%2Fmodel%2Fcontent-type%2Fprofile%22:%7B%22title%22:%22Profile%22%7D,%22org_unit:8acc2ff9-63f5-11f0-ae19-959fd20885e0%22:%7B%22title%22:%22Miami%22%7D,%22creationdate%22:%22In%20the%20last%20year%22%7D,%22createdAt%22:%222026-03-20T15:30:13.338Z%22,%22dateRange%22:%7B%22creationdate%22:%7B%22start%22:%222025-03-20T07:00:00Z%22,%22end%22:%222027-03-21T07:00:00Z%22%7D%7D,%22daysBefore%22:%7B%22creationdate%22:%22365%22%7D,%22facetSummary%22:%22Document%20Type:%20Profile,%20Time-span%20(creationdate):%20In%20the%20last%20year%22,%22priority%22:-1,%22panelName%22:%22Search%22,%22presentation%22:%22%22,%22sorting%22:%22%22,%22customFilters%22:%5B%5D,%22customFacetStrings%22:%7B%7D,%22orgUnit%22:%22org_unit:8acc2ff9-63f5-11f0-ae19-959fd20885e0%22%7D%7D" ref="E967"/>
    <hyperlink r:id="rId2854" ref="F967"/>
    <hyperlink r:id="rId2855" ref="U967"/>
    <hyperlink r:id="rId2856" ref="F968"/>
    <hyperlink r:id="rId2857" ref="U968"/>
    <hyperlink r:id="rId2858" ref="E969"/>
    <hyperlink r:id="rId2859" ref="F969"/>
    <hyperlink r:id="rId2860" ref="U969"/>
    <hyperlink r:id="rId2861" location="/main?escenicid=315129190&amp;extra=%7B%22package%22:%22ece-auto-gen-d1dd5d9d-14c0-4c3d-becc-f66e1c4345d6%22%7D" ref="E970"/>
    <hyperlink r:id="rId2862" ref="F970"/>
    <hyperlink r:id="rId2863" ref="U970"/>
    <hyperlink r:id="rId2864" location="/main?escenicid=315129189&amp;extra=%7B%22package%22:%22ece-auto-gen-10a270e4-7e01-4a27-93ec-89476e3c7b06%22%7D" ref="E971"/>
    <hyperlink r:id="rId2865" ref="F971"/>
    <hyperlink r:id="rId2866" ref="U971"/>
    <hyperlink r:id="rId2867" location="/main?escenicid=315129194&amp;extra=%7B%22package%22:%22ece-auto-gen-68667460-6816-4933-9ad3-39f9bf718b60%22%7D" ref="E972"/>
    <hyperlink r:id="rId2868" ref="F972"/>
    <hyperlink r:id="rId2869" ref="U972"/>
    <hyperlink r:id="rId2870" location="/main?uri=https:%2F%2Fcue.gcp.misitemgr.com%2Fwebservice%2Fescenic%2Fcontainer%2Ffb3e4415-23c4-11f1-8e74-13d6e99c1b83&amp;mimetype=x-ece%2Fcontainer&amp;extra=%7B%22package%22:%222e4f4ca3-b72f-48ac-bf59-d05efd52f51a%22%7D&amp;filter=%7B%22searchCriteria%22:%7B%22name%22:%22%22,%22searchTerm%22:%22%22,%22labels%22:%7B%22%2Fwebservice%2Fescenic%2Fsection%2F102996%22:%7B%22pathInfo%22:%22coralspringsflnews%22,%22title%22:%22Lifestyle%20%26%20Entertainment%22%7D,%22org_unit:8acc2ff9-63f5-11f0-ae19-959fd20885e0%22:%7B%22title%22:%22Miami%22%7D,%22%2Fwebservice%2Fescenic%2Fcontent%2Fstate%2Fpublished%22:%7B%22title%22:%22Published%22%7D,%22creationdate%22:%22In%20the%20last%20year%22%7D,%22createdAt%22:%222026-03-20T14:36:57.923Z%22,%22dateRange%22:%7B%22creationdate%22:%7B%22start%22:%222025-03-20T04:00:00Z%22,%22end%22:%222027-03-21T04:00:00Z%22%7D%7D,%22daysBefore%22:%7B%22creationdate%22:%22365%22%7D,%22facetSummary%22:%22Time-span%20(creationdate):%20In%20the%20last%20year,%20States:%20Published,%20Sections:%20Lifestyle%20%26%20Entertainment%22,%22priority%22:-1,%22panelName%22:%22Search%22,%22presentation%22:%22%22,%22sorting%22:%22%22,%22customFilters%22:%5B%5D,%22customFacetStrings%22:%7B%7D,%22state%22:%22%2Fwebservice%2Fescenic%2Fcontent%2Fstate%2Fpublished%22,%22sections%22:%22%2Fwebservice%2Fescenic%2Fsection%2F102996%22,%22orgUnit%22:%22org_unit:8acc2ff9-63f5-11f0-ae19-959fd20885e0%22%7D%7D" ref="E973"/>
    <hyperlink r:id="rId2871" ref="F973"/>
    <hyperlink r:id="rId2872" ref="U973"/>
    <hyperlink r:id="rId2873" location="/main?uri=https:%2F%2Fcue.gcp.misitemgr.com%2Fwebservice%2Fescenic%2Fcontainer%2Fb9e57c8e-2464-11f1-85ba-9b42304dedff&amp;mimetype=x-ece%2Fcontainer&amp;extra=%7B%22package%22:%22ece-auto-gen-03f3b000-16b4-482c-9ce0-c13480dd178b%22%7D" ref="E974"/>
    <hyperlink r:id="rId2874" ref="F974"/>
    <hyperlink r:id="rId2875" ref="U974"/>
    <hyperlink r:id="rId2876" location="/main?uri=https:%2F%2Fcue.gcp.misitemgr.com%2Fwebservice%2Fescenic%2Fcontainer%2Fbe7034bf-2464-11f1-ac5b-614df0cdfc2d&amp;mimetype=x-ece%2Fcontainer&amp;extra=%7B%22package%22:%22ece-auto-gen-a5974140-2c56-4495-a579-6946d549e739%22%7D" ref="E975"/>
    <hyperlink r:id="rId2877" ref="F975"/>
    <hyperlink r:id="rId2878" ref="U975"/>
    <hyperlink r:id="rId2879" ref="E976"/>
    <hyperlink r:id="rId2880" ref="F976"/>
    <hyperlink r:id="rId2881" ref="U976"/>
    <hyperlink r:id="rId2882" ref="F977"/>
    <hyperlink r:id="rId2883" ref="U977"/>
    <hyperlink r:id="rId2884" location="/main?uri=https:%2F%2Fcue.gcp.misitemgr.com%2Fwebservice%2Fescenic%2Fcontainer%2F9f41b7be-23ab-11f1-8e74-13d6e99c1b83&amp;mimetype=x-ece%2Fcontainer&amp;extra=%7B%22package%22:%22ece-auto-gen-c369c07f-4e7f-40a7-8521-f1c64ac0ac1e%22%7D" ref="E978"/>
    <hyperlink r:id="rId2885" ref="F978"/>
    <hyperlink r:id="rId2886" ref="U978"/>
    <hyperlink r:id="rId2887" ref="F979"/>
    <hyperlink r:id="rId2888" ref="U979"/>
    <hyperlink r:id="rId2889" ref="F980"/>
    <hyperlink r:id="rId2890" ref="U980"/>
    <hyperlink r:id="rId2891" location="/main?escenicid=315132190&amp;extra=%7B%22package%22:%22ece-auto-gen-f81676de-33d3-4eb1-af54-7ab7924f7374%22%7D" ref="E981"/>
    <hyperlink r:id="rId2892" ref="F981"/>
    <hyperlink r:id="rId2893" ref="U981"/>
    <hyperlink r:id="rId2894" location="/main?escenicid=315156291&amp;extra=%7B%22package%22:%22ece-auto-gen-b7e9d80b-b3eb-4aba-9746-a57581b63fb3%22%7D" ref="E982"/>
    <hyperlink r:id="rId2895" ref="F982"/>
    <hyperlink r:id="rId2896" ref="U982"/>
    <hyperlink r:id="rId2897" location="/main?escenicid=315156688&amp;extra=%7B%22package%22:%22ece-auto-gen-56899b8d-30e1-4410-bc5d-a022b6b00d7e%22%7D" ref="E983"/>
    <hyperlink r:id="rId2898" ref="F983"/>
    <hyperlink r:id="rId2899" ref="U983"/>
    <hyperlink r:id="rId2900" ref="F984"/>
    <hyperlink r:id="rId2901" ref="U984"/>
    <hyperlink r:id="rId2902" location="/main?escenicid=315129790&amp;extra=%7B%22package%22:%22ece-auto-gen-c51ffe1c-8e19-49e1-b88e-434608b18157%22%7D" ref="E985"/>
    <hyperlink r:id="rId2903" ref="F985"/>
    <hyperlink r:id="rId2904" ref="U985"/>
    <hyperlink r:id="rId2905" location="/main?escenicid=315129787&amp;extra=%7B%22package%22:%22ece-auto-gen-4a0a57b6-f94b-41f2-adff-48c0670ef985%22%7D" ref="E986"/>
    <hyperlink r:id="rId2906" ref="F986"/>
    <hyperlink r:id="rId2907" ref="U986"/>
    <hyperlink r:id="rId2908" ref="E987"/>
    <hyperlink r:id="rId2909" ref="F987"/>
    <hyperlink r:id="rId2910" ref="U987"/>
    <hyperlink r:id="rId2911" ref="E988"/>
    <hyperlink r:id="rId2912" ref="F988"/>
    <hyperlink r:id="rId2913" ref="U988"/>
    <hyperlink r:id="rId2914" location="/main?escenicid=315130901&amp;extra=%7B%22package%22:%22ece-auto-gen-d6601194-a664-4ecc-b0c2-6b53858d06d8%22%7D" ref="E989"/>
    <hyperlink r:id="rId2915" ref="F989"/>
    <hyperlink r:id="rId2916" ref="U989"/>
    <hyperlink r:id="rId2917" location="/main?escenicid=315130911&amp;extra=%7B%22package%22:%22ece-auto-gen-41d6c614-b38c-4a63-8f5f-02ed504e014b%22%7D" ref="E990"/>
    <hyperlink r:id="rId2918" ref="F990"/>
    <hyperlink r:id="rId2919" ref="U990"/>
    <hyperlink r:id="rId2920" ref="E991"/>
    <hyperlink r:id="rId2921" ref="F991"/>
    <hyperlink r:id="rId2922" ref="U991"/>
    <hyperlink r:id="rId2923" location="/main?escenicid=315131280&amp;extra=%7B%22package%22:%22ece-auto-gen-e1f506c9-efba-4f7d-a740-487a4ce6e83b%22%7D" ref="E992"/>
    <hyperlink r:id="rId2924" ref="F992"/>
    <hyperlink r:id="rId2925" ref="U992"/>
    <hyperlink r:id="rId2926" location="/main?escenicid=315131285&amp;extra=%7B%22package%22:%22ece-auto-gen-bd8dc126-8d2b-4219-bc27-64ec5006af2a%22%7D" ref="E993"/>
    <hyperlink r:id="rId2927" ref="F993"/>
    <hyperlink r:id="rId2928" ref="U993"/>
    <hyperlink r:id="rId2929" location="/main?escenicid=315131288&amp;extra=%7B%22package%22:%22ece-auto-gen-b548db78-d90d-4a09-aa69-cc8269f6b8a8%22%7D" ref="E994"/>
    <hyperlink r:id="rId2930" ref="F994"/>
    <hyperlink r:id="rId2931" ref="U994"/>
    <hyperlink r:id="rId2932" location="/main?escenicid=315131863&amp;extra=%7B%22package%22:%22ece-auto-gen-1ea64f43-9d40-44d3-b428-82a3d66f8a8d%22%7D" ref="E995"/>
    <hyperlink r:id="rId2933" ref="F995"/>
    <hyperlink r:id="rId2934" ref="U995"/>
    <hyperlink r:id="rId2935" location="/main?escenicid=315131865&amp;extra=%7B%22package%22:%22ece-auto-gen-8840db7e-db62-40f8-8d42-26eceaa5fc5d%22%7D" ref="E996"/>
    <hyperlink r:id="rId2936" ref="F996"/>
    <hyperlink r:id="rId2937" ref="U996"/>
    <hyperlink r:id="rId2938" ref="E997"/>
    <hyperlink r:id="rId2939" ref="F997"/>
    <hyperlink r:id="rId2940" ref="U997"/>
    <hyperlink r:id="rId2941" location="/main?escenicid=315153990&amp;extra=%7B%22package%22:%22ece-auto-gen-9f152847-809e-43f4-a7ed-5cf41819cf8f%22%7D" ref="E998"/>
    <hyperlink r:id="rId2942" ref="F998"/>
    <hyperlink r:id="rId2943" ref="U998"/>
    <hyperlink r:id="rId2944" location="/main?escenicid=315153991&amp;extra=%7B%22package%22:%22ece-auto-gen-10671686-cb9b-4adf-bb5c-a20586604fbb%22%7D" ref="E999"/>
    <hyperlink r:id="rId2945" ref="F999"/>
    <hyperlink r:id="rId2946" ref="U999"/>
    <hyperlink r:id="rId2947" location="/main?escenicid=315153992&amp;extra=%7B%22package%22:%22ece-auto-gen-49bd6804-bdad-4fbd-a36a-9347fe3d6f94%22%7D" ref="E1000"/>
    <hyperlink r:id="rId2948" ref="F1000"/>
    <hyperlink r:id="rId2949" ref="U1000"/>
    <hyperlink r:id="rId2950" location="/main?escenicid=315154190&amp;extra=%7B%22package%22:%22ece-auto-gen-6188f0e7-628c-433a-81bf-2efe65c282eb%22%7D" ref="E1001"/>
    <hyperlink r:id="rId2951" ref="F1001"/>
    <hyperlink r:id="rId2952" ref="U1001"/>
    <hyperlink r:id="rId2953" location="/main?escenicid=315154191&amp;extra=%7B%22package%22:%22ece-auto-gen-dec6a40a-4a32-406b-b807-a2878768d2bd%22%7D" ref="E1002"/>
    <hyperlink r:id="rId2954" ref="F1002"/>
    <hyperlink r:id="rId2955" ref="U1002"/>
    <hyperlink r:id="rId2956" ref="E1003"/>
    <hyperlink r:id="rId2957" ref="F1003"/>
    <hyperlink r:id="rId2958" ref="U1003"/>
    <hyperlink r:id="rId2959" ref="E1004"/>
    <hyperlink r:id="rId2960" ref="F1004"/>
    <hyperlink r:id="rId2961" ref="U1004"/>
    <hyperlink r:id="rId2962" location="/main?escenicid=315155613&amp;extra=%7B%22package%22:%22ece-auto-gen-f03824e7-79e2-4eb7-909b-cb7b8d2146e9%22%7D" ref="E1005"/>
    <hyperlink r:id="rId2963" ref="F1005"/>
    <hyperlink r:id="rId2964" ref="U1005"/>
    <hyperlink r:id="rId2965" location="/main?escenicid=315155616&amp;extra=%7B%22package%22:%22ece-auto-gen-89a49138-cfa0-4474-a570-46408fc6234b%22%7D" ref="E1006"/>
    <hyperlink r:id="rId2966" ref="F1006"/>
    <hyperlink r:id="rId2967" ref="U1006"/>
    <hyperlink r:id="rId2968" ref="E1007"/>
    <hyperlink r:id="rId2969" ref="F1007"/>
    <hyperlink r:id="rId2970" ref="U1007"/>
    <hyperlink r:id="rId2971" ref="E1008"/>
    <hyperlink r:id="rId2972" ref="F1008"/>
    <hyperlink r:id="rId2973" ref="U1008"/>
    <hyperlink r:id="rId2974" location="/main?escenicid=315155799&amp;extra=%7B%22package%22:%22ece-auto-gen-0060e6b3-0da7-425f-9047-250da06ac915%22%7D" ref="E1009"/>
    <hyperlink r:id="rId2975" ref="F1009"/>
    <hyperlink r:id="rId2976" ref="U1009"/>
    <hyperlink r:id="rId2977" location="/main?escenicid=315155807&amp;extra=%7B%22package%22:%22ece-auto-gen-37712922-5c7c-4f03-a9e5-eb6226e59eea%22%7D" ref="E1010"/>
    <hyperlink r:id="rId2978" ref="F1010"/>
    <hyperlink r:id="rId2979" ref="U1010"/>
    <hyperlink r:id="rId2980" ref="E1011"/>
    <hyperlink r:id="rId2981" ref="F1011"/>
    <hyperlink r:id="rId2982" ref="U1011"/>
    <hyperlink r:id="rId2983" ref="E1012"/>
    <hyperlink r:id="rId2984" ref="F1012"/>
    <hyperlink r:id="rId2985" ref="U1012"/>
    <hyperlink r:id="rId2986" location="/main?escenicid=315157731&amp;extra=%7B%22package%22:%22ece-auto-gen-3ba3e387-d1c6-4839-9d47-be8e2ac20c0f%22%7D" ref="E1013"/>
    <hyperlink r:id="rId2987" ref="F1013"/>
    <hyperlink r:id="rId2988" ref="U1013"/>
    <hyperlink r:id="rId2989" location="/main?uri=https:%2F%2Fcue.gcp.misitemgr.com%2Fwebservice%2Fescenic%2Fcontainer%2Fd0db63bd-27a2-11f1-a865-5d2b9ab651d5&amp;mimetype=x-ece%2Fcontainer&amp;extra=%7B%22originalLink%22:%7B%22uri%22:%7B%22string%22:%22https:%2F%2Fcue.gcp.misitemgr.com%2Fwebservice%2Fescenic%2Fcontent%2F315169400%22,%22$class%22:%22URI%22%7D,%22mimetype%22:%7B%22string%22:%22x-ece%2Fstory%22,%22$class%22:%22cue.core.MIMEType%22%7D,%22$class%22:%22cue.core.Link%22%7D%7D" ref="E1014"/>
    <hyperlink r:id="rId2990" ref="F1014"/>
    <hyperlink r:id="rId2991" ref="U1014"/>
    <hyperlink r:id="rId2992" location="/main?escenicid=315168945&amp;extra=%7B%22package%22:%22ece-auto-gen-0042f7f2-7b73-4c68-b70a-baf82acad01f%22%7D" ref="E1015"/>
    <hyperlink r:id="rId2993" ref="F1015"/>
    <hyperlink r:id="rId2994" ref="U1015"/>
    <hyperlink r:id="rId2995" location="/main?escenicid=315169425&amp;extra=%7B%22package%22:%22ece-auto-gen-9fde2d0a-5fd4-46ad-b87a-9bd07726f742%22%7D" ref="E1016"/>
    <hyperlink r:id="rId2996" ref="F1016"/>
    <hyperlink r:id="rId2997" ref="U1016"/>
    <hyperlink r:id="rId2998" location="/main?escenicid=315156791&amp;extra=%7B%22package%22:%22ece-auto-gen-834661fc-4776-4cf6-a63a-667e9de5300a%22%7D" ref="E1017"/>
    <hyperlink r:id="rId2999" ref="F1017"/>
    <hyperlink r:id="rId3000" ref="U1017"/>
    <hyperlink r:id="rId3001" location="/main?escenicid=315156945&amp;extra=%7B%22package%22:%22ece-auto-gen-0ccef68c-316e-4b7a-ad42-8fbe0742358c%22%7D" ref="E1018"/>
    <hyperlink r:id="rId3002" ref="F1018"/>
    <hyperlink r:id="rId3003" ref="U1018"/>
    <hyperlink r:id="rId3004" ref="E1019"/>
    <hyperlink r:id="rId3005" ref="F1019"/>
    <hyperlink r:id="rId3006" ref="U1019"/>
    <hyperlink r:id="rId3007" location="/main?escenicid=315156881&amp;extra=%7B%22package%22:%22ece-auto-gen-acdb1445-756f-461c-a1c8-470311bd6dc9%22%7D" ref="E1020"/>
    <hyperlink r:id="rId3008" ref="F1020"/>
    <hyperlink r:id="rId3009" ref="U1020"/>
    <hyperlink r:id="rId3010" location="/main?escenicid=315156889&amp;extra=%7B%22package%22:%22ece-auto-gen-c35e5976-513f-4dda-9d5e-143216820ccc%22%7D" ref="E1021"/>
    <hyperlink r:id="rId3011" ref="F1021"/>
    <hyperlink r:id="rId3012" ref="U1021"/>
    <hyperlink r:id="rId3013" ref="E1022"/>
    <hyperlink r:id="rId3014" ref="F1022"/>
    <hyperlink r:id="rId3015" ref="U1022"/>
    <hyperlink r:id="rId3016" ref="E1023"/>
    <hyperlink r:id="rId3017" ref="F1023"/>
    <hyperlink r:id="rId3018" ref="U1023"/>
    <hyperlink r:id="rId3019" ref="E1024"/>
    <hyperlink r:id="rId3020" ref="F1024"/>
    <hyperlink r:id="rId3021" ref="U1024"/>
    <hyperlink r:id="rId3022" location="/main?escenicid=315167025&amp;extra=%7B%22package%22:%22ece-auto-gen-b9bdcb3a-2cca-44ce-9d77-9df70192a413%22%7D" ref="E1025"/>
    <hyperlink r:id="rId3023" ref="F1025"/>
    <hyperlink r:id="rId3024" ref="U1025"/>
    <hyperlink r:id="rId3025" location="/main?escenicid=315167027&amp;extra=%7B%22package%22:%22ece-auto-gen-4c7e2b06-a8ad-4faf-b39a-549a59b73152%22%7D" ref="E1026"/>
    <hyperlink r:id="rId3026" ref="F1026"/>
    <hyperlink r:id="rId3027" ref="U1026"/>
    <hyperlink r:id="rId3028" location="/main?escenicid=315158011&amp;extra=%7B%22package%22:%22ece-auto-gen-ae57af8b-a979-4b20-b647-618e09b04e4b%22%7D" ref="E1027"/>
    <hyperlink r:id="rId3029" ref="F1027"/>
    <hyperlink r:id="rId3030" ref="U1027"/>
    <hyperlink r:id="rId3031" location="/main?escenicid=315158018&amp;extra=%7B%22package%22:%22ece-auto-gen-ca957edd-e97e-456e-902c-9eca70df52a0%22%7D" ref="E1028"/>
    <hyperlink r:id="rId3032" ref="F1028"/>
    <hyperlink r:id="rId3033" ref="U1028"/>
    <hyperlink r:id="rId3034" ref="E1029"/>
    <hyperlink r:id="rId3035" ref="F1029"/>
    <hyperlink r:id="rId3036" ref="U1029"/>
    <hyperlink r:id="rId3037" ref="E1030"/>
    <hyperlink r:id="rId3038" ref="F1030"/>
    <hyperlink r:id="rId3039" ref="U1030"/>
    <hyperlink r:id="rId3040" location="/main?escenicid=315159355&amp;extra=%7B%22package%22:%22ece-auto-gen-9e2037c1-bab2-4a68-86f6-c8d611a27f42%22%7D" ref="E1031"/>
    <hyperlink r:id="rId3041" ref="F1031"/>
    <hyperlink r:id="rId3042" ref="U1031"/>
    <hyperlink r:id="rId3043" location="/main?escenicid=315159359&amp;extra=%7B%22package%22:%22ece-auto-gen-5e9e5d8c-2a06-442a-9233-0cb53cf45254%22%7D" ref="E1032"/>
    <hyperlink r:id="rId3044" ref="F1032"/>
    <hyperlink r:id="rId3045" ref="U1032"/>
    <hyperlink r:id="rId3046" ref="E1033"/>
    <hyperlink r:id="rId3047" ref="F1033"/>
    <hyperlink r:id="rId3048" ref="U1033"/>
    <hyperlink r:id="rId3049" location="/main?escenicid=315165907&amp;extra=%7B%22package%22:%22ece-auto-gen-bc6d8065-0ac1-4e20-8837-32ab732c094c%22%7D" ref="E1034"/>
    <hyperlink r:id="rId3050" ref="F1034"/>
    <hyperlink r:id="rId3051" ref="U1034"/>
    <hyperlink r:id="rId3052" location="/main?escenicid=315165917&amp;extra=%7B%22package%22:%22ece-auto-gen-23f506bc-79bb-4063-a164-ba53c0663354%22%7D" ref="E1035"/>
    <hyperlink r:id="rId3053" ref="F1035"/>
    <hyperlink r:id="rId3054" ref="U1035"/>
    <hyperlink r:id="rId3055" ref="E1036"/>
    <hyperlink r:id="rId3056" ref="F1036"/>
    <hyperlink r:id="rId3057" ref="U1036"/>
    <hyperlink r:id="rId3058" location="/main?escenicid=315166425&amp;extra=%7B%22package%22:%22ece-auto-gen-b0274faf-502a-4420-9313-c6ce4e08e816%22%7D" ref="E1037"/>
    <hyperlink r:id="rId3059" ref="F1037"/>
    <hyperlink r:id="rId3060" ref="U1037"/>
    <hyperlink r:id="rId3061" location="/main?escenicid=315166427&amp;extra=%7B%22package%22:%22ece-auto-gen-1bda2bee-54da-404a-b4b8-e6dfbfe22e05%22%7D" ref="E1038"/>
    <hyperlink r:id="rId3062" ref="F1038"/>
    <hyperlink r:id="rId3063" ref="U1038"/>
    <hyperlink r:id="rId3064" location="/main?escenicid=315166431&amp;extra=%7B%22package%22:%22ece-auto-gen-bb983601-3276-4458-ab09-27c9f38fe0ba%22%7D" ref="E1039"/>
    <hyperlink r:id="rId3065" ref="F1039"/>
    <hyperlink r:id="rId3066" ref="U1039"/>
    <hyperlink r:id="rId3067" ref="E1040"/>
    <hyperlink r:id="rId3068" ref="F1040"/>
    <hyperlink r:id="rId3069" ref="U1040"/>
    <hyperlink r:id="rId3070" location="/main?uri=https:%2F%2Fcue.gcp.misitemgr.com%2Fwebservice%2Fescenic%2Fcontainer%2F68569499-26d5-11f1-89ae-6f2c4953d9b4&amp;mimetype=x-ece%2Fcontainer&amp;extra=%7B%22originalLink%22:%7B%22uri%22:%7B%22string%22:%22https:%2F%2Fcue.gcp.misitemgr.com%2Fwebservice%2Fescenic%2Fcontent%2F315156303%22,%22$class%22:%22URI%22%7D,%22mimetype%22:%7B%22string%22:%22x-ece%2Fstory%22,%22$class%22:%22cue.core.MIMEType%22%7D,%22$class%22:%22cue.core.Link%22%7D%7D" ref="E1041"/>
    <hyperlink r:id="rId3071" ref="F1041"/>
    <hyperlink r:id="rId3072" ref="U1041"/>
    <hyperlink r:id="rId3073" location="/main?uri=https:%2F%2Fcue.gcp.misitemgr.com%2Fwebservice%2Fescenic%2Fcontainer%2F1ba7391e-26c6-11f1-8e74-13d6e99c1b83&amp;mimetype=x-ece%2Fcontainer&amp;extra=%7B%22package%22:%22ece-auto-gen-ce305d6c-2d4b-4417-86f6-abe9ac3cd56e%22%7D" ref="E1042"/>
    <hyperlink r:id="rId3074" ref="F1042"/>
    <hyperlink r:id="rId3075" ref="U1042"/>
    <hyperlink r:id="rId3076" location="/main?uri=https%3A%2F%2Fcue.gcp.misitemgr.com%2Fwebservice%2Fescenic%2Fcontainer%2F45751719-26df-11f1-85ba-9b42304dedff&amp;mimetype=x-ece%2Fcontainer&amp;extra=%7B%22originalLink%22%3A%7B%22uri%22%3A%7B%22string%22%3A%22https%3A%2F%2Fcue.gcp.misitemgr.com%2Fwebservice%2Fescenic%2Fcontent%2F315157386%22%2C%22%24class%22%3A%22URI%22%7D%2C%22mimetype%22%3A%7B%22string%22%3A%22x-ece%2Fstory%22%2C%22%24class%22%3A%22cue.core.MIMEType%22%7D%2C%22%24class%22%3A%22cue.core.Link%22%7D%7D" ref="E1043"/>
    <hyperlink r:id="rId3077" ref="F1043"/>
    <hyperlink r:id="rId3078" ref="U1043"/>
    <hyperlink r:id="rId3079" location="/main?escenicid=315166987&amp;extra=%7B%22package%22:%22ece-auto-gen-1af9f04c-4663-4e68-8f7c-3b087b2bb13d%22%7D" ref="E1044"/>
    <hyperlink r:id="rId3080" ref="F1044"/>
    <hyperlink r:id="rId3081" ref="U1044"/>
    <hyperlink r:id="rId3082" location="/main?escenicid=315166997&amp;extra=%7B%22package%22:%22ece-auto-gen-5826a483-5713-476d-968e-798b57c194a7%22%7D" ref="E1045"/>
    <hyperlink r:id="rId3083" ref="F1045"/>
    <hyperlink r:id="rId3084" ref="U1045"/>
    <hyperlink r:id="rId3085" ref="E1046"/>
    <hyperlink r:id="rId3086" ref="F1046"/>
    <hyperlink r:id="rId3087" ref="U1046"/>
    <hyperlink r:id="rId3088" ref="E1047"/>
    <hyperlink r:id="rId3089" ref="F1047"/>
    <hyperlink r:id="rId3090" ref="U1047"/>
    <hyperlink r:id="rId3091" location="/main?escenicid=315167640&amp;extra=%7B%22package%22:%22ece-auto-gen-837f3a46-98b2-477c-9172-2be6fd3ea2cc%22%7D" ref="E1048"/>
    <hyperlink r:id="rId3092" ref="F1048"/>
    <hyperlink r:id="rId3093" ref="U1048"/>
    <hyperlink r:id="rId3094" location="/main?escenicid=315167644&amp;extra=%7B%22package%22:%22ece-auto-gen-0ebaba17-b1e2-4668-b1c7-a59e5b407b38%22%7D" ref="E1049"/>
    <hyperlink r:id="rId3095" ref="F1049"/>
    <hyperlink r:id="rId3096" ref="U1049"/>
    <hyperlink r:id="rId3097" location="/main?escenicid=315168642&amp;extra=%7B%22package%22:%22ece-auto-gen-e50a99bc-bafb-48cb-a632-47e749216cf3%22%7D" ref="E1050"/>
    <hyperlink r:id="rId3098" ref="F1050"/>
    <hyperlink r:id="rId3099" ref="U1050"/>
    <hyperlink r:id="rId3100" location="/main?escenicid=315168647&amp;extra=%7B%22package%22:%22ece-auto-gen-fdde90a3-ed59-482c-ad89-32b51a61bd0a%22%7D" ref="E1051"/>
    <hyperlink r:id="rId3101" ref="F1051"/>
    <hyperlink r:id="rId3102" ref="U1051"/>
    <hyperlink r:id="rId3103" ref="E1052"/>
    <hyperlink r:id="rId3104" ref="F1052"/>
    <hyperlink r:id="rId3105" ref="U1052"/>
    <hyperlink r:id="rId3106" location="/main?escenicid=315168677&amp;extra=%7B%22package%22:%22ece-auto-gen-c70cdfee-7a01-4ea8-8a72-962a39146b34%22%7D" ref="E1053"/>
    <hyperlink r:id="rId3107" ref="F1053"/>
    <hyperlink r:id="rId3108" ref="U1053"/>
    <hyperlink r:id="rId3109" location="/main?escenicid=315168680&amp;extra=%7B%22package%22:%22ece-auto-gen-c65540c1-6aac-417c-aed5-a9ffed6dd661%22%7D" ref="E1054"/>
    <hyperlink r:id="rId3110" ref="F1054"/>
    <hyperlink r:id="rId3111" ref="U1054"/>
    <hyperlink r:id="rId3112" ref="E1055"/>
    <hyperlink r:id="rId3113" ref="F1055"/>
    <hyperlink r:id="rId3114" ref="U1055"/>
    <hyperlink r:id="rId3115" ref="E1056"/>
    <hyperlink r:id="rId3116" ref="F1056"/>
    <hyperlink r:id="rId3117" ref="U1056"/>
    <hyperlink r:id="rId3118" location="/main?uri=https:%2F%2Fcue.gcp.misitemgr.com%2Fwebservice%2Fescenic%2Fcontainer%2Feaca0765-27ad-11f1-a178-1f35f3eaf218&amp;mimetype=x-ece%2Fcontainer&amp;extra=%7B%22package%22:%22ece-auto-gen-7638851c-9aac-406d-9b3c-f1cdcca5ec17%22%7D" ref="E1057"/>
    <hyperlink r:id="rId3119" ref="F1057"/>
    <hyperlink r:id="rId3120" ref="U1057"/>
    <hyperlink r:id="rId3121" location="/main?escenicid=315170836&amp;extra=%7B%22package%22:%22ece-auto-gen-04928f80-5852-4c50-8010-23a5fe820a32%22%7D" ref="E1058"/>
    <hyperlink r:id="rId3122" ref="F1058"/>
    <hyperlink r:id="rId3123" ref="U1058"/>
    <hyperlink r:id="rId3124" ref="E1059"/>
    <hyperlink r:id="rId3125" ref="F1059"/>
    <hyperlink r:id="rId3126" ref="U1059"/>
    <hyperlink r:id="rId3127" ref="F1060"/>
    <hyperlink r:id="rId3128" ref="U1060"/>
    <hyperlink r:id="rId3129" ref="F1061"/>
    <hyperlink r:id="rId3130" ref="U1061"/>
    <hyperlink r:id="rId3131" ref="F1062"/>
    <hyperlink r:id="rId3132" ref="U1062"/>
    <hyperlink r:id="rId3133" location="/main?escenicid=315172674&amp;extra=%7B%22package%22:%22ece-auto-gen-bb06aa09-e001-4fd1-a29a-b98844002f37%22%7D" ref="E1063"/>
    <hyperlink r:id="rId3134" ref="F1063"/>
    <hyperlink r:id="rId3135" ref="U1063"/>
    <hyperlink r:id="rId3136" location="/main?escenicid=315172678&amp;extra=%7B%22package%22:%22ece-auto-gen-61194b7e-6660-4013-b453-086b3d6ebb63%22%7D" ref="E1064"/>
    <hyperlink r:id="rId3137" ref="F1064"/>
    <hyperlink r:id="rId3138" ref="U1064"/>
    <hyperlink r:id="rId3139" location="/main?escenicid=315172694&amp;extra=%7B%22package%22:%22ece-auto-gen-e9a5d41c-c57b-4f51-9046-85cc16a832d0%22%7D" ref="E1065"/>
    <hyperlink r:id="rId3140" ref="F1065"/>
    <hyperlink r:id="rId3141" ref="U1065"/>
    <hyperlink r:id="rId3142" location="/main?uri=https:%2F%2Fcue.gcp.misitemgr.com%2Fwebservice%2Fescenic%2Fcontent%2F315173109&amp;mimetype=x-ece%2Fstory&amp;extra=%7B%22package%22:%2223c1e3fe-df0d-45c5-a5d6-160eb0a34394%22%7D&amp;name=Your_First_Solo_Trip_A_Step-by-Step_Guide_to_Traveling_Alone_With_Confidence" ref="E1066"/>
    <hyperlink r:id="rId3143" ref="F1066"/>
    <hyperlink r:id="rId3144" ref="U1066"/>
    <hyperlink r:id="rId3145" location="/main?escenicid=315180581&amp;extra=%7B%22package%22:%22ece-auto-gen-6f6fd140-d8ff-4b10-8105-7a5e39b8fa63%22%7D" ref="E1067"/>
    <hyperlink r:id="rId3146" ref="F1067"/>
    <hyperlink r:id="rId3147" ref="U1067"/>
    <hyperlink r:id="rId3148" location="/main?escenicid=315180582&amp;extra=%7B%22package%22:%22ece-auto-gen-d35e64df-e8b2-43fb-9ff9-371973bbe5ab%22%7D" ref="E1068"/>
    <hyperlink r:id="rId3149" ref="F1068"/>
    <hyperlink r:id="rId3150" ref="U1068"/>
    <hyperlink r:id="rId3151" location="/main?escenicid=315180584&amp;extra=%7B%22package%22:%22ece-auto-gen-7dbe4c6a-cab9-414d-9e9e-5b2d221acccb%22%7D" ref="E1069"/>
    <hyperlink r:id="rId3152" ref="F1069"/>
    <hyperlink r:id="rId3153" ref="U1069"/>
    <hyperlink r:id="rId3154" ref="E1070"/>
    <hyperlink r:id="rId3155" ref="F1070"/>
    <hyperlink r:id="rId3156" ref="U1070"/>
    <hyperlink r:id="rId3157" location="/main?escenicid=315179440&amp;extra=%7B%22package%22:%22ece-auto-gen-4fbdf7eb-3098-47a8-bf99-6509b1885195%22%7D" ref="E1071"/>
    <hyperlink r:id="rId3158" ref="F1071"/>
    <hyperlink r:id="rId3159" ref="U1071"/>
    <hyperlink r:id="rId3160" location="/main?escenicid=315179441&amp;extra=%7B%22package%22:%22ece-auto-gen-af5c8204-d309-497c-8052-884cf79ebbc8%22%7D" ref="E1072"/>
    <hyperlink r:id="rId3161" ref="F1072"/>
    <hyperlink r:id="rId3162" ref="U1072"/>
    <hyperlink r:id="rId3163" location="/main?escenicid=315179442&amp;extra=%7B%22package%22:%22ece-auto-gen-622bdb4c-5fe0-450c-90e8-10d9dc4508f3%22%7D" ref="E1073"/>
    <hyperlink r:id="rId3164" ref="F1073"/>
    <hyperlink r:id="rId3165" ref="U1073"/>
    <hyperlink r:id="rId3166" location="/main?escenicid=315181459&amp;extra=%7B%22package%22:%22ece-auto-gen-e594666b-6856-4f7d-8978-8b6020e45f58%22%7D" ref="E1074"/>
    <hyperlink r:id="rId3167" ref="F1074"/>
    <hyperlink r:id="rId3168" ref="U1074"/>
    <hyperlink r:id="rId3169" ref="F1075"/>
    <hyperlink r:id="rId3170" ref="U1075"/>
    <hyperlink r:id="rId3171" location="/main?escenicid=315182463&amp;extra=%7B%22package%22:%22ece-auto-gen-ce6b798d-f3c7-4008-ab7f-5d64002e08e5%22%7D" ref="E1076"/>
    <hyperlink r:id="rId3172" ref="F1076"/>
    <hyperlink r:id="rId3173" ref="U1076"/>
    <hyperlink r:id="rId3174" location="/main?escenicid=315182464&amp;extra=%7B%22package%22:%22ece-auto-gen-fb622311-1337-4f7c-a066-8769702ea27e%22%7D" ref="E1077"/>
    <hyperlink r:id="rId3175" ref="F1077"/>
    <hyperlink r:id="rId3176" ref="U1077"/>
    <hyperlink r:id="rId3177" location="/main?escenicid=315182479&amp;extra=%7B%22package%22:%22ece-auto-gen-39516df2-ab09-423a-9884-ab3ba5074ec4%22%7D" ref="E1078"/>
    <hyperlink r:id="rId3178" ref="F1078"/>
    <hyperlink r:id="rId3179" ref="U1078"/>
    <hyperlink r:id="rId3180" ref="E1079"/>
    <hyperlink r:id="rId3181" ref="F1079"/>
    <hyperlink r:id="rId3182" ref="U1079"/>
    <hyperlink r:id="rId3183" ref="E1080"/>
    <hyperlink r:id="rId3184" ref="F1080"/>
    <hyperlink r:id="rId3185" ref="U1080"/>
    <hyperlink r:id="rId3186" location="/main?escenicid=315182626&amp;extra=%7B%22package%22:%22ece-auto-gen-d97d5b8a-5424-4af0-a492-4f5cb890c051%22%7D" ref="E1081"/>
    <hyperlink r:id="rId3187" ref="F1081"/>
    <hyperlink r:id="rId3188" ref="U1081"/>
    <hyperlink r:id="rId3189" location="/main?escenicid=315182632&amp;extra=%7B%22package%22:%22ece-auto-gen-62a608e4-29fd-4e24-bb35-6b06f77f0c30%22%7D" ref="E1082"/>
    <hyperlink r:id="rId3190" ref="U1082"/>
    <hyperlink r:id="rId3191" ref="E1083"/>
    <hyperlink r:id="rId3192" ref="F1083"/>
    <hyperlink r:id="rId3193" ref="U1083"/>
    <hyperlink r:id="rId3194" location="/main?uri=https:%2F%2Fcue.gcp.misitemgr.com%2Fwebservice%2Fescenic%2Fcontainer%2F70db4a40-286a-11f1-9bc7-2513848db504&amp;mimetype=x-ece%2Fcontainer&amp;extra=%7B%22package%22:%22ece-auto-gen-aea81cbd-5c9a-47e9-bfbf-9f8b461533b3%22%7D" ref="E1084"/>
    <hyperlink r:id="rId3195" ref="F1084"/>
    <hyperlink r:id="rId3196" ref="U1084"/>
    <hyperlink r:id="rId3197" location="/main?escenicid=315183286&amp;extra=%7B%22package%22:%22ece-auto-gen-7548f725-3d62-4dc7-b534-43626358219e%22%7D" ref="E1085"/>
    <hyperlink r:id="rId3198" ref="F1085"/>
    <hyperlink r:id="rId3199" ref="U1085"/>
    <hyperlink r:id="rId3200" location="/main?escenicid=315183295&amp;extra=%7B%22package%22:%22ece-auto-gen-75498395-18c6-4353-9799-430614be4786%22%7D" ref="E1086"/>
    <hyperlink r:id="rId3201" ref="F1086"/>
    <hyperlink r:id="rId3202" ref="U1086"/>
    <hyperlink r:id="rId3203" location="/main?escenicid=315184811&amp;extra=%7B%22package%22:%22ece-auto-gen-159ce697-b1b8-464b-ac7e-93c343d50c52%22%7D" ref="E1087"/>
    <hyperlink r:id="rId3204" ref="F1087"/>
    <hyperlink r:id="rId3205" ref="U1087"/>
    <hyperlink r:id="rId3206" location="/main?escenicid=315184805&amp;extra=%7B%22package%22:%22ece-auto-gen-e841aaae-e820-45eb-b4f0-aec142fbcd6e%22%7D" ref="E1088"/>
    <hyperlink r:id="rId3207" ref="F1088"/>
    <hyperlink r:id="rId3208" ref="U1088"/>
    <hyperlink r:id="rId3209" location="/main?escenicid=315184801&amp;extra=%7B%22package%22:%22ece-auto-gen-8daaac3b-7885-4213-b06c-e9e6df4d9481%22%7D" ref="E1089"/>
    <hyperlink r:id="rId3210" ref="F1089"/>
    <hyperlink r:id="rId3211" ref="U1089"/>
    <hyperlink r:id="rId3212" location="/main?uri=https:%2F%2Fcue.gcp.misitemgr.com%2Fwebservice%2Fescenic%2Fcontent%2F315184793&amp;mimetype=x-ece%2Fstory&amp;extra=%7B%22package%22:%22e73b9ddb-12eb-4761-9136-dcf389a59784%22%7D&amp;name=The_kidfluence_shift_is_changing_how_families_plan_vacations_here_s_how_to_use_it" ref="E1090"/>
    <hyperlink r:id="rId3213" ref="F1090"/>
    <hyperlink r:id="rId3214" ref="U1090"/>
    <hyperlink r:id="rId3215" ref="E1091"/>
    <hyperlink r:id="rId3216" ref="F1091"/>
    <hyperlink r:id="rId3217" ref="U1091"/>
    <hyperlink r:id="rId3218" location="/main?escenicid=315184294&amp;extra=%7B%22package%22:%22ece-auto-gen-a73df46b-25e3-4c40-8294-1761ed33c80c%22%7D" ref="E1092"/>
    <hyperlink r:id="rId3219" ref="F1092"/>
    <hyperlink r:id="rId3220" ref="U1092"/>
    <hyperlink r:id="rId3221" location="/main?escenicid=315184296&amp;extra=%7B%22package%22:%22ece-auto-gen-ce967682-aa6d-47d9-a61b-97602078200a%22%7D" ref="E1093"/>
    <hyperlink r:id="rId3222" ref="F1093"/>
    <hyperlink r:id="rId3223" ref="U1093"/>
    <hyperlink r:id="rId3224" location="/main?uri=https:%2F%2Fcue.gcp.misitemgr.com%2Fwebservice%2Fescenic%2Fcontainer%2Fa27895cc-27c8-11f1-a865-5d2b9ab651d5&amp;mimetype=x-ece%2Fcontainer&amp;extra=%7B%22package%22:%22072294e5-0e13-4833-87a8-1ea188591349%22%7D" ref="E1094"/>
    <hyperlink r:id="rId3225" ref="F1094"/>
    <hyperlink r:id="rId3226" ref="U1094"/>
    <hyperlink r:id="rId3227" location="/main?uri=https:%2F%2Fcue.gcp.misitemgr.com%2Fwebservice%2Fescenic%2Fcontainer%2Fe71b03ce-27bf-11f1-a4ce-819e02df2f9a&amp;mimetype=x-ece%2Fcontainer&amp;extra=%7B%22package%22:%22d2c83f46-1122-489c-a13a-fb32add1648b%22%7D" ref="E1095"/>
    <hyperlink r:id="rId3228" ref="F1095"/>
    <hyperlink r:id="rId3229" ref="U1095"/>
    <hyperlink r:id="rId3230" ref="E1096"/>
    <hyperlink r:id="rId3231" ref="F1096"/>
    <hyperlink r:id="rId3232" ref="U1096"/>
    <hyperlink r:id="rId3233" location="/main?escenicid=315185864&amp;extra=%7B%22package%22:%22ece-auto-gen-10c48e58-a444-424f-a98d-99f9aed7e24b%22%7D" ref="E1097"/>
    <hyperlink r:id="rId3234" ref="F1097"/>
    <hyperlink r:id="rId3235" ref="U1097"/>
    <hyperlink r:id="rId3236" location="/main?escenicid=315185861&amp;extra=%7B%22package%22:%22ece-auto-gen-3eb07ac9-5324-41c9-a90b-4e47475e8a60%22%7D" ref="E1098"/>
    <hyperlink r:id="rId3237" ref="F1098"/>
    <hyperlink r:id="rId3238" ref="U1098"/>
    <hyperlink r:id="rId3239" location="/main?escenicid=315185865&amp;extra=%7B%22package%22:%22ece-auto-gen-4f7d1ae0-f407-4b6c-bbb2-14d9883d441d%22%7D" ref="E1099"/>
    <hyperlink r:id="rId3240" ref="F1099"/>
    <hyperlink r:id="rId3241" ref="U1099"/>
    <hyperlink r:id="rId3242" ref="F1100"/>
    <hyperlink r:id="rId3243" ref="U1100"/>
    <hyperlink r:id="rId3244" ref="F1101"/>
    <hyperlink r:id="rId3245" ref="U1101"/>
    <hyperlink r:id="rId3246" ref="F1102"/>
    <hyperlink r:id="rId3247" ref="U1102"/>
    <hyperlink r:id="rId3248" location="/main?escenicid=315185474&amp;extra=%7B%22package%22:%22ece-auto-gen-009cba09-ae68-4385-96f2-430cee3a1cbb%22%7D" ref="E1103"/>
    <hyperlink r:id="rId3249" ref="F1103"/>
    <hyperlink r:id="rId3250" ref="U1103"/>
    <hyperlink r:id="rId3251" location="/main?escenicid=315185457&amp;extra=%7B%22package%22:%22ece-auto-gen-f2dd4434-60fd-4a72-851d-888afe10fbf3%22%7D" ref="E1104"/>
    <hyperlink r:id="rId3252" ref="F1104"/>
    <hyperlink r:id="rId3253" ref="U1104"/>
    <hyperlink r:id="rId3254" location="/main?escenicid=315185479&amp;extra=%7B%22package%22:%22ece-auto-gen-8dccda32-e508-4ea0-9789-d9670e55446d%22%7D" ref="E1105"/>
    <hyperlink r:id="rId3255" ref="F1105"/>
    <hyperlink r:id="rId3256" ref="U1105"/>
    <hyperlink r:id="rId3257" location="/main?uri=https:%2F%2Fcue.gcp.misitemgr.com%2Fwebservice%2Fescenic%2Fcontainer%2F37bbc770-286f-11f1-a423-1d453adc492f&amp;mimetype=x-ece%2Fcontainer&amp;extra=%7B%22package%22:%227c2bab46-eb94-4b98-9826-150f7717db30%22%7D" ref="E1106"/>
    <hyperlink r:id="rId3258" ref="F1106"/>
    <hyperlink r:id="rId3259" ref="U1106"/>
    <hyperlink r:id="rId3260" location="/main?uri=https:%2F%2Fcue.gcp.misitemgr.com%2Fwebservice%2Fescenic%2Fcontainer%2F48ef37ef-2869-11f1-a423-1d453adc492f&amp;mimetype=x-ece%2Fcontainer&amp;extra=%7B%22package%22:%228d5c4def-abf9-4e77-8451-7f90d358d7c4%22%7D" ref="E1107"/>
    <hyperlink r:id="rId3261" ref="F1107"/>
    <hyperlink r:id="rId3262" ref="U1107"/>
    <hyperlink r:id="rId3263" ref="E1108"/>
    <hyperlink r:id="rId3264" ref="F1108"/>
    <hyperlink r:id="rId3265" ref="U1108"/>
    <hyperlink r:id="rId3266" location="/main?uri=https:%2F%2Fcue.gcp.misitemgr.com%2Fwebservice%2Fescenic%2Fcontainer%2F2e2c5d46-2850-11f1-a423-1d453adc492f&amp;mimetype=x-ece%2Fcontainer&amp;extra=%7B%22package%22:%228761277d-a7ad-4b98-b7e0-b91bfb72dbdd%22%7D" ref="E1109"/>
    <hyperlink r:id="rId3267" ref="F1109"/>
    <hyperlink r:id="rId3268" ref="U1109"/>
    <hyperlink r:id="rId3269" ref="E1110"/>
    <hyperlink r:id="rId3270" ref="F1110"/>
    <hyperlink r:id="rId3271" ref="U1110"/>
    <hyperlink r:id="rId3272" location="/main?escenicid=315188056&amp;extra=%7B%22package%22:%22ece-auto-gen-3453cb25-b238-4c4c-b8dc-ba4ec65e41b4%22%7D" ref="E1111"/>
    <hyperlink r:id="rId3273" ref="F1111"/>
    <hyperlink r:id="rId3274" ref="U1111"/>
    <hyperlink r:id="rId3275" location="/main?escenicid=315189224&amp;extra=%7B%22package%22:%22ece-auto-gen-9b13426b-e829-4ba9-bc9b-688fa15f787b%22%7D" ref="E1112"/>
    <hyperlink r:id="rId3276" ref="F1112"/>
    <hyperlink r:id="rId3277" ref="U1112"/>
    <hyperlink r:id="rId3278" ref="F1113"/>
    <hyperlink r:id="rId3279" ref="U1113"/>
    <hyperlink r:id="rId3280" ref="F1114"/>
    <hyperlink r:id="rId3281" ref="U1114"/>
    <hyperlink r:id="rId3282" location="/main?uri=https:%2F%2Fcue.gcp.misitemgr.com%2Fwebservice%2Fescenic%2Fcontainer%2F2649f449-2888-11f1-b032-130f302ced72&amp;mimetype=x-ece%2Fcontainer&amp;extra=%7B%22originalLink%22:%7B%22uri%22:%7B%22string%22:%22https:%2F%2Fcue.gcp.misitemgr.com%2Fwebservice%2Fescenic%2Fcontent%2F315186944%22,%22$class%22:%22URI%22%7D,%22mimetype%22:%7B%22string%22:%22x-ece%2Fstory%22,%22$class%22:%22cue.core.MIMEType%22%7D,%22$class%22:%22cue.core.Link%22%7D%7D" ref="E1115"/>
    <hyperlink r:id="rId3283" ref="F1115"/>
    <hyperlink r:id="rId3284" ref="U1115"/>
    <hyperlink r:id="rId3285" ref="E1116"/>
    <hyperlink r:id="rId3286" ref="F1116"/>
    <hyperlink r:id="rId3287" ref="U1116"/>
    <hyperlink r:id="rId3288" location="/main?escenicid=315194752&amp;extra=%7B%22package%22:%22ece-auto-gen-f9f95996-34e0-43dc-81a6-71ab6c562745%22%7D" ref="E1117"/>
    <hyperlink r:id="rId3289" ref="F1117"/>
    <hyperlink r:id="rId3290" ref="U1117"/>
    <hyperlink r:id="rId3291" location="/main?escenicid=315194759&amp;extra=%7B%22package%22:%22ece-auto-gen-ff9efdef-be6b-4363-88ba-2897f2666925%22%7D" ref="E1118"/>
    <hyperlink r:id="rId3292" ref="F1118"/>
    <hyperlink r:id="rId3293" ref="U1118"/>
    <hyperlink r:id="rId3294" location="/main?escenicid=315194763&amp;extra=%7B%22package%22:%22ece-auto-gen-4ea2ce58-f762-4224-ac2d-b02e7248355f%22%7D" ref="E1119"/>
    <hyperlink r:id="rId3295" ref="F1119"/>
    <hyperlink r:id="rId3296" ref="U1119"/>
    <hyperlink r:id="rId3297" location="/main?escenicid=315193641&amp;extra=%7B%22package%22:%22ece-auto-gen-61ccb390-bb9e-4464-b6f1-8cc6630b8803%22%7D&amp;filter=%7B%22searchCriteria%22:%7B%22name%22:%22%22,%22searchTerm%22:%22dog%22,%22labels%22:%7B%22org_unit:8acc2ff9-63f5-11f0-ae19-959fd20885e0%22:%7B%22title%22:%22Miami%22%7D,%22creationdate%22:%22From%2003%2F26%2F2025%20to%2003%2F27%2F2027%22%7D,%22createdAt%22:%222026-03-26T13:57:10.095Z%22,%22dateRange%22:%7B%22creationdate%22:%7B%22start%22:%222025-03-26T04:00:00Z%22,%22end%22:%222027-03-27T04:00:00Z%22%7D%7D,%22daysBefore%22:%7B%22creationdate%22:%22365%22%7D,%22facetSummary%22:%22Time-span%20(creationdate):%20From%2003%2F26%2F2025%20to%2003%2F27%2F2027%22,%22priority%22:-1,%22panelName%22:%22Search%22,%22presentation%22:%22%22,%22sorting%22:%22%22,%22customFilters%22:%5B%5D,%22customFacetStrings%22:%7B%7D,%22orgUnit%22:%22org_unit:8acc2ff9-63f5-11f0-ae19-959fd20885e0%22%7D%7D" ref="E1120"/>
    <hyperlink r:id="rId3298" ref="F1120"/>
    <hyperlink r:id="rId3299" ref="U1120"/>
    <hyperlink r:id="rId3300" location="/main?escenicid=315193643&amp;extra=%7B%22package%22:%22ece-auto-gen-088b7c1e-eb00-4665-bb1d-4cdaf755d8ef%22%7D&amp;filter=%7B%22searchCriteria%22:%7B%22name%22:%22%22,%22searchTerm%22:%22dog%22,%22labels%22:%7B%22org_unit:8acc2ff9-63f5-11f0-ae19-959fd20885e0%22:%7B%22title%22:%22Miami%22%7D,%22creationdate%22:%22In%20the%20last%20year%22%7D,%22createdAt%22:%222026-03-26T13:57:58.408Z%22,%22dateRange%22:%7B%22creationdate%22:%7B%22start%22:%222025-03-26T04:00:00Z%22,%22end%22:%222027-03-27T04:00:00Z%22%7D%7D,%22daysBefore%22:%7B%22creationdate%22:%22365%22%7D,%22facetSummary%22:%22Time-span%20(creationdate):%20In%20the%20last%20year%22,%22priority%22:-1,%22panelName%22:%22Search%22,%22presentation%22:%22%22,%22sorting%22:%22%22,%22customFilters%22:%5B%5D,%22customFacetStrings%22:%7B%7D,%22orgUnit%22:%22org_unit:8acc2ff9-63f5-11f0-ae19-959fd20885e0%22%7D%7D" ref="E1121"/>
    <hyperlink r:id="rId3301" ref="F1121"/>
    <hyperlink r:id="rId3302" ref="U1121"/>
    <hyperlink r:id="rId3303" location="/main?escenicid=315193645&amp;extra=%7B%22package%22:%22ece-auto-gen-b16f9847-5365-432a-9c1b-dccf30c9026f%22%7D&amp;filter=%7B%22searchCriteria%22:%7B%22name%22:%22%22,%22searchTerm%22:%22dog%22,%22labels%22:%7B%22org_unit:8acc2ff9-63f5-11f0-ae19-959fd20885e0%22:%7B%22title%22:%22Miami%22%7D,%22creationdate%22:%22From%2003%2F26%2F2025%20to%2003%2F27%2F2027%22%7D,%22createdAt%22:%222026-03-26T13:57:40.974Z%22,%22dateRange%22:%7B%22creationdate%22:%7B%22start%22:%222025-03-26T04:00:00Z%22,%22end%22:%222027-03-27T04:00:00Z%22%7D%7D,%22daysBefore%22:%7B%22creationdate%22:%22365%22%7D,%22facetSummary%22:%22Time-span%20(creationdate):%20From%2003%2F26%2F2025%20to%2003%2F27%2F2027%22,%22priority%22:-1,%22panelName%22:%22Search%22,%22presentation%22:%22%22,%22sorting%22:%22%22,%22customFilters%22:%5B%5D,%22customFacetStrings%22:%7B%7D,%22orgUnit%22:%22org_unit:8acc2ff9-63f5-11f0-ae19-959fd20885e0%22%7D%7D" ref="E1122"/>
    <hyperlink r:id="rId3304" ref="F1122"/>
    <hyperlink r:id="rId3305" ref="U1122"/>
    <hyperlink r:id="rId3306" location="/main?escenicid=315194645&amp;extra=%7B%22package%22:%22ece-auto-gen-0e8671a1-af10-47ca-be3f-26fea20c163f%22%7D" ref="E1123"/>
    <hyperlink r:id="rId3307" ref="F1123"/>
    <hyperlink r:id="rId3308" ref="U1123"/>
    <hyperlink r:id="rId3309" location="/main?escenicid=315194653&amp;extra=%7B%22package%22:%22ece-auto-gen-f7849253-342f-4742-92a6-867a18400b1d%22%7D" ref="E1124"/>
    <hyperlink r:id="rId3310" ref="F1124"/>
    <hyperlink r:id="rId3311" ref="U1124"/>
    <hyperlink r:id="rId3312" location="/main?escenicid=315194663&amp;extra=%7B%22package%22:%22ece-auto-gen-eb71bbfc-1b6b-4cbe-9d8f-639eca98478b%22%7D" ref="E1125"/>
    <hyperlink r:id="rId3313" ref="F1125"/>
    <hyperlink r:id="rId3314" ref="U1125"/>
    <hyperlink r:id="rId3315" ref="E1126"/>
    <hyperlink r:id="rId3316" ref="F1126"/>
    <hyperlink r:id="rId3317" ref="U1126"/>
    <hyperlink r:id="rId3318" location="/main?escenicid=315195755&amp;extra=%7B%22package%22:%22ece-auto-gen-67ea7e0c-5ddf-481f-bfd0-40f6adb8cf67%22%7D" ref="E1127"/>
    <hyperlink r:id="rId3319" ref="F1127"/>
    <hyperlink r:id="rId3320" ref="U1127"/>
    <hyperlink r:id="rId3321" location="/main?escenicid=315195758&amp;extra=%7B%22package%22:%22ece-auto-gen-cf2f972e-6735-40f8-b794-18eb3d40e0d6%22%7D" ref="E1128"/>
    <hyperlink r:id="rId3322" ref="F1128"/>
    <hyperlink r:id="rId3323" ref="U1128"/>
    <hyperlink r:id="rId3324" location="/main?escenicid=315195761&amp;extra=%7B%22package%22:%22ece-auto-gen-67355c0a-0660-4a81-a9da-6846f3b55118%22%7D" ref="E1129"/>
    <hyperlink r:id="rId3325" ref="F1129"/>
    <hyperlink r:id="rId3326" ref="U1129"/>
    <hyperlink r:id="rId3327" ref="E1130"/>
    <hyperlink r:id="rId3328" ref="F1130"/>
    <hyperlink r:id="rId3329" ref="U1130"/>
    <hyperlink r:id="rId3330" location="/main?escenicid=315195969&amp;extra=%7B%22package%22:%22ece-auto-gen-9750355b-36b0-4513-a2bf-47896b69dbfd%22%7D" ref="E1131"/>
    <hyperlink r:id="rId3331" ref="F1131"/>
    <hyperlink r:id="rId3332" ref="U1131"/>
    <hyperlink r:id="rId3333" location="/main?escenicid=315195973&amp;extra=%7B%22package%22:%22ece-auto-gen-9e31b32a-adb6-4318-b8c4-fc9cdb65364b%22%7D" ref="E1132"/>
    <hyperlink r:id="rId3334" ref="F1132"/>
    <hyperlink r:id="rId3335" ref="U1132"/>
    <hyperlink r:id="rId3336" ref="E1133"/>
    <hyperlink r:id="rId3337" ref="F1133"/>
    <hyperlink r:id="rId3338" ref="U1133"/>
    <hyperlink r:id="rId3339" ref="E1134"/>
    <hyperlink r:id="rId3340" ref="F1134"/>
    <hyperlink r:id="rId3341" ref="U1134"/>
    <hyperlink r:id="rId3342" location="/main?escenicid=315197414&amp;extra=%7B%22package%22:%22ece-auto-gen-d3c8cb9f-8043-47dd-b0ce-10433591365f%22%7D" ref="E1135"/>
    <hyperlink r:id="rId3343" ref="F1135"/>
    <hyperlink r:id="rId3344" ref="U1135"/>
    <hyperlink r:id="rId3345" location="/main?escenicid=315197409&amp;extra=%7B%22package%22:%22ece-auto-gen-382294e7-5976-4100-90fc-739efe949724%22%7D" ref="E1136"/>
    <hyperlink r:id="rId3346" ref="F1136"/>
    <hyperlink r:id="rId3347" ref="U1136"/>
    <hyperlink r:id="rId3348" location="/main?escenicid=315197412&amp;extra=%7B%22package%22:%22ece-auto-gen-053d61f6-3e3b-4f7a-8890-4c2358934559%22%7D" ref="E1137"/>
    <hyperlink r:id="rId3349" ref="F1137"/>
    <hyperlink r:id="rId3350" ref="U1137"/>
    <hyperlink r:id="rId3351" ref="E1138"/>
    <hyperlink r:id="rId3352" ref="F1138"/>
    <hyperlink r:id="rId3353" ref="U1138"/>
    <hyperlink r:id="rId3354" location="/main?escenicid=315197488&amp;extra=%7B%22package%22:%22ece-auto-gen-7e10819d-cc0a-4b20-9331-52994ac91323%22%7D" ref="E1139"/>
    <hyperlink r:id="rId3355" ref="F1139"/>
    <hyperlink r:id="rId3356" ref="U1139"/>
    <hyperlink r:id="rId3357" location="/main?escenicid=315197505&amp;extra=%7B%22package%22:%22ece-auto-gen-be2ebb37-3e75-44bc-aab4-7407d0c3c832%22%7D" ref="E1140"/>
    <hyperlink r:id="rId3358" ref="F1140"/>
    <hyperlink r:id="rId3359" ref="U1140"/>
    <hyperlink r:id="rId3360" ref="E1141"/>
    <hyperlink r:id="rId3361" ref="F1141"/>
    <hyperlink r:id="rId3362" ref="U1141"/>
    <hyperlink r:id="rId3363" location="/main?escenicid=315199461&amp;extra=%7B%22package%22:%22ece-auto-gen-9be0feca-4dbd-45fa-8251-381dc22b1ad5%22%7D" ref="E1142"/>
    <hyperlink r:id="rId3364" ref="F1142"/>
    <hyperlink r:id="rId3365" ref="U1142"/>
    <hyperlink r:id="rId3366" location="/main?escenicid=315199462&amp;extra=%7B%22package%22:%22ece-auto-gen-ee58c11c-3aa8-42ec-a92c-47a725895d46%22%7D" ref="E1143"/>
    <hyperlink r:id="rId3367" ref="F1143"/>
    <hyperlink r:id="rId3368" ref="U1143"/>
    <hyperlink r:id="rId3369" ref="E1144"/>
    <hyperlink r:id="rId3370" ref="F1144"/>
    <hyperlink r:id="rId3371" ref="U1144"/>
    <hyperlink r:id="rId3372" location="/main?escenicid=315199798&amp;extra=%7B%22package%22:%22ece-auto-gen-1fc6d8d9-b06f-478e-8661-ee04b54f0fb7%22%7D" ref="E1145"/>
    <hyperlink r:id="rId3373" ref="F1145"/>
    <hyperlink r:id="rId3374" ref="U1145"/>
    <hyperlink r:id="rId3375" location="/main?escenicid=315199801&amp;extra=%7B%22package%22:%22ece-auto-gen-b37722b8-4595-4210-bd38-a88de7c40794%22%7D" ref="E1146"/>
    <hyperlink r:id="rId3376" ref="F1146"/>
    <hyperlink r:id="rId3377" ref="U1146"/>
    <hyperlink r:id="rId3378" ref="E1147"/>
    <hyperlink r:id="rId3379" ref="F1147"/>
    <hyperlink r:id="rId3380" ref="U1147"/>
    <hyperlink r:id="rId3381" location="/main?escenicid=315200282&amp;extra=%7B%22package%22:%22ece-auto-gen-f609ed88-c6fe-4d76-a1f5-bb8a24020829%22%7D" ref="E1148"/>
    <hyperlink r:id="rId3382" ref="F1148"/>
    <hyperlink r:id="rId3383" ref="U1148"/>
    <hyperlink r:id="rId3384" location="/main?escenicid=315200288&amp;extra=%7B%22package%22:%22ece-auto-gen-aa569ec1-71d8-4e06-a6a1-3df356160503%22%7D" ref="E1149"/>
    <hyperlink r:id="rId3385" ref="F1149"/>
    <hyperlink r:id="rId3386" ref="U1149"/>
    <hyperlink r:id="rId3387" ref="E1150"/>
    <hyperlink r:id="rId3388" ref="F1150"/>
    <hyperlink r:id="rId3389" ref="U1150"/>
    <hyperlink r:id="rId3390" ref="F1151"/>
    <hyperlink r:id="rId3391" ref="U1151"/>
    <hyperlink r:id="rId3392" location="/main?uri=https:%2F%2Fcue.gcp.misitemgr.com%2Fwebservice%2Fescenic%2Fcontainer%2Fa07cc268-2927-11f1-9bc7-2513848db504&amp;mimetype=x-ece%2Fcontainer&amp;extra=%7B%22package%22:%22c0f1d120-d39f-43b7-b616-cab60fb7a7ae%22%7D" ref="E1152"/>
    <hyperlink r:id="rId3393" ref="F1152"/>
    <hyperlink r:id="rId3394" ref="U1152"/>
    <hyperlink r:id="rId3395" ref="F1153"/>
    <hyperlink r:id="rId3396" ref="U1153"/>
    <hyperlink r:id="rId3397" location="/main?uri=https:%2F%2Fcue.gcp.misitemgr.com%2Fwebservice%2Fescenic%2Fcontainer%2Fd6c75a1d-294f-11f1-b032-130f302ced72&amp;mimetype=x-ece%2Fcontainer&amp;extra=%7B%22package%22:%22dc564707-0e6b-4acc-b2eb-1cc6c077fc21%22%7D" ref="E1154"/>
    <hyperlink r:id="rId3398" ref="F1154"/>
    <hyperlink r:id="rId3399" ref="U1154"/>
    <hyperlink r:id="rId3400" location="/main?uri=https:%2F%2Fcue.gcp.misitemgr.com%2Fwebservice%2Fescenic%2Fcontainer%2F14fc4bf2-294f-11f1-b032-130f302ced72&amp;mimetype=x-ece%2Fcontainer&amp;extra=%7B%22package%22:%222c688bfb-feba-48fb-9bb4-4a5de2c7fa85%22%7D" ref="E1155"/>
    <hyperlink r:id="rId3401" ref="F1155"/>
    <hyperlink r:id="rId3402" ref="U1155"/>
    <hyperlink r:id="rId3403" location="/main?uri=https:%2F%2Fcue.gcp.misitemgr.com%2Fwebservice%2Fescenic%2Fcontainer%2Fd7536d91-294f-11f1-b032-130f302ced72&amp;mimetype=x-ece%2Fcontainer&amp;extra=%7B%22package%22:%22f0c37500-1398-4275-a9ec-a9338b6737e3%22%7D" ref="E1156"/>
    <hyperlink r:id="rId3404" ref="F1156"/>
    <hyperlink r:id="rId3405" ref="U1156"/>
    <hyperlink r:id="rId3406" location="/main?uri=https:%2F%2Fcue.gcp.misitemgr.com%2Fwebservice%2Fescenic%2Fcontainer%2F7cc95a63-294c-11f1-b032-130f302ced72&amp;mimetype=x-ece%2Fcontainer&amp;extra=%7B%22package%22:%22efbf80d3-8ca5-44c6-b991-84b98e47ab3c%22%7D" ref="E1157"/>
    <hyperlink r:id="rId3407" ref="F1157"/>
    <hyperlink r:id="rId3408" ref="U1157"/>
    <hyperlink r:id="rId3409" location="/main?uri=https:%2F%2Fcue.gcp.misitemgr.com%2Fwebservice%2Fescenic%2Fcontainer%2Ffcd1b82c-2949-11f1-b032-130f302ced72&amp;mimetype=x-ece%2Fcontainer&amp;extra=%7B%22package%22:%22822fbd90-296b-41dc-b221-6b1ddaa7b15d%22%7D" ref="E1158"/>
    <hyperlink r:id="rId3410" ref="F1158"/>
    <hyperlink r:id="rId3411" ref="U1158"/>
    <hyperlink r:id="rId3412" ref="E1159"/>
    <hyperlink r:id="rId3413" ref="F1159"/>
    <hyperlink r:id="rId3414" ref="U1159"/>
    <hyperlink r:id="rId3415" location="/main?uri=https:%2F%2Fcue.gcp.misitemgr.com%2Fwebservice%2Fescenic%2Fcontainer%2F486ba182-2933-11f1-a423-1d453adc492f&amp;mimetype=x-ece%2Fcontainer&amp;extra=%7B%22package%22:%22ff3cdcb8-90da-4bbd-8ec9-0df12759d1ad%22%7D" ref="E1160"/>
    <hyperlink r:id="rId3416" ref="F1160"/>
    <hyperlink r:id="rId3417" ref="U1160"/>
    <hyperlink r:id="rId3418" ref="E1161"/>
    <hyperlink r:id="rId3419" ref="F1161"/>
    <hyperlink r:id="rId3420" ref="U1161"/>
    <hyperlink r:id="rId3421" ref="E1162"/>
    <hyperlink r:id="rId3422" ref="F1162"/>
    <hyperlink r:id="rId3423" ref="U1162"/>
    <hyperlink r:id="rId3424" location="/main?escenicid=315207102&amp;extra=%7B%22package%22:%22ece-auto-gen-dd62475c-b4cf-4121-a589-8c05aba44ac3%22%7D" ref="E1163"/>
    <hyperlink r:id="rId3425" ref="F1163"/>
    <hyperlink r:id="rId3426" ref="U1163"/>
    <hyperlink r:id="rId3427" location="/main?escenicid=315207103&amp;extra=%7B%22package%22:%22ece-auto-gen-6ed9fd92-0095-44ff-bf66-8561cd177d0d%22%7D" ref="E1164"/>
    <hyperlink r:id="rId3428" ref="F1164"/>
    <hyperlink r:id="rId3429" ref="U1164"/>
    <hyperlink r:id="rId3430" location="/main?escenicid=315207255&amp;extra=%7B%22package%22:%22ece-auto-gen-d92b03fe-85c1-4538-affc-93cf601e2087%22%7D" ref="E1165"/>
    <hyperlink r:id="rId3431" ref="F1165"/>
    <hyperlink r:id="rId3432" ref="U1165"/>
    <hyperlink r:id="rId3433" location="/main?escenicid=315207829&amp;extra=%7B%22package%22:%22ece-auto-gen-332e35a2-08eb-4f67-a8c9-bea589aedd95%22%7D" ref="E1166"/>
    <hyperlink r:id="rId3434" ref="F1166"/>
    <hyperlink r:id="rId3435" ref="U1166"/>
    <hyperlink r:id="rId3436" location="/main?escenicid=315207836&amp;extra=%7B%22package%22:%22ece-auto-gen-5022c1dc-aceb-4851-8a19-c818be0dd930%22%7D" ref="E1167"/>
    <hyperlink r:id="rId3437" ref="F1167"/>
    <hyperlink r:id="rId3438" ref="U1167"/>
    <hyperlink r:id="rId3439" ref="E1168"/>
    <hyperlink r:id="rId3440" ref="F1168"/>
    <hyperlink r:id="rId3441" ref="U1168"/>
    <hyperlink r:id="rId3442" ref="E1169"/>
    <hyperlink r:id="rId3443" ref="F1169"/>
    <hyperlink r:id="rId3444" ref="U1169"/>
    <hyperlink r:id="rId3445" location="/main?escenicid=315207846&amp;extra=%7B%22package%22:%22ece-auto-gen-59eae716-41ad-4a18-9878-db136cfd4a90%22%7D" ref="E1170"/>
    <hyperlink r:id="rId3446" ref="F1170"/>
    <hyperlink r:id="rId3447" ref="U1170"/>
    <hyperlink r:id="rId3448" location="/main?escenicid=315207848&amp;extra=%7B%22package%22:%22ece-auto-gen-1a5c528b-272c-417e-8839-37d517d69894%22%7D" ref="E1171"/>
    <hyperlink r:id="rId3449" ref="F1171"/>
    <hyperlink r:id="rId3450" ref="U1171"/>
    <hyperlink r:id="rId3451" location="/main?escenicid=315209265&amp;extra=%7B%22package%22:%22ece-auto-gen-916902c2-afca-4ea3-9db5-20a8e493e98c%22%7D" ref="E1172"/>
    <hyperlink r:id="rId3452" ref="F1172"/>
    <hyperlink r:id="rId3453" ref="U1172"/>
    <hyperlink r:id="rId3454" location="/main?escenicid=315209274&amp;extra=%7B%22package%22:%22ece-auto-gen-acaa0fcc-6a93-44a3-b81b-6ca7166477d0%22%7D" ref="E1173"/>
    <hyperlink r:id="rId3455" ref="F1173"/>
    <hyperlink r:id="rId3456" ref="U1173"/>
    <hyperlink r:id="rId3457" location="/main?escenicid=315209276&amp;extra=%7B%22package%22:%22ece-auto-gen-8bbe4425-463c-4160-8065-3268be09e317%22%7D" ref="E1174"/>
    <hyperlink r:id="rId3458" ref="F1174"/>
    <hyperlink r:id="rId3459" ref="U1174"/>
    <hyperlink r:id="rId3460" location="/main?escenicid=315209022&amp;extra=%7B%22package%22:%22ece-auto-gen-8b5839ec-f405-402f-a1db-68574df10480%22%7D" ref="E1175"/>
    <hyperlink r:id="rId3461" ref="F1175"/>
    <hyperlink r:id="rId3462" ref="U1175"/>
    <hyperlink r:id="rId3463" location="/main?escenicid=315209024&amp;extra=%7B%22package%22:%22ece-auto-gen-af47efe2-0bfd-4627-81b7-1051eac5ac50%22%7D" ref="E1176"/>
    <hyperlink r:id="rId3464" ref="F1176"/>
    <hyperlink r:id="rId3465" ref="U1176"/>
    <hyperlink r:id="rId3466" ref="E1177"/>
    <hyperlink r:id="rId3467" ref="F1177"/>
    <hyperlink r:id="rId3468" ref="U1177"/>
    <hyperlink r:id="rId3469" location="/main?escenicid=315210456&amp;extra=%7B%22package%22:%22ece-auto-gen-47ea4a23-c165-46fe-81a5-ce4d18c26702%22%7D" ref="E1178"/>
    <hyperlink r:id="rId3470" ref="F1178"/>
    <hyperlink r:id="rId3471" ref="U1178"/>
    <hyperlink r:id="rId3472" location="/main?escenicid=315210464&amp;extra=%7B%22package%22:%22ece-auto-gen-32185225-a96d-4333-a310-cf1976aea34a%22%7D" ref="E1179"/>
    <hyperlink r:id="rId3473" ref="F1179"/>
    <hyperlink r:id="rId3474" ref="U1179"/>
    <hyperlink r:id="rId3475" location="/main?escenicid=315210479&amp;extra=%7B%22package%22:%22ece-auto-gen-91c85193-b422-4e07-9014-8221d938455f%22%7D" ref="E1180"/>
    <hyperlink r:id="rId3476" ref="F1180"/>
    <hyperlink r:id="rId3477" ref="U1180"/>
    <hyperlink r:id="rId3478" location="/main?escenicid=315210359&amp;extra=%7B%22package%22:%22ece-auto-gen-1e93a838-14b8-49af-b5ae-4ef39d88c22d%22%7D" ref="E1181"/>
    <hyperlink r:id="rId3479" ref="F1181"/>
    <hyperlink r:id="rId3480" ref="U1181"/>
    <hyperlink r:id="rId3481" location="/main?escenicid=315210364&amp;extra=%7B%22package%22:%22ece-auto-gen-54b368eb-c676-49a7-9bbc-5beef9531f3d%22%7D" ref="E1182"/>
    <hyperlink r:id="rId3482" ref="F1182"/>
    <hyperlink r:id="rId3483" ref="U1182"/>
    <hyperlink r:id="rId3484" ref="E1183"/>
    <hyperlink r:id="rId3485" ref="F1183"/>
    <hyperlink r:id="rId3486" ref="U1183"/>
    <hyperlink r:id="rId3487" ref="E1184"/>
    <hyperlink r:id="rId3488" ref="F1184"/>
    <hyperlink r:id="rId3489" ref="U1184"/>
    <hyperlink r:id="rId3490" location="/main?escenicid=315210221&amp;extra=%7B%22package%22:%22ece-auto-gen-93326d0c-5dc9-4912-bf3d-4e707809b452%22%7D" ref="E1185"/>
    <hyperlink r:id="rId3491" ref="F1185"/>
    <hyperlink r:id="rId3492" ref="U1185"/>
    <hyperlink r:id="rId3493" location="/main?escenicid=315210235&amp;extra=%7B%22package%22:%22ece-auto-gen-4d5d9809-c001-46fe-811e-e899d153f61b%22%7D" ref="E1186"/>
    <hyperlink r:id="rId3494" ref="F1186"/>
    <hyperlink r:id="rId3495" ref="U1186"/>
    <hyperlink r:id="rId3496" location="/main?escenicid=315210240&amp;extra=%7B%22package%22:%22ece-auto-gen-5f99e2ac-94de-4645-ba30-ceca26a747c0%22%7D" ref="E1187"/>
    <hyperlink r:id="rId3497" ref="F1187"/>
    <hyperlink r:id="rId3498" ref="U1187"/>
    <hyperlink r:id="rId3499" ref="E1188"/>
    <hyperlink r:id="rId3500" ref="F1188"/>
    <hyperlink r:id="rId3501" ref="U1188"/>
    <hyperlink r:id="rId3502" ref="F1189"/>
    <hyperlink r:id="rId3503" ref="U1189"/>
    <hyperlink r:id="rId3504" ref="F1190"/>
    <hyperlink r:id="rId3505" ref="U1190"/>
    <hyperlink r:id="rId3506" ref="F1191"/>
    <hyperlink r:id="rId3507" ref="U1191"/>
    <hyperlink r:id="rId3508" location="/main?escenicid=315212178&amp;extra=%7B%22package%22:%22ece-auto-gen-88bae39a-959b-4fce-87b6-dc28a10dbef5%22%7D&amp;filter=%7B%22searchCriteria%22:%7B%22name%22:%22%22,%22searchTerm%22:%22heated%20rivalry%22,%22labels%22:%7B%22org_unit:8acc2ff9-63f5-11f0-ae19-959fd20885e0%22:%7B%22title%22:%22Miami%22%7D,%22creationdate%22:%22From%2003%2F27%2F2025%20to%2003%2F28%2F2027%22%7D,%22createdAt%22:%222026-03-27T19:08:57.991Z%22,%22dateRange%22:%7B%22creationdate%22:%7B%22start%22:%222025-03-27T04:00:00Z%22,%22end%22:%222027-03-28T04:00:00Z%22%7D%7D,%22daysBefore%22:%7B%22creationdate%22:%22365%22%7D,%22facetSummary%22:%22Time-span%20(creationdate):%20From%2003%2F27%2F2025%20to%2003%2F28%2F2027%22,%22priority%22:-1,%22panelName%22:%22Search%22,%22presentation%22:%22%22,%22sorting%22:%22%22,%22customFilters%22:%5B%5D,%22customFacetStrings%22:%7B%7D,%22orgUnit%22:%22org_unit:8acc2ff9-63f5-11f0-ae19-959fd20885e0%22%7D%7D" ref="E1192"/>
    <hyperlink r:id="rId3509" ref="F1192"/>
    <hyperlink r:id="rId3510" ref="U1192"/>
    <hyperlink r:id="rId3511" location="/main?escenicid=315212175&amp;extra=%7B%22package%22:%22ece-auto-gen-f2e103ec-e371-4346-b5e6-f1e5bc2f45d9%22%7D&amp;filter=%7B%22searchCriteria%22:%7B%22name%22:%22%22,%22searchTerm%22:%22heated%20rivalry%22,%22labels%22:%7B%22org_unit:8acc2ff9-63f5-11f0-ae19-959fd20885e0%22:%7B%22title%22:%22Miami%22%7D,%22creationdate%22:%22From%2003%2F27%2F2025%20to%2003%2F28%2F2027%22%7D,%22createdAt%22:%222026-03-27T19:10:41.244Z%22,%22dateRange%22:%7B%22creationdate%22:%7B%22start%22:%222025-03-27T04:00:00Z%22,%22end%22:%222027-03-28T04:00:00Z%22%7D%7D,%22daysBefore%22:%7B%22creationdate%22:%22365%22%7D,%22facetSummary%22:%22Time-span%20(creationdate):%20From%2003%2F27%2F2025%20to%2003%2F28%2F2027%22,%22priority%22:-1,%22panelName%22:%22Search%22,%22presentation%22:%22%22,%22sorting%22:%22%22,%22customFilters%22:%5B%5D,%22customFacetStrings%22:%7B%7D,%22orgUnit%22:%22org_unit:8acc2ff9-63f5-11f0-ae19-959fd20885e0%22%7D%7D" ref="E1193"/>
    <hyperlink r:id="rId3512" ref="F1193"/>
    <hyperlink r:id="rId3513" ref="U1193"/>
    <hyperlink r:id="rId3514" ref="E1194"/>
    <hyperlink r:id="rId3515" ref="F1194"/>
    <hyperlink r:id="rId3516" ref="U1194"/>
    <hyperlink r:id="rId3517" ref="E1195"/>
    <hyperlink r:id="rId3518" ref="F1195"/>
    <hyperlink r:id="rId3519" ref="U1195"/>
    <hyperlink r:id="rId3520" location="/main?escenicid=315212432&amp;extra=%7B%22package%22:%22ece-auto-gen-01caa8a6-1252-404e-b650-7993153346ce%22%7D" ref="E1196"/>
    <hyperlink r:id="rId3521" ref="F1196"/>
    <hyperlink r:id="rId3522" ref="U1196"/>
    <hyperlink r:id="rId3523" location="/main?escenicid=315212440&amp;extra=%7B%22package%22:%22ece-auto-gen-877aacda-4fa0-4f5c-85d0-948e49f41b68%22%7D" ref="E1197"/>
    <hyperlink r:id="rId3524" ref="F1197"/>
    <hyperlink r:id="rId3525" ref="U1197"/>
    <hyperlink r:id="rId3526" ref="E1198"/>
    <hyperlink r:id="rId3527" ref="F1198"/>
    <hyperlink r:id="rId3528" ref="U1198"/>
    <hyperlink r:id="rId3529" location="/main?uri=https:%2F%2Fcue.gcp.misitemgr.com%2Fwebservice%2Fescenic%2Fcontainer%2F4c971e4d-29fe-11f1-9bc7-2513848db504&amp;mimetype=x-ece%2Fcontainer&amp;extra=%7B%22package%22:%22c4dc28bc-5d2d-4131-9670-2815247782b9%22%7D" ref="E1199"/>
    <hyperlink r:id="rId3530" ref="F1199"/>
    <hyperlink r:id="rId3531" ref="U1199"/>
    <hyperlink r:id="rId3532" location="/main?uri=https:%2F%2Fcue.gcp.misitemgr.com%2Fwebservice%2Fescenic%2Fcontainer%2Fd29ec843-29fa-11f1-9bc7-2513848db504&amp;mimetype=x-ece%2Fcontainer&amp;extra=%7B%22package%22:%2258db6b44-aa68-4e24-a91d-7b1df5ee0af2%22%7D" ref="E1200"/>
    <hyperlink r:id="rId3533" ref="F1200"/>
    <hyperlink r:id="rId3534" ref="U1200"/>
    <hyperlink r:id="rId3535" ref="E1201"/>
    <hyperlink r:id="rId3536" ref="F1201"/>
    <hyperlink r:id="rId3537" ref="U1201"/>
    <hyperlink r:id="rId3538" location="/main?escenicid=315213283&amp;extra=%7B%22package%22:%22ece-auto-gen-72498f26-4da4-49de-ac56-5d936b051c57%22%7D" ref="E1202"/>
    <hyperlink r:id="rId3539" ref="F1202"/>
    <hyperlink r:id="rId3540" ref="U1202"/>
    <hyperlink r:id="rId3541" location="/main?escenicid=315213250&amp;extra=%7B%22package%22:%22ece-auto-gen-dd9dfbd8-1a5e-4240-947e-895fdaa705d0%22%7D" ref="E1203"/>
    <hyperlink r:id="rId3542" ref="F1203"/>
    <hyperlink r:id="rId3543" ref="U1203"/>
    <hyperlink r:id="rId3544" location="/main?escenicid=315213280&amp;extra=%7B%22package%22:%22ece-auto-gen-797bbcc6-4f21-4908-9b2c-ac579ca601c6%22%7D" ref="E1204"/>
    <hyperlink r:id="rId3545" ref="F1204"/>
    <hyperlink r:id="rId3546" ref="U1204"/>
    <hyperlink r:id="rId3547" location="/main?escenicid=315213188&amp;extra=%7B%22package%22:%22ece-auto-gen-77bde374-8219-44fa-bbb9-8785b1c1d83a%22%7D" ref="E1205"/>
    <hyperlink r:id="rId3548" ref="F1205"/>
    <hyperlink r:id="rId3549" ref="U1205"/>
    <hyperlink r:id="rId3550" location="/main?escenicid=315213194&amp;extra=%7B%22package%22:%22ece-auto-gen-1c6fa738-4291-4170-a8f4-ab5f211387f4%22%7D" ref="E1206"/>
    <hyperlink r:id="rId3551" ref="F1206"/>
    <hyperlink r:id="rId3552" ref="U1206"/>
    <hyperlink r:id="rId3553" ref="E1207"/>
    <hyperlink r:id="rId3554" ref="F1207"/>
    <hyperlink r:id="rId3555" ref="U1207"/>
    <hyperlink r:id="rId3556" ref="F1208"/>
    <hyperlink r:id="rId3557" ref="U1208"/>
    <hyperlink r:id="rId3558" location="/main?uri=https:%2F%2Fcue.gcp.misitemgr.com%2Fwebservice%2Fescenic%2Fcontainer%2F74dc35d6-2a13-11f1-8aee-7f342125f8b2&amp;mimetype=x-ece%2Fcontainer&amp;extra=%7B%22package%22:%22e95fb0ef-9716-49f9-ab39-cd36034f8a64%22%7D" ref="E1209"/>
    <hyperlink r:id="rId3559" ref="F1209"/>
    <hyperlink r:id="rId3560" ref="U1209"/>
    <hyperlink r:id="rId3561" ref="F1210"/>
    <hyperlink r:id="rId3562" ref="U1210"/>
    <hyperlink r:id="rId3563" location="/main?escenicid=315213439&amp;extra=%7B%22package%22:%22ece-auto-gen-540fdd96-a979-410d-b481-e450c50fb95d%22%7D" ref="E1211"/>
    <hyperlink r:id="rId3564" ref="F1211"/>
    <hyperlink r:id="rId3565" ref="U1211"/>
    <hyperlink r:id="rId3566" location="/main?escenicid=315213440&amp;extra=%7B%22package%22:%22ece-auto-gen-edd07bd5-605a-4266-9d71-024c4088abc0%22%7D" ref="E1212"/>
    <hyperlink r:id="rId3567" ref="F1212"/>
    <hyperlink r:id="rId3568" ref="U1212"/>
    <hyperlink r:id="rId3569" location="/main?escenicid=315213441&amp;extra=%7B%22package%22:%22ece-auto-gen-7253238a-efc3-4a95-88e5-4a214a5c1f92%22%7D" ref="E1213"/>
    <hyperlink r:id="rId3570" ref="F1213"/>
    <hyperlink r:id="rId3571" ref="U1213"/>
    <hyperlink r:id="rId3572" ref="F1214"/>
    <hyperlink r:id="rId3573" ref="U1214"/>
    <hyperlink r:id="rId3574" ref="F1215"/>
    <hyperlink r:id="rId3575" ref="U1215"/>
    <hyperlink r:id="rId3576" ref="F1216"/>
    <hyperlink r:id="rId3577" ref="U1216"/>
    <hyperlink r:id="rId3578" ref="F1217"/>
    <hyperlink r:id="rId3579" ref="U1217"/>
    <hyperlink r:id="rId3580" ref="F1218"/>
    <hyperlink r:id="rId3581" ref="U1218"/>
    <hyperlink r:id="rId3582" ref="F1219"/>
    <hyperlink r:id="rId3583" ref="U1219"/>
    <hyperlink r:id="rId3584" ref="F1220"/>
    <hyperlink r:id="rId3585" ref="U1220"/>
    <hyperlink r:id="rId3586" location="/main?escenicid=315238969&amp;extra=%7B%22package%22:%22ece-auto-gen-b619e83f-cc5f-4aea-ab91-3690162f5c50%22%7D" ref="E1221"/>
    <hyperlink r:id="rId3587" ref="F1221"/>
    <hyperlink r:id="rId3588" ref="U1221"/>
    <hyperlink r:id="rId3589" location="/main?escenicid=315239288" ref="E1222"/>
    <hyperlink r:id="rId3590" ref="F1222"/>
    <hyperlink r:id="rId3591" ref="U1222"/>
    <hyperlink r:id="rId3592" location="/main?escenicid=315239615&amp;extra=%7B%22package%22:%22ece-auto-gen-ef82b10d-b6db-4324-b819-620d6a239701%22%7D" ref="E1223"/>
    <hyperlink r:id="rId3593" ref="F1223"/>
    <hyperlink r:id="rId3594" ref="U1223"/>
    <hyperlink r:id="rId3595" location="/main?escenicid=315235064&amp;extra=%7B%22package%22:%22ece-auto-gen-96189370-a02f-4a3d-a4ca-d25aa6e0a571%22%7D" ref="E1224"/>
    <hyperlink r:id="rId3596" ref="F1224"/>
    <hyperlink r:id="rId3597" ref="U1224"/>
    <hyperlink r:id="rId3598" location="/main?escenicid=315235066&amp;extra=%7B%22package%22:%22ece-auto-gen-06903107-077b-411c-936a-6d1109897577%22%7D" ref="E1225"/>
    <hyperlink r:id="rId3599" ref="F1225"/>
    <hyperlink r:id="rId3600" ref="U1225"/>
    <hyperlink r:id="rId3601" location="/main?escenicid=315235086&amp;extra=%7B%22package%22:%22ece-auto-gen-7b1375cc-f5e3-4d75-ac5e-0f547f514226%22%7D" ref="E1226"/>
    <hyperlink r:id="rId3602" ref="F1226"/>
    <hyperlink r:id="rId3603" ref="U1226"/>
    <hyperlink r:id="rId3604" location="/main?uri=https:%2F%2Fcue.gcp.misitemgr.com%2Fwebservice%2Fescenic%2Fcontainer%2Ff77c098a-2a1f-11f1-a423-1d453adc492f&amp;mimetype=x-ece%2Fcontainer&amp;extra=%7B%22package%22:%229374fcba-36a8-40a1-8e60-25376fa4f710%22%7D" ref="E1227"/>
    <hyperlink r:id="rId3605" ref="F1227"/>
    <hyperlink r:id="rId3606" ref="U1227"/>
    <hyperlink r:id="rId3607" location="/main?uri=https:%2F%2Fcue.gcp.misitemgr.com%2Fwebservice%2Fescenic%2Fcontainer%2F3228bfd2-2a1f-11f1-a423-1d453adc492f&amp;mimetype=x-ece%2Fcontainer&amp;extra=%7B%22package%22:%22457eca74-9035-4669-acc0-546c4430d875%22%7D" ref="E1228"/>
    <hyperlink r:id="rId3608" ref="F1228"/>
    <hyperlink r:id="rId3609" ref="U1228"/>
    <hyperlink r:id="rId3610" location="/main?uri=https:%2F%2Fcue.gcp.misitemgr.com%2Fwebservice%2Fescenic%2Fcontainer%2Faa84c807-2a1e-11f1-a423-1d453adc492f&amp;mimetype=x-ece%2Fcontainer&amp;extra=%7B%22package%22:%229d5207db-9e78-4ec0-893b-376180f36a61%22%7D" ref="E1229"/>
    <hyperlink r:id="rId3611" ref="F1229"/>
    <hyperlink r:id="rId3612" ref="U1229"/>
    <hyperlink r:id="rId3613" ref="E1230"/>
    <hyperlink r:id="rId3614" ref="F1230"/>
    <hyperlink r:id="rId3615" ref="U1230"/>
    <hyperlink r:id="rId3616" location="/main?escenicid=315235015&amp;extra=%7B%22package%22:%22ece-auto-gen-2004cb1e-04c2-4acc-9dc0-0df06307586e%22%7D" ref="E1231"/>
    <hyperlink r:id="rId3617" ref="F1231"/>
    <hyperlink r:id="rId3618" ref="U1231"/>
    <hyperlink r:id="rId3619" location="/main?escenicid=315235016&amp;extra=%7B%22package%22:%22ece-auto-gen-6206691a-d31c-45dc-ae4d-7cce0fd087b3%22%7D" ref="E1232"/>
    <hyperlink r:id="rId3620" ref="F1232"/>
    <hyperlink r:id="rId3621" ref="U1232"/>
    <hyperlink r:id="rId3622" location="/main?escenicid=315235824&amp;extra=%7B%22package%22:%22ece-auto-gen-9d88df0a-8d3f-453b-b9fb-4dfea1fc306e%22%7D" ref="E1233"/>
    <hyperlink r:id="rId3623" ref="F1233"/>
    <hyperlink r:id="rId3624" ref="U1233"/>
    <hyperlink r:id="rId3625" location="/main?escenicid=315235827&amp;extra=%7B%22package%22:%22ece-auto-gen-209432bc-eb88-460d-88ee-21887a8d4bbb%22%7D" ref="E1234"/>
    <hyperlink r:id="rId3626" ref="F1234"/>
    <hyperlink r:id="rId3627" ref="U1234"/>
    <hyperlink r:id="rId3628" location="/main?escenicid=315235829&amp;extra=%7B%22package%22:%22ece-auto-gen-a847bced-2f34-405e-a292-915cdbddaecf%22%7D" ref="E1235"/>
    <hyperlink r:id="rId3629" ref="F1235"/>
    <hyperlink r:id="rId3630" ref="U1235"/>
    <hyperlink r:id="rId3631" ref="E1236"/>
    <hyperlink r:id="rId3632" ref="F1236"/>
    <hyperlink r:id="rId3633" ref="U1236"/>
    <hyperlink r:id="rId3634" ref="E1237"/>
    <hyperlink r:id="rId3635" ref="F1237"/>
    <hyperlink r:id="rId3636" ref="U1237"/>
    <hyperlink r:id="rId3637" location="/main?escenicid=315235699&amp;extra=%7B%22package%22:%22ece-auto-gen-d6002a49-4156-4dc2-9e4e-2a92c9aa2152%22%7D" ref="E1238"/>
    <hyperlink r:id="rId3638" ref="F1238"/>
    <hyperlink r:id="rId3639" ref="U1238"/>
    <hyperlink r:id="rId3640" location="/main?escenicid=315235700&amp;extra=%7B%22package%22:%22ece-auto-gen-56c72cdd-a600-49d0-bfbe-1527856c8489%22%7D" ref="E1239"/>
    <hyperlink r:id="rId3641" ref="F1239"/>
    <hyperlink r:id="rId3642" ref="U1239"/>
    <hyperlink r:id="rId3643" location="/main?name=Are%20Fungi%20Secretly%20Speaking%20to%20Each%20Other%20Underground%3F%20Here%E2%80%99s%20What%20Scientists%20Say&amp;uri=https:%2F%2Fcue.gcp.misitemgr.com%2Fwebservice%2Fescenic%2Fcontent%2F315235762&amp;mimetype=x-ece%2Fstory&amp;extra=%7B%22package%22:%22a2e6cd31-694f-45f8-a229-efa6cc11722c%22%7D" ref="E1240"/>
    <hyperlink r:id="rId3644" ref="F1240"/>
    <hyperlink r:id="rId3645" ref="U1240"/>
    <hyperlink r:id="rId3646" ref="F1241"/>
    <hyperlink r:id="rId3647" ref="U1241"/>
    <hyperlink r:id="rId3648" ref="E1242"/>
    <hyperlink r:id="rId3649" ref="F1242"/>
    <hyperlink r:id="rId3650" ref="U1242"/>
    <hyperlink r:id="rId3651" location="/main?escenicid=315263232&amp;extra=%7B%22package%22:%22ece-auto-gen-4898b8cc-41c8-483b-bfe8-89bdecef4867%22%7D" ref="E1243"/>
    <hyperlink r:id="rId3652" ref="F1243"/>
    <hyperlink r:id="rId3653" ref="U1243"/>
    <hyperlink r:id="rId3654" location="/main?escenicid=315263234&amp;extra=%7B%22package%22:%22ece-auto-gen-99cce797-5188-4ec7-a076-f5674b8d035a%22%7D" ref="E1244"/>
    <hyperlink r:id="rId3655" ref="F1244"/>
    <hyperlink r:id="rId3656" ref="U1244"/>
    <hyperlink r:id="rId3657" location="/main?escenicid=315263235&amp;extra=%7B%22package%22:%22ece-auto-gen-a89a70ce-cb23-488b-a0d9-fb360e0aa3f0%22%7D" ref="E1245"/>
    <hyperlink r:id="rId3658" ref="F1245"/>
    <hyperlink r:id="rId3659" ref="U1245"/>
    <hyperlink r:id="rId3660" location="/main?escenicid=315236504&amp;extra=%7B%22package%22:%22ece-auto-gen-ab369474-73ed-4533-be87-fa36ecda0a05%22%7D" ref="E1246"/>
    <hyperlink r:id="rId3661" ref="F1246"/>
    <hyperlink r:id="rId3662" ref="U1246"/>
    <hyperlink r:id="rId3663" location="/main?escenicid=315236507&amp;extra=%7B%22package%22:%22ece-auto-gen-e8bb42fc-ccd6-48b5-8eae-a692b75b8d3b%22%7D" ref="E1247"/>
    <hyperlink r:id="rId3664" ref="F1247"/>
    <hyperlink r:id="rId3665" ref="U1247"/>
    <hyperlink r:id="rId3666" ref="E1248"/>
    <hyperlink r:id="rId3667" ref="F1248"/>
    <hyperlink r:id="rId3668" ref="U1248"/>
    <hyperlink r:id="rId3669" ref="F1249"/>
    <hyperlink r:id="rId3670" ref="U1249"/>
    <hyperlink r:id="rId3671" ref="E1250"/>
    <hyperlink r:id="rId3672" ref="F1250"/>
    <hyperlink r:id="rId3673" ref="U1250"/>
    <hyperlink r:id="rId3674" ref="F1251"/>
    <hyperlink r:id="rId3675" ref="U1251"/>
    <hyperlink r:id="rId3676" location="/main?escenicid=315237299&amp;extra=%7B%22package%22:%22ece-auto-gen-d9cbb052-a082-4b70-ab8d-410e8db279b2%22%7D" ref="E1252"/>
    <hyperlink r:id="rId3677" ref="F1252"/>
    <hyperlink r:id="rId3678" ref="U1252"/>
    <hyperlink r:id="rId3679" location="/main?escenicid=315237304&amp;extra=%7B%22package%22:%22ece-auto-gen-bb20bb23-1dac-42af-8321-bc33a1283a4f%22%7D" ref="E1253"/>
    <hyperlink r:id="rId3680" ref="F1253"/>
    <hyperlink r:id="rId3681" ref="U1253"/>
    <hyperlink r:id="rId3682" location="/main?escenicid=315237306&amp;extra=%7B%22package%22:%22ece-auto-gen-d19cbb4c-8a7b-413e-8dec-aabe6c4b3175%22%7D" ref="E1254"/>
    <hyperlink r:id="rId3683" ref="F1254"/>
    <hyperlink r:id="rId3684" ref="U1254"/>
    <hyperlink r:id="rId3685" ref="E1255"/>
    <hyperlink r:id="rId3686" ref="F1255"/>
    <hyperlink r:id="rId3687" ref="U1255"/>
    <hyperlink r:id="rId3688" ref="E1256"/>
    <hyperlink r:id="rId3689" ref="F1256"/>
    <hyperlink r:id="rId3690" ref="U1256"/>
    <hyperlink r:id="rId3691" location="/main?escenicid=315237650&amp;extra=%7B%22package%22:%22ece-auto-gen-4bb8683b-c0d0-4b38-863b-6a14dc5bdd4e%22%7D" ref="E1257"/>
    <hyperlink r:id="rId3692" ref="F1257"/>
    <hyperlink r:id="rId3693" ref="U1257"/>
    <hyperlink r:id="rId3694" location="/main?escenicid=315237660&amp;extra=%7B%22package%22:%22ece-auto-gen-8070bcb1-6122-4127-8caa-09b05223d171%22%7D" ref="E1258"/>
    <hyperlink r:id="rId3695" ref="F1258"/>
    <hyperlink r:id="rId3696" ref="U1258"/>
    <hyperlink r:id="rId3697" ref="E1259"/>
    <hyperlink r:id="rId3698" ref="F1259"/>
    <hyperlink r:id="rId3699" ref="U1259"/>
    <hyperlink r:id="rId3700" ref="E1260"/>
    <hyperlink r:id="rId3701" ref="F1260"/>
    <hyperlink r:id="rId3702" ref="U1260"/>
    <hyperlink r:id="rId3703" location="/main?escenicid=315239280&amp;extra=%7B%22package%22:%22ece-auto-gen-a2eda94e-e91b-47c7-85f0-8885c22cda32%22%7D" ref="E1261"/>
    <hyperlink r:id="rId3704" ref="F1261"/>
    <hyperlink r:id="rId3705" ref="U1261"/>
    <hyperlink r:id="rId3706" location="/main?escenicid=315239282&amp;extra=%7B%22package%22:%22ece-auto-gen-dc67bb96-cfb2-43c2-87fa-b0666084817a%22%7D" ref="E1262"/>
    <hyperlink r:id="rId3707" ref="F1262"/>
    <hyperlink r:id="rId3708" ref="U1262"/>
    <hyperlink r:id="rId3709" ref="E1263"/>
    <hyperlink r:id="rId3710" ref="F1263"/>
    <hyperlink r:id="rId3711" ref="U1263"/>
    <hyperlink r:id="rId3712" location="/main?escenicid=315239613&amp;extra=%7B%22package%22:%22ece-auto-gen-6ab89ba7-7640-4f4e-8333-e380dac58cc2%22%7D" ref="E1264"/>
    <hyperlink r:id="rId3713" ref="F1264"/>
    <hyperlink r:id="rId3714" ref="U1264"/>
    <hyperlink r:id="rId3715" location="/main?escenicid=315239610&amp;extra=%7B%22package%22:%22ece-auto-gen-c0866bf4-69df-4bcc-ac7c-94f7591653d9%22%7D" ref="E1265"/>
    <hyperlink r:id="rId3716" ref="F1265"/>
    <hyperlink r:id="rId3717" ref="U1265"/>
    <hyperlink r:id="rId3718" location="/main?escenicid=315240261&amp;extra=%7B%22package%22:%22ece-auto-gen-7215cc7b-e3b9-47e1-b0b1-60553b91c545%22%7D" ref="E1266"/>
    <hyperlink r:id="rId3719" ref="F1266"/>
    <hyperlink r:id="rId3720" ref="U1266"/>
    <hyperlink r:id="rId3721" location="/main?escenicid=315240270&amp;extra=%7B%22package%22:%22ece-auto-gen-ba3fa38c-5cfb-4e27-9255-4057fbfb1ced%22%7D" ref="E1267"/>
    <hyperlink r:id="rId3722" ref="F1267"/>
    <hyperlink r:id="rId3723" ref="U1267"/>
    <hyperlink r:id="rId3724" ref="E1268"/>
    <hyperlink r:id="rId3725" ref="F1268"/>
    <hyperlink r:id="rId3726" ref="U1268"/>
    <hyperlink r:id="rId3727" ref="F1269"/>
    <hyperlink r:id="rId3728" ref="U1269"/>
    <hyperlink r:id="rId3729" ref="F1270"/>
    <hyperlink r:id="rId3730" ref="U1270"/>
    <hyperlink r:id="rId3731" ref="F1271"/>
    <hyperlink r:id="rId3732" ref="U1271"/>
    <hyperlink r:id="rId3733" ref="F1272"/>
    <hyperlink r:id="rId3734" ref="U1272"/>
    <hyperlink r:id="rId3735" ref="F1273"/>
    <hyperlink r:id="rId3736" ref="U1273"/>
    <hyperlink r:id="rId3737" ref="F1274"/>
    <hyperlink r:id="rId3738" ref="U1274"/>
    <hyperlink r:id="rId3739" ref="E1275"/>
    <hyperlink r:id="rId3740" ref="F1275"/>
    <hyperlink r:id="rId3741" ref="U1275"/>
    <hyperlink r:id="rId3742" location="/main?escenicid=315240256&amp;extra=%7B%22package%22:%22ece-auto-gen-ad60e749-7639-40ab-a7ef-299084595f58%22%7D" ref="E1276"/>
    <hyperlink r:id="rId3743" ref="F1276"/>
    <hyperlink r:id="rId3744" ref="U1276"/>
    <hyperlink r:id="rId3745" location="/main?escenicid=315240268&amp;extra=%7B%22package%22:%22ece-auto-gen-55c3c1c1-fa0b-46aa-a8b1-de94c4f66d53%22%7D" ref="E1277"/>
    <hyperlink r:id="rId3746" ref="F1277"/>
    <hyperlink r:id="rId3747" ref="U1277"/>
    <hyperlink r:id="rId3748" location="/main?escenicid=315247808&amp;extra=%7B%22package%22:%22ece-auto-gen-2dd14b25-d135-4223-accf-3ef34eebceee%22%7D" ref="E1278"/>
    <hyperlink r:id="rId3749" ref="F1278"/>
    <hyperlink r:id="rId3750" ref="U1278"/>
    <hyperlink r:id="rId3751" location="/main?escenicid=315248692&amp;extra=%7B%22package%22:%22ece-auto-gen-3da89029-a325-45ba-9a5b-d4a422b6d1e2%22%7D" ref="E1279"/>
    <hyperlink r:id="rId3752" ref="F1279"/>
    <hyperlink r:id="rId3753" ref="U1279"/>
    <hyperlink r:id="rId3754" location="/main?escenicid=315249235&amp;extra=%7B%22package%22:%22ece-auto-gen-0c555738-c6e1-45bd-8eb4-15642776cba5%22%7D" ref="E1280"/>
    <hyperlink r:id="rId3755" ref="F1280"/>
    <hyperlink r:id="rId3756" ref="U1280"/>
    <hyperlink r:id="rId3757" location="/main?escenicid=315247199&amp;extra=%7B%22package%22:%22ece-auto-gen-cb65b9fb-a77e-4f56-ac5d-71348dbc4a77%22%7D" ref="E1281"/>
    <hyperlink r:id="rId3758" ref="F1281"/>
    <hyperlink r:id="rId3759" ref="U1281"/>
    <hyperlink r:id="rId3760" location="/main?escenicid=315247201&amp;extra=%7B%22package%22:%22ece-auto-gen-b12467c8-ff55-4eb5-8326-e471c1a3cf03%22%7D" ref="E1282"/>
    <hyperlink r:id="rId3761" ref="F1282"/>
    <hyperlink r:id="rId3762" ref="U1282"/>
    <hyperlink r:id="rId3763" ref="E1283"/>
    <hyperlink r:id="rId3764" ref="F1283"/>
    <hyperlink r:id="rId3765" ref="U1283"/>
    <hyperlink r:id="rId3766" ref="F1284"/>
    <hyperlink r:id="rId3767" ref="U1284"/>
    <hyperlink r:id="rId3768" ref="F1285"/>
    <hyperlink r:id="rId3769" ref="U1285"/>
    <hyperlink r:id="rId3770" ref="F1286"/>
    <hyperlink r:id="rId3771" ref="U1286"/>
    <hyperlink r:id="rId3772" ref="F1287"/>
    <hyperlink r:id="rId3773" ref="U1287"/>
    <hyperlink r:id="rId3774" ref="F1288"/>
    <hyperlink r:id="rId3775" ref="U1288"/>
    <hyperlink r:id="rId3776" location="/main?uri=https:%2F%2Fcue.gcp.misitemgr.com%2Fwebservice%2Fescenic%2Fcontent%2F315238693&amp;mimetype=x-ece%2Fstory&amp;extra=%7B%22package%22:%22de25f7d8-d885-4e50-9529-d5b673511277%22%7D&amp;name=If_You_Keep_Waking_Up_at_At_Night_Your_Late-Night_Snack_Choices_May_Need_Work" ref="E1289"/>
    <hyperlink r:id="rId3777" ref="F1289"/>
    <hyperlink r:id="rId3778" ref="U1289"/>
    <hyperlink r:id="rId3779" location="/main?escenicid=315247931&amp;extra=%7B%22package%22:%22ece-auto-gen-c1346ab1-125b-4709-a81b-44d3d4c31338%22%7D" ref="E1290"/>
    <hyperlink r:id="rId3780" ref="F1290"/>
    <hyperlink r:id="rId3781" ref="U1290"/>
    <hyperlink r:id="rId3782" location="/main?escenicid=315247937&amp;extra=%7B%22package%22:%22ece-auto-gen-dd3beab5-499e-4ea6-9eb7-58adeed3fc83%22%7D" ref="E1291"/>
    <hyperlink r:id="rId3783" ref="F1291"/>
    <hyperlink r:id="rId3784" ref="U1291"/>
    <hyperlink r:id="rId3785" location="/main?escenicid=315247940&amp;extra=%7B%22package%22:%22ece-auto-gen-3ce2f2d3-fd54-4c4a-9de9-6f9219d87675%22%7D" ref="E1292"/>
    <hyperlink r:id="rId3786" ref="F1292"/>
    <hyperlink r:id="rId3787" ref="U1292"/>
    <hyperlink r:id="rId3788" ref="E1293"/>
    <hyperlink r:id="rId3789" ref="F1293"/>
    <hyperlink r:id="rId3790" ref="U1293"/>
    <hyperlink r:id="rId3791" location="/main?escenicid=315250435&amp;extra=%7B%22package%22:%22ece-auto-gen-38e79f95-6dce-4623-8a7f-1982901933ea%22%7D" ref="E1294"/>
    <hyperlink r:id="rId3792" ref="F1294"/>
    <hyperlink r:id="rId3793" ref="U1294"/>
    <hyperlink r:id="rId3794" location="/main?escenicid=315251814&amp;extra=%7B%22package%22:%22ece-auto-gen-50fa60b5-69c1-474f-bf55-5090968e757f%22%7D" ref="E1295"/>
    <hyperlink r:id="rId3795" ref="F1295"/>
    <hyperlink r:id="rId3796" ref="U1295"/>
    <hyperlink r:id="rId3797" location="/main?escenicid=315252171&amp;extra=%7B%22package%22:%22ece-auto-gen-0dd469ab-55d8-474d-aeca-b3f31d401264%22%7D" ref="E1296"/>
    <hyperlink r:id="rId3798" ref="F1296"/>
    <hyperlink r:id="rId3799" ref="U1296"/>
    <hyperlink r:id="rId3800" location="/main?escenicid=315249222&amp;extra=%7B%22package%22:%22ece-auto-gen-c7e02c2e-61d4-4df9-b554-e38622390801%22%7D" ref="E1297"/>
    <hyperlink r:id="rId3801" ref="F1297"/>
    <hyperlink r:id="rId3802" ref="U1297"/>
    <hyperlink r:id="rId3803" location="/main?escenicid=315249226&amp;extra=%7B%22package%22:%22ece-auto-gen-5c4d75c6-346c-42ee-9748-c89bd6024ddd%22%7D" ref="E1298"/>
    <hyperlink r:id="rId3804" ref="F1298"/>
    <hyperlink r:id="rId3805" ref="U1298"/>
    <hyperlink r:id="rId3806" location="/main?escenicid=315249230&amp;extra=%7B%22package%22:%22ece-auto-gen-1137fd1d-34f2-4620-9234-02d96d6590ba%22%7D" ref="E1299"/>
    <hyperlink r:id="rId3807" ref="F1299"/>
    <hyperlink r:id="rId3808" ref="U1299"/>
    <hyperlink r:id="rId3809" location="/main?escenicid=315249732&amp;extra=%7B%22package%22:%22ece-auto-gen-06da7ee0-3ce8-45b6-a8cc-13d0355e330f%22%7D" ref="E1300"/>
    <hyperlink r:id="rId3810" ref="F1300"/>
    <hyperlink r:id="rId3811" ref="U1300"/>
    <hyperlink r:id="rId3812" location="/main?escenicid=315249733&amp;extra=%7B%22package%22:%22ece-auto-gen-a334480a-af1b-49c3-965a-41b5386fbbc8%22%7D" ref="E1301"/>
    <hyperlink r:id="rId3813" ref="F1301"/>
    <hyperlink r:id="rId3814" ref="U1301"/>
    <hyperlink r:id="rId3815" location="/main?escenicid=315249741&amp;extra=%7B%22package%22:%22ece-auto-gen-12fa9f3a-aca3-41f7-8110-ac6203d14e0c%22%7D" ref="E1302"/>
    <hyperlink r:id="rId3816" ref="F1302"/>
    <hyperlink r:id="rId3817" ref="U1302"/>
    <hyperlink r:id="rId3818" ref="E1303"/>
    <hyperlink r:id="rId3819" ref="F1303"/>
    <hyperlink r:id="rId3820" ref="U1303"/>
    <hyperlink r:id="rId3821" ref="F1304"/>
    <hyperlink r:id="rId3822" ref="U1304"/>
    <hyperlink r:id="rId3823" ref="F1305"/>
    <hyperlink r:id="rId3824" ref="U1305"/>
    <hyperlink r:id="rId3825" ref="E1306"/>
    <hyperlink r:id="rId3826" ref="F1306"/>
    <hyperlink r:id="rId3827" ref="U1306"/>
    <hyperlink r:id="rId3828" ref="F1307"/>
    <hyperlink r:id="rId3829" ref="U1307"/>
    <hyperlink r:id="rId3830" location="/main?uri=https:%2F%2Fcue.gcp.misitemgr.com%2Fwebservice%2Fescenic%2Fcontent%2F315249683&amp;mimetype=x-ece%2Fstory&amp;extra=%7B%22package%22:%22007a62fd-d061-4b2f-80bb-4b74e34cbfc7%22%7D&amp;name=Greenland_sharks_can_live_over_400_years_and_scientists_are_studying_why&amp;filter=%7B%22searchCriteria%22:%7B%22name%22:%22%22" ref="E1308"/>
    <hyperlink r:id="rId3831" ref="F1308"/>
    <hyperlink r:id="rId3832" ref="U1308"/>
    <hyperlink r:id="rId3833" ref="F1309"/>
    <hyperlink r:id="rId3834" ref="U1309"/>
    <hyperlink r:id="rId3835" ref="E1310"/>
    <hyperlink r:id="rId3836" ref="F1310"/>
    <hyperlink r:id="rId3837" ref="U1310"/>
    <hyperlink r:id="rId3838" location="/main?escenicid=315250636&amp;extra=%7B%22package%22:%22ece-auto-gen-184a9568-525e-4543-be07-e2945e02dbdb%22%7D" ref="E1311"/>
    <hyperlink r:id="rId3839" ref="F1311"/>
    <hyperlink r:id="rId3840" ref="U1311"/>
    <hyperlink r:id="rId3841" location="/main?escenicid=315250644&amp;extra=%7B%22package%22:%22ece-auto-gen-7d2c0c2d-f96b-4038-ad7c-f40f7338bcf9%22%7D" ref="E1312"/>
    <hyperlink r:id="rId3842" ref="F1312"/>
    <hyperlink r:id="rId3843" ref="U1312"/>
    <hyperlink r:id="rId3844" ref="E1313"/>
    <hyperlink r:id="rId3845" ref="F1313"/>
    <hyperlink r:id="rId3846" ref="U1313"/>
    <hyperlink r:id="rId3847" location="/main?escenicid=315251331&amp;extra=%7B%22package%22:%22ece-auto-gen-8780b6a8-3814-49c1-89f8-361391b12c3e%22%7D" ref="E1314"/>
    <hyperlink r:id="rId3848" ref="F1314"/>
    <hyperlink r:id="rId3849" ref="U1314"/>
    <hyperlink r:id="rId3850" location="/main?escenicid=315251343&amp;extra=%7B%22package%22:%22ece-auto-gen-fc343640-e126-44c9-9d58-2538c3309daa%22%7D" ref="E1315"/>
    <hyperlink r:id="rId3851" ref="F1315"/>
    <hyperlink r:id="rId3852" ref="U1315"/>
    <hyperlink r:id="rId3853" ref="E1316"/>
    <hyperlink r:id="rId3854" ref="F1316"/>
    <hyperlink r:id="rId3855" ref="U1316"/>
    <hyperlink r:id="rId3856" ref="F1317"/>
    <hyperlink r:id="rId3857" location="heading=h.aidznhpj9usv" ref="U1317"/>
    <hyperlink r:id="rId3858" location="/main?escenicid=315264073&amp;extra=%7B%22package%22:%22ece-auto-gen-bda7ef8c-a38b-42b5-b9e2-a03cda79b4c3%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4-01T16:44:06.660Z%22,%22dateRange%22:%7B%22creationdate%22:%7B%22start%22:%222025-03-31T05:00:00Z%22,%22end%22:%222027-04-01T05: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E1318"/>
    <hyperlink r:id="rId3859" ref="F1318"/>
    <hyperlink r:id="rId3860" location="heading=h.aidznhpj9usv" ref="U1318"/>
    <hyperlink r:id="rId3861" location="/main?escenicid=315264630&amp;extra=%7B%22package%22:%22ece-auto-gen-6ad00217-427f-4456-92cb-b96e9ba2d0b7%22%7D" ref="E1319"/>
    <hyperlink r:id="rId3862" ref="F1319"/>
    <hyperlink r:id="rId3863" location="heading=h.aidznhpj9usv" ref="U1319"/>
    <hyperlink r:id="rId3864" ref="E1320"/>
    <hyperlink r:id="rId3865" ref="F1320"/>
    <hyperlink r:id="rId3866" ref="U1320"/>
    <hyperlink r:id="rId3867" location="/main?escenicid=315254715&amp;extra=%7B%22package%22:%22ece-auto-gen-5b00c757-0bff-43dd-8421-f74fb6802b7a%22%7D" ref="E1321"/>
    <hyperlink r:id="rId3868" ref="F1321"/>
    <hyperlink r:id="rId3869" ref="U1321"/>
    <hyperlink r:id="rId3870" location="/main?escenicid=315254717&amp;extra=%7B%22package%22:%22ece-auto-gen-405df673-6c6b-44b3-aa9b-d367a78887cf%22%7D" ref="E1322"/>
    <hyperlink r:id="rId3871" ref="F1322"/>
    <hyperlink r:id="rId3872" ref="U1322"/>
    <hyperlink r:id="rId3873" location="/main?escenicid=315254769&amp;extra=%7B%22package%22:%22ece-auto-gen-a42a96b1-f7d3-4622-985c-ec732ae1f076%22%7D" ref="E1323"/>
    <hyperlink r:id="rId3874" ref="F1323"/>
    <hyperlink r:id="rId3875" ref="U1323"/>
    <hyperlink r:id="rId3876" location="/main?escenicid=315254773&amp;extra=%7B%22package%22:%22ece-auto-gen-da65a330-9dc5-487b-b963-5b663c4faeb9%22%7D" ref="E1324"/>
    <hyperlink r:id="rId3877" ref="F1324"/>
    <hyperlink r:id="rId3878" ref="U1324"/>
    <hyperlink r:id="rId3879" ref="E1325"/>
    <hyperlink r:id="rId3880" ref="F1325"/>
    <hyperlink r:id="rId3881" ref="U1325"/>
    <hyperlink r:id="rId3882" location="/main?escenicid=315261506&amp;extra=%7B%22package%22:%22ece-auto-gen-da5313cc-0e74-4e39-91ff-08e458b7220e%22%7D" ref="E1326"/>
    <hyperlink r:id="rId3883" ref="F1326"/>
    <hyperlink r:id="rId3884" ref="U1326"/>
    <hyperlink r:id="rId3885" location="/main?escenicid=315261517&amp;extra=%7B%22package%22:%22ece-auto-gen-ae147681-a38b-4003-bed2-dbf00552d513%22%7D" ref="E1327"/>
    <hyperlink r:id="rId3886" ref="F1327"/>
    <hyperlink r:id="rId3887" ref="U1327"/>
    <hyperlink r:id="rId3888" location="/main?escenicid=315261522&amp;extra=%7B%22package%22:%22ece-auto-gen-af963dd3-3d34-4e71-bef3-6135f9af6620%22%7D" ref="E1328"/>
    <hyperlink r:id="rId3889" ref="F1328"/>
    <hyperlink r:id="rId3890" ref="U1328"/>
    <hyperlink r:id="rId3891" ref="F1329"/>
    <hyperlink r:id="rId3892" ref="U1329"/>
    <hyperlink r:id="rId3893" ref="F1330"/>
    <hyperlink r:id="rId3894" ref="U1330"/>
    <hyperlink r:id="rId3895" ref="F1331"/>
    <hyperlink r:id="rId3896" ref="U1331"/>
    <hyperlink r:id="rId3897" location="/main?escenicid=315261883&amp;extra=%7B%22package%22:%22ece-auto-gen-e00803f5-ec23-49e0-98d7-cd3ece5195aa%22%7D" ref="E1332"/>
    <hyperlink r:id="rId3898" ref="F1332"/>
    <hyperlink r:id="rId3899" ref="U1332"/>
    <hyperlink r:id="rId3900" location="/main?escenicid=315261884&amp;extra=%7B%22package%22:%22ece-auto-gen-8734a7d2-37cc-4025-ad19-783fc64cce58%22%7D" ref="E1333"/>
    <hyperlink r:id="rId3901" ref="F1333"/>
    <hyperlink r:id="rId3902" ref="U1333"/>
    <hyperlink r:id="rId3903" location="/main?escenicid=315261882&amp;extra=%7B%22package%22:%22ece-auto-gen-bd481dbf-16ed-4d6e-b4a7-f612d63610cc%22%7D" ref="E1334"/>
    <hyperlink r:id="rId3904" ref="F1334"/>
    <hyperlink r:id="rId3905" ref="U1334"/>
    <hyperlink r:id="rId3906" ref="F1335"/>
    <hyperlink r:id="rId3907" ref="U1335"/>
    <hyperlink r:id="rId3908" ref="F1336"/>
    <hyperlink r:id="rId3909" ref="U1336"/>
    <hyperlink r:id="rId3910" ref="F1337"/>
    <hyperlink r:id="rId3911" ref="U1337"/>
    <hyperlink r:id="rId3912" location="/main?uri=https:%2F%2Fcue.gcp.misitemgr.com%2Fwebservice%2Fescenic%2Fcontainer%2F44d40b6e-2d40-11f1-ab2e-2d76fda30e04&amp;mimetype=x-ece%2Fcontainer&amp;extra=%7B%22package%22:%228b271fc5-b397-448f-9d34-99a609c5735c%22%7D" ref="E1338"/>
    <hyperlink r:id="rId3913" ref="F1338"/>
    <hyperlink r:id="rId3914" ref="U1338"/>
    <hyperlink r:id="rId3915" location="/main?uri=https:%2F%2Fcue.gcp.misitemgr.com%2Fwebservice%2Fescenic%2Fcontainer%2Fab8e4390-2d40-11f1-ab2e-2d76fda30e04&amp;mimetype=x-ece%2Fcontainer&amp;extra=%7B%22package%22:%2291fb8414-3d3e-4b99-8118-de03bda5498c%22%7D" ref="E1339"/>
    <hyperlink r:id="rId3916" ref="F1339"/>
    <hyperlink r:id="rId3917" ref="U1339"/>
    <hyperlink r:id="rId3918" location="/main?uri=https:%2F%2Fcue.gcp.misitemgr.com%2Fwebservice%2Fescenic%2Fcontainer%2F74c8cf2c-2d40-11f1-ab2e-2d76fda30e04&amp;mimetype=x-ece%2Fcontainer&amp;extra=%7B%22package%22:%22c051077f-840e-4ae3-bca3-bdce82a9c545%22%7D" ref="E1340"/>
    <hyperlink r:id="rId3919" ref="F1340"/>
    <hyperlink r:id="rId3920" ref="U1340"/>
    <hyperlink r:id="rId3921" location="/main?escenicid=315262404&amp;extra=%7B%22package%22:%22ece-auto-gen-ddec09cc-dd09-4132-9e86-375c60f7dbed%22%7D" ref="E1341"/>
    <hyperlink r:id="rId3922" ref="F1341"/>
    <hyperlink r:id="rId3923" ref="U1341"/>
    <hyperlink r:id="rId3924" location="/main?escenicid=315262407&amp;extra=%7B%22package%22:%22ece-auto-gen-4303e289-24d2-4407-a5ed-5e2adb2074c2%22%7D" ref="E1342"/>
    <hyperlink r:id="rId3925" ref="F1342"/>
    <hyperlink r:id="rId3926" ref="U1342"/>
    <hyperlink r:id="rId3927" location="/main?escenicid=315262490&amp;extra=%7B%22package%22:%22ece-auto-gen-0e6e629a-cb61-4272-ac51-4d22c4f3f638%22%7D" ref="E1343"/>
    <hyperlink r:id="rId3928" ref="F1343"/>
    <hyperlink r:id="rId3929" ref="U1343"/>
    <hyperlink r:id="rId3930" ref="F1344"/>
    <hyperlink r:id="rId3931" ref="U1344"/>
    <hyperlink r:id="rId3932" ref="F1345"/>
    <hyperlink r:id="rId3933" ref="U1345"/>
    <hyperlink r:id="rId3934" ref="F1346"/>
    <hyperlink r:id="rId3935" ref="U1346"/>
    <hyperlink r:id="rId3936" location="/main?escenicid=315263962&amp;extra=%7B%22package%22:%22ece-auto-gen-54bb47d8-e0a8-43e5-924a-c7f3834a63ea%22%7D" ref="E1347"/>
    <hyperlink r:id="rId3937" ref="F1347"/>
    <hyperlink r:id="rId3938" ref="U1347"/>
    <hyperlink r:id="rId3939" location="/main?escenicid=315263967&amp;extra=%7B%22package%22:%22ece-auto-gen-57cd3ba1-d7d0-492f-8f9f-ea2ddc3a01d3%22%7D" ref="E1348"/>
    <hyperlink r:id="rId3940" ref="F1348"/>
    <hyperlink r:id="rId3941" ref="U1348"/>
    <hyperlink r:id="rId3942" ref="E1349"/>
    <hyperlink r:id="rId3943" ref="F1349"/>
    <hyperlink r:id="rId3944" ref="U1349"/>
    <hyperlink r:id="rId3945" ref="E1350"/>
    <hyperlink r:id="rId3946" ref="F1350"/>
    <hyperlink r:id="rId3947" ref="U1350"/>
    <hyperlink r:id="rId3948" ref="F1351"/>
    <hyperlink r:id="rId3949" ref="U1351"/>
    <hyperlink r:id="rId3950" ref="F1352"/>
    <hyperlink r:id="rId3951" ref="U1352"/>
    <hyperlink r:id="rId3952" ref="F1353"/>
    <hyperlink r:id="rId3953" ref="U1353"/>
    <hyperlink r:id="rId3954" location="/main?escenicid=315264598&amp;extra=%7B%22package%22:%22ece-auto-gen-67b82886-6279-4926-90be-b2f203470ece%22%7D" ref="E1354"/>
    <hyperlink r:id="rId3955" ref="F1354"/>
    <hyperlink r:id="rId3956" ref="U1354"/>
    <hyperlink r:id="rId3957" location="/main?escenicid=315264602&amp;extra=%7B%22package%22:%22ece-auto-gen-f4d9bbcb-3380-4376-9c02-b7a06beb6116%22%7D" ref="E1355"/>
    <hyperlink r:id="rId3958" ref="F1355"/>
    <hyperlink r:id="rId3959" ref="U1355"/>
    <hyperlink r:id="rId3960" location="/main?escenicid=315264607&amp;extra=%7B%22package%22:%22ece-auto-gen-655a6f20-be34-4a9d-809b-c9d9d50fede2%22%7D" ref="E1356"/>
    <hyperlink r:id="rId3961" ref="F1356"/>
    <hyperlink r:id="rId3962" ref="U1356"/>
    <hyperlink r:id="rId3963" ref="E1357"/>
    <hyperlink r:id="rId3964" ref="F1357"/>
    <hyperlink r:id="rId3965" ref="U1357"/>
    <hyperlink r:id="rId3966" location="/main?escenicid=315266251&amp;extra=%7B%22package%22:%22ece-auto-gen-2ef196cb-4314-4086-b95e-2209dd8146ee%22%7D" ref="E1358"/>
    <hyperlink r:id="rId3967" ref="F1358"/>
    <hyperlink r:id="rId3968" ref="U1358"/>
    <hyperlink r:id="rId3969" location="/main?escenicid=315266255&amp;extra=%7B%22package%22:%22ece-auto-gen-e759b10f-c59a-4ffe-96d6-0c357b1cce67%22%7D" ref="E1359"/>
    <hyperlink r:id="rId3970" ref="F1359"/>
    <hyperlink r:id="rId3971" ref="U1359"/>
    <hyperlink r:id="rId3972" location="/main?escenicid=315266256&amp;extra=%7B%22package%22:%22ece-auto-gen-68ac7f44-e9a2-44f2-9887-bb02ed25d63f%22%7D" ref="E1360"/>
    <hyperlink r:id="rId3973" ref="F1360"/>
    <hyperlink r:id="rId3974" ref="U1360"/>
    <hyperlink r:id="rId3975" ref="E1361"/>
    <hyperlink r:id="rId3976" ref="F1361"/>
    <hyperlink r:id="rId3977" ref="U1361"/>
    <hyperlink r:id="rId3978" location="/main?escenicid=315266394&amp;extra=%7B%22package%22:%22ece-auto-gen-f108e4ab-06f6-43da-9448-8e93dda6962b%22%7D" ref="E1362"/>
    <hyperlink r:id="rId3979" ref="F1362"/>
    <hyperlink r:id="rId3980" ref="U1362"/>
    <hyperlink r:id="rId3981" location="/main?escenicid=315266392&amp;extra=%7B%22package%22:%22ece-auto-gen-9566cc2e-e85b-4e81-ab76-898dba4eacdc%22%7D" ref="E1363"/>
    <hyperlink r:id="rId3982" ref="F1363"/>
    <hyperlink r:id="rId3983" ref="U1363"/>
    <hyperlink r:id="rId3984" location="/main?escenicid=315266393&amp;extra=%7B%22package%22:%22ece-auto-gen-4c45ec14-6931-431d-ac83-c82226536a74%22%7D" ref="E1364"/>
    <hyperlink r:id="rId3985" ref="F1364"/>
    <hyperlink r:id="rId3986" ref="U1364"/>
    <hyperlink r:id="rId3987" ref="E1365"/>
    <hyperlink r:id="rId3988" ref="F1365"/>
    <hyperlink r:id="rId3989" ref="U1365"/>
    <hyperlink r:id="rId3990" ref="F1366"/>
    <hyperlink r:id="rId3991" ref="U1366"/>
    <hyperlink r:id="rId3992" ref="F1367"/>
    <hyperlink r:id="rId3993" ref="U1367"/>
    <hyperlink r:id="rId3994" ref="E1368"/>
    <hyperlink r:id="rId3995" ref="F1368"/>
    <hyperlink r:id="rId3996" ref="U1368"/>
    <hyperlink r:id="rId3997" location="/main?escenicid=315267689&amp;extra=%7B%22package%22:%22ece-auto-gen-e1645f45-e1f6-4d34-bd01-837ee2036532%22%7D" ref="E1369"/>
    <hyperlink r:id="rId3998" ref="F1369"/>
    <hyperlink r:id="rId3999" ref="U1369"/>
    <hyperlink r:id="rId4000" location="/main?escenicid=315267704&amp;extra=%7B%22package%22:%22ece-auto-gen-9db6e8d9-2c2a-4750-9c6a-509d9ad47c21%22%7D" ref="E1370"/>
    <hyperlink r:id="rId4001" ref="F1370"/>
    <hyperlink r:id="rId4002" ref="U1370"/>
    <hyperlink r:id="rId4003" location="/main?escenicid=315267711&amp;extra=%7B%22package%22:%22ece-auto-gen-4edad774-b108-47cd-8fe1-0173e96df67a%22%7D" ref="E1371"/>
    <hyperlink r:id="rId4004" ref="F1371"/>
    <hyperlink r:id="rId4005" ref="U1371"/>
    <hyperlink r:id="rId4006" location="/main?uri=https:%2F%2Fcue.gcp.misitemgr.com%2Fwebservice%2Fescenic%2Fcontent%2F315267027&amp;mimetype=x-ece%2Fstory&amp;extra=%7B%22package%22:%2292bb3efe-4adb-47b4-8756-fccd454301cb%22%7D&amp;name=What_Are_the_Most_Popular_Jelly_Bean_Flavors_in_America_Everything_You_Need_to_Know" ref="E1372"/>
    <hyperlink r:id="rId4007" ref="F1372"/>
    <hyperlink r:id="rId4008" ref="U1372"/>
    <hyperlink r:id="rId4009" location="/main?uri=https:%2F%2Fcue.gcp.misitemgr.com%2Fwebservice%2Fescenic%2Fcontent%2F315267356&amp;mimetype=x-ece%2Fstory&amp;extra=%7B%22package%22:%229fc24c70-1d5f-4289-bb35-c8ab97b0c609%22%7D&amp;name=Buttered_Popcorn_jelly_bean_has_divided_candy_lovers_for_decades" ref="E1373"/>
    <hyperlink r:id="rId4010" ref="F1373"/>
    <hyperlink r:id="rId4011" ref="U1373"/>
    <hyperlink r:id="rId4012" location="/main?uri=https:%2F%2Fcue.gcp.misitemgr.com%2Fwebservice%2Fescenic%2Fcontent%2F315267345&amp;mimetype=x-ece%2Fstory&amp;extra=%7B%22package%22:%22793d591b-6d9c-4380-be60-bfca5ad6e4d0%22%7D&amp;name=Very_Cherry_is_America_s_top_jelly_bean_here_s_how_it_got_there" ref="E1374"/>
    <hyperlink r:id="rId4013" ref="F1374"/>
    <hyperlink r:id="rId4014" ref="U1374"/>
    <hyperlink r:id="rId4015" location="/main?escenicid=315267817&amp;extra=%7B%22package%22:%22ece-auto-gen-2e0f88ca-a73a-4a6d-9794-7455a2518d68%22%7D" ref="E1375"/>
    <hyperlink r:id="rId4016" ref="F1375"/>
    <hyperlink r:id="rId4017" ref="U1375"/>
    <hyperlink r:id="rId4018" ref="E1376"/>
    <hyperlink r:id="rId4019" ref="F1376"/>
    <hyperlink r:id="rId4020" ref="U1376"/>
    <hyperlink r:id="rId4021" ref="E1377"/>
    <hyperlink r:id="rId4022" ref="F1377"/>
    <hyperlink r:id="rId4023" ref="U1377"/>
    <hyperlink r:id="rId4024" ref="F1378"/>
    <hyperlink r:id="rId4025" ref="U1378"/>
    <hyperlink r:id="rId4026" ref="F1379"/>
    <hyperlink r:id="rId4027" ref="U1379"/>
    <hyperlink r:id="rId4028" ref="F1380"/>
    <hyperlink r:id="rId4029" ref="U1380"/>
    <hyperlink r:id="rId4030" ref="F1381"/>
    <hyperlink r:id="rId4031" ref="U1381"/>
    <hyperlink r:id="rId4032" ref="F1382"/>
    <hyperlink r:id="rId4033" ref="U1382"/>
    <hyperlink r:id="rId4034" ref="F1383"/>
    <hyperlink r:id="rId4035" ref="U1383"/>
    <hyperlink r:id="rId4036" location="/main?escenicid=315275270&amp;extra=%7B%22package%22:%22ece-auto-gen-cf6a7e8b-cf24-4132-b37c-9edf4142d50f%22%7D" ref="E1384"/>
    <hyperlink r:id="rId4037" ref="F1384"/>
    <hyperlink r:id="rId4038" ref="U1384"/>
    <hyperlink r:id="rId4039" ref="E1385"/>
    <hyperlink r:id="rId4040" ref="F1385"/>
    <hyperlink r:id="rId4041" ref="U1385"/>
    <hyperlink r:id="rId4042" ref="E1386"/>
    <hyperlink r:id="rId4043" ref="F1386"/>
    <hyperlink r:id="rId4044" ref="U1386"/>
    <hyperlink r:id="rId4045" location="/main?escenicid=315275132&amp;extra=%7B%22package%22:%22ece-auto-gen-f67dbe7e-b0c3-405d-88f8-975c3089f13d%22%7D" ref="E1387"/>
    <hyperlink r:id="rId4046" ref="F1387"/>
    <hyperlink r:id="rId4047" ref="U1387"/>
    <hyperlink r:id="rId4048" ref="E1388"/>
    <hyperlink r:id="rId4049" ref="F1388"/>
    <hyperlink r:id="rId4050" ref="U1388"/>
    <hyperlink r:id="rId4051" ref="E1389"/>
    <hyperlink r:id="rId4052" ref="F1389"/>
    <hyperlink r:id="rId4053" ref="U1389"/>
    <hyperlink r:id="rId4054" location="/main?escenicid=315276342&amp;extra=%7B%22package%22:%22ece-auto-gen-6dac70a3-f61f-4dd8-b37f-6d58e87b93a0%22%7D&amp;filter=%7B%22searchCriteria%22:%7B%22name%22:%22%22,%22searchTerm%22:%22%22,%22labels%22:%7B%22org_unit:8a8f26f5-63f5-11f0-ae19-959fd20885e0%22:%7B%22title%22:%22KansasCity%22%7D,%22creationdate%22:%22In%20the%20last%20year%22%7D,%22createdAt%22:%222026-04-02T15:33:26.082Z%22,%22dateRange%22:%7B%22creationdate%22:%7B%22start%22:%222025-04-02T06:00:00Z%22,%22end%22:%222027-04-03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 ref="E1390"/>
    <hyperlink r:id="rId4055" ref="F1390"/>
    <hyperlink r:id="rId4056" ref="U1390"/>
    <hyperlink r:id="rId4057" ref="F1391"/>
    <hyperlink r:id="rId4058" ref="U1391"/>
    <hyperlink r:id="rId4059" ref="F1392"/>
    <hyperlink r:id="rId4060" ref="U1392"/>
    <hyperlink r:id="rId4061" location="/main?uri=https:%2F%2Fcue.gcp.misitemgr.com%2Fwebservice%2Fescenic%2Fcontent%2F315276241&amp;mimetype=x-ece%2Fstory&amp;extra=%7B%22package%22:%22067bbd2a-0f3c-4d42-bab9-c2853a7db1b5%22%7D&amp;name=Five_Must-See_Landmarks_That_Prove_the_Midwest_Is_Worth_a_Visit" ref="E1393"/>
    <hyperlink r:id="rId4062" ref="F1393"/>
    <hyperlink r:id="rId4063" ref="U1393"/>
    <hyperlink r:id="rId4064" location="/main?uri=https:%2F%2Fcue.gcp.misitemgr.com%2Fwebservice%2Fescenic%2Fcontent%2F315276238&amp;mimetype=x-ece%2Fstory&amp;extra=%7B%22package%22:%22e6fd2d33-6071-4d2b-adc5-8078e1fb9b57%22%7D&amp;name=Five_Midwest_Landmarks_Worth_the_Road_Trip_From_Kansas_City" ref="E1394"/>
    <hyperlink r:id="rId4065" ref="F1394"/>
    <hyperlink r:id="rId4066" ref="U1394"/>
    <hyperlink r:id="rId4067" location="/main?uri=https:%2F%2Fcue.gcp.misitemgr.com%2Fwebservice%2Fescenic%2Fcontent%2F315276253&amp;mimetype=x-ece%2Fstory&amp;extra=%7B%22package%22:%2241de1d14-105f-4a3b-a692-1edde7d19d4d%22%7D&amp;name=Midwest_Landmarks_That_Deserve_a_Spot_on_Your_Adventure_List" ref="E1395"/>
    <hyperlink r:id="rId4068" ref="F1395"/>
    <hyperlink r:id="rId4069" ref="U1395"/>
    <hyperlink r:id="rId4070" location="/main?escenicid=315276550&amp;extra=%7B%22package%22:%22ece-auto-gen-07bdc3b4-596c-40f9-88ef-7f107cdc35b6%22%7D" ref="E1396"/>
    <hyperlink r:id="rId4071" ref="F1396"/>
    <hyperlink r:id="rId4072" ref="U1396"/>
    <hyperlink r:id="rId4073" location="/main?escenicid=315276576&amp;extra=%7B%22package%22:%22ece-auto-gen-fbfbcb43-26b7-4251-be68-1b9f4b52968a%22%7D" ref="E1397"/>
    <hyperlink r:id="rId4074" ref="F1397"/>
    <hyperlink r:id="rId4075" ref="U1397"/>
    <hyperlink r:id="rId4076" ref="E1398"/>
    <hyperlink r:id="rId4077" ref="F1398"/>
    <hyperlink r:id="rId4078" ref="U1398"/>
    <hyperlink r:id="rId4079" ref="E1399"/>
    <hyperlink r:id="rId4080" ref="F1399"/>
    <hyperlink r:id="rId4081" ref="U1399"/>
    <hyperlink r:id="rId4082" ref="F1400"/>
    <hyperlink r:id="rId4083" ref="U1400"/>
    <hyperlink r:id="rId4084" ref="F1401"/>
    <hyperlink r:id="rId4085" ref="U1401"/>
    <hyperlink r:id="rId4086" ref="F1402"/>
    <hyperlink r:id="rId4087" ref="U1402"/>
    <hyperlink r:id="rId4088" location="/main?escenicid=315276665&amp;extra=%7B%22package%22:%22ece-auto-gen-1b496da4-6ecb-4b56-b636-f842c225dc1c%22%7D" ref="E1403"/>
    <hyperlink r:id="rId4089" ref="F1403"/>
    <hyperlink r:id="rId4090" ref="U1403"/>
    <hyperlink r:id="rId4091" location="/main?escenicid=315276669&amp;extra=%7B%22package%22:%22ece-auto-gen-df35dd3e-5d7e-4adf-bc63-3cf4268e0368%22%7D" ref="E1404"/>
    <hyperlink r:id="rId4092" ref="F1404"/>
    <hyperlink r:id="rId4093" ref="U1404"/>
    <hyperlink r:id="rId4094" location="/main?escenicid=315276674&amp;extra=%7B%22package%22:%22ece-auto-gen-28eb0070-8c90-4668-a17f-0a1ee8ef432a%22%7D" ref="E1405"/>
    <hyperlink r:id="rId4095" ref="F1405"/>
    <hyperlink r:id="rId4096" ref="U1405"/>
    <hyperlink r:id="rId4097" ref="E1406"/>
    <hyperlink r:id="rId4098" ref="F1406"/>
    <hyperlink r:id="rId4099" ref="U1406"/>
    <hyperlink r:id="rId4100" location="/main?escenicid=315278133&amp;extra=%7B%22package%22:%22ece-auto-gen-216144d5-9bb0-4d5e-91cc-1a3d7d3686df%22%7D" ref="E1407"/>
    <hyperlink r:id="rId4101" ref="F1407"/>
    <hyperlink r:id="rId4102" ref="U1407"/>
    <hyperlink r:id="rId4103" location="/main?escenicid=315278134&amp;extra=%7B%22package%22:%22ece-auto-gen-cb1c7f00-23c9-4a1f-bc48-d3a6078156f8%22%7D" ref="E1408"/>
    <hyperlink r:id="rId4104" ref="F1408"/>
    <hyperlink r:id="rId4105" ref="U1408"/>
    <hyperlink r:id="rId4106" location="/main?escenicid=315278162&amp;extra=%7B%22package%22:%22ece-auto-gen-0b3900f5-3e23-4208-be6d-fa91fdd1ab1f%22%7D" ref="E1409"/>
    <hyperlink r:id="rId4107" ref="F1409"/>
    <hyperlink r:id="rId4108" ref="U1409"/>
    <hyperlink r:id="rId4109" location="/main?escenicid=315279189&amp;extra=%7B%22package%22:%22ece-auto-gen-e6a9ea68-dba8-471f-a82e-a1d3feb846bf%22%7D" ref="E1410"/>
    <hyperlink r:id="rId4110" ref="F1410"/>
    <hyperlink r:id="rId4111" ref="U1410"/>
    <hyperlink r:id="rId4112" ref="F1411"/>
    <hyperlink r:id="rId4113" ref="U1411"/>
    <hyperlink r:id="rId4114" location="/main?escenicid=315281388&amp;extra=%7B%22package%22:%22ece-auto-gen-e7599074-3d9b-4fc5-88d6-f18635d7abd5%22%7D" ref="E1412"/>
    <hyperlink r:id="rId4115" ref="F1412"/>
    <hyperlink r:id="rId4116" ref="U1412"/>
    <hyperlink r:id="rId4117" location="/main?uri=https:%2F%2Fcue.gcp.misitemgr.com%2Fwebservice%2Fescenic%2Fcontent%2F315276010&amp;mimetype=x-ece%2Fstory&amp;extra=%7B%22package%22:%220fbc38d2-96a2-4102-9897-0ed97b29b034%22%7D&amp;name=Crows_destroyed_Rapunzel_s_hair_at_Tokyo_Disney_and_science_explains_why" ref="E1413"/>
    <hyperlink r:id="rId4118" ref="F1413"/>
    <hyperlink r:id="rId4119" ref="U1413"/>
    <hyperlink r:id="rId4120" ref="F1414"/>
    <hyperlink r:id="rId4121" ref="U1414"/>
    <hyperlink r:id="rId4122" location="/main?uri=https:%2F%2Fcue.gcp.misitemgr.com%2Fwebservice%2Fescenic%2Fcontent%2F315276003&amp;mimetype=x-ece%2Fstory&amp;extra=%7B%22package%22:%22289c8d02-53c8-4970-a74e-ee564d043d48%22%7D&amp;name=Two_Crows_Ate_Rapunzel_s_Hair_at_Tokyo_Disney_and_the_Internet_Lost_It" ref="E1415"/>
    <hyperlink r:id="rId4123" ref="F1415"/>
    <hyperlink r:id="rId4124" ref="U1415"/>
    <hyperlink r:id="rId4125" ref="F1416"/>
    <hyperlink r:id="rId4126" ref="U1416"/>
    <hyperlink r:id="rId4127" ref="F1417"/>
    <hyperlink r:id="rId4128" ref="U1417"/>
    <hyperlink r:id="rId4129" ref="F1418"/>
    <hyperlink r:id="rId4130" ref="U1418"/>
    <hyperlink r:id="rId4131" ref="F1419"/>
    <hyperlink r:id="rId4132" ref="U1419"/>
    <hyperlink r:id="rId4133" ref="F1420"/>
    <hyperlink r:id="rId4134" ref="U1420"/>
    <hyperlink r:id="rId4135" ref="E1421"/>
    <hyperlink r:id="rId4136" ref="F1421"/>
    <hyperlink r:id="rId4137" ref="U1421"/>
    <hyperlink r:id="rId4138" location="/main?escenicid=315280648&amp;extra=%7B%22package%22:%22ece-auto-gen-589aafd5-006a-46d3-b7ff-f220f2963574%22%7D" ref="E1422"/>
    <hyperlink r:id="rId4139" ref="F1422"/>
    <hyperlink r:id="rId4140" ref="U1422"/>
    <hyperlink r:id="rId4141" ref="E1423"/>
    <hyperlink r:id="rId4142" ref="F1423"/>
    <hyperlink r:id="rId4143" ref="U1423"/>
    <hyperlink r:id="rId4144" ref="E1424"/>
    <hyperlink r:id="rId4145" ref="F1424"/>
    <hyperlink r:id="rId4146" ref="U1424"/>
    <hyperlink r:id="rId4147" ref="E1425"/>
    <hyperlink r:id="rId4148" ref="F1425"/>
    <hyperlink r:id="rId4149" ref="U1425"/>
    <hyperlink r:id="rId4150" location="/main?escenicid=315280613&amp;extra=%7B%22package%22:%22ece-auto-gen-e44c2be8-2a24-4927-82eb-32924d046283%22%7D" ref="E1426"/>
    <hyperlink r:id="rId4151" ref="F1426"/>
    <hyperlink r:id="rId4152" ref="U1426"/>
    <hyperlink r:id="rId4153" location="/main?escenicid=315280627&amp;extra=%7B%22package%22:%22ece-auto-gen-4cf6cd44-2bf9-424c-8a0f-a089acb604d9%22%7D" ref="E1427"/>
    <hyperlink r:id="rId4154" ref="F1427"/>
    <hyperlink r:id="rId4155" ref="U1427"/>
    <hyperlink r:id="rId4156" location="/main?escenicid=315280629&amp;extra=%7B%22package%22:%22ece-auto-gen-8fca3ac7-4553-4c7a-9225-64f8f07ceeec%22%7D" ref="E1428"/>
    <hyperlink r:id="rId4157" ref="F1428"/>
    <hyperlink r:id="rId4158" ref="U1428"/>
    <hyperlink r:id="rId4159" location="/main?escenicid=315281007&amp;extra=%7B%22package%22:%22ece-auto-gen-e2fdfeca-f61c-4d94-b42c-d0ba0ef70f8d%22%7D" ref="E1429"/>
    <hyperlink r:id="rId4160" ref="F1429"/>
    <hyperlink r:id="rId4161" ref="U1429"/>
    <hyperlink r:id="rId4162" location="/main?escenicid=315281011&amp;extra=%7B%22package%22:%22ece-auto-gen-bc3a048c-91d4-46f7-8960-723e6b6df6aa%22%7D" ref="E1430"/>
    <hyperlink r:id="rId4163" ref="F1430"/>
    <hyperlink r:id="rId4164" ref="U1430"/>
    <hyperlink r:id="rId4165" ref="E1431"/>
    <hyperlink r:id="rId4166" ref="F1431"/>
    <hyperlink r:id="rId4167" ref="U1431"/>
    <hyperlink r:id="rId4168" ref="E1432"/>
    <hyperlink r:id="rId4169" ref="F1432"/>
    <hyperlink r:id="rId4170" ref="U1432"/>
    <hyperlink r:id="rId4171" ref="F1433"/>
    <hyperlink r:id="rId4172" ref="U1433"/>
    <hyperlink r:id="rId4173" ref="E1434"/>
    <hyperlink r:id="rId4174" ref="F1434"/>
    <hyperlink r:id="rId4175" ref="U1434"/>
    <hyperlink r:id="rId4176" ref="E1435"/>
    <hyperlink r:id="rId4177" ref="F1435"/>
    <hyperlink r:id="rId4178" ref="U1435"/>
    <hyperlink r:id="rId4179" ref="F1436"/>
    <hyperlink r:id="rId4180" ref="U1436"/>
    <hyperlink r:id="rId4181" ref="F1437"/>
    <hyperlink r:id="rId4182" ref="U1437"/>
    <hyperlink r:id="rId4183" ref="F1438"/>
    <hyperlink r:id="rId4184" ref="U1438"/>
    <hyperlink r:id="rId4185" ref="F1439"/>
    <hyperlink r:id="rId4186" ref="U1439"/>
    <hyperlink r:id="rId4187" ref="F1440"/>
    <hyperlink r:id="rId4188" ref="U1440"/>
    <hyperlink r:id="rId4189" ref="F1441"/>
    <hyperlink r:id="rId4190" ref="U1441"/>
    <hyperlink r:id="rId4191" location="/main?escenicid=315288492&amp;extra=%7B%22package%22:%22ece-auto-gen-6b6fda3a-43b7-4eb6-b546-229dbe95f826%22%7D" ref="E1442"/>
    <hyperlink r:id="rId4192" ref="F1442"/>
    <hyperlink r:id="rId4193" ref="U1442"/>
    <hyperlink r:id="rId4194" location="/main?escenicid=315288497&amp;extra=%7B%22package%22:%22ece-auto-gen-91f01e6d-a709-423f-be63-1b1b82f34241%22%7D" ref="E1443"/>
    <hyperlink r:id="rId4195" ref="F1443"/>
    <hyperlink r:id="rId4196" ref="U1443"/>
    <hyperlink r:id="rId4197" location="/main?escenicid=315288500&amp;extra=%7B%22package%22:%22ece-auto-gen-bfe9e516-8b03-4b0c-9347-e78ecdf05515%22%7D" ref="E1444"/>
    <hyperlink r:id="rId4198" ref="F1444"/>
    <hyperlink r:id="rId4199" ref="U1444"/>
    <hyperlink r:id="rId4200" ref="E1445"/>
    <hyperlink r:id="rId4201" ref="F1445"/>
    <hyperlink r:id="rId4202" ref="U1445"/>
    <hyperlink r:id="rId4203" location="/main?escenicid=315288364&amp;extra=%7B%22package%22:%22ece-auto-gen-7a8c65b5-3ad4-4086-8ab2-6a055207e864%22%7D&amp;filter=%7B%22searchCriteria%22:%7B%22name%22:%22%22,%22searchTerm%22:%22hershey%22,%22labels%22:%7B%22org_unit:8acc2ff9-63f5-11f0-ae19-959fd20885e0%22:%7B%22title%22:%22Miami%22%7D,%22creationdate%22:%22From%2004%2F03%2F2025%20to%2004%2F04%2F2027%22%7D,%22createdAt%22:%222026-04-03T14:28:43.167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 ref="E1446"/>
    <hyperlink r:id="rId4204" ref="F1446"/>
    <hyperlink r:id="rId4205" ref="U1446"/>
    <hyperlink r:id="rId4206" ref="E1447"/>
    <hyperlink r:id="rId4207" ref="F1447"/>
    <hyperlink r:id="rId4208" ref="U1447"/>
    <hyperlink r:id="rId4209" ref="E1448"/>
    <hyperlink r:id="rId4210" ref="F1448"/>
    <hyperlink r:id="rId4211" ref="U1448"/>
    <hyperlink r:id="rId4212" ref="F1449"/>
    <hyperlink r:id="rId4213" ref="U1449"/>
    <hyperlink r:id="rId4214" ref="F1450"/>
    <hyperlink r:id="rId4215" ref="U1450"/>
    <hyperlink r:id="rId4216" ref="F1451"/>
    <hyperlink r:id="rId4217" ref="U1451"/>
    <hyperlink r:id="rId4218" location="/main?escenicid=315291427" ref="E1452"/>
    <hyperlink r:id="rId4219" ref="F1452"/>
    <hyperlink r:id="rId4220" ref="U1452"/>
    <hyperlink r:id="rId4221" location="/main?escenicid=315289248&amp;extra=%7B%22package%22:%22ece-auto-gen-7413011c-1a6c-4cd5-8fc8-a98f5349a7b9%22%7D&amp;filter=%7B%22searchCriteria%22:%7B%22name%22:%22%22,%22searchTerm%22:%22something%20very%20bad%22,%22labels%22:%7B%22org_unit:8acc2ff9-63f5-11f0-ae19-959fd20885e0%22:%7B%22title%22:%22Miami%22%7D,%22creationdate%22:%22From%2004%2F03%2F2025%20to%2004%2F04%2F2027%22%7D,%22createdAt%22:%222026-04-03T15:41:06.570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 ref="E1453"/>
    <hyperlink r:id="rId4222" ref="F1453"/>
    <hyperlink r:id="rId4223" ref="U1453"/>
    <hyperlink r:id="rId4224" location="/main?escenicid=315289249&amp;extra=%7B%22package%22:%22ece-auto-gen-0aff4c82-99c0-47a3-b6b2-c18829bfe738%22%7D&amp;filter=%7B%22searchCriteria%22:%7B%22name%22:%22%22,%22searchTerm%22:%22something%20very%20bad%22,%22labels%22:%7B%22org_unit:8acc2ff9-63f5-11f0-ae19-959fd20885e0%22:%7B%22title%22:%22Miami%22%7D,%22creationdate%22:%22From%2004%2F03%2F2025%20to%2004%2F04%2F2027%22%7D,%22createdAt%22:%222026-04-03T15:41:30.102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 ref="E1454"/>
    <hyperlink r:id="rId4225" ref="F1454"/>
    <hyperlink r:id="rId4226" ref="U1454"/>
    <hyperlink r:id="rId4227" location="/main?escenicid=315289253&amp;extra=%7B%22package%22:%22ece-auto-gen-f85427d4-c348-4b49-bc1f-2756917768ca%22%7D&amp;filter=%7B%22searchCriteria%22:%7B%22name%22:%22%22,%22searchTerm%22:%22something%20very%20bad%22,%22labels%22:%7B%22org_unit:8acc2ff9-63f5-11f0-ae19-959fd20885e0%22:%7B%22title%22:%22Miami%22%7D,%22creationdate%22:%22From%2004%2F03%2F2025%20to%2004%2F04%2F2027%22%7D,%22createdAt%22:%222026-04-03T15:42:41.457Z%22,%22dateRange%22:%7B%22creationdate%22:%7B%22start%22:%222025-04-03T04:00:00Z%22,%22end%22:%222027-04-04T04:00:00Z%22%7D%7D,%22daysBefore%22:%7B%22creationdate%22:%22365%22%7D,%22facetSummary%22:%22Time-span%20(creationdate):%20From%2004%2F03%2F2025%20to%2004%2F04%2F2027%22,%22priority%22:-1,%22panelName%22:%22Search%22,%22presentation%22:%22%22,%22sorting%22:%22%22,%22customFilters%22:%5B%5D,%22customFacetStrings%22:%7B%7D,%22orgUnit%22:%22org_unit:8acc2ff9-63f5-11f0-ae19-959fd20885e0%22%7D%7D" ref="E1455"/>
    <hyperlink r:id="rId4228" ref="F1455"/>
    <hyperlink r:id="rId4229" ref="U1455"/>
    <hyperlink r:id="rId4230" ref="E1456"/>
    <hyperlink r:id="rId4231" ref="F1456"/>
    <hyperlink r:id="rId4232" ref="U1456"/>
    <hyperlink r:id="rId4233" location="/main?escenicid=315289336&amp;extra=%7B%22package%22:%22ece-auto-gen-42e94e2e-2c8e-424e-9fbd-aa4f5deb26a2%22%7D" ref="E1457"/>
    <hyperlink r:id="rId4234" ref="F1457"/>
    <hyperlink r:id="rId4235" ref="U1457"/>
    <hyperlink r:id="rId4236" location="/main?escenicid=315289339&amp;extra=%7B%22package%22:%22ece-auto-gen-689c7560-df4f-46a0-823f-9e6104ee5cad%22%7D" ref="E1458"/>
    <hyperlink r:id="rId4237" ref="F1458"/>
    <hyperlink r:id="rId4238" ref="U1458"/>
    <hyperlink r:id="rId4239" location="/main?escenicid=315289344&amp;extra=%7B%22package%22:%22ece-auto-gen-7a8cad54-028d-4127-897a-0eb0ac650fba%22%7D" ref="E1459"/>
    <hyperlink r:id="rId4240" ref="F1459"/>
    <hyperlink r:id="rId4241" ref="U1459"/>
    <hyperlink r:id="rId4242" ref="E1460"/>
    <hyperlink r:id="rId4243" ref="F1460"/>
    <hyperlink r:id="rId4244" ref="U1460"/>
    <hyperlink r:id="rId4245" ref="E1461"/>
    <hyperlink r:id="rId4246" ref="F1461"/>
    <hyperlink r:id="rId4247" ref="U1461"/>
    <hyperlink r:id="rId4248" location="/main?uri=https:%2F%2Fcue.gcp.misitemgr.com%2Fwebservice%2Fescenic%2Fcontent%2F315289676&amp;mimetype=x-ece%2Fstory&amp;extra=%7B%22package%22:%2209f132ff-ba27-45b6-9a03-910ac3ea755e%22%7D&amp;name=Solo_Travel_After_40_Is_Surging_Here_s_What_Actually_Change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03T16:41:43.412Z%22,%22dateRange%22:%7B%22creationdate%22:%7B%22start%22:%222025-04-03T04:00:00Z%22,%22end%22:%222027-04-0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462"/>
    <hyperlink r:id="rId4249" ref="F1462"/>
    <hyperlink r:id="rId4250" ref="U1462"/>
    <hyperlink r:id="rId4251" location="/main?uri=https:%2F%2Fcue.gcp.misitemgr.com%2Fwebservice%2Fescenic%2Fcontent%2F315289681&amp;mimetype=x-ece%2Fstory&amp;extra=%7B%22package%22:%22546185c6-cfe8-4c7e-943e-16bc4174a026%22%7D&amp;name=Solo_Travel_as_a_Woman_Over_40_What_Changes_and_What_Gets_Better&amp;filter=%7B%22searchCriteria%22:%7B%22name%22:%22%22,%22searchTerm%22:%22k%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2551%22:%7B%22pathInfo%22:%22kansascity%22,%22title%22:%22Living%22%7D,%22org_unit:8a8f26f5-63f5-11f0-ae19-959fd20885e0%22:%7B%22title%22:%22KansasCity%22%7D,%22creationdate%22:%22In%20the%20last%20year%22%7D,%22createdAt%22:%222026-04-03T17:58:18.388Z%22,%22dateRange%22:%7B%22creationdate%22:%7B%22start%22:%222025-04-03T04:00:00Z%22,%22end%22:%222027-04-0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 ref="E1463"/>
    <hyperlink r:id="rId4252" ref="F1463"/>
    <hyperlink r:id="rId4253" ref="U1463"/>
    <hyperlink r:id="rId4254" location="/main?uri=https:%2F%2Fcue.gcp.misitemgr.com%2Fwebservice%2Fescenic%2Fcontent%2F315289690&amp;mimetype=x-ece%2Fstory&amp;extra=%7B%22package%22:%225ad53128-8dd1-4ba5-947e-3aab960c0a83%22%7D&amp;name=Solo_Travel_Over_40_The_Practical_Shifts_Every_Woman_Should_Know&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103010%22:%7B%22pathInfo%22:%22pembrokepinesflnews%22,%22title%22:%22Lifestyle%20%26%20Entertainment%22%7D,%22creationdate%22:%22In%20the%20last%20year%22%7D,%22createdAt%22:%222026-04-03T18:25:10.055Z%22,%22dateRange%22:%7B%22creationdate%22:%7B%22start%22:%222025-04-03T04:00:00Z%22,%22end%22:%222027-04-04T04:00:00Z%22%7D%7D,%22daysBefore%22:%7B%22creationdate%22:%22365%22%7D,%22facetSummary%22:%22Document%20Type:%20Story,%20Time-span%20(creationdate):%20In%20the%20last%20year,%20States:%20Published,%20Sections:%20Lifestyle%20%26%20Entertainment%22,%22priority%22:-1,%22panelName%22:%22Search%22,%22presentation%22:%22%22,%22sorting%22:%22%22,%22customFilters%22:%5B%5D,%22customFacetStrings%22:%7B%7D,%22state%22:%22%2Fwebservice%2Fescenic%2Fcontent%2Fstate%2Fpublished%22,%22sections%22:%22%2Fwebservice%2Fescenic%2Fsection%2F103010%22,%22orgUnit%22:%22org_unit:8acc2ff9-63f5-11f0-ae19-959fd20885e0%22%7D%7D" ref="E1464"/>
    <hyperlink r:id="rId4255" ref="F1464"/>
    <hyperlink r:id="rId4256" ref="U1464"/>
    <hyperlink r:id="rId4257" location="/main?escenicid=315290251&amp;extra=%7B%22package%22:%22ece-auto-gen-6a5480ea-db00-4444-a3cb-8488f0c25c8c%22%7D" ref="E1465"/>
    <hyperlink r:id="rId4258" ref="F1465"/>
    <hyperlink r:id="rId4259" ref="U1465"/>
    <hyperlink r:id="rId4260" location="/main?escenicid=315290252&amp;extra=%7B%22package%22:%22ece-auto-gen-ad8c07f5-8081-4cb3-9635-21ecb98b53f6%22%7D" ref="E1466"/>
    <hyperlink r:id="rId4261" ref="F1466"/>
    <hyperlink r:id="rId4262" ref="U1466"/>
    <hyperlink r:id="rId4263" ref="E1467"/>
    <hyperlink r:id="rId4264" ref="F1467"/>
    <hyperlink r:id="rId4265" ref="U1467"/>
    <hyperlink r:id="rId4266" ref="E1468"/>
    <hyperlink r:id="rId4267" ref="F1468"/>
    <hyperlink r:id="rId4268" ref="U1468"/>
    <hyperlink r:id="rId4269" location="/main?escenicid=315290680&amp;extra=%7B%22package%22:%22ece-auto-gen-633de5e1-4fa7-4ba9-a07e-2f2027c25f8e%22%7D" ref="E1469"/>
    <hyperlink r:id="rId4270" ref="F1469"/>
    <hyperlink r:id="rId4271" ref="U1469"/>
    <hyperlink r:id="rId4272" location="/main?escenicid=315290678&amp;extra=%7B%22package%22:%22ece-auto-gen-7d76c8a5-ce91-4aed-9a0d-5ac0359d8444%22%7D" ref="E1470"/>
    <hyperlink r:id="rId4273" ref="F1470"/>
    <hyperlink r:id="rId4274" ref="U1470"/>
    <hyperlink r:id="rId4275" ref="E1471"/>
    <hyperlink r:id="rId4276" ref="F1471"/>
    <hyperlink r:id="rId4277" ref="U1471"/>
    <hyperlink r:id="rId4278" ref="F1472"/>
    <hyperlink r:id="rId4279" ref="U1472"/>
    <hyperlink r:id="rId4280" location="/main?uri=https:%2F%2Fcue.gcp.misitemgr.com%2Fwebservice%2Fescenic%2Fcontainer%2F2e43097a-2ecb-11f1-9c15-95ef854866e0&amp;mimetype=x-ece%2Fcontainer&amp;extra=%7B%22package%22:%229e2045a2-3890-4951-9e99-a297cdca5d27%22%7D" ref="E1473"/>
    <hyperlink r:id="rId4281" ref="F1473"/>
    <hyperlink r:id="rId4282" ref="U1473"/>
    <hyperlink r:id="rId4283" ref="E1474"/>
    <hyperlink r:id="rId4284" ref="F1474"/>
    <hyperlink r:id="rId4285" ref="U1474"/>
    <hyperlink r:id="rId4286" ref="F1475"/>
    <hyperlink r:id="rId4287" ref="U1475"/>
    <hyperlink r:id="rId4288" ref="F1476"/>
    <hyperlink r:id="rId4289" ref="U1476"/>
    <hyperlink r:id="rId4290" ref="E1477"/>
    <hyperlink r:id="rId4291" ref="F1477"/>
    <hyperlink r:id="rId4292" ref="U1477"/>
    <hyperlink r:id="rId4293" ref="E1478"/>
    <hyperlink r:id="rId4294" ref="F1478"/>
    <hyperlink r:id="rId4295" ref="U1478"/>
    <hyperlink r:id="rId4296" location="/main?escenicid=315291626&amp;extra=%7B%22package%22:%22ece-auto-gen-ecfa9a6b-30fd-4750-916f-fde776da4719%22%7D" ref="E1479"/>
    <hyperlink r:id="rId4297" ref="F1479"/>
    <hyperlink r:id="rId4298" ref="U1479"/>
    <hyperlink r:id="rId4299" location="/main?escenicid=315291627&amp;extra=%7B%22package%22:%22ece-auto-gen-17507164-60a7-4b3a-aba3-c5250a7915c2%22%7D" ref="E1480"/>
    <hyperlink r:id="rId4300" ref="F1480"/>
    <hyperlink r:id="rId4301" ref="U1480"/>
    <hyperlink r:id="rId4302" location="/main?uri=https:%2F%2Fcue.gcp.misitemgr.com%2Fwebserv[…]te_Easter_bunny_tradition_Everything_you_need_to_know" ref="E1481"/>
    <hyperlink r:id="rId4303" ref="F1481"/>
    <hyperlink r:id="rId4304" ref="U1481"/>
    <hyperlink r:id="rId4305" location="/main?uri=https:%2F%2Fcue.gcp.misitemgr.com%2Fwebserv[…]_German_Immigrants_Created_the_Chocolate_Easter_Bunny" ref="E1482"/>
    <hyperlink r:id="rId4306" ref="F1482"/>
    <hyperlink r:id="rId4307" ref="U1482"/>
    <hyperlink r:id="rId4308" ref="E1483"/>
    <hyperlink r:id="rId4309" ref="F1483"/>
    <hyperlink r:id="rId4310" ref="U1483"/>
    <hyperlink r:id="rId4311" location="/main?escenicid=315292145&amp;extra=%7B%22package%22:%22ece-auto-gen-ed5a1391-6890-4e40-991b-7dd3c5f209d2%22%7D" ref="E1484"/>
    <hyperlink r:id="rId4312" ref="F1484"/>
    <hyperlink r:id="rId4313" ref="U1484"/>
    <hyperlink r:id="rId4314" location="/main?escenicid=315292150&amp;extra=%7B%22package%22:%22ece-auto-gen-d318cc84-75d9-42e4-9e19-850e4be66440%22%7D" ref="E1485"/>
    <hyperlink r:id="rId4315" ref="F1485"/>
    <hyperlink r:id="rId4316" ref="U1485"/>
    <hyperlink r:id="rId4317" location="/main?escenicid=315292153&amp;extra=%7B%22package%22:%22ece-auto-gen-ea6e6c04-f67e-4935-9838-97ca9cb9c329%22%7D" ref="E1486"/>
    <hyperlink r:id="rId4318" ref="F1486"/>
    <hyperlink r:id="rId4319" ref="U1486"/>
    <hyperlink r:id="rId4320" location="/main?escenicid=315293516&amp;extra=%7B%22package%22:%22ece-auto-gen-5e48101c-45ca-473c-9cfd-f87eb6d423e5%22%7D" ref="E1487"/>
    <hyperlink r:id="rId4321" ref="F1487"/>
    <hyperlink r:id="rId4322" ref="U1487"/>
    <hyperlink r:id="rId4323" location="/main?escenicid=315293707&amp;extra=%7B%22package%22:%22ece-auto-gen-7c91c0b2-7941-46d8-99fb-9d0bf9c116a9%22%7D" ref="E1488"/>
    <hyperlink r:id="rId4324" ref="F1488"/>
    <hyperlink r:id="rId4325" ref="U1488"/>
    <hyperlink r:id="rId4326" location="/main?escenicid=315294066&amp;extra=%7B%22package%22:%22ece-auto-gen-b6126d0d-6715-41ef-ba40-cf4d027e7fc4%22%7D" ref="E1489"/>
    <hyperlink r:id="rId4327" ref="F1489"/>
    <hyperlink r:id="rId4328" ref="U1489"/>
    <hyperlink r:id="rId4329" location="/main?escenicid=315292527&amp;extra=%7B%22package%22:%22ece-auto-gen-d310c87f-692b-4861-8287-36ecd13eb8f2%22%7D" ref="E1490"/>
    <hyperlink r:id="rId4330" ref="F1490"/>
    <hyperlink r:id="rId4331" ref="U1490"/>
    <hyperlink r:id="rId4332" location="/main?escenicid=315292530&amp;extra=%7B%22package%22:%22ece-auto-gen-9f3de138-d617-405d-a1e7-116da9a352e2%22%7D" ref="E1491"/>
    <hyperlink r:id="rId4333" ref="F1491"/>
    <hyperlink r:id="rId4334" ref="U1491"/>
    <hyperlink r:id="rId4335" ref="E1492"/>
    <hyperlink r:id="rId4336" ref="F1492"/>
    <hyperlink r:id="rId4337" ref="U1492"/>
    <hyperlink r:id="rId4338" ref="E1493"/>
    <hyperlink r:id="rId4339" ref="F1493"/>
    <hyperlink r:id="rId4340" ref="U1493"/>
    <hyperlink r:id="rId4341" location="/main?uri=https:%2F%2Fcue.gcp.misitemgr.com%2Fwebservice%2Fescenic%2Fcontent%2F315293350&amp;mimetype=x-ece%2Fstory&amp;extra=%7B%22package%22:%2211f7cf8d-b00e-44e2-9343-8bc577820fe6%22%7D&amp;name=How_to_Eat_Alone_at_Miami_Restaurants_Without_Feeling_Weird" ref="E1494"/>
    <hyperlink r:id="rId4342" ref="F1494"/>
    <hyperlink r:id="rId4343" ref="U1494"/>
    <hyperlink r:id="rId4344" location="/main?uri=https:%2F%2Fcue.gcp.misitemgr.com%2Fwebservice%2Fescenic%2Fcontent%2F315293377&amp;mimetype=x-ece%2Fstory&amp;extra=%7B%22package%22:%229ed2df12-6f42-46d2-a4a3-2317d3663c11%22%7D&amp;name=Solo_Dining_for_Busy_Moms_How_to_Enjoy_Eating_Out_Alone" ref="E1495"/>
    <hyperlink r:id="rId4345" ref="F1495"/>
    <hyperlink r:id="rId4346" ref="U1495"/>
    <hyperlink r:id="rId4347" location="/main?uri=https:%2F%2Fcue.gcp.misitemgr.com%2Fwebservice%2Fescenic%2Fcontent%2F315293367&amp;mimetype=x-ece%2Fstory&amp;extra=%7B%22package%22:%22be0655d8-42a4-4b00-8e4e-bfdbfad520a0%22%7D&amp;name=How_to_Eat_Alone_at_a_Sacramento_Restaurant_Without_Feeling_Weird" ref="E1496"/>
    <hyperlink r:id="rId4348" ref="F1496"/>
    <hyperlink r:id="rId4349" ref="U1496"/>
    <hyperlink r:id="rId4350" ref="F1497"/>
    <hyperlink r:id="rId4351" location="heading=h.nxhkts8cu4yt" ref="U1497"/>
    <hyperlink r:id="rId4352" ref="F1498"/>
    <hyperlink r:id="rId4353" location="heading=h.nxhkts8cu4yt" ref="U1498"/>
    <hyperlink r:id="rId4354" ref="E1499"/>
    <hyperlink r:id="rId4355" ref="F1499"/>
    <hyperlink r:id="rId4356" location="heading=h.nxhkts8cu4yt" ref="U1499"/>
    <hyperlink r:id="rId4357" location="/main?uri=https:%2F%2Fcue.gcp.misitemgr.com%2Fwebservice%2Fescenic%2Fcontainer%2F984115bd-2f99-11f1-a497-e56b094bc33a&amp;mimetype=x-ece%2Fcontainer&amp;extra=%7B%22package%22:%2200f16302-87a9-42f8-b6b0-0f2b82593e85%22%7D" ref="E1500"/>
    <hyperlink r:id="rId4358" ref="F1500"/>
    <hyperlink r:id="rId4359" ref="U1500"/>
    <hyperlink r:id="rId4360" location="/main?uri=https:%2F%2Fcue.gcp.misitemgr.com%2Fwebservice%2Fescenic%2Fcontainer%2F9b8d81c1-2f99-11f1-a497-e56b094bc33a&amp;mimetype=x-ece%2Fcontainer&amp;extra=%7B%22package%22:%22a7fd1ea4-910c-42e6-a05c-fc60f9b7c323%22%7D" ref="E1501"/>
    <hyperlink r:id="rId4361" ref="F1501"/>
    <hyperlink r:id="rId4362" ref="U1501"/>
    <hyperlink r:id="rId4363" location="/main?uri=https:%2F%2Fcue.gcp.misitemgr.com%2Fwebserv[…]rg_unit:89fde369-63f5-11f0-ae19-959fd20885e0%22%7D%7D" ref="E1502"/>
    <hyperlink r:id="rId4364" ref="F1502"/>
    <hyperlink r:id="rId4365" ref="U1502"/>
    <hyperlink r:id="rId4366" ref="F1503"/>
    <hyperlink r:id="rId4367" ref="U1503"/>
    <hyperlink r:id="rId4368" ref="F1504"/>
    <hyperlink r:id="rId4369" ref="U1504"/>
    <hyperlink r:id="rId4370" ref="F1505"/>
    <hyperlink r:id="rId4371" ref="U1505"/>
    <hyperlink r:id="rId4372" ref="E1506"/>
    <hyperlink r:id="rId4373" ref="F1506"/>
    <hyperlink r:id="rId4374" ref="U1506"/>
    <hyperlink r:id="rId4375" location="/main?escenicid=315313681&amp;extra=%7B%22package%22:%22ece-auto-gen-9136c8b3-2da0-40b4-a7b1-81bcaccaade3%22%7D" ref="E1507"/>
    <hyperlink r:id="rId4376" ref="F1507"/>
    <hyperlink r:id="rId4377" ref="U1507"/>
    <hyperlink r:id="rId4378" location="/main?escenicid=315313683&amp;extra=%7B%22package%22:%22ece-auto-gen-ca5100a9-fc51-416b-9954-337a840b7f6e%22%7D" ref="E1508"/>
    <hyperlink r:id="rId4379" ref="F1508"/>
    <hyperlink r:id="rId4380" ref="U1508"/>
    <hyperlink r:id="rId4381" ref="F1509"/>
    <hyperlink r:id="rId4382" ref="U1509"/>
    <hyperlink r:id="rId4383" location="/main?escenicid=315315519&amp;extra=%7B%22package%22:%22ece-auto-gen-7f1cd08c-c99b-4470-b510-6798742a0d24%22%7D&amp;filter=%7B%22searchCriteria%22:%7B%22name%22:%22%22,%22searchTerm%22:%22%22,%22labels%22:%7B%22org_unit:8a8f26f5-63f5-11f0-ae19-959fd20885e0%22:%7B%22title%22:%22KansasCity%22%7D,%22creationdate%22:%22From%2004%2F06%2F2025%20to%2004%2F07%2F2027%22%7D,%22createdAt%22:%222026-04-06T16:57:55.040Z%22,%22dateRange%22:%7B%22creationdate%22:%7B%22start%22:%222025-04-06T06:00:00Z%22,%22end%22:%222027-04-07T06:00:00Z%22%7D%7D,%22daysBefore%22:%7B%22creationdate%22:%22365%22%7D,%22facetSummary%22:%22Time-span%20(creationdate):%20From%2004%2F06%2F2025%20to%2004%2F07%2F2027%22,%22priority%22:-1,%22panelName%22:%22Search%22,%22presentation%22:%22%22,%22sorting%22:%22%22,%22customFilters%22:%5B%5D,%22customFacetStrings%22:%7B%7D,%22orgUnit%22:%22org_unit:8a8f26f5-63f5-11f0-ae19-959fd20885e0%22%7D%7D" ref="E1510"/>
    <hyperlink r:id="rId4384" ref="F1510"/>
    <hyperlink r:id="rId4385" ref="U1510"/>
    <hyperlink r:id="rId4386" ref="F1511"/>
    <hyperlink r:id="rId4387" ref="U1511"/>
    <hyperlink r:id="rId4388" ref="F1512"/>
    <hyperlink r:id="rId4389" ref="U1512"/>
    <hyperlink r:id="rId4390" ref="E1513"/>
    <hyperlink r:id="rId4391" ref="F1513"/>
    <hyperlink r:id="rId4392" ref="U1513"/>
    <hyperlink r:id="rId4393" location="/main?escenicid=315314712&amp;extra=%7B%22package%22:%22ece-auto-gen-db658b04-6e88-4af5-84d3-138ac16cb9be%22%7D" ref="E1514"/>
    <hyperlink r:id="rId4394" ref="F1514"/>
    <hyperlink r:id="rId4395" ref="U1514"/>
    <hyperlink r:id="rId4396" location="/main?escenicid=315314707&amp;extra=%7B%22package%22:%22ece-auto-gen-56eb6066-a9cb-4fbd-a018-0a8e350ce03c%22%7D" ref="E1515"/>
    <hyperlink r:id="rId4397" ref="F1515"/>
    <hyperlink r:id="rId4398" ref="U1515"/>
    <hyperlink r:id="rId4399" ref="E1516"/>
    <hyperlink r:id="rId4400" ref="F1516"/>
    <hyperlink r:id="rId4401" ref="U1516"/>
    <hyperlink r:id="rId4402" ref="F1517"/>
    <hyperlink r:id="rId4403" ref="U1517"/>
    <hyperlink r:id="rId4404" ref="F1518"/>
    <hyperlink r:id="rId4405" ref="U1518"/>
    <hyperlink r:id="rId4406" ref="F1519"/>
    <hyperlink r:id="rId4407" ref="U1519"/>
    <hyperlink r:id="rId4408" ref="F1520"/>
    <hyperlink r:id="rId4409" ref="U1520"/>
    <hyperlink r:id="rId4410" ref="F1521"/>
    <hyperlink r:id="rId4411" ref="U1521"/>
    <hyperlink r:id="rId4412" ref="F1522"/>
    <hyperlink r:id="rId4413" ref="U1522"/>
    <hyperlink r:id="rId4414" ref="F1523"/>
    <hyperlink r:id="rId4415" ref="U1523"/>
    <hyperlink r:id="rId4416" ref="F1524"/>
    <hyperlink r:id="rId4417" ref="U1524"/>
    <hyperlink r:id="rId4418" location="/main?escenicid=315316428&amp;extra=%7B%22package%22:%22ece-auto-gen-48ad5302-e9ba-4bf4-9d61-4e674c035d26%22%7D" ref="E1525"/>
    <hyperlink r:id="rId4419" ref="F1525"/>
    <hyperlink r:id="rId4420" ref="U1525"/>
    <hyperlink r:id="rId4421" location="/main?escenicid=315316429&amp;extra=%7B%22package%22:%22ece-auto-gen-e03ba509-5e99-4957-b2f6-86f46d88d10c%22%7D" ref="E1526"/>
    <hyperlink r:id="rId4422" ref="F1526"/>
    <hyperlink r:id="rId4423" ref="U1526"/>
    <hyperlink r:id="rId4424" ref="E1527"/>
    <hyperlink r:id="rId4425" ref="F1527"/>
    <hyperlink r:id="rId4426" ref="U1527"/>
    <hyperlink r:id="rId4427" ref="F1528"/>
    <hyperlink r:id="rId4428" ref="U1528"/>
    <hyperlink r:id="rId4429" ref="E1529"/>
    <hyperlink r:id="rId4430" ref="F1529"/>
    <hyperlink r:id="rId4431" ref="U1529"/>
    <hyperlink r:id="rId4432" ref="F1530"/>
    <hyperlink r:id="rId4433" ref="U1530"/>
    <hyperlink r:id="rId4434" location="/main?escenicid=315317863&amp;extra=%7B%22package%22:%22ece-auto-gen-ecd1070e-a4f4-410b-a871-b6dbe7a0b5f4%22%7D&amp;filter=%7B%22searchCriteria%22:%7B%22name%22:%22%22,%22searchTerm%22:%22%22,%22labels%22:%7B%22org_unit:8a8f26f5-63f5-11f0-ae19-959fd20885e0%22:%7B%22title%22:%22KansasCity%22%7D,%22creationdate%22:%22In%20the%20last%20year%22%7D,%22createdAt%22:%222026-04-06T20:38:28.744Z%22,%22dateRange%22:%7B%22creationdate%22:%7B%22start%22:%222025-04-06T06:00:00Z%22,%22end%22:%222027-04-07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 ref="E1531"/>
    <hyperlink r:id="rId4435" ref="F1531"/>
    <hyperlink r:id="rId4436" ref="U1531"/>
    <hyperlink r:id="rId4437" location="/main?escenicid=315319787" ref="E1532"/>
    <hyperlink r:id="rId4438" ref="F1532"/>
    <hyperlink r:id="rId4439" ref="U1532"/>
    <hyperlink r:id="rId4440" ref="F1533"/>
    <hyperlink r:id="rId4441" ref="U1533"/>
    <hyperlink r:id="rId4442" ref="F1534"/>
    <hyperlink r:id="rId4443" ref="U1534"/>
    <hyperlink r:id="rId4444" location="/main?uri=https:%2F%2Fcue.gcp.misitemgr.com%2Fwebservice%2Fescenic%2Fcontainer%2F80ebfd16-31ef-11f1-bdcd-7b0f7bbafa25&amp;mimetype=x-ece%2Fcontainer&amp;extra=%7B%22package%22:%22d72282be-db92-4d81-a0b3-f6652836130d%22%7D" ref="E1535"/>
    <hyperlink r:id="rId4445" ref="F1535"/>
    <hyperlink r:id="rId4446" ref="U1535"/>
    <hyperlink r:id="rId4447" location="/main?uri=https:%2F%2Fcue.gcp.misitemgr.com%2Fwebservice%2Fescenic%2Fcontainer%2F73515276-31ef-11f1-bdcd-7b0f7bbafa25&amp;mimetype=x-ece%2Fcontainer&amp;extra=%7B%22package%22:%22488fc24a-e7aa-485e-92b4-010547389691%22%7D" ref="E1536"/>
    <hyperlink r:id="rId4448" ref="F1536"/>
    <hyperlink r:id="rId4449" ref="U1536"/>
    <hyperlink r:id="rId4450" location="/main?uri=https:%2F%2Fcue.gcp.misitemgr.com%2Fwebservice%2Fescenic%2Fcontainer%2F77742136-31ef-11f1-bdcd-7b0f7bbafa25&amp;mimetype=x-ece%2Fcontainer&amp;extra=%7B%22package%22:%22d2bd05cc-7861-4dfd-8db5-3ecd83262a9f%22%7D" ref="E1537"/>
    <hyperlink r:id="rId4451" ref="F1537"/>
    <hyperlink r:id="rId4452" ref="U1537"/>
    <hyperlink r:id="rId4453" ref="E1538"/>
    <hyperlink r:id="rId4454" ref="F1538"/>
    <hyperlink r:id="rId4455" ref="U1538"/>
    <hyperlink r:id="rId4456" location="/main?escenicid=315318676&amp;extra=%7B%22package%22:%22ece-auto-gen-06a3f0fc-e446-462c-baed-933de95ea304%22%7D" ref="E1539"/>
    <hyperlink r:id="rId4457" ref="F1539"/>
    <hyperlink r:id="rId4458" ref="U1539"/>
    <hyperlink r:id="rId4459" location="/main?escenicid=315318683&amp;extra=%7B%22package%22:%22ece-auto-gen-a6f32b16-3362-4a3b-8678-504c4c9affde%22%7D" ref="E1540"/>
    <hyperlink r:id="rId4460" ref="F1540"/>
    <hyperlink r:id="rId4461" ref="U1540"/>
    <hyperlink r:id="rId4462" ref="E1541"/>
    <hyperlink r:id="rId4463" ref="F1541"/>
    <hyperlink r:id="rId4464" ref="U1541"/>
    <hyperlink r:id="rId4465" ref="F1542"/>
    <hyperlink r:id="rId4466" ref="U1542"/>
    <hyperlink r:id="rId4467" ref="E1543"/>
    <hyperlink r:id="rId4468" ref="F1543"/>
    <hyperlink r:id="rId4469" ref="U1543"/>
    <hyperlink r:id="rId4470" ref="E1544"/>
    <hyperlink r:id="rId4471" ref="F1544"/>
    <hyperlink r:id="rId4472" ref="U1544"/>
    <hyperlink r:id="rId4473" ref="F1545"/>
    <hyperlink r:id="rId4474" ref="U1545"/>
    <hyperlink r:id="rId4475" ref="F1546"/>
    <hyperlink r:id="rId4476" ref="U1546"/>
    <hyperlink r:id="rId4477" ref="F1547"/>
    <hyperlink r:id="rId4478" ref="U1547"/>
    <hyperlink r:id="rId4479" ref="F1548"/>
    <hyperlink r:id="rId4480" ref="U1548"/>
    <hyperlink r:id="rId4481" ref="F1549"/>
    <hyperlink r:id="rId4482" ref="U1549"/>
    <hyperlink r:id="rId4483" ref="F1550"/>
    <hyperlink r:id="rId4484" ref="U1550"/>
    <hyperlink r:id="rId4485" ref="F1551"/>
    <hyperlink r:id="rId4486" ref="U1551"/>
    <hyperlink r:id="rId4487" ref="F1552"/>
    <hyperlink r:id="rId4488" ref="U1552"/>
    <hyperlink r:id="rId4489" location="/main?escenicid=315325440&amp;extra=%7B%22package%22:%22ece-auto-gen-e662dc63-f0c4-47df-aaa9-e88252620dc5%22%7D" ref="E1553"/>
    <hyperlink r:id="rId4490" ref="F1553"/>
    <hyperlink r:id="rId4491" ref="U1553"/>
    <hyperlink r:id="rId4492" location="/main?escenicid=315325442&amp;extra=%7B%22package%22:%22ece-auto-gen-38b24c8f-aa21-4fc5-b5e1-de25641433e2%22%7D" ref="E1554"/>
    <hyperlink r:id="rId4493" ref="F1554"/>
    <hyperlink r:id="rId4494" ref="U1554"/>
    <hyperlink r:id="rId4495" location="/main?escenicid=315325443&amp;extra=%7B%22package%22:%22ece-auto-gen-56242d45-b928-4025-9d06-084d7066de22%22%7D" ref="E1555"/>
    <hyperlink r:id="rId4496" ref="F1555"/>
    <hyperlink r:id="rId4497" ref="U1555"/>
    <hyperlink r:id="rId4498" ref="E1556"/>
    <hyperlink r:id="rId4499" ref="F1556"/>
    <hyperlink r:id="rId4500" ref="U1556"/>
    <hyperlink r:id="rId4501" location="/main?escenicid=315325752&amp;extra=%7B%22package%22:%22ece-auto-gen-a7409574-ea56-4b3d-ab49-a84fc1906d47%22%7D&amp;filter=%7B%22searchCriteria%22:%7B%22name%22:%22%22,%22searchTerm%22:%22jackie%22,%22labels%22:%7B%22org_unit:8acc2ff9-63f5-11f0-ae19-959fd20885e0%22:%7B%22title%22:%22Miami%22%7D,%22creationdate%22:%22From%2004%2F07%2F2025%20to%2004%2F08%2F2027%22%7D,%22createdAt%22:%222026-04-07T14:13:27.377Z%22,%22dateRange%22:%7B%22creationdate%22:%7B%22start%22:%222025-04-07T04:00:00Z%22,%22end%22:%222027-04-08T04:00:00Z%22%7D%7D,%22daysBefore%22:%7B%22creationdate%22:%22365%22%7D,%22facetSummary%22:%22Time-span%20(creationdate):%20From%2004%2F07%2F2025%20to%2004%2F08%2F2027%22,%22priority%22:-1,%22panelName%22:%22Search%22,%22presentation%22:%22%22,%22sorting%22:%22%22,%22customFilters%22:%5B%5D,%22customFacetStrings%22:%7B%7D,%22orgUnit%22:%22org_unit:8acc2ff9-63f5-11f0-ae19-959fd20885e0%22%7D%7D" ref="E1557"/>
    <hyperlink r:id="rId4502" ref="F1557"/>
    <hyperlink r:id="rId4503" ref="U1557"/>
    <hyperlink r:id="rId4504" location="/main?escenicid=315325753&amp;extra=%7B%22package%22:%22ece-auto-gen-78d8ffe3-6fce-4807-99b5-a23696bfaba0%22%7D&amp;filter=%7B%22searchCriteria%22:%7B%22name%22:%22%22,%22searchTerm%22:%22jackie%20shadow%22,%22labels%22:%7B%22org_unit:8acc2ff9-63f5-11f0-ae19-959fd20885e0%22:%7B%22title%22:%22Miami%22%7D,%22creationdate%22:%22From%2004%2F07%2F2025%20to%2004%2F08%2F2027%22%7D,%22createdAt%22:%222026-04-07T14:15:48.142Z%22,%22dateRange%22:%7B%22creationdate%22:%7B%22start%22:%222025-04-07T04:00:00Z%22,%22end%22:%222027-04-08T04:00:00Z%22%7D%7D,%22daysBefore%22:%7B%22creationdate%22:%22365%22%7D,%22facetSummary%22:%22Time-span%20(creationdate):%20From%2004%2F07%2F2025%20to%2004%2F08%2F2027%22,%22priority%22:-1,%22panelName%22:%22Search%22,%22presentation%22:%22%22,%22sorting%22:%22%22,%22customFilters%22:%5B%5D,%22customFacetStrings%22:%7B%7D,%22orgUnit%22:%22org_unit:8acc2ff9-63f5-11f0-ae19-959fd20885e0%22%7D%7D" ref="E1558"/>
    <hyperlink r:id="rId4505" ref="F1558"/>
    <hyperlink r:id="rId4506" ref="U1558"/>
    <hyperlink r:id="rId4507" ref="E1559"/>
    <hyperlink r:id="rId4508" ref="F1559"/>
    <hyperlink r:id="rId4509" ref="U1559"/>
    <hyperlink r:id="rId4510" location="/main?escenicid=315326828&amp;extra=%7B%22package%22:%22ece-auto-gen-93414291-ce15-420c-8ba0-88af2587362a%22%7D" ref="E1560"/>
    <hyperlink r:id="rId4511" ref="F1560"/>
    <hyperlink r:id="rId4512" ref="U1560"/>
    <hyperlink r:id="rId4513" location="/main?escenicid=315326830&amp;extra=%7B%22package%22:%22ece-auto-gen-fcfd04d8-975f-48c5-ba2f-cd53135e32f1%22%7D" ref="E1561"/>
    <hyperlink r:id="rId4514" ref="F1561"/>
    <hyperlink r:id="rId4515" ref="U1561"/>
    <hyperlink r:id="rId4516" ref="E1562"/>
    <hyperlink r:id="rId4517" ref="F1562"/>
    <hyperlink r:id="rId4518" ref="U1562"/>
    <hyperlink r:id="rId4519" location="/main?escenicid=315326809&amp;extra=%7B%22package%22:%22ece-auto-gen-9ae35296-29ee-40ec-af98-c2873bc56ea7%22%7D" ref="E1563"/>
    <hyperlink r:id="rId4520" ref="F1563"/>
    <hyperlink r:id="rId4521" ref="U1563"/>
    <hyperlink r:id="rId4522" location="/main?escenicid=315326818&amp;extra=%7B%22package%22:%22ece-auto-gen-272d4b6f-95d1-4a3a-9097-37d388657c5e%22%7D" ref="E1564"/>
    <hyperlink r:id="rId4523" ref="F1564"/>
    <hyperlink r:id="rId4524" ref="U1564"/>
    <hyperlink r:id="rId4525" ref="E1565"/>
    <hyperlink r:id="rId4526" ref="F1565"/>
    <hyperlink r:id="rId4527" ref="U1565"/>
    <hyperlink r:id="rId4528" ref="E1566"/>
    <hyperlink r:id="rId4529" ref="F1566"/>
    <hyperlink r:id="rId4530" ref="U1566"/>
    <hyperlink r:id="rId4531" location="/main?escenicid=315329689&amp;extra=%7B%22package%22:%22ece-auto-gen-2d2fa8da-bbd2-4e6a-9e78-a92b39e6d73e%22%7D" ref="E1567"/>
    <hyperlink r:id="rId4532" ref="F1567"/>
    <hyperlink r:id="rId4533" ref="U1567"/>
    <hyperlink r:id="rId4534" ref="F1568"/>
    <hyperlink r:id="rId4535" ref="U1568"/>
    <hyperlink r:id="rId4536" ref="F1569"/>
    <hyperlink r:id="rId4537" ref="U1569"/>
    <hyperlink r:id="rId4538" ref="E1570"/>
    <hyperlink r:id="rId4539" ref="F1570"/>
    <hyperlink r:id="rId4540" ref="U1570"/>
    <hyperlink r:id="rId4541" ref="E1571"/>
    <hyperlink r:id="rId4542" ref="F1571"/>
    <hyperlink r:id="rId4543" ref="U1571"/>
    <hyperlink r:id="rId4544" location="/main?escenicid=315328904&amp;extra=%7B%22package%22:%22ece-auto-gen-7275dfad-87bf-4d4f-80f7-ec250467c583%22%7D" ref="E1572"/>
    <hyperlink r:id="rId4545" ref="F1572"/>
    <hyperlink r:id="rId4546" ref="U1572"/>
    <hyperlink r:id="rId4547" location="/main?escenicid=315328901&amp;extra=%7B%22package%22:%22ece-auto-gen-ff576373-daee-48d3-9fef-0eef386eab20%22%7D" ref="E1573"/>
    <hyperlink r:id="rId4548" ref="F1573"/>
    <hyperlink r:id="rId4549" ref="U1573"/>
    <hyperlink r:id="rId4550" location="/main?escenicid=315328906&amp;extra=%7B%22package%22:%22ece-auto-gen-9ac88368-59ab-4b0d-8003-56cb71e684c3%22%7D" ref="E1574"/>
    <hyperlink r:id="rId4551" ref="F1574"/>
    <hyperlink r:id="rId4552" ref="U1574"/>
    <hyperlink r:id="rId4553" location="/main?escenicid=315328866&amp;extra=%7B%22package%22:%22ece-auto-gen-a10283a4-27e3-456f-8d88-2114e920c707%22%7D" ref="E1575"/>
    <hyperlink r:id="rId4554" ref="F1575"/>
    <hyperlink r:id="rId4555" ref="U1575"/>
    <hyperlink r:id="rId4556" location="/main?escenicid=315328865&amp;extra=%7B%22package%22:%22ece-auto-gen-588d3234-5ab0-48c0-8b9d-36a6d8a43c21%22%7D" ref="E1576"/>
    <hyperlink r:id="rId4557" ref="F1576"/>
    <hyperlink r:id="rId4558" ref="U1576"/>
    <hyperlink r:id="rId4559" ref="E1577"/>
    <hyperlink r:id="rId4560" ref="F1577"/>
    <hyperlink r:id="rId4561" ref="U1577"/>
    <hyperlink r:id="rId4562" ref="F1578"/>
    <hyperlink r:id="rId4563" ref="U1578"/>
    <hyperlink r:id="rId4564" ref="F1579"/>
    <hyperlink r:id="rId4565" ref="U1579"/>
    <hyperlink r:id="rId4566" location="/main?escenicid=315333303&amp;extra=%7B%22package%22:%22ece-auto-gen-2f6defca-4a11-4d2b-b461-d37ce6c2e3e2%22%7D" ref="E1580"/>
    <hyperlink r:id="rId4567" ref="F1580"/>
    <hyperlink r:id="rId4568" ref="U1580"/>
    <hyperlink r:id="rId4569" ref="E1581"/>
    <hyperlink r:id="rId4570" ref="F1581"/>
    <hyperlink r:id="rId4571" ref="U1581"/>
    <hyperlink r:id="rId4572" ref="F1582"/>
    <hyperlink r:id="rId4573" ref="U1582"/>
    <hyperlink r:id="rId4574" ref="E1583"/>
    <hyperlink r:id="rId4575" ref="F1583"/>
    <hyperlink r:id="rId4576" ref="U1583"/>
    <hyperlink r:id="rId4577" ref="E1584"/>
    <hyperlink r:id="rId4578" ref="F1584"/>
    <hyperlink r:id="rId4579" ref="U1584"/>
    <hyperlink r:id="rId4580" ref="F1585"/>
    <hyperlink r:id="rId4581" ref="U1585"/>
    <hyperlink r:id="rId4582" ref="F1586"/>
    <hyperlink r:id="rId4583" ref="U1586"/>
    <hyperlink r:id="rId4584" ref="E1587"/>
    <hyperlink r:id="rId4585" ref="F1587"/>
    <hyperlink r:id="rId4586" ref="U1587"/>
    <hyperlink r:id="rId4587" ref="F1588"/>
    <hyperlink r:id="rId4588" ref="U1588"/>
    <hyperlink r:id="rId4589" ref="F1589"/>
    <hyperlink r:id="rId4590" ref="U1589"/>
    <hyperlink r:id="rId4591" location="/main?uri=https:%2F%2Fcue.gcp.misitemgr.com%2Fwebservice%2Fescenic%2Fcontent%2F315328653&amp;mimetype=x-ece%2Fstory&amp;extra=%7B%22package%22:%2272646dea-b908-4cfb-9fff-f7eec7ff746b%22%7D&amp;name=Hilary_Duff_Reveals_Her_Relatable_Tour_Rider_Snacks_and_Fans_Can_t_Get_Enough" ref="E1590"/>
    <hyperlink r:id="rId4592" ref="F1590"/>
    <hyperlink r:id="rId4593" ref="U1590"/>
    <hyperlink r:id="rId4594" location="/main?escenicid=315333951&amp;extra=%7B%22package%22:%22ece-auto-gen-220e1c58-6dac-48e6-90f0-4efb4daab01c%22%7D" ref="E1591"/>
    <hyperlink r:id="rId4595" ref="F1591"/>
    <hyperlink r:id="rId4596" ref="U1591"/>
    <hyperlink r:id="rId4597" location="/main?escenicid=315345271&amp;extra=%7B%22package%22:%22ece-auto-gen-eaea0155-b1ad-491a-b1bc-4e253e98d9e0%22%7D" ref="E1592"/>
    <hyperlink r:id="rId4598" ref="F1592"/>
    <hyperlink r:id="rId4599" ref="U1592"/>
    <hyperlink r:id="rId4600" location="/main?escenicid=315345541&amp;extra=%7B%22package%22:%22ece-auto-gen-a19f8e74-d6d4-410a-b7de-8f2a5c377be5%22%7D" ref="E1593"/>
    <hyperlink r:id="rId4601" ref="F1593"/>
    <hyperlink r:id="rId4602" ref="U1593"/>
    <hyperlink r:id="rId4603" location="/main?escenicid=315345749&amp;extra=%7B%22package%22:%22ece-auto-gen-c7c78309-199e-45ff-874b-853bdcb0913b%22%7D" ref="E1594"/>
    <hyperlink r:id="rId4604" ref="F1594"/>
    <hyperlink r:id="rId4605" ref="U1594"/>
    <hyperlink r:id="rId4606" location="/main?escenicid=315338515&amp;extra=%7B%22package%22:%22ece-auto-gen-55e82396-3ac6-4f77-9c5a-73fc294e7cef%22%7D" ref="E1595"/>
    <hyperlink r:id="rId4607" ref="F1595"/>
    <hyperlink r:id="rId4608" ref="U1595"/>
    <hyperlink r:id="rId4609" location="/main?escenicid=315338521&amp;extra=%7B%22package%22:%22ece-auto-gen-73316ed5-bcb5-425a-9847-09da74b16c6e%22%7D" ref="E1596"/>
    <hyperlink r:id="rId4610" ref="F1596"/>
    <hyperlink r:id="rId4611" ref="U1596"/>
    <hyperlink r:id="rId4612" location="/main?escenicid=315338522&amp;extra=%7B%22package%22:%22ece-auto-gen-aa31c0e0-5fcd-43e6-8069-36316faf0470%22%7D" ref="E1597"/>
    <hyperlink r:id="rId4613" ref="F1597"/>
    <hyperlink r:id="rId4614" ref="U1597"/>
    <hyperlink r:id="rId4615" location="/main?uri=https:%2F%2Fcue.gcp.misitemgr.com%2Fwebservice%2Fescenic%2Fcontainer%2F56620946-32b9-11f1-aa16-ff8acdfd41fb&amp;mimetype=x-ece%2Fcontainer&amp;extra=%7B%22package%22:%22f6580980-a0bf-4051-ae12-eb864e2b992f%22%7D" ref="E1598"/>
    <hyperlink r:id="rId4616" ref="F1598"/>
    <hyperlink r:id="rId4617" location="heading=h.ckiq8c5xrc6x" ref="U1598"/>
    <hyperlink r:id="rId4618" ref="F1599"/>
    <hyperlink r:id="rId4619" location="heading=h.ckiq8c5xrc6x" ref="U1599"/>
    <hyperlink r:id="rId4620" location="/main?uri=https:%2F%2Fcue.gcp.misitemgr.com%2Fwebservice%2Fescenic%2Fcontainer%2F59c92655-32b5-11f1-aa16-ff8acdfd41fb&amp;mimetype=x-ece%2Fcontainer&amp;extra=%7B%22package%22:%226bda6922-22e2-4330-ad4b-d8700084ee18%22%7D" ref="E1600"/>
    <hyperlink r:id="rId4621" ref="F1600"/>
    <hyperlink r:id="rId4622" location="heading=h.ckiq8c5xrc6x" ref="U1600"/>
    <hyperlink r:id="rId4623" location="/main?uri=https:%2F%2Fcue.gcp.misitemgr.com%2Fwebservice%2Fescenic%2Fcontainer%2Ff55066e5-32c1-11f1-a877-b9eef2d05e6c&amp;mimetype=x-ece%2Fcontainer&amp;extra=%7B%22package%22:%22dce730c9-5759-4a8a-aa67-66ac9c19fa37%22%7D" ref="E1601"/>
    <hyperlink r:id="rId4624" ref="F1601"/>
    <hyperlink r:id="rId4625" location="heading=h.ckiq8c5xrc6x" ref="U1601"/>
    <hyperlink r:id="rId4626" ref="E1602"/>
    <hyperlink r:id="rId4627" ref="F1602"/>
    <hyperlink r:id="rId4628" ref="U1602"/>
    <hyperlink r:id="rId4629" location="/main?uri=https:%2F%2Fcue.gcp.misitemgr.com%2Fwebservice%2Fescenic%2Fcontainer%2F65b46048-32c2-11f1-a80c-f58eac973ec5&amp;mimetype=x-ece%2Fcontainer&amp;extra=%7B%22package%22:%22ece-auto-gen-8b60dfa1-2523-4d48-92d4-a256d4200634%22%7D" ref="E1603"/>
    <hyperlink r:id="rId4630" ref="F1603"/>
    <hyperlink r:id="rId4631" ref="U1603"/>
    <hyperlink r:id="rId4632" location="/main?uri=https:%2F%2Fcue.gcp.misitemgr.com%2Fwebservice%2Fescenic%2Fcontainer%2F52f5a335-32c2-11f1-bdcd-7b0f7bbafa25&amp;mimetype=x-ece%2Fcontainer&amp;extra=%7B%22package%22:%22ece-auto-gen-cf0457ee-bee5-427b-a003-3fd10945849b%22%7D" ref="E1604"/>
    <hyperlink r:id="rId4633" ref="F1604"/>
    <hyperlink r:id="rId4634" ref="U1604"/>
    <hyperlink r:id="rId4635" ref="E1605"/>
    <hyperlink r:id="rId4636" ref="F1605"/>
    <hyperlink r:id="rId4637" ref="U1605"/>
    <hyperlink r:id="rId4638" ref="F1606"/>
    <hyperlink r:id="rId4639" location="heading=h.pbwapebz5oli" ref="U1606"/>
    <hyperlink r:id="rId4640" ref="F1607"/>
    <hyperlink r:id="rId4641" location="heading=h.pbwapebz5oli" ref="U1607"/>
    <hyperlink r:id="rId4642" ref="F1608"/>
    <hyperlink r:id="rId4643" location="heading=h.pbwapebz5oli" ref="U1608"/>
    <hyperlink r:id="rId4644" ref="F1609"/>
    <hyperlink r:id="rId4645" location="heading=h.pbwapebz5oli" ref="U1609"/>
    <hyperlink r:id="rId4646" location="/main?uri=https:%2F%2Fcue.gcp.misitemgr.com%2Fwebservice%2Fescenic%2Fcontent%2F315329598&amp;mimetype=x-ece%2Fstory&amp;extra=%7B%22package%22:%22717e3c73-73e5-4313-a343-503dc9a978a2%22%7D&amp;name=Your_Perfect_3-Day_New_Orleans_Itinerary_Planned_and_Read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7T18:50:59.413Z%22,%22dateRange%22:%7B%22creationdate%22:%7B%22start%22:%222025-04-07T04:00:00Z%22,%22end%22:%222027-04-08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610"/>
    <hyperlink r:id="rId4647" ref="F1610"/>
    <hyperlink r:id="rId4648" ref="U1610"/>
    <hyperlink r:id="rId4649" location="/main?uri=https:%2F%2Fcue.gcp.misitemgr.com%2Fwebservice%2Fescenic%2Fcontainer%2Ff89d1093-32ad-11f1-aa16-ff8acdfd41fb&amp;mimetype=x-ece%2Fcontainer&amp;extra=%7B%22package%22:%222c3e22ad-9be9-4f3e-81e4-981b5529594b%22%7D" ref="E1611"/>
    <hyperlink r:id="rId4650" ref="F1611"/>
    <hyperlink r:id="rId4651" ref="U1611"/>
    <hyperlink r:id="rId4652" location="/main?uri=https:%2F%2Fcue.gcp.misitemgr.com%2Fwebservice%2Fescenic%2Fcontent%2F315329595&amp;mimetype=x-ece%2Fstory&amp;extra=%7B%22package%22:%2282e77a02-e52f-423d-a3dd-6c999930a92a%22%7D&amp;name=3_Days_in_New_Orleans_A_Fort_Worth_Mom_s_Guide_to_NOLA&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07T19:39:29.579Z%22,%22dateRange%22:%7B%22creationdate%22:%7B%22start%22:%222025-04-07T04:00:00Z%22,%22end%22:%222027-04-08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 ref="E1612"/>
    <hyperlink r:id="rId4653" ref="F1612"/>
    <hyperlink r:id="rId4654" ref="U1612"/>
    <hyperlink r:id="rId4655" location="/main?uri=https:%2F%2Fcue.gcp.misitemgr.com%2Fwebservice%2Fescenic%2Fcontent%2F315331852&amp;mimetype=x-ece%2Fstory&amp;extra=%7B%22package%22:%2207764bca-f237-4a49-94ed-8b883245a354%22%7D&amp;name=One_Day_in_New_Orleans_A_Morning-to-Night_Itinerary_Worth_Stealing&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7T20:46:30.168Z%22,%22dateRange%22:%7B%22creationdate%22:%7B%22start%22:%222025-04-07T04:00:00Z%22,%22end%22:%222027-04-08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613"/>
    <hyperlink r:id="rId4656" ref="F1613"/>
    <hyperlink r:id="rId4657" ref="U1613"/>
    <hyperlink r:id="rId4658" location="/main?uri=https:%2F%2Fcue.gcp.misitemgr.com%2Fwebservice%2Fescenic%2Fcontent%2F315331854&amp;mimetype=x-ece%2Fstory&amp;extra=%7B%22package%22:%228046518b-74ff-4899-8d57-d8798f3b33d1%22%7D&amp;name=One_Perfect_Day_in_New_Orleans_A_First-Timer_s_Dream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3917ae-63f5-11f0-ae19-959fd20885e0%22:%7B%22title%22:%22Charlotte%22%7D,%22%2Fwebservice%2Fescenic%2Fsection%2F7884%22:%7B%22pathInfo%22:%22charlotteobserver%22,%22title%22:%22Living%22%7D,%22creationdate%22:%22In%20the%20last%20year%22%7D,%22createdAt%22:%222026-04-07T21:00:04.361Z%22,%22dateRange%22:%7B%22creationdate%22:%7B%22start%22:%222025-04-07T04:00:00Z%22,%22end%22:%222027-04-08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884%22,%22orgUnit%22:%22org_unit:8a3917ae-63f5-11f0-ae19-959fd20885e0%22%7D%7D" ref="E1614"/>
    <hyperlink r:id="rId4659" ref="F1614"/>
    <hyperlink r:id="rId4660" ref="U1614"/>
    <hyperlink r:id="rId4661" location="/main?uri=https:%2F%2Fcue.gcp.misitemgr.com%2Fwebservice%2Fescenic%2Fcontent%2F315331867&amp;mimetype=x-ece%2Fstory&amp;extra=%7B%22package%22:%220f687951-eece-4c02-8a7d-5bcc836782a9%22%7D&amp;name=One_Perfect_Day_in_New_Orleans_A_Complete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07T21:25:24.476Z%22,%22dateRange%22:%7B%22creationdate%22:%7B%22start%22:%222025-04-07T04:00:00Z%22,%22end%22:%222027-04-08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 ref="E1615"/>
    <hyperlink r:id="rId4662" ref="F1615"/>
    <hyperlink r:id="rId4663" ref="U1615"/>
    <hyperlink r:id="rId4664" ref="F1616"/>
    <hyperlink r:id="rId4665" location="heading=h.c8jr6clbnwio" ref="U1616"/>
    <hyperlink r:id="rId4666" ref="F1617"/>
    <hyperlink r:id="rId4667" location="heading=h.c8jr6clbnwio" ref="U1617"/>
    <hyperlink r:id="rId4668" ref="F1618"/>
    <hyperlink r:id="rId4669" location="heading=h.c8jr6clbnwio" ref="U1618"/>
    <hyperlink r:id="rId4670" ref="F1619"/>
    <hyperlink r:id="rId4671" location="heading=h.c8jr6clbnwio" ref="U1619"/>
    <hyperlink r:id="rId4672" location="/main?escenicid=315339139&amp;extra=%7B%22package%22:%22ece-auto-gen-1cbfbf81-eb44-44ee-85c6-3ea253b0257f%22%7D" ref="E1620"/>
    <hyperlink r:id="rId4673" ref="F1620"/>
    <hyperlink r:id="rId4674" ref="U1620"/>
    <hyperlink r:id="rId4675" ref="E1621"/>
    <hyperlink r:id="rId4676" ref="F1621"/>
    <hyperlink r:id="rId4677" ref="U1621"/>
    <hyperlink r:id="rId4678" ref="E1622"/>
    <hyperlink r:id="rId4679" ref="F1622"/>
    <hyperlink r:id="rId4680" ref="U1622"/>
    <hyperlink r:id="rId4681" ref="E1623"/>
    <hyperlink r:id="rId4682" ref="F1623"/>
    <hyperlink r:id="rId4683" ref="U1623"/>
    <hyperlink r:id="rId4684" location="/main?escenicid=315340127&amp;extra=%7B%22package%22:%22ece-auto-gen-ec986af8-b70f-40f5-aff0-651ef8092398%22%7D" ref="E1624"/>
    <hyperlink r:id="rId4685" ref="F1624"/>
    <hyperlink r:id="rId4686" ref="U1624"/>
    <hyperlink r:id="rId4687" location="/main?escenicid=315340129&amp;extra=%7B%22package%22:%22ece-auto-gen-fbfdf89f-93cb-4c8f-8fde-fa50a7f8f482%22%7D" ref="E1625"/>
    <hyperlink r:id="rId4688" ref="F1625"/>
    <hyperlink r:id="rId4689" ref="U1625"/>
    <hyperlink r:id="rId4690" location="/main?uri=https:%2F%2Fcue.gcp.misitemgr.com%2Fwebservice%2Fescenic%2Fcontent%2F315341881&amp;mimetype=x-ece%2Fstory&amp;extra=%7B%22package%22:%22249b9f47-10d8-4b8e-8adf-07191e22335b%22%7D&amp;name=How_to_Spend_5_Days_in_Nashville_Without_Missing_What_Matter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08T16:47:22.198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626"/>
    <hyperlink r:id="rId4691" ref="F1626"/>
    <hyperlink r:id="rId4692" ref="U1626"/>
    <hyperlink r:id="rId4693" location="/main?uri=https:%2F%2Fcue.gcp.misitemgr.com%2Fwebservice%2Fescenic%2Fcontent%2F315341896&amp;mimetype=x-ece%2Fstory&amp;extra=%7B%22package%22:%22a56672cd-65b2-45ad-ab6b-9fe3843d0043%22%7D&amp;name=How_to_Spend_5_Days_in_Nashville_A_Complete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08T17:27:29.326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 ref="E1627"/>
    <hyperlink r:id="rId4694" ref="F1627"/>
    <hyperlink r:id="rId4695" ref="U1627"/>
    <hyperlink r:id="rId4696" location="/main?uri=https:%2F%2Fcue.gcp.misitemgr.com%2Fwebservice%2Fescenic%2Fcontent%2F315341904&amp;mimetype=x-ece%2Fstory&amp;extra=%7B%22package%22:%227327cc10-d2b1-47ec-9162-e6e87fc4599d%22%7D&amp;name=Fort_Worth_Fans_of_Honky-Tonks_and_Country_Music_Will_Feel_Right_at_Home_in_Nashvill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08T18:30:37.434Z%22,%22dateRange%22:%7B%22creationdate%22:%7B%22start%22:%222025-04-08T04:00:00Z%22,%22end%22:%222027-04-09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 ref="E1628"/>
    <hyperlink r:id="rId4697" ref="F1628"/>
    <hyperlink r:id="rId4698" ref="U1628"/>
    <hyperlink r:id="rId4699" location="/main?escenicid=315341209&amp;extra=%7B%22package%22:%22ece-auto-gen-538d1c6c-0bcb-422a-9fd1-0e6bd0e6de77%22%7D" ref="E1629"/>
    <hyperlink r:id="rId4700" ref="F1629"/>
    <hyperlink r:id="rId4701" ref="U1629"/>
    <hyperlink r:id="rId4702" ref="E1630"/>
    <hyperlink r:id="rId4703" ref="F1630"/>
    <hyperlink r:id="rId4704" ref="U1630"/>
    <hyperlink r:id="rId4705" ref="E1631"/>
    <hyperlink r:id="rId4706" ref="F1631"/>
    <hyperlink r:id="rId4707" ref="U1631"/>
    <hyperlink r:id="rId4708" ref="E1632"/>
    <hyperlink r:id="rId4709" ref="F1632"/>
    <hyperlink r:id="rId4710" ref="U1632"/>
    <hyperlink r:id="rId4711" ref="E1633"/>
    <hyperlink r:id="rId4712" ref="F1633"/>
    <hyperlink r:id="rId4713" ref="U1633"/>
    <hyperlink r:id="rId4714" location="/main?escenicid=315341817&amp;extra=%7B%22package%22:%22ece-auto-gen-fad2e020-c78b-4620-bf79-c6ac472d1a8d%22%7D&amp;filter=%7B%22searchCriteria%22:%7B%22name%22:%22%22,%22searchTerm%22:%22alysa%20liu%22,%22labels%22:%7B%22org_unit:8acc2ff9-63f5-11f0-ae19-959fd20885e0%22:%7B%22title%22:%22Miami%22%7D,%22creationdate%22:%22From%2004%2F08%2F2025%20to%2004%2F09%2F2027%22%7D,%22createdAt%22:%222026-04-08T16:59:51.953Z%22,%22dateRange%22:%7B%22creationdate%22:%7B%22start%22:%222025-04-08T04:00:00Z%22,%22end%22:%222027-04-09T04:00:00Z%22%7D%7D,%22daysBefore%22:%7B%22creationdate%22:%22365%22%7D,%22facetSummary%22:%22Time-span%20(creationdate):%20From%2004%2F08%2F2025%20to%2004%2F09%2F2027%22,%22priority%22:-1,%22panelName%22:%22Search%22,%22presentation%22:%22%22,%22sorting%22:%22%22,%22customFilters%22:%5B%5D,%22customFacetStrings%22:%7B%7D,%22orgUnit%22:%22org_unit:8acc2ff9-63f5-11f0-ae19-959fd20885e0%22%7D%7D" ref="E1634"/>
    <hyperlink r:id="rId4715" ref="F1634"/>
    <hyperlink r:id="rId4716" ref="U1634"/>
    <hyperlink r:id="rId4717" location="/main?escenicid=315341819&amp;extra=%7B%22package%22:%22ece-auto-gen-016c7ba5-d0dd-498e-b79f-5152aeaddb12%22%7D&amp;filter=%7B%22searchCriteria%22:%7B%22name%22:%22%22,%22searchTerm%22:%22alysa%20liu%22,%22labels%22:%7B%22org_unit:8acc2ff9-63f5-11f0-ae19-959fd20885e0%22:%7B%22title%22:%22Miami%22%7D,%22creationdate%22:%22From%2004%2F08%2F2025%20to%2004%2F09%2F2027%22%7D,%22createdAt%22:%222026-04-08T17:01:03.794Z%22,%22dateRange%22:%7B%22creationdate%22:%7B%22start%22:%222025-04-08T04:00:00Z%22,%22end%22:%222027-04-09T04:00:00Z%22%7D%7D,%22daysBefore%22:%7B%22creationdate%22:%22365%22%7D,%22facetSummary%22:%22Time-span%20(creationdate):%20From%2004%2F08%2F2025%20to%2004%2F09%2F2027%22,%22priority%22:-1,%22panelName%22:%22Search%22,%22presentation%22:%22%22,%22sorting%22:%22%22,%22customFilters%22:%5B%5D,%22customFacetStrings%22:%7B%7D,%22orgUnit%22:%22org_unit:8acc2ff9-63f5-11f0-ae19-959fd20885e0%22%7D%7D" ref="E1635"/>
    <hyperlink r:id="rId4718" ref="F1635"/>
    <hyperlink r:id="rId4719" ref="U1635"/>
    <hyperlink r:id="rId4720" location="/main?escenicid=315342854&amp;extra=%7B%22package%22:%22ece-auto-gen-2e959040-44bd-4a13-933f-11ce79dcc917%22%7D" ref="E1636"/>
    <hyperlink r:id="rId4721" ref="F1636"/>
    <hyperlink r:id="rId4722" ref="U1636"/>
    <hyperlink r:id="rId4723" location="/main?escenicid=315342856&amp;extra=%7B%22package%22:%22ece-auto-gen-9ffdc61a-525e-4157-8b9b-2efffdcd7f69%22%7D" ref="E1637"/>
    <hyperlink r:id="rId4724" ref="F1637"/>
    <hyperlink r:id="rId4725" ref="U1637"/>
    <hyperlink r:id="rId4726" location="/main?escenicid=315342859&amp;extra=%7B%22package%22:%22ece-auto-gen-37679c2e-a5be-4ad0-911f-0164fe48fb04%22%7D" ref="E1638"/>
    <hyperlink r:id="rId4727" ref="F1638"/>
    <hyperlink r:id="rId4728" ref="U1638"/>
    <hyperlink r:id="rId4729" ref="E1639"/>
    <hyperlink r:id="rId4730" ref="F1639"/>
    <hyperlink r:id="rId4731" ref="U1639"/>
    <hyperlink r:id="rId4732" location="/main?uri=https:%2F%2Fcue.gcp.misitemgr.com%2Fwebservice%2Fescenic%2Fcontent%2F315345284&amp;mimetype=x-ece%2Fstory&amp;extra=%7B%22package%22:%22990da3cf-2eea-42bb-a2b3-02f0d99bd70b%22%7D&amp;name=How_to_Spend_3_Perfect_Days_in_Nashville_A_Complete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8T20:12:03.847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640"/>
    <hyperlink r:id="rId4733" ref="F1640"/>
    <hyperlink r:id="rId4734" ref="U1640"/>
    <hyperlink r:id="rId4735" location="/main?uri=https:%2F%2Fcue.gcp.misitemgr.com%2Fwebservice%2Fescenic%2Fcontent%2F315345288&amp;mimetype=x-ece%2Fstory&amp;extra=%7B%22package%22:%22c7c56e0d-f6c9-496a-9875-44a51b9ce610%22%7D&amp;name=Nashville_in_3_Days_A_Food_Lover_s_Guide_to_Music_Cit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2551%22:%7B%22pathInfo%22:%22kansascity%22,%22title%22:%22Living%22%7D,%22org_unit:8a8f26f5-63f5-11f0-ae19-959fd20885e0%22:%7B%22title%22:%22KansasCity%22%7D,%22creationdate%22:%22In%20the%20last%20year%22%7D,%22createdAt%22:%222026-04-08T20:28:50.883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 ref="E1641"/>
    <hyperlink r:id="rId4736" ref="F1641"/>
    <hyperlink r:id="rId4737" ref="U1641"/>
    <hyperlink r:id="rId4738" location="/main?uri=https:%2F%2Fcue.gcp.misitemgr.com%2Fwebservice%2Fescenic%2Fcontent%2F315345326&amp;mimetype=x-ece%2Fstory&amp;extra=%7B%22package%22:%2287cac8db-def7-4dc0-9d53-70ea3577117b%22%7D&amp;name=Your_First_Nashville_Trip_A_Budget-Friendly_3-Day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08T20:58:46.533Z%22,%22dateRange%22:%7B%22creationdate%22:%7B%22start%22:%222025-04-08T04:00:00Z%22,%22end%22:%222027-04-09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 ref="E1642"/>
    <hyperlink r:id="rId4739" ref="F1642"/>
    <hyperlink r:id="rId4740" ref="U1642"/>
    <hyperlink r:id="rId4741" ref="E1643"/>
    <hyperlink r:id="rId4742" ref="F1643"/>
    <hyperlink r:id="rId4743" ref="U1643"/>
    <hyperlink r:id="rId4744" location="/main?escenicid=315343914&amp;extra=%7B%22package%22:%22ece-auto-gen-63136362-3a4a-407c-ade1-ee88c8732666%22%7D" ref="E1644"/>
    <hyperlink r:id="rId4745" ref="F1644"/>
    <hyperlink r:id="rId4746" ref="U1644"/>
    <hyperlink r:id="rId4747" location="/main?escenicid=315343918&amp;extra=%7B%22package%22:%22ece-auto-gen-79adc828-fa89-4576-ba82-f6da5a8dd8f5%22%7D" ref="E1645"/>
    <hyperlink r:id="rId4748" ref="F1645"/>
    <hyperlink r:id="rId4749" ref="U1645"/>
    <hyperlink r:id="rId4750" location="/main?escenicid=315343921&amp;extra=%7B%22package%22:%22ece-auto-gen-51a3323a-23a9-40ec-a5f7-a400bf7108cc%22%7D" ref="E1646"/>
    <hyperlink r:id="rId4751" ref="F1646"/>
    <hyperlink r:id="rId4752" ref="U1646"/>
    <hyperlink r:id="rId4753" ref="F1647"/>
    <hyperlink r:id="rId4754" ref="U1647"/>
    <hyperlink r:id="rId4755" location="/main?escenicid=315346767&amp;extra=%7B%22package%22:%22ece-auto-gen-212d6e90-cae2-4125-8ee9-0ef77abc04e3%22%7D&amp;filter=%7B%22searchCriteria%22:%7B%22name%22:%22%22,%22searchTerm%22:%22%22,%22labels%22:%7B%22org_unit:8a8f26f5-63f5-11f0-ae19-959fd20885e0%22:%7B%22title%22:%22KansasCity%22%7D,%22creationdate%22:%22In%20the%20last%20year%22%7D,%22createdAt%22:%222026-04-08T21:45:59.588Z%22,%22dateRange%22:%7B%22creationdate%22:%7B%22start%22:%222025-04-08T06:00:00Z%22,%22end%22:%222027-04-09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 ref="E1648"/>
    <hyperlink r:id="rId4756" ref="F1648"/>
    <hyperlink r:id="rId4757" ref="U1648"/>
    <hyperlink r:id="rId4758" ref="F1649"/>
    <hyperlink r:id="rId4759" ref="U1649"/>
    <hyperlink r:id="rId4760" ref="F1650"/>
    <hyperlink r:id="rId4761" ref="U1650"/>
    <hyperlink r:id="rId4762" ref="F1651"/>
    <hyperlink r:id="rId4763" ref="U1651"/>
    <hyperlink r:id="rId4764" ref="F1652"/>
    <hyperlink r:id="rId4765" ref="U1652"/>
    <hyperlink r:id="rId4766" ref="F1653"/>
    <hyperlink r:id="rId4767" ref="U1653"/>
    <hyperlink r:id="rId4768" location="/main?uri=https:%2F%2Fcue.gcp.misitemgr.com%2Fwebservice%2Fescenic%2Fcontent%2F315344069&amp;mimetype=x-ece%2Fstory&amp;extra=%7B%22package%22:%22f1c4633e-26fa-4b6d-bce3-152e2d90e78e%22%7D&amp;name=Oregon_Zoo_Hatches_2_Humboldt_Penguin_Chicks_in_Win_for_Vulnerable_Species&amp;filter=%7B%22searchCriteria%22:%7B%22name%22:%22%22" ref="E1654"/>
    <hyperlink r:id="rId4769" ref="F1654"/>
    <hyperlink r:id="rId4770" ref="U1654"/>
    <hyperlink r:id="rId4771" ref="F1655"/>
    <hyperlink r:id="rId4772" ref="U1655"/>
    <hyperlink r:id="rId4773" ref="E1656"/>
    <hyperlink r:id="rId4774" ref="F1656"/>
    <hyperlink r:id="rId4775" ref="U1656"/>
    <hyperlink r:id="rId4776" ref="F1657"/>
    <hyperlink r:id="rId4777" ref="U1657"/>
    <hyperlink r:id="rId4778" ref="F1658"/>
    <hyperlink r:id="rId4779" ref="U1658"/>
    <hyperlink r:id="rId4780" ref="E1659"/>
    <hyperlink r:id="rId4781" ref="F1659"/>
    <hyperlink r:id="rId4782" ref="U1659"/>
    <hyperlink r:id="rId4783" location="/main?escenicid=315355608&amp;extra=%7B%22package%22:%22ece-auto-gen-fdad067b-6780-4c80-ac14-b4081c0d82d3%22%7D" ref="E1660"/>
    <hyperlink r:id="rId4784" ref="F1660"/>
    <hyperlink r:id="rId4785" ref="U1660"/>
    <hyperlink r:id="rId4786" location="/main?escenicid=315356256&amp;extra=%7B%22package%22:%22ece-auto-gen-221c50b6-cab9-40e1-8585-98dc816c8676%22%7D" ref="E1661"/>
    <hyperlink r:id="rId4787" ref="F1661"/>
    <hyperlink r:id="rId4788" ref="U1661"/>
    <hyperlink r:id="rId4789" location="/main?escenicid=315357004&amp;extra=%7B%22package%22:%22ece-auto-gen-eddaf3e7-b127-4552-a761-805918a1be6a%22%7D" ref="E1662"/>
    <hyperlink r:id="rId4790" ref="F1662"/>
    <hyperlink r:id="rId4791" ref="U1662"/>
    <hyperlink r:id="rId4792" location="/main?escenicid=315357296&amp;extra=%7B%22package%22:%22ece-auto-gen-8f6bf798-2a0c-43c1-9f67-fa89eb69e0ee%22%7D" ref="E1663"/>
    <hyperlink r:id="rId4793" ref="F1663"/>
    <hyperlink r:id="rId4794" ref="U1663"/>
    <hyperlink r:id="rId4795" location="/main?escenicid=315352089&amp;extra=%7B%22package%22:%22ece-auto-gen-586a57e7-971f-424c-9d0f-67ee1b079430%22%7D" ref="E1664"/>
    <hyperlink r:id="rId4796" ref="F1664"/>
    <hyperlink r:id="rId4797" ref="U1664"/>
    <hyperlink r:id="rId4798" location="/main?escenicid=315352095&amp;extra=%7B%22package%22:%22ece-auto-gen-be3ef9c8-6e57-473c-aebc-7c19855ab5a2%22%7D" ref="E1665"/>
    <hyperlink r:id="rId4799" ref="F1665"/>
    <hyperlink r:id="rId4800" ref="U1665"/>
    <hyperlink r:id="rId4801" location="/main?escenicid=315352097&amp;extra=%7B%22package%22:%22ece-auto-gen-f8d5d8e2-677b-4fda-8e63-d7888df8c898%22%7D" ref="E1666"/>
    <hyperlink r:id="rId4802" ref="F1666"/>
    <hyperlink r:id="rId4803" ref="U1666"/>
    <hyperlink r:id="rId4804" ref="E1667"/>
    <hyperlink r:id="rId4805" ref="F1667"/>
    <hyperlink r:id="rId4806" ref="U1667"/>
    <hyperlink r:id="rId4807" location="/main?uri=https:%2F%2Fcue.gcp.misitemgr.com%2Fwebservice%2Fescenic%2Fcontainer%2F487b3632-335f-11f1-b46a-97423b9f90b7&amp;mimetype=x-ece%2Fcontainer&amp;extra=%7B%22package%22:%22b2da2aa4-67ab-4237-9421-c4db317c30ce%22%7D" ref="E1668"/>
    <hyperlink r:id="rId4808" ref="F1668"/>
    <hyperlink r:id="rId4809" location="heading=h.5ockjljzjwp0" ref="U1668"/>
    <hyperlink r:id="rId4810" location="/main?uri=https:%2F%2Fcue.gcp.misitemgr.com%2Fwebservice%2Fescenic%2Fcontainer%2F7fa57b7f-3369-11f1-b652-49b556786073&amp;mimetype=x-ece%2Fcontainer&amp;extra=%7B%22package%22:%22049bed03-626f-46cd-b3dd-4fde3875e33c%22%7D" ref="E1669"/>
    <hyperlink r:id="rId4811" ref="F1669"/>
    <hyperlink r:id="rId4812" location="heading=h.5ockjljzjwp0" ref="U1669"/>
    <hyperlink r:id="rId4813" location="/main?uri=https:%2F%2Fcue.gcp.misitemgr.com%2Fwebservice%2Fescenic%2Fcontainer%2F2f506c5e-3361-11f1-b46a-97423b9f90b7&amp;mimetype=x-ece%2Fcontainer&amp;extra=%7B%22package%22:%225d1033eb-14ad-48bf-ab71-163776a5c5f4%22%7D" ref="E1670"/>
    <hyperlink r:id="rId4814" ref="F1670"/>
    <hyperlink r:id="rId4815" location="heading=h.5ockjljzjwp0" ref="U1670"/>
    <hyperlink r:id="rId4816" location="/main?uri=https:%2F%2Fcue.gcp.misitemgr.com%2Fwebservice%2Fescenic%2Fcontainer%2F609e6c2b-3363-11f1-b46a-97423b9f90b7&amp;mimetype=x-ece%2Fcontainer&amp;extra=%7B%22package%22:%221fe1bb3e-1bb7-4da6-94c0-3932e17f67db%22%7D" ref="E1671"/>
    <hyperlink r:id="rId4817" ref="F1671"/>
    <hyperlink r:id="rId4818" location="heading=h.5ockjljzjwp0" ref="U1671"/>
    <hyperlink r:id="rId4819" ref="E1672"/>
    <hyperlink r:id="rId4820" ref="F1672"/>
    <hyperlink r:id="rId4821" ref="U1672"/>
    <hyperlink r:id="rId4822" location="/main?escenicid=315352597&amp;extra=%7B%22package%22:%22ece-auto-gen-c96a22f0-0475-4027-b456-bf8f3aead1e6%22%7D" ref="E1673"/>
    <hyperlink r:id="rId4823" ref="F1673"/>
    <hyperlink r:id="rId4824" ref="U1673"/>
    <hyperlink r:id="rId4825" location="/main?escenicid=315352595&amp;extra=%7B%22package%22:%22ece-auto-gen-83957c32-1062-4362-9419-6561a3bd708b%22%7D" ref="E1674"/>
    <hyperlink r:id="rId4826" ref="F1674"/>
    <hyperlink r:id="rId4827" ref="U1674"/>
    <hyperlink r:id="rId4828" ref="E1675"/>
    <hyperlink r:id="rId4829" ref="F1675"/>
    <hyperlink r:id="rId4830" ref="U1675"/>
    <hyperlink r:id="rId4831" location="/main?escenicid=315353428&amp;extra=%7B%22package%22:%22ece-auto-gen-364b25bc-6ed6-4192-b33c-57eec5e9ed84%22%7D" ref="E1676"/>
    <hyperlink r:id="rId4832" ref="F1676"/>
    <hyperlink r:id="rId4833" ref="U1676"/>
    <hyperlink r:id="rId4834" location="/main?escenicid=315353430&amp;extra=%7B%22package%22:%22ece-auto-gen-c8584bea-d95b-4398-a65d-ebf28b358230%22%7D" ref="E1677"/>
    <hyperlink r:id="rId4835" ref="F1677"/>
    <hyperlink r:id="rId4836" ref="U1677"/>
    <hyperlink r:id="rId4837" location="/main?escenicid=315353431&amp;extra=%7B%22package%22:%22ece-auto-gen-02940d7a-d916-4c1e-b702-d9a8b6c50fcf%22%7D" ref="E1678"/>
    <hyperlink r:id="rId4838" ref="F1678"/>
    <hyperlink r:id="rId4839" ref="U1678"/>
    <hyperlink r:id="rId4840" ref="E1679"/>
    <hyperlink r:id="rId4841" ref="F1679"/>
    <hyperlink r:id="rId4842" ref="U1679"/>
    <hyperlink r:id="rId4843" location="/main?escenicid=315354201&amp;extra=%7B%22package%22:%22ece-auto-gen-922f4e65-8b36-4bd6-b1ec-cd18183ac89b%22%7D" ref="E1680"/>
    <hyperlink r:id="rId4844" ref="F1680"/>
    <hyperlink r:id="rId4845" ref="U1680"/>
    <hyperlink r:id="rId4846" location="/main?escenicid=315354208&amp;extra=%7B%22package%22:%22ece-auto-gen-3fffc06d-1082-4ca5-a7e5-1a09c443684a%22%7D" ref="E1681"/>
    <hyperlink r:id="rId4847" ref="F1681"/>
    <hyperlink r:id="rId4848" ref="U1681"/>
    <hyperlink r:id="rId4849" location="/main?escenicid=315354214&amp;extra=%7B%22package%22:%22ece-auto-gen-b0ee7603-d356-45e1-a812-5599372f7a8e%22%7D" ref="E1682"/>
    <hyperlink r:id="rId4850" ref="F1682"/>
    <hyperlink r:id="rId4851" ref="U1682"/>
    <hyperlink r:id="rId4852" location="/main?escenicid=315357847&amp;extra=%7B%22package%22:%22ece-auto-gen-50e7ce56-d367-43dc-bbc9-0b9398b54c45%22%7D" ref="E1683"/>
    <hyperlink r:id="rId4853" ref="F1683"/>
    <hyperlink r:id="rId4854" ref="U1683"/>
    <hyperlink r:id="rId4855" location="/main?escenicid=315358567&amp;extra=%7B%22package%22:%22ece-auto-gen-c689b2b1-b87e-4c72-a58f-da304980bb5a%22%7D" ref="E1684"/>
    <hyperlink r:id="rId4856" ref="F1684"/>
    <hyperlink r:id="rId4857" ref="U1684"/>
    <hyperlink r:id="rId4858" location="/main?escenicid=315360023&amp;extra=%7B%22package%22:%22ece-auto-gen-14fd4980-cc33-4c10-8ae7-f19a12e62ca3%22%7D" ref="E1685"/>
    <hyperlink r:id="rId4859" ref="F1685"/>
    <hyperlink r:id="rId4860" ref="U1685"/>
    <hyperlink r:id="rId4861" location="/main?escenicid=315362162&amp;extra=%7B%22package%22:%22ece-auto-gen-9f853579-83db-4691-b7b8-d50a6e460ada%22%7D" ref="E1686"/>
    <hyperlink r:id="rId4862" ref="F1686"/>
    <hyperlink r:id="rId4863" ref="U1686"/>
    <hyperlink r:id="rId4864" location="/main?escenicid=315355468&amp;extra=%7B%22package%22:%22ece-auto-gen-40b84ec0-e773-41c4-9c2b-d75e43947482%22%7D" ref="E1687"/>
    <hyperlink r:id="rId4865" ref="F1687"/>
    <hyperlink r:id="rId4866" ref="U1687"/>
    <hyperlink r:id="rId4867" location="/main?escenicid=315355468&amp;extra=%7B%22package%22:%22ece-auto-gen-40b84ec0-e773-41c4-9c2b-d75e43947482%22%7D" ref="E1688"/>
    <hyperlink r:id="rId4868" ref="F1688"/>
    <hyperlink r:id="rId4869" ref="U1688"/>
    <hyperlink r:id="rId4870" location="/main?escenicid=315355475&amp;extra=%7B%22package%22:%22ece-auto-gen-e2b79395-649e-4448-91b2-27bb65f64ff3%22%7D" ref="E1689"/>
    <hyperlink r:id="rId4871" ref="F1689"/>
    <hyperlink r:id="rId4872" ref="U1689"/>
    <hyperlink r:id="rId4873" location="/main?escenicid=315355154&amp;extra=%7B%22package%22:%22ece-auto-gen-d6a5f37f-4f5a-44de-9dec-3fb3945a8c1f%22%7D" ref="E1690"/>
    <hyperlink r:id="rId4874" ref="F1690"/>
    <hyperlink r:id="rId4875" ref="U1690"/>
    <hyperlink r:id="rId4876" location="/main?escenicid=315355158&amp;extra=%7B%22package%22:%22ece-auto-gen-c45e8ee7-865a-4f53-a8d7-7c099bb69524%22%7D" ref="E1691"/>
    <hyperlink r:id="rId4877" ref="F1691"/>
    <hyperlink r:id="rId4878" ref="U1691"/>
    <hyperlink r:id="rId4879" location="/main?escenicid=315355159&amp;extra=%7B%22package%22:%22ece-auto-gen-9bad0221-115e-40cc-abca-c71fb6b5ff39%22%7D" ref="E1692"/>
    <hyperlink r:id="rId4880" ref="F1692"/>
    <hyperlink r:id="rId4881" ref="U1692"/>
    <hyperlink r:id="rId4882" ref="E1693"/>
    <hyperlink r:id="rId4883" ref="F1693"/>
    <hyperlink r:id="rId4884" ref="U1693"/>
    <hyperlink r:id="rId4885" location="/main?uri=https:%2F%2Fcue.gcp.misitemgr.com%2Fwebservice%2Fescenic%2Fcontent%2F315352697&amp;mimetype=x-ece%2Fstory&amp;extra=%7B%22package%22:%2291ec110a-ad37-4525-92e0-251bb8aff998%22%7D&amp;name=One_Day_in_Nashville_A_No-Nonsense_Itinerary_for_Your_Trip&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2Fwebservice%2Fescenic%2Fsection%2F4990%22:%7B%22pathInfo%22:%22miamiherald%22,%22title%22:%22Living%22%7D,%22org_unit:8acc2ff9-63f5-11f0-ae19-959fd20885e0%22:%7B%22title%22:%22Miami%22%7D,%22creationdate%22:%22In%20the%20last%20year%22%7D,%22createdAt%22:%222026-04-09T14:51:33.334Z%22,%22dateRange%22:%7B%22creationdate%22:%7B%22start%22:%222025-04-09T04:00:00Z%22,%22end%22:%222027-04-1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694"/>
    <hyperlink r:id="rId4886" ref="F1694"/>
    <hyperlink r:id="rId4887" ref="U1694"/>
    <hyperlink r:id="rId4888" location="/main?uri=https:%2F%2Fcue.gcp.misitemgr.com%2Fwebservice%2Fescenic%2Fcontent%2F315352680&amp;mimetype=x-ece%2Fstory&amp;extra=%7B%22package%22:%22b1db0b63-c2f6-4b74-9fd8-f5abe94510ef%22%7D&amp;name=How_to_Spend_One_Perfect_Day_in_Nashville_Start_to_Finish&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3917ae-63f5-11f0-ae19-959fd20885e0%22:%7B%22title%22:%22Charlotte%22%7D,%22%2Fwebservice%2Fescenic%2Fsection%2F7884%22:%7B%22pathInfo%22:%22charlotteobserver%22,%22title%22:%22Living%22%7D,%22creationdate%22:%22In%20the%20last%20year%22%7D,%22createdAt%22:%222026-04-09T14:27:39.071Z%22,%22dateRange%22:%7B%22creationdate%22:%7B%22start%22:%222025-04-09T04:00:00Z%22,%22end%22:%222027-04-1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884%22,%22orgUnit%22:%22org_unit:8a3917ae-63f5-11f0-ae19-959fd20885e0%22%7D%7D" ref="E1695"/>
    <hyperlink r:id="rId4889" ref="F1695"/>
    <hyperlink r:id="rId4890" ref="U1695"/>
    <hyperlink r:id="rId4891" location="/main?uri=https:%2F%2Fcue.gcp.misitemgr.com%2Fwebservice%2Fescenic%2Fcontent%2F315352672&amp;mimetype=x-ece%2Fstory&amp;extra=%7B%22package%22:%22d465bd95-0735-4f51-a7c5-eb1bd656fdac%22%7D&amp;name=How_to_Spend_One_Perfect_Day_in_Nashville_Tennesse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3c7e02-63f5-11f0-ae19-959fd20885e0%22:%7B%22title%22:%22Raleigh%22%7D,%22%2Fwebservice%2Fescenic%2Fsection%2F71149%22:%7B%22pathInfo%22:%22heraldsun%22,%22title%22:%22Living%22%7D,%22creationdate%22:%22In%20the%20last%20year%22%7D,%22createdAt%22:%222026-04-09T14:03:22.607Z%22,%22dateRange%22:%7B%22creationdate%22:%7B%22start%22:%222025-04-09T04:00:00Z%22,%22end%22:%222027-04-1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1149%22,%22orgUnit%22:%22org_unit:8b3c7e02-63f5-11f0-ae19-959fd20885e0%22%7D%7D" ref="E1696"/>
    <hyperlink r:id="rId4892" ref="F1696"/>
    <hyperlink r:id="rId4893" ref="U1696"/>
    <hyperlink r:id="rId4894" ref="E1697"/>
    <hyperlink r:id="rId4895" ref="F1697"/>
    <hyperlink r:id="rId4896" ref="U1697"/>
    <hyperlink r:id="rId4897" location="/main?escenicid=315357377&amp;extra=%7B%22package%22:%22ece-auto-gen-94928015-1ba4-47d4-9d4c-652f202b139a%22%7D" ref="E1698"/>
    <hyperlink r:id="rId4898" ref="F1698"/>
    <hyperlink r:id="rId4899" ref="U1698"/>
    <hyperlink r:id="rId4900" location="/main?escenicid=315357379&amp;extra=%7B%22package%22:%22ece-auto-gen-8199c414-b76e-455c-b30e-8f2e7f17ce83%22%7D" ref="E1699"/>
    <hyperlink r:id="rId4901" ref="F1699"/>
    <hyperlink r:id="rId4902" ref="U1699"/>
    <hyperlink r:id="rId4903" location="/main?escenicid=315357381&amp;extra=%7B%22package%22:%22ece-auto-gen-855dabab-ede9-478c-814d-94569641ec01%22%7D" ref="E1700"/>
    <hyperlink r:id="rId4904" ref="F1700"/>
    <hyperlink r:id="rId4905" ref="U1700"/>
    <hyperlink r:id="rId4906" ref="E1701"/>
    <hyperlink r:id="rId4907" ref="F1701"/>
    <hyperlink r:id="rId4908" ref="U1701"/>
    <hyperlink r:id="rId4909" location="/main?uri=https:%2F%2Fcue.gcp.misitemgr.com%2Fwebservice%2Fescenic%2Fcontent%2F315366999&amp;mimetype=x-ece%2Fstory&amp;extra=%7B%22package%22:%2286535829-1ed2-4f02-921c-802dd5436cb0%22%7D&amp;name=Headed_to_a_White_Lotus_Destination_Here_s_What_Miami_Travelers_Need_to_Know" ref="E1702"/>
    <hyperlink r:id="rId4910" ref="F1702"/>
    <hyperlink r:id="rId4911" ref="U1702"/>
    <hyperlink r:id="rId4912" location="/main?uri=https:%2F%2Fcue.gcp.misitemgr.com%2Fwebservice%2Fescenic%2Fcontent%2F315366996&amp;mimetype=x-ece%2Fstory&amp;extra=%7B%22package%22:%22ebd71a5c-8743-4699-9b91-82dd9bc9c95e%22%7D&amp;name=Sacramento_Travelers_Can_Ride_the_White_Lotus_Effect_to_Maui_Sicily_and_Thailand" ref="E1703"/>
    <hyperlink r:id="rId4913" ref="F1703"/>
    <hyperlink r:id="rId4914" ref="U1703"/>
    <hyperlink r:id="rId4915" location="/main?escenicid=315357050&amp;extra=%7B%22package%22:%22ece-auto-gen-840413ef-f5ec-4e11-affe-3e03cd9e38b6%22%7D" ref="E1704"/>
    <hyperlink r:id="rId4916" ref="F1704"/>
    <hyperlink r:id="rId4917" ref="U1704"/>
    <hyperlink r:id="rId4918" location="/main?escenicid=315357057&amp;extra=%7B%22package%22:%22ece-auto-gen-c9ecad9a-d60f-4979-b7ba-1d09d023b4aa%22%7D" ref="E1705"/>
    <hyperlink r:id="rId4919" ref="F1705"/>
    <hyperlink r:id="rId4920" ref="U1705"/>
    <hyperlink r:id="rId4921" location="/main?escenicid=315357071&amp;extra=%7B%22package%22:%22ece-auto-gen-ebcb8b58-afc1-44db-9606-a3e57f590a3d%22%7D" ref="E1706"/>
    <hyperlink r:id="rId4922" ref="F1706"/>
    <hyperlink r:id="rId4923" ref="U1706"/>
    <hyperlink r:id="rId4924" ref="E1707"/>
    <hyperlink r:id="rId4925" ref="F1707"/>
    <hyperlink r:id="rId4926" ref="U1707"/>
    <hyperlink r:id="rId4927" location="/main?uri=https:%2F%2Fcue.gcp.misitemgr.com%2Fwebservice%2Fescenic%2Fcontent%2F315355726&amp;mimetype=x-ece%2Fstory&amp;extra=%7B%22package%22:%222536e67a-1e38-4c11-af73-bcf524cea4f5%22%7D&amp;name=What_is_the_Farmyard_Friends_therapy_farm_animal_theft_Everything_you_need_to_know" ref="E1708"/>
    <hyperlink r:id="rId4928" ref="F1708"/>
    <hyperlink r:id="rId4929" ref="U1708"/>
    <hyperlink r:id="rId4930" location="/main?uri=https:%2F%2Fcue.gcp.misitemgr.com%2Fwebservice%2Fescenic%2Fcontent%2F315355700&amp;mimetype=x-ece%2Fstory&amp;extra=%7B%22package%22:%2222616082-91ed-48a5-be1f-34f98a756823%22%7D&amp;name=Thieves_Steal_12_Animals_From_Therapy_Farm_for_Children_With_Special_Needs" ref="E1709"/>
    <hyperlink r:id="rId4931" ref="F1709"/>
    <hyperlink r:id="rId4932" ref="U1709"/>
    <hyperlink r:id="rId4933" ref="E1710"/>
    <hyperlink r:id="rId4934" ref="F1710"/>
    <hyperlink r:id="rId4935" ref="U1710"/>
    <hyperlink r:id="rId4936" ref="F1711"/>
    <hyperlink r:id="rId4937" ref="U1711"/>
    <hyperlink r:id="rId4938" ref="F1712"/>
    <hyperlink r:id="rId4939" ref="U1712"/>
    <hyperlink r:id="rId4940" ref="E1713"/>
    <hyperlink r:id="rId4941" ref="F1713"/>
    <hyperlink r:id="rId4942" ref="U1713"/>
    <hyperlink r:id="rId4943" ref="E1714"/>
    <hyperlink r:id="rId4944" ref="F1714"/>
    <hyperlink r:id="rId4945" ref="U1714"/>
    <hyperlink r:id="rId4946" ref="E1715"/>
    <hyperlink r:id="rId4947" ref="F1715"/>
    <hyperlink r:id="rId4948" ref="U1715"/>
    <hyperlink r:id="rId4949" ref="F1716"/>
    <hyperlink r:id="rId4950" ref="U1716"/>
    <hyperlink r:id="rId4951" ref="E1717"/>
    <hyperlink r:id="rId4952" ref="F1717"/>
    <hyperlink r:id="rId4953" ref="U1717"/>
    <hyperlink r:id="rId4954" ref="F1718"/>
    <hyperlink r:id="rId4955" ref="U1718"/>
    <hyperlink r:id="rId4956" ref="F1719"/>
    <hyperlink r:id="rId4957" ref="U1719"/>
    <hyperlink r:id="rId4958" location="/main?escenicid=315368361&amp;extra=%7B%22package%22:%22ece-auto-gen-c6910b2e-cb79-4582-8368-0d0ce6c2db61%22%7D" ref="E1720"/>
    <hyperlink r:id="rId4959" ref="F1720"/>
    <hyperlink r:id="rId4960" ref="U1720"/>
    <hyperlink r:id="rId4961" location="/main?escenicid=315368597&amp;extra=%7B%22package%22:%22ece-auto-gen-5125d551-44a6-4262-8c71-0d53a3086e42%22%7D" ref="E1721"/>
    <hyperlink r:id="rId4962" ref="F1721"/>
    <hyperlink r:id="rId4963" ref="U1721"/>
    <hyperlink r:id="rId4964" ref="F1722"/>
    <hyperlink r:id="rId4965" ref="U1722"/>
    <hyperlink r:id="rId4966" location="/main?escenicid=315369357&amp;extra=%7B%22package%22:%22ece-auto-gen-ad8e941c-c087-424a-babb-fef4c5b153cf%22%7D" ref="E1723"/>
    <hyperlink r:id="rId4967" ref="F1723"/>
    <hyperlink r:id="rId4968" ref="U1723"/>
    <hyperlink r:id="rId4969" location="/main?escenicid=315365982&amp;extra=%7B%22package%22:%22ece-auto-gen-be33a61e-e544-439d-9fcb-9e429b08b4a0%22%7D" ref="E1724"/>
    <hyperlink r:id="rId4970" ref="F1724"/>
    <hyperlink r:id="rId4971" ref="U1724"/>
    <hyperlink r:id="rId4972" location="/main?escenicid=315365984&amp;extra=%7B%22package%22:%22ece-auto-gen-228198fb-115c-4392-b3c4-6e1f7c6bed25%22%7D" ref="E1725"/>
    <hyperlink r:id="rId4973" ref="F1725"/>
    <hyperlink r:id="rId4974" ref="U1725"/>
    <hyperlink r:id="rId4975" location="/main?escenicid=315365985&amp;extra=%7B%22package%22:%22ece-auto-gen-b2b479c8-a7af-4d8f-a1af-6b57e1856a72%22%7D" ref="E1726"/>
    <hyperlink r:id="rId4976" ref="F1726"/>
    <hyperlink r:id="rId4977" ref="U1726"/>
    <hyperlink r:id="rId4978" ref="E1727"/>
    <hyperlink r:id="rId4979" ref="F1727"/>
    <hyperlink r:id="rId4980" ref="U1727"/>
    <hyperlink r:id="rId4981" location="/main?escenicid=315366209&amp;extra=%7B%22package%22:%22ece-auto-gen-47fa7b1b-1b54-4564-9031-f18d825fa3d7%22%7D" ref="E1728"/>
    <hyperlink r:id="rId4982" ref="F1728"/>
    <hyperlink r:id="rId4983" ref="U1728"/>
    <hyperlink r:id="rId4984" location="/main?escenicid=315366212&amp;extra=%7B%22package%22:%22ece-auto-gen-f6185d7f-1e2a-4fee-a88a-a682cc6f9335%22%7D" ref="E1729"/>
    <hyperlink r:id="rId4985" ref="F1729"/>
    <hyperlink r:id="rId4986" ref="U1729"/>
    <hyperlink r:id="rId4987" location="/main?escenicid=315366206&amp;extra=%7B%22package%22:%22ece-auto-gen-a15991d4-3f0d-461a-9bf0-084ee9762948%22%7D" ref="E1730"/>
    <hyperlink r:id="rId4988" ref="F1730"/>
    <hyperlink r:id="rId4989" ref="U1730"/>
    <hyperlink r:id="rId4990" ref="F1731"/>
    <hyperlink r:id="rId4991" ref="U1731"/>
    <hyperlink r:id="rId4992" ref="F1732"/>
    <hyperlink r:id="rId4993" ref="U1732"/>
    <hyperlink r:id="rId4994" ref="F1733"/>
    <hyperlink r:id="rId4995" ref="U1733"/>
    <hyperlink r:id="rId4996" ref="F1734"/>
    <hyperlink r:id="rId4997" ref="U1734"/>
    <hyperlink r:id="rId4998" location="/main?uri=https:%2F%2Fcue.gcp.misitemgr.com%2Fwebservice%2Fescenic%2Fcontainer%2F51385dd7-3373-11f1-ba17-6591074a8eef&amp;mimetype=x-ece%2Fcontainer&amp;extra=%7B%22package%22:%220d80405a-e1ab-4749-b6b8-c0d5cc3322fc%22%7D" ref="E1735"/>
    <hyperlink r:id="rId4999" ref="F1735"/>
    <hyperlink r:id="rId5000" location="heading=h.vbrrlcy107hm" ref="U1735"/>
    <hyperlink r:id="rId5001" location="/main?uri=https:%2F%2Fcue.gcp.misitemgr.com%2Fwebservice%2Fescenic%2Fcontainer%2F83c143c7-3374-11f1-ba17-6591074a8eef&amp;mimetype=x-ece%2Fcontainer&amp;extra=%7B%22package%22:%2211f34b68-2135-43dc-9093-86d9ef055a90%22%7D" ref="E1736"/>
    <hyperlink r:id="rId5002" ref="F1736"/>
    <hyperlink r:id="rId5003" location="heading=h.vbrrlcy107hm" ref="U1736"/>
    <hyperlink r:id="rId5004" location="/main?uri=https:%2F%2Fcue.gcp.misitemgr.com%2Fwebservice%2Fescenic%2Fcontainer%2F6dceec06-337a-11f1-ba17-6591074a8eef&amp;mimetype=x-ece%2Fcontainer&amp;extra=%7B%22package%22:%225c01c9aa-e746-4d22-a743-d33bfd830441%22%7D" ref="E1737"/>
    <hyperlink r:id="rId5005" ref="F1737"/>
    <hyperlink r:id="rId5006" location="heading=h.vbrrlcy107hm" ref="U1737"/>
    <hyperlink r:id="rId5007" location="/main?uri=https:%2F%2Fcue.gcp.misitemgr.com%2Fwebservice%2Fescenic%2Fcontainer%2Fdd96afef-337b-11f1-b652-49b556786073&amp;mimetype=x-ece%2Fcontainer&amp;extra=%7B%22package%22:%225e905152-793b-48e0-b382-fba5cebc7541%22%7D" ref="E1738"/>
    <hyperlink r:id="rId5008" ref="F1738"/>
    <hyperlink r:id="rId5009" location="heading=h.vbrrlcy107hm" ref="U1738"/>
    <hyperlink r:id="rId5010" location="/main?escenicid=315367809&amp;extra=%7B%22package%22:%22ece-auto-gen-f3423ab6-0339-4c55-bdb9-c7c5a4e7ca3a%22%7D" ref="E1739"/>
    <hyperlink r:id="rId5011" ref="F1739"/>
    <hyperlink r:id="rId5012" ref="U1739"/>
    <hyperlink r:id="rId5013" location="/main?escenicid=315367811&amp;extra=%7B%22package%22:%22ece-auto-gen-9da342a6-0d7a-488d-8151-86b813ca90a5%22%7D" ref="E1740"/>
    <hyperlink r:id="rId5014" ref="F1740"/>
    <hyperlink r:id="rId5015" ref="U1740"/>
    <hyperlink r:id="rId5016" location="/main?escenicid=315367812&amp;extra=%7B%22package%22:%22ece-auto-gen-a25568db-3cc1-4728-882a-bfcdfc6971d3%22%7D" ref="E1741"/>
    <hyperlink r:id="rId5017" ref="F1741"/>
    <hyperlink r:id="rId5018" ref="U1741"/>
    <hyperlink r:id="rId5019" location="/main?escenicid=315367111&amp;extra=%7B%22package%22:%22ece-auto-gen-0fb3d0fa-3f20-4ed8-b4a0-4c04b56a2253%22%7D" ref="E1742"/>
    <hyperlink r:id="rId5020" ref="F1742"/>
    <hyperlink r:id="rId5021" ref="U1742"/>
    <hyperlink r:id="rId5022" location="/main?escenicid=315367117&amp;extra=%7B%22package%22:%22ece-auto-gen-bb8a700f-c38f-4613-bb47-efea4e5ced7a%22%7D" ref="E1743"/>
    <hyperlink r:id="rId5023" ref="F1743"/>
    <hyperlink r:id="rId5024" ref="U1743"/>
    <hyperlink r:id="rId5025" location="/main?escenicid=315367119&amp;extra=%7B%22package%22:%22ece-auto-gen-c20291d7-df37-4242-861e-69b254374096%22%7D" ref="E1744"/>
    <hyperlink r:id="rId5026" ref="F1744"/>
    <hyperlink r:id="rId5027" ref="U1744"/>
    <hyperlink r:id="rId5028" ref="E1745"/>
    <hyperlink r:id="rId5029" ref="F1745"/>
    <hyperlink r:id="rId5030" ref="U1745"/>
    <hyperlink r:id="rId5031" ref="E1746"/>
    <hyperlink r:id="rId5032" ref="F1746"/>
    <hyperlink r:id="rId5033" ref="U1746"/>
    <hyperlink r:id="rId5034" location="/main?escenicid=315369624&amp;extra=%7B%22package%22:%22ece-auto-gen-19991c76-36f3-4e9d-9ef5-be12ddbe6597%22%7D" ref="E1747"/>
    <hyperlink r:id="rId5035" ref="F1747"/>
    <hyperlink r:id="rId5036" ref="U1747"/>
    <hyperlink r:id="rId5037" location="/main?escenicid=315369621&amp;extra=%7B%22package%22:%22ece-auto-gen-d13c2064-5a1c-483b-ae09-1eba4e4a4ed7%22%7D" ref="E1748"/>
    <hyperlink r:id="rId5038" ref="F1748"/>
    <hyperlink r:id="rId5039" ref="U1748"/>
    <hyperlink r:id="rId5040" location="/main?escenicid=315369637&amp;extra=%7B%22package%22:%22ece-auto-gen-a828d615-9eec-4718-a1de-8ec362525d2f%22%7D" ref="E1749"/>
    <hyperlink r:id="rId5041" ref="F1749"/>
    <hyperlink r:id="rId5042" ref="U1749"/>
    <hyperlink r:id="rId5043" location="/main?escenicid=315370069&amp;extra=%7B%22package%22:%22ece-auto-gen-9ac8faf1-b020-48f4-ae74-3975dbb07dd9%22%7D" ref="E1750"/>
    <hyperlink r:id="rId5044" ref="F1750"/>
    <hyperlink r:id="rId5045" ref="U1750"/>
    <hyperlink r:id="rId5046" location="/main?escenicid=315370072&amp;extra=%7B%22package%22:%22ece-auto-gen-cb6e5557-65fd-4ce5-a2af-bc443fd4829d%22%7D" ref="E1751"/>
    <hyperlink r:id="rId5047" ref="F1751"/>
    <hyperlink r:id="rId5048" ref="U1751"/>
    <hyperlink r:id="rId5049" location="/main?escenicid=315370074&amp;extra=%7B%22package%22:%22ece-auto-gen-6a2b356a-7046-41aa-97b6-401cc4125c29%22%7D" ref="E1752"/>
    <hyperlink r:id="rId5050" ref="F1752"/>
    <hyperlink r:id="rId5051" ref="U1752"/>
    <hyperlink r:id="rId5052" ref="E1753"/>
    <hyperlink r:id="rId5053" ref="F1753"/>
    <hyperlink r:id="rId5054" ref="U1753"/>
    <hyperlink r:id="rId5055" location="/main?escenicid=315371750&amp;extra=%7B%22package%22:%22ece-auto-gen-4edb0b78-32d1-4b91-b791-bb8e5b7a649f%22%7D&amp;filter=%7B%22searchCriteria%22:%7B%22name%22:%22%22,%22searchTerm%22:%22%22,%22labels%22:%7B%22org_unit:8a8f26f5-63f5-11f0-ae19-959fd20885e0%22:%7B%22title%22:%22KansasCity%22%7D,%22creationdate%22:%22From%2004%2F10%2F2025%20to%2004%2F11%2F2027%22%7D,%22createdAt%22:%222026-04-10T20:24:39.590Z%22,%22dateRange%22:%7B%22creationdate%22:%7B%22start%22:%222025-04-10T06:00:00Z%22,%22end%22:%222027-04-11T06:00:00Z%22%7D%7D,%22daysBefore%22:%7B%22creationdate%22:%22365%22%7D,%22facetSummary%22:%22Time-span%20(creationdate):%20From%2004%2F10%2F2025%20to%2004%2F11%2F2027%22,%22priority%22:-1,%22panelName%22:%22Search%22,%22presentation%22:%22%22,%22sorting%22:%22%22,%22customFilters%22:%5B%5D,%22customFacetStrings%22:%7B%7D,%22orgUnit%22:%22org_unit:8a8f26f5-63f5-11f0-ae19-959fd20885e0%22%7D%7D" ref="E1754"/>
    <hyperlink r:id="rId5056" ref="F1754"/>
    <hyperlink r:id="rId5057" ref="U1754"/>
    <hyperlink r:id="rId5058" ref="F1755"/>
    <hyperlink r:id="rId5059" ref="U1755"/>
    <hyperlink r:id="rId5060" ref="F1756"/>
    <hyperlink r:id="rId5061" ref="U1756"/>
    <hyperlink r:id="rId5062" location="/main?escenicid=315372599&amp;extra=%7B%22package%22:%22ece-auto-gen-b4f40a83-4558-4fe6-9ca6-0e24d0ccbb73%22%7D" ref="E1757"/>
    <hyperlink r:id="rId5063" ref="F1757"/>
    <hyperlink r:id="rId5064" ref="U1757"/>
    <hyperlink r:id="rId5065" ref="E1758"/>
    <hyperlink r:id="rId5066" ref="F1758"/>
    <hyperlink r:id="rId5067" ref="U1758"/>
    <hyperlink r:id="rId5068" location="/main?escenicid=315370684&amp;extra=%7B%22package%22:%22ece-auto-gen-76a37298-50b4-4f1e-9b50-d8c7e3d8d19c%22%7D" ref="E1759"/>
    <hyperlink r:id="rId5069" ref="F1759"/>
    <hyperlink r:id="rId5070" ref="U1759"/>
    <hyperlink r:id="rId5071" location="/main?escenicid=315370689&amp;extra=%7B%22package%22:%22ece-auto-gen-e5aac426-1e86-4860-8299-0d1fb9d062e5%22%7D" ref="E1760"/>
    <hyperlink r:id="rId5072" ref="F1760"/>
    <hyperlink r:id="rId5073" ref="U1760"/>
    <hyperlink r:id="rId5074" ref="E1761"/>
    <hyperlink r:id="rId5075" ref="F1761"/>
    <hyperlink r:id="rId5076" ref="U1761"/>
    <hyperlink r:id="rId5077" ref="F1762"/>
    <hyperlink r:id="rId5078" ref="U1762"/>
    <hyperlink r:id="rId5079" ref="F1763"/>
    <hyperlink r:id="rId5080" ref="U1763"/>
    <hyperlink r:id="rId5081" ref="F1764"/>
    <hyperlink r:id="rId5082" ref="U1764"/>
    <hyperlink r:id="rId5083" ref="F1765"/>
    <hyperlink r:id="rId5084" ref="U1765"/>
    <hyperlink r:id="rId5085" ref="F1766"/>
    <hyperlink r:id="rId5086" ref="U1766"/>
    <hyperlink r:id="rId5087" ref="E1767"/>
    <hyperlink r:id="rId5088" ref="F1767"/>
    <hyperlink r:id="rId5089" ref="U1767"/>
    <hyperlink r:id="rId5090" ref="F1768"/>
    <hyperlink r:id="rId5091" ref="U1768"/>
    <hyperlink r:id="rId5092" ref="F1769"/>
    <hyperlink r:id="rId5093" ref="U1769"/>
    <hyperlink r:id="rId5094" ref="E1770"/>
    <hyperlink r:id="rId5095" ref="F1770"/>
    <hyperlink r:id="rId5096" ref="U1770"/>
    <hyperlink r:id="rId5097" location="/main?escenicid=315371739&amp;extra=%7B%22package%22:%22ece-auto-gen-ca04817f-f3a0-494b-8956-414946b6bb6f%22%7D" ref="E1771"/>
    <hyperlink r:id="rId5098" ref="F1771"/>
    <hyperlink r:id="rId5099" ref="U1771"/>
    <hyperlink r:id="rId5100" location="/main?escenicid=315371740&amp;extra=%7B%22package%22:%22ece-auto-gen-24f637bc-d005-4bdf-bb65-b1d9d97a1063%22%7D" ref="E1772"/>
    <hyperlink r:id="rId5101" ref="F1772"/>
    <hyperlink r:id="rId5102" ref="U1772"/>
    <hyperlink r:id="rId5103" ref="E1773"/>
    <hyperlink r:id="rId5104" ref="F1773"/>
    <hyperlink r:id="rId5105" ref="U1773"/>
    <hyperlink r:id="rId5106" ref="E1774"/>
    <hyperlink r:id="rId5107" ref="F1774"/>
    <hyperlink r:id="rId5108" ref="U1774"/>
    <hyperlink r:id="rId5109" location="/main?escenicid=315393074&amp;extra=%7B%22package%22:%22ece-auto-gen-3482e217-8876-41ce-9736-7c50e8cbac5e%22%7D" ref="E1775"/>
    <hyperlink r:id="rId5110" ref="F1775"/>
    <hyperlink r:id="rId5111" ref="U1775"/>
    <hyperlink r:id="rId5112" location="/main?escenicid=315393580&amp;extra=%7B%22package%22:%22ece-auto-gen-e84ccdd3-8544-42ba-9e5d-6deac080ae4b%22%7D" ref="E1776"/>
    <hyperlink r:id="rId5113" ref="F1776"/>
    <hyperlink r:id="rId5114" ref="U1776"/>
    <hyperlink r:id="rId5115" location="/main?escenicid=315393835&amp;extra=%7B%22package%22:%22ece-auto-gen-fcf52003-9bed-46ba-8e00-a9df2f9c4eeb%22%7D&amp;filter=%7B%22searchCriteria%22:%7B%22name%22:%22%22,%22searchTerm%22:%22%22,%22labels%22:%7B%22org_unit:8a8f26f5-63f5-11f0-ae19-959fd20885e0%22:%7B%22title%22:%22KansasCity%22%7D,%22creationdate%22:%22From%2004%2F13%2F2025%20to%2004%2F14%2F2027%22%7D,%22createdAt%22:%222026-04-13T15:57:50.239Z%22,%22dateRange%22:%7B%22creationdate%22:%7B%22start%22:%222025-04-13T06:00:00Z%22,%22end%22:%222027-04-14T06:00:00Z%22%7D%7D,%22daysBefore%22:%7B%22creationdate%22:%22365%22%7D,%22facetSummary%22:%22Time-span%20(creationdate):%20From%2004%2F13%2F2025%20to%2004%2F14%2F2027%22,%22priority%22:-1,%22panelName%22:%22Search%22,%22presentation%22:%22%22,%22sorting%22:%22%22,%22customFilters%22:%5B%5D,%22customFacetStrings%22:%7B%7D,%22orgUnit%22:%22org_unit:8a8f26f5-63f5-11f0-ae19-959fd20885e0%22%7D%7D" ref="E1777"/>
    <hyperlink r:id="rId5116" ref="F1777"/>
    <hyperlink r:id="rId5117" ref="U1777"/>
    <hyperlink r:id="rId5118" ref="F1778"/>
    <hyperlink r:id="rId5119" ref="U1778"/>
    <hyperlink r:id="rId5120" ref="F1779"/>
    <hyperlink r:id="rId5121" location="heading=h.mv8znjixi60o" ref="U1779"/>
    <hyperlink r:id="rId5122" ref="F1780"/>
    <hyperlink r:id="rId5123" location="heading=h.mv8znjixi60o" ref="U1780"/>
    <hyperlink r:id="rId5124" ref="F1781"/>
    <hyperlink r:id="rId5125" location="heading=h.mv8znjixi60o" ref="U1781"/>
    <hyperlink r:id="rId5126" ref="F1782"/>
    <hyperlink r:id="rId5127" location="heading=h.r108ys343mar" ref="U1782"/>
    <hyperlink r:id="rId5128" ref="F1783"/>
    <hyperlink r:id="rId5129" location="heading=h.r108ys343mar" ref="U1783"/>
    <hyperlink r:id="rId5130" ref="F1784"/>
    <hyperlink r:id="rId5131" location="heading=h.r108ys343mar" ref="U1784"/>
    <hyperlink r:id="rId5132" ref="E1785"/>
    <hyperlink r:id="rId5133" ref="F1785"/>
    <hyperlink r:id="rId5134" location="heading=h.r108ys343mar" ref="U1785"/>
    <hyperlink r:id="rId5135" ref="E1786"/>
    <hyperlink r:id="rId5136" ref="F1786"/>
    <hyperlink r:id="rId5137" ref="U1786"/>
    <hyperlink r:id="rId5138" location="/main?escenicid=315392600&amp;extra=%7B%22package%22:%22ece-auto-gen-c0934d97-7469-4b3f-aa8b-4d77fce7f57e%22%7D" ref="E1787"/>
    <hyperlink r:id="rId5139" ref="F1787"/>
    <hyperlink r:id="rId5140" ref="U1787"/>
    <hyperlink r:id="rId5141" location="/main?escenicid=315392602&amp;extra=%7B%22package%22:%22ece-auto-gen-f16259c4-361a-40c6-98ba-ea2ac9ebe58f%22%7D" ref="E1788"/>
    <hyperlink r:id="rId5142" ref="F1788"/>
    <hyperlink r:id="rId5143" ref="U1788"/>
    <hyperlink r:id="rId5144" location="/main?escenicid=315392603&amp;extra=%7B%22package%22:%22ece-auto-gen-c6f92f36-56d5-4103-8188-dda424657d5d%22%7D" ref="E1789"/>
    <hyperlink r:id="rId5145" ref="F1789"/>
    <hyperlink r:id="rId5146" ref="U1789"/>
    <hyperlink r:id="rId5147" ref="F1790"/>
    <hyperlink r:id="rId5148" ref="U1790"/>
    <hyperlink r:id="rId5149" location="/main?escenicid=315392640&amp;extra=%7B%22package%22:%22ece-auto-gen-d2ab769b-9119-4746-a8e8-82618670f60c%22%7D" ref="E1791"/>
    <hyperlink r:id="rId5150" ref="F1791"/>
    <hyperlink r:id="rId5151" ref="U1791"/>
    <hyperlink r:id="rId5152" ref="E1792"/>
    <hyperlink r:id="rId5153" ref="F1792"/>
    <hyperlink r:id="rId5154" ref="U1792"/>
    <hyperlink r:id="rId5155" ref="E1793"/>
    <hyperlink r:id="rId5156" ref="F1793"/>
    <hyperlink r:id="rId5157" ref="U1793"/>
    <hyperlink r:id="rId5158" location="/main?escenicid=315393800&amp;extra=%7B%22package%22:%22ece-auto-gen-2697e6e8-02bd-419b-a22f-632f7cb43ed1%22%7D" ref="E1794"/>
    <hyperlink r:id="rId5159" ref="F1794"/>
    <hyperlink r:id="rId5160" ref="U1794"/>
    <hyperlink r:id="rId5161" location="/main?escenicid=315393802&amp;extra=%7B%22package%22:%22ece-auto-gen-0e4ff148-8544-4382-acc2-7aab6f52a145%22%7D" ref="E1795"/>
    <hyperlink r:id="rId5162" ref="F1795"/>
    <hyperlink r:id="rId5163" ref="U1795"/>
    <hyperlink r:id="rId5164" location="/main?escenicid=315393806&amp;extra=%7B%22package%22:%22ece-auto-gen-5d63f431-a609-481b-91f5-924be5e8993e%22%7D" ref="E1796"/>
    <hyperlink r:id="rId5165" ref="F1796"/>
    <hyperlink r:id="rId5166" ref="U1796"/>
    <hyperlink r:id="rId5167" ref="E1797"/>
    <hyperlink r:id="rId5168" ref="F1797"/>
    <hyperlink r:id="rId5169" ref="U1797"/>
    <hyperlink r:id="rId5170" location="/main?escenicid=315393934&amp;extra=%7B%22package%22:%22ece-auto-gen-85e2be2d-19f8-456e-b38a-b5327c5472b3%22%7D" ref="E1798"/>
    <hyperlink r:id="rId5171" ref="F1798"/>
    <hyperlink r:id="rId5172" ref="U1798"/>
    <hyperlink r:id="rId5173" location="/main?escenicid=315393937&amp;extra=%7B%22package%22:%22ece-auto-gen-60f6eae2-6047-4942-bdec-12fd3d684e83%22%7D" ref="E1799"/>
    <hyperlink r:id="rId5174" ref="F1799"/>
    <hyperlink r:id="rId5175" ref="U1799"/>
    <hyperlink r:id="rId5176" ref="E1800"/>
    <hyperlink r:id="rId5177" ref="F1800"/>
    <hyperlink r:id="rId5178" ref="U1800"/>
    <hyperlink r:id="rId5179" ref="F1801"/>
    <hyperlink r:id="rId5180" location="heading=h.kbe84wtklhc2" ref="U1801"/>
    <hyperlink r:id="rId5181" ref="F1802"/>
    <hyperlink r:id="rId5182" location="heading=h.kbe84wtklhc2" ref="U1802"/>
    <hyperlink r:id="rId5183" location="/main?escenicid=315396018&amp;extra=%7B%22package%22:%22ece-auto-gen-af89ff15-1903-47c4-aef0-500550723670%22%7D" ref="E1803"/>
    <hyperlink r:id="rId5184" ref="F1803"/>
    <hyperlink r:id="rId5185" location="heading=h.kbe84wtklhc2" ref="U1803"/>
    <hyperlink r:id="rId5186" ref="F1804"/>
    <hyperlink r:id="rId5187" location="heading=h.kbe84wtklhc2" ref="U1804"/>
    <hyperlink r:id="rId5188" ref="F1805"/>
    <hyperlink r:id="rId5189" ref="U1805"/>
    <hyperlink r:id="rId5190" ref="F1806"/>
    <hyperlink r:id="rId5191" ref="U1806"/>
    <hyperlink r:id="rId5192" ref="F1807"/>
    <hyperlink r:id="rId5193" ref="U1807"/>
    <hyperlink r:id="rId5194" location="/main?uri=https:%2F%2Fcue.gcp.misitemgr.com%2Fwebservice%2Fescenic%2Fcontent%2F315393076&amp;mimetype=x-ece%2Fstory&amp;extra=%7B%22package%22:%2293fa2c8f-0056-4fdd-86c9-a2bd92ca4e45%22%7D&amp;name=What_is_Oscar_Mayer_s_Maple_Bourbon_Bacon_Everything_you_need_to_know_about_the_new_flavor" ref="E1808"/>
    <hyperlink r:id="rId5195" ref="F1808"/>
    <hyperlink r:id="rId5196" ref="U1808"/>
    <hyperlink r:id="rId5197" location="/main?uri=https:%2F%2Fcue.gcp.misitemgr.com%2Fwebservice%2Fescenic%2Fcontent%2F315392989&amp;mimetype=x-ece%2Fstory&amp;extra=%7B%22package%22:%22670f9396-228c-4203-acb7-b9d15b98d174%22%7D&amp;name=Oscar_Mayer_Launches_Maple_Bourbon_Bacon_Its_First_New_Flavor_in_5_Years" ref="E1809"/>
    <hyperlink r:id="rId5198" ref="F1809"/>
    <hyperlink r:id="rId5199" ref="U1809"/>
    <hyperlink r:id="rId5200" ref="E1810"/>
    <hyperlink r:id="rId5201" ref="F1810"/>
    <hyperlink r:id="rId5202" ref="U1810"/>
    <hyperlink r:id="rId5203" ref="E1811"/>
    <hyperlink r:id="rId5204" ref="F1811"/>
    <hyperlink r:id="rId5205" ref="U1811"/>
    <hyperlink r:id="rId5206" location="/main?uri=https:%2F%2Fcue.gcp.misitemgr.com%2Fwebservice%2Fescenic%2Fcontent%2F315392952&amp;mimetype=x-ece%2Fstory&amp;extra=%7B%22package%22:%2216561feb-f263-4e23-874f-5d4d782e0b1a%22%7D&amp;name=Austin_Wildlife_Rescue_Overwhelmed_as_Baby_Animal_Season_Arrives_Early_in_Central_Texas&amp;filter=%7B%22searchCriteria%22:%7B%22name%22:%22%22" ref="E1812"/>
    <hyperlink r:id="rId5207" ref="F1812"/>
    <hyperlink r:id="rId5208" ref="U1812"/>
    <hyperlink r:id="rId5209" ref="F1813"/>
    <hyperlink r:id="rId5210" ref="U1813"/>
    <hyperlink r:id="rId5211" ref="F1814"/>
    <hyperlink r:id="rId5212" ref="U1814"/>
    <hyperlink r:id="rId5213" ref="F1815"/>
    <hyperlink r:id="rId5214" ref="U1815"/>
    <hyperlink r:id="rId5215" ref="E1816"/>
    <hyperlink r:id="rId5216" ref="F1816"/>
    <hyperlink r:id="rId5217" ref="U1816"/>
    <hyperlink r:id="rId5218" location="/main?escenicid=315395552&amp;extra=%7B%22package%22:%22ece-auto-gen-1363cfd2-c89b-41bc-98b2-5a6058559e08%22%7D" ref="E1817"/>
    <hyperlink r:id="rId5219" ref="F1817"/>
    <hyperlink r:id="rId5220" ref="U1817"/>
    <hyperlink r:id="rId5221" location="/main?escenicid=315395556&amp;extra=%7B%22package%22:%22ece-auto-gen-67debf0d-e764-4f41-a0d6-f67423e8ad7c%22%7D" ref="E1818"/>
    <hyperlink r:id="rId5222" ref="F1818"/>
    <hyperlink r:id="rId5223" ref="U1818"/>
    <hyperlink r:id="rId5224" ref="E1819"/>
    <hyperlink r:id="rId5225" ref="F1819"/>
    <hyperlink r:id="rId5226" ref="U1819"/>
    <hyperlink r:id="rId5227" ref="E1820"/>
    <hyperlink r:id="rId5228" ref="F1820"/>
    <hyperlink r:id="rId5229" ref="U1820"/>
    <hyperlink r:id="rId5230" ref="E1821"/>
    <hyperlink r:id="rId5231" ref="F1821"/>
    <hyperlink r:id="rId5232" ref="U1821"/>
    <hyperlink r:id="rId5233" location="/main?escenicid=315395781&amp;extra=%7B%22package%22:%22ece-auto-gen-3f668ac9-63db-4e8f-abd8-720b56ad5984%22%7D" ref="E1822"/>
    <hyperlink r:id="rId5234" ref="F1822"/>
    <hyperlink r:id="rId5235" ref="U1822"/>
    <hyperlink r:id="rId5236" location="/main?escenicid=315395782&amp;extra=%7B%22package%22:%22ece-auto-gen-bf6513c3-202a-4855-ac1a-fa2f90cfca13%22%7D" ref="E1823"/>
    <hyperlink r:id="rId5237" ref="F1823"/>
    <hyperlink r:id="rId5238" ref="U1823"/>
    <hyperlink r:id="rId5239" location="/main?escenicid=315395784&amp;extra=%7B%22package%22:%22ece-auto-gen-73b18f8d-8972-4093-8702-582a234344d3%22%7D" ref="E1824"/>
    <hyperlink r:id="rId5240" ref="F1824"/>
    <hyperlink r:id="rId5241" ref="U1824"/>
    <hyperlink r:id="rId5242" location="/main?escenicid=315396865&amp;extra=%7B%22package%22:%22ece-auto-gen-ce1cb31e-8420-447b-891c-021f29bb7be7%22%7D" ref="E1825"/>
    <hyperlink r:id="rId5243" ref="F1825"/>
    <hyperlink r:id="rId5244" ref="U1825"/>
    <hyperlink r:id="rId5245" location="/main?escenicid=315397076&amp;extra=%7B%22package%22:%22ece-auto-gen-176f6a73-62b3-467f-869d-f9b3dde4ecdd%22%7D" ref="E1826"/>
    <hyperlink r:id="rId5246" ref="F1826"/>
    <hyperlink r:id="rId5247" ref="U1826"/>
    <hyperlink r:id="rId5248" location="/main?escenicid=315397361&amp;extra=%7B%22package%22:%22ece-auto-gen-c195f608-8338-4fef-be06-94b71b0f04ea%22%7D" ref="E1827"/>
    <hyperlink r:id="rId5249" ref="F1827"/>
    <hyperlink r:id="rId5250" ref="U1827"/>
    <hyperlink r:id="rId5251" location="/main?uri=https:%2F%2Fcue.gcp.misitemgr.com%2Fwebservice%2Fescenic%2Fcontainer%2F53a3dac1-3773-11f1-a098-6708d3b68b83&amp;mimetype=x-ece%2Fcontainer&amp;extra=%7B%22package%22:%22ece-auto-gen-196b7c75-56b7-4f86-937e-d33dad517cf7%22%7D" ref="E1828"/>
    <hyperlink r:id="rId5252" ref="F1828"/>
    <hyperlink r:id="rId5253" ref="U1828"/>
    <hyperlink r:id="rId5254" ref="F1829"/>
    <hyperlink r:id="rId5255" ref="U1829"/>
    <hyperlink r:id="rId5256" location="/main?escenicid=315398202&amp;extra=%7B%22package%22:%22ece-auto-gen-0c911998-bb98-4686-b48c-442453a4f7ea%22%7D" ref="E1830"/>
    <hyperlink r:id="rId5257" ref="F1830"/>
    <hyperlink r:id="rId5258" ref="U1830"/>
    <hyperlink r:id="rId5259" ref="F1831"/>
    <hyperlink r:id="rId5260" ref="U1831"/>
    <hyperlink r:id="rId5261" location="/main?escenicid=315407370&amp;extra=%7B%22package%22:%22ece-auto-gen-fb3edec1-37f6-46ad-90d5-f98f025312e8%22%7D" ref="E1832"/>
    <hyperlink r:id="rId5262" ref="F1832"/>
    <hyperlink r:id="rId5263" ref="U1832"/>
    <hyperlink r:id="rId5264" location="/main?escenicid=315397234&amp;extra=%7B%22package%22:%22ece-auto-gen-4d8a6fa7-2a0f-4c4f-91bd-0d0859281aae%22%7D" ref="E1833"/>
    <hyperlink r:id="rId5265" ref="F1833"/>
    <hyperlink r:id="rId5266" ref="U1833"/>
    <hyperlink r:id="rId5267" location="/main?escenicid=315397226&amp;extra=%7B%22package%22:%22ece-auto-gen-ffd678ca-17d9-4ea6-99c2-01d0eb9e6c6c%22%7D" ref="E1834"/>
    <hyperlink r:id="rId5268" ref="F1834"/>
    <hyperlink r:id="rId5269" ref="U1834"/>
    <hyperlink r:id="rId5270" location="/main?escenicid=315397229&amp;extra=%7B%22package%22:%22ece-auto-gen-6e87f4ca-2b9e-4594-93d6-326c6ec51603%22%7D" ref="E1835"/>
    <hyperlink r:id="rId5271" ref="F1835"/>
    <hyperlink r:id="rId5272" ref="U1835"/>
    <hyperlink r:id="rId5273" ref="E1836"/>
    <hyperlink r:id="rId5274" ref="F1836"/>
    <hyperlink r:id="rId5275" ref="U1836"/>
    <hyperlink r:id="rId5276" location="/main?escenicid=315397169&amp;extra=%7B%22package%22:%22ece-auto-gen-0e1ef000-2b61-4a4e-9b65-1742936c280c%22%7D" ref="E1837"/>
    <hyperlink r:id="rId5277" ref="F1837"/>
    <hyperlink r:id="rId5278" ref="U1837"/>
    <hyperlink r:id="rId5279" location="/main?escenicid=315397171&amp;extra=%7B%22package%22:%22ece-auto-gen-185efd13-1bd8-42ea-b0ef-f3a01e305b8c%22%7D" ref="E1838"/>
    <hyperlink r:id="rId5280" ref="F1838"/>
    <hyperlink r:id="rId5281" ref="U1838"/>
    <hyperlink r:id="rId5282" ref="E1839"/>
    <hyperlink r:id="rId5283" ref="F1839"/>
    <hyperlink r:id="rId5284" ref="U1839"/>
    <hyperlink r:id="rId5285" ref="E1840"/>
    <hyperlink r:id="rId5286" ref="F1840"/>
    <hyperlink r:id="rId5287" ref="U1840"/>
    <hyperlink r:id="rId5288" ref="F1841"/>
    <hyperlink r:id="rId5289" ref="U1841"/>
    <hyperlink r:id="rId5290" ref="F1842"/>
    <hyperlink r:id="rId5291" ref="U1842"/>
    <hyperlink r:id="rId5292" ref="E1843"/>
    <hyperlink r:id="rId5293" ref="F1843"/>
    <hyperlink r:id="rId5294" ref="U1843"/>
    <hyperlink r:id="rId5295" ref="F1844"/>
    <hyperlink r:id="rId5296" ref="U1844"/>
    <hyperlink r:id="rId5297" location="/main?escenicid=315408671&amp;extra=%7B%22package%22:%22ece-auto-gen-596bcc4d-f26a-4dd0-9710-97e503e15ac5%22%7D" ref="E1845"/>
    <hyperlink r:id="rId5298" ref="F1845"/>
    <hyperlink r:id="rId5299" ref="U1845"/>
    <hyperlink r:id="rId5300" location="/main?escenicid=315408852&amp;extra=%7B%22package%22:%22ece-auto-gen-18bc68dc-728f-4fc2-a5fc-7ef3f857adbe%22%7D&amp;filter=%7B%22searchCriteria%22:%7B%22name%22:%22%22,%22searchTerm%22:%22%22,%22labels%22:%7B%22org_unit:8a8f26f5-63f5-11f0-ae19-959fd20885e0%22:%7B%22title%22:%22KansasCity%22%7D,%22creationdate%22:%22In%20the%20last%20year%22%7D,%22createdAt%22:%222026-04-14T18:35:31.894Z%22,%22dateRange%22:%7B%22creationdate%22:%7B%22start%22:%222025-04-14T06:00:00Z%22,%22end%22:%222027-04-15T06: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 ref="E1846"/>
    <hyperlink r:id="rId5301" ref="F1846"/>
    <hyperlink r:id="rId5302" ref="U1846"/>
    <hyperlink r:id="rId5303" ref="F1847"/>
    <hyperlink r:id="rId5304" ref="U1847"/>
    <hyperlink r:id="rId5305" ref="E1848"/>
    <hyperlink r:id="rId5306" ref="F1848"/>
    <hyperlink r:id="rId5307" ref="U1848"/>
    <hyperlink r:id="rId5308" ref="F1849"/>
    <hyperlink r:id="rId5309" ref="U1849"/>
    <hyperlink r:id="rId5310" ref="F1850"/>
    <hyperlink r:id="rId5311" ref="U1850"/>
    <hyperlink r:id="rId5312" location="/main?uri=https:%2F%2Fcue.gcp.misitemgr.com%2Fwebservice%2Fescenic%2Fcontainer%2F124656e3-375a-11f1-808b-b11963bf45c5&amp;mimetype=x-ece%2Fcontainer&amp;extra=%7B%22package%22:%220a19503d-6e5f-4cd7-90eb-10692881c514%22%7D" ref="E1851"/>
    <hyperlink r:id="rId5313" ref="F1851"/>
    <hyperlink r:id="rId5314" ref="U1851"/>
    <hyperlink r:id="rId5315" ref="F1852"/>
    <hyperlink r:id="rId5316" ref="U1852"/>
    <hyperlink r:id="rId5317" ref="F1853"/>
    <hyperlink r:id="rId5318" ref="U1853"/>
    <hyperlink r:id="rId5319" ref="F1854"/>
    <hyperlink r:id="rId5320" ref="U1854"/>
    <hyperlink r:id="rId5321" ref="F1855"/>
    <hyperlink r:id="rId5322" ref="U1855"/>
    <hyperlink r:id="rId5323" ref="E1856"/>
    <hyperlink r:id="rId5324" ref="F1856"/>
    <hyperlink r:id="rId5325" ref="U1856"/>
    <hyperlink r:id="rId5326" location="/main?escenicid=315404256&amp;extra=%7B%22package%22:%22ece-auto-gen-213c6e7b-8136-4841-8f62-33ae88a64dfb%22%7D" ref="E1857"/>
    <hyperlink r:id="rId5327" ref="F1857"/>
    <hyperlink r:id="rId5328" ref="U1857"/>
    <hyperlink r:id="rId5329" location="/main?escenicid=315404252&amp;extra=%7B%22package%22:%22ece-auto-gen-33cd88cb-f36e-4e0e-8b64-3863c1fdc125%22%7D" ref="E1858"/>
    <hyperlink r:id="rId5330" ref="F1858"/>
    <hyperlink r:id="rId5331" ref="U1858"/>
    <hyperlink r:id="rId5332" location="/main?escenicid=315404259&amp;extra=%7B%22package%22:%22ece-auto-gen-dd3b7688-8109-4bca-b5db-20a17fdba768%22%7D" ref="E1859"/>
    <hyperlink r:id="rId5333" ref="F1859"/>
    <hyperlink r:id="rId5334" ref="U1859"/>
    <hyperlink r:id="rId5335" location="/main?escenicid=315405092&amp;extra=%7B%22package%22:%22ece-auto-gen-91431973-c593-44f2-aaa7-a39544e86e5e%22%7D" ref="E1860"/>
    <hyperlink r:id="rId5336" ref="F1860"/>
    <hyperlink r:id="rId5337" ref="U1860"/>
    <hyperlink r:id="rId5338" location="/main?escenicid=315405091&amp;extra=%7B%22package%22:%22ece-auto-gen-37fb44ce-16f7-448a-a136-03e75a2c5f4a%22%7D" ref="E1861"/>
    <hyperlink r:id="rId5339" ref="F1861"/>
    <hyperlink r:id="rId5340" ref="U1861"/>
    <hyperlink r:id="rId5341" ref="E1862"/>
    <hyperlink r:id="rId5342" ref="F1862"/>
    <hyperlink r:id="rId5343" ref="U1862"/>
    <hyperlink r:id="rId5344" ref="E1863"/>
    <hyperlink r:id="rId5345" ref="F1863"/>
    <hyperlink r:id="rId5346" ref="U1863"/>
    <hyperlink r:id="rId5347" location="/main?escenicid=315405793&amp;extra=%7B%22package%22:%22ece-auto-gen-504b03e6-8858-454f-ae43-ed2fe4bcf521%22%7D&amp;filter=%7B%22searchCriteria%22:%7B%22name%22:%22%22,%22searchTerm%22:%22wolf%22,%22labels%22:%7B%22org_unit:8acc2ff9-63f5-11f0-ae19-959fd20885e0%22:%7B%22title%22:%22Miami%22%7D,%22creationdate%22:%22From%2004%2F14%2F2025%20to%2004%2F15%2F2027%22%7D,%22createdAt%22:%222026-04-14T15:39:07.795Z%22,%22dateRange%22:%7B%22creationdate%22:%7B%22start%22:%222025-04-14T04:00:00Z%22,%22end%22:%222027-04-15T04:00:00Z%22%7D%7D,%22daysBefore%22:%7B%22creationdate%22:%22365%22%7D,%22facetSummary%22:%22Time-span%20(creationdate):%20From%2004%2F14%2F2025%20to%2004%2F15%2F2027%22,%22priority%22:-1,%22panelName%22:%22Search%22,%22presentation%22:%22%22,%22sorting%22:%22%22,%22customFilters%22:%5B%5D,%22customFacetStrings%22:%7B%7D,%22orgUnit%22:%22org_unit:8acc2ff9-63f5-11f0-ae19-959fd20885e0%22%7D%7D" ref="E1864"/>
    <hyperlink r:id="rId5348" ref="F1864"/>
    <hyperlink r:id="rId5349" ref="U1864"/>
    <hyperlink r:id="rId5350" location="/main?escenicid=315405791&amp;extra=%7B%22package%22:%22ece-auto-gen-d5de0755-e2a6-479a-8584-a78373a1ebd1%22%7D&amp;filter=%7B%22searchCriteria%22:%7B%22name%22:%22%22,%22searchTerm%22:%22wolf%22,%22labels%22:%7B%22org_unit:8acc2ff9-63f5-11f0-ae19-959fd20885e0%22:%7B%22title%22:%22Miami%22%7D,%22creationdate%22:%22From%2004%2F14%2F2025%20to%2004%2F15%2F2027%22%7D,%22createdAt%22:%222026-04-14T15:39:25.998Z%22,%22dateRange%22:%7B%22creationdate%22:%7B%22start%22:%222025-04-14T04:00:00Z%22,%22end%22:%222027-04-15T04:00:00Z%22%7D%7D,%22daysBefore%22:%7B%22creationdate%22:%22365%22%7D,%22facetSummary%22:%22Time-span%20(creationdate):%20From%2004%2F14%2F2025%20to%2004%2F15%2F2027%22,%22priority%22:-1,%22panelName%22:%22Search%22,%22presentation%22:%22%22,%22sorting%22:%22%22,%22customFilters%22:%5B%5D,%22customFacetStrings%22:%7B%7D,%22orgUnit%22:%22org_unit:8acc2ff9-63f5-11f0-ae19-959fd20885e0%22%7D%7D" ref="E1865"/>
    <hyperlink r:id="rId5351" ref="F1865"/>
    <hyperlink r:id="rId5352" ref="U1865"/>
    <hyperlink r:id="rId5353" location="/main?escenicid=315405815&amp;extra=%7B%22package%22:%22ece-auto-gen-7edda390-01b2-4b7d-b5d7-1b5ce2a87817%22%7D&amp;filter=%7B%22searchCriteria%22:%7B%22name%22:%22%22,%22searchTerm%22:%22wolf%22,%22labels%22:%7B%22org_unit:8acc2ff9-63f5-11f0-ae19-959fd20885e0%22:%7B%22title%22:%22Miami%22%7D,%22creationdate%22:%22From%2004%2F14%2F2025%20to%2004%2F15%2F2027%22%7D,%22createdAt%22:%222026-04-14T15:39:29.444Z%22,%22dateRange%22:%7B%22creationdate%22:%7B%22start%22:%222025-04-14T04:00:00Z%22,%22end%22:%222027-04-15T04:00:00Z%22%7D%7D,%22daysBefore%22:%7B%22creationdate%22:%22365%22%7D,%22facetSummary%22:%22Time-span%20(creationdate):%20From%2004%2F14%2F2025%20to%2004%2F15%2F2027%22,%22priority%22:-1,%22panelName%22:%22Search%22,%22presentation%22:%22%22,%22sorting%22:%22%22,%22customFilters%22:%5B%5D,%22customFacetStrings%22:%7B%7D,%22orgUnit%22:%22org_unit:8acc2ff9-63f5-11f0-ae19-959fd20885e0%22%7D%7D" ref="E1866"/>
    <hyperlink r:id="rId5354" ref="F1866"/>
    <hyperlink r:id="rId5355" ref="U1866"/>
    <hyperlink r:id="rId5356" location="/main?escenicid=315406338&amp;extra=%7B%22package%22:%22ece-auto-gen-2bea7b5b-b564-482d-9ba9-958112188a6f%22%7D" ref="E1867"/>
    <hyperlink r:id="rId5357" ref="F1867"/>
    <hyperlink r:id="rId5358" ref="U1867"/>
    <hyperlink r:id="rId5359" location="/main?escenicid=315406345&amp;extra=%7B%22package%22:%22ece-auto-gen-d5df19d6-3099-49f4-84db-ad15c019e90e%22%7D" ref="E1868"/>
    <hyperlink r:id="rId5360" ref="F1868"/>
    <hyperlink r:id="rId5361" ref="U1868"/>
    <hyperlink r:id="rId5362" ref="E1869"/>
    <hyperlink r:id="rId5363" ref="F1869"/>
    <hyperlink r:id="rId5364" ref="U1869"/>
    <hyperlink r:id="rId5365" ref="E1870"/>
    <hyperlink r:id="rId5366" ref="F1870"/>
    <hyperlink r:id="rId5367" ref="U1870"/>
    <hyperlink r:id="rId5368" location="/main?uri=https:%2F%2Fcue.gcp.misitemgr.com%2Fwebservice%2Fescenic%2Fcontent%2F315371127&amp;mimetype=x-ece%2Fstory&amp;extra=%7B%22package%22:%2283832cf8-9e09-4d5c-b517-55f32ff0d3e4%22%7D&amp;name=Your_Perfect_Day_in_Savannah_Ghost_Tours_Go-Cups_and_Grand_Square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10T20:23:10.830Z%22,%22dateRange%22:%7B%22creationdate%22:%7B%22start%22:%222025-04-10T04:00:00Z%22,%22end%22:%222027-04-11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871"/>
    <hyperlink r:id="rId5369" ref="F1871"/>
    <hyperlink r:id="rId5370" ref="U1871"/>
    <hyperlink r:id="rId5371" location="/main?uri=https:%2F%2Fcue.gcp.misitemgr.com%2Fwebservice%2Fescenic%2Fcontent%2F315371108&amp;mimetype=x-ece%2Fstory&amp;extra=%7B%22package%22:%22737ced1f-069b-43e4-8db6-9f457179e36a%22%7D&amp;name=Your_Perfect_Day_in_Savannah_A_Morning-to-Night_Itinerary&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3c7e02-63f5-11f0-ae19-959fd20885e0%22:%7B%22title%22:%22Raleigh%22%7D,%22%2Fwebservice%2Fescenic%2Fsection%2F71149%22:%7B%22pathInfo%22:%22heraldsun%22,%22title%22:%22Living%22%7D,%22creationdate%22:%22In%20the%20last%20year%22%7D,%22createdAt%22:%222026-04-10T20:10:17.951Z%22,%22dateRange%22:%7B%22creationdate%22:%7B%22start%22:%222025-04-10T04:00:00Z%22,%22end%22:%222027-04-11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71149%22,%22orgUnit%22:%22org_unit:8b3c7e02-63f5-11f0-ae19-959fd20885e0%22%7D%7D" ref="E1872"/>
    <hyperlink r:id="rId5372" ref="F1872"/>
    <hyperlink r:id="rId5373" ref="U1872"/>
    <hyperlink r:id="rId5374" location="/main?uri=https:%2F%2Fcue.gcp.misitemgr.com%2Fwebservice%2Fescenic%2Fcontent%2F315371084&amp;mimetype=x-ece%2Fstory&amp;extra=%7B%22package%22:%225654ac75-c92d-45b3-acd5-c56d6f2b54d5%22%7D&amp;name=How_to_Spend_One_Perfect_Day_in_Savannah_Georgia&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22db80-63f5-11f0-ae19-959fd20885e0%22:%7B%22title%22:%22MyrtleBeach%22%7D,%22%2Fwebservice%2Fescenic%2Fsection%2F15086%22:%7B%22pathInfo%22:%22myrtlebeachonline%22,%22title%22:%22Living%22%7D,%22creationdate%22:%22In%20the%20last%20year%22%7D,%22createdAt%22:%222026-04-10T19:45:22.008Z%22,%22dateRange%22:%7B%22creationdate%22:%7B%22start%22:%222025-04-10T04:00:00Z%22,%22end%22:%222027-04-11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15086%22,%22orgUnit%22:%22org_unit:8b22db80-63f5-11f0-ae19-959fd20885e0%22%7D%7D" ref="E1873"/>
    <hyperlink r:id="rId5375" ref="F1873"/>
    <hyperlink r:id="rId5376" ref="U1873"/>
    <hyperlink r:id="rId5377" ref="E1874"/>
    <hyperlink r:id="rId5378" ref="F1874"/>
    <hyperlink r:id="rId5379" ref="U1874"/>
    <hyperlink r:id="rId5380" location="/main?uri=https:%2F%2Fcue.gcp.misitemgr.com%2Fwebservice%2Fescenic%2Fcontent%2F315397230&amp;mimetype=x-ece%2Fstory&amp;extra=%7B%22package%22:%22b40db16c-415b-4def-a6f1-252e507ebdd2%22%7D&amp;name=Your_Perfect_5-Day_Savannah_Itinerary_Square_by_Squar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13T20:17:26.487Z%22,%22dateRange%22:%7B%22creationdate%22:%7B%22start%22:%222025-04-13T04:00:00Z%22,%22end%22:%222027-04-1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1875"/>
    <hyperlink r:id="rId5381" ref="F1875"/>
    <hyperlink r:id="rId5382" ref="U1875"/>
    <hyperlink r:id="rId5383" location="/main?uri=https:%2F%2Fcue.gcp.misitemgr.com%2Fwebservice%2Fescenic%2Fcontent%2F315397231&amp;mimetype=x-ece%2Fstory&amp;extra=%7B%22package%22:%22a61754b4-6826-4276-9f73-eb862ddcc767%22%7D&amp;name=Your_Family_s_5-Day_Guide_to_Savannah_Georgia_With_Kids&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13T19:54:20.112Z%22,%22dateRange%22:%7B%22creationdate%22:%7B%22start%22:%222025-04-13T04:00:00Z%22,%22end%22:%222027-04-14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 ref="E1876"/>
    <hyperlink r:id="rId5384" ref="F1876"/>
    <hyperlink r:id="rId5385" ref="U1876"/>
    <hyperlink r:id="rId5386" location="/main?uri=https:%2F%2Fcue.gcp.misitemgr.com%2Fwebservice%2Fescenic%2Fcontent%2F315394694&amp;mimetype=x-ece%2Fstory&amp;extra=%7B%22package%22:%22273d557e-b8b6-480e-aa56-05e5f69a5240%22%7D&amp;name=Your_3-Day_Savannah_Itinerary_A_Walkable_Southern_Discovery&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section%2F4990%22:%7B%22pathInfo%22:%22miamiherald%22,%22title%22:%22Living%22%7D,%22creationdate%22:%22In%20the%20last%20year%22%7D,%22createdAt%22:%222026-04-13T17:37:35.374Z%22,%22dateRange%22:%7B%22creationdate%22:%7B%22start%22:%222025-04-13T04:00:00Z%22,%22end%22:%222027-04-14T04:00:00Z%22%7D%7D,%22daysBefore%22:%7B%22creationdate%22:%22365%22%7D,%22facetSummary%22:%22Document%20Type:%20Story,%20Time-span%20(creationdate):%20In%20the%20last%20year,%20Sections:%20Living%22,%22priority%22:-1,%22panelName%22:%22Search%22,%22presentation%22:%22%22,%22sorting%22:%22%22,%22customFilters%22:%5B%5D,%22customFacetStrings%22:%7B%7D,%22sections%22:%22%2Fwebservice%2Fescenic%2Fsection%2F4990%22,%22orgUnit%22:%22org_unit:8acc2ff9-63f5-11f0-ae19-959fd20885e0%22%7D%7D" ref="E1877"/>
    <hyperlink r:id="rId5387" ref="F1877"/>
    <hyperlink r:id="rId5388" ref="U1877"/>
    <hyperlink r:id="rId5389" location="/main?uri=https:%2F%2Fcue.gcp.misitemgr.com%2Fwebservice%2Fescenic%2Fcontent%2F315394688&amp;mimetype=x-ece%2Fstory&amp;extra=%7B%22package%22:%22b88afca4-03b0-46d8-a467-4652f769afff%22%7D&amp;name=Your_Family_s_3-Day_Savannah_Road_Trip_A_Kid-Friendly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22db80-63f5-11f0-ae19-959fd20885e0%22:%7B%22title%22:%22MyrtleBeach%22%7D,%22%2Fwebservice%2Fescenic%2Fsection%2F15086%22:%7B%22pathInfo%22:%22myrtlebeachonline%22,%22title%22:%22Living%22%7D,%22creationdate%22:%22In%20the%20last%20year%22%7D,%22createdAt%22:%222026-04-13T17:19:43.689Z%22,%22dateRange%22:%7B%22creationdate%22:%7B%22start%22:%222025-04-13T04:00:00Z%22,%22end%22:%222027-04-14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15086%22,%22orgUnit%22:%22org_unit:8b22db80-63f5-11f0-ae19-959fd20885e0%22%7D%7D" ref="E1878"/>
    <hyperlink r:id="rId5390" ref="F1878"/>
    <hyperlink r:id="rId5391" ref="U1878"/>
    <hyperlink r:id="rId5392" location="/main?uri=https:%2F%2Fcue.gcp.misitemgr.com%2Fwebservice%2Fescenic%2Fcontainer%2F4cad8057-3756-11f1-99a4-6ff1da0045e1&amp;mimetype=x-ece%2Fcontainer&amp;extra=%7B%22package%22:%222ca5b9a5-d2f0-4dd5-b2d6-8feb883d926a%22%7D" ref="E1879"/>
    <hyperlink r:id="rId5393" ref="F1879"/>
    <hyperlink r:id="rId5394" ref="U1879"/>
    <hyperlink r:id="rId5395" ref="E1880"/>
    <hyperlink r:id="rId5396" ref="F1880"/>
    <hyperlink r:id="rId5397" ref="U1880"/>
    <hyperlink r:id="rId5398" location="/main?uri=https:%2F%2Fcue.gcp.misitemgr.com%2Fwebservice%2Fescenic%2Fcontent%2F315406311&amp;mimetype=x-ece%2Fstory&amp;extra=%7B%22package%22:%2226d86ef4-61bf-4ca4-9b4c-b56bcc3c9258%22%7D&amp;name=Your_First_Solo_Trip_How_to_Do_It_Cheap_and_Safe&amp;filter=%7B%22searchCriteria%22:%7B%22name%22:%22%22,%22searchTerm%22:%22%22,%22contentType%22:%22%2Fwebservice%2Fescenic%2Fpublication%2Fbnd%2Fmodel%2Fcontent-type%2Fstoryline%22,%22labels%22:%7B%22%2Fwebservice%2Fescenic%2Fpublication%2Fbnd%2Fmodel%2Fcontent-type%2Fstoryline%22:%7B%22title%22:%22Story%22%7D,%22org_unit:8acc2ff9-63f5-11f0-ae19-959fd20885e0%22:%7B%22title%22:%22Miami%22%7D,%22%2Fwebservice%2Fescenic%2Fsection%2F4990%22:%7B%22pathInfo%22:%22miamiherald%22,%22title%22:%22Living%22%7D,%22creationdate%22:%22In%20the%20last%20year%22%7D,%22createdAt%22:%222026-04-14T16:10:20.231Z%22,%22dateRange%22:%7B%22creationdate%22:%7B%22start%22:%222025-04-14T04:00:00Z%22,%22end%22:%222027-04-15T04:00:00Z%22%7D%7D,%22daysBefore%22:%7B%22creationdate%22:%22365%22%7D,%22facetSummary%22:%22Document%20Type:%20Story,%20Time-span%20(creationdate):%20In%20the%20last%20year,%20Sections:%20Living%22,%22priority%22:-1,%22panelName%22:%22Search%22,%22presentation%22:%22%22,%22sorting%22:%22%22,%22customFilters%22:%5B%5D,%22customFacetStrings%22:%7B%7D,%22sections%22:%22%2Fwebservice%2Fescenic%2Fsection%2F4990%22,%22orgUnit%22:%22org_unit:8acc2ff9-63f5-11f0-ae19-959fd20885e0%22%7D%7D" ref="E1881"/>
    <hyperlink r:id="rId5399" ref="U1881"/>
    <hyperlink r:id="rId5400" location="/main?uri=https:%2F%2Fcue.gcp.misitemgr.com%2Fwebservice%2Fescenic%2Fcontent%2F315406417&amp;mimetype=x-ece%2Fstory&amp;extra=%7B%22package%22:%229e2eaaaf-4746-496c-8aad-ef7d33760822%22%7D&amp;name=How_to_Travel_Alone_on_a_Budget_Without_Sacrificing_Safety&amp;filter=%7B%22searchCriteria%22:%7B%22name%22:%22%22,%22searchTerm%22:%22%22,%22contentType%22:%22%2Fwebservice%2Fescenic%2Fpublication%2Fbnd%2Fmodel%2Fcontent-type%2Fstoryline%22,%22labels%22:%7B%22%2Fwebservice%2Fescenic%2Fpublication%2Fbnd%2Fmodel%2Fcontent-type%2Fstoryline%22:%7B%22title%22:%22Story%22%7D,%22org_unit:8a3917ae-63f5-11f0-ae19-959fd20885e0%22:%7B%22title%22:%22Charlotte%22%7D,%22%2Fwebservice%2Fescenic%2Fsection%2F7884%22:%7B%22pathInfo%22:%22charlotteobserver%22,%22title%22:%22Living%22%7D,%22creationdate%22:%22In%20the%20last%20year%22%7D,%22createdAt%22:%222026-04-14T16:27:46.542Z%22,%22dateRange%22:%7B%22creationdate%22:%7B%22start%22:%222025-04-14T04:00:00Z%22,%22end%22:%222027-04-15T04:00:00Z%22%7D%7D,%22daysBefore%22:%7B%22creationdate%22:%22365%22%7D,%22facetSummary%22:%22Document%20Type:%20Story,%20Time-span%20(creationdate):%20In%20the%20last%20year,%20Sections:%20Living%22,%22priority%22:-1,%22panelName%22:%22Search%22,%22presentation%22:%22%22,%22sorting%22:%22%22,%22customFilters%22:%5B%5D,%22customFacetStrings%22:%7B%7D,%22sections%22:%22%2Fwebservice%2Fescenic%2Fsection%2F7884%22,%22orgUnit%22:%22org_unit:8a3917ae-63f5-11f0-ae19-959fd20885e0%22%7D%7D" ref="E1882"/>
    <hyperlink r:id="rId5401" ref="U1882"/>
    <hyperlink r:id="rId5402" ref="E1883"/>
    <hyperlink r:id="rId5403" ref="F1883"/>
    <hyperlink r:id="rId5404" ref="U1883"/>
    <hyperlink r:id="rId5405" ref="E1884"/>
    <hyperlink r:id="rId5406" ref="F1884"/>
    <hyperlink r:id="rId5407" ref="U1884"/>
    <hyperlink r:id="rId5408" location="/main?escenicid=315407575&amp;extra=%7B%22package%22:%22ece-auto-gen-9d65ab46-44db-46fa-bf55-24b438eb4872%22%7D" ref="E1885"/>
    <hyperlink r:id="rId5409" ref="F1885"/>
    <hyperlink r:id="rId5410" ref="U1885"/>
    <hyperlink r:id="rId5411" ref="E1886"/>
    <hyperlink r:id="rId5412" ref="F1886"/>
    <hyperlink r:id="rId5413" ref="U1886"/>
    <hyperlink r:id="rId5414" location="/main?escenicid=315409893&amp;extra=%7B%22package%22:%22ece-auto-gen-afe774ef-6f18-4b0c-bca5-d8cc2f6cfa3e%22%7D" ref="E1887"/>
    <hyperlink r:id="rId5415" ref="F1887"/>
    <hyperlink r:id="rId5416" ref="U1887"/>
    <hyperlink r:id="rId5417" location="/main?escenicid=315410128&amp;extra=%7B%22package%22:%22ece-auto-gen-08c28b9f-9242-438b-a4e9-b59ed6b27676%22%7D" ref="E1888"/>
    <hyperlink r:id="rId5418" ref="F1888"/>
    <hyperlink r:id="rId5419" ref="U1888"/>
    <hyperlink r:id="rId5420" ref="F1889"/>
    <hyperlink r:id="rId5421" ref="U1889"/>
    <hyperlink r:id="rId5422" location="/main?escenicid=315411548&amp;extra=%7B%22package%22:%22ece-auto-gen-51ff0ff4-10ea-4211-84d8-f4ba5d867f1c%22%7D" ref="E1890"/>
    <hyperlink r:id="rId5423" ref="F1890"/>
    <hyperlink r:id="rId5424" ref="U1890"/>
    <hyperlink r:id="rId5425" location="/main?escenicid=315407940&amp;extra=%7B%22package%22:%22ece-auto-gen-5a9f52c5-c964-4d59-aade-d3bf65d5d0cd%22%7D" ref="E1891"/>
    <hyperlink r:id="rId5426" ref="F1891"/>
    <hyperlink r:id="rId5427" ref="U1891"/>
    <hyperlink r:id="rId5428" location="/main?escenicid=315407945&amp;extra=%7B%22package%22:%22ece-auto-gen-f59b4d07-9a76-4976-b68d-c25ce5e13fb7%22%7D" ref="E1892"/>
    <hyperlink r:id="rId5429" ref="F1892"/>
    <hyperlink r:id="rId5430" ref="U1892"/>
    <hyperlink r:id="rId5431" ref="E1893"/>
    <hyperlink r:id="rId5432" ref="F1893"/>
    <hyperlink r:id="rId5433" ref="U1893"/>
    <hyperlink r:id="rId5434" ref="E1894"/>
    <hyperlink r:id="rId5435" ref="F1894"/>
    <hyperlink r:id="rId5436" ref="U1894"/>
    <hyperlink r:id="rId5437" ref="F1895"/>
    <hyperlink r:id="rId5438" ref="U1895"/>
    <hyperlink r:id="rId5439" ref="F1896"/>
    <hyperlink r:id="rId5440" ref="U1896"/>
    <hyperlink r:id="rId5441" ref="F1897"/>
    <hyperlink r:id="rId5442" ref="U1897"/>
    <hyperlink r:id="rId5443" ref="F1898"/>
    <hyperlink r:id="rId5444" ref="U1898"/>
    <hyperlink r:id="rId5445" ref="F1899"/>
    <hyperlink r:id="rId5446" ref="U1899"/>
    <hyperlink r:id="rId5447" ref="F1900"/>
    <hyperlink r:id="rId5448" ref="U1900"/>
    <hyperlink r:id="rId5449" ref="F1901"/>
    <hyperlink r:id="rId5450" ref="U1901"/>
    <hyperlink r:id="rId5451" ref="E1902"/>
    <hyperlink r:id="rId5452" ref="F1902"/>
    <hyperlink r:id="rId5453" ref="U1902"/>
    <hyperlink r:id="rId5454" ref="F1903"/>
    <hyperlink r:id="rId5455" ref="U1903"/>
    <hyperlink r:id="rId5456" ref="F1904"/>
    <hyperlink r:id="rId5457" ref="U1904"/>
    <hyperlink r:id="rId5458" ref="F1905"/>
    <hyperlink r:id="rId5459" ref="U1905"/>
    <hyperlink r:id="rId5460" ref="E1906"/>
    <hyperlink r:id="rId5461" ref="F1906"/>
    <hyperlink r:id="rId5462" ref="U1906"/>
    <hyperlink r:id="rId5463" location="/main?uri=https:%2F%2Fcue.gcp.misitemgr.com%2Fwebservice%2Fescenic%2Fcontainer%2F981c1143-377a-11f1-99a4-6ff1da0045e1&amp;mimetype=x-ece%2Fcontainer&amp;extra=%7B%22package%22:%227076318a-cd65-45f1-a165-5d10a33bff38%22%7D" ref="E1907"/>
    <hyperlink r:id="rId5464" ref="F1907"/>
    <hyperlink r:id="rId5465" ref="U1907"/>
    <hyperlink r:id="rId5466" location="/main?uri=https:%2F%2Fcue.gcp.misitemgr.com%2Fwebservice%2Fescenic%2Fcontainer%2F6c16a2e2-3775-11f1-99a4-6ff1da0045e1&amp;mimetype=x-ece%2Fcontainer&amp;extra=%7B%22originalLink%22:%7B%22uri%22:%7B%22string%22:%22https:%2F%2Fcue.gcp.misitemgr.com%2Fwebservice%2Fescenic%2Fcontent%2F315397653%22,%22$class%22:%22URI%22%7D,%22mimetype%22:%7B%22string%22:%22x-ece%2Fstory%22,%22$class%22:%22cue.core.MIMEType%22%7D,%22$class%22:%22cue.core.Link%22%7D%7D" ref="E1908"/>
    <hyperlink r:id="rId5467" ref="F1908"/>
    <hyperlink r:id="rId5468" ref="U1908"/>
    <hyperlink r:id="rId5469" location="/main?uri=https:%2F%2Fcue.gcp.misitemgr.com%2Fwebservice%2Fescenic%2Fcontainer%2Fdd02302e-3777-11f1-99a4-6ff1da0045e1&amp;mimetype=x-ece%2Fcontainer&amp;extra=%7B%22package%22:%22c774604a-c415-492d-9f3d-62a91c30cb4b%22%7D" ref="E1909"/>
    <hyperlink r:id="rId5470" ref="F1909"/>
    <hyperlink r:id="rId5471" ref="U1909"/>
    <hyperlink r:id="rId5472" ref="F1910"/>
    <hyperlink r:id="rId5473" ref="U1910"/>
    <hyperlink r:id="rId5474" ref="F1911"/>
    <hyperlink r:id="rId5475" ref="U1911"/>
    <hyperlink r:id="rId5476" ref="F1912"/>
    <hyperlink r:id="rId5477" ref="U1912"/>
    <hyperlink r:id="rId5478" ref="F1913"/>
    <hyperlink r:id="rId5479" ref="U1913"/>
    <hyperlink r:id="rId5480" location="/main?escenicid=315412524&amp;extra=%7B%22package%22:%22ece-auto-gen-14461c64-67db-449b-bdfa-b234c3804e31%22%7D" ref="E1914"/>
    <hyperlink r:id="rId5481" ref="F1914"/>
    <hyperlink r:id="rId5482" ref="U1914"/>
    <hyperlink r:id="rId5483" ref="F1915"/>
    <hyperlink r:id="rId5484" ref="U1915"/>
    <hyperlink r:id="rId5485" location="/main?escenicid=315422014&amp;extra=%7B%22package%22:%22ece-auto-gen-f520a132-b288-4f85-9834-187ef96b5e6e%22%7D" ref="E1916"/>
    <hyperlink r:id="rId5486" ref="F1916"/>
    <hyperlink r:id="rId5487" ref="U1916"/>
    <hyperlink r:id="rId5488" location="/main?escenicid=315422258&amp;extra=%7B%22package%22:%22ece-auto-gen-e98da2c0-c6ed-444f-8335-f1343fbb55d5%22%7D" ref="E1917"/>
    <hyperlink r:id="rId5489" ref="F1917"/>
    <hyperlink r:id="rId5490" ref="U1917"/>
    <hyperlink r:id="rId5491" location="/main?escenicid=315417690&amp;extra=%7B%22package%22:%22ece-auto-gen-bc9ef3ea-c944-48bb-8562-4b5294e2c4b0%22%7D" ref="E1918"/>
    <hyperlink r:id="rId5492" ref="F1918"/>
    <hyperlink r:id="rId5493" ref="U1918"/>
    <hyperlink r:id="rId5494" location="/main?escenicid=315417697&amp;extra=%7B%22package%22:%22ece-auto-gen-26d06e7f-01e4-47a5-9a0f-88b45b793ae0%22%7D" ref="E1919"/>
    <hyperlink r:id="rId5495" ref="F1919"/>
    <hyperlink r:id="rId5496" ref="U1919"/>
    <hyperlink r:id="rId5497" ref="E1920"/>
    <hyperlink r:id="rId5498" ref="F1920"/>
    <hyperlink r:id="rId5499" ref="U1920"/>
    <hyperlink r:id="rId5500" ref="E1921"/>
    <hyperlink r:id="rId5501" ref="F1921"/>
    <hyperlink r:id="rId5502" ref="U1921"/>
    <hyperlink r:id="rId5503" ref="E1922"/>
    <hyperlink r:id="rId5504" ref="F1922"/>
    <hyperlink r:id="rId5505" ref="U1922"/>
    <hyperlink r:id="rId5506" location="/main?escenicid=315418396&amp;extra=%7B%22package%22:%22ece-auto-gen-fd37febb-cad8-45e1-9aef-071073435c7f%22%7D" ref="E1923"/>
    <hyperlink r:id="rId5507" ref="F1923"/>
    <hyperlink r:id="rId5508" ref="U1923"/>
    <hyperlink r:id="rId5509" location="/main?escenicid=315418400&amp;extra=%7B%22package%22:%22ece-auto-gen-f63bc95e-358c-4ccf-8cb5-c97db28f5eba%22%7D" ref="E1924"/>
    <hyperlink r:id="rId5510" ref="F1924"/>
    <hyperlink r:id="rId5511" ref="U1924"/>
    <hyperlink r:id="rId5512" location="/main?escenicid=315418402&amp;extra=%7B%22package%22:%22ece-auto-gen-9c9e552a-a12a-42a5-a0b8-e5fc843f3f93%22%7D" ref="E1925"/>
    <hyperlink r:id="rId5513" ref="F1925"/>
    <hyperlink r:id="rId5514" ref="U1925"/>
    <hyperlink r:id="rId5515" location="/main?escenicid=315419247&amp;extra=%7B%22package%22:%22ece-auto-gen-254c6713-b960-4a52-8490-2256bb4024de%22%7D" ref="E1926"/>
    <hyperlink r:id="rId5516" ref="F1926"/>
    <hyperlink r:id="rId5517" ref="U1926"/>
    <hyperlink r:id="rId5518" location="/main?escenicid=315419257&amp;extra=%7B%22package%22:%22ece-auto-gen-1c88ad54-6102-4f74-81fd-1538fa28baaa%22%7D" ref="E1927"/>
    <hyperlink r:id="rId5519" ref="F1927"/>
    <hyperlink r:id="rId5520" ref="U1927"/>
    <hyperlink r:id="rId5521" ref="E1928"/>
    <hyperlink r:id="rId5522" ref="F1928"/>
    <hyperlink r:id="rId5523" ref="U1928"/>
    <hyperlink r:id="rId5524" ref="E1929"/>
    <hyperlink r:id="rId5525" ref="F1929"/>
    <hyperlink r:id="rId5526" ref="U1929"/>
    <hyperlink r:id="rId5527" location="/main?escenicid=315419578&amp;extra=%7B%22package%22:%22ece-auto-gen-5858a18f-fea3-41c8-8e03-67db287b0521%22%7D" ref="E1930"/>
    <hyperlink r:id="rId5528" ref="F1930"/>
    <hyperlink r:id="rId5529" ref="U1930"/>
    <hyperlink r:id="rId5530" location="/main?escenicid=315419596&amp;extra=%7B%22package%22:%22ece-auto-gen-a2f30f66-d23c-4fe9-b4b5-01f92e280854%22%7D" ref="E1931"/>
    <hyperlink r:id="rId5531" ref="F1931"/>
    <hyperlink r:id="rId5532" ref="U1931"/>
    <hyperlink r:id="rId5533" ref="E1932"/>
    <hyperlink r:id="rId5534" ref="F1932"/>
    <hyperlink r:id="rId5535" ref="U1932"/>
    <hyperlink r:id="rId5536" location="/main?escenicid=315421529&amp;extra=%7B%22package%22:%22ece-auto-gen-fc6c29c2-049d-4731-b2dc-e09e404d784e%22%7D" ref="E1933"/>
    <hyperlink r:id="rId5537" ref="F1933"/>
    <hyperlink r:id="rId5538" ref="U1933"/>
    <hyperlink r:id="rId5539" location="/main?escenicid=315421525&amp;extra=%7B%22package%22:%22ece-auto-gen-3b7e8a01-5ace-4451-a560-6f5960083d1a%22%7D" ref="E1934"/>
    <hyperlink r:id="rId5540" ref="F1934"/>
    <hyperlink r:id="rId5541" ref="U1934"/>
    <hyperlink r:id="rId5542" location="/main?escenicid=315421523&amp;extra=%7B%22package%22:%22ece-auto-gen-6251a5f2-0d9b-4419-8f5f-f205a547d645%22%7D" ref="E1935"/>
    <hyperlink r:id="rId5543" ref="F1935"/>
    <hyperlink r:id="rId5544" ref="U1935"/>
    <hyperlink r:id="rId5545" location="/main?uri=https:%2F%2Fcue.gcp.misitemgr.com%2Fwebservice%2Fescenic%2Fcontainer%2F1a57d91e-382b-11f1-a2a8-57a0020b57dc&amp;mimetype=x-ece%2Fcontainer&amp;extra=%7B%22package%22:%22740e1f94-c515-45e1-900f-6828ba30363e%22%7D" ref="E1936"/>
    <hyperlink r:id="rId5546" ref="F1936"/>
    <hyperlink r:id="rId5547" ref="U1936"/>
    <hyperlink r:id="rId5548" location="/main?uri=https:%2F%2Fcue.gcp.misitemgr.com%2Fwebservice%2Fescenic%2Fcontainer%2F9be6baac-3829-11f1-a2a8-57a0020b57dc&amp;mimetype=x-ece%2Fcontainer&amp;extra=%7B%22package%22:%226afbd8e7-0d61-4135-908d-5b804ce18ca2%22%7D" ref="E1937"/>
    <hyperlink r:id="rId5549" ref="F1937"/>
    <hyperlink r:id="rId5550" ref="U1937"/>
    <hyperlink r:id="rId5551" location="/main?uri=https:%2F%2Fcue.gcp.misitemgr.com%2Fwebservice%2Fescenic%2Fcontainer%2F8d1a1fae-3829-11f1-a2a8-57a0020b57dc&amp;mimetype=x-ece%2Fcontainer&amp;extra=%7B%22package%22:%22d439b409-e1df-4600-9595-6595e4a004bc%22%7D" ref="E1938"/>
    <hyperlink r:id="rId5552" ref="F1938"/>
    <hyperlink r:id="rId5553" ref="U1938"/>
    <hyperlink r:id="rId5554" ref="F1939"/>
    <hyperlink r:id="rId5555" ref="U1939"/>
    <hyperlink r:id="rId5556" ref="E1940"/>
    <hyperlink r:id="rId5557" ref="F1940"/>
    <hyperlink r:id="rId5558" ref="U1940"/>
    <hyperlink r:id="rId5559" ref="E1941"/>
    <hyperlink r:id="rId5560" ref="F1941"/>
    <hyperlink r:id="rId5561" ref="U1941"/>
    <hyperlink r:id="rId5562" ref="F1942"/>
    <hyperlink r:id="rId5563" ref="U1942"/>
    <hyperlink r:id="rId5564" ref="F1943"/>
    <hyperlink r:id="rId5565" ref="U1943"/>
    <hyperlink r:id="rId5566" ref="E1944"/>
    <hyperlink r:id="rId5567" ref="F1944"/>
    <hyperlink r:id="rId5568" ref="U1944"/>
    <hyperlink r:id="rId5569" ref="F1945"/>
    <hyperlink r:id="rId5570" ref="U1945"/>
    <hyperlink r:id="rId5571" ref="E1946"/>
    <hyperlink r:id="rId5572" ref="F1946"/>
    <hyperlink r:id="rId5573" ref="U1946"/>
    <hyperlink r:id="rId5574" location="/main?escenicid=315423888&amp;extra=%7B%22package%22:%22ece-auto-gen-911ed821-ad56-42f7-a3b3-c89dd3398ada%22%7D" ref="E1947"/>
    <hyperlink r:id="rId5575" ref="F1947"/>
    <hyperlink r:id="rId5576" ref="U1947"/>
    <hyperlink r:id="rId5577" ref="F1948"/>
    <hyperlink r:id="rId5578" ref="U1948"/>
    <hyperlink r:id="rId5579" ref="E1949"/>
    <hyperlink r:id="rId5580" ref="F1949"/>
    <hyperlink r:id="rId5581" ref="U1949"/>
    <hyperlink r:id="rId5582" location="/main?escenicid=315421950&amp;extra=%7B%22package%22:%22ece-auto-gen-1450310f-8a0c-4b6a-917c-dd971ce373be%22%7D" ref="E1950"/>
    <hyperlink r:id="rId5583" ref="F1950"/>
    <hyperlink r:id="rId5584" ref="U1950"/>
    <hyperlink r:id="rId5585" location="/main?escenicid=315421974&amp;extra=%7B%22package%22:%22ece-auto-gen-8f1896e6-afa8-478b-bb50-240a63d5d05a%22%7D" ref="E1951"/>
    <hyperlink r:id="rId5586" ref="F1951"/>
    <hyperlink r:id="rId5587" ref="U1951"/>
    <hyperlink r:id="rId5588" location="/main?escenicid=315421980&amp;extra=%7B%22package%22:%22ece-auto-gen-342ef6ec-6eb7-4747-9973-2b09e1d1ae3a%22%7D" ref="E1952"/>
    <hyperlink r:id="rId5589" ref="F1952"/>
    <hyperlink r:id="rId5590" ref="U1952"/>
    <hyperlink r:id="rId5591" ref="E1953"/>
    <hyperlink r:id="rId5592" ref="F1953"/>
    <hyperlink r:id="rId5593" ref="U1953"/>
    <hyperlink r:id="rId5594" ref="F1954"/>
    <hyperlink r:id="rId5595" ref="U1954"/>
    <hyperlink r:id="rId5596" ref="F1955"/>
    <hyperlink r:id="rId5597" ref="U1955"/>
    <hyperlink r:id="rId5598" location="/main?escenicid=315423248&amp;extra=%7B%22package%22:%22ece-auto-gen-4e4f3fcc-d00b-44dc-9e86-f80866c3a09d%22%7D" ref="E1956"/>
    <hyperlink r:id="rId5599" ref="F1956"/>
    <hyperlink r:id="rId5600" ref="U1956"/>
    <hyperlink r:id="rId5601" location="/main?escenicid=315423257&amp;extra=%7B%22package%22:%22ece-auto-gen-5a45d6a1-f22f-42b7-8f9a-2fc96e60fedf%22%7D" ref="E1957"/>
    <hyperlink r:id="rId5602" ref="F1957"/>
    <hyperlink r:id="rId5603" ref="U1957"/>
    <hyperlink r:id="rId5604" ref="E1958"/>
    <hyperlink r:id="rId5605" ref="F1958"/>
    <hyperlink r:id="rId5606" ref="U1958"/>
    <hyperlink r:id="rId5607" ref="E1959"/>
    <hyperlink r:id="rId5608" ref="F1959"/>
    <hyperlink r:id="rId5609" ref="U1959"/>
    <hyperlink r:id="rId5610" location="/main?escenicid=315423497&amp;extra=%7B%22package%22:%22ece-auto-gen-5327155d-f783-481f-b87c-fc614daadff1%22%7D" ref="E1960"/>
    <hyperlink r:id="rId5611" ref="F1960"/>
    <hyperlink r:id="rId5612" ref="U1960"/>
    <hyperlink r:id="rId5613" location="/main?escenicid=315423500&amp;extra=%7B%22package%22:%22ece-auto-gen-da66f88c-9ff0-44be-be2c-2e0630422c05%22%7D" ref="E1961"/>
    <hyperlink r:id="rId5614" ref="F1961"/>
    <hyperlink r:id="rId5615" ref="U1961"/>
    <hyperlink r:id="rId5616" location="/main?escenicid=315423501&amp;extra=%7B%22package%22:%22ece-auto-gen-3d047a63-e643-406b-a83a-65b677d624be%22%7D" ref="E1962"/>
    <hyperlink r:id="rId5617" ref="F1962"/>
    <hyperlink r:id="rId5618" ref="U1962"/>
    <hyperlink r:id="rId5619" location="/main?escenicid=315425201" ref="E1963"/>
    <hyperlink r:id="rId5620" ref="F1963"/>
    <hyperlink r:id="rId5621" ref="U1963"/>
    <hyperlink r:id="rId5622" location="/main?escenicid=315425424&amp;extra=%7B%22package%22:%22ece-auto-gen-a76b7129-b203-4668-9f85-3a9351553901%22%7D" ref="E1964"/>
    <hyperlink r:id="rId5623" ref="F1964"/>
    <hyperlink r:id="rId5624" ref="U1964"/>
    <hyperlink r:id="rId5625" location="/main?escenicid=315425452&amp;extra=%7B%22package%22:%22ece-auto-gen-c62bcf27-dc47-4fb5-84eb-c940ac509465%22%7D" ref="E1965"/>
    <hyperlink r:id="rId5626" ref="F1965"/>
    <hyperlink r:id="rId5627" ref="U1965"/>
    <hyperlink r:id="rId5628" location="/main?escenicid=315425868&amp;extra=%7B%22package%22:%22ece-auto-gen-4fe80ef9-4b9b-41f2-b181-7a7dfdf90d94%22%7D" ref="E1966"/>
    <hyperlink r:id="rId5629" ref="F1966"/>
    <hyperlink r:id="rId5630" ref="U1966"/>
    <hyperlink r:id="rId5631" ref="F1967"/>
    <hyperlink r:id="rId5632" ref="U1967"/>
    <hyperlink r:id="rId5633" ref="F1968"/>
    <hyperlink r:id="rId5634" ref="U1968"/>
    <hyperlink r:id="rId5635" ref="F1969"/>
    <hyperlink r:id="rId5636" ref="U1969"/>
    <hyperlink r:id="rId5637" ref="F1970"/>
    <hyperlink r:id="rId5638" ref="U1970"/>
    <hyperlink r:id="rId5639" ref="F1971"/>
    <hyperlink r:id="rId5640" ref="U1971"/>
    <hyperlink r:id="rId5641" ref="F1972"/>
    <hyperlink r:id="rId5642" ref="U1972"/>
    <hyperlink r:id="rId5643" ref="E1973"/>
    <hyperlink r:id="rId5644" ref="U1973"/>
    <hyperlink r:id="rId5645" location="/main?escenicid=315430569&amp;extra=%7B%22package%22:%22ece-auto-gen-337146ce-0042-4588-9c9b-7cda6da5a3ea%22%7D" ref="E1974"/>
    <hyperlink r:id="rId5646" ref="F1974"/>
    <hyperlink r:id="rId5647" ref="U1974"/>
    <hyperlink r:id="rId5648" location="/main?escenicid=315430574&amp;extra=%7B%22package%22:%22ece-auto-gen-67b3b756-7478-48b7-85bd-989bda90b625%22%7D" ref="E1975"/>
    <hyperlink r:id="rId5649" ref="F1975"/>
    <hyperlink r:id="rId5650" ref="U1975"/>
    <hyperlink r:id="rId5651" ref="E1976"/>
    <hyperlink r:id="rId5652" ref="F1976"/>
    <hyperlink r:id="rId5653" ref="U1976"/>
    <hyperlink r:id="rId5654" ref="E1977"/>
    <hyperlink r:id="rId5655" ref="F1977"/>
    <hyperlink r:id="rId5656" ref="U1977"/>
    <hyperlink r:id="rId5657" ref="F1978"/>
    <hyperlink r:id="rId5658" ref="U1978"/>
    <hyperlink r:id="rId5659" ref="F1979"/>
    <hyperlink r:id="rId5660" ref="U1979"/>
    <hyperlink r:id="rId5661" ref="F1980"/>
    <hyperlink r:id="rId5662" ref="U1980"/>
    <hyperlink r:id="rId5663" ref="E1981"/>
    <hyperlink r:id="rId5664" ref="F1981"/>
    <hyperlink r:id="rId5665" ref="U1981"/>
    <hyperlink r:id="rId5666" ref="F1982"/>
    <hyperlink r:id="rId5667" ref="U1982"/>
    <hyperlink r:id="rId5668" ref="F1983"/>
    <hyperlink r:id="rId5669" ref="U1983"/>
    <hyperlink r:id="rId5670" ref="F1984"/>
    <hyperlink r:id="rId5671" ref="U1984"/>
    <hyperlink r:id="rId5672" ref="F1985"/>
    <hyperlink r:id="rId5673" ref="U1985"/>
    <hyperlink r:id="rId5674" ref="F1986"/>
    <hyperlink r:id="rId5675" ref="U1986"/>
    <hyperlink r:id="rId5676" ref="F1987"/>
    <hyperlink r:id="rId5677" ref="U1987"/>
    <hyperlink r:id="rId5678" ref="F1988"/>
    <hyperlink r:id="rId5679" ref="U1988"/>
    <hyperlink r:id="rId5680" ref="F1989"/>
    <hyperlink r:id="rId5681" ref="U1989"/>
    <hyperlink r:id="rId5682" location="/main?escenicid=315431587&amp;extra=%7B%22package%22:%22ece-auto-gen-ad9bda4a-27c8-4af1-9f2e-b606382af476%22%7D" ref="E1990"/>
    <hyperlink r:id="rId5683" ref="F1990"/>
    <hyperlink r:id="rId5684" ref="U1990"/>
    <hyperlink r:id="rId5685" location="/main?escenicid=315431595&amp;extra=%7B%22package%22:%22ece-auto-gen-19f4a551-971b-40e2-bfb0-961cd4c09f82%22%7D" ref="E1991"/>
    <hyperlink r:id="rId5686" ref="F1991"/>
    <hyperlink r:id="rId5687" ref="U1991"/>
    <hyperlink r:id="rId5688" location="/main?escenicid=315431591&amp;extra=%7B%22package%22:%22ece-auto-gen-e83ed656-b56d-4147-b52c-56ccf36b765e%22%7D" ref="E1992"/>
    <hyperlink r:id="rId5689" ref="F1992"/>
    <hyperlink r:id="rId5690" ref="U1992"/>
    <hyperlink r:id="rId5691" location="/main?escenicid=315432055&amp;extra=%7B%22package%22:%22ece-auto-gen-9ee3eb5f-a3bf-4f08-a1a2-b2725863f5f5%22%7D" ref="E1993"/>
    <hyperlink r:id="rId5692" ref="F1993"/>
    <hyperlink r:id="rId5693" ref="U1993"/>
    <hyperlink r:id="rId5694" location="/main?escenicid=315432060&amp;extra=%7B%22package%22:%22ece-auto-gen-02f67114-264d-4aa7-870d-3b32f2f3aaa1%22%7D" ref="E1994"/>
    <hyperlink r:id="rId5695" ref="F1994"/>
    <hyperlink r:id="rId5696" ref="U1994"/>
    <hyperlink r:id="rId5697" ref="E1995"/>
    <hyperlink r:id="rId5698" ref="F1995"/>
    <hyperlink r:id="rId5699" ref="U1995"/>
    <hyperlink r:id="rId5700" ref="E1996"/>
    <hyperlink r:id="rId5701" ref="F1996"/>
    <hyperlink r:id="rId5702" ref="U1996"/>
    <hyperlink r:id="rId5703" location="/main?escenicid=315432513&amp;extra=%7B%22package%22:%22ece-auto-gen-92210276-fae6-46ee-8814-190463995281%22%7D&amp;filter=%7B%22searchCriteria%22:%7B%22name%22:%22%22,%22searchTerm%22:%22bts%22,%22labels%22:%7B%22org_unit:8acc2ff9-63f5-11f0-ae19-959fd20885e0%22:%7B%22title%22:%22Miami%22%7D,%22creationdate%22:%22From%2004%2F16%2F2025%20to%2004%2F17%2F2027%22%7D,%22createdAt%22:%222026-04-16T15:17:51.477Z%22,%22dateRange%22:%7B%22creationdate%22:%7B%22start%22:%222025-04-16T04:00:00Z%22,%22end%22:%222027-04-17T04:00:00Z%22%7D%7D,%22daysBefore%22:%7B%22creationdate%22:%22365%22%7D,%22facetSummary%22:%22Time-span%20(creationdate):%20From%2004%2F16%2F2025%20to%2004%2F17%2F2027%22,%22priority%22:-1,%22panelName%22:%22Search%22,%22presentation%22:%22%22,%22sorting%22:%22%22,%22customFilters%22:%5B%5D,%22customFacetStrings%22:%7B%7D,%22orgUnit%22:%22org_unit:8acc2ff9-63f5-11f0-ae19-959fd20885e0%22%7D%7D" ref="E1997"/>
    <hyperlink r:id="rId5704" ref="F1997"/>
    <hyperlink r:id="rId5705" ref="U1997"/>
    <hyperlink r:id="rId5706" location="/main?escenicid=315432519&amp;extra=%7B%22package%22:%22ece-auto-gen-829e6f0d-0d19-43d6-b3dd-a78e445b4bff%22%7D&amp;filter=%7B%22searchCriteria%22:%7B%22name%22:%22%22,%22searchTerm%22:%22bts%22,%22labels%22:%7B%22org_unit:8acc2ff9-63f5-11f0-ae19-959fd20885e0%22:%7B%22title%22:%22Miami%22%7D,%22creationdate%22:%22From%2004%2F16%2F2025%20to%2004%2F17%2F2027%22%7D,%22createdAt%22:%222026-04-16T15:18:04.569Z%22,%22dateRange%22:%7B%22creationdate%22:%7B%22start%22:%222025-04-16T04:00:00Z%22,%22end%22:%222027-04-17T04:00:00Z%22%7D%7D,%22daysBefore%22:%7B%22creationdate%22:%22365%22%7D,%22facetSummary%22:%22Time-span%20(creationdate):%20From%2004%2F16%2F2025%20to%2004%2F17%2F2027%22,%22priority%22:-1,%22panelName%22:%22Search%22,%22presentation%22:%22%22,%22sorting%22:%22%22,%22customFilters%22:%5B%5D,%22customFacetStrings%22:%7B%7D,%22orgUnit%22:%22org_unit:8acc2ff9-63f5-11f0-ae19-959fd20885e0%22%7D%7D" ref="E1998"/>
    <hyperlink r:id="rId5707" ref="F1998"/>
    <hyperlink r:id="rId5708" ref="U1998"/>
    <hyperlink r:id="rId5709" location="/main?escenicid=315432521&amp;extra=%7B%22package%22:%22ece-auto-gen-a2f3ffd1-d84b-4ccd-a836-7ce84ae751c8%22%7D&amp;filter=%7B%22searchCriteria%22:%7B%22name%22:%22%22,%22searchTerm%22:%22bts%22,%22labels%22:%7B%22org_unit:8acc2ff9-63f5-11f0-ae19-959fd20885e0%22:%7B%22title%22:%22Miami%22%7D,%22creationdate%22:%22From%2004%2F16%2F2025%20to%2004%2F17%2F2027%22%7D,%22createdAt%22:%222026-04-16T15:18:08.635Z%22,%22dateRange%22:%7B%22creationdate%22:%7B%22start%22:%222025-04-16T04:00:00Z%22,%22end%22:%222027-04-17T04:00:00Z%22%7D%7D,%22daysBefore%22:%7B%22creationdate%22:%22365%22%7D,%22facetSummary%22:%22Time-span%20(creationdate):%20From%2004%2F16%2F2025%20to%2004%2F17%2F2027%22,%22priority%22:-1,%22panelName%22:%22Search%22,%22presentation%22:%22%22,%22sorting%22:%22%22,%22customFilters%22:%5B%5D,%22customFacetStrings%22:%7B%7D,%22orgUnit%22:%22org_unit:8acc2ff9-63f5-11f0-ae19-959fd20885e0%22%7D%7D" ref="E1999"/>
    <hyperlink r:id="rId5710" ref="F1999"/>
    <hyperlink r:id="rId5711" ref="U1999"/>
    <hyperlink r:id="rId5712" ref="E2000"/>
    <hyperlink r:id="rId5713" ref="F2000"/>
    <hyperlink r:id="rId5714" ref="U2000"/>
    <hyperlink r:id="rId5715" location="/main?escenicid=315434776&amp;extra=%7B%22package%22:%22ece-auto-gen-aa19544d-b21f-45c4-a341-227d9a40c8ef%22%7D" ref="E2001"/>
    <hyperlink r:id="rId5716" ref="F2001"/>
    <hyperlink r:id="rId5717" ref="U2001"/>
    <hyperlink r:id="rId5718" location="/main?escenicid=315434782&amp;extra=%7B%22package%22:%22ece-auto-gen-676cdaff-0a1a-4f1f-a8fd-aa7aa5a7de21%22%7D" ref="E2002"/>
    <hyperlink r:id="rId5719" ref="F2002"/>
    <hyperlink r:id="rId5720" ref="U2002"/>
    <hyperlink r:id="rId5721" location="/main?escenicid=315434789&amp;extra=%7B%22package%22:%22ece-auto-gen-05e526e5-8d7c-45e3-9442-26ddd832db13%22%7D" ref="E2003"/>
    <hyperlink r:id="rId5722" ref="F2003"/>
    <hyperlink r:id="rId5723" ref="U2003"/>
    <hyperlink r:id="rId5724" ref="U2004"/>
    <hyperlink r:id="rId5725" location="/main?name=GettyImages-116428554.jpg&amp;uri=https:%2F%2Fcue.gcp.misitemgr.com%2Fwebservice%2Fescenic%2Fcontent%2F315444527&amp;mimetype=x-ece%2Fpicture&amp;extra=%7B%22package%22:%22ec9a0a7f-2ee2-4207-85ee-198d9e396639%22%7D" ref="E2005"/>
    <hyperlink r:id="rId5726" ref="U2005"/>
    <hyperlink r:id="rId5727" location="/main?escenicid=315444613&amp;extra=%7B%22package%22:%22ece-auto-gen-278b6fc1-1a47-4814-9ff7-101df2471430%22%7D" ref="E2006"/>
    <hyperlink r:id="rId5728" ref="U2006"/>
    <hyperlink r:id="rId5729" location="/main?escenicid=315444854&amp;extra=%7B%22package%22:%22ece-auto-gen-9d1cb10e-d2c7-42e0-b4b1-dce8e73338be%22%7D" ref="E2007"/>
    <hyperlink r:id="rId5730" ref="U2007"/>
    <hyperlink r:id="rId5731" location="/main?escenicid=315436866&amp;extra=%7B%22package%22:%22ece-auto-gen-837d8554-b04d-4992-a4f1-47c49f694ac6%22%7D" ref="E2008"/>
    <hyperlink r:id="rId5732" ref="F2008"/>
    <hyperlink r:id="rId5733" ref="U2008"/>
    <hyperlink r:id="rId5734" location="/main?escenicid=315436877&amp;extra=%7B%22package%22:%22ece-auto-gen-f072b907-27b1-49b7-8c95-7d2104486d79%22%7D" ref="E2009"/>
    <hyperlink r:id="rId5735" ref="F2009"/>
    <hyperlink r:id="rId5736" ref="U2009"/>
    <hyperlink r:id="rId5737" location="/main?escenicid=315436882&amp;extra=%7B%22package%22:%22ece-auto-gen-39dbb060-2742-4199-8b0e-38c8773a8ba7%22%7D" ref="E2010"/>
    <hyperlink r:id="rId5738" ref="F2010"/>
    <hyperlink r:id="rId5739" ref="U2010"/>
    <hyperlink r:id="rId5740" ref="E2011"/>
    <hyperlink r:id="rId5741" ref="F2011"/>
    <hyperlink r:id="rId5742" ref="U2011"/>
    <hyperlink r:id="rId5743" location="/main?escenicid=315436957&amp;extra=%7B%22package%22:%22ece-auto-gen-3018515b-60a9-4bc2-ad13-af73774faa37%22%7D" ref="E2012"/>
    <hyperlink r:id="rId5744" ref="F2012"/>
    <hyperlink r:id="rId5745" ref="U2012"/>
    <hyperlink r:id="rId5746" location="/main?escenicid=315436965&amp;extra=%7B%22package%22:%22ece-auto-gen-0dfb9a99-b5ca-41e7-baf2-535956659b5a%22%7D" ref="E2013"/>
    <hyperlink r:id="rId5747" ref="F2013"/>
    <hyperlink r:id="rId5748" ref="U2013"/>
    <hyperlink r:id="rId5749" location="/main?escenicid=315436967&amp;extra=%7B%22package%22:%22ece-auto-gen-b8d0e2da-582e-4baa-a6bf-de024880fa26%22%7D" ref="E2014"/>
    <hyperlink r:id="rId5750" ref="F2014"/>
    <hyperlink r:id="rId5751" ref="U2014"/>
    <hyperlink r:id="rId5752" ref="E2015"/>
    <hyperlink r:id="rId5753" ref="F2015"/>
    <hyperlink r:id="rId5754" ref="U2015"/>
    <hyperlink r:id="rId5755" ref="F2016"/>
    <hyperlink r:id="rId5756" ref="U2016"/>
    <hyperlink r:id="rId5757" ref="F2017"/>
    <hyperlink r:id="rId5758" ref="U2017"/>
    <hyperlink r:id="rId5759" ref="E2018"/>
    <hyperlink r:id="rId5760" ref="F2018"/>
    <hyperlink r:id="rId5761" ref="U2018"/>
    <hyperlink r:id="rId5762" ref="F2019"/>
    <hyperlink r:id="rId5763" ref="U2019"/>
    <hyperlink r:id="rId5764" ref="F2020"/>
    <hyperlink r:id="rId5765" ref="U2020"/>
    <hyperlink r:id="rId5766" ref="F2021"/>
    <hyperlink r:id="rId5767" ref="U2021"/>
    <hyperlink r:id="rId5768" ref="F2022"/>
    <hyperlink r:id="rId5769" ref="U2022"/>
    <hyperlink r:id="rId5770" ref="E2023"/>
    <hyperlink r:id="rId5771" ref="F2023"/>
    <hyperlink r:id="rId5772" ref="U2023"/>
    <hyperlink r:id="rId5773" ref="F2024"/>
    <hyperlink r:id="rId5774" ref="U2024"/>
    <hyperlink r:id="rId5775" ref="F2025"/>
    <hyperlink r:id="rId5776" ref="U2025"/>
    <hyperlink r:id="rId5777" location="/main?escenicid=315443827&amp;extra=%7B%22package%22:%22ece-auto-gen-65cb5aa5-bac3-4cd7-a63a-8d169edc13d0%22%7D" ref="E2026"/>
    <hyperlink r:id="rId5778" ref="F2026"/>
    <hyperlink r:id="rId5779" ref="U2026"/>
    <hyperlink r:id="rId5780" location="/main?escenicid=315443830&amp;extra=%7B%22package%22:%22ece-auto-gen-d20fde8d-8df7-49be-9bff-538cab8e1dc1%22%7D" ref="E2027"/>
    <hyperlink r:id="rId5781" ref="F2027"/>
    <hyperlink r:id="rId5782" ref="U2027"/>
    <hyperlink r:id="rId5783" location="/main?escenicid=315443831&amp;extra=%7B%22package%22:%22ece-auto-gen-c1f36620-84b7-42c7-851d-c380763b886b%22%7D" ref="E2028"/>
    <hyperlink r:id="rId5784" ref="F2028"/>
    <hyperlink r:id="rId5785" ref="U2028"/>
    <hyperlink r:id="rId5786" location="/main?escenicid=315443865&amp;extra=%7B%22package%22:%22ece-auto-gen-cb5735cb-cb00-475a-ae62-67078d715691%22%7D" ref="E2029"/>
    <hyperlink r:id="rId5787" ref="F2029"/>
    <hyperlink r:id="rId5788" ref="U2029"/>
    <hyperlink r:id="rId5789" location="/main?escenicid=315443866&amp;extra=%7B%22package%22:%22ece-auto-gen-49966051-b156-4eac-8f2d-77743e277e57%22%7D" ref="E2030"/>
    <hyperlink r:id="rId5790" ref="F2030"/>
    <hyperlink r:id="rId5791" ref="U2030"/>
    <hyperlink r:id="rId5792" location="/main?escenicid=315443867&amp;extra=%7B%22package%22:%22ece-auto-gen-d88f41bd-ef07-4ec3-b13d-4342926003e4%22%7D" ref="E2031"/>
    <hyperlink r:id="rId5793" ref="F2031"/>
    <hyperlink r:id="rId5794" ref="U2031"/>
    <hyperlink r:id="rId5795" ref="E2032"/>
    <hyperlink r:id="rId5796" ref="U2032"/>
    <hyperlink r:id="rId5797" location="/main?escenicid=315444455&amp;extra=%7B%22package%22:%22ece-auto-gen-69a9f790-91d6-4872-88da-3549a966adb4%22%7D" ref="E2033"/>
    <hyperlink r:id="rId5798" ref="F2033"/>
    <hyperlink r:id="rId5799" ref="U2033"/>
    <hyperlink r:id="rId5800" location="/main?escenicid=315444443&amp;extra=%7B%22package%22:%22ece-auto-gen-8017ed71-bb51-4bd1-9ee1-bc6e33263fb3%22%7D" ref="E2034"/>
    <hyperlink r:id="rId5801" ref="F2034"/>
    <hyperlink r:id="rId5802" ref="U2034"/>
    <hyperlink r:id="rId5803" location="/main?escenicid=315444459&amp;extra=%7B%22package%22:%22ece-auto-gen-e532e162-a247-429a-96dd-83ca24ecb005%22%7D" ref="E2035"/>
    <hyperlink r:id="rId5804" ref="F2035"/>
    <hyperlink r:id="rId5805" ref="U2035"/>
    <hyperlink r:id="rId5806" location="/main?escenicid=315444456&amp;extra=%7B%22package%22:%22ece-auto-gen-ab8ed6ee-353f-4ff8-a788-9800e052f045%22%7D" ref="E2036"/>
    <hyperlink r:id="rId5807" ref="F2036"/>
    <hyperlink r:id="rId5808" ref="U2036"/>
    <hyperlink r:id="rId5809" location="/main?escenicid=315445597&amp;extra=%7B%22package%22:%22ece-auto-gen-4289a4e6-b609-49fa-8ba4-07a5c34a8562%22%7D" ref="E2037"/>
    <hyperlink r:id="rId5810" ref="U2037"/>
    <hyperlink r:id="rId5811" ref="U2038"/>
    <hyperlink r:id="rId5812" ref="U2039"/>
    <hyperlink r:id="rId5813" ref="U2040"/>
    <hyperlink r:id="rId5814" location="/main?uri=https:%2F%2Fcue.gcp.misitemgr.com%2Fwebservice%2Fescenic%2Fcontainer%2F02054d38-39bd-11f1-adf4-afd3c043f684&amp;mimetype=x-ece%2Fcontainer&amp;extra=%7B%22package%22:%22c800e214-6e3d-42c1-af16-d18af0ea0adb%22%7D" ref="E2041"/>
    <hyperlink r:id="rId5815" ref="F2041"/>
    <hyperlink r:id="rId5816" ref="U2041"/>
    <hyperlink r:id="rId5817" location="/main?uri=https:%2F%2Fcue.gcp.misitemgr.com%2Fwebservice%2Fescenic%2Fcontainer%2F757d260b-39d1-11f1-a1cf-8390d5affa00&amp;mimetype=x-ece%2Fcontainer&amp;extra=%7B%22package%22:%22990e5e41-da96-4dd5-9766-a4ea287c870d%22%7D" ref="E2042"/>
    <hyperlink r:id="rId5818" ref="F2042"/>
    <hyperlink r:id="rId5819" ref="U2042"/>
    <hyperlink r:id="rId5820" location="/main?uri=https:%2F%2Fcue.gcp.misitemgr.com%2Fwebservice%2Fescenic%2Fcontainer%2F94247072-39d1-11f1-a1cf-8390d5affa00&amp;mimetype=x-ece%2Fcontainer&amp;extra=%7B%22package%22:%2208cd80de-a53c-4622-906d-7bdb44d7b93f%22%7D" ref="E2043"/>
    <hyperlink r:id="rId5821" ref="F2043"/>
    <hyperlink r:id="rId5822" ref="U2043"/>
    <hyperlink r:id="rId5823" location="/main?uri=https:%2F%2Fcue.gcp.misitemgr.com%2Fwebservice%2Fescenic%2Fcontent%2F315442802&amp;mimetype=x-ece%2Fstory&amp;extra=%7B%22package%22:%22bcdf6895-9db0-4b37-ad47-6d8469d6e71f%22%7D&amp;name=Wild_turkey_roams_Manhattan_for_over_a_year_earning_fans_worldwide" ref="E2044"/>
    <hyperlink r:id="rId5824" ref="F2044"/>
    <hyperlink r:id="rId5825" ref="U2044"/>
    <hyperlink r:id="rId5826" location="/main?uri=https:%2F%2Fcue.gcp.misitemgr.com%2Fwebservice%2Fescenic%2Fcontent%2F315442794&amp;mimetype=x-ece%2Fstory&amp;extra=%7B%22package%22:%22619e39a5-3303-47d1-9074-8ebaaf25e96b%22%7D&amp;name=Meet_Astoria_the_Wild_Turkey_Who_Took_Over_Manhattan_and_Became_NYC_s_New_Star" ref="E2045"/>
    <hyperlink r:id="rId5827" ref="F2045"/>
    <hyperlink r:id="rId5828" ref="U2045"/>
    <hyperlink r:id="rId5829" location="/main?uri=https:%2F%2Fcue.gcp.misitemgr.com%2Fwebservice%2Fescenic%2Fcontent%2F315444086&amp;mimetype=x-ece%2Fstory&amp;extra=%7B%22package%22:%229e978fa3-c147-4451-b142-e53e2c7dee20%22%7D&amp;name=Astoria_the_wild_turkey_loose_in_NYC_for_over_a_year_Everything_you_need_to_know" ref="E2046"/>
    <hyperlink r:id="rId5830" ref="F2046"/>
    <hyperlink r:id="rId5831" ref="U2046"/>
    <hyperlink r:id="rId5832" ref="E2047"/>
    <hyperlink r:id="rId5833" ref="F2047"/>
    <hyperlink r:id="rId5834" ref="U2047"/>
    <hyperlink r:id="rId5835" ref="F2048"/>
    <hyperlink r:id="rId5836" ref="U2048"/>
    <hyperlink r:id="rId5837" ref="F2049"/>
    <hyperlink r:id="rId5838" ref="U2049"/>
    <hyperlink r:id="rId5839" ref="F2050"/>
    <hyperlink r:id="rId5840" ref="U2050"/>
    <hyperlink r:id="rId5841" ref="E2051"/>
    <hyperlink r:id="rId5842" ref="F2051"/>
    <hyperlink r:id="rId5843" ref="U2051"/>
    <hyperlink r:id="rId5844" location="/main?escenicid=315445319&amp;extra=%7B%22package%22:%22ece-auto-gen-7b228453-2c33-4189-872a-ba36282c26ad%22%7D" ref="E2052"/>
    <hyperlink r:id="rId5845" ref="F2052"/>
    <hyperlink r:id="rId5846" ref="U2052"/>
    <hyperlink r:id="rId5847" location="/main?escenicid=315445320&amp;extra=%7B%22package%22:%22ece-auto-gen-4adf8a6e-7e0d-4c2c-9c93-0e4fc0867110%22%7D" ref="E2053"/>
    <hyperlink r:id="rId5848" ref="F2053"/>
    <hyperlink r:id="rId5849" ref="U2053"/>
    <hyperlink r:id="rId5850" ref="E2054"/>
    <hyperlink r:id="rId5851" ref="U2054"/>
    <hyperlink r:id="rId5852" ref="E2055"/>
    <hyperlink r:id="rId5853" ref="F2055"/>
    <hyperlink r:id="rId5854" ref="U2055"/>
    <hyperlink r:id="rId5855" location="/main?escenicid=315445609&amp;extra=%7B%22package%22:%22ece-auto-gen-b461af96-4716-43b4-9e7a-be8b8938a4a2%22%7D" ref="E2056"/>
    <hyperlink r:id="rId5856" ref="F2056"/>
    <hyperlink r:id="rId5857" ref="U2056"/>
    <hyperlink r:id="rId5858" location="/main?escenicid=315445610&amp;extra=%7B%22package%22:%22ece-auto-gen-28560be1-c4ea-4290-8bf1-c4718722696e%22%7D" ref="E2057"/>
    <hyperlink r:id="rId5859" ref="F2057"/>
    <hyperlink r:id="rId5860" ref="U2057"/>
    <hyperlink r:id="rId5861" location="/main?escenicid=315445611&amp;extra=%7B%22package%22:%22ece-auto-gen-71c9fbda-7b1f-44fd-a8ae-d1890e766d6b%22%7D" ref="E2058"/>
    <hyperlink r:id="rId5862" ref="F2058"/>
    <hyperlink r:id="rId5863" ref="U2058"/>
    <hyperlink r:id="rId5864" location="/main?escenicid=315445613&amp;extra=%7B%22package%22:%22ece-auto-gen-b6d6c749-e9b0-4ab0-879c-d090209125a6%22%7D" ref="E2059"/>
    <hyperlink r:id="rId5865" ref="F2059"/>
    <hyperlink r:id="rId5866" ref="U2059"/>
    <hyperlink r:id="rId5867" ref="F2060"/>
    <hyperlink r:id="rId5868" ref="U2060"/>
    <hyperlink r:id="rId5869" ref="F2061"/>
    <hyperlink r:id="rId5870" ref="U2061"/>
    <hyperlink r:id="rId5871" ref="F2062"/>
    <hyperlink r:id="rId5872" ref="U2062"/>
    <hyperlink r:id="rId5873" ref="E2063"/>
    <hyperlink r:id="rId5874" ref="F2063"/>
    <hyperlink r:id="rId5875" ref="U2063"/>
    <hyperlink r:id="rId5876" location="/main?escenicid=315447259&amp;extra=%7B%22package%22:%22ece-auto-gen-92f4eb42-2200-4cf8-86da-3254625fc5c0%22%7D" ref="E2064"/>
    <hyperlink r:id="rId5877" ref="F2064"/>
    <hyperlink r:id="rId5878" ref="U2064"/>
    <hyperlink r:id="rId5879" location="/main?escenicid=315447266&amp;extra=%7B%22package%22:%22ece-auto-gen-36a65d7a-b32b-4951-b77e-12878b738e50%22%7D" ref="E2065"/>
    <hyperlink r:id="rId5880" ref="F2065"/>
    <hyperlink r:id="rId5881" ref="U2065"/>
    <hyperlink r:id="rId5882" ref="E2066"/>
    <hyperlink r:id="rId5883" ref="U2066"/>
    <hyperlink r:id="rId5884" ref="E2067"/>
    <hyperlink r:id="rId5885" ref="F2067"/>
    <hyperlink r:id="rId5886" ref="U2067"/>
    <hyperlink r:id="rId5887" ref="F2068"/>
    <hyperlink r:id="rId5888" ref="U2068"/>
    <hyperlink r:id="rId5889" ref="F2069"/>
    <hyperlink r:id="rId5890" ref="U2069"/>
    <hyperlink r:id="rId5891" ref="E2070"/>
    <hyperlink r:id="rId5892" ref="F2070"/>
    <hyperlink r:id="rId5893" ref="U2070"/>
    <hyperlink r:id="rId5894" location="/main?escenicid=315447873&amp;extra=%7B%22package%22:%22ece-auto-gen-f1a876e5-0c95-4d1d-ac3c-35cb35ed54b7%22%7D" ref="E2071"/>
    <hyperlink r:id="rId5895" ref="F2071"/>
    <hyperlink r:id="rId5896" ref="U2071"/>
    <hyperlink r:id="rId5897" location="/main?escenicid=315447872&amp;extra=%7B%22package%22:%22ece-auto-gen-90488247-807f-4047-993b-4ff474e67afa%22%7D" ref="E2072"/>
    <hyperlink r:id="rId5898" ref="F2072"/>
    <hyperlink r:id="rId5899" ref="U2072"/>
    <hyperlink r:id="rId5900" location="/main?escenicid=315447889&amp;extra=%7B%22package%22:%22ece-auto-gen-3a78e0fe-8b8e-4b66-9836-371f2de0ff47%22%7D" ref="E2073"/>
    <hyperlink r:id="rId5901" ref="F2073"/>
    <hyperlink r:id="rId5902" ref="U2073"/>
    <hyperlink r:id="rId5903" ref="E2074"/>
    <hyperlink r:id="rId5904" ref="F2074"/>
    <hyperlink r:id="rId5905" ref="U2074"/>
    <hyperlink r:id="rId5906" ref="E2075"/>
    <hyperlink r:id="rId5907" ref="F2075"/>
    <hyperlink r:id="rId5908" ref="U2075"/>
    <hyperlink r:id="rId5909" location="/main?escenicid=315449086&amp;extra=%7B%22package%22:%22ece-auto-gen-a5d08c81-02b8-4890-bc5b-0632d924ce04%22%7D" ref="E2076"/>
    <hyperlink r:id="rId5910" ref="F2076"/>
    <hyperlink r:id="rId5911" ref="U2076"/>
    <hyperlink r:id="rId5912" location="/main?escenicid=315449087&amp;extra=%7B%22package%22:%22ece-auto-gen-07313cd5-8779-4c13-8824-e67bb992560f%22%7D" ref="E2077"/>
    <hyperlink r:id="rId5913" ref="F2077"/>
    <hyperlink r:id="rId5914" ref="U2077"/>
    <hyperlink r:id="rId5915" location="/main?escenicid=315449090&amp;extra=%7B%22package%22:%22ece-auto-gen-f57fc96e-12f4-4f7e-9a65-e19a13d0281d%22%7D" ref="E2078"/>
    <hyperlink r:id="rId5916" ref="F2078"/>
    <hyperlink r:id="rId5917" ref="U2078"/>
    <hyperlink r:id="rId5918" ref="E2079"/>
    <hyperlink r:id="rId5919" ref="U2079"/>
    <hyperlink r:id="rId5920" ref="F2080"/>
    <hyperlink r:id="rId5921" ref="U2080"/>
    <hyperlink r:id="rId5922" ref="F2081"/>
    <hyperlink r:id="rId5923" ref="U2081"/>
    <hyperlink r:id="rId5924" ref="F2082"/>
    <hyperlink r:id="rId5925" ref="U2082"/>
    <hyperlink r:id="rId5926" ref="F2083"/>
    <hyperlink r:id="rId5927" ref="U2083"/>
    <hyperlink r:id="rId5928" location="/main?uri=https:%2F%2Fcue.gcp.misitemgr.com%2Fwebservice%2Fescenic%2Fcontent%2F315410330&amp;mimetype=x-ece%2Fstory&amp;extra=%7B%22package%22:%225d61696e-f8fb-4832-843e-2db4f9c1a017%22%7D&amp;name=Your_One-Day_Portland_Itinerary_A_Ready-Made_Game_Plan&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58%22:%7B%22pathInfo%22:%22sacbee%22,%22title%22:%22Entertainment%22%7D,%22creationdate%22:%22In%20the%20last%20year%22%7D,%22createdAt%22:%222026-04-14T20:17:26.165Z%22,%22dateRange%22:%7B%22creationdate%22:%7B%22start%22:%222025-04-14T04:00:00Z%22,%22end%22:%222027-04-15T04:00:00Z%22%7D%7D,%22daysBefore%22:%7B%22creationdate%22:%22365%22%7D,%22facetSummary%22:%22Document%20Type:%20Story,%20Time-span%20(creationdate):%20In%20the%20last%20year,%20States:%20Published,%20Sections:%20Entertainment%22,%22priority%22:-1,%22panelName%22:%22Search%22,%22presentation%22:%22%22,%22sorting%22:%22%22,%22customFilters%22:%5B%5D,%22customFacetStrings%22:%7B%7D,%22state%22:%22%2Fwebservice%2Fescenic%2Fcontent%2Fstate%2Fpublished%22,%22sections%22:%22%2Fwebservice%2Fescenic%2Fsection%2F5658%22,%22orgUnit%22:%22org_unit:8b55ab54-63f5-11f0-ae19-959fd20885e0%22%7D%7D" ref="E2084"/>
    <hyperlink r:id="rId5929" ref="F2084"/>
    <hyperlink r:id="rId5930" ref="U2084"/>
    <hyperlink r:id="rId5931" location="/main?uri=https:%2F%2Fcue.gcp.misitemgr.com%2Fwebservice%2Fescenic%2Fcontent%2F315410315&amp;mimetype=x-ece%2Fstory&amp;extra=%7B%22package%22:%22b2115f90-740e-413b-b4d8-0243a1a4a0f8%22%7D&amp;name=How_to_Spend_One_Perfect_Day_in_Portland_Oregon&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5974%22:%7B%22pathInfo%22:%22star-telegram%22,%22title%22:%22Entertainment%20%26%20Living%22%7D,%22creationdate%22:%22In%20the%20last%20year%22%7D,%22createdAt%22:%222026-04-14T20:27:47.084Z%22,%22dateRange%22:%7B%22creationdate%22:%7B%22start%22:%222025-04-14T04:00:00Z%22,%22end%22:%222027-04-15T04:00:00Z%22%7D%7D,%22daysBefore%22:%7B%22creationdate%22:%22365%22%7D,%22facetSummary%22:%22Document%20Type:%20Story,%20Time-span%20(creationdate):%20In%20the%20last%20year,%20States:%20Published,%20Sections:%20Entertainment%20%26%20Living%22,%22priority%22:-1,%22panelName%22:%22Search%22,%22presentation%22:%22%22,%22sorting%22:%22%22,%22customFilters%22:%5B%5D,%22customFacetStrings%22:%7B%7D,%22state%22:%22%2Fwebservice%2Fescenic%2Fcontent%2Fstate%2Fpublished%22,%22sections%22:%22%2Fwebservice%2Fescenic%2Fsection%2F5974%22,%22orgUnit%22:%22org_unit:8a6a87f2-63f5-11f0-ae19-959fd20885e0%22%7D%7D" ref="E2085"/>
    <hyperlink r:id="rId5932" ref="F2085"/>
    <hyperlink r:id="rId5933" ref="U2085"/>
    <hyperlink r:id="rId5934" location="/main?uri=https:%2F%2Fcue.gcp.misitemgr.com%2Fwebservice%2Fescenic%2Fcontainer%2F435bf84c-383c-11f1-83e6-b571d1b5f649&amp;mimetype=x-ece%2Fcontainer&amp;extra=%7B%22package%22:%2224847050-0c9e-4920-83c5-23e082c722b5%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4-14T20:46:47.157Z%22,%22dateRange%22:%7B%22creationdate%22:%7B%22start%22:%222025-04-14T04:00:00Z%22,%22end%22:%222027-04-15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 ref="E2086"/>
    <hyperlink r:id="rId5935" ref="F2086"/>
    <hyperlink r:id="rId5936" ref="U2086"/>
    <hyperlink r:id="rId5937" location="/main?uri=https:%2F%2Fcue.gcp.misitemgr.com%2Fwebservice%2Fescenic%2Fcontent%2F315419537&amp;mimetype=x-ece%2Fstory&amp;extra=%7B%22package%22:%2281fc294b-0c49-4459-8843-6a6f6540588e%22%7D&amp;name=Your_Perfect_3-Day_Portland_Itinerary_No_Overthinking_Require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4-15T15:35:10.774Z%22,%22dateRange%22:%7B%22creationdate%22:%7B%22start%22:%222025-04-15T04:00:00Z%22,%22end%22:%222027-04-16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E2087"/>
    <hyperlink r:id="rId5938" ref="F2087"/>
    <hyperlink r:id="rId5939" ref="U2087"/>
    <hyperlink r:id="rId5940" location="/main?uri=https:%2F%2Fcue.gcp.misitemgr.com%2Fwebservice%2Fescenic%2Fcontent%2F315419562&amp;mimetype=x-ece%2Fstory&amp;extra=%7B%22package%22:%22797a7371-f7b2-47e6-9379-154c2cf6269c%22%7D&amp;name=3_Days_in_Portland_Oregon_A_Family_Trip_Kids_Will_Love&amp;filter=%7B%22searchCriteria%22:%7B%22name%22:%22%22,%22searchTerm%22:%22%22,%22labels%22:%7B%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4-15T16:36:04.426Z%22,%22dateRange%22:%7B%22creationdate%22:%7B%22start%22:%222025-04-15T04:00:00Z%22,%22end%22:%222027-04-16T04:00:00Z%22%7D%7D,%22daysBefore%22:%7B%22creationdate%22:%22365%22%7D,%22facetSummary%22:%22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 ref="E2088"/>
    <hyperlink r:id="rId5941" ref="F2088"/>
    <hyperlink r:id="rId5942" ref="U2088"/>
    <hyperlink r:id="rId5943" location="/main?uri=https:%2F%2Fcue.gcp.misitemgr.com%2Fwebservice%2Fescenic%2Fcontent%2F315419579&amp;mimetype=x-ece%2Fstory&amp;extra=%7B%22package%22:%224e7ff6b6-2a6d-4ccc-9d38-2070df682f9b%22%7D&amp;name=Portland_s_Farm-to-Table_Scene_and_Local_Culture_A_3-Day_Guide&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15T17:08:05.316Z%22,%22dateRange%22:%7B%22creationdate%22:%7B%22start%22:%222025-04-15T04:00:00Z%22,%22end%22:%222027-04-16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 ref="E2089"/>
    <hyperlink r:id="rId5944" ref="F2089"/>
    <hyperlink r:id="rId5945" ref="U2089"/>
    <hyperlink r:id="rId5946" location="/main?uri=https:%2F%2Fcue.gcp.misitemgr.com%2Fwebservice%2Fescenic%2Fcontainer%2Fd2a1ec24-392b-11f1-9378-5b6dc5108f62&amp;mimetype=x-ece%2Fcontainer&amp;extra=%7B%22package%22:%22a6a111b4-c5fb-4921-8c90-355adbe1b6d1%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b55ab54-63f5-11f0-ae19-959fd20885e0%22:%7B%22title%22:%22Sacramento%22%7D,%22%2Fwebservice%2Fescenic%2Fsection%2F5678%22:%7B%22pathInfo%22:%22sacbee:%20Entertainment%20%2F%22,%22title%22:%22Living%22%7D,%22creationdate%22:%22In%20the%20last%20year%22%7D,%22createdAt%22:%222026-04-16T13:36:46.867Z%22,%22dateRange%22:%7B%22creationdate%22:%7B%22start%22:%222025-04-16T04:00:00Z%22,%22end%22:%222027-04-17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5678%22,%22orgUnit%22:%22org_unit:8b55ab54-63f5-11f0-ae19-959fd20885e0%22%7D%7D" ref="E2090"/>
    <hyperlink r:id="rId5947" ref="F2090"/>
    <hyperlink r:id="rId5948" ref="U2090"/>
    <hyperlink r:id="rId5949" ref="U2091"/>
    <hyperlink r:id="rId5950" ref="U2092"/>
    <hyperlink r:id="rId5951" ref="U2093"/>
  </hyperlinks>
  <printOptions gridLines="1" horizontalCentered="1"/>
  <pageMargins bottom="0.75" footer="0.0" header="0.0" left="0.7" right="0.7" top="0.75"/>
  <pageSetup fitToHeight="0" cellComments="atEnd" orientation="landscape" pageOrder="overThenDown"/>
  <drawing r:id="rId59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2" t="s">
        <v>9</v>
      </c>
      <c r="B1" s="113" t="s">
        <v>15049</v>
      </c>
      <c r="C1" s="113" t="s">
        <v>15050</v>
      </c>
      <c r="D1" s="113" t="s">
        <v>15051</v>
      </c>
      <c r="E1" s="113" t="s">
        <v>15052</v>
      </c>
      <c r="F1" s="113" t="s">
        <v>15053</v>
      </c>
      <c r="G1" s="113" t="s">
        <v>15054</v>
      </c>
      <c r="H1" s="114" t="s">
        <v>15055</v>
      </c>
      <c r="J1" s="115" t="s">
        <v>6</v>
      </c>
      <c r="K1" s="116" t="s">
        <v>15056</v>
      </c>
      <c r="L1" s="116" t="s">
        <v>15057</v>
      </c>
      <c r="M1" s="116" t="s">
        <v>15058</v>
      </c>
      <c r="N1" s="116" t="s">
        <v>15059</v>
      </c>
      <c r="O1" s="116" t="s">
        <v>15060</v>
      </c>
      <c r="P1" s="116" t="s">
        <v>15061</v>
      </c>
      <c r="Q1" s="117" t="s">
        <v>15062</v>
      </c>
    </row>
    <row r="2">
      <c r="A2" s="118">
        <v>6.0</v>
      </c>
      <c r="B2" s="119">
        <v>16.0</v>
      </c>
      <c r="C2" s="119">
        <v>26.0</v>
      </c>
      <c r="D2" s="120">
        <v>0.38095238095238093</v>
      </c>
      <c r="E2" s="119">
        <v>9.0</v>
      </c>
      <c r="F2" s="119">
        <v>12.0</v>
      </c>
      <c r="G2" s="120">
        <v>0.42857142857142855</v>
      </c>
      <c r="H2" s="121">
        <v>0.25</v>
      </c>
      <c r="J2" s="122" t="s">
        <v>908</v>
      </c>
      <c r="K2" s="119">
        <v>4.0</v>
      </c>
      <c r="L2" s="119">
        <v>4.0</v>
      </c>
      <c r="M2" s="119">
        <v>17529.0</v>
      </c>
      <c r="N2" s="119">
        <v>3.0</v>
      </c>
      <c r="O2" s="119">
        <v>0.9484</v>
      </c>
      <c r="P2" s="119">
        <v>0.8653</v>
      </c>
      <c r="Q2" s="123">
        <v>0.5</v>
      </c>
    </row>
    <row r="3">
      <c r="A3" s="118">
        <v>7.0</v>
      </c>
      <c r="B3" s="119">
        <v>32.0</v>
      </c>
      <c r="C3" s="119">
        <v>70.0</v>
      </c>
      <c r="D3" s="120">
        <v>0.3137254901960784</v>
      </c>
      <c r="E3" s="119">
        <v>17.0</v>
      </c>
      <c r="F3" s="119">
        <v>21.0</v>
      </c>
      <c r="G3" s="120">
        <v>0.4473684210526316</v>
      </c>
      <c r="H3" s="121">
        <v>0.25</v>
      </c>
      <c r="J3" s="122" t="s">
        <v>172</v>
      </c>
      <c r="K3" s="119">
        <v>2.0</v>
      </c>
      <c r="L3" s="119">
        <v>2.0</v>
      </c>
      <c r="M3" s="119">
        <v>1496.0</v>
      </c>
      <c r="N3" s="119">
        <v>2.0</v>
      </c>
      <c r="O3" s="8" t="s">
        <v>54</v>
      </c>
      <c r="P3" s="8" t="s">
        <v>54</v>
      </c>
      <c r="Q3" s="123">
        <v>0.5</v>
      </c>
    </row>
    <row r="4">
      <c r="A4" s="118">
        <v>8.0</v>
      </c>
      <c r="B4" s="119">
        <v>34.0</v>
      </c>
      <c r="C4" s="119">
        <v>88.0</v>
      </c>
      <c r="D4" s="120">
        <v>0.2786885245901639</v>
      </c>
      <c r="E4" s="119">
        <v>19.0</v>
      </c>
      <c r="F4" s="119">
        <v>27.0</v>
      </c>
      <c r="G4" s="120">
        <v>0.41304347826086957</v>
      </c>
      <c r="H4" s="121">
        <v>0.25</v>
      </c>
      <c r="J4" s="122" t="s">
        <v>83</v>
      </c>
      <c r="K4" s="119">
        <v>620.0</v>
      </c>
      <c r="L4" s="119">
        <v>56.36</v>
      </c>
      <c r="M4" s="119">
        <v>4190.0</v>
      </c>
      <c r="N4" s="119">
        <v>203.0</v>
      </c>
      <c r="O4" s="119">
        <v>0.9121</v>
      </c>
      <c r="P4" s="119">
        <v>0.7267</v>
      </c>
      <c r="Q4" s="123">
        <v>0.28</v>
      </c>
    </row>
    <row r="5">
      <c r="A5" s="118">
        <v>9.0</v>
      </c>
      <c r="B5" s="119">
        <v>25.0</v>
      </c>
      <c r="C5" s="119">
        <v>112.0</v>
      </c>
      <c r="D5" s="120">
        <v>0.18248175182481752</v>
      </c>
      <c r="E5" s="119">
        <v>11.0</v>
      </c>
      <c r="F5" s="119">
        <v>38.0</v>
      </c>
      <c r="G5" s="120">
        <v>0.22448979591836735</v>
      </c>
      <c r="H5" s="121">
        <v>0.25</v>
      </c>
      <c r="J5" s="122" t="s">
        <v>46</v>
      </c>
      <c r="K5" s="119">
        <v>612.0</v>
      </c>
      <c r="L5" s="119">
        <v>55.64</v>
      </c>
      <c r="M5" s="119">
        <v>2818.0</v>
      </c>
      <c r="N5" s="119">
        <v>204.0</v>
      </c>
      <c r="O5" s="119">
        <v>0.9293</v>
      </c>
      <c r="P5" s="119">
        <v>0.7609</v>
      </c>
      <c r="Q5" s="123">
        <v>0.2574</v>
      </c>
    </row>
    <row r="6">
      <c r="A6" s="118">
        <v>10.0</v>
      </c>
      <c r="B6" s="119">
        <v>32.0</v>
      </c>
      <c r="C6" s="119">
        <v>110.0</v>
      </c>
      <c r="D6" s="120">
        <v>0.22535211267605634</v>
      </c>
      <c r="E6" s="119">
        <v>15.0</v>
      </c>
      <c r="F6" s="119">
        <v>35.0</v>
      </c>
      <c r="G6" s="120">
        <v>0.3</v>
      </c>
      <c r="H6" s="121">
        <v>0.25</v>
      </c>
      <c r="J6" s="122" t="s">
        <v>7957</v>
      </c>
      <c r="K6" s="119">
        <v>189.0</v>
      </c>
      <c r="L6" s="119">
        <v>47.25</v>
      </c>
      <c r="M6" s="119">
        <v>995.0</v>
      </c>
      <c r="N6" s="119">
        <v>63.0</v>
      </c>
      <c r="O6" s="119">
        <v>0.9039</v>
      </c>
      <c r="P6" s="119">
        <v>0.7929</v>
      </c>
      <c r="Q6" s="123">
        <v>0.1528</v>
      </c>
    </row>
    <row r="7">
      <c r="A7" s="118">
        <v>11.0</v>
      </c>
      <c r="B7" s="119">
        <v>36.0</v>
      </c>
      <c r="C7" s="119">
        <v>77.0</v>
      </c>
      <c r="D7" s="120">
        <v>0.3185840707964602</v>
      </c>
      <c r="E7" s="119">
        <v>18.0</v>
      </c>
      <c r="F7" s="119">
        <v>22.0</v>
      </c>
      <c r="G7" s="120">
        <v>0.45</v>
      </c>
      <c r="H7" s="121">
        <v>0.25</v>
      </c>
      <c r="J7" s="122" t="s">
        <v>3873</v>
      </c>
      <c r="K7" s="119">
        <v>144.0</v>
      </c>
      <c r="L7" s="119">
        <v>18.0</v>
      </c>
      <c r="M7" s="119">
        <v>3134.0</v>
      </c>
      <c r="N7" s="119">
        <v>50.0</v>
      </c>
      <c r="O7" s="119">
        <v>0.9023</v>
      </c>
      <c r="P7" s="119">
        <v>0.7973</v>
      </c>
      <c r="Q7" s="123">
        <v>0.1301</v>
      </c>
    </row>
    <row r="8">
      <c r="A8" s="118">
        <v>12.0</v>
      </c>
      <c r="B8" s="119">
        <v>29.0</v>
      </c>
      <c r="C8" s="119">
        <v>136.0</v>
      </c>
      <c r="D8" s="120">
        <v>0.17575757575757575</v>
      </c>
      <c r="E8" s="119">
        <v>21.0</v>
      </c>
      <c r="F8" s="119">
        <v>49.0</v>
      </c>
      <c r="G8" s="120">
        <v>0.3</v>
      </c>
      <c r="H8" s="121">
        <v>0.25</v>
      </c>
      <c r="J8" s="122" t="s">
        <v>165</v>
      </c>
      <c r="K8" s="119">
        <v>133.0</v>
      </c>
      <c r="L8" s="119">
        <v>12.09</v>
      </c>
      <c r="M8" s="119">
        <v>649.0</v>
      </c>
      <c r="N8" s="119">
        <v>64.0</v>
      </c>
      <c r="O8" s="119">
        <v>0.9248</v>
      </c>
      <c r="P8" s="119">
        <v>0.7891</v>
      </c>
      <c r="Q8" s="123">
        <v>0.0891</v>
      </c>
    </row>
    <row r="9">
      <c r="A9" s="118">
        <v>13.0</v>
      </c>
      <c r="B9" s="119">
        <v>36.0</v>
      </c>
      <c r="C9" s="119">
        <v>179.0</v>
      </c>
      <c r="D9" s="120">
        <v>0.16744186046511628</v>
      </c>
      <c r="E9" s="119">
        <v>20.0</v>
      </c>
      <c r="F9" s="119">
        <v>66.0</v>
      </c>
      <c r="G9" s="120">
        <v>0.23255813953488372</v>
      </c>
      <c r="H9" s="121">
        <v>0.25</v>
      </c>
      <c r="J9" s="124" t="s">
        <v>183</v>
      </c>
      <c r="K9" s="125">
        <v>182.0</v>
      </c>
      <c r="L9" s="125">
        <v>16.55</v>
      </c>
      <c r="M9" s="125">
        <v>737.0</v>
      </c>
      <c r="N9" s="125">
        <v>70.0</v>
      </c>
      <c r="O9" s="125">
        <v>0.8939</v>
      </c>
      <c r="P9" s="125">
        <v>0.6737</v>
      </c>
      <c r="Q9" s="126">
        <v>0.0286</v>
      </c>
    </row>
    <row r="10">
      <c r="A10" s="118">
        <v>14.0</v>
      </c>
      <c r="B10" s="119">
        <v>34.0</v>
      </c>
      <c r="C10" s="119">
        <v>181.0</v>
      </c>
      <c r="D10" s="120">
        <v>0.15813953488372093</v>
      </c>
      <c r="E10" s="119">
        <v>21.0</v>
      </c>
      <c r="F10" s="119">
        <v>57.0</v>
      </c>
      <c r="G10" s="120">
        <v>0.2692307692307692</v>
      </c>
      <c r="H10" s="121">
        <v>0.25</v>
      </c>
    </row>
    <row r="11">
      <c r="A11" s="127">
        <v>15.0</v>
      </c>
      <c r="B11" s="125">
        <v>27.0</v>
      </c>
      <c r="C11" s="125">
        <v>142.0</v>
      </c>
      <c r="D11" s="128">
        <v>0.15976331360946747</v>
      </c>
      <c r="E11" s="125">
        <v>17.0</v>
      </c>
      <c r="F11" s="125">
        <v>43.0</v>
      </c>
      <c r="G11" s="128">
        <v>0.2833333333333333</v>
      </c>
      <c r="H11" s="129">
        <v>0.25</v>
      </c>
    </row>
    <row r="15">
      <c r="H15" s="130"/>
    </row>
    <row r="16">
      <c r="H16" s="130"/>
    </row>
    <row r="17">
      <c r="H17" s="130"/>
    </row>
    <row r="18">
      <c r="H18" s="130"/>
    </row>
    <row r="19">
      <c r="H19" s="130"/>
    </row>
    <row r="20">
      <c r="H20" s="130"/>
    </row>
    <row r="21">
      <c r="H21" s="130"/>
    </row>
    <row r="22">
      <c r="H22" s="1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88"/>
  </cols>
  <sheetData>
    <row r="1">
      <c r="A1" s="8" t="s">
        <v>15063</v>
      </c>
      <c r="C1" s="8" t="s">
        <v>2</v>
      </c>
      <c r="E1" s="8" t="s">
        <v>15064</v>
      </c>
      <c r="G1" s="8" t="s">
        <v>15065</v>
      </c>
      <c r="I1" s="8" t="s">
        <v>6</v>
      </c>
      <c r="K1" s="8" t="s">
        <v>1520</v>
      </c>
    </row>
    <row r="2">
      <c r="A2" s="8" t="s">
        <v>2931</v>
      </c>
      <c r="C2" s="8" t="s">
        <v>43</v>
      </c>
      <c r="E2" s="8" t="s">
        <v>15066</v>
      </c>
      <c r="G2" s="8" t="s">
        <v>15067</v>
      </c>
      <c r="I2" s="8" t="s">
        <v>46</v>
      </c>
      <c r="K2" s="8" t="s">
        <v>2402</v>
      </c>
    </row>
    <row r="3">
      <c r="A3" s="8" t="s">
        <v>15068</v>
      </c>
      <c r="C3" s="8" t="s">
        <v>58</v>
      </c>
      <c r="E3" s="8" t="s">
        <v>15069</v>
      </c>
      <c r="G3" s="8" t="s">
        <v>15070</v>
      </c>
      <c r="I3" s="8" t="s">
        <v>83</v>
      </c>
      <c r="K3" s="8" t="s">
        <v>2394</v>
      </c>
    </row>
    <row r="4">
      <c r="A4" s="8" t="s">
        <v>2482</v>
      </c>
      <c r="G4" s="8" t="s">
        <v>15071</v>
      </c>
      <c r="I4" s="8" t="s">
        <v>183</v>
      </c>
      <c r="K4" s="8" t="s">
        <v>15072</v>
      </c>
    </row>
    <row r="5">
      <c r="A5" s="8" t="s">
        <v>42</v>
      </c>
      <c r="G5" s="8" t="s">
        <v>48</v>
      </c>
      <c r="I5" s="8" t="s">
        <v>165</v>
      </c>
      <c r="K5" s="8" t="s">
        <v>15073</v>
      </c>
    </row>
    <row r="6">
      <c r="A6" s="8" t="s">
        <v>15074</v>
      </c>
      <c r="G6" s="8" t="s">
        <v>15075</v>
      </c>
      <c r="I6" s="8" t="s">
        <v>3873</v>
      </c>
      <c r="K6" s="8" t="s">
        <v>3874</v>
      </c>
    </row>
    <row r="7">
      <c r="A7" s="8" t="s">
        <v>15076</v>
      </c>
    </row>
    <row r="8">
      <c r="A8" s="8" t="s">
        <v>15077</v>
      </c>
    </row>
    <row r="9">
      <c r="A9" s="8" t="s">
        <v>15078</v>
      </c>
    </row>
    <row r="10">
      <c r="A10" s="8" t="s">
        <v>15079</v>
      </c>
    </row>
    <row r="11">
      <c r="A11" s="8" t="s">
        <v>15080</v>
      </c>
    </row>
    <row r="12">
      <c r="A12" s="8" t="s">
        <v>57</v>
      </c>
    </row>
    <row r="13">
      <c r="A13" s="8" t="s">
        <v>1287</v>
      </c>
    </row>
    <row r="14">
      <c r="A14" s="8" t="s">
        <v>1298</v>
      </c>
    </row>
    <row r="15">
      <c r="A15" s="8" t="s">
        <v>3883</v>
      </c>
    </row>
    <row r="16">
      <c r="A16" s="8" t="s">
        <v>1883</v>
      </c>
    </row>
    <row r="17">
      <c r="A17" s="8" t="s">
        <v>5161</v>
      </c>
    </row>
    <row r="18">
      <c r="A18" s="8" t="s">
        <v>5170</v>
      </c>
    </row>
    <row r="19">
      <c r="A19" s="8" t="s">
        <v>15081</v>
      </c>
    </row>
    <row r="20">
      <c r="A20" s="8" t="s">
        <v>12258</v>
      </c>
    </row>
    <row r="21">
      <c r="A21" s="8" t="s">
        <v>15082</v>
      </c>
    </row>
    <row r="22">
      <c r="A22" s="8" t="s">
        <v>15083</v>
      </c>
    </row>
    <row r="23">
      <c r="A23" s="8" t="s">
        <v>15084</v>
      </c>
    </row>
    <row r="24">
      <c r="A24" s="8" t="s">
        <v>15085</v>
      </c>
    </row>
    <row r="25">
      <c r="A25" s="8" t="s">
        <v>15086</v>
      </c>
    </row>
    <row r="26">
      <c r="A26" s="8" t="s">
        <v>15087</v>
      </c>
    </row>
    <row r="27">
      <c r="A27" s="8" t="s">
        <v>15088</v>
      </c>
    </row>
    <row r="28">
      <c r="A28" s="8" t="s">
        <v>15089</v>
      </c>
    </row>
    <row r="29">
      <c r="A29" s="8" t="s">
        <v>15090</v>
      </c>
    </row>
    <row r="30">
      <c r="A30" s="8" t="s">
        <v>15091</v>
      </c>
    </row>
    <row r="31">
      <c r="A31" s="8" t="s">
        <v>7401</v>
      </c>
    </row>
    <row r="32">
      <c r="A32" s="8" t="s">
        <v>7761</v>
      </c>
    </row>
    <row r="33">
      <c r="A33" s="8" t="s">
        <v>7084</v>
      </c>
    </row>
    <row r="34">
      <c r="A34" s="8" t="s">
        <v>7392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88"/>
  </cols>
  <sheetData>
    <row r="1"/>
    <row r="2"/>
    <row r="3"/>
    <row r="4"/>
    <row r="5"/>
    <row r="6"/>
    <row r="7"/>
    <row r="8"/>
    <row r="9"/>
    <row r="10"/>
    <row r="11"/>
    <row r="12"/>
    <row r="13"/>
    <row r="14"/>
  </sheetData>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s>
  <sheetData>
    <row r="1">
      <c r="A1" s="51" t="s">
        <v>15101</v>
      </c>
      <c r="B1" s="51" t="s">
        <v>9</v>
      </c>
    </row>
    <row r="2">
      <c r="A2" s="13">
        <v>46026.0</v>
      </c>
      <c r="B2" s="134">
        <v>1.0</v>
      </c>
    </row>
    <row r="3">
      <c r="A3" s="13">
        <v>46033.0</v>
      </c>
      <c r="B3" s="134">
        <v>2.0</v>
      </c>
    </row>
    <row r="4">
      <c r="A4" s="13">
        <v>46040.0</v>
      </c>
      <c r="B4" s="134">
        <v>3.0</v>
      </c>
    </row>
    <row r="5">
      <c r="A5" s="13">
        <v>46047.0</v>
      </c>
      <c r="B5" s="134">
        <v>4.0</v>
      </c>
    </row>
    <row r="6">
      <c r="A6" s="13">
        <v>46054.0</v>
      </c>
      <c r="B6" s="134">
        <v>5.0</v>
      </c>
    </row>
    <row r="7">
      <c r="A7" s="13">
        <v>46061.0</v>
      </c>
      <c r="B7" s="134">
        <v>6.0</v>
      </c>
    </row>
    <row r="8">
      <c r="A8" s="13">
        <v>46068.0</v>
      </c>
      <c r="B8" s="134">
        <v>7.0</v>
      </c>
    </row>
    <row r="9">
      <c r="A9" s="13">
        <v>46075.0</v>
      </c>
      <c r="B9" s="134">
        <v>8.0</v>
      </c>
    </row>
    <row r="10">
      <c r="A10" s="13">
        <v>46082.0</v>
      </c>
      <c r="B10" s="134">
        <v>9.0</v>
      </c>
    </row>
    <row r="11">
      <c r="A11" s="13">
        <v>46089.0</v>
      </c>
      <c r="B11" s="134">
        <v>10.0</v>
      </c>
    </row>
    <row r="12">
      <c r="A12" s="13">
        <v>46096.0</v>
      </c>
      <c r="B12" s="134">
        <v>11.0</v>
      </c>
    </row>
    <row r="13">
      <c r="A13" s="13">
        <v>46103.0</v>
      </c>
      <c r="B13" s="134">
        <v>12.0</v>
      </c>
    </row>
    <row r="14">
      <c r="A14" s="13">
        <v>46110.0</v>
      </c>
      <c r="B14" s="134">
        <v>13.0</v>
      </c>
    </row>
    <row r="15">
      <c r="A15" s="13">
        <v>46117.0</v>
      </c>
      <c r="B15" s="134">
        <v>14.0</v>
      </c>
    </row>
    <row r="16">
      <c r="A16" s="13">
        <v>46124.0</v>
      </c>
      <c r="B16" s="134">
        <v>15.0</v>
      </c>
    </row>
    <row r="17">
      <c r="A17" s="13">
        <v>46131.0</v>
      </c>
      <c r="B17" s="134">
        <v>16.0</v>
      </c>
    </row>
    <row r="18">
      <c r="A18" s="13">
        <v>46138.0</v>
      </c>
      <c r="B18" s="134">
        <v>17.0</v>
      </c>
    </row>
    <row r="19">
      <c r="A19" s="13">
        <v>46145.0</v>
      </c>
      <c r="B19" s="134">
        <v>18.0</v>
      </c>
    </row>
    <row r="20">
      <c r="A20" s="13">
        <v>46152.0</v>
      </c>
      <c r="B20" s="134">
        <v>19.0</v>
      </c>
    </row>
    <row r="21">
      <c r="A21" s="13">
        <v>46159.0</v>
      </c>
      <c r="B21" s="134">
        <v>20.0</v>
      </c>
    </row>
    <row r="22">
      <c r="A22" s="13">
        <v>46166.0</v>
      </c>
      <c r="B22" s="134">
        <v>21.0</v>
      </c>
    </row>
    <row r="23">
      <c r="A23" s="13">
        <v>46173.0</v>
      </c>
      <c r="B23" s="134">
        <v>22.0</v>
      </c>
    </row>
    <row r="24">
      <c r="A24" s="13">
        <v>46180.0</v>
      </c>
      <c r="B24" s="134">
        <v>23.0</v>
      </c>
    </row>
    <row r="25">
      <c r="A25" s="13">
        <v>46187.0</v>
      </c>
      <c r="B25" s="134">
        <v>24.0</v>
      </c>
    </row>
    <row r="26">
      <c r="A26" s="13">
        <v>46194.0</v>
      </c>
      <c r="B26" s="134">
        <v>25.0</v>
      </c>
    </row>
    <row r="27">
      <c r="A27" s="13">
        <v>46201.0</v>
      </c>
      <c r="B27" s="134">
        <v>26.0</v>
      </c>
    </row>
    <row r="28">
      <c r="A28" s="13">
        <v>46208.0</v>
      </c>
      <c r="B28" s="134">
        <v>27.0</v>
      </c>
    </row>
    <row r="29">
      <c r="A29" s="13">
        <v>46215.0</v>
      </c>
      <c r="B29" s="134">
        <v>28.0</v>
      </c>
    </row>
    <row r="30">
      <c r="A30" s="13">
        <v>46222.0</v>
      </c>
      <c r="B30" s="134">
        <v>29.0</v>
      </c>
    </row>
    <row r="31">
      <c r="A31" s="13">
        <v>46229.0</v>
      </c>
      <c r="B31" s="134">
        <v>30.0</v>
      </c>
    </row>
    <row r="32">
      <c r="A32" s="13">
        <v>46236.0</v>
      </c>
      <c r="B32" s="134">
        <v>31.0</v>
      </c>
    </row>
    <row r="33">
      <c r="A33" s="13">
        <v>46243.0</v>
      </c>
      <c r="B33" s="134">
        <v>32.0</v>
      </c>
    </row>
    <row r="34">
      <c r="A34" s="13">
        <v>46250.0</v>
      </c>
      <c r="B34" s="134">
        <v>33.0</v>
      </c>
    </row>
    <row r="35">
      <c r="A35" s="13">
        <v>46257.0</v>
      </c>
      <c r="B35" s="134">
        <v>34.0</v>
      </c>
    </row>
    <row r="36">
      <c r="A36" s="13">
        <v>46264.0</v>
      </c>
      <c r="B36" s="134">
        <v>35.0</v>
      </c>
    </row>
    <row r="37">
      <c r="A37" s="13">
        <v>46271.0</v>
      </c>
      <c r="B37" s="134">
        <v>36.0</v>
      </c>
    </row>
    <row r="38">
      <c r="A38" s="13">
        <v>46278.0</v>
      </c>
      <c r="B38" s="134">
        <v>37.0</v>
      </c>
    </row>
    <row r="39">
      <c r="A39" s="13">
        <v>46285.0</v>
      </c>
      <c r="B39" s="134">
        <v>38.0</v>
      </c>
    </row>
    <row r="40">
      <c r="A40" s="13">
        <v>46292.0</v>
      </c>
      <c r="B40" s="134">
        <v>39.0</v>
      </c>
    </row>
    <row r="41">
      <c r="A41" s="13">
        <v>46299.0</v>
      </c>
      <c r="B41" s="134">
        <v>40.0</v>
      </c>
    </row>
    <row r="42">
      <c r="A42" s="13">
        <v>46306.0</v>
      </c>
      <c r="B42" s="134">
        <v>41.0</v>
      </c>
    </row>
    <row r="43">
      <c r="A43" s="13">
        <v>46313.0</v>
      </c>
      <c r="B43" s="134">
        <v>42.0</v>
      </c>
    </row>
    <row r="44">
      <c r="A44" s="13">
        <v>46320.0</v>
      </c>
      <c r="B44" s="134">
        <v>43.0</v>
      </c>
    </row>
    <row r="45">
      <c r="A45" s="13">
        <v>46327.0</v>
      </c>
      <c r="B45" s="134">
        <v>44.0</v>
      </c>
    </row>
    <row r="46">
      <c r="A46" s="13">
        <v>46334.0</v>
      </c>
      <c r="B46" s="134">
        <v>45.0</v>
      </c>
    </row>
    <row r="47">
      <c r="A47" s="13">
        <v>46341.0</v>
      </c>
      <c r="B47" s="134">
        <v>46.0</v>
      </c>
    </row>
    <row r="48">
      <c r="A48" s="13">
        <v>46348.0</v>
      </c>
      <c r="B48" s="134">
        <v>47.0</v>
      </c>
    </row>
    <row r="49">
      <c r="A49" s="13">
        <v>46355.0</v>
      </c>
      <c r="B49" s="134">
        <v>48.0</v>
      </c>
    </row>
    <row r="50">
      <c r="A50" s="13">
        <v>46362.0</v>
      </c>
      <c r="B50" s="134">
        <v>49.0</v>
      </c>
    </row>
    <row r="51">
      <c r="A51" s="13">
        <v>46369.0</v>
      </c>
      <c r="B51" s="134">
        <v>50.0</v>
      </c>
    </row>
    <row r="52">
      <c r="A52" s="13">
        <v>46376.0</v>
      </c>
      <c r="B52" s="134">
        <v>51.0</v>
      </c>
    </row>
    <row r="53">
      <c r="A53" s="13">
        <v>46383.0</v>
      </c>
      <c r="B53" s="134">
        <v>52.0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5"/>
  </cols>
  <sheetData>
    <row r="1"/>
    <row r="2"/>
    <row r="3"/>
    <row r="4"/>
    <row r="5"/>
    <row r="6"/>
    <row r="7"/>
    <row r="8"/>
    <row r="9"/>
    <row r="10"/>
    <row r="11"/>
    <row r="12"/>
    <row r="13"/>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3" width="20.5"/>
  </cols>
  <sheetData>
    <row r="1"/>
    <row r="2"/>
    <row r="3"/>
    <row r="4"/>
    <row r="5"/>
    <row r="6"/>
    <row r="7"/>
    <row r="8"/>
    <row r="9"/>
    <row r="10"/>
    <row r="11"/>
    <row r="12"/>
    <row r="13"/>
    <row r="14"/>
    <row r="15"/>
    <row r="16"/>
    <row r="27"/>
    <row r="28"/>
    <row r="29"/>
    <row r="30"/>
    <row r="31"/>
    <row r="36"/>
    <row r="37"/>
    <row r="38"/>
    <row r="39"/>
    <row r="40"/>
  </sheetData>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0.5"/>
    <col customWidth="1" min="3" max="3" width="75.5"/>
    <col customWidth="1" min="4" max="4" width="14.0"/>
    <col customWidth="1" min="5" max="5" width="16.25"/>
    <col customWidth="1" min="6" max="6" width="8.75"/>
    <col customWidth="1" min="7" max="7" width="13.13"/>
    <col customWidth="1" min="8" max="8" width="22.88"/>
    <col customWidth="1" min="9" max="11" width="46.63"/>
    <col customWidth="1" min="12" max="13" width="15.75"/>
    <col customWidth="1" min="14" max="14" width="13.13"/>
    <col customWidth="1" min="15" max="15" width="15.75"/>
    <col customWidth="1" min="16" max="16" width="65.0"/>
    <col customWidth="1" min="17" max="17" width="30.63"/>
    <col customWidth="1" min="18" max="18" width="39.38"/>
    <col customWidth="1" min="19" max="29" width="7.63"/>
  </cols>
  <sheetData>
    <row r="1">
      <c r="A1" s="135" t="s">
        <v>15108</v>
      </c>
      <c r="B1" s="135" t="s">
        <v>15109</v>
      </c>
      <c r="C1" s="135" t="s">
        <v>15110</v>
      </c>
      <c r="D1" s="135" t="s">
        <v>15111</v>
      </c>
      <c r="E1" s="135" t="s">
        <v>15112</v>
      </c>
      <c r="F1" s="135" t="s">
        <v>15113</v>
      </c>
      <c r="G1" s="135" t="s">
        <v>15114</v>
      </c>
      <c r="H1" s="136" t="s">
        <v>21</v>
      </c>
      <c r="I1" s="137"/>
      <c r="J1" s="137"/>
      <c r="K1" s="136"/>
      <c r="L1" s="136" t="s">
        <v>15</v>
      </c>
      <c r="M1" s="136" t="s">
        <v>15115</v>
      </c>
      <c r="N1" s="135" t="s">
        <v>15116</v>
      </c>
      <c r="O1" s="135" t="s">
        <v>15117</v>
      </c>
      <c r="P1" s="135" t="s">
        <v>15118</v>
      </c>
      <c r="Q1" s="135" t="s">
        <v>15119</v>
      </c>
    </row>
    <row r="2">
      <c r="A2" s="138">
        <v>46054.0</v>
      </c>
      <c r="B2" s="139">
        <v>46071.0</v>
      </c>
      <c r="C2" s="140" t="s">
        <v>15120</v>
      </c>
      <c r="D2" s="141" t="s">
        <v>15121</v>
      </c>
      <c r="E2" s="141" t="s">
        <v>15122</v>
      </c>
      <c r="F2" s="142" t="s">
        <v>15123</v>
      </c>
      <c r="G2" s="141" t="s">
        <v>15124</v>
      </c>
      <c r="I2" s="28"/>
      <c r="J2" s="28"/>
      <c r="L2" s="141" t="s">
        <v>15125</v>
      </c>
      <c r="M2" s="141" t="s">
        <v>10847</v>
      </c>
      <c r="N2" s="141" t="s">
        <v>15126</v>
      </c>
      <c r="O2" s="141" t="s">
        <v>15127</v>
      </c>
      <c r="P2" s="142"/>
      <c r="Q2" s="143" t="s">
        <v>15128</v>
      </c>
    </row>
    <row r="3">
      <c r="A3" s="138">
        <v>46055.0</v>
      </c>
      <c r="B3" s="139">
        <v>46072.0</v>
      </c>
      <c r="C3" s="140" t="s">
        <v>15120</v>
      </c>
      <c r="D3" s="141" t="s">
        <v>15121</v>
      </c>
      <c r="E3" s="141" t="s">
        <v>15122</v>
      </c>
      <c r="F3" s="142" t="s">
        <v>15123</v>
      </c>
      <c r="G3" s="141" t="s">
        <v>15124</v>
      </c>
      <c r="I3" s="28"/>
      <c r="J3" s="28"/>
      <c r="L3" s="141" t="s">
        <v>15125</v>
      </c>
      <c r="M3" s="141" t="s">
        <v>10847</v>
      </c>
      <c r="N3" s="141" t="s">
        <v>15126</v>
      </c>
      <c r="O3" s="141" t="s">
        <v>15127</v>
      </c>
      <c r="P3" s="142"/>
      <c r="Q3" s="143" t="s">
        <v>15129</v>
      </c>
    </row>
    <row r="4">
      <c r="A4" s="138">
        <v>46056.0</v>
      </c>
      <c r="B4" s="139">
        <v>46071.0</v>
      </c>
      <c r="C4" s="144" t="s">
        <v>15130</v>
      </c>
      <c r="D4" s="141" t="s">
        <v>15121</v>
      </c>
      <c r="E4" s="141" t="s">
        <v>15122</v>
      </c>
      <c r="F4" s="142" t="s">
        <v>15123</v>
      </c>
      <c r="G4" s="141" t="s">
        <v>15124</v>
      </c>
      <c r="I4" s="145"/>
      <c r="J4" s="145"/>
      <c r="K4" s="146" t="s">
        <v>15131</v>
      </c>
      <c r="L4" s="141" t="s">
        <v>15125</v>
      </c>
      <c r="M4" s="141" t="s">
        <v>15132</v>
      </c>
      <c r="N4" s="141" t="s">
        <v>15126</v>
      </c>
      <c r="O4" s="141" t="s">
        <v>15127</v>
      </c>
      <c r="P4" s="142"/>
      <c r="Q4" s="143" t="s">
        <v>15133</v>
      </c>
    </row>
    <row r="5">
      <c r="A5" s="138">
        <v>46057.0</v>
      </c>
      <c r="B5" s="139">
        <v>46072.0</v>
      </c>
      <c r="C5" s="144" t="s">
        <v>15130</v>
      </c>
      <c r="D5" s="141" t="s">
        <v>15121</v>
      </c>
      <c r="E5" s="141" t="s">
        <v>15122</v>
      </c>
      <c r="F5" s="142" t="s">
        <v>15123</v>
      </c>
      <c r="G5" s="141" t="s">
        <v>15124</v>
      </c>
      <c r="I5" s="145"/>
      <c r="J5" s="145"/>
      <c r="K5" s="146" t="s">
        <v>15134</v>
      </c>
      <c r="L5" s="141" t="s">
        <v>15125</v>
      </c>
      <c r="M5" s="141" t="s">
        <v>15132</v>
      </c>
      <c r="N5" s="141" t="s">
        <v>15126</v>
      </c>
      <c r="O5" s="141" t="s">
        <v>15127</v>
      </c>
      <c r="P5" s="142"/>
      <c r="Q5" s="143" t="s">
        <v>15135</v>
      </c>
    </row>
    <row r="6">
      <c r="A6" s="138">
        <v>46058.0</v>
      </c>
      <c r="B6" s="139">
        <v>46073.0</v>
      </c>
      <c r="C6" s="144" t="s">
        <v>15130</v>
      </c>
      <c r="D6" s="141" t="s">
        <v>15121</v>
      </c>
      <c r="E6" s="141" t="s">
        <v>15122</v>
      </c>
      <c r="F6" s="142" t="s">
        <v>15123</v>
      </c>
      <c r="G6" s="141" t="s">
        <v>15124</v>
      </c>
      <c r="I6" s="147"/>
      <c r="J6" s="147"/>
      <c r="K6" s="148" t="s">
        <v>15136</v>
      </c>
      <c r="L6" s="141" t="s">
        <v>15125</v>
      </c>
      <c r="M6" s="141" t="s">
        <v>15132</v>
      </c>
      <c r="N6" s="141" t="s">
        <v>15126</v>
      </c>
      <c r="O6" s="141" t="s">
        <v>15127</v>
      </c>
      <c r="P6" s="142"/>
      <c r="Q6" s="143" t="s">
        <v>15137</v>
      </c>
    </row>
    <row r="7">
      <c r="A7" s="138">
        <v>46059.0</v>
      </c>
      <c r="B7" s="139">
        <v>46071.0</v>
      </c>
      <c r="C7" s="144" t="s">
        <v>15130</v>
      </c>
      <c r="D7" s="141" t="s">
        <v>15121</v>
      </c>
      <c r="E7" s="141" t="s">
        <v>15122</v>
      </c>
      <c r="F7" s="142" t="s">
        <v>15123</v>
      </c>
      <c r="G7" s="141" t="s">
        <v>15124</v>
      </c>
      <c r="I7" s="145"/>
      <c r="J7" s="145"/>
      <c r="K7" s="146" t="s">
        <v>15138</v>
      </c>
      <c r="L7" s="141" t="s">
        <v>15125</v>
      </c>
      <c r="M7" s="141" t="s">
        <v>15132</v>
      </c>
      <c r="N7" s="141" t="s">
        <v>15126</v>
      </c>
      <c r="O7" s="141" t="s">
        <v>15127</v>
      </c>
      <c r="P7" s="142"/>
      <c r="Q7" s="143" t="s">
        <v>15139</v>
      </c>
    </row>
    <row r="8">
      <c r="A8" s="138">
        <v>46060.0</v>
      </c>
      <c r="B8" s="139">
        <v>46072.0</v>
      </c>
      <c r="C8" s="144" t="s">
        <v>15130</v>
      </c>
      <c r="D8" s="141" t="s">
        <v>15121</v>
      </c>
      <c r="E8" s="141" t="s">
        <v>15122</v>
      </c>
      <c r="F8" s="142" t="s">
        <v>15123</v>
      </c>
      <c r="G8" s="141" t="s">
        <v>15124</v>
      </c>
      <c r="I8" s="145"/>
      <c r="J8" s="145"/>
      <c r="K8" s="146" t="s">
        <v>15140</v>
      </c>
      <c r="L8" s="141" t="s">
        <v>15125</v>
      </c>
      <c r="M8" s="141" t="s">
        <v>15132</v>
      </c>
      <c r="N8" s="141" t="s">
        <v>15126</v>
      </c>
      <c r="O8" s="141" t="s">
        <v>15127</v>
      </c>
      <c r="P8" s="142"/>
      <c r="Q8" s="143" t="s">
        <v>15141</v>
      </c>
    </row>
    <row r="9">
      <c r="A9" s="138">
        <v>46061.0</v>
      </c>
      <c r="B9" s="139">
        <v>46071.0</v>
      </c>
      <c r="C9" s="144" t="s">
        <v>15142</v>
      </c>
      <c r="D9" s="141" t="s">
        <v>15121</v>
      </c>
      <c r="E9" s="141" t="s">
        <v>15122</v>
      </c>
      <c r="F9" s="142" t="s">
        <v>15123</v>
      </c>
      <c r="G9" s="141" t="s">
        <v>15143</v>
      </c>
      <c r="H9" s="142"/>
      <c r="I9" s="149"/>
      <c r="J9" s="149"/>
      <c r="K9" s="146" t="s">
        <v>15144</v>
      </c>
      <c r="L9" s="141" t="s">
        <v>167</v>
      </c>
      <c r="M9" s="141" t="s">
        <v>10847</v>
      </c>
      <c r="N9" s="141" t="s">
        <v>15126</v>
      </c>
      <c r="O9" s="141" t="s">
        <v>15145</v>
      </c>
      <c r="P9" s="142"/>
      <c r="Q9" s="150" t="s">
        <v>15146</v>
      </c>
    </row>
    <row r="10">
      <c r="A10" s="138">
        <v>46062.0</v>
      </c>
      <c r="B10" s="139">
        <v>46078.0</v>
      </c>
      <c r="C10" s="144" t="s">
        <v>15142</v>
      </c>
      <c r="D10" s="141" t="s">
        <v>15121</v>
      </c>
      <c r="E10" s="141" t="s">
        <v>15147</v>
      </c>
      <c r="F10" s="141" t="s">
        <v>15148</v>
      </c>
      <c r="G10" s="141" t="s">
        <v>15143</v>
      </c>
      <c r="H10" s="142"/>
      <c r="I10" s="151"/>
      <c r="J10" s="152" t="s">
        <v>15149</v>
      </c>
      <c r="K10" s="153" t="s">
        <v>15150</v>
      </c>
      <c r="L10" s="141" t="s">
        <v>167</v>
      </c>
      <c r="M10" s="141" t="s">
        <v>10847</v>
      </c>
      <c r="N10" s="141" t="s">
        <v>15126</v>
      </c>
      <c r="O10" s="141" t="s">
        <v>15145</v>
      </c>
      <c r="P10" s="142"/>
      <c r="Q10" s="150" t="s">
        <v>15151</v>
      </c>
    </row>
    <row r="11">
      <c r="A11" s="138">
        <v>46063.0</v>
      </c>
      <c r="B11" s="139">
        <v>46073.0</v>
      </c>
      <c r="C11" s="144" t="s">
        <v>15142</v>
      </c>
      <c r="D11" s="141" t="s">
        <v>15121</v>
      </c>
      <c r="E11" s="141" t="s">
        <v>15122</v>
      </c>
      <c r="F11" s="142" t="s">
        <v>15123</v>
      </c>
      <c r="G11" s="141" t="s">
        <v>15143</v>
      </c>
      <c r="H11" s="142"/>
      <c r="I11" s="154"/>
      <c r="J11" s="154"/>
      <c r="K11" s="155" t="s">
        <v>15152</v>
      </c>
      <c r="L11" s="141" t="s">
        <v>167</v>
      </c>
      <c r="M11" s="141" t="s">
        <v>10847</v>
      </c>
      <c r="N11" s="141" t="s">
        <v>15126</v>
      </c>
      <c r="O11" s="141" t="s">
        <v>15145</v>
      </c>
      <c r="P11" s="142"/>
      <c r="Q11" s="150" t="s">
        <v>15153</v>
      </c>
    </row>
    <row r="12">
      <c r="A12" s="138">
        <v>46064.0</v>
      </c>
      <c r="B12" s="139">
        <v>46078.0</v>
      </c>
      <c r="C12" s="144" t="s">
        <v>15142</v>
      </c>
      <c r="D12" s="141" t="s">
        <v>15121</v>
      </c>
      <c r="E12" s="141" t="s">
        <v>15147</v>
      </c>
      <c r="F12" s="141" t="s">
        <v>15148</v>
      </c>
      <c r="G12" s="141" t="s">
        <v>15143</v>
      </c>
      <c r="H12" s="142"/>
      <c r="I12" s="151"/>
      <c r="J12" s="152" t="s">
        <v>15154</v>
      </c>
      <c r="K12" s="153" t="s">
        <v>15155</v>
      </c>
      <c r="L12" s="141" t="s">
        <v>167</v>
      </c>
      <c r="M12" s="141" t="s">
        <v>10847</v>
      </c>
      <c r="N12" s="141" t="s">
        <v>15126</v>
      </c>
      <c r="O12" s="141" t="s">
        <v>15145</v>
      </c>
      <c r="P12" s="142"/>
      <c r="Q12" s="150" t="s">
        <v>15156</v>
      </c>
    </row>
    <row r="13">
      <c r="A13" s="138">
        <v>46065.0</v>
      </c>
      <c r="B13" s="139">
        <v>46077.0</v>
      </c>
      <c r="C13" s="144" t="s">
        <v>15142</v>
      </c>
      <c r="D13" s="141" t="s">
        <v>15121</v>
      </c>
      <c r="E13" s="141" t="s">
        <v>15147</v>
      </c>
      <c r="F13" s="141" t="s">
        <v>15148</v>
      </c>
      <c r="G13" s="141" t="s">
        <v>15143</v>
      </c>
      <c r="H13" s="142"/>
      <c r="I13" s="151"/>
      <c r="J13" s="151"/>
      <c r="K13" s="153" t="s">
        <v>15157</v>
      </c>
      <c r="L13" s="141" t="s">
        <v>167</v>
      </c>
      <c r="M13" s="141" t="s">
        <v>10847</v>
      </c>
      <c r="N13" s="141" t="s">
        <v>15126</v>
      </c>
      <c r="O13" s="141" t="s">
        <v>15145</v>
      </c>
      <c r="P13" s="142"/>
      <c r="Q13" s="150" t="s">
        <v>15158</v>
      </c>
    </row>
    <row r="14">
      <c r="A14" s="138">
        <v>46066.0</v>
      </c>
      <c r="B14" s="139">
        <v>46078.0</v>
      </c>
      <c r="C14" s="144" t="s">
        <v>15142</v>
      </c>
      <c r="D14" s="141" t="s">
        <v>15121</v>
      </c>
      <c r="E14" s="141" t="s">
        <v>15147</v>
      </c>
      <c r="F14" s="141" t="s">
        <v>15148</v>
      </c>
      <c r="G14" s="141" t="s">
        <v>15143</v>
      </c>
      <c r="H14" s="142"/>
      <c r="I14" s="156"/>
      <c r="J14" s="156"/>
      <c r="K14" s="153" t="s">
        <v>15159</v>
      </c>
      <c r="L14" s="141" t="s">
        <v>167</v>
      </c>
      <c r="M14" s="141" t="s">
        <v>10847</v>
      </c>
      <c r="N14" s="141" t="s">
        <v>15126</v>
      </c>
      <c r="O14" s="141" t="s">
        <v>15145</v>
      </c>
      <c r="P14" s="142"/>
      <c r="Q14" s="150" t="s">
        <v>15160</v>
      </c>
    </row>
    <row r="15">
      <c r="A15" s="138">
        <v>46067.0</v>
      </c>
      <c r="B15" s="139">
        <v>46077.0</v>
      </c>
      <c r="C15" s="144" t="s">
        <v>15142</v>
      </c>
      <c r="D15" s="141" t="s">
        <v>15121</v>
      </c>
      <c r="E15" s="141" t="s">
        <v>15147</v>
      </c>
      <c r="F15" s="141" t="s">
        <v>15148</v>
      </c>
      <c r="G15" s="141" t="s">
        <v>15143</v>
      </c>
      <c r="H15" s="142"/>
      <c r="I15" s="156"/>
      <c r="J15" s="156"/>
      <c r="K15" s="153" t="s">
        <v>15161</v>
      </c>
      <c r="L15" s="141" t="s">
        <v>167</v>
      </c>
      <c r="M15" s="141" t="s">
        <v>10847</v>
      </c>
      <c r="N15" s="141" t="s">
        <v>15126</v>
      </c>
      <c r="O15" s="141" t="s">
        <v>15145</v>
      </c>
      <c r="P15" s="142"/>
      <c r="Q15" s="150" t="s">
        <v>15162</v>
      </c>
    </row>
    <row r="16">
      <c r="A16" s="138">
        <v>46068.0</v>
      </c>
      <c r="B16" s="139">
        <v>46078.0</v>
      </c>
      <c r="C16" s="144" t="s">
        <v>15142</v>
      </c>
      <c r="D16" s="141" t="s">
        <v>15121</v>
      </c>
      <c r="E16" s="141" t="s">
        <v>15147</v>
      </c>
      <c r="F16" s="141" t="s">
        <v>15148</v>
      </c>
      <c r="G16" s="141" t="s">
        <v>15143</v>
      </c>
      <c r="H16" s="142"/>
      <c r="I16" s="156"/>
      <c r="J16" s="156"/>
      <c r="K16" s="153" t="s">
        <v>15163</v>
      </c>
      <c r="L16" s="141" t="s">
        <v>167</v>
      </c>
      <c r="M16" s="141" t="s">
        <v>10847</v>
      </c>
      <c r="N16" s="141" t="s">
        <v>15126</v>
      </c>
      <c r="O16" s="141" t="s">
        <v>15145</v>
      </c>
      <c r="P16" s="142"/>
      <c r="Q16" s="150" t="s">
        <v>15164</v>
      </c>
    </row>
    <row r="17">
      <c r="A17" s="138">
        <v>46068.0</v>
      </c>
      <c r="B17" s="139">
        <v>46078.0</v>
      </c>
      <c r="C17" s="144" t="s">
        <v>15142</v>
      </c>
      <c r="D17" s="141" t="s">
        <v>15121</v>
      </c>
      <c r="E17" s="141" t="s">
        <v>15147</v>
      </c>
      <c r="F17" s="141" t="s">
        <v>15148</v>
      </c>
      <c r="G17" s="141" t="s">
        <v>15143</v>
      </c>
      <c r="H17" s="142"/>
      <c r="I17" s="156"/>
      <c r="J17" s="156"/>
      <c r="K17" s="153" t="s">
        <v>15165</v>
      </c>
      <c r="L17" s="141" t="s">
        <v>167</v>
      </c>
      <c r="M17" s="141" t="s">
        <v>10847</v>
      </c>
      <c r="N17" s="141" t="s">
        <v>15126</v>
      </c>
      <c r="O17" s="141" t="s">
        <v>15145</v>
      </c>
      <c r="P17" s="142"/>
      <c r="Q17" s="150" t="s">
        <v>15166</v>
      </c>
    </row>
    <row r="18">
      <c r="A18" s="138">
        <v>46069.0</v>
      </c>
      <c r="B18" s="139">
        <v>46079.0</v>
      </c>
      <c r="C18" s="144" t="s">
        <v>15167</v>
      </c>
      <c r="D18" s="141" t="s">
        <v>15121</v>
      </c>
      <c r="E18" s="157" t="s">
        <v>15147</v>
      </c>
      <c r="F18" s="141" t="s">
        <v>15148</v>
      </c>
      <c r="G18" s="141" t="s">
        <v>15143</v>
      </c>
      <c r="H18" s="142"/>
      <c r="I18" s="156"/>
      <c r="J18" s="156"/>
      <c r="K18" s="142"/>
      <c r="L18" s="141" t="s">
        <v>167</v>
      </c>
      <c r="M18" s="141" t="s">
        <v>15132</v>
      </c>
      <c r="N18" s="141" t="s">
        <v>15126</v>
      </c>
      <c r="O18" s="141" t="s">
        <v>15145</v>
      </c>
      <c r="P18" s="142"/>
      <c r="Q18" s="143" t="s">
        <v>15168</v>
      </c>
    </row>
    <row r="19">
      <c r="A19" s="138">
        <v>46070.0</v>
      </c>
      <c r="B19" s="139">
        <v>46079.0</v>
      </c>
      <c r="C19" s="144" t="s">
        <v>15167</v>
      </c>
      <c r="D19" s="141" t="s">
        <v>15121</v>
      </c>
      <c r="E19" s="157" t="s">
        <v>15147</v>
      </c>
      <c r="F19" s="141" t="s">
        <v>15148</v>
      </c>
      <c r="G19" s="141" t="s">
        <v>15143</v>
      </c>
      <c r="H19" s="142"/>
      <c r="I19" s="156"/>
      <c r="J19" s="156"/>
      <c r="K19" s="142"/>
      <c r="L19" s="141" t="s">
        <v>167</v>
      </c>
      <c r="M19" s="141" t="s">
        <v>15132</v>
      </c>
      <c r="N19" s="141" t="s">
        <v>15126</v>
      </c>
      <c r="O19" s="141" t="s">
        <v>15145</v>
      </c>
      <c r="P19" s="142"/>
      <c r="Q19" s="143" t="s">
        <v>15169</v>
      </c>
    </row>
    <row r="20">
      <c r="A20" s="138">
        <v>46071.0</v>
      </c>
      <c r="B20" s="139">
        <v>46078.0</v>
      </c>
      <c r="C20" s="144" t="s">
        <v>15167</v>
      </c>
      <c r="D20" s="141" t="s">
        <v>15121</v>
      </c>
      <c r="E20" s="157" t="s">
        <v>15147</v>
      </c>
      <c r="F20" s="141" t="s">
        <v>15148</v>
      </c>
      <c r="G20" s="141" t="s">
        <v>15143</v>
      </c>
      <c r="H20" s="142"/>
      <c r="I20" s="156"/>
      <c r="J20" s="156"/>
      <c r="K20" s="142"/>
      <c r="L20" s="141" t="s">
        <v>167</v>
      </c>
      <c r="M20" s="141" t="s">
        <v>15132</v>
      </c>
      <c r="N20" s="141" t="s">
        <v>15126</v>
      </c>
      <c r="O20" s="141" t="s">
        <v>15145</v>
      </c>
      <c r="P20" s="142"/>
      <c r="Q20" s="143" t="s">
        <v>15170</v>
      </c>
    </row>
    <row r="21">
      <c r="A21" s="138">
        <v>46072.0</v>
      </c>
      <c r="B21" s="139">
        <v>46079.0</v>
      </c>
      <c r="C21" s="144" t="s">
        <v>15167</v>
      </c>
      <c r="D21" s="141" t="s">
        <v>15121</v>
      </c>
      <c r="E21" s="157" t="s">
        <v>15147</v>
      </c>
      <c r="F21" s="141" t="s">
        <v>15148</v>
      </c>
      <c r="G21" s="141" t="s">
        <v>15143</v>
      </c>
      <c r="H21" s="142"/>
      <c r="I21" s="156"/>
      <c r="J21" s="156"/>
      <c r="K21" s="142"/>
      <c r="L21" s="141" t="s">
        <v>167</v>
      </c>
      <c r="M21" s="141" t="s">
        <v>15132</v>
      </c>
      <c r="N21" s="141" t="s">
        <v>15126</v>
      </c>
      <c r="O21" s="141" t="s">
        <v>15145</v>
      </c>
      <c r="P21" s="142"/>
      <c r="Q21" s="143" t="s">
        <v>15171</v>
      </c>
    </row>
    <row r="22">
      <c r="A22" s="138">
        <v>46073.0</v>
      </c>
      <c r="B22" s="139">
        <v>46079.0</v>
      </c>
      <c r="C22" s="144" t="s">
        <v>15167</v>
      </c>
      <c r="D22" s="141" t="s">
        <v>15121</v>
      </c>
      <c r="E22" s="157" t="s">
        <v>15147</v>
      </c>
      <c r="F22" s="141" t="s">
        <v>15148</v>
      </c>
      <c r="G22" s="141" t="s">
        <v>15143</v>
      </c>
      <c r="H22" s="142"/>
      <c r="I22" s="156"/>
      <c r="J22" s="156"/>
      <c r="K22" s="142"/>
      <c r="L22" s="141" t="s">
        <v>167</v>
      </c>
      <c r="M22" s="141" t="s">
        <v>15132</v>
      </c>
      <c r="N22" s="141" t="s">
        <v>15126</v>
      </c>
      <c r="O22" s="141" t="s">
        <v>15145</v>
      </c>
      <c r="P22" s="142"/>
      <c r="Q22" s="143" t="s">
        <v>15172</v>
      </c>
    </row>
    <row r="23">
      <c r="A23" s="138">
        <v>46074.0</v>
      </c>
      <c r="B23" s="139">
        <v>46079.0</v>
      </c>
      <c r="C23" s="144" t="s">
        <v>15167</v>
      </c>
      <c r="D23" s="141" t="s">
        <v>15121</v>
      </c>
      <c r="E23" s="157" t="s">
        <v>15147</v>
      </c>
      <c r="F23" s="141" t="s">
        <v>15148</v>
      </c>
      <c r="G23" s="141" t="s">
        <v>15143</v>
      </c>
      <c r="H23" s="142"/>
      <c r="I23" s="156"/>
      <c r="J23" s="156"/>
      <c r="K23" s="142"/>
      <c r="L23" s="141" t="s">
        <v>167</v>
      </c>
      <c r="M23" s="141" t="s">
        <v>15132</v>
      </c>
      <c r="N23" s="141" t="s">
        <v>15126</v>
      </c>
      <c r="O23" s="141" t="s">
        <v>15145</v>
      </c>
      <c r="P23" s="142"/>
      <c r="Q23" s="143" t="s">
        <v>15173</v>
      </c>
    </row>
    <row r="24">
      <c r="A24" s="138">
        <v>46075.0</v>
      </c>
      <c r="B24" s="139">
        <v>46080.0</v>
      </c>
      <c r="C24" s="144" t="s">
        <v>15167</v>
      </c>
      <c r="D24" s="141" t="s">
        <v>15121</v>
      </c>
      <c r="E24" s="157" t="s">
        <v>15147</v>
      </c>
      <c r="F24" s="141" t="s">
        <v>15148</v>
      </c>
      <c r="G24" s="141" t="s">
        <v>15143</v>
      </c>
      <c r="H24" s="142"/>
      <c r="I24" s="156"/>
      <c r="J24" s="156"/>
      <c r="K24" s="142"/>
      <c r="L24" s="141" t="s">
        <v>167</v>
      </c>
      <c r="M24" s="141" t="s">
        <v>15132</v>
      </c>
      <c r="N24" s="141" t="s">
        <v>15126</v>
      </c>
      <c r="O24" s="141" t="s">
        <v>15145</v>
      </c>
      <c r="P24" s="142"/>
      <c r="Q24" s="143" t="s">
        <v>15174</v>
      </c>
    </row>
    <row r="25">
      <c r="A25" s="138">
        <v>46076.0</v>
      </c>
      <c r="B25" s="139">
        <v>46080.0</v>
      </c>
      <c r="C25" s="144" t="s">
        <v>15167</v>
      </c>
      <c r="D25" s="141" t="s">
        <v>15121</v>
      </c>
      <c r="E25" s="157" t="s">
        <v>15147</v>
      </c>
      <c r="F25" s="141" t="s">
        <v>15148</v>
      </c>
      <c r="G25" s="141" t="s">
        <v>15143</v>
      </c>
      <c r="H25" s="142"/>
      <c r="I25" s="156"/>
      <c r="J25" s="156"/>
      <c r="K25" s="142"/>
      <c r="L25" s="141" t="s">
        <v>167</v>
      </c>
      <c r="M25" s="141" t="s">
        <v>15132</v>
      </c>
      <c r="N25" s="141" t="s">
        <v>15126</v>
      </c>
      <c r="O25" s="141" t="s">
        <v>15145</v>
      </c>
      <c r="P25" s="142"/>
      <c r="Q25" s="143" t="s">
        <v>15175</v>
      </c>
    </row>
    <row r="26">
      <c r="A26" s="138">
        <v>46077.0</v>
      </c>
      <c r="B26" s="139">
        <v>46080.0</v>
      </c>
      <c r="C26" s="144" t="s">
        <v>15167</v>
      </c>
      <c r="D26" s="141" t="s">
        <v>15121</v>
      </c>
      <c r="E26" s="157" t="s">
        <v>15147</v>
      </c>
      <c r="F26" s="141" t="s">
        <v>15148</v>
      </c>
      <c r="G26" s="141" t="s">
        <v>15143</v>
      </c>
      <c r="I26" s="28"/>
      <c r="J26" s="28"/>
      <c r="L26" s="141" t="s">
        <v>167</v>
      </c>
      <c r="M26" s="141" t="s">
        <v>15132</v>
      </c>
      <c r="N26" s="141" t="s">
        <v>15126</v>
      </c>
      <c r="O26" s="141" t="s">
        <v>15145</v>
      </c>
      <c r="Q26" s="158" t="s">
        <v>15176</v>
      </c>
    </row>
    <row r="27">
      <c r="A27" s="138">
        <v>46078.0</v>
      </c>
      <c r="B27" s="139">
        <v>46080.0</v>
      </c>
      <c r="C27" s="144" t="s">
        <v>15167</v>
      </c>
      <c r="D27" s="141" t="s">
        <v>15121</v>
      </c>
      <c r="E27" s="157" t="s">
        <v>15147</v>
      </c>
      <c r="F27" s="141" t="s">
        <v>15148</v>
      </c>
      <c r="G27" s="141" t="s">
        <v>15143</v>
      </c>
      <c r="H27" s="142"/>
      <c r="I27" s="156"/>
      <c r="J27" s="156"/>
      <c r="K27" s="142"/>
      <c r="L27" s="141" t="s">
        <v>167</v>
      </c>
      <c r="M27" s="141" t="s">
        <v>15132</v>
      </c>
      <c r="N27" s="141" t="s">
        <v>15126</v>
      </c>
      <c r="O27" s="141" t="s">
        <v>15145</v>
      </c>
      <c r="P27" s="159"/>
      <c r="Q27" s="158" t="s">
        <v>15177</v>
      </c>
      <c r="R27" s="51"/>
      <c r="S27" s="51"/>
      <c r="T27" s="51"/>
      <c r="U27" s="51"/>
      <c r="V27" s="51"/>
      <c r="W27" s="51"/>
      <c r="X27" s="51"/>
      <c r="Y27" s="51"/>
      <c r="Z27" s="51"/>
      <c r="AA27" s="51"/>
      <c r="AB27" s="51"/>
    </row>
    <row r="28">
      <c r="A28" s="138">
        <v>46079.0</v>
      </c>
      <c r="B28" s="139">
        <v>46079.0</v>
      </c>
      <c r="C28" s="144" t="s">
        <v>15167</v>
      </c>
      <c r="D28" s="141" t="s">
        <v>15121</v>
      </c>
      <c r="E28" s="157" t="s">
        <v>15147</v>
      </c>
      <c r="F28" s="141" t="s">
        <v>15148</v>
      </c>
      <c r="G28" s="141" t="s">
        <v>15143</v>
      </c>
      <c r="I28" s="28"/>
      <c r="J28" s="28"/>
      <c r="L28" s="141" t="s">
        <v>167</v>
      </c>
      <c r="M28" s="141" t="s">
        <v>15132</v>
      </c>
      <c r="N28" s="141" t="s">
        <v>15126</v>
      </c>
      <c r="O28" s="141" t="s">
        <v>15145</v>
      </c>
      <c r="P28" s="159"/>
      <c r="Q28" s="158" t="s">
        <v>15178</v>
      </c>
      <c r="R28" s="51"/>
      <c r="S28" s="51"/>
      <c r="T28" s="51"/>
      <c r="U28" s="51"/>
      <c r="V28" s="51"/>
      <c r="W28" s="51"/>
      <c r="X28" s="51"/>
      <c r="Y28" s="51"/>
      <c r="Z28" s="51"/>
      <c r="AA28" s="51"/>
      <c r="AB28" s="51"/>
    </row>
    <row r="29">
      <c r="A29" s="138">
        <v>46080.0</v>
      </c>
      <c r="B29" s="139">
        <v>46079.0</v>
      </c>
      <c r="C29" s="144" t="s">
        <v>15179</v>
      </c>
      <c r="D29" s="141" t="s">
        <v>15121</v>
      </c>
      <c r="E29" s="157" t="s">
        <v>15147</v>
      </c>
      <c r="F29" s="141" t="s">
        <v>15148</v>
      </c>
      <c r="G29" s="141" t="s">
        <v>15143</v>
      </c>
      <c r="H29" s="142"/>
      <c r="I29" s="156"/>
      <c r="J29" s="156"/>
      <c r="K29" s="142"/>
      <c r="L29" s="141" t="s">
        <v>167</v>
      </c>
      <c r="M29" s="141" t="s">
        <v>15180</v>
      </c>
      <c r="N29" s="141" t="s">
        <v>15126</v>
      </c>
      <c r="O29" s="141" t="s">
        <v>15145</v>
      </c>
      <c r="P29" s="159"/>
      <c r="Q29" s="158" t="s">
        <v>15181</v>
      </c>
    </row>
    <row r="30">
      <c r="A30" s="138">
        <v>46081.0</v>
      </c>
      <c r="B30" s="139">
        <v>46079.0</v>
      </c>
      <c r="C30" s="144" t="s">
        <v>15179</v>
      </c>
      <c r="D30" s="141" t="s">
        <v>15121</v>
      </c>
      <c r="E30" s="157" t="s">
        <v>15147</v>
      </c>
      <c r="F30" s="141" t="s">
        <v>15148</v>
      </c>
      <c r="G30" s="141" t="s">
        <v>15143</v>
      </c>
      <c r="I30" s="28"/>
      <c r="J30" s="28"/>
      <c r="L30" s="141" t="s">
        <v>167</v>
      </c>
      <c r="M30" s="141" t="s">
        <v>15180</v>
      </c>
      <c r="N30" s="141" t="s">
        <v>15126</v>
      </c>
      <c r="O30" s="141" t="s">
        <v>15145</v>
      </c>
      <c r="P30" s="159"/>
      <c r="Q30" s="158" t="s">
        <v>15182</v>
      </c>
    </row>
    <row r="31">
      <c r="A31" s="138">
        <v>46081.0</v>
      </c>
      <c r="B31" s="139">
        <v>46079.0</v>
      </c>
      <c r="C31" s="144" t="s">
        <v>15179</v>
      </c>
      <c r="D31" s="141" t="s">
        <v>15121</v>
      </c>
      <c r="E31" s="157" t="s">
        <v>15147</v>
      </c>
      <c r="F31" s="141" t="s">
        <v>15148</v>
      </c>
      <c r="G31" s="141" t="s">
        <v>15143</v>
      </c>
      <c r="H31" s="142"/>
      <c r="I31" s="156"/>
      <c r="J31" s="156"/>
      <c r="K31" s="142"/>
      <c r="L31" s="141" t="s">
        <v>167</v>
      </c>
      <c r="M31" s="141" t="s">
        <v>15180</v>
      </c>
      <c r="N31" s="141" t="s">
        <v>15126</v>
      </c>
      <c r="O31" s="141" t="s">
        <v>15145</v>
      </c>
      <c r="P31" s="159"/>
      <c r="Q31" s="158" t="s">
        <v>15183</v>
      </c>
    </row>
    <row r="32">
      <c r="A32" s="138">
        <v>46081.0</v>
      </c>
      <c r="B32" s="139">
        <v>46080.0</v>
      </c>
      <c r="C32" s="144" t="s">
        <v>15179</v>
      </c>
      <c r="D32" s="141" t="s">
        <v>15121</v>
      </c>
      <c r="E32" s="157" t="s">
        <v>15147</v>
      </c>
      <c r="F32" s="141" t="s">
        <v>15148</v>
      </c>
      <c r="G32" s="141" t="s">
        <v>15143</v>
      </c>
      <c r="H32" s="142"/>
      <c r="I32" s="156"/>
      <c r="J32" s="156"/>
      <c r="K32" s="142"/>
      <c r="L32" s="141" t="s">
        <v>167</v>
      </c>
      <c r="M32" s="141" t="s">
        <v>15180</v>
      </c>
      <c r="N32" s="141" t="s">
        <v>15126</v>
      </c>
      <c r="O32" s="141" t="s">
        <v>15145</v>
      </c>
      <c r="P32" s="159"/>
      <c r="Q32" s="158" t="s">
        <v>15184</v>
      </c>
    </row>
    <row r="33">
      <c r="A33" s="138">
        <v>46081.0</v>
      </c>
      <c r="B33" s="139">
        <v>46080.0</v>
      </c>
      <c r="C33" s="144" t="s">
        <v>15179</v>
      </c>
      <c r="D33" s="141" t="s">
        <v>15121</v>
      </c>
      <c r="E33" s="157" t="s">
        <v>15147</v>
      </c>
      <c r="F33" s="141" t="s">
        <v>15148</v>
      </c>
      <c r="G33" s="141" t="s">
        <v>15143</v>
      </c>
      <c r="H33" s="142"/>
      <c r="I33" s="156"/>
      <c r="J33" s="156"/>
      <c r="K33" s="142"/>
      <c r="L33" s="141" t="s">
        <v>167</v>
      </c>
      <c r="M33" s="141" t="s">
        <v>15180</v>
      </c>
      <c r="N33" s="141" t="s">
        <v>15126</v>
      </c>
      <c r="O33" s="141" t="s">
        <v>15145</v>
      </c>
      <c r="P33" s="159"/>
      <c r="Q33" s="158" t="s">
        <v>15185</v>
      </c>
    </row>
    <row r="34">
      <c r="A34" s="138">
        <v>46081.0</v>
      </c>
      <c r="B34" s="139">
        <v>46080.0</v>
      </c>
      <c r="C34" s="144" t="s">
        <v>15179</v>
      </c>
      <c r="D34" s="141" t="s">
        <v>15121</v>
      </c>
      <c r="E34" s="157" t="s">
        <v>15147</v>
      </c>
      <c r="F34" s="141" t="s">
        <v>15148</v>
      </c>
      <c r="G34" s="141" t="s">
        <v>15143</v>
      </c>
      <c r="H34" s="142"/>
      <c r="I34" s="156"/>
      <c r="J34" s="156"/>
      <c r="K34" s="142"/>
      <c r="L34" s="141" t="s">
        <v>167</v>
      </c>
      <c r="M34" s="141" t="s">
        <v>15180</v>
      </c>
      <c r="N34" s="141" t="s">
        <v>15126</v>
      </c>
      <c r="O34" s="141" t="s">
        <v>15145</v>
      </c>
      <c r="P34" s="159"/>
      <c r="Q34" s="158" t="s">
        <v>15186</v>
      </c>
    </row>
    <row r="35">
      <c r="A35" s="138">
        <v>46081.0</v>
      </c>
      <c r="B35" s="139">
        <v>46080.0</v>
      </c>
      <c r="C35" s="144" t="s">
        <v>15179</v>
      </c>
      <c r="D35" s="141" t="s">
        <v>15121</v>
      </c>
      <c r="E35" s="157" t="s">
        <v>15147</v>
      </c>
      <c r="F35" s="141" t="s">
        <v>15148</v>
      </c>
      <c r="G35" s="141" t="s">
        <v>15143</v>
      </c>
      <c r="H35" s="142"/>
      <c r="I35" s="156"/>
      <c r="J35" s="156"/>
      <c r="K35" s="142"/>
      <c r="L35" s="141" t="s">
        <v>167</v>
      </c>
      <c r="M35" s="141" t="s">
        <v>15180</v>
      </c>
      <c r="N35" s="141" t="s">
        <v>15126</v>
      </c>
      <c r="O35" s="141" t="s">
        <v>15145</v>
      </c>
      <c r="P35" s="159"/>
      <c r="Q35" s="158" t="s">
        <v>15187</v>
      </c>
    </row>
    <row r="36">
      <c r="A36" s="138">
        <v>46082.0</v>
      </c>
      <c r="B36" s="139">
        <v>46084.0</v>
      </c>
      <c r="C36" s="144" t="s">
        <v>15188</v>
      </c>
      <c r="D36" s="141" t="s">
        <v>15121</v>
      </c>
      <c r="E36" s="157" t="s">
        <v>15189</v>
      </c>
      <c r="F36" s="141" t="s">
        <v>15148</v>
      </c>
      <c r="G36" s="141" t="s">
        <v>15124</v>
      </c>
      <c r="H36" s="142"/>
      <c r="I36" s="156"/>
      <c r="J36" s="156"/>
      <c r="K36" s="142"/>
      <c r="L36" s="141" t="s">
        <v>167</v>
      </c>
      <c r="M36" s="141" t="s">
        <v>15190</v>
      </c>
      <c r="N36" s="141" t="s">
        <v>15126</v>
      </c>
      <c r="O36" s="141" t="s">
        <v>15145</v>
      </c>
      <c r="P36" s="159"/>
      <c r="Q36" s="158" t="s">
        <v>15191</v>
      </c>
    </row>
    <row r="37">
      <c r="A37" s="138">
        <v>46083.0</v>
      </c>
      <c r="B37" s="139">
        <v>46085.0</v>
      </c>
      <c r="C37" s="144" t="s">
        <v>15188</v>
      </c>
      <c r="D37" s="141" t="s">
        <v>15121</v>
      </c>
      <c r="E37" s="157" t="s">
        <v>15189</v>
      </c>
      <c r="F37" s="141" t="s">
        <v>15148</v>
      </c>
      <c r="G37" s="141" t="s">
        <v>15124</v>
      </c>
      <c r="H37" s="142"/>
      <c r="I37" s="156"/>
      <c r="J37" s="156"/>
      <c r="K37" s="142"/>
      <c r="L37" s="141" t="s">
        <v>167</v>
      </c>
      <c r="M37" s="141" t="s">
        <v>15190</v>
      </c>
      <c r="N37" s="141" t="s">
        <v>15126</v>
      </c>
      <c r="O37" s="141" t="s">
        <v>15145</v>
      </c>
      <c r="P37" s="159"/>
      <c r="Q37" s="158" t="s">
        <v>15192</v>
      </c>
    </row>
    <row r="38">
      <c r="A38" s="138">
        <v>46084.0</v>
      </c>
      <c r="B38" s="139">
        <v>46086.0</v>
      </c>
      <c r="C38" s="144" t="s">
        <v>15188</v>
      </c>
      <c r="D38" s="141" t="s">
        <v>15121</v>
      </c>
      <c r="E38" s="157" t="s">
        <v>15189</v>
      </c>
      <c r="F38" s="141" t="s">
        <v>15148</v>
      </c>
      <c r="G38" s="141" t="s">
        <v>15124</v>
      </c>
      <c r="H38" s="142"/>
      <c r="I38" s="156"/>
      <c r="J38" s="156"/>
      <c r="K38" s="142"/>
      <c r="L38" s="141" t="s">
        <v>167</v>
      </c>
      <c r="M38" s="141" t="s">
        <v>15190</v>
      </c>
      <c r="N38" s="141" t="s">
        <v>15126</v>
      </c>
      <c r="O38" s="141" t="s">
        <v>15145</v>
      </c>
      <c r="P38" s="159"/>
      <c r="Q38" s="158" t="s">
        <v>15193</v>
      </c>
    </row>
    <row r="39">
      <c r="A39" s="138">
        <v>46085.0</v>
      </c>
      <c r="B39" s="139">
        <v>46087.0</v>
      </c>
      <c r="C39" s="144" t="s">
        <v>15188</v>
      </c>
      <c r="D39" s="141" t="s">
        <v>15121</v>
      </c>
      <c r="E39" s="157" t="s">
        <v>15189</v>
      </c>
      <c r="F39" s="141" t="s">
        <v>15148</v>
      </c>
      <c r="G39" s="141" t="s">
        <v>15124</v>
      </c>
      <c r="H39" s="142"/>
      <c r="I39" s="156"/>
      <c r="J39" s="156"/>
      <c r="K39" s="142"/>
      <c r="L39" s="141" t="s">
        <v>167</v>
      </c>
      <c r="M39" s="141" t="s">
        <v>15190</v>
      </c>
      <c r="N39" s="141" t="s">
        <v>15126</v>
      </c>
      <c r="O39" s="141" t="s">
        <v>15145</v>
      </c>
      <c r="P39" s="159"/>
      <c r="Q39" s="158" t="s">
        <v>15194</v>
      </c>
    </row>
    <row r="40">
      <c r="A40" s="138">
        <v>46086.0</v>
      </c>
      <c r="B40" s="139">
        <v>46088.0</v>
      </c>
      <c r="C40" s="144" t="s">
        <v>15188</v>
      </c>
      <c r="D40" s="141" t="s">
        <v>15121</v>
      </c>
      <c r="E40" s="157" t="s">
        <v>15189</v>
      </c>
      <c r="F40" s="141" t="s">
        <v>15148</v>
      </c>
      <c r="G40" s="141" t="s">
        <v>15124</v>
      </c>
      <c r="H40" s="142"/>
      <c r="I40" s="156"/>
      <c r="J40" s="156"/>
      <c r="K40" s="142"/>
      <c r="L40" s="141" t="s">
        <v>167</v>
      </c>
      <c r="M40" s="141" t="s">
        <v>15190</v>
      </c>
      <c r="N40" s="141" t="s">
        <v>15126</v>
      </c>
      <c r="O40" s="141" t="s">
        <v>15145</v>
      </c>
      <c r="P40" s="159"/>
      <c r="Q40" s="158" t="s">
        <v>15195</v>
      </c>
    </row>
    <row r="41">
      <c r="A41" s="138">
        <v>46087.0</v>
      </c>
      <c r="B41" s="139">
        <v>46089.0</v>
      </c>
      <c r="C41" s="144" t="s">
        <v>15188</v>
      </c>
      <c r="D41" s="141" t="s">
        <v>15121</v>
      </c>
      <c r="E41" s="157" t="s">
        <v>15189</v>
      </c>
      <c r="F41" s="141" t="s">
        <v>15148</v>
      </c>
      <c r="G41" s="141" t="s">
        <v>15124</v>
      </c>
      <c r="H41" s="142"/>
      <c r="I41" s="156"/>
      <c r="J41" s="156"/>
      <c r="K41" s="142"/>
      <c r="L41" s="141" t="s">
        <v>167</v>
      </c>
      <c r="M41" s="141" t="s">
        <v>15190</v>
      </c>
      <c r="N41" s="141" t="s">
        <v>15126</v>
      </c>
      <c r="O41" s="141" t="s">
        <v>15145</v>
      </c>
      <c r="P41" s="159"/>
      <c r="Q41" s="158" t="s">
        <v>15196</v>
      </c>
    </row>
    <row r="42">
      <c r="A42" s="138">
        <v>46088.0</v>
      </c>
      <c r="B42" s="139">
        <v>46090.0</v>
      </c>
      <c r="C42" s="144" t="s">
        <v>15188</v>
      </c>
      <c r="D42" s="141" t="s">
        <v>15121</v>
      </c>
      <c r="E42" s="157" t="s">
        <v>15189</v>
      </c>
      <c r="F42" s="141" t="s">
        <v>15148</v>
      </c>
      <c r="G42" s="141" t="s">
        <v>15124</v>
      </c>
      <c r="H42" s="142"/>
      <c r="I42" s="156"/>
      <c r="J42" s="156"/>
      <c r="K42" s="142"/>
      <c r="L42" s="141" t="s">
        <v>167</v>
      </c>
      <c r="M42" s="141" t="s">
        <v>15190</v>
      </c>
      <c r="N42" s="141" t="s">
        <v>15126</v>
      </c>
      <c r="O42" s="141" t="s">
        <v>15145</v>
      </c>
      <c r="P42" s="159"/>
      <c r="Q42" s="158" t="s">
        <v>15197</v>
      </c>
    </row>
    <row r="43" hidden="1">
      <c r="A43" s="138">
        <v>46081.0</v>
      </c>
      <c r="B43" s="139">
        <v>46080.0</v>
      </c>
      <c r="C43" s="160" t="s">
        <v>15198</v>
      </c>
      <c r="D43" s="141" t="s">
        <v>15121</v>
      </c>
      <c r="E43" s="8" t="s">
        <v>15147</v>
      </c>
      <c r="F43" s="142" t="s">
        <v>15123</v>
      </c>
      <c r="G43" s="24"/>
      <c r="I43" s="28"/>
      <c r="J43" s="28"/>
      <c r="L43" s="24"/>
      <c r="N43" s="141" t="s">
        <v>15126</v>
      </c>
    </row>
    <row r="44">
      <c r="A44" s="138">
        <v>46081.0</v>
      </c>
      <c r="B44" s="139">
        <v>46080.0</v>
      </c>
      <c r="C44" s="161" t="s">
        <v>15199</v>
      </c>
      <c r="D44" s="141" t="s">
        <v>15121</v>
      </c>
      <c r="E44" s="8" t="s">
        <v>15122</v>
      </c>
      <c r="F44" s="142" t="s">
        <v>15123</v>
      </c>
      <c r="G44" s="8" t="s">
        <v>15200</v>
      </c>
      <c r="H44" s="8" t="s">
        <v>15201</v>
      </c>
      <c r="I44" s="16" t="s">
        <v>15202</v>
      </c>
      <c r="J44" s="16"/>
      <c r="K44" s="17" t="s">
        <v>15203</v>
      </c>
      <c r="L44" s="8" t="s">
        <v>15125</v>
      </c>
      <c r="M44" s="8" t="s">
        <v>15204</v>
      </c>
      <c r="N44" s="141" t="s">
        <v>15126</v>
      </c>
      <c r="O44" s="8" t="s">
        <v>15205</v>
      </c>
      <c r="P44" s="162" t="s">
        <v>15206</v>
      </c>
      <c r="Q44" s="163" t="s">
        <v>15207</v>
      </c>
      <c r="R44" s="164" t="s">
        <v>15208</v>
      </c>
    </row>
    <row r="45">
      <c r="A45" s="138">
        <v>46081.0</v>
      </c>
      <c r="B45" s="139">
        <v>46080.0</v>
      </c>
      <c r="C45" s="161" t="s">
        <v>15209</v>
      </c>
      <c r="D45" s="141" t="s">
        <v>15121</v>
      </c>
      <c r="E45" s="8" t="s">
        <v>15122</v>
      </c>
      <c r="F45" s="142" t="s">
        <v>15123</v>
      </c>
      <c r="G45" s="8" t="s">
        <v>15200</v>
      </c>
      <c r="H45" s="8" t="s">
        <v>15210</v>
      </c>
      <c r="I45" s="10" t="s">
        <v>15211</v>
      </c>
      <c r="J45" s="16"/>
      <c r="K45" s="25" t="s">
        <v>15212</v>
      </c>
      <c r="L45" s="8" t="s">
        <v>15125</v>
      </c>
      <c r="M45" s="8" t="s">
        <v>15204</v>
      </c>
      <c r="N45" s="141" t="s">
        <v>15126</v>
      </c>
      <c r="O45" s="8" t="s">
        <v>15205</v>
      </c>
      <c r="P45" s="162" t="s">
        <v>15213</v>
      </c>
      <c r="Q45" s="165" t="s">
        <v>15214</v>
      </c>
      <c r="R45" s="164" t="s">
        <v>15215</v>
      </c>
    </row>
    <row r="46" hidden="1">
      <c r="A46" s="138">
        <v>46081.0</v>
      </c>
      <c r="B46" s="139">
        <v>46080.0</v>
      </c>
      <c r="C46" s="161" t="s">
        <v>15216</v>
      </c>
      <c r="D46" s="141" t="s">
        <v>15121</v>
      </c>
      <c r="E46" s="8" t="s">
        <v>15147</v>
      </c>
      <c r="F46" s="142" t="s">
        <v>15123</v>
      </c>
      <c r="G46" s="24"/>
      <c r="I46" s="28"/>
      <c r="J46" s="28"/>
      <c r="L46" s="8" t="s">
        <v>15125</v>
      </c>
      <c r="M46" s="8" t="s">
        <v>15204</v>
      </c>
      <c r="N46" s="141" t="s">
        <v>15126</v>
      </c>
    </row>
    <row r="47">
      <c r="A47" s="138">
        <v>46081.0</v>
      </c>
      <c r="B47" s="139">
        <v>46080.0</v>
      </c>
      <c r="C47" s="161" t="s">
        <v>15217</v>
      </c>
      <c r="D47" s="141" t="s">
        <v>15121</v>
      </c>
      <c r="E47" s="8" t="s">
        <v>15147</v>
      </c>
      <c r="F47" s="142" t="s">
        <v>15123</v>
      </c>
      <c r="G47" s="8" t="s">
        <v>15200</v>
      </c>
      <c r="H47" s="8" t="s">
        <v>15201</v>
      </c>
      <c r="I47" s="20" t="s">
        <v>15218</v>
      </c>
      <c r="J47" s="28"/>
      <c r="K47" s="25" t="s">
        <v>15219</v>
      </c>
      <c r="L47" s="8" t="s">
        <v>15125</v>
      </c>
      <c r="M47" s="8" t="s">
        <v>15204</v>
      </c>
      <c r="N47" s="141" t="s">
        <v>15126</v>
      </c>
      <c r="O47" s="8" t="s">
        <v>15205</v>
      </c>
      <c r="P47" s="166" t="s">
        <v>15220</v>
      </c>
      <c r="Q47" s="167" t="s">
        <v>15207</v>
      </c>
      <c r="R47" s="168" t="s">
        <v>15221</v>
      </c>
    </row>
    <row r="48" hidden="1">
      <c r="A48" s="138">
        <v>46081.0</v>
      </c>
      <c r="B48" s="139">
        <v>46080.0</v>
      </c>
      <c r="C48" s="161" t="s">
        <v>15222</v>
      </c>
      <c r="D48" s="141" t="s">
        <v>15121</v>
      </c>
      <c r="E48" s="8" t="s">
        <v>15147</v>
      </c>
      <c r="F48" s="142" t="s">
        <v>15123</v>
      </c>
      <c r="G48" s="24"/>
      <c r="I48" s="28"/>
      <c r="J48" s="28"/>
      <c r="L48" s="8" t="s">
        <v>15125</v>
      </c>
      <c r="M48" s="8" t="s">
        <v>15204</v>
      </c>
      <c r="N48" s="141" t="s">
        <v>15126</v>
      </c>
    </row>
    <row r="49">
      <c r="A49" s="138">
        <v>46081.0</v>
      </c>
      <c r="B49" s="139">
        <v>46080.0</v>
      </c>
      <c r="C49" s="161" t="s">
        <v>15223</v>
      </c>
      <c r="D49" s="141" t="s">
        <v>15121</v>
      </c>
      <c r="E49" s="8" t="s">
        <v>15147</v>
      </c>
      <c r="F49" s="142" t="s">
        <v>15123</v>
      </c>
      <c r="G49" s="8" t="s">
        <v>190</v>
      </c>
      <c r="H49" s="8" t="s">
        <v>15224</v>
      </c>
      <c r="I49" s="16" t="s">
        <v>15225</v>
      </c>
      <c r="J49" s="28"/>
      <c r="K49" s="17" t="s">
        <v>6118</v>
      </c>
      <c r="L49" s="8" t="s">
        <v>15125</v>
      </c>
      <c r="M49" s="8" t="s">
        <v>15204</v>
      </c>
      <c r="N49" s="141" t="s">
        <v>15126</v>
      </c>
      <c r="O49" s="8" t="s">
        <v>15205</v>
      </c>
      <c r="P49" s="166" t="s">
        <v>15226</v>
      </c>
      <c r="Q49" s="169" t="s">
        <v>15214</v>
      </c>
      <c r="R49" s="168" t="s">
        <v>15227</v>
      </c>
    </row>
    <row r="50" hidden="1">
      <c r="A50" s="138">
        <v>46081.0</v>
      </c>
      <c r="B50" s="139">
        <v>46080.0</v>
      </c>
      <c r="C50" s="161" t="s">
        <v>15228</v>
      </c>
      <c r="D50" s="141" t="s">
        <v>15121</v>
      </c>
      <c r="E50" s="8" t="s">
        <v>15147</v>
      </c>
      <c r="F50" s="142" t="s">
        <v>15123</v>
      </c>
      <c r="G50" s="24"/>
      <c r="I50" s="28"/>
      <c r="J50" s="28"/>
      <c r="L50" s="8" t="s">
        <v>15125</v>
      </c>
      <c r="M50" s="8" t="s">
        <v>15204</v>
      </c>
      <c r="N50" s="141" t="s">
        <v>15126</v>
      </c>
    </row>
    <row r="51" hidden="1">
      <c r="A51" s="138">
        <v>46081.0</v>
      </c>
      <c r="B51" s="139">
        <v>46080.0</v>
      </c>
      <c r="C51" s="161" t="s">
        <v>15229</v>
      </c>
      <c r="D51" s="141" t="s">
        <v>15121</v>
      </c>
      <c r="E51" s="8" t="s">
        <v>15147</v>
      </c>
      <c r="F51" s="142" t="s">
        <v>15123</v>
      </c>
      <c r="G51" s="24"/>
      <c r="I51" s="28"/>
      <c r="J51" s="28"/>
      <c r="L51" s="8" t="s">
        <v>15125</v>
      </c>
      <c r="M51" s="8" t="s">
        <v>15204</v>
      </c>
      <c r="N51" s="141" t="s">
        <v>15126</v>
      </c>
    </row>
    <row r="52">
      <c r="A52" s="138">
        <v>46081.0</v>
      </c>
      <c r="B52" s="139">
        <v>46080.0</v>
      </c>
      <c r="C52" s="161" t="s">
        <v>6127</v>
      </c>
      <c r="D52" s="141" t="s">
        <v>15121</v>
      </c>
      <c r="E52" s="8" t="s">
        <v>15122</v>
      </c>
      <c r="F52" s="142" t="s">
        <v>15123</v>
      </c>
      <c r="G52" s="8" t="s">
        <v>190</v>
      </c>
      <c r="H52" s="8" t="s">
        <v>15224</v>
      </c>
      <c r="I52" s="16" t="s">
        <v>6125</v>
      </c>
      <c r="J52" s="170" t="s">
        <v>15230</v>
      </c>
      <c r="K52" s="17" t="s">
        <v>6126</v>
      </c>
      <c r="L52" s="8" t="s">
        <v>15125</v>
      </c>
      <c r="M52" s="8" t="s">
        <v>15231</v>
      </c>
      <c r="N52" s="141" t="s">
        <v>15126</v>
      </c>
      <c r="O52" s="8" t="s">
        <v>15205</v>
      </c>
      <c r="P52" s="166" t="s">
        <v>15232</v>
      </c>
      <c r="Q52" s="163" t="s">
        <v>15207</v>
      </c>
      <c r="R52" s="164" t="s">
        <v>15233</v>
      </c>
    </row>
    <row r="53">
      <c r="A53" s="138">
        <v>46081.0</v>
      </c>
      <c r="B53" s="139">
        <v>46080.0</v>
      </c>
      <c r="C53" s="171" t="s">
        <v>6140</v>
      </c>
      <c r="D53" s="141" t="s">
        <v>15121</v>
      </c>
      <c r="E53" s="8" t="s">
        <v>15122</v>
      </c>
      <c r="F53" s="142" t="s">
        <v>15123</v>
      </c>
      <c r="G53" s="8" t="s">
        <v>190</v>
      </c>
      <c r="H53" s="8" t="s">
        <v>15224</v>
      </c>
      <c r="I53" s="16" t="s">
        <v>6138</v>
      </c>
      <c r="J53" s="16"/>
      <c r="K53" s="17" t="s">
        <v>6139</v>
      </c>
      <c r="L53" s="8" t="s">
        <v>15125</v>
      </c>
      <c r="M53" s="8" t="s">
        <v>15204</v>
      </c>
      <c r="N53" s="141" t="s">
        <v>15126</v>
      </c>
      <c r="O53" s="8" t="s">
        <v>15205</v>
      </c>
      <c r="P53" s="162" t="s">
        <v>15234</v>
      </c>
      <c r="Q53" s="163" t="s">
        <v>15207</v>
      </c>
      <c r="R53" s="164" t="s">
        <v>15235</v>
      </c>
    </row>
    <row r="54">
      <c r="A54" s="138">
        <v>46081.0</v>
      </c>
      <c r="B54" s="139">
        <v>46080.0</v>
      </c>
      <c r="C54" s="171" t="s">
        <v>6148</v>
      </c>
      <c r="D54" s="141" t="s">
        <v>15121</v>
      </c>
      <c r="E54" s="8" t="s">
        <v>15122</v>
      </c>
      <c r="F54" s="142" t="s">
        <v>15123</v>
      </c>
      <c r="G54" s="8" t="s">
        <v>190</v>
      </c>
      <c r="H54" s="8" t="s">
        <v>15201</v>
      </c>
      <c r="I54" s="16" t="s">
        <v>6146</v>
      </c>
      <c r="J54" s="16"/>
      <c r="K54" s="17" t="s">
        <v>6147</v>
      </c>
      <c r="L54" s="8" t="s">
        <v>15125</v>
      </c>
      <c r="M54" s="8" t="s">
        <v>15204</v>
      </c>
      <c r="N54" s="141" t="s">
        <v>15126</v>
      </c>
      <c r="O54" s="8" t="s">
        <v>15205</v>
      </c>
      <c r="P54" s="162" t="s">
        <v>15236</v>
      </c>
      <c r="Q54" s="165" t="s">
        <v>15214</v>
      </c>
      <c r="R54" s="164" t="s">
        <v>15237</v>
      </c>
    </row>
    <row r="55">
      <c r="A55" s="138">
        <v>46081.0</v>
      </c>
      <c r="B55" s="139">
        <v>46080.0</v>
      </c>
      <c r="C55" s="171" t="s">
        <v>15238</v>
      </c>
      <c r="D55" s="141" t="s">
        <v>15121</v>
      </c>
      <c r="E55" s="8" t="s">
        <v>15122</v>
      </c>
      <c r="F55" s="142" t="s">
        <v>15123</v>
      </c>
      <c r="G55" s="8" t="s">
        <v>15200</v>
      </c>
      <c r="H55" s="8" t="s">
        <v>15224</v>
      </c>
      <c r="I55" s="10" t="s">
        <v>15239</v>
      </c>
      <c r="J55" s="28"/>
      <c r="K55" s="25" t="s">
        <v>6118</v>
      </c>
      <c r="L55" s="8" t="s">
        <v>15125</v>
      </c>
      <c r="M55" s="8" t="s">
        <v>15231</v>
      </c>
      <c r="N55" s="141" t="s">
        <v>15126</v>
      </c>
      <c r="O55" s="8" t="s">
        <v>15205</v>
      </c>
      <c r="P55" s="166" t="s">
        <v>15240</v>
      </c>
      <c r="Q55" s="167" t="s">
        <v>15207</v>
      </c>
      <c r="R55" s="168" t="s">
        <v>15241</v>
      </c>
    </row>
    <row r="56" hidden="1">
      <c r="A56" s="138">
        <v>46081.0</v>
      </c>
      <c r="B56" s="139">
        <v>46080.0</v>
      </c>
      <c r="C56" s="172" t="s">
        <v>15242</v>
      </c>
      <c r="D56" s="141" t="s">
        <v>15121</v>
      </c>
      <c r="E56" s="8" t="s">
        <v>15147</v>
      </c>
      <c r="F56" s="142" t="s">
        <v>15123</v>
      </c>
      <c r="G56" s="8" t="s">
        <v>15124</v>
      </c>
      <c r="I56" s="28"/>
      <c r="J56" s="28"/>
      <c r="L56" s="24"/>
      <c r="N56" s="141" t="s">
        <v>15126</v>
      </c>
    </row>
    <row r="57">
      <c r="A57" s="138">
        <v>46081.0</v>
      </c>
      <c r="B57" s="139">
        <v>46080.0</v>
      </c>
      <c r="C57" s="172" t="s">
        <v>15243</v>
      </c>
      <c r="D57" s="141" t="s">
        <v>15121</v>
      </c>
      <c r="E57" s="8" t="s">
        <v>15189</v>
      </c>
      <c r="F57" s="142" t="s">
        <v>15123</v>
      </c>
      <c r="G57" s="8" t="s">
        <v>15124</v>
      </c>
      <c r="H57" s="8" t="s">
        <v>15201</v>
      </c>
      <c r="I57" s="10" t="s">
        <v>5933</v>
      </c>
      <c r="J57" s="10" t="s">
        <v>15244</v>
      </c>
      <c r="K57" s="25" t="s">
        <v>15245</v>
      </c>
      <c r="L57" s="8" t="s">
        <v>15246</v>
      </c>
      <c r="M57" s="8" t="s">
        <v>15247</v>
      </c>
      <c r="N57" s="141" t="s">
        <v>15126</v>
      </c>
      <c r="O57" s="8" t="s">
        <v>15205</v>
      </c>
      <c r="P57" s="173" t="s">
        <v>15248</v>
      </c>
      <c r="Q57" s="174" t="s">
        <v>15207</v>
      </c>
      <c r="R57" s="175" t="s">
        <v>15249</v>
      </c>
    </row>
    <row r="58">
      <c r="A58" s="138">
        <v>46081.0</v>
      </c>
      <c r="B58" s="139">
        <v>46080.0</v>
      </c>
      <c r="C58" s="172" t="s">
        <v>5943</v>
      </c>
      <c r="D58" s="141" t="s">
        <v>15121</v>
      </c>
      <c r="E58" s="8" t="s">
        <v>15189</v>
      </c>
      <c r="F58" s="142" t="s">
        <v>15123</v>
      </c>
      <c r="G58" s="8" t="s">
        <v>15124</v>
      </c>
      <c r="H58" s="8" t="s">
        <v>15201</v>
      </c>
      <c r="I58" s="20" t="s">
        <v>5941</v>
      </c>
      <c r="J58" s="20" t="s">
        <v>15250</v>
      </c>
      <c r="K58" s="17" t="s">
        <v>5942</v>
      </c>
      <c r="L58" s="8" t="s">
        <v>15246</v>
      </c>
      <c r="M58" s="8" t="s">
        <v>15247</v>
      </c>
      <c r="N58" s="141" t="s">
        <v>15126</v>
      </c>
      <c r="O58" s="8" t="s">
        <v>15205</v>
      </c>
      <c r="P58" s="173" t="s">
        <v>15251</v>
      </c>
      <c r="Q58" s="176" t="s">
        <v>15252</v>
      </c>
      <c r="R58" s="175" t="s">
        <v>15249</v>
      </c>
    </row>
    <row r="59">
      <c r="A59" s="138">
        <v>46081.0</v>
      </c>
      <c r="B59" s="139">
        <v>46080.0</v>
      </c>
      <c r="C59" s="172" t="s">
        <v>15253</v>
      </c>
      <c r="D59" s="141" t="s">
        <v>15121</v>
      </c>
      <c r="E59" s="8" t="s">
        <v>15122</v>
      </c>
      <c r="F59" s="142" t="s">
        <v>15123</v>
      </c>
      <c r="G59" s="8" t="s">
        <v>15124</v>
      </c>
      <c r="H59" s="8" t="s">
        <v>15254</v>
      </c>
      <c r="I59" s="10" t="s">
        <v>5949</v>
      </c>
      <c r="J59" s="16"/>
      <c r="K59" s="25" t="s">
        <v>15255</v>
      </c>
      <c r="L59" s="8" t="s">
        <v>15246</v>
      </c>
      <c r="M59" s="8" t="s">
        <v>15247</v>
      </c>
      <c r="N59" s="141" t="s">
        <v>15126</v>
      </c>
      <c r="O59" s="8" t="s">
        <v>15205</v>
      </c>
      <c r="P59" s="173" t="s">
        <v>15256</v>
      </c>
      <c r="Q59" s="177" t="s">
        <v>15257</v>
      </c>
      <c r="R59" s="175" t="s">
        <v>15249</v>
      </c>
    </row>
    <row r="60" hidden="1">
      <c r="A60" s="138">
        <v>46081.0</v>
      </c>
      <c r="B60" s="139">
        <v>46080.0</v>
      </c>
      <c r="C60" s="172" t="s">
        <v>15258</v>
      </c>
      <c r="D60" s="141" t="s">
        <v>15121</v>
      </c>
      <c r="E60" s="8" t="s">
        <v>15147</v>
      </c>
      <c r="F60" s="142" t="s">
        <v>15123</v>
      </c>
      <c r="G60" s="8" t="s">
        <v>15124</v>
      </c>
      <c r="I60" s="28"/>
      <c r="J60" s="28"/>
      <c r="L60" s="24"/>
      <c r="M60" s="8" t="s">
        <v>15247</v>
      </c>
      <c r="N60" s="141" t="s">
        <v>15126</v>
      </c>
      <c r="O60" s="8" t="s">
        <v>15205</v>
      </c>
    </row>
    <row r="61">
      <c r="A61" s="138">
        <v>46081.0</v>
      </c>
      <c r="B61" s="139">
        <v>46080.0</v>
      </c>
      <c r="C61" s="172" t="s">
        <v>15259</v>
      </c>
      <c r="D61" s="141" t="s">
        <v>15121</v>
      </c>
      <c r="E61" s="8" t="s">
        <v>15122</v>
      </c>
      <c r="F61" s="142" t="s">
        <v>15123</v>
      </c>
      <c r="G61" s="8" t="s">
        <v>15124</v>
      </c>
      <c r="H61" s="8" t="s">
        <v>15260</v>
      </c>
      <c r="I61" s="20" t="s">
        <v>5955</v>
      </c>
      <c r="J61" s="16"/>
      <c r="L61" s="8" t="s">
        <v>15246</v>
      </c>
      <c r="M61" s="8" t="s">
        <v>15247</v>
      </c>
      <c r="N61" s="141" t="s">
        <v>15126</v>
      </c>
      <c r="O61" s="8" t="s">
        <v>15205</v>
      </c>
      <c r="P61" s="173" t="s">
        <v>15261</v>
      </c>
      <c r="Q61" s="176" t="s">
        <v>15252</v>
      </c>
      <c r="R61" s="175" t="s">
        <v>15262</v>
      </c>
    </row>
    <row r="62">
      <c r="A62" s="138">
        <v>46081.0</v>
      </c>
      <c r="B62" s="139">
        <v>46080.0</v>
      </c>
      <c r="C62" s="172" t="s">
        <v>15263</v>
      </c>
      <c r="D62" s="141" t="s">
        <v>15121</v>
      </c>
      <c r="E62" s="8" t="s">
        <v>15122</v>
      </c>
      <c r="F62" s="142" t="s">
        <v>15123</v>
      </c>
      <c r="G62" s="8" t="s">
        <v>15124</v>
      </c>
      <c r="H62" s="8" t="s">
        <v>15260</v>
      </c>
      <c r="I62" s="20" t="s">
        <v>5962</v>
      </c>
      <c r="J62" s="16"/>
      <c r="L62" s="8" t="s">
        <v>15246</v>
      </c>
      <c r="M62" s="8" t="s">
        <v>15247</v>
      </c>
      <c r="N62" s="141" t="s">
        <v>15126</v>
      </c>
      <c r="O62" s="8" t="s">
        <v>15205</v>
      </c>
      <c r="P62" s="173" t="s">
        <v>15264</v>
      </c>
      <c r="Q62" s="174" t="s">
        <v>15207</v>
      </c>
      <c r="R62" s="175" t="s">
        <v>15265</v>
      </c>
    </row>
    <row r="63">
      <c r="A63" s="138">
        <v>46081.0</v>
      </c>
      <c r="B63" s="139">
        <v>46080.0</v>
      </c>
      <c r="C63" s="172" t="s">
        <v>15266</v>
      </c>
      <c r="D63" s="141" t="s">
        <v>15121</v>
      </c>
      <c r="E63" s="8" t="s">
        <v>15122</v>
      </c>
      <c r="F63" s="142" t="s">
        <v>15123</v>
      </c>
      <c r="G63" s="8" t="s">
        <v>15124</v>
      </c>
      <c r="H63" s="8" t="s">
        <v>15267</v>
      </c>
      <c r="I63" s="20" t="s">
        <v>5968</v>
      </c>
      <c r="J63" s="28"/>
      <c r="K63" s="17" t="s">
        <v>5969</v>
      </c>
      <c r="L63" s="8" t="s">
        <v>15246</v>
      </c>
      <c r="M63" s="8" t="s">
        <v>15247</v>
      </c>
      <c r="N63" s="141" t="s">
        <v>15126</v>
      </c>
      <c r="O63" s="8" t="s">
        <v>15205</v>
      </c>
      <c r="P63" s="173" t="s">
        <v>15268</v>
      </c>
      <c r="Q63" s="176" t="s">
        <v>15252</v>
      </c>
      <c r="R63" s="175" t="s">
        <v>15249</v>
      </c>
    </row>
    <row r="64" hidden="1">
      <c r="A64" s="138">
        <v>46081.0</v>
      </c>
      <c r="B64" s="139">
        <v>46080.0</v>
      </c>
      <c r="C64" s="172" t="s">
        <v>15269</v>
      </c>
      <c r="D64" s="141" t="s">
        <v>15121</v>
      </c>
      <c r="E64" s="8" t="s">
        <v>15147</v>
      </c>
      <c r="F64" s="142" t="s">
        <v>15123</v>
      </c>
      <c r="G64" s="8" t="s">
        <v>15124</v>
      </c>
      <c r="I64" s="28"/>
      <c r="J64" s="28"/>
      <c r="L64" s="24"/>
      <c r="M64" s="8" t="s">
        <v>15247</v>
      </c>
      <c r="N64" s="141" t="s">
        <v>15126</v>
      </c>
      <c r="O64" s="8" t="s">
        <v>15205</v>
      </c>
    </row>
    <row r="65">
      <c r="A65" s="138">
        <v>46081.0</v>
      </c>
      <c r="B65" s="139">
        <v>46080.0</v>
      </c>
      <c r="C65" s="172" t="s">
        <v>15270</v>
      </c>
      <c r="D65" s="141" t="s">
        <v>15121</v>
      </c>
      <c r="E65" s="8" t="s">
        <v>15122</v>
      </c>
      <c r="F65" s="142" t="s">
        <v>15123</v>
      </c>
      <c r="G65" s="8" t="s">
        <v>15124</v>
      </c>
      <c r="H65" s="8" t="s">
        <v>15271</v>
      </c>
      <c r="I65" s="20" t="s">
        <v>5974</v>
      </c>
      <c r="J65" s="28"/>
      <c r="K65" s="17" t="s">
        <v>5975</v>
      </c>
      <c r="L65" s="8" t="s">
        <v>15246</v>
      </c>
      <c r="M65" s="8" t="s">
        <v>15247</v>
      </c>
      <c r="N65" s="141" t="s">
        <v>15126</v>
      </c>
      <c r="O65" s="8" t="s">
        <v>15205</v>
      </c>
      <c r="P65" s="178" t="s">
        <v>15272</v>
      </c>
      <c r="Q65" s="177" t="s">
        <v>15257</v>
      </c>
      <c r="R65" s="175" t="s">
        <v>15262</v>
      </c>
    </row>
    <row r="66" hidden="1">
      <c r="A66" s="138">
        <v>46081.0</v>
      </c>
      <c r="B66" s="139">
        <v>46080.0</v>
      </c>
      <c r="C66" s="172" t="s">
        <v>15273</v>
      </c>
      <c r="D66" s="141" t="s">
        <v>15121</v>
      </c>
      <c r="E66" s="8" t="s">
        <v>15147</v>
      </c>
      <c r="F66" s="142" t="s">
        <v>15123</v>
      </c>
      <c r="G66" s="8" t="s">
        <v>15124</v>
      </c>
      <c r="I66" s="28"/>
      <c r="J66" s="28"/>
      <c r="L66" s="24"/>
      <c r="M66" s="8" t="s">
        <v>15247</v>
      </c>
      <c r="N66" s="141" t="s">
        <v>15126</v>
      </c>
      <c r="O66" s="8" t="s">
        <v>15205</v>
      </c>
    </row>
    <row r="67">
      <c r="A67" s="138">
        <v>46081.0</v>
      </c>
      <c r="B67" s="139">
        <v>46080.0</v>
      </c>
      <c r="C67" s="172" t="s">
        <v>15274</v>
      </c>
      <c r="D67" s="141" t="s">
        <v>15121</v>
      </c>
      <c r="E67" s="8" t="s">
        <v>15122</v>
      </c>
      <c r="F67" s="142" t="s">
        <v>15123</v>
      </c>
      <c r="G67" s="8" t="s">
        <v>15124</v>
      </c>
      <c r="H67" s="8" t="s">
        <v>15267</v>
      </c>
      <c r="I67" s="20" t="s">
        <v>5980</v>
      </c>
      <c r="J67" s="28"/>
      <c r="K67" s="17" t="s">
        <v>5981</v>
      </c>
      <c r="L67" s="8" t="s">
        <v>15246</v>
      </c>
      <c r="M67" s="8" t="s">
        <v>15247</v>
      </c>
      <c r="N67" s="141" t="s">
        <v>15126</v>
      </c>
      <c r="O67" s="8" t="s">
        <v>15205</v>
      </c>
      <c r="P67" s="178" t="s">
        <v>15275</v>
      </c>
      <c r="Q67" s="176" t="s">
        <v>15252</v>
      </c>
      <c r="R67" s="175" t="s">
        <v>15265</v>
      </c>
    </row>
    <row r="68" hidden="1">
      <c r="A68" s="138">
        <v>46081.0</v>
      </c>
      <c r="B68" s="139">
        <v>46080.0</v>
      </c>
      <c r="C68" s="179" t="s">
        <v>15276</v>
      </c>
      <c r="D68" s="141" t="s">
        <v>15121</v>
      </c>
      <c r="E68" s="8" t="s">
        <v>15147</v>
      </c>
      <c r="F68" s="142" t="s">
        <v>15123</v>
      </c>
      <c r="G68" s="24"/>
      <c r="I68" s="28"/>
      <c r="J68" s="28"/>
      <c r="L68" s="24"/>
      <c r="N68" s="141" t="s">
        <v>15126</v>
      </c>
    </row>
    <row r="69" hidden="1">
      <c r="A69" s="138">
        <v>46081.0</v>
      </c>
      <c r="B69" s="139">
        <v>46080.0</v>
      </c>
      <c r="C69" s="179" t="s">
        <v>15277</v>
      </c>
      <c r="D69" s="141" t="s">
        <v>15121</v>
      </c>
      <c r="E69" s="8" t="s">
        <v>15147</v>
      </c>
      <c r="F69" s="142" t="s">
        <v>15123</v>
      </c>
      <c r="G69" s="24"/>
      <c r="I69" s="28"/>
      <c r="J69" s="28"/>
      <c r="L69" s="24"/>
      <c r="N69" s="141" t="s">
        <v>15126</v>
      </c>
    </row>
    <row r="70" hidden="1">
      <c r="A70" s="138">
        <v>46081.0</v>
      </c>
      <c r="B70" s="139">
        <v>46080.0</v>
      </c>
      <c r="C70" s="180" t="s">
        <v>15278</v>
      </c>
      <c r="D70" s="141" t="s">
        <v>15121</v>
      </c>
      <c r="E70" s="8" t="s">
        <v>15147</v>
      </c>
      <c r="F70" s="142" t="s">
        <v>15123</v>
      </c>
      <c r="G70" s="24"/>
      <c r="I70" s="28"/>
      <c r="J70" s="28"/>
      <c r="L70" s="24"/>
      <c r="N70" s="141" t="s">
        <v>15126</v>
      </c>
    </row>
    <row r="71" hidden="1">
      <c r="A71" s="138">
        <v>46081.0</v>
      </c>
      <c r="B71" s="139">
        <v>46080.0</v>
      </c>
      <c r="C71" s="181" t="s">
        <v>15279</v>
      </c>
      <c r="D71" s="141" t="s">
        <v>15121</v>
      </c>
      <c r="E71" s="8" t="s">
        <v>15147</v>
      </c>
      <c r="F71" s="142" t="s">
        <v>15123</v>
      </c>
      <c r="G71" s="24"/>
      <c r="I71" s="28"/>
      <c r="J71" s="28"/>
      <c r="L71" s="24"/>
      <c r="N71" s="141" t="s">
        <v>15126</v>
      </c>
    </row>
    <row r="72">
      <c r="A72" s="182">
        <v>46082.0</v>
      </c>
      <c r="B72" s="14">
        <v>46093.0</v>
      </c>
      <c r="C72" s="183" t="s">
        <v>15280</v>
      </c>
      <c r="D72" s="8" t="s">
        <v>15121</v>
      </c>
      <c r="E72" s="8" t="s">
        <v>15147</v>
      </c>
      <c r="F72" s="8" t="s">
        <v>15123</v>
      </c>
      <c r="G72" s="8" t="s">
        <v>15124</v>
      </c>
      <c r="I72" s="20" t="s">
        <v>15281</v>
      </c>
      <c r="J72" s="20" t="s">
        <v>15282</v>
      </c>
      <c r="K72" s="17" t="s">
        <v>15283</v>
      </c>
      <c r="L72" s="24"/>
      <c r="N72" s="141" t="s">
        <v>15126</v>
      </c>
      <c r="O72" s="8" t="s">
        <v>15205</v>
      </c>
    </row>
    <row r="73">
      <c r="A73" s="182">
        <v>46082.0</v>
      </c>
      <c r="B73" s="14">
        <v>46093.0</v>
      </c>
      <c r="C73" s="183" t="s">
        <v>15284</v>
      </c>
      <c r="D73" s="8" t="s">
        <v>15121</v>
      </c>
      <c r="E73" s="8" t="s">
        <v>15147</v>
      </c>
      <c r="F73" s="8" t="s">
        <v>15123</v>
      </c>
      <c r="G73" s="8" t="s">
        <v>15124</v>
      </c>
      <c r="I73" s="20" t="s">
        <v>15285</v>
      </c>
      <c r="J73" s="20" t="s">
        <v>15286</v>
      </c>
      <c r="K73" s="17" t="s">
        <v>15287</v>
      </c>
      <c r="L73" s="24"/>
      <c r="N73" s="141" t="s">
        <v>15126</v>
      </c>
      <c r="O73" s="8" t="s">
        <v>15205</v>
      </c>
    </row>
    <row r="74" ht="21.0" customHeight="1">
      <c r="A74" s="182">
        <v>46082.0</v>
      </c>
      <c r="B74" s="14">
        <v>46093.0</v>
      </c>
      <c r="C74" s="8" t="s">
        <v>15288</v>
      </c>
      <c r="D74" s="8" t="s">
        <v>15121</v>
      </c>
      <c r="E74" s="8" t="s">
        <v>15147</v>
      </c>
      <c r="F74" s="8" t="s">
        <v>15123</v>
      </c>
      <c r="G74" s="8" t="s">
        <v>15200</v>
      </c>
      <c r="I74" s="10" t="s">
        <v>15289</v>
      </c>
      <c r="J74" s="10" t="s">
        <v>15290</v>
      </c>
      <c r="K74" s="25" t="s">
        <v>15291</v>
      </c>
      <c r="L74" s="8" t="s">
        <v>15246</v>
      </c>
      <c r="M74" s="8" t="s">
        <v>15247</v>
      </c>
      <c r="N74" s="141" t="s">
        <v>15126</v>
      </c>
      <c r="O74" s="8" t="s">
        <v>15205</v>
      </c>
    </row>
    <row r="75" ht="21.75" customHeight="1">
      <c r="A75" s="182">
        <v>46082.0</v>
      </c>
      <c r="B75" s="14">
        <v>46093.0</v>
      </c>
      <c r="C75" s="8" t="s">
        <v>15292</v>
      </c>
      <c r="D75" s="8" t="s">
        <v>15121</v>
      </c>
      <c r="E75" s="8" t="s">
        <v>15147</v>
      </c>
      <c r="F75" s="8" t="s">
        <v>15123</v>
      </c>
      <c r="G75" s="8" t="s">
        <v>15200</v>
      </c>
      <c r="I75" s="16" t="s">
        <v>15293</v>
      </c>
      <c r="J75" s="10" t="s">
        <v>15294</v>
      </c>
      <c r="K75" s="77" t="s">
        <v>15295</v>
      </c>
      <c r="L75" s="8" t="s">
        <v>15125</v>
      </c>
      <c r="N75" s="141" t="s">
        <v>15126</v>
      </c>
      <c r="O75" s="8" t="s">
        <v>15205</v>
      </c>
    </row>
    <row r="76" ht="20.25" customHeight="1">
      <c r="A76" s="182">
        <v>46082.0</v>
      </c>
      <c r="B76" s="14">
        <v>46093.0</v>
      </c>
      <c r="C76" s="184" t="s">
        <v>15296</v>
      </c>
      <c r="D76" s="8" t="s">
        <v>15121</v>
      </c>
      <c r="E76" s="8" t="s">
        <v>15147</v>
      </c>
      <c r="F76" s="8" t="s">
        <v>15123</v>
      </c>
      <c r="G76" s="8" t="s">
        <v>15200</v>
      </c>
      <c r="I76" s="10" t="s">
        <v>15297</v>
      </c>
      <c r="J76" s="10" t="s">
        <v>15298</v>
      </c>
      <c r="K76" s="25" t="s">
        <v>15299</v>
      </c>
      <c r="L76" s="8" t="s">
        <v>15125</v>
      </c>
      <c r="N76" s="141" t="s">
        <v>15126</v>
      </c>
      <c r="O76" s="8" t="s">
        <v>15205</v>
      </c>
    </row>
    <row r="77">
      <c r="A77" s="182">
        <v>46082.0</v>
      </c>
      <c r="B77" s="14">
        <v>46093.0</v>
      </c>
      <c r="C77" s="8" t="s">
        <v>15300</v>
      </c>
      <c r="D77" s="8" t="s">
        <v>15121</v>
      </c>
      <c r="E77" s="8" t="s">
        <v>15147</v>
      </c>
      <c r="F77" s="8" t="s">
        <v>15123</v>
      </c>
      <c r="G77" s="8" t="s">
        <v>190</v>
      </c>
      <c r="I77" s="10" t="s">
        <v>15301</v>
      </c>
      <c r="J77" s="10" t="s">
        <v>15302</v>
      </c>
      <c r="K77" s="25" t="s">
        <v>15303</v>
      </c>
      <c r="L77" s="8" t="s">
        <v>15125</v>
      </c>
      <c r="M77" s="8" t="s">
        <v>15247</v>
      </c>
      <c r="N77" s="141" t="s">
        <v>15126</v>
      </c>
      <c r="O77" s="8" t="s">
        <v>15205</v>
      </c>
    </row>
    <row r="78">
      <c r="A78" s="182">
        <v>46082.0</v>
      </c>
      <c r="B78" s="14">
        <v>46093.0</v>
      </c>
      <c r="C78" s="8" t="s">
        <v>15304</v>
      </c>
      <c r="D78" s="8" t="s">
        <v>15121</v>
      </c>
      <c r="E78" s="8" t="s">
        <v>15147</v>
      </c>
      <c r="F78" s="8" t="s">
        <v>15123</v>
      </c>
      <c r="G78" s="8" t="s">
        <v>190</v>
      </c>
      <c r="I78" s="10" t="s">
        <v>15305</v>
      </c>
      <c r="J78" s="10" t="s">
        <v>15306</v>
      </c>
      <c r="K78" s="185" t="s">
        <v>15307</v>
      </c>
      <c r="L78" s="8" t="s">
        <v>15125</v>
      </c>
      <c r="M78" s="8" t="s">
        <v>15247</v>
      </c>
      <c r="N78" s="141" t="s">
        <v>15126</v>
      </c>
      <c r="O78" s="8" t="s">
        <v>15205</v>
      </c>
    </row>
    <row r="79">
      <c r="A79" s="182">
        <v>46082.0</v>
      </c>
      <c r="B79" s="14">
        <v>46093.0</v>
      </c>
      <c r="C79" s="8" t="s">
        <v>15308</v>
      </c>
      <c r="D79" s="8" t="s">
        <v>15121</v>
      </c>
      <c r="E79" s="8" t="s">
        <v>15147</v>
      </c>
      <c r="F79" s="8" t="s">
        <v>15123</v>
      </c>
      <c r="G79" s="8" t="s">
        <v>190</v>
      </c>
      <c r="I79" s="10" t="s">
        <v>15309</v>
      </c>
      <c r="J79" s="10" t="s">
        <v>15310</v>
      </c>
      <c r="K79" s="25" t="s">
        <v>15311</v>
      </c>
      <c r="L79" s="24"/>
      <c r="N79" s="141" t="s">
        <v>15126</v>
      </c>
    </row>
    <row r="80">
      <c r="A80" s="182">
        <v>46082.0</v>
      </c>
      <c r="B80" s="14">
        <v>46093.0</v>
      </c>
      <c r="C80" s="8" t="s">
        <v>15312</v>
      </c>
      <c r="D80" s="8" t="s">
        <v>15121</v>
      </c>
      <c r="E80" s="8" t="s">
        <v>15147</v>
      </c>
      <c r="F80" s="8" t="s">
        <v>15123</v>
      </c>
      <c r="G80" s="8" t="s">
        <v>15124</v>
      </c>
      <c r="I80" s="16" t="s">
        <v>15313</v>
      </c>
      <c r="J80" s="20" t="s">
        <v>15314</v>
      </c>
      <c r="K80" s="8" t="s">
        <v>15315</v>
      </c>
      <c r="L80" s="24"/>
      <c r="N80" s="141" t="s">
        <v>15126</v>
      </c>
    </row>
    <row r="81">
      <c r="A81" s="182">
        <v>46082.0</v>
      </c>
      <c r="B81" s="14">
        <v>46093.0</v>
      </c>
      <c r="C81" s="8" t="s">
        <v>15316</v>
      </c>
      <c r="D81" s="8" t="s">
        <v>15121</v>
      </c>
      <c r="E81" s="8" t="s">
        <v>15147</v>
      </c>
      <c r="F81" s="8" t="s">
        <v>15123</v>
      </c>
      <c r="G81" s="8" t="s">
        <v>15200</v>
      </c>
      <c r="I81" s="16" t="s">
        <v>15317</v>
      </c>
      <c r="J81" s="16" t="s">
        <v>15318</v>
      </c>
      <c r="K81" s="8" t="s">
        <v>15319</v>
      </c>
      <c r="L81" s="8" t="s">
        <v>15125</v>
      </c>
      <c r="N81" s="141" t="s">
        <v>15126</v>
      </c>
    </row>
    <row r="82">
      <c r="E82" s="24"/>
      <c r="F82" s="24"/>
      <c r="G82" s="24"/>
      <c r="I82" s="28"/>
      <c r="J82" s="28"/>
      <c r="L82" s="24"/>
      <c r="N82" s="141" t="s">
        <v>15126</v>
      </c>
    </row>
    <row r="83">
      <c r="E83" s="24"/>
      <c r="F83" s="24"/>
      <c r="G83" s="24"/>
      <c r="I83" s="28"/>
      <c r="J83" s="28"/>
      <c r="L83" s="24"/>
      <c r="N83" s="141" t="s">
        <v>15126</v>
      </c>
    </row>
    <row r="84">
      <c r="E84" s="24"/>
      <c r="F84" s="24"/>
      <c r="G84" s="24"/>
      <c r="I84" s="28"/>
      <c r="J84" s="28"/>
      <c r="L84" s="24"/>
      <c r="N84" s="141" t="s">
        <v>15126</v>
      </c>
    </row>
    <row r="85">
      <c r="A85" s="182">
        <v>46082.0</v>
      </c>
      <c r="C85" s="8" t="s">
        <v>15320</v>
      </c>
      <c r="D85" s="8" t="s">
        <v>15121</v>
      </c>
      <c r="E85" s="8" t="s">
        <v>15189</v>
      </c>
      <c r="F85" s="24"/>
      <c r="G85" s="8" t="s">
        <v>15200</v>
      </c>
      <c r="I85" s="10" t="s">
        <v>15321</v>
      </c>
      <c r="J85" s="28"/>
      <c r="L85" s="8" t="s">
        <v>15125</v>
      </c>
      <c r="N85" s="141" t="s">
        <v>15126</v>
      </c>
      <c r="O85" s="8" t="s">
        <v>15322</v>
      </c>
    </row>
    <row r="86">
      <c r="A86" s="182">
        <v>46082.0</v>
      </c>
      <c r="C86" s="8" t="s">
        <v>15323</v>
      </c>
      <c r="D86" s="8" t="s">
        <v>15121</v>
      </c>
      <c r="E86" s="8" t="s">
        <v>15189</v>
      </c>
      <c r="F86" s="24"/>
      <c r="G86" s="8" t="s">
        <v>15200</v>
      </c>
      <c r="I86" s="28"/>
      <c r="J86" s="28"/>
      <c r="L86" s="8" t="s">
        <v>15125</v>
      </c>
      <c r="N86" s="141" t="s">
        <v>15126</v>
      </c>
      <c r="O86" s="8" t="s">
        <v>15322</v>
      </c>
    </row>
    <row r="87">
      <c r="A87" s="182">
        <v>46082.0</v>
      </c>
      <c r="C87" s="8" t="s">
        <v>15324</v>
      </c>
      <c r="D87" s="8" t="s">
        <v>15121</v>
      </c>
      <c r="E87" s="8" t="s">
        <v>15189</v>
      </c>
      <c r="F87" s="24"/>
      <c r="G87" s="8" t="s">
        <v>15200</v>
      </c>
      <c r="I87" s="28"/>
      <c r="J87" s="28"/>
      <c r="L87" s="8" t="s">
        <v>15125</v>
      </c>
      <c r="N87" s="141" t="s">
        <v>15126</v>
      </c>
      <c r="O87" s="8" t="s">
        <v>15322</v>
      </c>
    </row>
    <row r="88">
      <c r="A88" s="182">
        <v>46082.0</v>
      </c>
      <c r="C88" s="8" t="s">
        <v>15325</v>
      </c>
      <c r="D88" s="8" t="s">
        <v>15121</v>
      </c>
      <c r="E88" s="8" t="s">
        <v>15189</v>
      </c>
      <c r="F88" s="24"/>
      <c r="G88" s="8" t="s">
        <v>15200</v>
      </c>
      <c r="I88" s="28"/>
      <c r="J88" s="28"/>
      <c r="L88" s="8" t="s">
        <v>15125</v>
      </c>
      <c r="N88" s="141" t="s">
        <v>15126</v>
      </c>
      <c r="O88" s="8" t="s">
        <v>15322</v>
      </c>
    </row>
    <row r="89">
      <c r="A89" s="182">
        <v>46082.0</v>
      </c>
      <c r="C89" s="8" t="s">
        <v>15326</v>
      </c>
      <c r="D89" s="8" t="s">
        <v>15121</v>
      </c>
      <c r="E89" s="8" t="s">
        <v>15189</v>
      </c>
      <c r="F89" s="24"/>
      <c r="G89" s="8" t="s">
        <v>15200</v>
      </c>
      <c r="I89" s="28"/>
      <c r="J89" s="28"/>
      <c r="L89" s="8" t="s">
        <v>15125</v>
      </c>
      <c r="N89" s="141" t="s">
        <v>15126</v>
      </c>
      <c r="O89" s="8" t="s">
        <v>15322</v>
      </c>
    </row>
    <row r="90">
      <c r="A90" s="182">
        <v>46082.0</v>
      </c>
      <c r="C90" s="8" t="s">
        <v>15327</v>
      </c>
      <c r="D90" s="8" t="s">
        <v>15121</v>
      </c>
      <c r="E90" s="8" t="s">
        <v>15189</v>
      </c>
      <c r="F90" s="24"/>
      <c r="G90" s="8" t="s">
        <v>15200</v>
      </c>
      <c r="I90" s="28"/>
      <c r="J90" s="28"/>
      <c r="L90" s="8" t="s">
        <v>15125</v>
      </c>
      <c r="N90" s="141" t="s">
        <v>15126</v>
      </c>
      <c r="O90" s="8" t="s">
        <v>15322</v>
      </c>
    </row>
    <row r="91">
      <c r="E91" s="24"/>
      <c r="F91" s="24"/>
      <c r="G91" s="24"/>
      <c r="I91" s="28"/>
      <c r="J91" s="28"/>
      <c r="L91" s="24"/>
      <c r="N91" s="141" t="s">
        <v>15126</v>
      </c>
    </row>
    <row r="92">
      <c r="E92" s="24"/>
      <c r="F92" s="24"/>
      <c r="G92" s="24"/>
      <c r="I92" s="28"/>
      <c r="J92" s="28"/>
      <c r="L92" s="24"/>
      <c r="N92" s="141" t="s">
        <v>15126</v>
      </c>
    </row>
    <row r="93">
      <c r="E93" s="24"/>
      <c r="F93" s="24"/>
      <c r="G93" s="24"/>
      <c r="I93" s="28"/>
      <c r="J93" s="28"/>
      <c r="L93" s="24"/>
      <c r="N93" s="141" t="s">
        <v>15126</v>
      </c>
    </row>
    <row r="94">
      <c r="E94" s="24"/>
      <c r="F94" s="24"/>
      <c r="G94" s="24"/>
      <c r="I94" s="28"/>
      <c r="J94" s="28"/>
      <c r="L94" s="24"/>
      <c r="N94" s="141" t="s">
        <v>15126</v>
      </c>
    </row>
    <row r="95">
      <c r="E95" s="24"/>
      <c r="F95" s="24"/>
      <c r="G95" s="24"/>
      <c r="I95" s="28"/>
      <c r="J95" s="28"/>
      <c r="L95" s="24"/>
      <c r="N95" s="141" t="s">
        <v>15126</v>
      </c>
    </row>
    <row r="96">
      <c r="E96" s="24"/>
      <c r="F96" s="24"/>
      <c r="G96" s="24"/>
      <c r="I96" s="28"/>
      <c r="J96" s="28"/>
      <c r="L96" s="24"/>
      <c r="N96" s="141" t="s">
        <v>15126</v>
      </c>
    </row>
    <row r="97">
      <c r="E97" s="24"/>
      <c r="F97" s="24"/>
      <c r="G97" s="24"/>
      <c r="I97" s="28"/>
      <c r="J97" s="28"/>
      <c r="L97" s="24"/>
      <c r="N97" s="141" t="s">
        <v>15126</v>
      </c>
    </row>
    <row r="98">
      <c r="E98" s="24"/>
      <c r="F98" s="24"/>
      <c r="G98" s="24"/>
      <c r="I98" s="28"/>
      <c r="J98" s="28"/>
      <c r="L98" s="24"/>
      <c r="N98" s="141" t="s">
        <v>15126</v>
      </c>
    </row>
    <row r="99">
      <c r="E99" s="24"/>
      <c r="F99" s="24"/>
      <c r="G99" s="24"/>
      <c r="I99" s="28"/>
      <c r="J99" s="28"/>
      <c r="L99" s="24"/>
      <c r="N99" s="141" t="s">
        <v>15126</v>
      </c>
    </row>
    <row r="100">
      <c r="E100" s="24"/>
      <c r="F100" s="24"/>
      <c r="G100" s="24"/>
      <c r="I100" s="28"/>
      <c r="J100" s="28"/>
      <c r="L100" s="24"/>
      <c r="N100" s="141" t="s">
        <v>15126</v>
      </c>
    </row>
    <row r="101">
      <c r="E101" s="24"/>
      <c r="F101" s="24"/>
      <c r="G101" s="24"/>
      <c r="I101" s="28"/>
      <c r="J101" s="28"/>
      <c r="L101" s="24"/>
      <c r="N101" s="141" t="s">
        <v>15126</v>
      </c>
    </row>
    <row r="102">
      <c r="E102" s="24"/>
      <c r="F102" s="24"/>
      <c r="G102" s="24"/>
      <c r="I102" s="28"/>
      <c r="J102" s="28"/>
      <c r="L102" s="24"/>
      <c r="N102" s="141" t="s">
        <v>15126</v>
      </c>
    </row>
    <row r="103">
      <c r="E103" s="24"/>
      <c r="F103" s="24"/>
      <c r="G103" s="24"/>
      <c r="I103" s="28"/>
      <c r="J103" s="28"/>
      <c r="L103" s="24"/>
      <c r="N103" s="141" t="s">
        <v>15126</v>
      </c>
    </row>
    <row r="104">
      <c r="E104" s="24"/>
      <c r="F104" s="24"/>
      <c r="G104" s="24"/>
      <c r="I104" s="28"/>
      <c r="J104" s="28"/>
      <c r="L104" s="24"/>
      <c r="N104" s="141" t="s">
        <v>15126</v>
      </c>
    </row>
    <row r="105">
      <c r="E105" s="24"/>
      <c r="F105" s="24"/>
      <c r="G105" s="24"/>
      <c r="I105" s="28"/>
      <c r="J105" s="28"/>
      <c r="L105" s="24"/>
      <c r="N105" s="141" t="s">
        <v>15126</v>
      </c>
    </row>
    <row r="106">
      <c r="E106" s="24"/>
      <c r="F106" s="24"/>
      <c r="G106" s="24"/>
      <c r="I106" s="28"/>
      <c r="J106" s="28"/>
      <c r="L106" s="24"/>
      <c r="N106" s="141" t="s">
        <v>15126</v>
      </c>
    </row>
    <row r="107">
      <c r="E107" s="24"/>
      <c r="F107" s="24"/>
      <c r="G107" s="24"/>
      <c r="I107" s="28"/>
      <c r="J107" s="28"/>
      <c r="L107" s="24"/>
      <c r="N107" s="141" t="s">
        <v>15126</v>
      </c>
    </row>
    <row r="108">
      <c r="E108" s="24"/>
      <c r="F108" s="24"/>
      <c r="G108" s="24"/>
      <c r="I108" s="28"/>
      <c r="J108" s="28"/>
      <c r="L108" s="24"/>
      <c r="N108" s="141" t="s">
        <v>15126</v>
      </c>
    </row>
    <row r="109">
      <c r="E109" s="24"/>
      <c r="F109" s="24"/>
      <c r="G109" s="24"/>
      <c r="I109" s="28"/>
      <c r="J109" s="28"/>
      <c r="L109" s="24"/>
      <c r="N109" s="141" t="s">
        <v>15126</v>
      </c>
    </row>
    <row r="110">
      <c r="E110" s="24"/>
      <c r="F110" s="24"/>
      <c r="G110" s="24"/>
      <c r="I110" s="28"/>
      <c r="J110" s="28"/>
      <c r="L110" s="24"/>
      <c r="N110" s="141" t="s">
        <v>15126</v>
      </c>
    </row>
    <row r="111">
      <c r="E111" s="24"/>
      <c r="F111" s="24"/>
      <c r="G111" s="24"/>
      <c r="I111" s="28"/>
      <c r="J111" s="28"/>
      <c r="L111" s="24"/>
      <c r="N111" s="141" t="s">
        <v>15126</v>
      </c>
    </row>
    <row r="112">
      <c r="E112" s="24"/>
      <c r="F112" s="24"/>
      <c r="G112" s="24"/>
      <c r="I112" s="28"/>
      <c r="J112" s="28"/>
      <c r="L112" s="24"/>
      <c r="N112" s="141" t="s">
        <v>15126</v>
      </c>
    </row>
    <row r="113">
      <c r="E113" s="24"/>
      <c r="F113" s="24"/>
      <c r="G113" s="24"/>
      <c r="I113" s="28"/>
      <c r="J113" s="28"/>
      <c r="L113" s="24"/>
      <c r="N113" s="141" t="s">
        <v>15126</v>
      </c>
    </row>
    <row r="114">
      <c r="E114" s="24"/>
      <c r="F114" s="24"/>
      <c r="G114" s="24"/>
      <c r="I114" s="28"/>
      <c r="J114" s="28"/>
      <c r="L114" s="24"/>
      <c r="N114" s="141" t="s">
        <v>15126</v>
      </c>
    </row>
    <row r="115">
      <c r="E115" s="24"/>
      <c r="F115" s="24"/>
      <c r="G115" s="24"/>
      <c r="I115" s="28"/>
      <c r="J115" s="28"/>
      <c r="L115" s="24"/>
      <c r="N115" s="141" t="s">
        <v>15126</v>
      </c>
    </row>
    <row r="116">
      <c r="E116" s="24"/>
      <c r="F116" s="24"/>
      <c r="G116" s="24"/>
      <c r="I116" s="28"/>
      <c r="J116" s="28"/>
      <c r="L116" s="24"/>
      <c r="N116" s="141" t="s">
        <v>15126</v>
      </c>
    </row>
    <row r="117">
      <c r="E117" s="24"/>
      <c r="F117" s="24"/>
      <c r="G117" s="24"/>
      <c r="I117" s="28"/>
      <c r="J117" s="28"/>
      <c r="L117" s="24"/>
      <c r="N117" s="141" t="s">
        <v>15126</v>
      </c>
    </row>
    <row r="118">
      <c r="E118" s="24"/>
      <c r="F118" s="24"/>
      <c r="G118" s="24"/>
      <c r="I118" s="28"/>
      <c r="J118" s="28"/>
      <c r="L118" s="24"/>
      <c r="N118" s="141" t="s">
        <v>15126</v>
      </c>
    </row>
    <row r="119">
      <c r="E119" s="24"/>
      <c r="F119" s="24"/>
      <c r="G119" s="24"/>
      <c r="I119" s="28"/>
      <c r="J119" s="28"/>
      <c r="L119" s="24"/>
      <c r="N119" s="141" t="s">
        <v>15126</v>
      </c>
    </row>
    <row r="120">
      <c r="E120" s="24"/>
      <c r="F120" s="24"/>
      <c r="G120" s="24"/>
      <c r="I120" s="28"/>
      <c r="J120" s="28"/>
      <c r="L120" s="24"/>
      <c r="N120" s="141" t="s">
        <v>15126</v>
      </c>
    </row>
    <row r="121">
      <c r="E121" s="24"/>
      <c r="F121" s="24"/>
      <c r="G121" s="24"/>
      <c r="I121" s="28"/>
      <c r="J121" s="28"/>
      <c r="L121" s="24"/>
      <c r="N121" s="141" t="s">
        <v>15126</v>
      </c>
    </row>
    <row r="122">
      <c r="E122" s="24"/>
      <c r="F122" s="24"/>
      <c r="G122" s="24"/>
      <c r="I122" s="28"/>
      <c r="J122" s="28"/>
      <c r="L122" s="24"/>
      <c r="N122" s="141" t="s">
        <v>15126</v>
      </c>
    </row>
    <row r="123">
      <c r="E123" s="24"/>
      <c r="F123" s="24"/>
      <c r="G123" s="24"/>
      <c r="I123" s="28"/>
      <c r="J123" s="28"/>
      <c r="L123" s="24"/>
      <c r="N123" s="141" t="s">
        <v>15126</v>
      </c>
    </row>
    <row r="124">
      <c r="E124" s="24"/>
      <c r="F124" s="24"/>
      <c r="G124" s="24"/>
      <c r="I124" s="28"/>
      <c r="J124" s="28"/>
      <c r="L124" s="24"/>
      <c r="N124" s="141" t="s">
        <v>15126</v>
      </c>
    </row>
    <row r="125">
      <c r="E125" s="24"/>
      <c r="F125" s="24"/>
      <c r="G125" s="24"/>
      <c r="I125" s="28"/>
      <c r="J125" s="28"/>
      <c r="L125" s="24"/>
      <c r="N125" s="141" t="s">
        <v>15126</v>
      </c>
    </row>
    <row r="126">
      <c r="E126" s="24"/>
      <c r="F126" s="24"/>
      <c r="G126" s="24"/>
      <c r="I126" s="28"/>
      <c r="J126" s="28"/>
      <c r="L126" s="24"/>
      <c r="N126" s="141" t="s">
        <v>15126</v>
      </c>
    </row>
    <row r="127">
      <c r="E127" s="24"/>
      <c r="F127" s="24"/>
      <c r="G127" s="24"/>
      <c r="I127" s="28"/>
      <c r="J127" s="28"/>
      <c r="L127" s="24"/>
      <c r="N127" s="141" t="s">
        <v>15126</v>
      </c>
    </row>
    <row r="128">
      <c r="E128" s="24"/>
      <c r="F128" s="24"/>
      <c r="G128" s="24"/>
      <c r="I128" s="28"/>
      <c r="J128" s="28"/>
      <c r="L128" s="24"/>
      <c r="N128" s="141" t="s">
        <v>15126</v>
      </c>
    </row>
    <row r="129">
      <c r="E129" s="24"/>
      <c r="F129" s="24"/>
      <c r="G129" s="24"/>
      <c r="I129" s="28"/>
      <c r="J129" s="28"/>
      <c r="L129" s="24"/>
      <c r="N129" s="141" t="s">
        <v>15126</v>
      </c>
    </row>
    <row r="130">
      <c r="E130" s="24"/>
      <c r="F130" s="24"/>
      <c r="G130" s="24"/>
      <c r="I130" s="28"/>
      <c r="J130" s="28"/>
      <c r="L130" s="24"/>
      <c r="N130" s="141" t="s">
        <v>15126</v>
      </c>
    </row>
    <row r="131">
      <c r="E131" s="24"/>
      <c r="F131" s="24"/>
      <c r="G131" s="24"/>
      <c r="I131" s="28"/>
      <c r="J131" s="28"/>
      <c r="L131" s="24"/>
      <c r="N131" s="141" t="s">
        <v>15126</v>
      </c>
    </row>
    <row r="132">
      <c r="E132" s="24"/>
      <c r="F132" s="24"/>
      <c r="G132" s="24"/>
      <c r="I132" s="28"/>
      <c r="J132" s="28"/>
      <c r="L132" s="24"/>
      <c r="N132" s="141" t="s">
        <v>15126</v>
      </c>
    </row>
    <row r="133">
      <c r="E133" s="24"/>
      <c r="F133" s="24"/>
      <c r="G133" s="24"/>
      <c r="I133" s="28"/>
      <c r="J133" s="28"/>
      <c r="L133" s="24"/>
      <c r="N133" s="141" t="s">
        <v>15126</v>
      </c>
    </row>
    <row r="134">
      <c r="E134" s="24"/>
      <c r="F134" s="24"/>
      <c r="G134" s="24"/>
      <c r="I134" s="28"/>
      <c r="J134" s="28"/>
      <c r="L134" s="24"/>
      <c r="N134" s="141" t="s">
        <v>15126</v>
      </c>
    </row>
    <row r="135">
      <c r="E135" s="24"/>
      <c r="F135" s="24"/>
      <c r="G135" s="24"/>
      <c r="I135" s="28"/>
      <c r="J135" s="28"/>
      <c r="L135" s="24"/>
      <c r="N135" s="141" t="s">
        <v>15126</v>
      </c>
    </row>
    <row r="136">
      <c r="E136" s="24"/>
      <c r="F136" s="24"/>
      <c r="G136" s="24"/>
      <c r="I136" s="28"/>
      <c r="J136" s="28"/>
      <c r="L136" s="24"/>
      <c r="N136" s="141" t="s">
        <v>15126</v>
      </c>
    </row>
    <row r="137">
      <c r="E137" s="24"/>
      <c r="F137" s="24"/>
      <c r="G137" s="24"/>
      <c r="I137" s="28"/>
      <c r="J137" s="28"/>
      <c r="L137" s="24"/>
      <c r="N137" s="141" t="s">
        <v>15126</v>
      </c>
    </row>
    <row r="138">
      <c r="E138" s="24"/>
      <c r="F138" s="24"/>
      <c r="G138" s="24"/>
      <c r="I138" s="28"/>
      <c r="J138" s="28"/>
      <c r="L138" s="24"/>
      <c r="N138" s="141" t="s">
        <v>15126</v>
      </c>
    </row>
    <row r="139">
      <c r="E139" s="24"/>
      <c r="F139" s="24"/>
      <c r="G139" s="24"/>
      <c r="I139" s="28"/>
      <c r="J139" s="28"/>
      <c r="L139" s="24"/>
      <c r="N139" s="141" t="s">
        <v>15126</v>
      </c>
    </row>
    <row r="140">
      <c r="E140" s="24"/>
      <c r="F140" s="24"/>
      <c r="G140" s="24"/>
      <c r="I140" s="28"/>
      <c r="J140" s="28"/>
      <c r="L140" s="24"/>
      <c r="N140" s="141" t="s">
        <v>15126</v>
      </c>
    </row>
    <row r="141">
      <c r="E141" s="24"/>
      <c r="F141" s="24"/>
      <c r="G141" s="24"/>
      <c r="I141" s="28"/>
      <c r="J141" s="28"/>
      <c r="L141" s="24"/>
      <c r="N141" s="141" t="s">
        <v>15126</v>
      </c>
    </row>
    <row r="142">
      <c r="E142" s="24"/>
      <c r="F142" s="24"/>
      <c r="G142" s="24"/>
      <c r="I142" s="28"/>
      <c r="J142" s="28"/>
      <c r="L142" s="24"/>
      <c r="N142" s="141" t="s">
        <v>15126</v>
      </c>
    </row>
    <row r="143">
      <c r="E143" s="24"/>
      <c r="F143" s="24"/>
      <c r="G143" s="24"/>
      <c r="I143" s="28"/>
      <c r="J143" s="28"/>
      <c r="L143" s="24"/>
      <c r="N143" s="141" t="s">
        <v>15126</v>
      </c>
    </row>
    <row r="144">
      <c r="E144" s="24"/>
      <c r="F144" s="24"/>
      <c r="G144" s="24"/>
      <c r="I144" s="28"/>
      <c r="J144" s="28"/>
      <c r="L144" s="24"/>
      <c r="N144" s="141" t="s">
        <v>15126</v>
      </c>
    </row>
    <row r="145">
      <c r="E145" s="24"/>
      <c r="F145" s="24"/>
      <c r="G145" s="24"/>
      <c r="I145" s="28"/>
      <c r="J145" s="28"/>
      <c r="L145" s="24"/>
      <c r="N145" s="141" t="s">
        <v>15126</v>
      </c>
    </row>
    <row r="146">
      <c r="E146" s="24"/>
      <c r="F146" s="24"/>
      <c r="G146" s="24"/>
      <c r="I146" s="28"/>
      <c r="J146" s="28"/>
      <c r="L146" s="24"/>
      <c r="N146" s="141" t="s">
        <v>15126</v>
      </c>
    </row>
    <row r="147">
      <c r="E147" s="24"/>
      <c r="F147" s="24"/>
      <c r="G147" s="24"/>
      <c r="I147" s="28"/>
      <c r="J147" s="28"/>
      <c r="L147" s="24"/>
      <c r="N147" s="141" t="s">
        <v>15126</v>
      </c>
    </row>
    <row r="148">
      <c r="E148" s="24"/>
      <c r="F148" s="24"/>
      <c r="G148" s="24"/>
      <c r="I148" s="28"/>
      <c r="J148" s="28"/>
      <c r="L148" s="24"/>
      <c r="N148" s="141" t="s">
        <v>15126</v>
      </c>
    </row>
    <row r="149">
      <c r="E149" s="24"/>
      <c r="F149" s="24"/>
      <c r="G149" s="24"/>
      <c r="I149" s="28"/>
      <c r="J149" s="28"/>
      <c r="L149" s="24"/>
      <c r="N149" s="141" t="s">
        <v>15126</v>
      </c>
    </row>
    <row r="150">
      <c r="E150" s="24"/>
      <c r="F150" s="24"/>
      <c r="G150" s="24"/>
      <c r="I150" s="28"/>
      <c r="J150" s="28"/>
      <c r="L150" s="24"/>
      <c r="N150" s="141" t="s">
        <v>15126</v>
      </c>
    </row>
    <row r="151">
      <c r="E151" s="24"/>
      <c r="F151" s="24"/>
      <c r="G151" s="24"/>
      <c r="I151" s="28"/>
      <c r="J151" s="28"/>
      <c r="L151" s="24"/>
      <c r="N151" s="141" t="s">
        <v>15126</v>
      </c>
    </row>
    <row r="152">
      <c r="E152" s="24"/>
      <c r="F152" s="24"/>
      <c r="G152" s="24"/>
      <c r="I152" s="28"/>
      <c r="J152" s="28"/>
      <c r="L152" s="24"/>
      <c r="N152" s="141" t="s">
        <v>15126</v>
      </c>
    </row>
    <row r="153">
      <c r="E153" s="24"/>
      <c r="F153" s="24"/>
      <c r="G153" s="24"/>
      <c r="I153" s="28"/>
      <c r="J153" s="28"/>
      <c r="L153" s="24"/>
      <c r="N153" s="141" t="s">
        <v>15126</v>
      </c>
    </row>
    <row r="154">
      <c r="E154" s="24"/>
      <c r="F154" s="24"/>
      <c r="G154" s="24"/>
      <c r="I154" s="28"/>
      <c r="J154" s="28"/>
      <c r="L154" s="24"/>
      <c r="N154" s="141" t="s">
        <v>15126</v>
      </c>
    </row>
    <row r="155">
      <c r="E155" s="24"/>
      <c r="F155" s="24"/>
      <c r="G155" s="24"/>
      <c r="I155" s="28"/>
      <c r="J155" s="28"/>
      <c r="L155" s="24"/>
      <c r="N155" s="141" t="s">
        <v>15126</v>
      </c>
    </row>
    <row r="156">
      <c r="E156" s="24"/>
      <c r="F156" s="24"/>
      <c r="G156" s="24"/>
      <c r="I156" s="28"/>
      <c r="J156" s="28"/>
      <c r="L156" s="24"/>
      <c r="N156" s="141" t="s">
        <v>15126</v>
      </c>
    </row>
    <row r="157">
      <c r="E157" s="24"/>
      <c r="F157" s="24"/>
      <c r="G157" s="24"/>
      <c r="I157" s="28"/>
      <c r="J157" s="28"/>
      <c r="L157" s="24"/>
      <c r="N157" s="141" t="s">
        <v>15126</v>
      </c>
    </row>
    <row r="158">
      <c r="E158" s="24"/>
      <c r="F158" s="24"/>
      <c r="G158" s="24"/>
      <c r="I158" s="28"/>
      <c r="J158" s="28"/>
      <c r="L158" s="24"/>
      <c r="N158" s="141" t="s">
        <v>15126</v>
      </c>
    </row>
    <row r="159">
      <c r="E159" s="24"/>
      <c r="F159" s="24"/>
      <c r="G159" s="24"/>
      <c r="I159" s="28"/>
      <c r="J159" s="28"/>
      <c r="L159" s="24"/>
      <c r="N159" s="141" t="s">
        <v>15126</v>
      </c>
    </row>
    <row r="160">
      <c r="E160" s="24"/>
      <c r="F160" s="24"/>
      <c r="G160" s="24"/>
      <c r="I160" s="28"/>
      <c r="J160" s="28"/>
      <c r="L160" s="24"/>
      <c r="N160" s="141" t="s">
        <v>15126</v>
      </c>
    </row>
    <row r="161">
      <c r="E161" s="24"/>
      <c r="F161" s="24"/>
      <c r="G161" s="24"/>
      <c r="I161" s="28"/>
      <c r="J161" s="28"/>
      <c r="L161" s="24"/>
      <c r="N161" s="141" t="s">
        <v>15126</v>
      </c>
    </row>
    <row r="162">
      <c r="E162" s="24"/>
      <c r="F162" s="24"/>
      <c r="G162" s="24"/>
      <c r="I162" s="28"/>
      <c r="J162" s="28"/>
      <c r="L162" s="24"/>
      <c r="N162" s="141" t="s">
        <v>15126</v>
      </c>
    </row>
    <row r="163">
      <c r="E163" s="24"/>
      <c r="F163" s="24"/>
      <c r="G163" s="24"/>
      <c r="I163" s="28"/>
      <c r="J163" s="28"/>
      <c r="L163" s="24"/>
      <c r="N163" s="141" t="s">
        <v>15126</v>
      </c>
    </row>
    <row r="164">
      <c r="E164" s="24"/>
      <c r="F164" s="24"/>
      <c r="G164" s="24"/>
      <c r="I164" s="28"/>
      <c r="J164" s="28"/>
      <c r="L164" s="24"/>
      <c r="N164" s="141" t="s">
        <v>15126</v>
      </c>
    </row>
    <row r="165">
      <c r="E165" s="24"/>
      <c r="F165" s="24"/>
      <c r="G165" s="24"/>
      <c r="I165" s="28"/>
      <c r="J165" s="28"/>
      <c r="L165" s="24"/>
      <c r="N165" s="141" t="s">
        <v>15126</v>
      </c>
    </row>
    <row r="166">
      <c r="E166" s="24"/>
      <c r="F166" s="24"/>
      <c r="G166" s="24"/>
      <c r="I166" s="28"/>
      <c r="J166" s="28"/>
      <c r="L166" s="24"/>
      <c r="N166" s="141" t="s">
        <v>15126</v>
      </c>
    </row>
    <row r="167">
      <c r="E167" s="24"/>
      <c r="F167" s="24"/>
      <c r="G167" s="24"/>
      <c r="I167" s="28"/>
      <c r="J167" s="28"/>
      <c r="L167" s="24"/>
      <c r="N167" s="141" t="s">
        <v>15126</v>
      </c>
    </row>
    <row r="168">
      <c r="E168" s="24"/>
      <c r="F168" s="24"/>
      <c r="G168" s="24"/>
      <c r="I168" s="28"/>
      <c r="J168" s="28"/>
      <c r="L168" s="24"/>
      <c r="N168" s="141" t="s">
        <v>15126</v>
      </c>
    </row>
    <row r="169">
      <c r="E169" s="24"/>
      <c r="F169" s="24"/>
      <c r="G169" s="24"/>
      <c r="I169" s="28"/>
      <c r="J169" s="28"/>
      <c r="L169" s="24"/>
      <c r="N169" s="141" t="s">
        <v>15126</v>
      </c>
    </row>
    <row r="170">
      <c r="E170" s="24"/>
      <c r="F170" s="24"/>
      <c r="G170" s="24"/>
      <c r="I170" s="28"/>
      <c r="J170" s="28"/>
      <c r="L170" s="24"/>
      <c r="N170" s="141" t="s">
        <v>15126</v>
      </c>
    </row>
    <row r="171">
      <c r="E171" s="24"/>
      <c r="F171" s="24"/>
      <c r="G171" s="24"/>
      <c r="I171" s="28"/>
      <c r="J171" s="28"/>
      <c r="L171" s="24"/>
      <c r="N171" s="141" t="s">
        <v>15126</v>
      </c>
    </row>
    <row r="172">
      <c r="E172" s="24"/>
      <c r="F172" s="24"/>
      <c r="G172" s="24"/>
      <c r="I172" s="28"/>
      <c r="J172" s="28"/>
      <c r="L172" s="24"/>
      <c r="N172" s="141" t="s">
        <v>15126</v>
      </c>
    </row>
    <row r="173">
      <c r="E173" s="24"/>
      <c r="F173" s="24"/>
      <c r="G173" s="24"/>
      <c r="I173" s="28"/>
      <c r="J173" s="28"/>
      <c r="L173" s="24"/>
      <c r="N173" s="141" t="s">
        <v>15126</v>
      </c>
    </row>
    <row r="174">
      <c r="E174" s="24"/>
      <c r="F174" s="24"/>
      <c r="G174" s="24"/>
      <c r="I174" s="28"/>
      <c r="J174" s="28"/>
      <c r="L174" s="24"/>
      <c r="N174" s="141" t="s">
        <v>15126</v>
      </c>
    </row>
    <row r="175">
      <c r="E175" s="24"/>
      <c r="F175" s="24"/>
      <c r="G175" s="24"/>
      <c r="I175" s="28"/>
      <c r="J175" s="28"/>
      <c r="L175" s="24"/>
      <c r="N175" s="141" t="s">
        <v>15126</v>
      </c>
    </row>
    <row r="176">
      <c r="E176" s="24"/>
      <c r="F176" s="24"/>
      <c r="G176" s="24"/>
      <c r="I176" s="28"/>
      <c r="J176" s="28"/>
      <c r="L176" s="24"/>
      <c r="N176" s="141" t="s">
        <v>15126</v>
      </c>
    </row>
    <row r="177">
      <c r="E177" s="24"/>
      <c r="F177" s="24"/>
      <c r="G177" s="24"/>
      <c r="I177" s="28"/>
      <c r="J177" s="28"/>
      <c r="L177" s="24"/>
      <c r="N177" s="141" t="s">
        <v>15126</v>
      </c>
    </row>
    <row r="178">
      <c r="E178" s="24"/>
      <c r="F178" s="24"/>
      <c r="G178" s="24"/>
      <c r="I178" s="28"/>
      <c r="J178" s="28"/>
      <c r="L178" s="24"/>
      <c r="N178" s="141" t="s">
        <v>15126</v>
      </c>
    </row>
    <row r="179">
      <c r="E179" s="24"/>
      <c r="F179" s="24"/>
      <c r="G179" s="24"/>
      <c r="I179" s="28"/>
      <c r="J179" s="28"/>
      <c r="L179" s="24"/>
    </row>
    <row r="180">
      <c r="E180" s="24"/>
      <c r="F180" s="24"/>
      <c r="G180" s="24"/>
      <c r="I180" s="28"/>
      <c r="J180" s="28"/>
      <c r="L180" s="24"/>
    </row>
    <row r="181">
      <c r="E181" s="24"/>
      <c r="F181" s="24"/>
      <c r="G181" s="24"/>
      <c r="I181" s="28"/>
      <c r="J181" s="28"/>
      <c r="L181" s="24"/>
    </row>
    <row r="182">
      <c r="E182" s="24"/>
      <c r="F182" s="24"/>
      <c r="G182" s="24"/>
      <c r="I182" s="28"/>
      <c r="J182" s="28"/>
      <c r="L182" s="24"/>
    </row>
    <row r="183">
      <c r="E183" s="24"/>
      <c r="F183" s="24"/>
      <c r="G183" s="24"/>
      <c r="I183" s="28"/>
      <c r="J183" s="28"/>
      <c r="L183" s="24"/>
    </row>
    <row r="184">
      <c r="E184" s="24"/>
      <c r="F184" s="24"/>
      <c r="G184" s="24"/>
      <c r="I184" s="28"/>
      <c r="J184" s="28"/>
      <c r="L184" s="24"/>
    </row>
    <row r="185">
      <c r="E185" s="24"/>
      <c r="F185" s="24"/>
      <c r="G185" s="24"/>
      <c r="I185" s="28"/>
      <c r="J185" s="28"/>
      <c r="L185" s="24"/>
    </row>
    <row r="186">
      <c r="E186" s="24"/>
      <c r="F186" s="24"/>
      <c r="G186" s="24"/>
      <c r="I186" s="28"/>
      <c r="J186" s="28"/>
      <c r="L186" s="24"/>
    </row>
    <row r="187">
      <c r="E187" s="24"/>
      <c r="F187" s="24"/>
      <c r="G187" s="24"/>
      <c r="I187" s="28"/>
      <c r="J187" s="28"/>
      <c r="L187" s="24"/>
    </row>
    <row r="188">
      <c r="E188" s="24"/>
      <c r="F188" s="24"/>
      <c r="G188" s="24"/>
      <c r="I188" s="28"/>
      <c r="J188" s="28"/>
      <c r="L188" s="24"/>
    </row>
    <row r="189">
      <c r="E189" s="24"/>
      <c r="F189" s="24"/>
      <c r="G189" s="24"/>
      <c r="I189" s="28"/>
      <c r="J189" s="28"/>
      <c r="L189" s="24"/>
    </row>
    <row r="190">
      <c r="E190" s="24"/>
      <c r="F190" s="24"/>
      <c r="G190" s="24"/>
      <c r="I190" s="28"/>
      <c r="J190" s="28"/>
      <c r="L190" s="24"/>
    </row>
    <row r="191">
      <c r="E191" s="24"/>
      <c r="F191" s="24"/>
      <c r="G191" s="24"/>
      <c r="I191" s="28"/>
      <c r="J191" s="28"/>
      <c r="L191" s="24"/>
    </row>
    <row r="192">
      <c r="E192" s="24"/>
      <c r="F192" s="24"/>
      <c r="G192" s="24"/>
      <c r="I192" s="28"/>
      <c r="J192" s="28"/>
      <c r="L192" s="24"/>
    </row>
    <row r="193">
      <c r="E193" s="24"/>
      <c r="F193" s="24"/>
      <c r="G193" s="24"/>
      <c r="I193" s="28"/>
      <c r="J193" s="28"/>
      <c r="L193" s="24"/>
    </row>
    <row r="194">
      <c r="E194" s="24"/>
      <c r="F194" s="24"/>
      <c r="G194" s="24"/>
      <c r="I194" s="28"/>
      <c r="J194" s="28"/>
      <c r="L194" s="24"/>
    </row>
    <row r="195">
      <c r="E195" s="24"/>
      <c r="F195" s="24"/>
      <c r="G195" s="24"/>
      <c r="I195" s="28"/>
      <c r="J195" s="28"/>
      <c r="L195" s="24"/>
    </row>
    <row r="196">
      <c r="E196" s="24"/>
      <c r="F196" s="24"/>
      <c r="G196" s="24"/>
      <c r="I196" s="28"/>
      <c r="J196" s="28"/>
      <c r="L196" s="24"/>
    </row>
    <row r="197">
      <c r="E197" s="24"/>
      <c r="F197" s="24"/>
      <c r="G197" s="24"/>
      <c r="I197" s="28"/>
      <c r="J197" s="28"/>
      <c r="L197" s="24"/>
    </row>
    <row r="198">
      <c r="E198" s="24"/>
      <c r="F198" s="24"/>
      <c r="G198" s="24"/>
      <c r="I198" s="28"/>
      <c r="J198" s="28"/>
      <c r="L198" s="24"/>
    </row>
    <row r="199">
      <c r="E199" s="24"/>
      <c r="F199" s="24"/>
      <c r="G199" s="24"/>
      <c r="I199" s="28"/>
      <c r="J199" s="28"/>
      <c r="L199" s="24"/>
    </row>
    <row r="200">
      <c r="E200" s="24"/>
      <c r="F200" s="24"/>
      <c r="G200" s="24"/>
      <c r="I200" s="28"/>
      <c r="J200" s="28"/>
      <c r="L200" s="24"/>
    </row>
    <row r="201">
      <c r="E201" s="24"/>
      <c r="F201" s="24"/>
      <c r="G201" s="24"/>
      <c r="I201" s="28"/>
      <c r="J201" s="28"/>
      <c r="L201" s="24"/>
    </row>
    <row r="202">
      <c r="E202" s="24"/>
      <c r="F202" s="24"/>
      <c r="G202" s="24"/>
      <c r="I202" s="28"/>
      <c r="J202" s="28"/>
      <c r="L202" s="24"/>
    </row>
    <row r="203">
      <c r="E203" s="24"/>
      <c r="F203" s="24"/>
      <c r="G203" s="24"/>
      <c r="I203" s="28"/>
      <c r="J203" s="28"/>
      <c r="L203" s="24"/>
    </row>
    <row r="204">
      <c r="E204" s="24"/>
      <c r="F204" s="24"/>
      <c r="G204" s="24"/>
      <c r="I204" s="28"/>
      <c r="J204" s="28"/>
      <c r="L204" s="24"/>
    </row>
    <row r="205">
      <c r="E205" s="24"/>
      <c r="F205" s="24"/>
      <c r="G205" s="24"/>
      <c r="I205" s="28"/>
      <c r="J205" s="28"/>
      <c r="L205" s="24"/>
    </row>
    <row r="206">
      <c r="E206" s="24"/>
      <c r="F206" s="24"/>
      <c r="G206" s="24"/>
      <c r="I206" s="28"/>
      <c r="J206" s="28"/>
      <c r="L206" s="24"/>
    </row>
    <row r="207">
      <c r="E207" s="24"/>
      <c r="F207" s="24"/>
      <c r="G207" s="24"/>
      <c r="I207" s="28"/>
      <c r="J207" s="28"/>
      <c r="L207" s="24"/>
    </row>
    <row r="208">
      <c r="E208" s="24"/>
      <c r="F208" s="24"/>
      <c r="G208" s="24"/>
      <c r="I208" s="28"/>
      <c r="J208" s="28"/>
      <c r="L208" s="24"/>
    </row>
    <row r="209">
      <c r="E209" s="24"/>
      <c r="F209" s="24"/>
      <c r="G209" s="24"/>
      <c r="I209" s="28"/>
      <c r="J209" s="28"/>
      <c r="L209" s="24"/>
    </row>
    <row r="210">
      <c r="E210" s="24"/>
      <c r="F210" s="24"/>
      <c r="G210" s="24"/>
      <c r="I210" s="28"/>
      <c r="J210" s="28"/>
      <c r="L210" s="24"/>
    </row>
    <row r="211">
      <c r="E211" s="24"/>
      <c r="F211" s="24"/>
      <c r="G211" s="24"/>
      <c r="I211" s="28"/>
      <c r="J211" s="28"/>
      <c r="L211" s="24"/>
    </row>
    <row r="212">
      <c r="E212" s="24"/>
      <c r="F212" s="24"/>
      <c r="G212" s="24"/>
      <c r="I212" s="28"/>
      <c r="J212" s="28"/>
      <c r="L212" s="24"/>
    </row>
    <row r="213">
      <c r="E213" s="24"/>
      <c r="F213" s="24"/>
      <c r="G213" s="24"/>
      <c r="I213" s="28"/>
      <c r="J213" s="28"/>
      <c r="L213" s="24"/>
    </row>
    <row r="214">
      <c r="E214" s="24"/>
      <c r="F214" s="24"/>
      <c r="G214" s="24"/>
      <c r="I214" s="28"/>
      <c r="J214" s="28"/>
      <c r="L214" s="24"/>
    </row>
    <row r="215">
      <c r="E215" s="24"/>
      <c r="F215" s="24"/>
      <c r="G215" s="24"/>
      <c r="I215" s="28"/>
      <c r="J215" s="28"/>
      <c r="L215" s="24"/>
    </row>
    <row r="216">
      <c r="E216" s="24"/>
      <c r="F216" s="24"/>
      <c r="G216" s="24"/>
      <c r="I216" s="28"/>
      <c r="J216" s="28"/>
      <c r="L216" s="24"/>
    </row>
    <row r="217">
      <c r="E217" s="24"/>
      <c r="F217" s="24"/>
      <c r="G217" s="24"/>
      <c r="I217" s="28"/>
      <c r="J217" s="28"/>
      <c r="L217" s="24"/>
    </row>
    <row r="218">
      <c r="E218" s="24"/>
      <c r="F218" s="24"/>
      <c r="G218" s="24"/>
      <c r="I218" s="28"/>
      <c r="J218" s="28"/>
      <c r="L218" s="24"/>
    </row>
    <row r="219">
      <c r="E219" s="24"/>
      <c r="F219" s="24"/>
      <c r="G219" s="24"/>
      <c r="I219" s="28"/>
      <c r="J219" s="28"/>
      <c r="L219" s="24"/>
    </row>
    <row r="220">
      <c r="E220" s="24"/>
      <c r="F220" s="24"/>
      <c r="G220" s="24"/>
      <c r="I220" s="28"/>
      <c r="J220" s="28"/>
      <c r="L220" s="24"/>
    </row>
    <row r="221">
      <c r="E221" s="24"/>
      <c r="F221" s="24"/>
      <c r="G221" s="24"/>
      <c r="I221" s="28"/>
      <c r="J221" s="28"/>
      <c r="L221" s="24"/>
    </row>
    <row r="222">
      <c r="E222" s="24"/>
      <c r="F222" s="24"/>
      <c r="G222" s="24"/>
      <c r="I222" s="28"/>
      <c r="J222" s="28"/>
      <c r="L222" s="24"/>
    </row>
    <row r="223">
      <c r="E223" s="24"/>
      <c r="F223" s="24"/>
      <c r="G223" s="24"/>
      <c r="I223" s="28"/>
      <c r="J223" s="28"/>
      <c r="L223" s="24"/>
    </row>
    <row r="224">
      <c r="E224" s="24"/>
      <c r="F224" s="24"/>
      <c r="G224" s="24"/>
      <c r="I224" s="28"/>
      <c r="J224" s="28"/>
      <c r="L224" s="24"/>
    </row>
    <row r="225">
      <c r="E225" s="24"/>
      <c r="F225" s="24"/>
      <c r="G225" s="24"/>
      <c r="I225" s="28"/>
      <c r="J225" s="28"/>
      <c r="L225" s="24"/>
    </row>
    <row r="226">
      <c r="E226" s="24"/>
      <c r="F226" s="24"/>
      <c r="G226" s="24"/>
      <c r="I226" s="28"/>
      <c r="J226" s="28"/>
      <c r="L226" s="24"/>
    </row>
    <row r="227">
      <c r="E227" s="24"/>
      <c r="F227" s="24"/>
      <c r="G227" s="24"/>
      <c r="I227" s="28"/>
      <c r="J227" s="28"/>
      <c r="L227" s="24"/>
    </row>
    <row r="228">
      <c r="E228" s="24"/>
      <c r="F228" s="24"/>
      <c r="G228" s="24"/>
      <c r="I228" s="28"/>
      <c r="J228" s="28"/>
      <c r="L228" s="24"/>
    </row>
    <row r="229">
      <c r="E229" s="24"/>
      <c r="F229" s="24"/>
      <c r="G229" s="24"/>
      <c r="I229" s="28"/>
      <c r="J229" s="28"/>
      <c r="L229" s="24"/>
    </row>
    <row r="230">
      <c r="E230" s="24"/>
      <c r="F230" s="24"/>
      <c r="G230" s="24"/>
      <c r="I230" s="28"/>
      <c r="J230" s="28"/>
      <c r="L230" s="24"/>
    </row>
    <row r="231">
      <c r="E231" s="24"/>
      <c r="F231" s="24"/>
      <c r="G231" s="24"/>
      <c r="I231" s="28"/>
      <c r="J231" s="28"/>
      <c r="L231" s="24"/>
    </row>
    <row r="232">
      <c r="E232" s="24"/>
      <c r="F232" s="24"/>
      <c r="G232" s="24"/>
      <c r="I232" s="28"/>
      <c r="J232" s="28"/>
      <c r="L232" s="24"/>
    </row>
    <row r="233">
      <c r="E233" s="24"/>
      <c r="F233" s="24"/>
      <c r="G233" s="24"/>
      <c r="I233" s="28"/>
      <c r="J233" s="28"/>
      <c r="L233" s="24"/>
    </row>
    <row r="234">
      <c r="E234" s="24"/>
      <c r="F234" s="24"/>
      <c r="G234" s="24"/>
      <c r="I234" s="28"/>
      <c r="J234" s="28"/>
      <c r="L234" s="24"/>
    </row>
    <row r="235">
      <c r="E235" s="24"/>
      <c r="F235" s="24"/>
      <c r="G235" s="24"/>
      <c r="I235" s="28"/>
      <c r="J235" s="28"/>
      <c r="L235" s="24"/>
    </row>
    <row r="236">
      <c r="E236" s="24"/>
      <c r="F236" s="24"/>
      <c r="G236" s="24"/>
      <c r="I236" s="28"/>
      <c r="J236" s="28"/>
      <c r="L236" s="24"/>
    </row>
    <row r="237">
      <c r="E237" s="24"/>
      <c r="F237" s="24"/>
      <c r="G237" s="24"/>
      <c r="I237" s="28"/>
      <c r="J237" s="28"/>
      <c r="L237" s="24"/>
    </row>
    <row r="238">
      <c r="E238" s="24"/>
      <c r="F238" s="24"/>
      <c r="G238" s="24"/>
      <c r="I238" s="28"/>
      <c r="J238" s="28"/>
      <c r="L238" s="24"/>
    </row>
    <row r="239">
      <c r="E239" s="24"/>
      <c r="F239" s="24"/>
      <c r="G239" s="24"/>
      <c r="I239" s="28"/>
      <c r="J239" s="28"/>
      <c r="L239" s="24"/>
    </row>
    <row r="240">
      <c r="E240" s="24"/>
      <c r="F240" s="24"/>
      <c r="G240" s="24"/>
      <c r="I240" s="28"/>
      <c r="J240" s="28"/>
      <c r="L240" s="24"/>
    </row>
    <row r="241">
      <c r="E241" s="24"/>
      <c r="F241" s="24"/>
      <c r="G241" s="24"/>
      <c r="I241" s="28"/>
      <c r="J241" s="28"/>
      <c r="L241" s="24"/>
    </row>
    <row r="242">
      <c r="E242" s="24"/>
      <c r="F242" s="24"/>
      <c r="G242" s="24"/>
      <c r="I242" s="28"/>
      <c r="J242" s="28"/>
      <c r="L242" s="24"/>
    </row>
    <row r="243">
      <c r="E243" s="24"/>
      <c r="F243" s="24"/>
      <c r="G243" s="24"/>
      <c r="I243" s="28"/>
      <c r="J243" s="28"/>
      <c r="L243" s="24"/>
    </row>
    <row r="244">
      <c r="E244" s="24"/>
      <c r="F244" s="24"/>
      <c r="G244" s="24"/>
      <c r="I244" s="28"/>
      <c r="J244" s="28"/>
      <c r="L244" s="24"/>
    </row>
    <row r="245">
      <c r="E245" s="24"/>
      <c r="F245" s="24"/>
      <c r="G245" s="24"/>
      <c r="I245" s="28"/>
      <c r="J245" s="28"/>
      <c r="L245" s="24"/>
    </row>
    <row r="246">
      <c r="E246" s="24"/>
      <c r="F246" s="24"/>
      <c r="G246" s="24"/>
      <c r="I246" s="28"/>
      <c r="J246" s="28"/>
      <c r="L246" s="24"/>
    </row>
    <row r="247">
      <c r="E247" s="24"/>
      <c r="F247" s="24"/>
      <c r="G247" s="24"/>
      <c r="I247" s="28"/>
      <c r="J247" s="28"/>
      <c r="L247" s="24"/>
    </row>
    <row r="248">
      <c r="E248" s="24"/>
      <c r="F248" s="24"/>
      <c r="G248" s="24"/>
      <c r="I248" s="28"/>
      <c r="J248" s="28"/>
      <c r="L248" s="24"/>
    </row>
    <row r="249">
      <c r="E249" s="24"/>
      <c r="F249" s="24"/>
      <c r="G249" s="24"/>
      <c r="I249" s="28"/>
      <c r="J249" s="28"/>
      <c r="L249" s="24"/>
    </row>
    <row r="250">
      <c r="E250" s="24"/>
      <c r="F250" s="24"/>
      <c r="G250" s="24"/>
      <c r="I250" s="28"/>
      <c r="J250" s="28"/>
      <c r="L250" s="24"/>
    </row>
    <row r="251">
      <c r="E251" s="24"/>
      <c r="F251" s="24"/>
      <c r="G251" s="24"/>
      <c r="I251" s="28"/>
      <c r="J251" s="28"/>
      <c r="L251" s="24"/>
    </row>
    <row r="252">
      <c r="E252" s="24"/>
      <c r="F252" s="24"/>
      <c r="G252" s="24"/>
      <c r="I252" s="28"/>
      <c r="J252" s="28"/>
      <c r="L252" s="24"/>
    </row>
    <row r="253">
      <c r="E253" s="24"/>
      <c r="F253" s="24"/>
      <c r="G253" s="24"/>
      <c r="I253" s="28"/>
      <c r="J253" s="28"/>
      <c r="L253" s="24"/>
    </row>
    <row r="254">
      <c r="E254" s="24"/>
      <c r="F254" s="24"/>
      <c r="G254" s="24"/>
      <c r="I254" s="28"/>
      <c r="J254" s="28"/>
      <c r="L254" s="24"/>
    </row>
    <row r="255">
      <c r="E255" s="24"/>
      <c r="F255" s="24"/>
      <c r="G255" s="24"/>
      <c r="I255" s="28"/>
      <c r="J255" s="28"/>
      <c r="L255" s="24"/>
    </row>
    <row r="256">
      <c r="E256" s="24"/>
      <c r="F256" s="24"/>
      <c r="G256" s="24"/>
      <c r="I256" s="28"/>
      <c r="J256" s="28"/>
      <c r="L256" s="24"/>
    </row>
    <row r="257">
      <c r="E257" s="24"/>
      <c r="F257" s="24"/>
      <c r="G257" s="24"/>
      <c r="I257" s="28"/>
      <c r="J257" s="28"/>
      <c r="L257" s="24"/>
    </row>
    <row r="258">
      <c r="E258" s="24"/>
      <c r="F258" s="24"/>
      <c r="G258" s="24"/>
      <c r="I258" s="28"/>
      <c r="J258" s="28"/>
      <c r="L258" s="24"/>
    </row>
    <row r="259">
      <c r="E259" s="24"/>
      <c r="F259" s="24"/>
      <c r="G259" s="24"/>
      <c r="I259" s="28"/>
      <c r="J259" s="28"/>
      <c r="L259" s="24"/>
    </row>
    <row r="260">
      <c r="E260" s="24"/>
      <c r="F260" s="24"/>
      <c r="G260" s="24"/>
      <c r="I260" s="28"/>
      <c r="J260" s="28"/>
      <c r="L260" s="24"/>
    </row>
    <row r="261">
      <c r="E261" s="24"/>
      <c r="F261" s="24"/>
      <c r="G261" s="24"/>
      <c r="I261" s="28"/>
      <c r="J261" s="28"/>
      <c r="L261" s="24"/>
    </row>
    <row r="262">
      <c r="E262" s="24"/>
      <c r="F262" s="24"/>
      <c r="G262" s="24"/>
      <c r="I262" s="28"/>
      <c r="J262" s="28"/>
      <c r="L262" s="24"/>
    </row>
    <row r="263">
      <c r="E263" s="24"/>
      <c r="F263" s="24"/>
      <c r="G263" s="24"/>
      <c r="I263" s="28"/>
      <c r="J263" s="28"/>
      <c r="L263" s="24"/>
    </row>
    <row r="264">
      <c r="E264" s="24"/>
      <c r="F264" s="24"/>
      <c r="G264" s="24"/>
      <c r="I264" s="28"/>
      <c r="J264" s="28"/>
      <c r="L264" s="24"/>
    </row>
    <row r="265">
      <c r="E265" s="24"/>
      <c r="F265" s="24"/>
      <c r="G265" s="24"/>
      <c r="I265" s="28"/>
      <c r="J265" s="28"/>
      <c r="L265" s="24"/>
    </row>
    <row r="266">
      <c r="E266" s="24"/>
      <c r="F266" s="24"/>
      <c r="G266" s="24"/>
      <c r="I266" s="28"/>
      <c r="J266" s="28"/>
      <c r="L266" s="24"/>
    </row>
    <row r="267">
      <c r="E267" s="24"/>
      <c r="F267" s="24"/>
      <c r="G267" s="24"/>
      <c r="I267" s="28"/>
      <c r="J267" s="28"/>
      <c r="L267" s="24"/>
    </row>
    <row r="268">
      <c r="E268" s="24"/>
      <c r="F268" s="24"/>
      <c r="G268" s="24"/>
      <c r="I268" s="28"/>
      <c r="J268" s="28"/>
      <c r="L268" s="24"/>
    </row>
    <row r="269">
      <c r="E269" s="24"/>
      <c r="F269" s="24"/>
      <c r="G269" s="24"/>
      <c r="I269" s="28"/>
      <c r="J269" s="28"/>
      <c r="L269" s="24"/>
    </row>
    <row r="270">
      <c r="E270" s="24"/>
      <c r="F270" s="24"/>
      <c r="G270" s="24"/>
      <c r="I270" s="28"/>
      <c r="J270" s="28"/>
      <c r="L270" s="24"/>
    </row>
    <row r="271">
      <c r="E271" s="24"/>
      <c r="F271" s="24"/>
      <c r="G271" s="24"/>
      <c r="I271" s="28"/>
      <c r="J271" s="28"/>
      <c r="L271" s="24"/>
    </row>
    <row r="272">
      <c r="E272" s="24"/>
      <c r="F272" s="24"/>
      <c r="G272" s="24"/>
      <c r="I272" s="28"/>
      <c r="J272" s="28"/>
      <c r="L272" s="24"/>
    </row>
    <row r="273">
      <c r="E273" s="24"/>
      <c r="F273" s="24"/>
      <c r="G273" s="24"/>
      <c r="I273" s="28"/>
      <c r="J273" s="28"/>
      <c r="L273" s="24"/>
    </row>
    <row r="274">
      <c r="E274" s="24"/>
      <c r="F274" s="24"/>
      <c r="G274" s="24"/>
      <c r="I274" s="28"/>
      <c r="J274" s="28"/>
      <c r="L274" s="24"/>
    </row>
    <row r="275">
      <c r="E275" s="24"/>
      <c r="F275" s="24"/>
      <c r="G275" s="24"/>
      <c r="I275" s="28"/>
      <c r="J275" s="28"/>
      <c r="L275" s="24"/>
    </row>
    <row r="276">
      <c r="E276" s="24"/>
      <c r="F276" s="24"/>
      <c r="G276" s="24"/>
      <c r="I276" s="28"/>
      <c r="J276" s="28"/>
      <c r="L276" s="24"/>
    </row>
    <row r="277">
      <c r="E277" s="24"/>
      <c r="F277" s="24"/>
      <c r="G277" s="24"/>
      <c r="I277" s="28"/>
      <c r="J277" s="28"/>
      <c r="L277" s="24"/>
    </row>
    <row r="278">
      <c r="E278" s="24"/>
      <c r="F278" s="24"/>
      <c r="G278" s="24"/>
      <c r="I278" s="28"/>
      <c r="J278" s="28"/>
      <c r="L278" s="24"/>
    </row>
    <row r="279">
      <c r="E279" s="24"/>
      <c r="F279" s="24"/>
      <c r="G279" s="24"/>
      <c r="I279" s="28"/>
      <c r="J279" s="28"/>
      <c r="L279" s="24"/>
    </row>
    <row r="280">
      <c r="E280" s="24"/>
      <c r="F280" s="24"/>
      <c r="G280" s="24"/>
      <c r="I280" s="28"/>
      <c r="J280" s="28"/>
      <c r="L280" s="24"/>
    </row>
    <row r="281">
      <c r="E281" s="24"/>
      <c r="F281" s="24"/>
      <c r="G281" s="24"/>
      <c r="I281" s="28"/>
      <c r="J281" s="28"/>
      <c r="L281" s="24"/>
    </row>
    <row r="282">
      <c r="E282" s="24"/>
      <c r="F282" s="24"/>
      <c r="G282" s="24"/>
      <c r="I282" s="28"/>
      <c r="J282" s="28"/>
      <c r="L282" s="24"/>
    </row>
    <row r="283">
      <c r="E283" s="24"/>
      <c r="F283" s="24"/>
      <c r="G283" s="24"/>
      <c r="I283" s="28"/>
      <c r="J283" s="28"/>
      <c r="L283" s="24"/>
    </row>
    <row r="284">
      <c r="E284" s="24"/>
      <c r="F284" s="24"/>
      <c r="G284" s="24"/>
      <c r="I284" s="28"/>
      <c r="J284" s="28"/>
      <c r="L284" s="24"/>
    </row>
    <row r="285">
      <c r="E285" s="24"/>
      <c r="F285" s="24"/>
      <c r="G285" s="24"/>
      <c r="I285" s="28"/>
      <c r="J285" s="28"/>
      <c r="L285" s="24"/>
    </row>
    <row r="286">
      <c r="E286" s="24"/>
      <c r="F286" s="24"/>
      <c r="G286" s="24"/>
      <c r="I286" s="28"/>
      <c r="J286" s="28"/>
      <c r="L286" s="24"/>
    </row>
    <row r="287">
      <c r="E287" s="24"/>
      <c r="F287" s="24"/>
      <c r="G287" s="24"/>
      <c r="I287" s="28"/>
      <c r="J287" s="28"/>
      <c r="L287" s="24"/>
    </row>
    <row r="288">
      <c r="E288" s="24"/>
      <c r="F288" s="24"/>
      <c r="G288" s="24"/>
      <c r="I288" s="28"/>
      <c r="J288" s="28"/>
      <c r="L288" s="24"/>
    </row>
    <row r="289">
      <c r="E289" s="24"/>
      <c r="F289" s="24"/>
      <c r="G289" s="24"/>
      <c r="I289" s="28"/>
      <c r="J289" s="28"/>
      <c r="L289" s="24"/>
    </row>
    <row r="290">
      <c r="E290" s="24"/>
      <c r="F290" s="24"/>
      <c r="G290" s="24"/>
      <c r="I290" s="28"/>
      <c r="J290" s="28"/>
      <c r="L290" s="24"/>
    </row>
    <row r="291">
      <c r="E291" s="24"/>
      <c r="F291" s="24"/>
      <c r="G291" s="24"/>
      <c r="I291" s="28"/>
      <c r="J291" s="28"/>
      <c r="L291" s="24"/>
    </row>
    <row r="292">
      <c r="E292" s="24"/>
      <c r="F292" s="24"/>
      <c r="G292" s="24"/>
      <c r="I292" s="28"/>
      <c r="J292" s="28"/>
      <c r="L292" s="24"/>
    </row>
    <row r="293">
      <c r="E293" s="24"/>
      <c r="F293" s="24"/>
      <c r="G293" s="24"/>
      <c r="I293" s="28"/>
      <c r="J293" s="28"/>
      <c r="L293" s="24"/>
    </row>
    <row r="294">
      <c r="E294" s="24"/>
      <c r="F294" s="24"/>
      <c r="G294" s="24"/>
      <c r="I294" s="28"/>
      <c r="J294" s="28"/>
      <c r="L294" s="24"/>
    </row>
    <row r="295">
      <c r="E295" s="24"/>
      <c r="F295" s="24"/>
      <c r="G295" s="24"/>
      <c r="I295" s="28"/>
      <c r="J295" s="28"/>
      <c r="L295" s="24"/>
    </row>
    <row r="296">
      <c r="E296" s="24"/>
      <c r="F296" s="24"/>
      <c r="G296" s="24"/>
      <c r="I296" s="28"/>
      <c r="J296" s="28"/>
      <c r="L296" s="24"/>
    </row>
    <row r="297">
      <c r="E297" s="24"/>
      <c r="F297" s="24"/>
      <c r="G297" s="24"/>
      <c r="I297" s="28"/>
      <c r="J297" s="28"/>
      <c r="L297" s="24"/>
    </row>
    <row r="298">
      <c r="E298" s="24"/>
      <c r="F298" s="24"/>
      <c r="G298" s="24"/>
      <c r="I298" s="28"/>
      <c r="J298" s="28"/>
      <c r="L298" s="24"/>
    </row>
    <row r="299">
      <c r="E299" s="24"/>
      <c r="F299" s="24"/>
      <c r="G299" s="24"/>
      <c r="I299" s="28"/>
      <c r="J299" s="28"/>
      <c r="L299" s="24"/>
    </row>
    <row r="300">
      <c r="E300" s="24"/>
      <c r="F300" s="24"/>
      <c r="G300" s="24"/>
      <c r="I300" s="28"/>
      <c r="J300" s="28"/>
      <c r="L300" s="24"/>
    </row>
    <row r="301">
      <c r="E301" s="24"/>
      <c r="F301" s="24"/>
      <c r="G301" s="24"/>
      <c r="I301" s="28"/>
      <c r="J301" s="28"/>
      <c r="L301" s="24"/>
    </row>
    <row r="302">
      <c r="E302" s="24"/>
      <c r="F302" s="24"/>
      <c r="G302" s="24"/>
      <c r="I302" s="28"/>
      <c r="J302" s="28"/>
      <c r="L302" s="24"/>
    </row>
    <row r="303">
      <c r="E303" s="24"/>
      <c r="F303" s="24"/>
      <c r="G303" s="24"/>
      <c r="I303" s="28"/>
      <c r="J303" s="28"/>
      <c r="L303" s="24"/>
    </row>
    <row r="304">
      <c r="E304" s="24"/>
      <c r="F304" s="24"/>
      <c r="G304" s="24"/>
      <c r="I304" s="28"/>
      <c r="J304" s="28"/>
      <c r="L304" s="24"/>
    </row>
    <row r="305">
      <c r="E305" s="24"/>
      <c r="F305" s="24"/>
      <c r="G305" s="24"/>
      <c r="I305" s="28"/>
      <c r="J305" s="28"/>
      <c r="L305" s="24"/>
    </row>
    <row r="306">
      <c r="E306" s="24"/>
      <c r="F306" s="24"/>
      <c r="G306" s="24"/>
      <c r="I306" s="28"/>
      <c r="J306" s="28"/>
      <c r="L306" s="24"/>
    </row>
    <row r="307">
      <c r="E307" s="24"/>
      <c r="F307" s="24"/>
      <c r="G307" s="24"/>
      <c r="I307" s="28"/>
      <c r="J307" s="28"/>
      <c r="L307" s="24"/>
    </row>
    <row r="308">
      <c r="E308" s="24"/>
      <c r="F308" s="24"/>
      <c r="G308" s="24"/>
      <c r="I308" s="28"/>
      <c r="J308" s="28"/>
      <c r="L308" s="24"/>
    </row>
    <row r="309">
      <c r="E309" s="24"/>
      <c r="F309" s="24"/>
      <c r="G309" s="24"/>
      <c r="I309" s="28"/>
      <c r="J309" s="28"/>
      <c r="L309" s="24"/>
    </row>
    <row r="310">
      <c r="E310" s="24"/>
      <c r="F310" s="24"/>
      <c r="G310" s="24"/>
      <c r="I310" s="28"/>
      <c r="J310" s="28"/>
      <c r="L310" s="24"/>
    </row>
    <row r="311">
      <c r="E311" s="24"/>
      <c r="F311" s="24"/>
      <c r="G311" s="24"/>
      <c r="I311" s="28"/>
      <c r="J311" s="28"/>
      <c r="L311" s="24"/>
    </row>
    <row r="312">
      <c r="E312" s="24"/>
      <c r="F312" s="24"/>
      <c r="G312" s="24"/>
      <c r="I312" s="28"/>
      <c r="J312" s="28"/>
      <c r="L312" s="24"/>
    </row>
    <row r="313">
      <c r="E313" s="24"/>
      <c r="F313" s="24"/>
      <c r="G313" s="24"/>
      <c r="I313" s="28"/>
      <c r="J313" s="28"/>
      <c r="L313" s="24"/>
    </row>
    <row r="314">
      <c r="E314" s="24"/>
      <c r="F314" s="24"/>
      <c r="G314" s="24"/>
      <c r="I314" s="28"/>
      <c r="J314" s="28"/>
      <c r="L314" s="24"/>
    </row>
    <row r="315">
      <c r="E315" s="24"/>
      <c r="F315" s="24"/>
      <c r="G315" s="24"/>
      <c r="I315" s="28"/>
      <c r="J315" s="28"/>
      <c r="L315" s="24"/>
    </row>
    <row r="316">
      <c r="E316" s="24"/>
      <c r="F316" s="24"/>
      <c r="G316" s="24"/>
      <c r="I316" s="28"/>
      <c r="J316" s="28"/>
      <c r="L316" s="24"/>
    </row>
    <row r="317">
      <c r="E317" s="24"/>
      <c r="F317" s="24"/>
      <c r="G317" s="24"/>
      <c r="I317" s="28"/>
      <c r="J317" s="28"/>
      <c r="L317" s="24"/>
    </row>
    <row r="318">
      <c r="E318" s="24"/>
      <c r="F318" s="24"/>
      <c r="G318" s="24"/>
      <c r="I318" s="28"/>
      <c r="J318" s="28"/>
      <c r="L318" s="24"/>
    </row>
    <row r="319">
      <c r="E319" s="24"/>
      <c r="F319" s="24"/>
      <c r="G319" s="24"/>
      <c r="I319" s="28"/>
      <c r="J319" s="28"/>
      <c r="L319" s="24"/>
    </row>
    <row r="320">
      <c r="E320" s="24"/>
      <c r="F320" s="24"/>
      <c r="G320" s="24"/>
      <c r="I320" s="28"/>
      <c r="J320" s="28"/>
      <c r="L320" s="24"/>
    </row>
    <row r="321">
      <c r="E321" s="24"/>
      <c r="F321" s="24"/>
      <c r="G321" s="24"/>
      <c r="I321" s="28"/>
      <c r="J321" s="28"/>
      <c r="L321" s="24"/>
    </row>
    <row r="322">
      <c r="E322" s="24"/>
      <c r="F322" s="24"/>
      <c r="G322" s="24"/>
      <c r="I322" s="28"/>
      <c r="J322" s="28"/>
      <c r="L322" s="24"/>
    </row>
    <row r="323">
      <c r="E323" s="24"/>
      <c r="F323" s="24"/>
      <c r="G323" s="24"/>
      <c r="I323" s="28"/>
      <c r="J323" s="28"/>
      <c r="L323" s="24"/>
    </row>
    <row r="324">
      <c r="E324" s="24"/>
      <c r="F324" s="24"/>
      <c r="G324" s="24"/>
      <c r="I324" s="28"/>
      <c r="J324" s="28"/>
      <c r="L324" s="24"/>
    </row>
    <row r="325">
      <c r="E325" s="24"/>
      <c r="F325" s="24"/>
      <c r="G325" s="24"/>
      <c r="I325" s="28"/>
      <c r="J325" s="28"/>
      <c r="L325" s="24"/>
    </row>
    <row r="326">
      <c r="E326" s="24"/>
      <c r="F326" s="24"/>
      <c r="G326" s="24"/>
      <c r="I326" s="28"/>
      <c r="J326" s="28"/>
      <c r="L326" s="24"/>
    </row>
    <row r="327">
      <c r="E327" s="24"/>
      <c r="F327" s="24"/>
      <c r="G327" s="24"/>
      <c r="I327" s="28"/>
      <c r="J327" s="28"/>
      <c r="L327" s="24"/>
    </row>
    <row r="328">
      <c r="E328" s="24"/>
      <c r="F328" s="24"/>
      <c r="G328" s="24"/>
      <c r="I328" s="28"/>
      <c r="J328" s="28"/>
      <c r="L328" s="24"/>
    </row>
    <row r="329">
      <c r="E329" s="24"/>
      <c r="F329" s="24"/>
      <c r="G329" s="24"/>
      <c r="I329" s="28"/>
      <c r="J329" s="28"/>
      <c r="L329" s="24"/>
    </row>
    <row r="330">
      <c r="E330" s="24"/>
      <c r="F330" s="24"/>
      <c r="G330" s="24"/>
      <c r="I330" s="28"/>
      <c r="J330" s="28"/>
      <c r="L330" s="24"/>
    </row>
    <row r="331">
      <c r="E331" s="24"/>
      <c r="F331" s="24"/>
      <c r="G331" s="24"/>
      <c r="I331" s="28"/>
      <c r="J331" s="28"/>
      <c r="L331" s="24"/>
    </row>
    <row r="332">
      <c r="E332" s="24"/>
      <c r="F332" s="24"/>
      <c r="G332" s="24"/>
      <c r="I332" s="28"/>
      <c r="J332" s="28"/>
      <c r="L332" s="24"/>
    </row>
    <row r="333">
      <c r="E333" s="24"/>
      <c r="F333" s="24"/>
      <c r="G333" s="24"/>
      <c r="I333" s="28"/>
      <c r="J333" s="28"/>
      <c r="L333" s="24"/>
    </row>
    <row r="334">
      <c r="E334" s="24"/>
      <c r="F334" s="24"/>
      <c r="G334" s="24"/>
      <c r="I334" s="28"/>
      <c r="J334" s="28"/>
      <c r="L334" s="24"/>
    </row>
    <row r="335">
      <c r="E335" s="24"/>
      <c r="F335" s="24"/>
      <c r="G335" s="24"/>
      <c r="I335" s="28"/>
      <c r="J335" s="28"/>
      <c r="L335" s="24"/>
    </row>
    <row r="336">
      <c r="E336" s="24"/>
      <c r="F336" s="24"/>
      <c r="G336" s="24"/>
      <c r="I336" s="28"/>
      <c r="J336" s="28"/>
      <c r="L336" s="24"/>
    </row>
    <row r="337">
      <c r="E337" s="24"/>
      <c r="F337" s="24"/>
      <c r="G337" s="24"/>
      <c r="I337" s="28"/>
      <c r="J337" s="28"/>
      <c r="L337" s="24"/>
    </row>
    <row r="338">
      <c r="E338" s="24"/>
      <c r="F338" s="24"/>
      <c r="G338" s="24"/>
      <c r="I338" s="28"/>
      <c r="J338" s="28"/>
      <c r="L338" s="24"/>
    </row>
    <row r="339">
      <c r="E339" s="24"/>
      <c r="F339" s="24"/>
      <c r="G339" s="24"/>
      <c r="I339" s="28"/>
      <c r="J339" s="28"/>
      <c r="L339" s="24"/>
    </row>
    <row r="340">
      <c r="E340" s="24"/>
      <c r="F340" s="24"/>
      <c r="G340" s="24"/>
      <c r="I340" s="28"/>
      <c r="J340" s="28"/>
      <c r="L340" s="24"/>
    </row>
    <row r="341">
      <c r="E341" s="24"/>
      <c r="F341" s="24"/>
      <c r="G341" s="24"/>
      <c r="I341" s="28"/>
      <c r="J341" s="28"/>
      <c r="L341" s="24"/>
    </row>
    <row r="342">
      <c r="E342" s="24"/>
      <c r="F342" s="24"/>
      <c r="G342" s="24"/>
      <c r="I342" s="28"/>
      <c r="J342" s="28"/>
      <c r="L342" s="24"/>
    </row>
    <row r="343">
      <c r="E343" s="24"/>
      <c r="F343" s="24"/>
      <c r="G343" s="24"/>
      <c r="I343" s="28"/>
      <c r="J343" s="28"/>
      <c r="L343" s="24"/>
    </row>
    <row r="344">
      <c r="E344" s="24"/>
      <c r="F344" s="24"/>
      <c r="G344" s="24"/>
      <c r="I344" s="28"/>
      <c r="J344" s="28"/>
      <c r="L344" s="24"/>
    </row>
    <row r="345">
      <c r="E345" s="24"/>
      <c r="F345" s="24"/>
      <c r="G345" s="24"/>
      <c r="I345" s="28"/>
      <c r="J345" s="28"/>
      <c r="L345" s="24"/>
    </row>
    <row r="346">
      <c r="E346" s="24"/>
      <c r="F346" s="24"/>
      <c r="G346" s="24"/>
      <c r="I346" s="28"/>
      <c r="J346" s="28"/>
      <c r="L346" s="24"/>
    </row>
    <row r="347">
      <c r="E347" s="24"/>
      <c r="F347" s="24"/>
      <c r="G347" s="24"/>
      <c r="I347" s="28"/>
      <c r="J347" s="28"/>
      <c r="L347" s="24"/>
    </row>
    <row r="348">
      <c r="E348" s="24"/>
      <c r="F348" s="24"/>
      <c r="G348" s="24"/>
      <c r="I348" s="28"/>
      <c r="J348" s="28"/>
      <c r="L348" s="24"/>
    </row>
    <row r="349">
      <c r="E349" s="24"/>
      <c r="F349" s="24"/>
      <c r="G349" s="24"/>
      <c r="I349" s="28"/>
      <c r="J349" s="28"/>
      <c r="L349" s="24"/>
    </row>
    <row r="350">
      <c r="E350" s="24"/>
      <c r="F350" s="24"/>
      <c r="G350" s="24"/>
      <c r="I350" s="28"/>
      <c r="J350" s="28"/>
      <c r="L350" s="24"/>
    </row>
    <row r="351">
      <c r="E351" s="24"/>
      <c r="F351" s="24"/>
      <c r="G351" s="24"/>
      <c r="I351" s="28"/>
      <c r="J351" s="28"/>
      <c r="L351" s="24"/>
    </row>
    <row r="352">
      <c r="E352" s="24"/>
      <c r="F352" s="24"/>
      <c r="G352" s="24"/>
      <c r="I352" s="28"/>
      <c r="J352" s="28"/>
      <c r="L352" s="24"/>
    </row>
    <row r="353">
      <c r="E353" s="24"/>
      <c r="F353" s="24"/>
      <c r="G353" s="24"/>
      <c r="I353" s="28"/>
      <c r="J353" s="28"/>
      <c r="L353" s="24"/>
    </row>
    <row r="354">
      <c r="E354" s="24"/>
      <c r="F354" s="24"/>
      <c r="G354" s="24"/>
      <c r="I354" s="28"/>
      <c r="J354" s="28"/>
      <c r="L354" s="24"/>
    </row>
    <row r="355">
      <c r="E355" s="24"/>
      <c r="F355" s="24"/>
      <c r="G355" s="24"/>
      <c r="I355" s="28"/>
      <c r="J355" s="28"/>
      <c r="L355" s="24"/>
    </row>
    <row r="356">
      <c r="E356" s="24"/>
      <c r="F356" s="24"/>
      <c r="G356" s="24"/>
      <c r="I356" s="28"/>
      <c r="J356" s="28"/>
      <c r="L356" s="24"/>
    </row>
    <row r="357">
      <c r="E357" s="24"/>
      <c r="F357" s="24"/>
      <c r="G357" s="24"/>
      <c r="I357" s="28"/>
      <c r="J357" s="28"/>
      <c r="L357" s="24"/>
    </row>
    <row r="358">
      <c r="E358" s="24"/>
      <c r="F358" s="24"/>
      <c r="G358" s="24"/>
      <c r="I358" s="28"/>
      <c r="J358" s="28"/>
      <c r="L358" s="24"/>
    </row>
    <row r="359">
      <c r="E359" s="24"/>
      <c r="F359" s="24"/>
      <c r="G359" s="24"/>
      <c r="I359" s="28"/>
      <c r="J359" s="28"/>
      <c r="L359" s="24"/>
    </row>
    <row r="360">
      <c r="E360" s="24"/>
      <c r="F360" s="24"/>
      <c r="G360" s="24"/>
      <c r="I360" s="28"/>
      <c r="J360" s="28"/>
      <c r="L360" s="24"/>
    </row>
    <row r="361">
      <c r="E361" s="24"/>
      <c r="F361" s="24"/>
      <c r="G361" s="24"/>
      <c r="I361" s="28"/>
      <c r="J361" s="28"/>
      <c r="L361" s="24"/>
    </row>
    <row r="362">
      <c r="E362" s="24"/>
      <c r="F362" s="24"/>
      <c r="G362" s="24"/>
      <c r="I362" s="28"/>
      <c r="J362" s="28"/>
      <c r="L362" s="24"/>
    </row>
    <row r="363">
      <c r="E363" s="24"/>
      <c r="F363" s="24"/>
      <c r="G363" s="24"/>
      <c r="I363" s="28"/>
      <c r="J363" s="28"/>
      <c r="L363" s="24"/>
    </row>
    <row r="364">
      <c r="E364" s="24"/>
      <c r="F364" s="24"/>
      <c r="G364" s="24"/>
      <c r="I364" s="28"/>
      <c r="J364" s="28"/>
      <c r="L364" s="24"/>
    </row>
    <row r="365">
      <c r="E365" s="24"/>
      <c r="F365" s="24"/>
      <c r="G365" s="24"/>
      <c r="I365" s="28"/>
      <c r="J365" s="28"/>
      <c r="L365" s="24"/>
    </row>
    <row r="366">
      <c r="E366" s="24"/>
      <c r="F366" s="24"/>
      <c r="G366" s="24"/>
      <c r="I366" s="28"/>
      <c r="J366" s="28"/>
      <c r="L366" s="24"/>
    </row>
    <row r="367">
      <c r="E367" s="24"/>
      <c r="F367" s="24"/>
      <c r="G367" s="24"/>
      <c r="I367" s="28"/>
      <c r="J367" s="28"/>
      <c r="L367" s="24"/>
    </row>
    <row r="368">
      <c r="E368" s="24"/>
      <c r="F368" s="24"/>
      <c r="G368" s="24"/>
      <c r="I368" s="28"/>
      <c r="J368" s="28"/>
      <c r="L368" s="24"/>
    </row>
    <row r="369">
      <c r="E369" s="24"/>
      <c r="F369" s="24"/>
      <c r="G369" s="24"/>
      <c r="I369" s="28"/>
      <c r="J369" s="28"/>
      <c r="L369" s="24"/>
    </row>
    <row r="370">
      <c r="E370" s="24"/>
      <c r="F370" s="24"/>
      <c r="G370" s="24"/>
      <c r="I370" s="28"/>
      <c r="J370" s="28"/>
      <c r="L370" s="24"/>
    </row>
    <row r="371">
      <c r="E371" s="24"/>
      <c r="F371" s="24"/>
      <c r="G371" s="24"/>
      <c r="I371" s="28"/>
      <c r="J371" s="28"/>
      <c r="L371" s="24"/>
    </row>
    <row r="372">
      <c r="E372" s="24"/>
      <c r="F372" s="24"/>
      <c r="G372" s="24"/>
      <c r="I372" s="28"/>
      <c r="J372" s="28"/>
      <c r="L372" s="24"/>
    </row>
    <row r="373">
      <c r="E373" s="24"/>
      <c r="F373" s="24"/>
      <c r="G373" s="24"/>
      <c r="I373" s="28"/>
      <c r="J373" s="28"/>
      <c r="L373" s="24"/>
    </row>
    <row r="374">
      <c r="E374" s="24"/>
      <c r="F374" s="24"/>
      <c r="G374" s="24"/>
      <c r="I374" s="28"/>
      <c r="J374" s="28"/>
      <c r="L374" s="24"/>
    </row>
    <row r="375">
      <c r="E375" s="24"/>
      <c r="F375" s="24"/>
      <c r="G375" s="24"/>
      <c r="I375" s="28"/>
      <c r="J375" s="28"/>
      <c r="L375" s="24"/>
    </row>
    <row r="376">
      <c r="E376" s="24"/>
      <c r="F376" s="24"/>
      <c r="G376" s="24"/>
      <c r="I376" s="28"/>
      <c r="J376" s="28"/>
      <c r="L376" s="24"/>
    </row>
    <row r="377">
      <c r="E377" s="24"/>
      <c r="F377" s="24"/>
      <c r="G377" s="24"/>
      <c r="I377" s="28"/>
      <c r="J377" s="28"/>
      <c r="L377" s="24"/>
    </row>
    <row r="378">
      <c r="E378" s="24"/>
      <c r="F378" s="24"/>
      <c r="G378" s="24"/>
      <c r="I378" s="28"/>
      <c r="J378" s="28"/>
      <c r="L378" s="24"/>
    </row>
    <row r="379">
      <c r="E379" s="24"/>
      <c r="F379" s="24"/>
      <c r="G379" s="24"/>
      <c r="I379" s="28"/>
      <c r="J379" s="28"/>
      <c r="L379" s="24"/>
    </row>
    <row r="380">
      <c r="E380" s="24"/>
      <c r="F380" s="24"/>
      <c r="G380" s="24"/>
      <c r="I380" s="28"/>
      <c r="J380" s="28"/>
      <c r="L380" s="24"/>
    </row>
    <row r="381">
      <c r="E381" s="24"/>
      <c r="F381" s="24"/>
      <c r="G381" s="24"/>
      <c r="I381" s="28"/>
      <c r="J381" s="28"/>
      <c r="L381" s="24"/>
    </row>
    <row r="382">
      <c r="E382" s="24"/>
      <c r="F382" s="24"/>
      <c r="G382" s="24"/>
      <c r="I382" s="28"/>
      <c r="J382" s="28"/>
      <c r="L382" s="24"/>
    </row>
    <row r="383">
      <c r="E383" s="24"/>
      <c r="F383" s="24"/>
      <c r="G383" s="24"/>
      <c r="I383" s="28"/>
      <c r="J383" s="28"/>
      <c r="L383" s="24"/>
    </row>
    <row r="384">
      <c r="E384" s="24"/>
      <c r="F384" s="24"/>
      <c r="G384" s="24"/>
      <c r="I384" s="28"/>
      <c r="J384" s="28"/>
      <c r="L384" s="24"/>
    </row>
    <row r="385">
      <c r="E385" s="24"/>
      <c r="F385" s="24"/>
      <c r="G385" s="24"/>
      <c r="I385" s="28"/>
      <c r="J385" s="28"/>
      <c r="L385" s="24"/>
    </row>
    <row r="386">
      <c r="E386" s="24"/>
      <c r="F386" s="24"/>
      <c r="G386" s="24"/>
      <c r="I386" s="28"/>
      <c r="J386" s="28"/>
      <c r="L386" s="24"/>
    </row>
    <row r="387">
      <c r="E387" s="24"/>
      <c r="F387" s="24"/>
      <c r="G387" s="24"/>
      <c r="I387" s="28"/>
      <c r="J387" s="28"/>
      <c r="L387" s="24"/>
    </row>
    <row r="388">
      <c r="E388" s="24"/>
      <c r="F388" s="24"/>
      <c r="G388" s="24"/>
      <c r="I388" s="28"/>
      <c r="J388" s="28"/>
      <c r="L388" s="24"/>
    </row>
    <row r="389">
      <c r="E389" s="24"/>
      <c r="F389" s="24"/>
      <c r="G389" s="24"/>
      <c r="I389" s="28"/>
      <c r="J389" s="28"/>
      <c r="L389" s="24"/>
    </row>
    <row r="390">
      <c r="E390" s="24"/>
      <c r="F390" s="24"/>
      <c r="G390" s="24"/>
      <c r="I390" s="28"/>
      <c r="J390" s="28"/>
      <c r="L390" s="24"/>
    </row>
    <row r="391">
      <c r="E391" s="24"/>
      <c r="F391" s="24"/>
      <c r="G391" s="24"/>
      <c r="I391" s="28"/>
      <c r="J391" s="28"/>
      <c r="L391" s="24"/>
    </row>
    <row r="392">
      <c r="E392" s="24"/>
      <c r="F392" s="24"/>
      <c r="G392" s="24"/>
      <c r="I392" s="28"/>
      <c r="J392" s="28"/>
      <c r="L392" s="24"/>
    </row>
    <row r="393">
      <c r="E393" s="24"/>
      <c r="F393" s="24"/>
      <c r="G393" s="24"/>
      <c r="I393" s="28"/>
      <c r="J393" s="28"/>
      <c r="L393" s="24"/>
    </row>
    <row r="394">
      <c r="E394" s="24"/>
      <c r="F394" s="24"/>
      <c r="G394" s="24"/>
      <c r="I394" s="28"/>
      <c r="J394" s="28"/>
      <c r="L394" s="24"/>
    </row>
    <row r="395">
      <c r="E395" s="24"/>
      <c r="F395" s="24"/>
      <c r="G395" s="24"/>
      <c r="I395" s="28"/>
      <c r="J395" s="28"/>
      <c r="L395" s="24"/>
    </row>
    <row r="396">
      <c r="E396" s="24"/>
      <c r="F396" s="24"/>
      <c r="G396" s="24"/>
      <c r="I396" s="28"/>
      <c r="J396" s="28"/>
      <c r="L396" s="24"/>
    </row>
    <row r="397">
      <c r="E397" s="24"/>
      <c r="F397" s="24"/>
      <c r="G397" s="24"/>
      <c r="I397" s="28"/>
      <c r="J397" s="28"/>
      <c r="L397" s="24"/>
    </row>
    <row r="398">
      <c r="E398" s="24"/>
      <c r="F398" s="24"/>
      <c r="G398" s="24"/>
      <c r="I398" s="28"/>
      <c r="J398" s="28"/>
      <c r="L398" s="24"/>
    </row>
    <row r="399">
      <c r="E399" s="24"/>
      <c r="F399" s="24"/>
      <c r="G399" s="24"/>
      <c r="I399" s="28"/>
      <c r="J399" s="28"/>
      <c r="L399" s="24"/>
    </row>
    <row r="400">
      <c r="E400" s="24"/>
      <c r="F400" s="24"/>
      <c r="G400" s="24"/>
      <c r="I400" s="28"/>
      <c r="J400" s="28"/>
      <c r="L400" s="24"/>
    </row>
    <row r="401">
      <c r="E401" s="24"/>
      <c r="F401" s="24"/>
      <c r="G401" s="24"/>
      <c r="I401" s="28"/>
      <c r="J401" s="28"/>
      <c r="L401" s="24"/>
    </row>
    <row r="402">
      <c r="E402" s="24"/>
      <c r="F402" s="24"/>
      <c r="G402" s="24"/>
      <c r="I402" s="28"/>
      <c r="J402" s="28"/>
      <c r="L402" s="24"/>
    </row>
    <row r="403">
      <c r="E403" s="24"/>
      <c r="F403" s="24"/>
      <c r="G403" s="24"/>
      <c r="I403" s="28"/>
      <c r="J403" s="28"/>
      <c r="L403" s="24"/>
    </row>
    <row r="404">
      <c r="E404" s="24"/>
      <c r="F404" s="24"/>
      <c r="G404" s="24"/>
      <c r="I404" s="28"/>
      <c r="J404" s="28"/>
      <c r="L404" s="24"/>
    </row>
    <row r="405">
      <c r="E405" s="24"/>
      <c r="F405" s="24"/>
      <c r="G405" s="24"/>
      <c r="I405" s="28"/>
      <c r="J405" s="28"/>
      <c r="L405" s="24"/>
    </row>
    <row r="406">
      <c r="E406" s="24"/>
      <c r="F406" s="24"/>
      <c r="G406" s="24"/>
      <c r="I406" s="28"/>
      <c r="J406" s="28"/>
      <c r="L406" s="24"/>
    </row>
    <row r="407">
      <c r="E407" s="24"/>
      <c r="F407" s="24"/>
      <c r="G407" s="24"/>
      <c r="I407" s="28"/>
      <c r="J407" s="28"/>
      <c r="L407" s="24"/>
    </row>
    <row r="408">
      <c r="E408" s="24"/>
      <c r="F408" s="24"/>
      <c r="G408" s="24"/>
      <c r="I408" s="28"/>
      <c r="J408" s="28"/>
      <c r="L408" s="24"/>
    </row>
    <row r="409">
      <c r="E409" s="24"/>
      <c r="F409" s="24"/>
      <c r="G409" s="24"/>
      <c r="I409" s="28"/>
      <c r="J409" s="28"/>
      <c r="L409" s="24"/>
    </row>
    <row r="410">
      <c r="E410" s="24"/>
      <c r="F410" s="24"/>
      <c r="G410" s="24"/>
      <c r="I410" s="28"/>
      <c r="J410" s="28"/>
      <c r="L410" s="24"/>
    </row>
    <row r="411">
      <c r="E411" s="24"/>
      <c r="F411" s="24"/>
      <c r="G411" s="24"/>
      <c r="I411" s="28"/>
      <c r="J411" s="28"/>
      <c r="L411" s="24"/>
    </row>
    <row r="412">
      <c r="E412" s="24"/>
      <c r="F412" s="24"/>
      <c r="G412" s="24"/>
      <c r="I412" s="28"/>
      <c r="J412" s="28"/>
      <c r="L412" s="24"/>
    </row>
    <row r="413">
      <c r="E413" s="24"/>
      <c r="F413" s="24"/>
      <c r="G413" s="24"/>
      <c r="I413" s="28"/>
      <c r="J413" s="28"/>
      <c r="L413" s="24"/>
    </row>
    <row r="414">
      <c r="E414" s="24"/>
      <c r="F414" s="24"/>
      <c r="G414" s="24"/>
      <c r="I414" s="28"/>
      <c r="J414" s="28"/>
      <c r="L414" s="24"/>
    </row>
    <row r="415">
      <c r="E415" s="24"/>
      <c r="F415" s="24"/>
      <c r="G415" s="24"/>
      <c r="I415" s="28"/>
      <c r="J415" s="28"/>
      <c r="L415" s="24"/>
    </row>
    <row r="416">
      <c r="E416" s="24"/>
      <c r="F416" s="24"/>
      <c r="G416" s="24"/>
      <c r="I416" s="28"/>
      <c r="J416" s="28"/>
      <c r="L416" s="24"/>
    </row>
    <row r="417">
      <c r="E417" s="24"/>
      <c r="F417" s="24"/>
      <c r="G417" s="24"/>
      <c r="I417" s="28"/>
      <c r="J417" s="28"/>
      <c r="L417" s="24"/>
    </row>
    <row r="418">
      <c r="E418" s="24"/>
      <c r="F418" s="24"/>
      <c r="G418" s="24"/>
      <c r="I418" s="28"/>
      <c r="J418" s="28"/>
      <c r="L418" s="24"/>
    </row>
    <row r="419">
      <c r="E419" s="24"/>
      <c r="F419" s="24"/>
      <c r="G419" s="24"/>
      <c r="I419" s="28"/>
      <c r="J419" s="28"/>
      <c r="L419" s="24"/>
    </row>
    <row r="420">
      <c r="E420" s="24"/>
      <c r="F420" s="24"/>
      <c r="G420" s="24"/>
      <c r="I420" s="28"/>
      <c r="J420" s="28"/>
      <c r="L420" s="24"/>
    </row>
    <row r="421">
      <c r="E421" s="24"/>
      <c r="F421" s="24"/>
      <c r="G421" s="24"/>
      <c r="I421" s="28"/>
      <c r="J421" s="28"/>
      <c r="L421" s="24"/>
    </row>
    <row r="422">
      <c r="E422" s="24"/>
      <c r="F422" s="24"/>
      <c r="G422" s="24"/>
      <c r="I422" s="28"/>
      <c r="J422" s="28"/>
      <c r="L422" s="24"/>
    </row>
    <row r="423">
      <c r="E423" s="24"/>
      <c r="F423" s="24"/>
      <c r="G423" s="24"/>
      <c r="I423" s="28"/>
      <c r="J423" s="28"/>
      <c r="L423" s="24"/>
    </row>
    <row r="424">
      <c r="E424" s="24"/>
      <c r="F424" s="24"/>
      <c r="G424" s="24"/>
      <c r="I424" s="28"/>
      <c r="J424" s="28"/>
      <c r="L424" s="24"/>
    </row>
    <row r="425">
      <c r="E425" s="24"/>
      <c r="F425" s="24"/>
      <c r="G425" s="24"/>
      <c r="I425" s="28"/>
      <c r="J425" s="28"/>
      <c r="L425" s="24"/>
    </row>
    <row r="426">
      <c r="E426" s="24"/>
      <c r="F426" s="24"/>
      <c r="G426" s="24"/>
      <c r="I426" s="28"/>
      <c r="J426" s="28"/>
      <c r="L426" s="24"/>
    </row>
    <row r="427">
      <c r="E427" s="24"/>
      <c r="F427" s="24"/>
      <c r="G427" s="24"/>
      <c r="I427" s="28"/>
      <c r="J427" s="28"/>
      <c r="L427" s="24"/>
    </row>
    <row r="428">
      <c r="E428" s="24"/>
      <c r="F428" s="24"/>
      <c r="G428" s="24"/>
      <c r="I428" s="28"/>
      <c r="J428" s="28"/>
      <c r="L428" s="24"/>
    </row>
    <row r="429">
      <c r="E429" s="24"/>
      <c r="F429" s="24"/>
      <c r="G429" s="24"/>
      <c r="I429" s="28"/>
      <c r="J429" s="28"/>
      <c r="L429" s="24"/>
    </row>
    <row r="430">
      <c r="E430" s="24"/>
      <c r="F430" s="24"/>
      <c r="G430" s="24"/>
      <c r="I430" s="28"/>
      <c r="J430" s="28"/>
      <c r="L430" s="24"/>
    </row>
    <row r="431">
      <c r="E431" s="24"/>
      <c r="F431" s="24"/>
      <c r="G431" s="24"/>
      <c r="I431" s="28"/>
      <c r="J431" s="28"/>
      <c r="L431" s="24"/>
    </row>
    <row r="432">
      <c r="E432" s="24"/>
      <c r="F432" s="24"/>
      <c r="G432" s="24"/>
      <c r="I432" s="28"/>
      <c r="J432" s="28"/>
      <c r="L432" s="24"/>
    </row>
    <row r="433">
      <c r="E433" s="24"/>
      <c r="F433" s="24"/>
      <c r="G433" s="24"/>
      <c r="I433" s="28"/>
      <c r="J433" s="28"/>
      <c r="L433" s="24"/>
    </row>
    <row r="434">
      <c r="E434" s="24"/>
      <c r="F434" s="24"/>
      <c r="G434" s="24"/>
      <c r="I434" s="28"/>
      <c r="J434" s="28"/>
      <c r="L434" s="24"/>
    </row>
    <row r="435">
      <c r="E435" s="24"/>
      <c r="F435" s="24"/>
      <c r="G435" s="24"/>
      <c r="I435" s="28"/>
      <c r="J435" s="28"/>
      <c r="L435" s="24"/>
    </row>
    <row r="436">
      <c r="E436" s="24"/>
      <c r="F436" s="24"/>
      <c r="G436" s="24"/>
      <c r="I436" s="28"/>
      <c r="J436" s="28"/>
      <c r="L436" s="24"/>
    </row>
    <row r="437">
      <c r="E437" s="24"/>
      <c r="F437" s="24"/>
      <c r="G437" s="24"/>
      <c r="I437" s="28"/>
      <c r="J437" s="28"/>
      <c r="L437" s="24"/>
    </row>
    <row r="438">
      <c r="E438" s="24"/>
      <c r="F438" s="24"/>
      <c r="G438" s="24"/>
      <c r="I438" s="28"/>
      <c r="J438" s="28"/>
      <c r="L438" s="24"/>
    </row>
    <row r="439">
      <c r="E439" s="24"/>
      <c r="F439" s="24"/>
      <c r="G439" s="24"/>
      <c r="I439" s="28"/>
      <c r="J439" s="28"/>
      <c r="L439" s="24"/>
    </row>
    <row r="440">
      <c r="E440" s="24"/>
      <c r="F440" s="24"/>
      <c r="G440" s="24"/>
      <c r="I440" s="28"/>
      <c r="J440" s="28"/>
      <c r="L440" s="24"/>
    </row>
    <row r="441">
      <c r="E441" s="24"/>
      <c r="F441" s="24"/>
      <c r="G441" s="24"/>
      <c r="I441" s="28"/>
      <c r="J441" s="28"/>
      <c r="L441" s="24"/>
    </row>
    <row r="442">
      <c r="E442" s="24"/>
      <c r="F442" s="24"/>
      <c r="G442" s="24"/>
      <c r="I442" s="28"/>
      <c r="J442" s="28"/>
      <c r="L442" s="24"/>
    </row>
    <row r="443">
      <c r="E443" s="24"/>
      <c r="F443" s="24"/>
      <c r="G443" s="24"/>
      <c r="I443" s="28"/>
      <c r="J443" s="28"/>
      <c r="L443" s="24"/>
    </row>
    <row r="444">
      <c r="E444" s="24"/>
      <c r="F444" s="24"/>
      <c r="G444" s="24"/>
      <c r="I444" s="28"/>
      <c r="J444" s="28"/>
      <c r="L444" s="24"/>
    </row>
    <row r="445">
      <c r="E445" s="24"/>
      <c r="F445" s="24"/>
      <c r="G445" s="24"/>
      <c r="I445" s="28"/>
      <c r="J445" s="28"/>
      <c r="L445" s="24"/>
    </row>
    <row r="446">
      <c r="E446" s="24"/>
      <c r="F446" s="24"/>
      <c r="G446" s="24"/>
      <c r="I446" s="28"/>
      <c r="J446" s="28"/>
      <c r="L446" s="24"/>
    </row>
    <row r="447">
      <c r="E447" s="24"/>
      <c r="F447" s="24"/>
      <c r="G447" s="24"/>
      <c r="I447" s="28"/>
      <c r="J447" s="28"/>
      <c r="L447" s="24"/>
    </row>
    <row r="448">
      <c r="E448" s="24"/>
      <c r="F448" s="24"/>
      <c r="G448" s="24"/>
      <c r="I448" s="28"/>
      <c r="J448" s="28"/>
      <c r="L448" s="24"/>
    </row>
    <row r="449">
      <c r="E449" s="24"/>
      <c r="F449" s="24"/>
      <c r="G449" s="24"/>
      <c r="I449" s="28"/>
      <c r="J449" s="28"/>
      <c r="L449" s="24"/>
    </row>
    <row r="450">
      <c r="E450" s="24"/>
      <c r="F450" s="24"/>
      <c r="G450" s="24"/>
      <c r="I450" s="28"/>
      <c r="J450" s="28"/>
      <c r="L450" s="24"/>
    </row>
    <row r="451">
      <c r="E451" s="24"/>
      <c r="F451" s="24"/>
      <c r="G451" s="24"/>
      <c r="I451" s="28"/>
      <c r="J451" s="28"/>
      <c r="L451" s="24"/>
    </row>
    <row r="452">
      <c r="E452" s="24"/>
      <c r="F452" s="24"/>
      <c r="G452" s="24"/>
      <c r="I452" s="28"/>
      <c r="J452" s="28"/>
      <c r="L452" s="24"/>
    </row>
    <row r="453">
      <c r="E453" s="24"/>
      <c r="F453" s="24"/>
      <c r="G453" s="24"/>
      <c r="I453" s="28"/>
      <c r="J453" s="28"/>
      <c r="L453" s="24"/>
    </row>
    <row r="454">
      <c r="E454" s="24"/>
      <c r="F454" s="24"/>
      <c r="G454" s="24"/>
      <c r="I454" s="28"/>
      <c r="J454" s="28"/>
      <c r="L454" s="24"/>
    </row>
    <row r="455">
      <c r="E455" s="24"/>
      <c r="F455" s="24"/>
      <c r="G455" s="24"/>
      <c r="I455" s="28"/>
      <c r="J455" s="28"/>
      <c r="L455" s="24"/>
    </row>
    <row r="456">
      <c r="E456" s="24"/>
      <c r="F456" s="24"/>
      <c r="G456" s="24"/>
      <c r="I456" s="28"/>
      <c r="J456" s="28"/>
      <c r="L456" s="24"/>
    </row>
    <row r="457">
      <c r="E457" s="24"/>
      <c r="F457" s="24"/>
      <c r="G457" s="24"/>
      <c r="I457" s="28"/>
      <c r="J457" s="28"/>
      <c r="L457" s="24"/>
    </row>
    <row r="458">
      <c r="E458" s="24"/>
      <c r="F458" s="24"/>
      <c r="G458" s="24"/>
      <c r="I458" s="28"/>
      <c r="J458" s="28"/>
      <c r="L458" s="24"/>
    </row>
    <row r="459">
      <c r="E459" s="24"/>
      <c r="F459" s="24"/>
      <c r="G459" s="24"/>
      <c r="I459" s="28"/>
      <c r="J459" s="28"/>
      <c r="L459" s="24"/>
    </row>
    <row r="460">
      <c r="E460" s="24"/>
      <c r="F460" s="24"/>
      <c r="G460" s="24"/>
      <c r="I460" s="28"/>
      <c r="J460" s="28"/>
      <c r="L460" s="24"/>
    </row>
    <row r="461">
      <c r="E461" s="24"/>
      <c r="F461" s="24"/>
      <c r="G461" s="24"/>
      <c r="I461" s="28"/>
      <c r="J461" s="28"/>
      <c r="L461" s="24"/>
    </row>
    <row r="462">
      <c r="E462" s="24"/>
      <c r="F462" s="24"/>
      <c r="G462" s="24"/>
      <c r="I462" s="28"/>
      <c r="J462" s="28"/>
      <c r="L462" s="24"/>
    </row>
    <row r="463">
      <c r="E463" s="24"/>
      <c r="F463" s="24"/>
      <c r="G463" s="24"/>
      <c r="I463" s="28"/>
      <c r="J463" s="28"/>
      <c r="L463" s="24"/>
    </row>
    <row r="464">
      <c r="E464" s="24"/>
      <c r="F464" s="24"/>
      <c r="G464" s="24"/>
      <c r="I464" s="28"/>
      <c r="J464" s="28"/>
      <c r="L464" s="24"/>
    </row>
    <row r="465">
      <c r="E465" s="24"/>
      <c r="F465" s="24"/>
      <c r="G465" s="24"/>
      <c r="I465" s="28"/>
      <c r="J465" s="28"/>
      <c r="L465" s="24"/>
    </row>
    <row r="466">
      <c r="E466" s="24"/>
      <c r="F466" s="24"/>
      <c r="G466" s="24"/>
      <c r="I466" s="28"/>
      <c r="J466" s="28"/>
      <c r="L466" s="24"/>
    </row>
    <row r="467">
      <c r="E467" s="24"/>
      <c r="F467" s="24"/>
      <c r="G467" s="24"/>
      <c r="I467" s="28"/>
      <c r="J467" s="28"/>
      <c r="L467" s="24"/>
    </row>
    <row r="468">
      <c r="E468" s="24"/>
      <c r="F468" s="24"/>
      <c r="G468" s="24"/>
      <c r="I468" s="28"/>
      <c r="J468" s="28"/>
      <c r="L468" s="24"/>
    </row>
    <row r="469">
      <c r="E469" s="24"/>
      <c r="F469" s="24"/>
      <c r="G469" s="24"/>
      <c r="I469" s="28"/>
      <c r="J469" s="28"/>
      <c r="L469" s="24"/>
    </row>
    <row r="470">
      <c r="E470" s="24"/>
      <c r="F470" s="24"/>
      <c r="G470" s="24"/>
      <c r="I470" s="28"/>
      <c r="J470" s="28"/>
      <c r="L470" s="24"/>
    </row>
    <row r="471">
      <c r="E471" s="24"/>
      <c r="F471" s="24"/>
      <c r="G471" s="24"/>
      <c r="I471" s="28"/>
      <c r="J471" s="28"/>
      <c r="L471" s="24"/>
    </row>
    <row r="472">
      <c r="E472" s="24"/>
      <c r="F472" s="24"/>
      <c r="G472" s="24"/>
      <c r="I472" s="28"/>
      <c r="J472" s="28"/>
      <c r="L472" s="24"/>
    </row>
    <row r="473">
      <c r="E473" s="24"/>
      <c r="F473" s="24"/>
      <c r="G473" s="24"/>
      <c r="I473" s="28"/>
      <c r="J473" s="28"/>
      <c r="L473" s="24"/>
    </row>
    <row r="474">
      <c r="E474" s="24"/>
      <c r="F474" s="24"/>
      <c r="G474" s="24"/>
      <c r="I474" s="28"/>
      <c r="J474" s="28"/>
      <c r="L474" s="24"/>
    </row>
    <row r="475">
      <c r="E475" s="24"/>
      <c r="F475" s="24"/>
      <c r="G475" s="24"/>
      <c r="I475" s="28"/>
      <c r="J475" s="28"/>
      <c r="L475" s="24"/>
    </row>
    <row r="476">
      <c r="E476" s="24"/>
      <c r="F476" s="24"/>
      <c r="G476" s="24"/>
      <c r="I476" s="28"/>
      <c r="J476" s="28"/>
      <c r="L476" s="24"/>
    </row>
    <row r="477">
      <c r="E477" s="24"/>
      <c r="F477" s="24"/>
      <c r="G477" s="24"/>
      <c r="I477" s="28"/>
      <c r="J477" s="28"/>
      <c r="L477" s="24"/>
    </row>
    <row r="478">
      <c r="E478" s="24"/>
      <c r="F478" s="24"/>
      <c r="G478" s="24"/>
      <c r="I478" s="28"/>
      <c r="J478" s="28"/>
      <c r="L478" s="24"/>
    </row>
    <row r="479">
      <c r="E479" s="24"/>
      <c r="F479" s="24"/>
      <c r="G479" s="24"/>
      <c r="I479" s="28"/>
      <c r="J479" s="28"/>
      <c r="L479" s="24"/>
    </row>
    <row r="480">
      <c r="E480" s="24"/>
      <c r="F480" s="24"/>
      <c r="G480" s="24"/>
      <c r="I480" s="28"/>
      <c r="J480" s="28"/>
      <c r="L480" s="24"/>
    </row>
    <row r="481">
      <c r="E481" s="24"/>
      <c r="F481" s="24"/>
      <c r="G481" s="24"/>
      <c r="I481" s="28"/>
      <c r="J481" s="28"/>
      <c r="L481" s="24"/>
    </row>
    <row r="482">
      <c r="E482" s="24"/>
      <c r="F482" s="24"/>
      <c r="G482" s="24"/>
      <c r="I482" s="28"/>
      <c r="J482" s="28"/>
      <c r="L482" s="24"/>
    </row>
    <row r="483">
      <c r="E483" s="24"/>
      <c r="F483" s="24"/>
      <c r="G483" s="24"/>
      <c r="I483" s="28"/>
      <c r="J483" s="28"/>
      <c r="L483" s="24"/>
    </row>
    <row r="484">
      <c r="E484" s="24"/>
      <c r="F484" s="24"/>
      <c r="G484" s="24"/>
      <c r="I484" s="28"/>
      <c r="J484" s="28"/>
      <c r="L484" s="24"/>
    </row>
    <row r="485">
      <c r="E485" s="24"/>
      <c r="F485" s="24"/>
      <c r="G485" s="24"/>
      <c r="I485" s="28"/>
      <c r="J485" s="28"/>
      <c r="L485" s="24"/>
    </row>
    <row r="486">
      <c r="E486" s="24"/>
      <c r="F486" s="24"/>
      <c r="G486" s="24"/>
      <c r="I486" s="28"/>
      <c r="J486" s="28"/>
      <c r="L486" s="24"/>
    </row>
    <row r="487">
      <c r="E487" s="24"/>
      <c r="F487" s="24"/>
      <c r="G487" s="24"/>
      <c r="I487" s="28"/>
      <c r="J487" s="28"/>
      <c r="L487" s="24"/>
    </row>
    <row r="488">
      <c r="E488" s="24"/>
      <c r="F488" s="24"/>
      <c r="G488" s="24"/>
      <c r="I488" s="28"/>
      <c r="J488" s="28"/>
      <c r="L488" s="24"/>
    </row>
    <row r="489">
      <c r="E489" s="24"/>
      <c r="F489" s="24"/>
      <c r="G489" s="24"/>
      <c r="I489" s="28"/>
      <c r="J489" s="28"/>
      <c r="L489" s="24"/>
    </row>
    <row r="490">
      <c r="E490" s="24"/>
      <c r="F490" s="24"/>
      <c r="G490" s="24"/>
      <c r="I490" s="28"/>
      <c r="J490" s="28"/>
      <c r="L490" s="24"/>
    </row>
    <row r="491">
      <c r="E491" s="24"/>
      <c r="F491" s="24"/>
      <c r="G491" s="24"/>
      <c r="I491" s="28"/>
      <c r="J491" s="28"/>
      <c r="L491" s="24"/>
    </row>
    <row r="492">
      <c r="E492" s="24"/>
      <c r="F492" s="24"/>
      <c r="G492" s="24"/>
      <c r="I492" s="28"/>
      <c r="J492" s="28"/>
      <c r="L492" s="24"/>
    </row>
    <row r="493">
      <c r="E493" s="24"/>
      <c r="F493" s="24"/>
      <c r="G493" s="24"/>
      <c r="I493" s="28"/>
      <c r="J493" s="28"/>
      <c r="L493" s="24"/>
    </row>
    <row r="494">
      <c r="E494" s="24"/>
      <c r="F494" s="24"/>
      <c r="G494" s="24"/>
      <c r="I494" s="28"/>
      <c r="J494" s="28"/>
      <c r="L494" s="24"/>
    </row>
    <row r="495">
      <c r="E495" s="24"/>
      <c r="F495" s="24"/>
      <c r="G495" s="24"/>
      <c r="I495" s="28"/>
      <c r="J495" s="28"/>
      <c r="L495" s="24"/>
    </row>
    <row r="496">
      <c r="E496" s="24"/>
      <c r="F496" s="24"/>
      <c r="G496" s="24"/>
      <c r="I496" s="28"/>
      <c r="J496" s="28"/>
      <c r="L496" s="24"/>
    </row>
    <row r="497">
      <c r="E497" s="24"/>
      <c r="F497" s="24"/>
      <c r="G497" s="24"/>
      <c r="I497" s="28"/>
      <c r="J497" s="28"/>
      <c r="L497" s="24"/>
    </row>
    <row r="498">
      <c r="E498" s="24"/>
      <c r="F498" s="24"/>
      <c r="G498" s="24"/>
      <c r="I498" s="28"/>
      <c r="J498" s="28"/>
      <c r="L498" s="24"/>
    </row>
    <row r="499">
      <c r="E499" s="24"/>
      <c r="F499" s="24"/>
      <c r="G499" s="24"/>
      <c r="I499" s="28"/>
      <c r="J499" s="28"/>
      <c r="L499" s="24"/>
    </row>
    <row r="500">
      <c r="E500" s="24"/>
      <c r="F500" s="24"/>
      <c r="G500" s="24"/>
      <c r="I500" s="28"/>
      <c r="J500" s="28"/>
      <c r="L500" s="24"/>
    </row>
    <row r="501">
      <c r="E501" s="24"/>
      <c r="F501" s="24"/>
      <c r="G501" s="24"/>
      <c r="I501" s="28"/>
      <c r="J501" s="28"/>
      <c r="L501" s="24"/>
    </row>
    <row r="502">
      <c r="E502" s="24"/>
      <c r="F502" s="24"/>
      <c r="G502" s="24"/>
      <c r="I502" s="28"/>
      <c r="J502" s="28"/>
      <c r="L502" s="24"/>
    </row>
    <row r="503">
      <c r="E503" s="24"/>
      <c r="F503" s="24"/>
      <c r="G503" s="24"/>
      <c r="I503" s="28"/>
      <c r="J503" s="28"/>
      <c r="L503" s="24"/>
    </row>
    <row r="504">
      <c r="E504" s="24"/>
      <c r="F504" s="24"/>
      <c r="G504" s="24"/>
      <c r="I504" s="28"/>
      <c r="J504" s="28"/>
      <c r="L504" s="24"/>
    </row>
    <row r="505">
      <c r="E505" s="24"/>
      <c r="F505" s="24"/>
      <c r="G505" s="24"/>
      <c r="I505" s="28"/>
      <c r="J505" s="28"/>
      <c r="L505" s="24"/>
    </row>
    <row r="506">
      <c r="E506" s="24"/>
      <c r="F506" s="24"/>
      <c r="G506" s="24"/>
      <c r="I506" s="28"/>
      <c r="J506" s="28"/>
      <c r="L506" s="24"/>
    </row>
    <row r="507">
      <c r="E507" s="24"/>
      <c r="F507" s="24"/>
      <c r="G507" s="24"/>
      <c r="I507" s="28"/>
      <c r="J507" s="28"/>
      <c r="L507" s="24"/>
    </row>
    <row r="508">
      <c r="E508" s="24"/>
      <c r="F508" s="24"/>
      <c r="G508" s="24"/>
      <c r="I508" s="28"/>
      <c r="J508" s="28"/>
      <c r="L508" s="24"/>
    </row>
    <row r="509">
      <c r="E509" s="24"/>
      <c r="F509" s="24"/>
      <c r="G509" s="24"/>
      <c r="I509" s="28"/>
      <c r="J509" s="28"/>
      <c r="L509" s="24"/>
    </row>
    <row r="510">
      <c r="E510" s="24"/>
      <c r="F510" s="24"/>
      <c r="G510" s="24"/>
      <c r="I510" s="28"/>
      <c r="J510" s="28"/>
      <c r="L510" s="24"/>
    </row>
    <row r="511">
      <c r="E511" s="24"/>
      <c r="F511" s="24"/>
      <c r="G511" s="24"/>
      <c r="I511" s="28"/>
      <c r="J511" s="28"/>
      <c r="L511" s="24"/>
    </row>
    <row r="512">
      <c r="E512" s="24"/>
      <c r="F512" s="24"/>
      <c r="G512" s="24"/>
      <c r="I512" s="28"/>
      <c r="J512" s="28"/>
      <c r="L512" s="24"/>
    </row>
    <row r="513">
      <c r="E513" s="24"/>
      <c r="F513" s="24"/>
      <c r="G513" s="24"/>
      <c r="I513" s="28"/>
      <c r="J513" s="28"/>
      <c r="L513" s="24"/>
    </row>
    <row r="514">
      <c r="E514" s="24"/>
      <c r="F514" s="24"/>
      <c r="G514" s="24"/>
      <c r="I514" s="28"/>
      <c r="J514" s="28"/>
      <c r="L514" s="24"/>
    </row>
    <row r="515">
      <c r="E515" s="24"/>
      <c r="F515" s="24"/>
      <c r="G515" s="24"/>
      <c r="I515" s="28"/>
      <c r="J515" s="28"/>
      <c r="L515" s="24"/>
    </row>
    <row r="516">
      <c r="E516" s="24"/>
      <c r="F516" s="24"/>
      <c r="G516" s="24"/>
      <c r="I516" s="28"/>
      <c r="J516" s="28"/>
      <c r="L516" s="24"/>
    </row>
    <row r="517">
      <c r="E517" s="24"/>
      <c r="F517" s="24"/>
      <c r="G517" s="24"/>
      <c r="I517" s="28"/>
      <c r="J517" s="28"/>
      <c r="L517" s="24"/>
    </row>
    <row r="518">
      <c r="E518" s="24"/>
      <c r="F518" s="24"/>
      <c r="G518" s="24"/>
      <c r="I518" s="28"/>
      <c r="J518" s="28"/>
      <c r="L518" s="24"/>
    </row>
    <row r="519">
      <c r="E519" s="24"/>
      <c r="F519" s="24"/>
      <c r="G519" s="24"/>
      <c r="I519" s="28"/>
      <c r="J519" s="28"/>
      <c r="L519" s="24"/>
    </row>
    <row r="520">
      <c r="E520" s="24"/>
      <c r="F520" s="24"/>
      <c r="G520" s="24"/>
      <c r="I520" s="28"/>
      <c r="J520" s="28"/>
      <c r="L520" s="24"/>
    </row>
    <row r="521">
      <c r="E521" s="24"/>
      <c r="F521" s="24"/>
      <c r="G521" s="24"/>
      <c r="I521" s="28"/>
      <c r="J521" s="28"/>
      <c r="L521" s="24"/>
    </row>
    <row r="522">
      <c r="E522" s="24"/>
      <c r="F522" s="24"/>
      <c r="G522" s="24"/>
      <c r="I522" s="28"/>
      <c r="J522" s="28"/>
      <c r="L522" s="24"/>
    </row>
    <row r="523">
      <c r="E523" s="24"/>
      <c r="F523" s="24"/>
      <c r="G523" s="24"/>
      <c r="I523" s="28"/>
      <c r="J523" s="28"/>
      <c r="L523" s="24"/>
    </row>
    <row r="524">
      <c r="E524" s="24"/>
      <c r="F524" s="24"/>
      <c r="G524" s="24"/>
      <c r="I524" s="28"/>
      <c r="J524" s="28"/>
      <c r="L524" s="24"/>
    </row>
    <row r="525">
      <c r="E525" s="24"/>
      <c r="F525" s="24"/>
      <c r="G525" s="24"/>
      <c r="I525" s="28"/>
      <c r="J525" s="28"/>
      <c r="L525" s="24"/>
    </row>
    <row r="526">
      <c r="E526" s="24"/>
      <c r="F526" s="24"/>
      <c r="G526" s="24"/>
      <c r="I526" s="28"/>
      <c r="J526" s="28"/>
      <c r="L526" s="24"/>
    </row>
    <row r="527">
      <c r="E527" s="24"/>
      <c r="F527" s="24"/>
      <c r="G527" s="24"/>
      <c r="I527" s="28"/>
      <c r="J527" s="28"/>
      <c r="L527" s="24"/>
    </row>
    <row r="528">
      <c r="E528" s="24"/>
      <c r="F528" s="24"/>
      <c r="G528" s="24"/>
      <c r="I528" s="28"/>
      <c r="J528" s="28"/>
      <c r="L528" s="24"/>
    </row>
    <row r="529">
      <c r="E529" s="24"/>
      <c r="F529" s="24"/>
      <c r="G529" s="24"/>
      <c r="I529" s="28"/>
      <c r="J529" s="28"/>
      <c r="L529" s="24"/>
    </row>
    <row r="530">
      <c r="E530" s="24"/>
      <c r="F530" s="24"/>
      <c r="G530" s="24"/>
      <c r="I530" s="28"/>
      <c r="J530" s="28"/>
      <c r="L530" s="24"/>
    </row>
    <row r="531">
      <c r="E531" s="24"/>
      <c r="F531" s="24"/>
      <c r="G531" s="24"/>
      <c r="I531" s="28"/>
      <c r="J531" s="28"/>
      <c r="L531" s="24"/>
    </row>
    <row r="532">
      <c r="E532" s="24"/>
      <c r="F532" s="24"/>
      <c r="G532" s="24"/>
      <c r="I532" s="28"/>
      <c r="J532" s="28"/>
      <c r="L532" s="24"/>
    </row>
    <row r="533">
      <c r="E533" s="24"/>
      <c r="F533" s="24"/>
      <c r="G533" s="24"/>
      <c r="I533" s="28"/>
      <c r="J533" s="28"/>
      <c r="L533" s="24"/>
    </row>
    <row r="534">
      <c r="E534" s="24"/>
      <c r="F534" s="24"/>
      <c r="G534" s="24"/>
      <c r="I534" s="28"/>
      <c r="J534" s="28"/>
      <c r="L534" s="24"/>
    </row>
    <row r="535">
      <c r="E535" s="24"/>
      <c r="F535" s="24"/>
      <c r="G535" s="24"/>
      <c r="I535" s="28"/>
      <c r="J535" s="28"/>
      <c r="L535" s="24"/>
    </row>
    <row r="536">
      <c r="E536" s="24"/>
      <c r="F536" s="24"/>
      <c r="G536" s="24"/>
      <c r="I536" s="28"/>
      <c r="J536" s="28"/>
      <c r="L536" s="24"/>
    </row>
    <row r="537">
      <c r="E537" s="24"/>
      <c r="F537" s="24"/>
      <c r="G537" s="24"/>
      <c r="I537" s="28"/>
      <c r="J537" s="28"/>
      <c r="L537" s="24"/>
    </row>
    <row r="538">
      <c r="E538" s="24"/>
      <c r="F538" s="24"/>
      <c r="G538" s="24"/>
      <c r="I538" s="28"/>
      <c r="J538" s="28"/>
      <c r="L538" s="24"/>
    </row>
    <row r="539">
      <c r="E539" s="24"/>
      <c r="F539" s="24"/>
      <c r="G539" s="24"/>
      <c r="I539" s="28"/>
      <c r="J539" s="28"/>
      <c r="L539" s="24"/>
    </row>
    <row r="540">
      <c r="E540" s="24"/>
      <c r="F540" s="24"/>
      <c r="G540" s="24"/>
      <c r="I540" s="28"/>
      <c r="J540" s="28"/>
      <c r="L540" s="24"/>
    </row>
    <row r="541">
      <c r="E541" s="24"/>
      <c r="F541" s="24"/>
      <c r="G541" s="24"/>
      <c r="I541" s="28"/>
      <c r="J541" s="28"/>
      <c r="L541" s="24"/>
    </row>
    <row r="542">
      <c r="E542" s="24"/>
      <c r="F542" s="24"/>
      <c r="G542" s="24"/>
      <c r="I542" s="28"/>
      <c r="J542" s="28"/>
      <c r="L542" s="24"/>
    </row>
    <row r="543">
      <c r="E543" s="24"/>
      <c r="F543" s="24"/>
      <c r="G543" s="24"/>
      <c r="I543" s="28"/>
      <c r="J543" s="28"/>
      <c r="L543" s="24"/>
    </row>
    <row r="544">
      <c r="E544" s="24"/>
      <c r="F544" s="24"/>
      <c r="G544" s="24"/>
      <c r="I544" s="28"/>
      <c r="J544" s="28"/>
      <c r="L544" s="24"/>
    </row>
    <row r="545">
      <c r="E545" s="24"/>
      <c r="F545" s="24"/>
      <c r="G545" s="24"/>
      <c r="I545" s="28"/>
      <c r="J545" s="28"/>
      <c r="L545" s="24"/>
    </row>
    <row r="546">
      <c r="E546" s="24"/>
      <c r="F546" s="24"/>
      <c r="G546" s="24"/>
      <c r="I546" s="28"/>
      <c r="J546" s="28"/>
      <c r="L546" s="24"/>
    </row>
    <row r="547">
      <c r="E547" s="24"/>
      <c r="F547" s="24"/>
      <c r="G547" s="24"/>
      <c r="I547" s="28"/>
      <c r="J547" s="28"/>
      <c r="L547" s="24"/>
    </row>
    <row r="548">
      <c r="E548" s="24"/>
      <c r="F548" s="24"/>
      <c r="G548" s="24"/>
      <c r="I548" s="28"/>
      <c r="J548" s="28"/>
      <c r="L548" s="24"/>
    </row>
    <row r="549">
      <c r="E549" s="24"/>
      <c r="F549" s="24"/>
      <c r="G549" s="24"/>
      <c r="I549" s="28"/>
      <c r="J549" s="28"/>
      <c r="L549" s="24"/>
    </row>
    <row r="550">
      <c r="E550" s="24"/>
      <c r="F550" s="24"/>
      <c r="G550" s="24"/>
      <c r="I550" s="28"/>
      <c r="J550" s="28"/>
      <c r="L550" s="24"/>
    </row>
    <row r="551">
      <c r="E551" s="24"/>
      <c r="F551" s="24"/>
      <c r="G551" s="24"/>
      <c r="I551" s="28"/>
      <c r="J551" s="28"/>
      <c r="L551" s="24"/>
    </row>
    <row r="552">
      <c r="E552" s="24"/>
      <c r="F552" s="24"/>
      <c r="G552" s="24"/>
      <c r="I552" s="28"/>
      <c r="J552" s="28"/>
      <c r="L552" s="24"/>
    </row>
    <row r="553">
      <c r="E553" s="24"/>
      <c r="F553" s="24"/>
      <c r="G553" s="24"/>
      <c r="I553" s="28"/>
      <c r="J553" s="28"/>
      <c r="L553" s="24"/>
    </row>
    <row r="554">
      <c r="E554" s="24"/>
      <c r="F554" s="24"/>
      <c r="G554" s="24"/>
      <c r="I554" s="28"/>
      <c r="J554" s="28"/>
      <c r="L554" s="24"/>
    </row>
    <row r="555">
      <c r="E555" s="24"/>
      <c r="F555" s="24"/>
      <c r="G555" s="24"/>
      <c r="I555" s="28"/>
      <c r="J555" s="28"/>
      <c r="L555" s="24"/>
    </row>
    <row r="556">
      <c r="E556" s="24"/>
      <c r="F556" s="24"/>
      <c r="G556" s="24"/>
      <c r="I556" s="28"/>
      <c r="J556" s="28"/>
      <c r="L556" s="24"/>
    </row>
    <row r="557">
      <c r="E557" s="24"/>
      <c r="F557" s="24"/>
      <c r="G557" s="24"/>
      <c r="I557" s="28"/>
      <c r="J557" s="28"/>
      <c r="L557" s="24"/>
    </row>
    <row r="558">
      <c r="E558" s="24"/>
      <c r="F558" s="24"/>
      <c r="G558" s="24"/>
      <c r="I558" s="28"/>
      <c r="J558" s="28"/>
      <c r="L558" s="24"/>
    </row>
    <row r="559">
      <c r="E559" s="24"/>
      <c r="F559" s="24"/>
      <c r="G559" s="24"/>
      <c r="I559" s="28"/>
      <c r="J559" s="28"/>
      <c r="L559" s="24"/>
    </row>
    <row r="560">
      <c r="E560" s="24"/>
      <c r="F560" s="24"/>
      <c r="G560" s="24"/>
      <c r="I560" s="28"/>
      <c r="J560" s="28"/>
      <c r="L560" s="24"/>
    </row>
    <row r="561">
      <c r="E561" s="24"/>
      <c r="F561" s="24"/>
      <c r="G561" s="24"/>
      <c r="I561" s="28"/>
      <c r="J561" s="28"/>
      <c r="L561" s="24"/>
    </row>
    <row r="562">
      <c r="E562" s="24"/>
      <c r="F562" s="24"/>
      <c r="G562" s="24"/>
      <c r="I562" s="28"/>
      <c r="J562" s="28"/>
      <c r="L562" s="24"/>
    </row>
    <row r="563">
      <c r="E563" s="24"/>
      <c r="F563" s="24"/>
      <c r="G563" s="24"/>
      <c r="I563" s="28"/>
      <c r="J563" s="28"/>
      <c r="L563" s="24"/>
    </row>
    <row r="564">
      <c r="E564" s="24"/>
      <c r="F564" s="24"/>
      <c r="G564" s="24"/>
      <c r="I564" s="28"/>
      <c r="J564" s="28"/>
      <c r="L564" s="24"/>
    </row>
    <row r="565">
      <c r="E565" s="24"/>
      <c r="F565" s="24"/>
      <c r="G565" s="24"/>
      <c r="I565" s="28"/>
      <c r="J565" s="28"/>
      <c r="L565" s="24"/>
    </row>
    <row r="566">
      <c r="E566" s="24"/>
      <c r="F566" s="24"/>
      <c r="G566" s="24"/>
      <c r="I566" s="28"/>
      <c r="J566" s="28"/>
      <c r="L566" s="24"/>
    </row>
    <row r="567">
      <c r="E567" s="24"/>
      <c r="F567" s="24"/>
      <c r="G567" s="24"/>
      <c r="I567" s="28"/>
      <c r="J567" s="28"/>
      <c r="L567" s="24"/>
    </row>
    <row r="568">
      <c r="E568" s="24"/>
      <c r="F568" s="24"/>
      <c r="G568" s="24"/>
      <c r="I568" s="28"/>
      <c r="J568" s="28"/>
      <c r="L568" s="24"/>
    </row>
    <row r="569">
      <c r="E569" s="24"/>
      <c r="F569" s="24"/>
      <c r="G569" s="24"/>
      <c r="I569" s="28"/>
      <c r="J569" s="28"/>
      <c r="L569" s="24"/>
    </row>
    <row r="570">
      <c r="E570" s="24"/>
      <c r="F570" s="24"/>
      <c r="G570" s="24"/>
      <c r="I570" s="28"/>
      <c r="J570" s="28"/>
      <c r="L570" s="24"/>
    </row>
    <row r="571">
      <c r="E571" s="24"/>
      <c r="F571" s="24"/>
      <c r="G571" s="24"/>
      <c r="I571" s="28"/>
      <c r="J571" s="28"/>
      <c r="L571" s="24"/>
    </row>
    <row r="572">
      <c r="E572" s="24"/>
      <c r="F572" s="24"/>
      <c r="G572" s="24"/>
      <c r="I572" s="28"/>
      <c r="J572" s="28"/>
      <c r="L572" s="24"/>
    </row>
    <row r="573">
      <c r="E573" s="24"/>
      <c r="F573" s="24"/>
      <c r="G573" s="24"/>
      <c r="I573" s="28"/>
      <c r="J573" s="28"/>
      <c r="L573" s="24"/>
    </row>
    <row r="574">
      <c r="E574" s="24"/>
      <c r="F574" s="24"/>
      <c r="G574" s="24"/>
      <c r="I574" s="28"/>
      <c r="J574" s="28"/>
      <c r="L574" s="24"/>
    </row>
    <row r="575">
      <c r="E575" s="24"/>
      <c r="F575" s="24"/>
      <c r="G575" s="24"/>
      <c r="I575" s="28"/>
      <c r="J575" s="28"/>
      <c r="L575" s="24"/>
    </row>
    <row r="576">
      <c r="E576" s="24"/>
      <c r="F576" s="24"/>
      <c r="G576" s="24"/>
      <c r="I576" s="28"/>
      <c r="J576" s="28"/>
      <c r="L576" s="24"/>
    </row>
    <row r="577">
      <c r="E577" s="24"/>
      <c r="F577" s="24"/>
      <c r="G577" s="24"/>
      <c r="I577" s="28"/>
      <c r="J577" s="28"/>
      <c r="L577" s="24"/>
    </row>
    <row r="578">
      <c r="E578" s="24"/>
      <c r="F578" s="24"/>
      <c r="G578" s="24"/>
      <c r="I578" s="28"/>
      <c r="J578" s="28"/>
      <c r="L578" s="24"/>
    </row>
    <row r="579">
      <c r="E579" s="24"/>
      <c r="F579" s="24"/>
      <c r="G579" s="24"/>
      <c r="I579" s="28"/>
      <c r="J579" s="28"/>
      <c r="L579" s="24"/>
    </row>
    <row r="580">
      <c r="E580" s="24"/>
      <c r="F580" s="24"/>
      <c r="G580" s="24"/>
      <c r="I580" s="28"/>
      <c r="J580" s="28"/>
      <c r="L580" s="24"/>
    </row>
    <row r="581">
      <c r="E581" s="24"/>
      <c r="F581" s="24"/>
      <c r="G581" s="24"/>
      <c r="I581" s="28"/>
      <c r="J581" s="28"/>
      <c r="L581" s="24"/>
    </row>
    <row r="582">
      <c r="E582" s="24"/>
      <c r="F582" s="24"/>
      <c r="G582" s="24"/>
      <c r="I582" s="28"/>
      <c r="J582" s="28"/>
      <c r="L582" s="24"/>
    </row>
    <row r="583">
      <c r="E583" s="24"/>
      <c r="F583" s="24"/>
      <c r="G583" s="24"/>
      <c r="I583" s="28"/>
      <c r="J583" s="28"/>
      <c r="L583" s="24"/>
    </row>
    <row r="584">
      <c r="E584" s="24"/>
      <c r="F584" s="24"/>
      <c r="G584" s="24"/>
      <c r="I584" s="28"/>
      <c r="J584" s="28"/>
      <c r="L584" s="24"/>
    </row>
    <row r="585">
      <c r="E585" s="24"/>
      <c r="F585" s="24"/>
      <c r="G585" s="24"/>
      <c r="I585" s="28"/>
      <c r="J585" s="28"/>
      <c r="L585" s="24"/>
    </row>
    <row r="586">
      <c r="E586" s="24"/>
      <c r="F586" s="24"/>
      <c r="G586" s="24"/>
      <c r="I586" s="28"/>
      <c r="J586" s="28"/>
      <c r="L586" s="24"/>
    </row>
    <row r="587">
      <c r="E587" s="24"/>
      <c r="F587" s="24"/>
      <c r="G587" s="24"/>
      <c r="I587" s="28"/>
      <c r="J587" s="28"/>
      <c r="L587" s="24"/>
    </row>
    <row r="588">
      <c r="E588" s="24"/>
      <c r="F588" s="24"/>
      <c r="G588" s="24"/>
      <c r="I588" s="28"/>
      <c r="J588" s="28"/>
      <c r="L588" s="24"/>
    </row>
    <row r="589">
      <c r="E589" s="24"/>
      <c r="F589" s="24"/>
      <c r="G589" s="24"/>
      <c r="I589" s="28"/>
      <c r="J589" s="28"/>
      <c r="L589" s="24"/>
    </row>
    <row r="590">
      <c r="E590" s="24"/>
      <c r="F590" s="24"/>
      <c r="G590" s="24"/>
      <c r="I590" s="28"/>
      <c r="J590" s="28"/>
      <c r="L590" s="24"/>
    </row>
    <row r="591">
      <c r="E591" s="24"/>
      <c r="F591" s="24"/>
      <c r="G591" s="24"/>
      <c r="I591" s="28"/>
      <c r="J591" s="28"/>
      <c r="L591" s="24"/>
    </row>
    <row r="592">
      <c r="E592" s="24"/>
      <c r="F592" s="24"/>
      <c r="G592" s="24"/>
      <c r="I592" s="28"/>
      <c r="J592" s="28"/>
      <c r="L592" s="24"/>
    </row>
    <row r="593">
      <c r="E593" s="24"/>
      <c r="F593" s="24"/>
      <c r="G593" s="24"/>
      <c r="I593" s="28"/>
      <c r="J593" s="28"/>
      <c r="L593" s="24"/>
    </row>
    <row r="594">
      <c r="E594" s="24"/>
      <c r="F594" s="24"/>
      <c r="G594" s="24"/>
      <c r="I594" s="28"/>
      <c r="J594" s="28"/>
      <c r="L594" s="24"/>
    </row>
    <row r="595">
      <c r="E595" s="24"/>
      <c r="F595" s="24"/>
      <c r="G595" s="24"/>
      <c r="I595" s="28"/>
      <c r="J595" s="28"/>
      <c r="L595" s="24"/>
    </row>
    <row r="596">
      <c r="E596" s="24"/>
      <c r="F596" s="24"/>
      <c r="G596" s="24"/>
      <c r="I596" s="28"/>
      <c r="J596" s="28"/>
      <c r="L596" s="24"/>
    </row>
    <row r="597">
      <c r="E597" s="24"/>
      <c r="F597" s="24"/>
      <c r="G597" s="24"/>
      <c r="I597" s="28"/>
      <c r="J597" s="28"/>
      <c r="L597" s="24"/>
    </row>
    <row r="598">
      <c r="E598" s="24"/>
      <c r="F598" s="24"/>
      <c r="G598" s="24"/>
      <c r="I598" s="28"/>
      <c r="J598" s="28"/>
      <c r="L598" s="24"/>
    </row>
    <row r="599">
      <c r="E599" s="24"/>
      <c r="F599" s="24"/>
      <c r="G599" s="24"/>
      <c r="I599" s="28"/>
      <c r="J599" s="28"/>
      <c r="L599" s="24"/>
    </row>
    <row r="600">
      <c r="E600" s="24"/>
      <c r="F600" s="24"/>
      <c r="G600" s="24"/>
      <c r="I600" s="28"/>
      <c r="J600" s="28"/>
      <c r="L600" s="24"/>
    </row>
    <row r="601">
      <c r="E601" s="24"/>
      <c r="F601" s="24"/>
      <c r="G601" s="24"/>
      <c r="I601" s="28"/>
      <c r="J601" s="28"/>
      <c r="L601" s="24"/>
    </row>
    <row r="602">
      <c r="E602" s="24"/>
      <c r="F602" s="24"/>
      <c r="G602" s="24"/>
      <c r="I602" s="28"/>
      <c r="J602" s="28"/>
      <c r="L602" s="24"/>
    </row>
    <row r="603">
      <c r="E603" s="24"/>
      <c r="F603" s="24"/>
      <c r="G603" s="24"/>
      <c r="I603" s="28"/>
      <c r="J603" s="28"/>
      <c r="L603" s="24"/>
    </row>
    <row r="604">
      <c r="E604" s="24"/>
      <c r="F604" s="24"/>
      <c r="G604" s="24"/>
      <c r="I604" s="28"/>
      <c r="J604" s="28"/>
      <c r="L604" s="24"/>
    </row>
    <row r="605">
      <c r="E605" s="24"/>
      <c r="F605" s="24"/>
      <c r="G605" s="24"/>
      <c r="I605" s="28"/>
      <c r="J605" s="28"/>
      <c r="L605" s="24"/>
    </row>
    <row r="606">
      <c r="E606" s="24"/>
      <c r="F606" s="24"/>
      <c r="G606" s="24"/>
      <c r="I606" s="28"/>
      <c r="J606" s="28"/>
      <c r="L606" s="24"/>
    </row>
    <row r="607">
      <c r="E607" s="24"/>
      <c r="F607" s="24"/>
      <c r="G607" s="24"/>
      <c r="I607" s="28"/>
      <c r="J607" s="28"/>
      <c r="L607" s="24"/>
    </row>
    <row r="608">
      <c r="E608" s="24"/>
      <c r="F608" s="24"/>
      <c r="G608" s="24"/>
      <c r="I608" s="28"/>
      <c r="J608" s="28"/>
      <c r="L608" s="24"/>
    </row>
    <row r="609">
      <c r="E609" s="24"/>
      <c r="F609" s="24"/>
      <c r="G609" s="24"/>
      <c r="I609" s="28"/>
      <c r="J609" s="28"/>
      <c r="L609" s="24"/>
    </row>
    <row r="610">
      <c r="E610" s="24"/>
      <c r="F610" s="24"/>
      <c r="G610" s="24"/>
      <c r="I610" s="28"/>
      <c r="J610" s="28"/>
      <c r="L610" s="24"/>
    </row>
    <row r="611">
      <c r="E611" s="24"/>
      <c r="F611" s="24"/>
      <c r="G611" s="24"/>
      <c r="I611" s="28"/>
      <c r="J611" s="28"/>
      <c r="L611" s="24"/>
    </row>
    <row r="612">
      <c r="E612" s="24"/>
      <c r="F612" s="24"/>
      <c r="G612" s="24"/>
      <c r="I612" s="28"/>
      <c r="J612" s="28"/>
      <c r="L612" s="24"/>
    </row>
    <row r="613">
      <c r="E613" s="24"/>
      <c r="F613" s="24"/>
      <c r="G613" s="24"/>
      <c r="I613" s="28"/>
      <c r="J613" s="28"/>
      <c r="L613" s="24"/>
    </row>
    <row r="614">
      <c r="E614" s="24"/>
      <c r="F614" s="24"/>
      <c r="G614" s="24"/>
      <c r="I614" s="28"/>
      <c r="J614" s="28"/>
      <c r="L614" s="24"/>
    </row>
    <row r="615">
      <c r="E615" s="24"/>
      <c r="F615" s="24"/>
      <c r="G615" s="24"/>
      <c r="I615" s="28"/>
      <c r="J615" s="28"/>
      <c r="L615" s="24"/>
    </row>
    <row r="616">
      <c r="E616" s="24"/>
      <c r="F616" s="24"/>
      <c r="G616" s="24"/>
      <c r="I616" s="28"/>
      <c r="J616" s="28"/>
      <c r="L616" s="24"/>
    </row>
    <row r="617">
      <c r="E617" s="24"/>
      <c r="F617" s="24"/>
      <c r="G617" s="24"/>
      <c r="I617" s="28"/>
      <c r="J617" s="28"/>
      <c r="L617" s="24"/>
    </row>
    <row r="618">
      <c r="E618" s="24"/>
      <c r="F618" s="24"/>
      <c r="G618" s="24"/>
      <c r="I618" s="28"/>
      <c r="J618" s="28"/>
      <c r="L618" s="24"/>
    </row>
    <row r="619">
      <c r="E619" s="24"/>
      <c r="F619" s="24"/>
      <c r="G619" s="24"/>
      <c r="I619" s="28"/>
      <c r="J619" s="28"/>
      <c r="L619" s="24"/>
    </row>
    <row r="620">
      <c r="E620" s="24"/>
      <c r="F620" s="24"/>
      <c r="G620" s="24"/>
      <c r="I620" s="28"/>
      <c r="J620" s="28"/>
      <c r="L620" s="24"/>
    </row>
    <row r="621">
      <c r="E621" s="24"/>
      <c r="F621" s="24"/>
      <c r="G621" s="24"/>
      <c r="I621" s="28"/>
      <c r="J621" s="28"/>
      <c r="L621" s="24"/>
    </row>
    <row r="622">
      <c r="E622" s="24"/>
      <c r="F622" s="24"/>
      <c r="G622" s="24"/>
      <c r="I622" s="28"/>
      <c r="J622" s="28"/>
      <c r="L622" s="24"/>
    </row>
    <row r="623">
      <c r="E623" s="24"/>
      <c r="F623" s="24"/>
      <c r="G623" s="24"/>
      <c r="I623" s="28"/>
      <c r="J623" s="28"/>
      <c r="L623" s="24"/>
    </row>
    <row r="624">
      <c r="E624" s="24"/>
      <c r="F624" s="24"/>
      <c r="G624" s="24"/>
      <c r="I624" s="28"/>
      <c r="J624" s="28"/>
      <c r="L624" s="24"/>
    </row>
    <row r="625">
      <c r="E625" s="24"/>
      <c r="F625" s="24"/>
      <c r="G625" s="24"/>
      <c r="I625" s="28"/>
      <c r="J625" s="28"/>
      <c r="L625" s="24"/>
    </row>
    <row r="626">
      <c r="E626" s="24"/>
      <c r="F626" s="24"/>
      <c r="G626" s="24"/>
      <c r="I626" s="28"/>
      <c r="J626" s="28"/>
      <c r="L626" s="24"/>
    </row>
    <row r="627">
      <c r="E627" s="24"/>
      <c r="F627" s="24"/>
      <c r="G627" s="24"/>
      <c r="I627" s="28"/>
      <c r="J627" s="28"/>
      <c r="L627" s="24"/>
    </row>
    <row r="628">
      <c r="E628" s="24"/>
      <c r="F628" s="24"/>
      <c r="G628" s="24"/>
      <c r="I628" s="28"/>
      <c r="J628" s="28"/>
      <c r="L628" s="24"/>
    </row>
    <row r="629">
      <c r="E629" s="24"/>
      <c r="F629" s="24"/>
      <c r="G629" s="24"/>
      <c r="I629" s="28"/>
      <c r="J629" s="28"/>
      <c r="L629" s="24"/>
    </row>
    <row r="630">
      <c r="E630" s="24"/>
      <c r="F630" s="24"/>
      <c r="G630" s="24"/>
      <c r="I630" s="28"/>
      <c r="J630" s="28"/>
      <c r="L630" s="24"/>
    </row>
    <row r="631">
      <c r="E631" s="24"/>
      <c r="F631" s="24"/>
      <c r="G631" s="24"/>
      <c r="I631" s="28"/>
      <c r="J631" s="28"/>
      <c r="L631" s="24"/>
    </row>
    <row r="632">
      <c r="E632" s="24"/>
      <c r="F632" s="24"/>
      <c r="G632" s="24"/>
      <c r="I632" s="28"/>
      <c r="J632" s="28"/>
      <c r="L632" s="24"/>
    </row>
    <row r="633">
      <c r="E633" s="24"/>
      <c r="F633" s="24"/>
      <c r="G633" s="24"/>
      <c r="I633" s="28"/>
      <c r="J633" s="28"/>
      <c r="L633" s="24"/>
    </row>
    <row r="634">
      <c r="E634" s="24"/>
      <c r="F634" s="24"/>
      <c r="G634" s="24"/>
      <c r="I634" s="28"/>
      <c r="J634" s="28"/>
      <c r="L634" s="24"/>
    </row>
    <row r="635">
      <c r="E635" s="24"/>
      <c r="F635" s="24"/>
      <c r="G635" s="24"/>
      <c r="I635" s="28"/>
      <c r="J635" s="28"/>
      <c r="L635" s="24"/>
    </row>
    <row r="636">
      <c r="E636" s="24"/>
      <c r="F636" s="24"/>
      <c r="G636" s="24"/>
      <c r="I636" s="28"/>
      <c r="J636" s="28"/>
      <c r="L636" s="24"/>
    </row>
    <row r="637">
      <c r="E637" s="24"/>
      <c r="F637" s="24"/>
      <c r="G637" s="24"/>
      <c r="I637" s="28"/>
      <c r="J637" s="28"/>
      <c r="L637" s="24"/>
    </row>
    <row r="638">
      <c r="E638" s="24"/>
      <c r="F638" s="24"/>
      <c r="G638" s="24"/>
      <c r="I638" s="28"/>
      <c r="J638" s="28"/>
      <c r="L638" s="24"/>
    </row>
    <row r="639">
      <c r="E639" s="24"/>
      <c r="F639" s="24"/>
      <c r="G639" s="24"/>
      <c r="I639" s="28"/>
      <c r="J639" s="28"/>
      <c r="L639" s="24"/>
    </row>
    <row r="640">
      <c r="E640" s="24"/>
      <c r="F640" s="24"/>
      <c r="G640" s="24"/>
      <c r="I640" s="28"/>
      <c r="J640" s="28"/>
      <c r="L640" s="24"/>
    </row>
    <row r="641">
      <c r="E641" s="24"/>
      <c r="F641" s="24"/>
      <c r="G641" s="24"/>
      <c r="I641" s="28"/>
      <c r="J641" s="28"/>
      <c r="L641" s="24"/>
    </row>
    <row r="642">
      <c r="E642" s="24"/>
      <c r="F642" s="24"/>
      <c r="G642" s="24"/>
      <c r="I642" s="28"/>
      <c r="J642" s="28"/>
      <c r="L642" s="24"/>
    </row>
    <row r="643">
      <c r="E643" s="24"/>
      <c r="F643" s="24"/>
      <c r="G643" s="24"/>
      <c r="I643" s="28"/>
      <c r="J643" s="28"/>
      <c r="L643" s="24"/>
    </row>
    <row r="644">
      <c r="E644" s="24"/>
      <c r="F644" s="24"/>
      <c r="G644" s="24"/>
      <c r="I644" s="28"/>
      <c r="J644" s="28"/>
      <c r="L644" s="24"/>
    </row>
    <row r="645">
      <c r="E645" s="24"/>
      <c r="F645" s="24"/>
      <c r="G645" s="24"/>
      <c r="I645" s="28"/>
      <c r="J645" s="28"/>
      <c r="L645" s="24"/>
    </row>
    <row r="646">
      <c r="E646" s="24"/>
      <c r="F646" s="24"/>
      <c r="G646" s="24"/>
      <c r="I646" s="28"/>
      <c r="J646" s="28"/>
      <c r="L646" s="24"/>
    </row>
    <row r="647">
      <c r="E647" s="24"/>
      <c r="F647" s="24"/>
      <c r="G647" s="24"/>
      <c r="I647" s="28"/>
      <c r="J647" s="28"/>
      <c r="L647" s="24"/>
    </row>
    <row r="648">
      <c r="E648" s="24"/>
      <c r="F648" s="24"/>
      <c r="G648" s="24"/>
      <c r="I648" s="28"/>
      <c r="J648" s="28"/>
      <c r="L648" s="24"/>
    </row>
    <row r="649">
      <c r="E649" s="24"/>
      <c r="F649" s="24"/>
      <c r="G649" s="24"/>
      <c r="I649" s="28"/>
      <c r="J649" s="28"/>
      <c r="L649" s="24"/>
    </row>
    <row r="650">
      <c r="E650" s="24"/>
      <c r="F650" s="24"/>
      <c r="G650" s="24"/>
      <c r="I650" s="28"/>
      <c r="J650" s="28"/>
      <c r="L650" s="24"/>
    </row>
    <row r="651">
      <c r="E651" s="24"/>
      <c r="F651" s="24"/>
      <c r="G651" s="24"/>
      <c r="I651" s="28"/>
      <c r="J651" s="28"/>
      <c r="L651" s="24"/>
    </row>
    <row r="652">
      <c r="E652" s="24"/>
      <c r="F652" s="24"/>
      <c r="G652" s="24"/>
      <c r="I652" s="28"/>
      <c r="J652" s="28"/>
      <c r="L652" s="24"/>
    </row>
    <row r="653">
      <c r="E653" s="24"/>
      <c r="F653" s="24"/>
      <c r="G653" s="24"/>
      <c r="I653" s="28"/>
      <c r="J653" s="28"/>
      <c r="L653" s="24"/>
    </row>
    <row r="654">
      <c r="E654" s="24"/>
      <c r="F654" s="24"/>
      <c r="G654" s="24"/>
      <c r="I654" s="28"/>
      <c r="J654" s="28"/>
      <c r="L654" s="24"/>
    </row>
    <row r="655">
      <c r="E655" s="24"/>
      <c r="F655" s="24"/>
      <c r="G655" s="24"/>
      <c r="I655" s="28"/>
      <c r="J655" s="28"/>
      <c r="L655" s="24"/>
    </row>
    <row r="656">
      <c r="E656" s="24"/>
      <c r="F656" s="24"/>
      <c r="G656" s="24"/>
      <c r="I656" s="28"/>
      <c r="J656" s="28"/>
      <c r="L656" s="24"/>
    </row>
    <row r="657">
      <c r="E657" s="24"/>
      <c r="F657" s="24"/>
      <c r="G657" s="24"/>
      <c r="I657" s="28"/>
      <c r="J657" s="28"/>
      <c r="L657" s="24"/>
    </row>
    <row r="658">
      <c r="E658" s="24"/>
      <c r="F658" s="24"/>
      <c r="G658" s="24"/>
      <c r="I658" s="28"/>
      <c r="J658" s="28"/>
      <c r="L658" s="24"/>
    </row>
    <row r="659">
      <c r="E659" s="24"/>
      <c r="F659" s="24"/>
      <c r="G659" s="24"/>
      <c r="I659" s="28"/>
      <c r="J659" s="28"/>
      <c r="L659" s="24"/>
    </row>
    <row r="660">
      <c r="E660" s="24"/>
      <c r="F660" s="24"/>
      <c r="G660" s="24"/>
      <c r="I660" s="28"/>
      <c r="J660" s="28"/>
      <c r="L660" s="24"/>
    </row>
    <row r="661">
      <c r="E661" s="24"/>
      <c r="F661" s="24"/>
      <c r="G661" s="24"/>
      <c r="I661" s="28"/>
      <c r="J661" s="28"/>
      <c r="L661" s="24"/>
    </row>
    <row r="662">
      <c r="E662" s="24"/>
      <c r="F662" s="24"/>
      <c r="G662" s="24"/>
      <c r="I662" s="28"/>
      <c r="J662" s="28"/>
      <c r="L662" s="24"/>
    </row>
    <row r="663">
      <c r="E663" s="24"/>
      <c r="F663" s="24"/>
      <c r="G663" s="24"/>
      <c r="I663" s="28"/>
      <c r="J663" s="28"/>
      <c r="L663" s="24"/>
    </row>
    <row r="664">
      <c r="E664" s="24"/>
      <c r="F664" s="24"/>
      <c r="G664" s="24"/>
      <c r="I664" s="28"/>
      <c r="J664" s="28"/>
      <c r="L664" s="24"/>
    </row>
    <row r="665">
      <c r="E665" s="24"/>
      <c r="F665" s="24"/>
      <c r="G665" s="24"/>
      <c r="I665" s="28"/>
      <c r="J665" s="28"/>
      <c r="L665" s="24"/>
    </row>
    <row r="666">
      <c r="E666" s="24"/>
      <c r="F666" s="24"/>
      <c r="G666" s="24"/>
      <c r="I666" s="28"/>
      <c r="J666" s="28"/>
      <c r="L666" s="24"/>
    </row>
    <row r="667">
      <c r="E667" s="24"/>
      <c r="F667" s="24"/>
      <c r="G667" s="24"/>
      <c r="I667" s="28"/>
      <c r="J667" s="28"/>
      <c r="L667" s="24"/>
    </row>
    <row r="668">
      <c r="E668" s="24"/>
      <c r="F668" s="24"/>
      <c r="G668" s="24"/>
      <c r="I668" s="28"/>
      <c r="J668" s="28"/>
      <c r="L668" s="24"/>
    </row>
    <row r="669">
      <c r="E669" s="24"/>
      <c r="F669" s="24"/>
      <c r="G669" s="24"/>
      <c r="I669" s="28"/>
      <c r="J669" s="28"/>
      <c r="L669" s="24"/>
    </row>
    <row r="670">
      <c r="E670" s="24"/>
      <c r="F670" s="24"/>
      <c r="G670" s="24"/>
      <c r="I670" s="28"/>
      <c r="J670" s="28"/>
      <c r="L670" s="24"/>
    </row>
    <row r="671">
      <c r="E671" s="24"/>
      <c r="F671" s="24"/>
      <c r="G671" s="24"/>
      <c r="I671" s="28"/>
      <c r="J671" s="28"/>
      <c r="L671" s="24"/>
    </row>
    <row r="672">
      <c r="E672" s="24"/>
      <c r="F672" s="24"/>
      <c r="G672" s="24"/>
      <c r="I672" s="28"/>
      <c r="J672" s="28"/>
      <c r="L672" s="24"/>
    </row>
    <row r="673">
      <c r="E673" s="24"/>
      <c r="F673" s="24"/>
      <c r="G673" s="24"/>
      <c r="I673" s="28"/>
      <c r="J673" s="28"/>
      <c r="L673" s="24"/>
    </row>
    <row r="674">
      <c r="E674" s="24"/>
      <c r="F674" s="24"/>
      <c r="G674" s="24"/>
      <c r="I674" s="28"/>
      <c r="J674" s="28"/>
      <c r="L674" s="24"/>
    </row>
    <row r="675">
      <c r="E675" s="24"/>
      <c r="F675" s="24"/>
      <c r="G675" s="24"/>
      <c r="I675" s="28"/>
      <c r="J675" s="28"/>
      <c r="L675" s="24"/>
    </row>
    <row r="676">
      <c r="E676" s="24"/>
      <c r="F676" s="24"/>
      <c r="G676" s="24"/>
      <c r="I676" s="28"/>
      <c r="J676" s="28"/>
      <c r="L676" s="24"/>
    </row>
    <row r="677">
      <c r="E677" s="24"/>
      <c r="F677" s="24"/>
      <c r="G677" s="24"/>
      <c r="I677" s="28"/>
      <c r="J677" s="28"/>
      <c r="L677" s="24"/>
    </row>
    <row r="678">
      <c r="E678" s="24"/>
      <c r="F678" s="24"/>
      <c r="G678" s="24"/>
      <c r="I678" s="28"/>
      <c r="J678" s="28"/>
      <c r="L678" s="24"/>
    </row>
    <row r="679">
      <c r="E679" s="24"/>
      <c r="F679" s="24"/>
      <c r="G679" s="24"/>
      <c r="I679" s="28"/>
      <c r="J679" s="28"/>
      <c r="L679" s="24"/>
    </row>
    <row r="680">
      <c r="E680" s="24"/>
      <c r="F680" s="24"/>
      <c r="G680" s="24"/>
      <c r="I680" s="28"/>
      <c r="J680" s="28"/>
      <c r="L680" s="24"/>
    </row>
    <row r="681">
      <c r="E681" s="24"/>
      <c r="F681" s="24"/>
      <c r="G681" s="24"/>
      <c r="I681" s="28"/>
      <c r="J681" s="28"/>
      <c r="L681" s="24"/>
    </row>
    <row r="682">
      <c r="E682" s="24"/>
      <c r="F682" s="24"/>
      <c r="G682" s="24"/>
      <c r="I682" s="28"/>
      <c r="J682" s="28"/>
      <c r="L682" s="24"/>
    </row>
    <row r="683">
      <c r="E683" s="24"/>
      <c r="F683" s="24"/>
      <c r="G683" s="24"/>
      <c r="I683" s="28"/>
      <c r="J683" s="28"/>
      <c r="L683" s="24"/>
    </row>
    <row r="684">
      <c r="E684" s="24"/>
      <c r="F684" s="24"/>
      <c r="G684" s="24"/>
      <c r="I684" s="28"/>
      <c r="J684" s="28"/>
      <c r="L684" s="24"/>
    </row>
    <row r="685">
      <c r="E685" s="24"/>
      <c r="F685" s="24"/>
      <c r="G685" s="24"/>
      <c r="I685" s="28"/>
      <c r="J685" s="28"/>
      <c r="L685" s="24"/>
    </row>
    <row r="686">
      <c r="E686" s="24"/>
      <c r="F686" s="24"/>
      <c r="G686" s="24"/>
      <c r="I686" s="28"/>
      <c r="J686" s="28"/>
      <c r="L686" s="24"/>
    </row>
    <row r="687">
      <c r="E687" s="24"/>
      <c r="F687" s="24"/>
      <c r="G687" s="24"/>
      <c r="I687" s="28"/>
      <c r="J687" s="28"/>
      <c r="L687" s="24"/>
    </row>
    <row r="688">
      <c r="E688" s="24"/>
      <c r="F688" s="24"/>
      <c r="G688" s="24"/>
      <c r="I688" s="28"/>
      <c r="J688" s="28"/>
      <c r="L688" s="24"/>
    </row>
    <row r="689">
      <c r="E689" s="24"/>
      <c r="F689" s="24"/>
      <c r="G689" s="24"/>
      <c r="I689" s="28"/>
      <c r="J689" s="28"/>
      <c r="L689" s="24"/>
    </row>
    <row r="690">
      <c r="E690" s="24"/>
      <c r="F690" s="24"/>
      <c r="G690" s="24"/>
      <c r="I690" s="28"/>
      <c r="J690" s="28"/>
      <c r="L690" s="24"/>
    </row>
    <row r="691">
      <c r="E691" s="24"/>
      <c r="F691" s="24"/>
      <c r="G691" s="24"/>
      <c r="I691" s="28"/>
      <c r="J691" s="28"/>
      <c r="L691" s="24"/>
    </row>
    <row r="692">
      <c r="E692" s="24"/>
      <c r="F692" s="24"/>
      <c r="G692" s="24"/>
      <c r="I692" s="28"/>
      <c r="J692" s="28"/>
      <c r="L692" s="24"/>
    </row>
    <row r="693">
      <c r="E693" s="24"/>
      <c r="F693" s="24"/>
      <c r="G693" s="24"/>
      <c r="I693" s="28"/>
      <c r="J693" s="28"/>
      <c r="L693" s="24"/>
    </row>
    <row r="694">
      <c r="E694" s="24"/>
      <c r="F694" s="24"/>
      <c r="G694" s="24"/>
      <c r="I694" s="28"/>
      <c r="J694" s="28"/>
      <c r="L694" s="24"/>
    </row>
    <row r="695">
      <c r="E695" s="24"/>
      <c r="F695" s="24"/>
      <c r="G695" s="24"/>
      <c r="I695" s="28"/>
      <c r="J695" s="28"/>
      <c r="L695" s="24"/>
    </row>
    <row r="696">
      <c r="E696" s="24"/>
      <c r="F696" s="24"/>
      <c r="G696" s="24"/>
      <c r="I696" s="28"/>
      <c r="J696" s="28"/>
      <c r="L696" s="24"/>
    </row>
    <row r="697">
      <c r="E697" s="24"/>
      <c r="F697" s="24"/>
      <c r="G697" s="24"/>
      <c r="I697" s="28"/>
      <c r="J697" s="28"/>
      <c r="L697" s="24"/>
    </row>
    <row r="698">
      <c r="E698" s="24"/>
      <c r="F698" s="24"/>
      <c r="G698" s="24"/>
      <c r="I698" s="28"/>
      <c r="J698" s="28"/>
      <c r="L698" s="24"/>
    </row>
    <row r="699">
      <c r="E699" s="24"/>
      <c r="F699" s="24"/>
      <c r="G699" s="24"/>
      <c r="I699" s="28"/>
      <c r="J699" s="28"/>
      <c r="L699" s="24"/>
    </row>
    <row r="700">
      <c r="E700" s="24"/>
      <c r="F700" s="24"/>
      <c r="G700" s="24"/>
      <c r="I700" s="28"/>
      <c r="J700" s="28"/>
      <c r="L700" s="24"/>
    </row>
    <row r="701">
      <c r="E701" s="24"/>
      <c r="F701" s="24"/>
      <c r="G701" s="24"/>
      <c r="I701" s="28"/>
      <c r="J701" s="28"/>
      <c r="L701" s="24"/>
    </row>
    <row r="702">
      <c r="E702" s="24"/>
      <c r="F702" s="24"/>
      <c r="G702" s="24"/>
      <c r="I702" s="28"/>
      <c r="J702" s="28"/>
      <c r="L702" s="24"/>
    </row>
    <row r="703">
      <c r="E703" s="24"/>
      <c r="F703" s="24"/>
      <c r="G703" s="24"/>
      <c r="I703" s="28"/>
      <c r="J703" s="28"/>
      <c r="L703" s="24"/>
    </row>
    <row r="704">
      <c r="E704" s="24"/>
      <c r="F704" s="24"/>
      <c r="G704" s="24"/>
      <c r="I704" s="28"/>
      <c r="J704" s="28"/>
      <c r="L704" s="24"/>
    </row>
    <row r="705">
      <c r="E705" s="24"/>
      <c r="F705" s="24"/>
      <c r="G705" s="24"/>
      <c r="I705" s="28"/>
      <c r="J705" s="28"/>
      <c r="L705" s="24"/>
    </row>
    <row r="706">
      <c r="E706" s="24"/>
      <c r="F706" s="24"/>
      <c r="G706" s="24"/>
      <c r="I706" s="28"/>
      <c r="J706" s="28"/>
      <c r="L706" s="24"/>
    </row>
    <row r="707">
      <c r="E707" s="24"/>
      <c r="F707" s="24"/>
      <c r="G707" s="24"/>
      <c r="I707" s="28"/>
      <c r="J707" s="28"/>
      <c r="L707" s="24"/>
    </row>
    <row r="708">
      <c r="E708" s="24"/>
      <c r="F708" s="24"/>
      <c r="G708" s="24"/>
      <c r="I708" s="28"/>
      <c r="J708" s="28"/>
      <c r="L708" s="24"/>
    </row>
    <row r="709">
      <c r="E709" s="24"/>
      <c r="F709" s="24"/>
      <c r="G709" s="24"/>
      <c r="I709" s="28"/>
      <c r="J709" s="28"/>
      <c r="L709" s="24"/>
    </row>
    <row r="710">
      <c r="E710" s="24"/>
      <c r="F710" s="24"/>
      <c r="G710" s="24"/>
      <c r="I710" s="28"/>
      <c r="J710" s="28"/>
      <c r="L710" s="24"/>
    </row>
    <row r="711">
      <c r="E711" s="24"/>
      <c r="F711" s="24"/>
      <c r="G711" s="24"/>
      <c r="I711" s="28"/>
      <c r="J711" s="28"/>
      <c r="L711" s="24"/>
    </row>
    <row r="712">
      <c r="E712" s="24"/>
      <c r="F712" s="24"/>
      <c r="G712" s="24"/>
      <c r="I712" s="28"/>
      <c r="J712" s="28"/>
      <c r="L712" s="24"/>
    </row>
    <row r="713">
      <c r="E713" s="24"/>
      <c r="F713" s="24"/>
      <c r="G713" s="24"/>
      <c r="I713" s="28"/>
      <c r="J713" s="28"/>
      <c r="L713" s="24"/>
    </row>
    <row r="714">
      <c r="E714" s="24"/>
      <c r="F714" s="24"/>
      <c r="G714" s="24"/>
      <c r="I714" s="28"/>
      <c r="J714" s="28"/>
      <c r="L714" s="24"/>
    </row>
    <row r="715">
      <c r="E715" s="24"/>
      <c r="F715" s="24"/>
      <c r="G715" s="24"/>
      <c r="I715" s="28"/>
      <c r="J715" s="28"/>
      <c r="L715" s="24"/>
    </row>
    <row r="716">
      <c r="E716" s="24"/>
      <c r="F716" s="24"/>
      <c r="G716" s="24"/>
      <c r="I716" s="28"/>
      <c r="J716" s="28"/>
      <c r="L716" s="24"/>
    </row>
    <row r="717">
      <c r="E717" s="24"/>
      <c r="F717" s="24"/>
      <c r="G717" s="24"/>
      <c r="I717" s="28"/>
      <c r="J717" s="28"/>
      <c r="L717" s="24"/>
    </row>
    <row r="718">
      <c r="E718" s="24"/>
      <c r="F718" s="24"/>
      <c r="G718" s="24"/>
      <c r="I718" s="28"/>
      <c r="J718" s="28"/>
      <c r="L718" s="24"/>
    </row>
    <row r="719">
      <c r="E719" s="24"/>
      <c r="F719" s="24"/>
      <c r="G719" s="24"/>
      <c r="I719" s="28"/>
      <c r="J719" s="28"/>
      <c r="L719" s="24"/>
    </row>
    <row r="720">
      <c r="E720" s="24"/>
      <c r="F720" s="24"/>
      <c r="G720" s="24"/>
      <c r="I720" s="28"/>
      <c r="J720" s="28"/>
      <c r="L720" s="24"/>
    </row>
    <row r="721">
      <c r="E721" s="24"/>
      <c r="F721" s="24"/>
      <c r="G721" s="24"/>
      <c r="I721" s="28"/>
      <c r="J721" s="28"/>
      <c r="L721" s="24"/>
    </row>
    <row r="722">
      <c r="E722" s="24"/>
      <c r="F722" s="24"/>
      <c r="G722" s="24"/>
      <c r="I722" s="28"/>
      <c r="J722" s="28"/>
      <c r="L722" s="24"/>
    </row>
    <row r="723">
      <c r="E723" s="24"/>
      <c r="F723" s="24"/>
      <c r="G723" s="24"/>
      <c r="I723" s="28"/>
      <c r="J723" s="28"/>
      <c r="L723" s="24"/>
    </row>
    <row r="724">
      <c r="E724" s="24"/>
      <c r="F724" s="24"/>
      <c r="G724" s="24"/>
      <c r="I724" s="28"/>
      <c r="J724" s="28"/>
      <c r="L724" s="24"/>
    </row>
    <row r="725">
      <c r="E725" s="24"/>
      <c r="F725" s="24"/>
      <c r="G725" s="24"/>
      <c r="I725" s="28"/>
      <c r="J725" s="28"/>
      <c r="L725" s="24"/>
    </row>
    <row r="726">
      <c r="E726" s="24"/>
      <c r="F726" s="24"/>
      <c r="G726" s="24"/>
      <c r="I726" s="28"/>
      <c r="J726" s="28"/>
      <c r="L726" s="24"/>
    </row>
    <row r="727">
      <c r="E727" s="24"/>
      <c r="F727" s="24"/>
      <c r="G727" s="24"/>
      <c r="I727" s="28"/>
      <c r="J727" s="28"/>
      <c r="L727" s="24"/>
    </row>
    <row r="728">
      <c r="E728" s="24"/>
      <c r="F728" s="24"/>
      <c r="G728" s="24"/>
      <c r="I728" s="28"/>
      <c r="J728" s="28"/>
      <c r="L728" s="24"/>
    </row>
    <row r="729">
      <c r="E729" s="24"/>
      <c r="F729" s="24"/>
      <c r="G729" s="24"/>
      <c r="I729" s="28"/>
      <c r="J729" s="28"/>
      <c r="L729" s="24"/>
    </row>
    <row r="730">
      <c r="E730" s="24"/>
      <c r="F730" s="24"/>
      <c r="G730" s="24"/>
      <c r="I730" s="28"/>
      <c r="J730" s="28"/>
      <c r="L730" s="24"/>
    </row>
    <row r="731">
      <c r="E731" s="24"/>
      <c r="F731" s="24"/>
      <c r="G731" s="24"/>
      <c r="I731" s="28"/>
      <c r="J731" s="28"/>
      <c r="L731" s="24"/>
    </row>
    <row r="732">
      <c r="E732" s="24"/>
      <c r="F732" s="24"/>
      <c r="G732" s="24"/>
      <c r="I732" s="28"/>
      <c r="J732" s="28"/>
      <c r="L732" s="24"/>
    </row>
    <row r="733">
      <c r="E733" s="24"/>
      <c r="F733" s="24"/>
      <c r="G733" s="24"/>
      <c r="I733" s="28"/>
      <c r="J733" s="28"/>
      <c r="L733" s="24"/>
    </row>
    <row r="734">
      <c r="E734" s="24"/>
      <c r="F734" s="24"/>
      <c r="G734" s="24"/>
      <c r="I734" s="28"/>
      <c r="J734" s="28"/>
      <c r="L734" s="24"/>
    </row>
    <row r="735">
      <c r="E735" s="24"/>
      <c r="F735" s="24"/>
      <c r="G735" s="24"/>
      <c r="I735" s="28"/>
      <c r="J735" s="28"/>
      <c r="L735" s="24"/>
    </row>
    <row r="736">
      <c r="E736" s="24"/>
      <c r="F736" s="24"/>
      <c r="G736" s="24"/>
      <c r="I736" s="28"/>
      <c r="J736" s="28"/>
      <c r="L736" s="24"/>
    </row>
    <row r="737">
      <c r="E737" s="24"/>
      <c r="F737" s="24"/>
      <c r="G737" s="24"/>
      <c r="I737" s="28"/>
      <c r="J737" s="28"/>
      <c r="L737" s="24"/>
    </row>
    <row r="738">
      <c r="E738" s="24"/>
      <c r="F738" s="24"/>
      <c r="G738" s="24"/>
      <c r="I738" s="28"/>
      <c r="J738" s="28"/>
      <c r="L738" s="24"/>
    </row>
    <row r="739">
      <c r="E739" s="24"/>
      <c r="F739" s="24"/>
      <c r="G739" s="24"/>
      <c r="I739" s="28"/>
      <c r="J739" s="28"/>
      <c r="L739" s="24"/>
    </row>
    <row r="740">
      <c r="E740" s="24"/>
      <c r="F740" s="24"/>
      <c r="G740" s="24"/>
      <c r="I740" s="28"/>
      <c r="J740" s="28"/>
      <c r="L740" s="24"/>
    </row>
    <row r="741">
      <c r="E741" s="24"/>
      <c r="F741" s="24"/>
      <c r="G741" s="24"/>
      <c r="I741" s="28"/>
      <c r="J741" s="28"/>
      <c r="L741" s="24"/>
    </row>
    <row r="742">
      <c r="E742" s="24"/>
      <c r="F742" s="24"/>
      <c r="G742" s="24"/>
      <c r="I742" s="28"/>
      <c r="J742" s="28"/>
      <c r="L742" s="24"/>
    </row>
    <row r="743">
      <c r="E743" s="24"/>
      <c r="F743" s="24"/>
      <c r="G743" s="24"/>
      <c r="I743" s="28"/>
      <c r="J743" s="28"/>
      <c r="L743" s="24"/>
    </row>
    <row r="744">
      <c r="E744" s="24"/>
      <c r="F744" s="24"/>
      <c r="G744" s="24"/>
      <c r="I744" s="28"/>
      <c r="J744" s="28"/>
      <c r="L744" s="24"/>
    </row>
    <row r="745">
      <c r="E745" s="24"/>
      <c r="F745" s="24"/>
      <c r="G745" s="24"/>
      <c r="I745" s="28"/>
      <c r="J745" s="28"/>
      <c r="L745" s="24"/>
    </row>
    <row r="746">
      <c r="E746" s="24"/>
      <c r="F746" s="24"/>
      <c r="G746" s="24"/>
      <c r="I746" s="28"/>
      <c r="J746" s="28"/>
      <c r="L746" s="24"/>
    </row>
    <row r="747">
      <c r="E747" s="24"/>
      <c r="F747" s="24"/>
      <c r="G747" s="24"/>
      <c r="I747" s="28"/>
      <c r="J747" s="28"/>
      <c r="L747" s="24"/>
    </row>
    <row r="748">
      <c r="E748" s="24"/>
      <c r="F748" s="24"/>
      <c r="G748" s="24"/>
      <c r="I748" s="28"/>
      <c r="J748" s="28"/>
      <c r="L748" s="24"/>
    </row>
    <row r="749">
      <c r="E749" s="24"/>
      <c r="F749" s="24"/>
      <c r="G749" s="24"/>
      <c r="I749" s="28"/>
      <c r="J749" s="28"/>
      <c r="L749" s="24"/>
    </row>
    <row r="750">
      <c r="E750" s="24"/>
      <c r="F750" s="24"/>
      <c r="G750" s="24"/>
      <c r="I750" s="28"/>
      <c r="J750" s="28"/>
      <c r="L750" s="24"/>
    </row>
    <row r="751">
      <c r="E751" s="24"/>
      <c r="F751" s="24"/>
      <c r="G751" s="24"/>
      <c r="I751" s="28"/>
      <c r="J751" s="28"/>
      <c r="L751" s="24"/>
    </row>
    <row r="752">
      <c r="E752" s="24"/>
      <c r="F752" s="24"/>
      <c r="G752" s="24"/>
      <c r="I752" s="28"/>
      <c r="J752" s="28"/>
      <c r="L752" s="24"/>
    </row>
    <row r="753">
      <c r="E753" s="24"/>
      <c r="F753" s="24"/>
      <c r="G753" s="24"/>
      <c r="I753" s="28"/>
      <c r="J753" s="28"/>
      <c r="L753" s="24"/>
    </row>
    <row r="754">
      <c r="E754" s="24"/>
      <c r="F754" s="24"/>
      <c r="G754" s="24"/>
      <c r="I754" s="28"/>
      <c r="J754" s="28"/>
      <c r="L754" s="24"/>
    </row>
    <row r="755">
      <c r="E755" s="24"/>
      <c r="F755" s="24"/>
      <c r="G755" s="24"/>
      <c r="I755" s="28"/>
      <c r="J755" s="28"/>
      <c r="L755" s="24"/>
    </row>
    <row r="756">
      <c r="E756" s="24"/>
      <c r="F756" s="24"/>
      <c r="G756" s="24"/>
      <c r="I756" s="28"/>
      <c r="J756" s="28"/>
      <c r="L756" s="24"/>
    </row>
    <row r="757">
      <c r="E757" s="24"/>
      <c r="F757" s="24"/>
      <c r="G757" s="24"/>
      <c r="I757" s="28"/>
      <c r="J757" s="28"/>
      <c r="L757" s="24"/>
    </row>
    <row r="758">
      <c r="E758" s="24"/>
      <c r="F758" s="24"/>
      <c r="G758" s="24"/>
      <c r="I758" s="28"/>
      <c r="J758" s="28"/>
      <c r="L758" s="24"/>
    </row>
    <row r="759">
      <c r="E759" s="24"/>
      <c r="F759" s="24"/>
      <c r="G759" s="24"/>
      <c r="I759" s="28"/>
      <c r="J759" s="28"/>
      <c r="L759" s="24"/>
    </row>
    <row r="760">
      <c r="E760" s="24"/>
      <c r="F760" s="24"/>
      <c r="G760" s="24"/>
      <c r="I760" s="28"/>
      <c r="J760" s="28"/>
      <c r="L760" s="24"/>
    </row>
    <row r="761">
      <c r="E761" s="24"/>
      <c r="F761" s="24"/>
      <c r="G761" s="24"/>
      <c r="I761" s="28"/>
      <c r="J761" s="28"/>
      <c r="L761" s="24"/>
    </row>
    <row r="762">
      <c r="E762" s="24"/>
      <c r="F762" s="24"/>
      <c r="G762" s="24"/>
      <c r="I762" s="28"/>
      <c r="J762" s="28"/>
      <c r="L762" s="24"/>
    </row>
    <row r="763">
      <c r="E763" s="24"/>
      <c r="F763" s="24"/>
      <c r="G763" s="24"/>
      <c r="I763" s="28"/>
      <c r="J763" s="28"/>
      <c r="L763" s="24"/>
    </row>
    <row r="764">
      <c r="E764" s="24"/>
      <c r="F764" s="24"/>
      <c r="G764" s="24"/>
      <c r="I764" s="28"/>
      <c r="J764" s="28"/>
      <c r="L764" s="24"/>
    </row>
    <row r="765">
      <c r="E765" s="24"/>
      <c r="F765" s="24"/>
      <c r="G765" s="24"/>
      <c r="I765" s="28"/>
      <c r="J765" s="28"/>
      <c r="L765" s="24"/>
    </row>
    <row r="766">
      <c r="E766" s="24"/>
      <c r="F766" s="24"/>
      <c r="G766" s="24"/>
      <c r="I766" s="28"/>
      <c r="J766" s="28"/>
      <c r="L766" s="24"/>
    </row>
    <row r="767">
      <c r="E767" s="24"/>
      <c r="F767" s="24"/>
      <c r="G767" s="24"/>
      <c r="I767" s="28"/>
      <c r="J767" s="28"/>
      <c r="L767" s="24"/>
    </row>
    <row r="768">
      <c r="E768" s="24"/>
      <c r="F768" s="24"/>
      <c r="G768" s="24"/>
      <c r="I768" s="28"/>
      <c r="J768" s="28"/>
      <c r="L768" s="24"/>
    </row>
    <row r="769">
      <c r="E769" s="24"/>
      <c r="F769" s="24"/>
      <c r="G769" s="24"/>
      <c r="I769" s="28"/>
      <c r="J769" s="28"/>
      <c r="L769" s="24"/>
    </row>
    <row r="770">
      <c r="E770" s="24"/>
      <c r="F770" s="24"/>
      <c r="G770" s="24"/>
      <c r="I770" s="28"/>
      <c r="J770" s="28"/>
      <c r="L770" s="24"/>
    </row>
    <row r="771">
      <c r="E771" s="24"/>
      <c r="F771" s="24"/>
      <c r="G771" s="24"/>
      <c r="I771" s="28"/>
      <c r="J771" s="28"/>
      <c r="L771" s="24"/>
    </row>
    <row r="772">
      <c r="E772" s="24"/>
      <c r="F772" s="24"/>
      <c r="G772" s="24"/>
      <c r="I772" s="28"/>
      <c r="J772" s="28"/>
      <c r="L772" s="24"/>
    </row>
    <row r="773">
      <c r="E773" s="24"/>
      <c r="F773" s="24"/>
      <c r="G773" s="24"/>
      <c r="I773" s="28"/>
      <c r="J773" s="28"/>
      <c r="L773" s="24"/>
    </row>
    <row r="774">
      <c r="E774" s="24"/>
      <c r="F774" s="24"/>
      <c r="G774" s="24"/>
      <c r="I774" s="28"/>
      <c r="J774" s="28"/>
      <c r="L774" s="24"/>
    </row>
    <row r="775">
      <c r="E775" s="24"/>
      <c r="F775" s="24"/>
      <c r="G775" s="24"/>
      <c r="I775" s="28"/>
      <c r="J775" s="28"/>
      <c r="L775" s="24"/>
    </row>
    <row r="776">
      <c r="E776" s="24"/>
      <c r="F776" s="24"/>
      <c r="G776" s="24"/>
      <c r="I776" s="28"/>
      <c r="J776" s="28"/>
      <c r="L776" s="24"/>
    </row>
    <row r="777">
      <c r="E777" s="24"/>
      <c r="F777" s="24"/>
      <c r="G777" s="24"/>
      <c r="I777" s="28"/>
      <c r="J777" s="28"/>
      <c r="L777" s="24"/>
    </row>
    <row r="778">
      <c r="E778" s="24"/>
      <c r="F778" s="24"/>
      <c r="G778" s="24"/>
      <c r="I778" s="28"/>
      <c r="J778" s="28"/>
      <c r="L778" s="24"/>
    </row>
    <row r="779">
      <c r="E779" s="24"/>
      <c r="F779" s="24"/>
      <c r="G779" s="24"/>
      <c r="I779" s="28"/>
      <c r="J779" s="28"/>
      <c r="L779" s="24"/>
    </row>
    <row r="780">
      <c r="E780" s="24"/>
      <c r="F780" s="24"/>
      <c r="G780" s="24"/>
      <c r="I780" s="28"/>
      <c r="J780" s="28"/>
      <c r="L780" s="24"/>
    </row>
    <row r="781">
      <c r="E781" s="24"/>
      <c r="F781" s="24"/>
      <c r="G781" s="24"/>
      <c r="I781" s="28"/>
      <c r="J781" s="28"/>
      <c r="L781" s="24"/>
    </row>
    <row r="782">
      <c r="E782" s="24"/>
      <c r="F782" s="24"/>
      <c r="G782" s="24"/>
      <c r="I782" s="28"/>
      <c r="J782" s="28"/>
      <c r="L782" s="24"/>
    </row>
    <row r="783">
      <c r="E783" s="24"/>
      <c r="F783" s="24"/>
      <c r="G783" s="24"/>
      <c r="I783" s="28"/>
      <c r="J783" s="28"/>
      <c r="L783" s="24"/>
    </row>
    <row r="784">
      <c r="E784" s="24"/>
      <c r="F784" s="24"/>
      <c r="G784" s="24"/>
      <c r="I784" s="28"/>
      <c r="J784" s="28"/>
      <c r="L784" s="24"/>
    </row>
    <row r="785">
      <c r="E785" s="24"/>
      <c r="F785" s="24"/>
      <c r="G785" s="24"/>
      <c r="I785" s="28"/>
      <c r="J785" s="28"/>
      <c r="L785" s="24"/>
    </row>
    <row r="786">
      <c r="E786" s="24"/>
      <c r="F786" s="24"/>
      <c r="G786" s="24"/>
      <c r="I786" s="28"/>
      <c r="J786" s="28"/>
      <c r="L786" s="24"/>
    </row>
    <row r="787">
      <c r="E787" s="24"/>
      <c r="F787" s="24"/>
      <c r="G787" s="24"/>
      <c r="I787" s="28"/>
      <c r="J787" s="28"/>
      <c r="L787" s="24"/>
    </row>
    <row r="788">
      <c r="E788" s="24"/>
      <c r="F788" s="24"/>
      <c r="G788" s="24"/>
      <c r="I788" s="28"/>
      <c r="J788" s="28"/>
      <c r="L788" s="24"/>
    </row>
    <row r="789">
      <c r="E789" s="24"/>
      <c r="F789" s="24"/>
      <c r="G789" s="24"/>
      <c r="I789" s="28"/>
      <c r="J789" s="28"/>
      <c r="L789" s="24"/>
    </row>
    <row r="790">
      <c r="E790" s="24"/>
      <c r="F790" s="24"/>
      <c r="G790" s="24"/>
      <c r="I790" s="28"/>
      <c r="J790" s="28"/>
      <c r="L790" s="24"/>
    </row>
    <row r="791">
      <c r="E791" s="24"/>
      <c r="F791" s="24"/>
      <c r="G791" s="24"/>
      <c r="I791" s="28"/>
      <c r="J791" s="28"/>
      <c r="L791" s="24"/>
    </row>
    <row r="792">
      <c r="E792" s="24"/>
      <c r="F792" s="24"/>
      <c r="G792" s="24"/>
      <c r="I792" s="28"/>
      <c r="J792" s="28"/>
      <c r="L792" s="24"/>
    </row>
    <row r="793">
      <c r="E793" s="24"/>
      <c r="F793" s="24"/>
      <c r="G793" s="24"/>
      <c r="I793" s="28"/>
      <c r="J793" s="28"/>
      <c r="L793" s="24"/>
    </row>
    <row r="794">
      <c r="E794" s="24"/>
      <c r="F794" s="24"/>
      <c r="G794" s="24"/>
      <c r="I794" s="28"/>
      <c r="J794" s="28"/>
      <c r="L794" s="24"/>
    </row>
    <row r="795">
      <c r="E795" s="24"/>
      <c r="F795" s="24"/>
      <c r="G795" s="24"/>
      <c r="I795" s="28"/>
      <c r="J795" s="28"/>
      <c r="L795" s="24"/>
    </row>
    <row r="796">
      <c r="E796" s="24"/>
      <c r="F796" s="24"/>
      <c r="G796" s="24"/>
      <c r="I796" s="28"/>
      <c r="J796" s="28"/>
      <c r="L796" s="24"/>
    </row>
    <row r="797">
      <c r="E797" s="24"/>
      <c r="F797" s="24"/>
      <c r="G797" s="24"/>
      <c r="I797" s="28"/>
      <c r="J797" s="28"/>
      <c r="L797" s="24"/>
    </row>
    <row r="798">
      <c r="E798" s="24"/>
      <c r="F798" s="24"/>
      <c r="G798" s="24"/>
      <c r="I798" s="28"/>
      <c r="J798" s="28"/>
      <c r="L798" s="24"/>
    </row>
    <row r="799">
      <c r="E799" s="24"/>
      <c r="F799" s="24"/>
      <c r="G799" s="24"/>
      <c r="I799" s="28"/>
      <c r="J799" s="28"/>
      <c r="L799" s="24"/>
    </row>
    <row r="800">
      <c r="E800" s="24"/>
      <c r="F800" s="24"/>
      <c r="G800" s="24"/>
      <c r="I800" s="28"/>
      <c r="J800" s="28"/>
      <c r="L800" s="24"/>
    </row>
    <row r="801">
      <c r="E801" s="24"/>
      <c r="F801" s="24"/>
      <c r="G801" s="24"/>
      <c r="I801" s="28"/>
      <c r="J801" s="28"/>
      <c r="L801" s="24"/>
    </row>
    <row r="802">
      <c r="E802" s="24"/>
      <c r="F802" s="24"/>
      <c r="G802" s="24"/>
      <c r="I802" s="28"/>
      <c r="J802" s="28"/>
      <c r="L802" s="24"/>
    </row>
    <row r="803">
      <c r="E803" s="24"/>
      <c r="F803" s="24"/>
      <c r="G803" s="24"/>
      <c r="I803" s="28"/>
      <c r="J803" s="28"/>
      <c r="L803" s="24"/>
    </row>
    <row r="804">
      <c r="E804" s="24"/>
      <c r="F804" s="24"/>
      <c r="G804" s="24"/>
      <c r="I804" s="28"/>
      <c r="J804" s="28"/>
      <c r="L804" s="24"/>
    </row>
    <row r="805">
      <c r="E805" s="24"/>
      <c r="F805" s="24"/>
      <c r="G805" s="24"/>
      <c r="I805" s="28"/>
      <c r="J805" s="28"/>
      <c r="L805" s="24"/>
    </row>
    <row r="806">
      <c r="E806" s="24"/>
      <c r="F806" s="24"/>
      <c r="G806" s="24"/>
      <c r="I806" s="28"/>
      <c r="J806" s="28"/>
      <c r="L806" s="24"/>
    </row>
    <row r="807">
      <c r="E807" s="24"/>
      <c r="F807" s="24"/>
      <c r="G807" s="24"/>
      <c r="I807" s="28"/>
      <c r="J807" s="28"/>
      <c r="L807" s="24"/>
    </row>
    <row r="808">
      <c r="E808" s="24"/>
      <c r="F808" s="24"/>
      <c r="G808" s="24"/>
      <c r="I808" s="28"/>
      <c r="J808" s="28"/>
      <c r="L808" s="24"/>
    </row>
    <row r="809">
      <c r="E809" s="24"/>
      <c r="F809" s="24"/>
      <c r="G809" s="24"/>
      <c r="I809" s="28"/>
      <c r="J809" s="28"/>
      <c r="L809" s="24"/>
    </row>
    <row r="810">
      <c r="E810" s="24"/>
      <c r="F810" s="24"/>
      <c r="G810" s="24"/>
      <c r="I810" s="28"/>
      <c r="J810" s="28"/>
      <c r="L810" s="24"/>
    </row>
    <row r="811">
      <c r="E811" s="24"/>
      <c r="F811" s="24"/>
      <c r="G811" s="24"/>
      <c r="I811" s="28"/>
      <c r="J811" s="28"/>
      <c r="L811" s="24"/>
    </row>
    <row r="812">
      <c r="E812" s="24"/>
      <c r="F812" s="24"/>
      <c r="G812" s="24"/>
      <c r="I812" s="28"/>
      <c r="J812" s="28"/>
      <c r="L812" s="24"/>
    </row>
    <row r="813">
      <c r="E813" s="24"/>
      <c r="F813" s="24"/>
      <c r="G813" s="24"/>
      <c r="I813" s="28"/>
      <c r="J813" s="28"/>
      <c r="L813" s="24"/>
    </row>
    <row r="814">
      <c r="E814" s="24"/>
      <c r="F814" s="24"/>
      <c r="G814" s="24"/>
      <c r="I814" s="28"/>
      <c r="J814" s="28"/>
      <c r="L814" s="24"/>
    </row>
    <row r="815">
      <c r="E815" s="24"/>
      <c r="F815" s="24"/>
      <c r="G815" s="24"/>
      <c r="I815" s="28"/>
      <c r="J815" s="28"/>
      <c r="L815" s="24"/>
    </row>
    <row r="816">
      <c r="E816" s="24"/>
      <c r="F816" s="24"/>
      <c r="G816" s="24"/>
      <c r="I816" s="28"/>
      <c r="J816" s="28"/>
      <c r="L816" s="24"/>
    </row>
    <row r="817">
      <c r="E817" s="24"/>
      <c r="F817" s="24"/>
      <c r="G817" s="24"/>
      <c r="I817" s="28"/>
      <c r="J817" s="28"/>
      <c r="L817" s="24"/>
    </row>
    <row r="818">
      <c r="E818" s="24"/>
      <c r="F818" s="24"/>
      <c r="G818" s="24"/>
      <c r="I818" s="28"/>
      <c r="J818" s="28"/>
      <c r="L818" s="24"/>
    </row>
    <row r="819">
      <c r="E819" s="24"/>
      <c r="F819" s="24"/>
      <c r="G819" s="24"/>
      <c r="I819" s="28"/>
      <c r="J819" s="28"/>
      <c r="L819" s="24"/>
    </row>
    <row r="820">
      <c r="E820" s="24"/>
      <c r="F820" s="24"/>
      <c r="G820" s="24"/>
      <c r="I820" s="28"/>
      <c r="J820" s="28"/>
      <c r="L820" s="24"/>
    </row>
    <row r="821">
      <c r="E821" s="24"/>
      <c r="F821" s="24"/>
      <c r="G821" s="24"/>
      <c r="I821" s="28"/>
      <c r="J821" s="28"/>
      <c r="L821" s="24"/>
    </row>
    <row r="822">
      <c r="E822" s="24"/>
      <c r="F822" s="24"/>
      <c r="G822" s="24"/>
      <c r="I822" s="28"/>
      <c r="J822" s="28"/>
      <c r="L822" s="24"/>
    </row>
    <row r="823">
      <c r="E823" s="24"/>
      <c r="F823" s="24"/>
      <c r="G823" s="24"/>
      <c r="I823" s="28"/>
      <c r="J823" s="28"/>
      <c r="L823" s="24"/>
    </row>
    <row r="824">
      <c r="E824" s="24"/>
      <c r="F824" s="24"/>
      <c r="G824" s="24"/>
      <c r="I824" s="28"/>
      <c r="J824" s="28"/>
      <c r="L824" s="24"/>
    </row>
    <row r="825">
      <c r="E825" s="24"/>
      <c r="F825" s="24"/>
      <c r="G825" s="24"/>
      <c r="I825" s="28"/>
      <c r="J825" s="28"/>
      <c r="L825" s="24"/>
    </row>
    <row r="826">
      <c r="E826" s="24"/>
      <c r="F826" s="24"/>
      <c r="G826" s="24"/>
      <c r="I826" s="28"/>
      <c r="J826" s="28"/>
      <c r="L826" s="24"/>
    </row>
    <row r="827">
      <c r="E827" s="24"/>
      <c r="F827" s="24"/>
      <c r="G827" s="24"/>
      <c r="I827" s="28"/>
      <c r="J827" s="28"/>
      <c r="L827" s="24"/>
    </row>
    <row r="828">
      <c r="E828" s="24"/>
      <c r="F828" s="24"/>
      <c r="G828" s="24"/>
      <c r="I828" s="28"/>
      <c r="J828" s="28"/>
      <c r="L828" s="24"/>
    </row>
    <row r="829">
      <c r="E829" s="24"/>
      <c r="F829" s="24"/>
      <c r="G829" s="24"/>
      <c r="I829" s="28"/>
      <c r="J829" s="28"/>
      <c r="L829" s="24"/>
    </row>
    <row r="830">
      <c r="E830" s="24"/>
      <c r="F830" s="24"/>
      <c r="G830" s="24"/>
      <c r="I830" s="28"/>
      <c r="J830" s="28"/>
      <c r="L830" s="24"/>
    </row>
    <row r="831">
      <c r="E831" s="24"/>
      <c r="F831" s="24"/>
      <c r="G831" s="24"/>
      <c r="I831" s="28"/>
      <c r="J831" s="28"/>
      <c r="L831" s="24"/>
    </row>
    <row r="832">
      <c r="E832" s="24"/>
      <c r="F832" s="24"/>
      <c r="G832" s="24"/>
      <c r="I832" s="28"/>
      <c r="J832" s="28"/>
      <c r="L832" s="24"/>
    </row>
    <row r="833">
      <c r="E833" s="24"/>
      <c r="F833" s="24"/>
      <c r="G833" s="24"/>
      <c r="I833" s="28"/>
      <c r="J833" s="28"/>
      <c r="L833" s="24"/>
    </row>
    <row r="834">
      <c r="E834" s="24"/>
      <c r="F834" s="24"/>
      <c r="G834" s="24"/>
      <c r="I834" s="28"/>
      <c r="J834" s="28"/>
      <c r="L834" s="24"/>
    </row>
    <row r="835">
      <c r="E835" s="24"/>
      <c r="F835" s="24"/>
      <c r="G835" s="24"/>
      <c r="I835" s="28"/>
      <c r="J835" s="28"/>
      <c r="L835" s="24"/>
    </row>
    <row r="836">
      <c r="E836" s="24"/>
      <c r="F836" s="24"/>
      <c r="G836" s="24"/>
      <c r="I836" s="28"/>
      <c r="J836" s="28"/>
      <c r="L836" s="24"/>
    </row>
    <row r="837">
      <c r="E837" s="24"/>
      <c r="F837" s="24"/>
      <c r="G837" s="24"/>
      <c r="I837" s="28"/>
      <c r="J837" s="28"/>
      <c r="L837" s="24"/>
    </row>
    <row r="838">
      <c r="E838" s="24"/>
      <c r="F838" s="24"/>
      <c r="G838" s="24"/>
      <c r="I838" s="28"/>
      <c r="J838" s="28"/>
      <c r="L838" s="24"/>
    </row>
    <row r="839">
      <c r="E839" s="24"/>
      <c r="F839" s="24"/>
      <c r="G839" s="24"/>
      <c r="I839" s="28"/>
      <c r="J839" s="28"/>
      <c r="L839" s="24"/>
    </row>
    <row r="840">
      <c r="E840" s="24"/>
      <c r="F840" s="24"/>
      <c r="G840" s="24"/>
      <c r="I840" s="28"/>
      <c r="J840" s="28"/>
      <c r="L840" s="24"/>
    </row>
    <row r="841">
      <c r="E841" s="24"/>
      <c r="F841" s="24"/>
      <c r="G841" s="24"/>
      <c r="I841" s="28"/>
      <c r="J841" s="28"/>
      <c r="L841" s="24"/>
    </row>
    <row r="842">
      <c r="E842" s="24"/>
      <c r="F842" s="24"/>
      <c r="G842" s="24"/>
      <c r="I842" s="28"/>
      <c r="J842" s="28"/>
      <c r="L842" s="24"/>
    </row>
    <row r="843">
      <c r="E843" s="24"/>
      <c r="F843" s="24"/>
      <c r="G843" s="24"/>
      <c r="I843" s="28"/>
      <c r="J843" s="28"/>
      <c r="L843" s="24"/>
    </row>
    <row r="844">
      <c r="E844" s="24"/>
      <c r="F844" s="24"/>
      <c r="G844" s="24"/>
      <c r="I844" s="28"/>
      <c r="J844" s="28"/>
      <c r="L844" s="24"/>
    </row>
    <row r="845">
      <c r="E845" s="24"/>
      <c r="F845" s="24"/>
      <c r="G845" s="24"/>
      <c r="I845" s="28"/>
      <c r="J845" s="28"/>
      <c r="L845" s="24"/>
    </row>
    <row r="846">
      <c r="E846" s="24"/>
      <c r="F846" s="24"/>
      <c r="G846" s="24"/>
      <c r="I846" s="28"/>
      <c r="J846" s="28"/>
      <c r="L846" s="24"/>
    </row>
    <row r="847">
      <c r="E847" s="24"/>
      <c r="F847" s="24"/>
      <c r="G847" s="24"/>
      <c r="I847" s="28"/>
      <c r="J847" s="28"/>
      <c r="L847" s="24"/>
    </row>
    <row r="848">
      <c r="E848" s="24"/>
      <c r="F848" s="24"/>
      <c r="G848" s="24"/>
      <c r="I848" s="28"/>
      <c r="J848" s="28"/>
      <c r="L848" s="24"/>
    </row>
    <row r="849">
      <c r="E849" s="24"/>
      <c r="F849" s="24"/>
      <c r="G849" s="24"/>
      <c r="I849" s="28"/>
      <c r="J849" s="28"/>
      <c r="L849" s="24"/>
    </row>
    <row r="850">
      <c r="E850" s="24"/>
      <c r="F850" s="24"/>
      <c r="G850" s="24"/>
      <c r="I850" s="28"/>
      <c r="J850" s="28"/>
      <c r="L850" s="24"/>
    </row>
    <row r="851">
      <c r="E851" s="24"/>
      <c r="F851" s="24"/>
      <c r="G851" s="24"/>
      <c r="I851" s="28"/>
      <c r="J851" s="28"/>
      <c r="L851" s="24"/>
    </row>
    <row r="852">
      <c r="E852" s="24"/>
      <c r="F852" s="24"/>
      <c r="G852" s="24"/>
      <c r="I852" s="28"/>
      <c r="J852" s="28"/>
      <c r="L852" s="24"/>
    </row>
    <row r="853">
      <c r="E853" s="24"/>
      <c r="F853" s="24"/>
      <c r="G853" s="24"/>
      <c r="I853" s="28"/>
      <c r="J853" s="28"/>
      <c r="L853" s="24"/>
    </row>
    <row r="854">
      <c r="E854" s="24"/>
      <c r="F854" s="24"/>
      <c r="G854" s="24"/>
      <c r="I854" s="28"/>
      <c r="J854" s="28"/>
      <c r="L854" s="24"/>
    </row>
    <row r="855">
      <c r="E855" s="24"/>
      <c r="F855" s="24"/>
      <c r="G855" s="24"/>
      <c r="I855" s="28"/>
      <c r="J855" s="28"/>
      <c r="L855" s="24"/>
    </row>
    <row r="856">
      <c r="E856" s="24"/>
      <c r="F856" s="24"/>
      <c r="G856" s="24"/>
      <c r="I856" s="28"/>
      <c r="J856" s="28"/>
      <c r="L856" s="24"/>
    </row>
    <row r="857">
      <c r="E857" s="24"/>
      <c r="F857" s="24"/>
      <c r="G857" s="24"/>
      <c r="I857" s="28"/>
      <c r="J857" s="28"/>
      <c r="L857" s="24"/>
    </row>
    <row r="858">
      <c r="E858" s="24"/>
      <c r="F858" s="24"/>
      <c r="G858" s="24"/>
      <c r="I858" s="28"/>
      <c r="J858" s="28"/>
      <c r="L858" s="24"/>
    </row>
    <row r="859">
      <c r="E859" s="24"/>
      <c r="F859" s="24"/>
      <c r="G859" s="24"/>
      <c r="I859" s="28"/>
      <c r="J859" s="28"/>
      <c r="L859" s="24"/>
    </row>
    <row r="860">
      <c r="E860" s="24"/>
      <c r="F860" s="24"/>
      <c r="G860" s="24"/>
      <c r="I860" s="28"/>
      <c r="J860" s="28"/>
      <c r="L860" s="24"/>
    </row>
    <row r="861">
      <c r="E861" s="24"/>
      <c r="F861" s="24"/>
      <c r="G861" s="24"/>
      <c r="I861" s="28"/>
      <c r="J861" s="28"/>
      <c r="L861" s="24"/>
    </row>
    <row r="862">
      <c r="E862" s="24"/>
      <c r="F862" s="24"/>
      <c r="G862" s="24"/>
      <c r="I862" s="28"/>
      <c r="J862" s="28"/>
      <c r="L862" s="24"/>
    </row>
    <row r="863">
      <c r="E863" s="24"/>
      <c r="F863" s="24"/>
      <c r="G863" s="24"/>
      <c r="I863" s="28"/>
      <c r="J863" s="28"/>
      <c r="L863" s="24"/>
    </row>
    <row r="864">
      <c r="E864" s="24"/>
      <c r="F864" s="24"/>
      <c r="G864" s="24"/>
      <c r="I864" s="28"/>
      <c r="J864" s="28"/>
      <c r="L864" s="24"/>
    </row>
    <row r="865">
      <c r="E865" s="24"/>
      <c r="F865" s="24"/>
      <c r="G865" s="24"/>
      <c r="I865" s="28"/>
      <c r="J865" s="28"/>
      <c r="L865" s="24"/>
    </row>
    <row r="866">
      <c r="E866" s="24"/>
      <c r="F866" s="24"/>
      <c r="G866" s="24"/>
      <c r="I866" s="28"/>
      <c r="J866" s="28"/>
      <c r="L866" s="24"/>
    </row>
    <row r="867">
      <c r="E867" s="24"/>
      <c r="F867" s="24"/>
      <c r="G867" s="24"/>
      <c r="I867" s="28"/>
      <c r="J867" s="28"/>
      <c r="L867" s="24"/>
    </row>
    <row r="868">
      <c r="E868" s="24"/>
      <c r="F868" s="24"/>
      <c r="G868" s="24"/>
      <c r="I868" s="28"/>
      <c r="J868" s="28"/>
      <c r="L868" s="24"/>
    </row>
    <row r="869">
      <c r="E869" s="24"/>
      <c r="F869" s="24"/>
      <c r="G869" s="24"/>
      <c r="I869" s="28"/>
      <c r="J869" s="28"/>
      <c r="L869" s="24"/>
    </row>
    <row r="870">
      <c r="E870" s="24"/>
      <c r="F870" s="24"/>
      <c r="G870" s="24"/>
      <c r="I870" s="28"/>
      <c r="J870" s="28"/>
      <c r="L870" s="24"/>
    </row>
    <row r="871">
      <c r="E871" s="24"/>
      <c r="F871" s="24"/>
      <c r="G871" s="24"/>
      <c r="I871" s="28"/>
      <c r="J871" s="28"/>
      <c r="L871" s="24"/>
    </row>
    <row r="872">
      <c r="E872" s="24"/>
      <c r="F872" s="24"/>
      <c r="G872" s="24"/>
      <c r="I872" s="28"/>
      <c r="J872" s="28"/>
      <c r="L872" s="24"/>
    </row>
    <row r="873">
      <c r="E873" s="24"/>
      <c r="F873" s="24"/>
      <c r="G873" s="24"/>
      <c r="I873" s="28"/>
      <c r="J873" s="28"/>
      <c r="L873" s="24"/>
    </row>
    <row r="874">
      <c r="E874" s="24"/>
      <c r="F874" s="24"/>
      <c r="G874" s="24"/>
      <c r="I874" s="28"/>
      <c r="J874" s="28"/>
      <c r="L874" s="24"/>
    </row>
    <row r="875">
      <c r="E875" s="24"/>
      <c r="F875" s="24"/>
      <c r="G875" s="24"/>
      <c r="I875" s="28"/>
      <c r="J875" s="28"/>
      <c r="L875" s="24"/>
    </row>
    <row r="876">
      <c r="E876" s="24"/>
      <c r="F876" s="24"/>
      <c r="G876" s="24"/>
      <c r="I876" s="28"/>
      <c r="J876" s="28"/>
      <c r="L876" s="24"/>
    </row>
    <row r="877">
      <c r="E877" s="24"/>
      <c r="F877" s="24"/>
      <c r="G877" s="24"/>
      <c r="I877" s="28"/>
      <c r="J877" s="28"/>
      <c r="L877" s="24"/>
    </row>
    <row r="878">
      <c r="E878" s="24"/>
      <c r="F878" s="24"/>
      <c r="G878" s="24"/>
      <c r="I878" s="28"/>
      <c r="J878" s="28"/>
      <c r="L878" s="24"/>
    </row>
    <row r="879">
      <c r="E879" s="24"/>
      <c r="F879" s="24"/>
      <c r="G879" s="24"/>
      <c r="I879" s="28"/>
      <c r="J879" s="28"/>
      <c r="L879" s="24"/>
    </row>
    <row r="880">
      <c r="E880" s="24"/>
      <c r="F880" s="24"/>
      <c r="G880" s="24"/>
      <c r="I880" s="28"/>
      <c r="J880" s="28"/>
      <c r="L880" s="24"/>
    </row>
    <row r="881">
      <c r="E881" s="24"/>
      <c r="F881" s="24"/>
      <c r="G881" s="24"/>
      <c r="I881" s="28"/>
      <c r="J881" s="28"/>
      <c r="L881" s="24"/>
    </row>
    <row r="882">
      <c r="E882" s="24"/>
      <c r="F882" s="24"/>
      <c r="G882" s="24"/>
      <c r="I882" s="28"/>
      <c r="J882" s="28"/>
      <c r="L882" s="24"/>
    </row>
    <row r="883">
      <c r="E883" s="24"/>
      <c r="F883" s="24"/>
      <c r="G883" s="24"/>
      <c r="I883" s="28"/>
      <c r="J883" s="28"/>
      <c r="L883" s="24"/>
    </row>
    <row r="884">
      <c r="E884" s="24"/>
      <c r="F884" s="24"/>
      <c r="G884" s="24"/>
      <c r="I884" s="28"/>
      <c r="J884" s="28"/>
      <c r="L884" s="24"/>
    </row>
    <row r="885">
      <c r="E885" s="24"/>
      <c r="F885" s="24"/>
      <c r="G885" s="24"/>
      <c r="I885" s="28"/>
      <c r="J885" s="28"/>
      <c r="L885" s="24"/>
    </row>
    <row r="886">
      <c r="E886" s="24"/>
      <c r="F886" s="24"/>
      <c r="G886" s="24"/>
      <c r="I886" s="28"/>
      <c r="J886" s="28"/>
      <c r="L886" s="24"/>
    </row>
    <row r="887">
      <c r="E887" s="24"/>
      <c r="F887" s="24"/>
      <c r="G887" s="24"/>
      <c r="I887" s="28"/>
      <c r="J887" s="28"/>
      <c r="L887" s="24"/>
    </row>
    <row r="888">
      <c r="E888" s="24"/>
      <c r="F888" s="24"/>
      <c r="G888" s="24"/>
      <c r="I888" s="28"/>
      <c r="J888" s="28"/>
      <c r="L888" s="24"/>
    </row>
    <row r="889">
      <c r="E889" s="24"/>
      <c r="F889" s="24"/>
      <c r="G889" s="24"/>
      <c r="I889" s="28"/>
      <c r="J889" s="28"/>
      <c r="L889" s="24"/>
    </row>
    <row r="890">
      <c r="E890" s="24"/>
      <c r="F890" s="24"/>
      <c r="G890" s="24"/>
      <c r="I890" s="28"/>
      <c r="J890" s="28"/>
      <c r="L890" s="24"/>
    </row>
    <row r="891">
      <c r="E891" s="24"/>
      <c r="F891" s="24"/>
      <c r="G891" s="24"/>
      <c r="I891" s="28"/>
      <c r="J891" s="28"/>
      <c r="L891" s="24"/>
    </row>
    <row r="892">
      <c r="E892" s="24"/>
      <c r="F892" s="24"/>
      <c r="G892" s="24"/>
      <c r="I892" s="28"/>
      <c r="J892" s="28"/>
      <c r="L892" s="24"/>
    </row>
    <row r="893">
      <c r="E893" s="24"/>
      <c r="F893" s="24"/>
      <c r="G893" s="24"/>
      <c r="I893" s="28"/>
      <c r="J893" s="28"/>
      <c r="L893" s="24"/>
    </row>
    <row r="894">
      <c r="E894" s="24"/>
      <c r="F894" s="24"/>
      <c r="G894" s="24"/>
      <c r="I894" s="28"/>
      <c r="J894" s="28"/>
      <c r="L894" s="24"/>
    </row>
    <row r="895">
      <c r="E895" s="24"/>
      <c r="F895" s="24"/>
      <c r="G895" s="24"/>
      <c r="I895" s="28"/>
      <c r="J895" s="28"/>
      <c r="L895" s="24"/>
    </row>
    <row r="896">
      <c r="E896" s="24"/>
      <c r="F896" s="24"/>
      <c r="G896" s="24"/>
      <c r="I896" s="28"/>
      <c r="J896" s="28"/>
      <c r="L896" s="24"/>
    </row>
    <row r="897">
      <c r="E897" s="24"/>
      <c r="F897" s="24"/>
      <c r="G897" s="24"/>
      <c r="I897" s="28"/>
      <c r="J897" s="28"/>
      <c r="L897" s="24"/>
    </row>
    <row r="898">
      <c r="E898" s="24"/>
      <c r="F898" s="24"/>
      <c r="G898" s="24"/>
      <c r="I898" s="28"/>
      <c r="J898" s="28"/>
      <c r="L898" s="24"/>
    </row>
    <row r="899">
      <c r="E899" s="24"/>
      <c r="F899" s="24"/>
      <c r="G899" s="24"/>
      <c r="I899" s="28"/>
      <c r="J899" s="28"/>
      <c r="L899" s="24"/>
    </row>
    <row r="900">
      <c r="E900" s="24"/>
      <c r="F900" s="24"/>
      <c r="G900" s="24"/>
      <c r="I900" s="28"/>
      <c r="J900" s="28"/>
      <c r="L900" s="24"/>
    </row>
    <row r="901">
      <c r="E901" s="24"/>
      <c r="F901" s="24"/>
      <c r="G901" s="24"/>
      <c r="I901" s="28"/>
      <c r="J901" s="28"/>
      <c r="L901" s="24"/>
    </row>
    <row r="902">
      <c r="E902" s="24"/>
      <c r="F902" s="24"/>
      <c r="G902" s="24"/>
      <c r="I902" s="28"/>
      <c r="J902" s="28"/>
      <c r="L902" s="24"/>
    </row>
    <row r="903">
      <c r="E903" s="24"/>
      <c r="F903" s="24"/>
      <c r="G903" s="24"/>
      <c r="I903" s="28"/>
      <c r="J903" s="28"/>
      <c r="L903" s="24"/>
    </row>
    <row r="904">
      <c r="E904" s="24"/>
      <c r="F904" s="24"/>
      <c r="G904" s="24"/>
      <c r="I904" s="28"/>
      <c r="J904" s="28"/>
      <c r="L904" s="24"/>
    </row>
    <row r="905">
      <c r="E905" s="24"/>
      <c r="F905" s="24"/>
      <c r="G905" s="24"/>
      <c r="I905" s="28"/>
      <c r="J905" s="28"/>
      <c r="L905" s="24"/>
    </row>
    <row r="906">
      <c r="E906" s="24"/>
      <c r="F906" s="24"/>
      <c r="G906" s="24"/>
      <c r="I906" s="28"/>
      <c r="J906" s="28"/>
      <c r="L906" s="24"/>
    </row>
    <row r="907">
      <c r="E907" s="24"/>
      <c r="F907" s="24"/>
      <c r="G907" s="24"/>
      <c r="I907" s="28"/>
      <c r="J907" s="28"/>
      <c r="L907" s="24"/>
    </row>
    <row r="908">
      <c r="E908" s="24"/>
      <c r="F908" s="24"/>
      <c r="G908" s="24"/>
      <c r="I908" s="28"/>
      <c r="J908" s="28"/>
      <c r="L908" s="24"/>
    </row>
    <row r="909">
      <c r="E909" s="24"/>
      <c r="F909" s="24"/>
      <c r="G909" s="24"/>
      <c r="I909" s="28"/>
      <c r="J909" s="28"/>
      <c r="L909" s="24"/>
    </row>
    <row r="910">
      <c r="E910" s="24"/>
      <c r="F910" s="24"/>
      <c r="G910" s="24"/>
      <c r="I910" s="28"/>
      <c r="J910" s="28"/>
      <c r="L910" s="24"/>
    </row>
    <row r="911">
      <c r="E911" s="24"/>
      <c r="F911" s="24"/>
      <c r="G911" s="24"/>
      <c r="I911" s="28"/>
      <c r="J911" s="28"/>
      <c r="L911" s="24"/>
    </row>
    <row r="912">
      <c r="E912" s="24"/>
      <c r="F912" s="24"/>
      <c r="G912" s="24"/>
      <c r="I912" s="28"/>
      <c r="J912" s="28"/>
      <c r="L912" s="24"/>
    </row>
    <row r="913">
      <c r="E913" s="24"/>
      <c r="F913" s="24"/>
      <c r="G913" s="24"/>
      <c r="I913" s="28"/>
      <c r="J913" s="28"/>
      <c r="L913" s="24"/>
    </row>
    <row r="914">
      <c r="E914" s="24"/>
      <c r="F914" s="24"/>
      <c r="G914" s="24"/>
      <c r="I914" s="28"/>
      <c r="J914" s="28"/>
      <c r="L914" s="24"/>
    </row>
    <row r="915">
      <c r="E915" s="24"/>
      <c r="F915" s="24"/>
      <c r="G915" s="24"/>
      <c r="I915" s="28"/>
      <c r="J915" s="28"/>
      <c r="L915" s="24"/>
    </row>
    <row r="916">
      <c r="E916" s="24"/>
      <c r="F916" s="24"/>
      <c r="G916" s="24"/>
      <c r="I916" s="28"/>
      <c r="J916" s="28"/>
      <c r="L916" s="24"/>
    </row>
    <row r="917">
      <c r="E917" s="24"/>
      <c r="F917" s="24"/>
      <c r="G917" s="24"/>
      <c r="I917" s="28"/>
      <c r="J917" s="28"/>
      <c r="L917" s="24"/>
    </row>
    <row r="918">
      <c r="E918" s="24"/>
      <c r="F918" s="24"/>
      <c r="G918" s="24"/>
      <c r="I918" s="28"/>
      <c r="J918" s="28"/>
      <c r="L918" s="24"/>
    </row>
    <row r="919">
      <c r="E919" s="24"/>
      <c r="F919" s="24"/>
      <c r="G919" s="24"/>
      <c r="I919" s="28"/>
      <c r="J919" s="28"/>
      <c r="L919" s="24"/>
    </row>
    <row r="920">
      <c r="E920" s="24"/>
      <c r="F920" s="24"/>
      <c r="G920" s="24"/>
      <c r="I920" s="28"/>
      <c r="J920" s="28"/>
      <c r="L920" s="24"/>
    </row>
    <row r="921">
      <c r="E921" s="24"/>
      <c r="F921" s="24"/>
      <c r="G921" s="24"/>
      <c r="I921" s="28"/>
      <c r="J921" s="28"/>
      <c r="L921" s="24"/>
    </row>
    <row r="922">
      <c r="E922" s="24"/>
      <c r="F922" s="24"/>
      <c r="G922" s="24"/>
      <c r="I922" s="28"/>
      <c r="J922" s="28"/>
      <c r="L922" s="24"/>
    </row>
    <row r="923">
      <c r="E923" s="24"/>
      <c r="F923" s="24"/>
      <c r="G923" s="24"/>
      <c r="I923" s="28"/>
      <c r="J923" s="28"/>
      <c r="L923" s="24"/>
    </row>
    <row r="924">
      <c r="E924" s="24"/>
      <c r="F924" s="24"/>
      <c r="G924" s="24"/>
      <c r="I924" s="28"/>
      <c r="J924" s="28"/>
      <c r="L924" s="24"/>
    </row>
    <row r="925">
      <c r="E925" s="24"/>
      <c r="F925" s="24"/>
      <c r="G925" s="24"/>
      <c r="I925" s="28"/>
      <c r="J925" s="28"/>
      <c r="L925" s="24"/>
    </row>
    <row r="926">
      <c r="E926" s="24"/>
      <c r="F926" s="24"/>
      <c r="G926" s="24"/>
      <c r="I926" s="28"/>
      <c r="J926" s="28"/>
      <c r="L926" s="24"/>
    </row>
    <row r="927">
      <c r="E927" s="24"/>
      <c r="F927" s="24"/>
      <c r="G927" s="24"/>
      <c r="I927" s="28"/>
      <c r="J927" s="28"/>
      <c r="L927" s="24"/>
    </row>
    <row r="928">
      <c r="E928" s="24"/>
      <c r="F928" s="24"/>
      <c r="G928" s="24"/>
      <c r="I928" s="28"/>
      <c r="J928" s="28"/>
      <c r="L928" s="24"/>
    </row>
    <row r="929">
      <c r="E929" s="24"/>
      <c r="F929" s="24"/>
      <c r="G929" s="24"/>
      <c r="I929" s="28"/>
      <c r="J929" s="28"/>
      <c r="L929" s="24"/>
    </row>
    <row r="930">
      <c r="E930" s="24"/>
      <c r="F930" s="24"/>
      <c r="G930" s="24"/>
      <c r="I930" s="28"/>
      <c r="J930" s="28"/>
      <c r="L930" s="24"/>
    </row>
    <row r="931">
      <c r="E931" s="24"/>
      <c r="F931" s="24"/>
      <c r="G931" s="24"/>
      <c r="I931" s="28"/>
      <c r="J931" s="28"/>
      <c r="L931" s="24"/>
    </row>
    <row r="932">
      <c r="E932" s="24"/>
      <c r="F932" s="24"/>
      <c r="G932" s="24"/>
      <c r="I932" s="28"/>
      <c r="J932" s="28"/>
      <c r="L932" s="24"/>
    </row>
    <row r="933">
      <c r="E933" s="24"/>
      <c r="F933" s="24"/>
      <c r="G933" s="24"/>
      <c r="I933" s="28"/>
      <c r="J933" s="28"/>
      <c r="L933" s="24"/>
    </row>
    <row r="934">
      <c r="E934" s="24"/>
      <c r="F934" s="24"/>
      <c r="G934" s="24"/>
      <c r="I934" s="28"/>
      <c r="J934" s="28"/>
      <c r="L934" s="24"/>
    </row>
    <row r="935">
      <c r="E935" s="24"/>
      <c r="F935" s="24"/>
      <c r="G935" s="24"/>
      <c r="I935" s="28"/>
      <c r="J935" s="28"/>
      <c r="L935" s="24"/>
    </row>
    <row r="936">
      <c r="E936" s="24"/>
      <c r="F936" s="24"/>
      <c r="G936" s="24"/>
      <c r="I936" s="28"/>
      <c r="J936" s="28"/>
      <c r="L936" s="24"/>
    </row>
    <row r="937">
      <c r="E937" s="24"/>
      <c r="F937" s="24"/>
      <c r="G937" s="24"/>
      <c r="I937" s="28"/>
      <c r="J937" s="28"/>
      <c r="L937" s="24"/>
    </row>
    <row r="938">
      <c r="E938" s="24"/>
      <c r="F938" s="24"/>
      <c r="G938" s="24"/>
      <c r="I938" s="28"/>
      <c r="J938" s="28"/>
      <c r="L938" s="24"/>
    </row>
    <row r="939">
      <c r="E939" s="24"/>
      <c r="F939" s="24"/>
      <c r="G939" s="24"/>
      <c r="I939" s="28"/>
      <c r="J939" s="28"/>
      <c r="L939" s="24"/>
    </row>
    <row r="940">
      <c r="E940" s="24"/>
      <c r="F940" s="24"/>
      <c r="G940" s="24"/>
      <c r="I940" s="28"/>
      <c r="J940" s="28"/>
      <c r="L940" s="24"/>
    </row>
    <row r="941">
      <c r="E941" s="24"/>
      <c r="F941" s="24"/>
      <c r="G941" s="24"/>
      <c r="I941" s="28"/>
      <c r="J941" s="28"/>
      <c r="L941" s="24"/>
    </row>
    <row r="942">
      <c r="E942" s="24"/>
      <c r="F942" s="24"/>
      <c r="G942" s="24"/>
      <c r="I942" s="28"/>
      <c r="J942" s="28"/>
      <c r="L942" s="24"/>
    </row>
    <row r="943">
      <c r="E943" s="24"/>
      <c r="F943" s="24"/>
      <c r="G943" s="24"/>
      <c r="I943" s="28"/>
      <c r="J943" s="28"/>
      <c r="L943" s="24"/>
    </row>
    <row r="944">
      <c r="E944" s="24"/>
      <c r="F944" s="24"/>
      <c r="G944" s="24"/>
      <c r="I944" s="28"/>
      <c r="J944" s="28"/>
      <c r="L944" s="24"/>
    </row>
    <row r="945">
      <c r="E945" s="24"/>
      <c r="F945" s="24"/>
      <c r="G945" s="24"/>
      <c r="I945" s="28"/>
      <c r="J945" s="28"/>
      <c r="L945" s="24"/>
    </row>
    <row r="946">
      <c r="E946" s="24"/>
      <c r="F946" s="24"/>
      <c r="G946" s="24"/>
      <c r="I946" s="28"/>
      <c r="J946" s="28"/>
      <c r="L946" s="24"/>
    </row>
    <row r="947">
      <c r="E947" s="24"/>
      <c r="F947" s="24"/>
      <c r="G947" s="24"/>
      <c r="I947" s="28"/>
      <c r="J947" s="28"/>
      <c r="L947" s="24"/>
    </row>
    <row r="948">
      <c r="E948" s="24"/>
      <c r="F948" s="24"/>
      <c r="G948" s="24"/>
      <c r="I948" s="28"/>
      <c r="J948" s="28"/>
      <c r="L948" s="24"/>
    </row>
    <row r="949">
      <c r="E949" s="24"/>
      <c r="F949" s="24"/>
      <c r="G949" s="24"/>
      <c r="I949" s="28"/>
      <c r="J949" s="28"/>
      <c r="L949" s="24"/>
    </row>
    <row r="950">
      <c r="E950" s="24"/>
      <c r="F950" s="24"/>
      <c r="G950" s="24"/>
      <c r="I950" s="28"/>
      <c r="J950" s="28"/>
      <c r="L950" s="24"/>
    </row>
    <row r="951">
      <c r="E951" s="24"/>
      <c r="F951" s="24"/>
      <c r="G951" s="24"/>
      <c r="I951" s="28"/>
      <c r="J951" s="28"/>
      <c r="L951" s="24"/>
    </row>
    <row r="952">
      <c r="E952" s="24"/>
      <c r="F952" s="24"/>
      <c r="G952" s="24"/>
      <c r="I952" s="28"/>
      <c r="J952" s="28"/>
      <c r="L952" s="24"/>
    </row>
    <row r="953">
      <c r="E953" s="24"/>
      <c r="F953" s="24"/>
      <c r="G953" s="24"/>
      <c r="I953" s="28"/>
      <c r="J953" s="28"/>
      <c r="L953" s="24"/>
    </row>
    <row r="954">
      <c r="E954" s="24"/>
      <c r="F954" s="24"/>
      <c r="G954" s="24"/>
      <c r="I954" s="28"/>
      <c r="J954" s="28"/>
      <c r="L954" s="24"/>
    </row>
    <row r="955">
      <c r="E955" s="24"/>
      <c r="F955" s="24"/>
      <c r="G955" s="24"/>
      <c r="I955" s="28"/>
      <c r="J955" s="28"/>
      <c r="L955" s="24"/>
    </row>
    <row r="956">
      <c r="E956" s="24"/>
      <c r="F956" s="24"/>
      <c r="G956" s="24"/>
      <c r="I956" s="28"/>
      <c r="J956" s="28"/>
      <c r="L956" s="24"/>
    </row>
    <row r="957">
      <c r="E957" s="24"/>
      <c r="F957" s="24"/>
      <c r="G957" s="24"/>
      <c r="I957" s="28"/>
      <c r="J957" s="28"/>
      <c r="L957" s="24"/>
    </row>
    <row r="958">
      <c r="E958" s="24"/>
      <c r="F958" s="24"/>
      <c r="G958" s="24"/>
      <c r="I958" s="28"/>
      <c r="J958" s="28"/>
      <c r="L958" s="24"/>
    </row>
    <row r="959">
      <c r="E959" s="24"/>
      <c r="F959" s="24"/>
      <c r="G959" s="24"/>
      <c r="I959" s="28"/>
      <c r="J959" s="28"/>
      <c r="L959" s="24"/>
    </row>
    <row r="960">
      <c r="E960" s="24"/>
      <c r="F960" s="24"/>
      <c r="G960" s="24"/>
      <c r="I960" s="28"/>
      <c r="J960" s="28"/>
      <c r="L960" s="24"/>
    </row>
    <row r="961">
      <c r="E961" s="24"/>
      <c r="F961" s="24"/>
      <c r="G961" s="24"/>
      <c r="I961" s="28"/>
      <c r="J961" s="28"/>
      <c r="L961" s="24"/>
    </row>
    <row r="962">
      <c r="E962" s="24"/>
      <c r="F962" s="24"/>
      <c r="G962" s="24"/>
      <c r="I962" s="28"/>
      <c r="J962" s="28"/>
      <c r="L962" s="24"/>
    </row>
    <row r="963">
      <c r="E963" s="24"/>
      <c r="F963" s="24"/>
      <c r="G963" s="24"/>
      <c r="I963" s="28"/>
      <c r="J963" s="28"/>
      <c r="L963" s="24"/>
    </row>
    <row r="964">
      <c r="E964" s="24"/>
      <c r="F964" s="24"/>
      <c r="G964" s="24"/>
      <c r="I964" s="28"/>
      <c r="J964" s="28"/>
      <c r="L964" s="24"/>
    </row>
    <row r="965">
      <c r="E965" s="24"/>
      <c r="F965" s="24"/>
      <c r="G965" s="24"/>
      <c r="I965" s="28"/>
      <c r="J965" s="28"/>
      <c r="L965" s="24"/>
    </row>
    <row r="966">
      <c r="E966" s="24"/>
      <c r="F966" s="24"/>
      <c r="G966" s="24"/>
      <c r="I966" s="28"/>
      <c r="J966" s="28"/>
      <c r="L966" s="24"/>
    </row>
    <row r="967">
      <c r="E967" s="24"/>
      <c r="F967" s="24"/>
      <c r="G967" s="24"/>
      <c r="I967" s="28"/>
      <c r="J967" s="28"/>
      <c r="L967" s="24"/>
    </row>
    <row r="968">
      <c r="E968" s="24"/>
      <c r="F968" s="24"/>
      <c r="G968" s="24"/>
      <c r="I968" s="28"/>
      <c r="J968" s="28"/>
      <c r="L968" s="24"/>
    </row>
    <row r="969">
      <c r="E969" s="24"/>
      <c r="F969" s="24"/>
      <c r="G969" s="24"/>
      <c r="I969" s="28"/>
      <c r="J969" s="28"/>
      <c r="L969" s="24"/>
    </row>
    <row r="970">
      <c r="E970" s="24"/>
      <c r="F970" s="24"/>
      <c r="G970" s="24"/>
      <c r="I970" s="28"/>
      <c r="J970" s="28"/>
      <c r="L970" s="24"/>
    </row>
    <row r="971">
      <c r="E971" s="24"/>
      <c r="F971" s="24"/>
      <c r="G971" s="24"/>
      <c r="I971" s="28"/>
      <c r="J971" s="28"/>
      <c r="L971" s="24"/>
    </row>
    <row r="972">
      <c r="E972" s="24"/>
      <c r="F972" s="24"/>
      <c r="G972" s="24"/>
      <c r="I972" s="28"/>
      <c r="J972" s="28"/>
      <c r="L972" s="24"/>
    </row>
    <row r="973">
      <c r="E973" s="24"/>
      <c r="F973" s="24"/>
      <c r="G973" s="24"/>
      <c r="I973" s="28"/>
      <c r="J973" s="28"/>
      <c r="L973" s="24"/>
    </row>
    <row r="974">
      <c r="E974" s="24"/>
      <c r="F974" s="24"/>
      <c r="G974" s="24"/>
      <c r="I974" s="28"/>
      <c r="J974" s="28"/>
      <c r="L974" s="24"/>
    </row>
    <row r="975">
      <c r="E975" s="24"/>
      <c r="F975" s="24"/>
      <c r="G975" s="24"/>
      <c r="I975" s="28"/>
      <c r="J975" s="28"/>
      <c r="L975" s="24"/>
    </row>
    <row r="976">
      <c r="E976" s="24"/>
      <c r="F976" s="24"/>
      <c r="G976" s="24"/>
      <c r="I976" s="28"/>
      <c r="J976" s="28"/>
      <c r="L976" s="24"/>
    </row>
    <row r="977">
      <c r="E977" s="24"/>
      <c r="F977" s="24"/>
      <c r="G977" s="24"/>
      <c r="I977" s="28"/>
      <c r="J977" s="28"/>
      <c r="L977" s="24"/>
    </row>
    <row r="978">
      <c r="E978" s="24"/>
      <c r="F978" s="24"/>
      <c r="G978" s="24"/>
      <c r="I978" s="28"/>
      <c r="J978" s="28"/>
      <c r="L978" s="24"/>
    </row>
    <row r="979">
      <c r="E979" s="24"/>
      <c r="F979" s="24"/>
      <c r="G979" s="24"/>
      <c r="I979" s="28"/>
      <c r="J979" s="28"/>
      <c r="L979" s="24"/>
    </row>
    <row r="980">
      <c r="E980" s="24"/>
      <c r="F980" s="24"/>
      <c r="G980" s="24"/>
      <c r="I980" s="28"/>
      <c r="J980" s="28"/>
      <c r="L980" s="24"/>
    </row>
    <row r="981">
      <c r="E981" s="24"/>
      <c r="F981" s="24"/>
      <c r="G981" s="24"/>
      <c r="I981" s="28"/>
      <c r="J981" s="28"/>
      <c r="L981" s="24"/>
    </row>
    <row r="982">
      <c r="E982" s="24"/>
      <c r="F982" s="24"/>
      <c r="G982" s="24"/>
      <c r="I982" s="28"/>
      <c r="J982" s="28"/>
      <c r="L982" s="24"/>
    </row>
    <row r="983">
      <c r="E983" s="24"/>
      <c r="F983" s="24"/>
      <c r="G983" s="24"/>
      <c r="I983" s="28"/>
      <c r="J983" s="28"/>
      <c r="L983" s="24"/>
    </row>
    <row r="984">
      <c r="E984" s="24"/>
      <c r="F984" s="24"/>
      <c r="G984" s="24"/>
      <c r="I984" s="28"/>
      <c r="J984" s="28"/>
      <c r="L984" s="24"/>
    </row>
    <row r="985">
      <c r="E985" s="24"/>
      <c r="F985" s="24"/>
      <c r="G985" s="24"/>
      <c r="I985" s="28"/>
      <c r="J985" s="28"/>
      <c r="L985" s="24"/>
    </row>
    <row r="986">
      <c r="E986" s="24"/>
      <c r="F986" s="24"/>
      <c r="G986" s="24"/>
      <c r="I986" s="28"/>
      <c r="J986" s="28"/>
      <c r="L986" s="24"/>
    </row>
    <row r="987">
      <c r="E987" s="24"/>
      <c r="F987" s="24"/>
      <c r="G987" s="24"/>
      <c r="I987" s="28"/>
      <c r="J987" s="28"/>
      <c r="L987" s="24"/>
    </row>
    <row r="988">
      <c r="E988" s="24"/>
      <c r="F988" s="24"/>
      <c r="G988" s="24"/>
      <c r="I988" s="28"/>
      <c r="J988" s="28"/>
      <c r="L988" s="24"/>
    </row>
    <row r="989">
      <c r="E989" s="24"/>
      <c r="F989" s="24"/>
      <c r="G989" s="24"/>
      <c r="I989" s="28"/>
      <c r="J989" s="28"/>
      <c r="L989" s="24"/>
    </row>
    <row r="990">
      <c r="E990" s="24"/>
      <c r="F990" s="24"/>
      <c r="G990" s="24"/>
      <c r="I990" s="28"/>
      <c r="J990" s="28"/>
      <c r="L990" s="24"/>
    </row>
    <row r="991">
      <c r="E991" s="24"/>
      <c r="F991" s="24"/>
      <c r="G991" s="24"/>
      <c r="I991" s="28"/>
      <c r="J991" s="28"/>
      <c r="L991" s="24"/>
    </row>
    <row r="992">
      <c r="E992" s="24"/>
      <c r="F992" s="24"/>
      <c r="G992" s="24"/>
      <c r="I992" s="28"/>
      <c r="J992" s="28"/>
      <c r="L992" s="24"/>
    </row>
    <row r="993">
      <c r="E993" s="24"/>
      <c r="F993" s="24"/>
      <c r="G993" s="24"/>
      <c r="I993" s="28"/>
      <c r="J993" s="28"/>
      <c r="L993" s="24"/>
    </row>
    <row r="994">
      <c r="E994" s="24"/>
      <c r="F994" s="24"/>
      <c r="G994" s="24"/>
      <c r="I994" s="28"/>
      <c r="J994" s="28"/>
      <c r="L994" s="24"/>
    </row>
    <row r="995">
      <c r="E995" s="24"/>
      <c r="F995" s="24"/>
      <c r="G995" s="24"/>
      <c r="I995" s="28"/>
      <c r="J995" s="28"/>
      <c r="L995" s="24"/>
    </row>
    <row r="996">
      <c r="E996" s="24"/>
      <c r="F996" s="24"/>
      <c r="G996" s="24"/>
      <c r="I996" s="28"/>
      <c r="J996" s="28"/>
      <c r="L996" s="24"/>
    </row>
    <row r="997">
      <c r="E997" s="24"/>
      <c r="F997" s="24"/>
      <c r="G997" s="24"/>
      <c r="I997" s="28"/>
      <c r="J997" s="28"/>
      <c r="L997" s="24"/>
    </row>
    <row r="998">
      <c r="E998" s="24"/>
      <c r="F998" s="24"/>
      <c r="G998" s="24"/>
      <c r="I998" s="28"/>
      <c r="J998" s="28"/>
      <c r="L998" s="24"/>
    </row>
    <row r="999">
      <c r="E999" s="24"/>
      <c r="F999" s="24"/>
      <c r="G999" s="24"/>
      <c r="I999" s="28"/>
      <c r="J999" s="28"/>
      <c r="L999" s="24"/>
    </row>
    <row r="1000">
      <c r="E1000" s="24"/>
      <c r="F1000" s="24"/>
      <c r="G1000" s="24"/>
      <c r="I1000" s="28"/>
      <c r="J1000" s="28"/>
      <c r="L1000" s="24"/>
    </row>
    <row r="1001">
      <c r="E1001" s="24"/>
      <c r="F1001" s="24"/>
      <c r="G1001" s="24"/>
      <c r="I1001" s="28"/>
      <c r="J1001" s="28"/>
      <c r="L1001" s="24"/>
    </row>
  </sheetData>
  <dataValidations>
    <dataValidation type="list" allowBlank="1" showErrorMessage="1" sqref="L1:L1001">
      <formula1>'Status &amp; Priority Legend'!$H$3:$H$6</formula1>
    </dataValidation>
    <dataValidation type="list" allowBlank="1" showErrorMessage="1" sqref="G1:G1001">
      <formula1>'Status &amp; Priority Legend'!$E$3:$E$9</formula1>
    </dataValidation>
    <dataValidation type="list" allowBlank="1" showErrorMessage="1" sqref="E1:E1001">
      <formula1>'Status &amp; Priority Legend'!$A$3:$A$11</formula1>
    </dataValidation>
    <dataValidation type="list" allowBlank="1" showErrorMessage="1" sqref="F1:F1001">
      <formula1>'Status &amp; Priority Legend'!$C$3:$C$5</formula1>
    </dataValidation>
  </dataValidations>
  <hyperlinks>
    <hyperlink r:id="rId1" location="heading=h.ui05p1mhquu2" ref="C2"/>
    <hyperlink r:id="rId2" location="heading=h.ui05p1mhquu2" ref="C3"/>
    <hyperlink r:id="rId3" ref="C4"/>
    <hyperlink r:id="rId4" ref="K4"/>
    <hyperlink r:id="rId5" ref="C5"/>
    <hyperlink r:id="rId6" ref="K5"/>
    <hyperlink r:id="rId7" ref="C6"/>
    <hyperlink r:id="rId8" ref="K6"/>
    <hyperlink r:id="rId9" ref="C7"/>
    <hyperlink r:id="rId10" ref="K7"/>
    <hyperlink r:id="rId11" ref="C8"/>
    <hyperlink r:id="rId12" ref="K8"/>
    <hyperlink r:id="rId13" ref="C9"/>
    <hyperlink r:id="rId14" ref="K9"/>
    <hyperlink r:id="rId15" ref="C10"/>
    <hyperlink r:id="rId16" location="/main?uri=https:%2F%2Fcue.gcp.misitemgr.com%2Fwebservice%2Fescenic%2Fcontent%2F314820016&amp;mimetype=x-ece%2Fstory&amp;extra=%7B%22package%22:%2278cca8ea-79f6-4703-9cb0-143ff11dc5d9%22%7D&amp;name=Florida_s_Largest_Urban_Park_Offers_World_Cup_Visitors_a_Hidden_Escape_Just_Minutes_From_the_Action" ref="J10"/>
    <hyperlink r:id="rId17" ref="K10"/>
    <hyperlink r:id="rId18" ref="C11"/>
    <hyperlink r:id="rId19" ref="K11"/>
    <hyperlink r:id="rId20" ref="C12"/>
    <hyperlink r:id="rId21" location="/main?uri=https:%2F%2Fcue.gcp.misitemgr.com%2Fwebservice%2Fescenic%2Fcontent%2F314819835&amp;mimetype=x-ece%2Fstory&amp;extra=%7B%22package%22:%22f7c88ff0-85bc-424f-9b6e-0883c92a21f5%22%7D&amp;name=Gulfstream_Park_Village_Guide_Where_World_Cup_2026_Fans_Can_Keep_the_Celebration_Going" ref="J12"/>
    <hyperlink r:id="rId22" ref="K12"/>
    <hyperlink r:id="rId23" ref="C13"/>
    <hyperlink r:id="rId24" ref="K13"/>
    <hyperlink r:id="rId25" ref="C14"/>
    <hyperlink r:id="rId26" ref="K14"/>
    <hyperlink r:id="rId27" ref="C15"/>
    <hyperlink r:id="rId28" ref="K15"/>
    <hyperlink r:id="rId29" ref="C16"/>
    <hyperlink r:id="rId30" ref="K16"/>
    <hyperlink r:id="rId31" ref="C17"/>
    <hyperlink r:id="rId32" ref="K17"/>
    <hyperlink r:id="rId33" ref="C18"/>
    <hyperlink r:id="rId34" ref="C19"/>
    <hyperlink r:id="rId35" ref="C20"/>
    <hyperlink r:id="rId36" ref="C21"/>
    <hyperlink r:id="rId37" ref="C22"/>
    <hyperlink r:id="rId38" ref="C23"/>
    <hyperlink r:id="rId39" ref="C24"/>
    <hyperlink r:id="rId40" ref="C25"/>
    <hyperlink r:id="rId41" ref="C26"/>
    <hyperlink r:id="rId42" ref="C27"/>
    <hyperlink r:id="rId43" ref="C28"/>
    <hyperlink r:id="rId44" ref="C29"/>
    <hyperlink r:id="rId45" ref="C30"/>
    <hyperlink r:id="rId46" ref="C31"/>
    <hyperlink r:id="rId47" ref="C32"/>
    <hyperlink r:id="rId48" ref="C33"/>
    <hyperlink r:id="rId49" ref="C34"/>
    <hyperlink r:id="rId50" ref="C35"/>
    <hyperlink r:id="rId51" ref="C36"/>
    <hyperlink r:id="rId52" ref="C37"/>
    <hyperlink r:id="rId53" ref="C38"/>
    <hyperlink r:id="rId54" ref="C39"/>
    <hyperlink r:id="rId55" ref="C40"/>
    <hyperlink r:id="rId56" ref="C41"/>
    <hyperlink r:id="rId57" ref="C42"/>
    <hyperlink r:id="rId58" ref="K44"/>
    <hyperlink r:id="rId59" location="/main?escenicid=314821467&amp;extra=%7B%22package%22:%22ece-auto-gen-47a3210a-4e56-4c1e-a5fc-5fcb022d51f1%22%7D&amp;filter=%7B%22searchCriteria%22:%7B%22name%22:%22%22,%22searchTerm%22:%22%22,%22labels%22:%7B%22org_unit:8a8f26f5-63f5-11f0-ae19-959fd20885e0%22:%7B%22title%22:%22KansasCity%22%7D,%22creationdate%22:%22In%20the%20last%20year%22%7D,%22createdAt%22:%222026-02-24T18:47:47.404Z%22,%22dateRange%22:%7B%22creationdate%22:%7B%22start%22:%222025-02-24T07:00:00Z%22,%22end%22:%222027-02-25T07: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 ref="I45"/>
    <hyperlink r:id="rId60" ref="K45"/>
    <hyperlink r:id="rId61" location="/main?escenicid=314823045&amp;extra=%7B%22package%22:%22ece-auto-gen-3a9cbd0f-3685-408c-80e3-2fe256852605%22%7D&amp;filter=%7B%22searchCriteria%22:%7B%22name%22:%22%22,%22searchTerm%22:%22money%22,%22labels%22:%7B%22creationdate%22:%22In%20the%20last%20year%22%7D,%22createdAt%22:%222026-02-24T20:07:02.325Z%22,%22dateRange%22:%7B%22creationdate%22:%7B%22start%22:%222025-02-24T07:00:00Z%22,%22end%22:%222027-02-25T07:00:00Z%22%7D%7D,%22daysBefore%22:%7B%22creationdate%22:%22365%22%7D,%22facetSummary%22:%22Time-span%20(creationdate):%20In%20the%20last%20year%22,%22priority%22:-1,%22panelName%22:%22Search%22,%22presentation%22:%22%22,%22sorting%22:%22%22,%22customFilters%22:%5B%5D,%22customFacetStrings%22:%7B%7D%7D%7D" ref="I47"/>
    <hyperlink r:id="rId62" ref="K47"/>
    <hyperlink r:id="rId63" ref="K49"/>
    <hyperlink r:id="rId64" ref="J52"/>
    <hyperlink r:id="rId65" ref="K52"/>
    <hyperlink r:id="rId66" ref="K53"/>
    <hyperlink r:id="rId67" ref="K54"/>
    <hyperlink r:id="rId68" location="/main?escenicid=314824437&amp;extra=%7B%22package%22:%22ece-auto-gen-d2b38abb-b9a4-4378-9a8c-e3a9a353c947%22%7D&amp;filter=%7B%22searchCriteria%22:%7B%22name%22:%22%22" ref="I55"/>
    <hyperlink r:id="rId69" ref="K55"/>
    <hyperlink r:id="rId70" location="/main?escenicid=314819881&amp;extra=%7B%22package%22:%22ece-auto-gen-03aedcca-77bd-4be4-b227-125199c0c902%22%7D" ref="I57"/>
    <hyperlink r:id="rId71" ref="J57"/>
    <hyperlink r:id="rId72" ref="K57"/>
    <hyperlink r:id="rId73" location="/main?escenicid=314820213&amp;extra=%7B%22package%22:%22ece-auto-gen-dd7f925b-587c-445d-962b-b1ac5ee3dc69%22%7D" ref="I58"/>
    <hyperlink r:id="rId74" ref="J58"/>
    <hyperlink r:id="rId75" ref="K58"/>
    <hyperlink r:id="rId76" ref="I59"/>
    <hyperlink r:id="rId77" ref="K59"/>
    <hyperlink r:id="rId78" ref="I61"/>
    <hyperlink r:id="rId79" ref="I62"/>
    <hyperlink r:id="rId80" ref="I63"/>
    <hyperlink r:id="rId81" ref="K63"/>
    <hyperlink r:id="rId82" ref="I65"/>
    <hyperlink r:id="rId83" ref="K65"/>
    <hyperlink r:id="rId84" ref="I67"/>
    <hyperlink r:id="rId85" ref="K67"/>
    <hyperlink r:id="rId86" ref="I72"/>
    <hyperlink r:id="rId87" location="/main?escenicid=315011131&amp;extra=%7B%22package%22:%22ece-auto-gen-2970879b-9913-4812-8434-d2ff9b2b847d%22%7D&amp;filter=%7B%22searchCriteria%22:%7B%22name%22:%22%22,%22searchTerm%22:%22beauty%22,%22labels%22:%7B%22creationdate%22:%22From%2003%2F11%2F2025%20to%2003%2F12%2F2027%22%7D,%22createdAt%22:%222026-03-11T15:05:42.115Z%22,%22dateRange%22:%7B%22creationdate%22:%7B%22start%22:%222025-03-11T04:00:00Z%22,%22end%22:%222027-03-12T05:00:00Z%22%7D%7D,%22daysBefore%22:%7B%22creationdate%22:%22365%22%7D,%22facetSummary%22:%22Time-span%20(creationdate):%20From%2003%2F11%2F2025%20to%2003%2F12%2F2027%22,%22priority%22:-1,%22panelName%22:%22Search%22,%22presentation%22:%22%22,%22sorting%22:%22%22,%22customFilters%22:%5B%5D,%22customFacetStrings%22:%7B%7D%7D%7D" ref="J72"/>
    <hyperlink r:id="rId88" location="/main?escenicid=315010715&amp;extra=%7B%22package%22:%22ece-auto-gen-28793f69-2d6a-43ec-ae15-846be53cd623%22%7D&amp;filter=%7B%22searchCriteria%22:%7B%22name%22:%22%22,%22searchTerm%22:%22beauty%22,%22labels%22:%7B%22creationdate%22:%22In%20the%20last%20year%22%7D,%22createdAt%22:%222026-03-11T14:31:01.823Z%22,%22dateRange%22:%7B%22creationdate%22:%7B%22start%22:%222025-03-11T04:00:00Z%22,%22end%22:%222027-03-12T05:00:00Z%22%7D%7D,%22daysBefore%22:%7B%22creationdate%22:%22365%22%7D,%22facetSummary%22:%22Time-span%20(creationdate):%20In%20the%20last%20year%22,%22priority%22:-1,%22panelName%22:%22Search%22,%22presentation%22:%22%22,%22sorting%22:%22%22,%22customFilters%22:%5B%5D,%22customFacetStrings%22:%7B%7D%7D%7D" ref="K72"/>
    <hyperlink r:id="rId89" ref="I73"/>
    <hyperlink r:id="rId90" ref="J73"/>
    <hyperlink r:id="rId91" ref="K73"/>
    <hyperlink r:id="rId92" ref="I74"/>
    <hyperlink r:id="rId93" location="/main?escenicid=315014313&amp;extra=%7B%22package%22:%22ece-auto-gen-77620243-d465-4b83-881d-02ba821b50ae%22%7D&amp;filter=%7B%22searchCriteria%22:%7B%22name%22:%22%22,%22searchTerm%22:%22lauren%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1T17:49:24.116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J74"/>
    <hyperlink r:id="rId94" location="/main?escenicid=314998168&amp;extra=%7B%22package%22:%22ece-auto-gen-b400a833-09ea-4854-b2f7-7c3e2ee7a30b%22%7D&amp;filter=%7B%22searchCriteria%22:%7B%22name%22:%22%22,%22searchTerm%22:%22%22,%22contentType%22:%22%2Fwebservice%2Fescenic%2Fpublication%2Fbnd%2Fmodel%2Fcontent-type%2Fpicture%22,%22labels%22:%7B%22org_unit:8a8f26f5-63f5-11f0-ae19-959fd20885e0%22:%7B%22title%22:%22KansasCity%22%7D,%22%2Fwebservice%2Fescenic%2Fpublication%2Fbnd%2Fmodel%2Fcontent-type%2Fpicture%22:%7B%22title%22:%22Photo%22%7D,%22creationdate%22:%22In%20the%20last%20year%22%7D,%22createdAt%22:%222026-03-10T17:41:57.403Z%22,%22dateRange%22:%7B%22creationdate%22:%7B%22start%22:%222025-03-10T06:00:00Z%22,%22end%22:%222027-03-11T07:00:00Z%22%7D%7D,%22daysBefore%22:%7B%22creationdate%22:%22365%22%7D,%22facetSummary%22:%22Document%20Type:%20Photo,%20Time-span%20(creationdate):%20In%20the%20last%20year%22,%22priority%22:-1,%22panelName%22:%22Search%22,%22presentation%22:%22%22,%22sorting%22:%22%22,%22customFilters%22:%5B%5D,%22customFacetStrings%22:%7B%7D,%22orgUnit%22:%22org_unit:8a8f26f5-63f5-11f0-ae19-959fd20885e0%22%7D%7D" ref="K74"/>
    <hyperlink r:id="rId95" location="/main?escenicid=315100301&amp;extra=%7B%22package%22:%22ece-auto-gen-dfee5429-5e62-4091-8eec-788a550920d3%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8T15:44:12.604Z%22,%22dateRange%22:%7B%22creationdate%22:%7B%22start%22:%222025-03-18T06:00:00Z%22,%22end%22:%222027-03-19T06: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J75"/>
    <hyperlink r:id="rId96" ref="I76"/>
    <hyperlink r:id="rId97" location="/main?escenicid=315011740&amp;extra=%7B%22package%22:%22ece-auto-gen-facd6046-42d6-4868-be47-5c998e9e99a0%22%7D&amp;filter=%7B%22searchCriteria%22:%7B%22name%22:%22%22,%22searchTerm%22:%22%22,%22labels%22:%7B%22org_unit:8a8f26f5-63f5-11f0-ae19-959fd20885e0%22:%7B%22title%22:%22KansasCity%22%7D,%22creationdate%22:%22In%20the%20last%20year%22%7D,%22createdAt%22:%222026-03-11T15:55:33.926Z%22,%22dateRange%22:%7B%22creationdate%22:%7B%22start%22:%222025-03-11T06:00:00Z%22,%22end%22:%222027-03-12T07:00:00Z%22%7D%7D,%22daysBefore%22:%7B%22creationdate%22:%22365%22%7D,%22facetSummary%22:%22Time-span%20(creationdate):%20In%20the%20last%20year%22,%22priority%22:-1,%22panelName%22:%22Search%22,%22presentation%22:%22%22,%22sorting%22:%22%22,%22customFilters%22:%5B%5D,%22customFacetStrings%22:%7B%7D,%22orgUnit%22:%22org_unit:8a8f26f5-63f5-11f0-ae19-959fd20885e0%22%7D%7D" ref="J76"/>
    <hyperlink r:id="rId98" location="/main?escenicid=315000509&amp;extra=%7B%22package%22:%22ece-auto-gen-91dbd7a1-f67b-43ed-a4b6-ad0c4b8063f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creationdate%22:%22In%20the%20last%20year%22%7D,%22createdAt%22:%222026-03-10T20:54:15.375Z%22,%22dateRange%22:%7B%22creationdate%22:%7B%22start%22:%222025-03-10T06:00:00Z%22,%22end%22:%222027-03-11T07:00:00Z%22%7D%7D,%22daysBefore%22:%7B%22creationdate%22:%22365%22%7D,%22facetSummary%22:%22Document%20Type:%20Story,%20Time-span%20(creationdate):%20In%20the%20last%20year,%20States:%20Published%22,%22priority%22:-1,%22panelName%22:%22Search%22,%22presentation%22:%22%22,%22sorting%22:%22%22,%22customFilters%22:%5B%5D,%22customFacetStrings%22:%7B%7D,%22state%22:%22%2Fwebservice%2Fescenic%2Fcontent%2Fstate%2Fpublished%22,%22orgUnit%22:%22org_unit:8a8f26f5-63f5-11f0-ae19-959fd20885e0%22%7D%7D" ref="K76"/>
    <hyperlink r:id="rId99" ref="I77"/>
    <hyperlink r:id="rId100" location="/main?uri=https:%2F%2Fcue.gcp.misitemgr.com%2Fwebservice%2Fescenic%2Fcontainer%2F5bc6641a-22fb-11f1-8a30-d996080f151c&amp;mimetype=x-ece%2Fcontainer&amp;extra=%7B%22package%22:%22ece-auto-gen-17e2968c-cd87-4373-b5fd-1b327eb57002%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4990%22:%7B%22pathInfo%22:%22miamiherald%22,%22title%22:%22Living%22%7D,%22creationdate%22:%22In%20the%20last%20year%22%7D,%22createdAt%22:%222026-03-19T17:30:46.839Z%22,%22dateRange%22:%7B%22creationdate%22:%7B%22start%22:%222025-03-19T04:00:00Z%22,%22end%22:%222027-03-2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4990%22,%22orgUnit%22:%22org_unit:8acc2ff9-63f5-11f0-ae19-959fd20885e0%22%7D%7D" ref="J77"/>
    <hyperlink r:id="rId101" location="/main?uri=https:%2F%2Fcue.gcp.misitemgr.com%2Fwebservice%2Fescenic%2Fcontainer%2F6983b226-22fb-11f1-8dd4-85110eda7de5&amp;mimetype=x-ece%2Fcontainer&amp;extra=%7B%22package%22:%22ece-auto-gen-27c579eb-52b8-431e-a726-b53459a14b0e%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8f26f5-63f5-11f0-ae19-959fd20885e0%22:%7B%22title%22:%22KansasCity%22%7D,%22%2Fwebservice%2Fescenic%2Fsection%2F2551%22:%7B%22pathInfo%22:%22kansascity%22,%22title%22:%22Living%22%7D,%22creationdate%22:%22In%20the%20last%20year%22%7D,%22createdAt%22:%222026-03-19T14:57:03.542Z%22,%22dateRange%22:%7B%22creationdate%22:%7B%22start%22:%222025-03-19T04:00:00Z%22,%22end%22:%222027-03-20T04:00:00Z%22%7D%7D,%22daysBefore%22:%7B%22creationdate%22:%22365%22%7D,%22facetSummary%22:%22Document%20Type:%20Story,%20Time-span%20(creationdate):%20In%20the%20last%20year,%20States:%20Published,%20Sections:%20Living%22,%22priority%22:-1,%22panelName%22:%22Search%22,%22presentation%22:%22%22,%22sorting%22:%22%22,%22customFilters%22:%5B%5D,%22customFacetStrings%22:%7B%7D,%22state%22:%22%2Fwebservice%2Fescenic%2Fcontent%2Fstate%2Fpublished%22,%22sections%22:%22%2Fwebservice%2Fescenic%2Fsection%2F2551%22,%22orgUnit%22:%22org_unit:8a8f26f5-63f5-11f0-ae19-959fd20885e0%22%7D%7D" ref="K77"/>
    <hyperlink r:id="rId102" ref="I78"/>
    <hyperlink r:id="rId103" location="/main?escenicid=315001814&amp;extra=%7B%22package%22:%22ece-auto-gen-551a1000-b7f3-4795-8ae2-6bf84bb9551c%22%7D" ref="J78"/>
    <hyperlink r:id="rId104" location="/main?escenicid=315001825&amp;extra=%7B%22package%22:%22ece-auto-gen-06a72eb1-d3fc-445a-b45f-916ecdf70f81%22%7D" ref="K78"/>
    <hyperlink r:id="rId105" location="/main?uri=https:%2F%2Fcue.gcp.misitemgr.com%2Fwebservice%2Fescenic%2Fcontainer%2F2491fe49-2233-11f1-879e-8784efaee08b&amp;mimetype=x-ece%2Fcontainer&amp;extra=%7B%22package%22:%22ece-auto-gen-4221d8df-78f4-41ee-a17f-f933d48da161%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6a87f2-63f5-11f0-ae19-959fd20885e0%22:%7B%22title%22:%22FortWorth%22%7D,%22%2Fwebservice%2Fescenic%2Fsection%2F6008%22:%7B%22pathInfo%22:%22star-telegram:%20News%20%2F%22,%22title%22:%22Business%22%7D,%22creationdate%22:%22In%20the%20last%20year%22%7D,%22createdAt%22:%222026-03-18T15:43:16.520Z%22,%22dateRange%22:%7B%22creationdate%22:%7B%22start%22:%222025-03-18T04:00:00Z%22,%22end%22:%222027-03-19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6008%22,%22orgUnit%22:%22org_unit:8a6a87f2-63f5-11f0-ae19-959fd20885e0%22%7D%7D" ref="I79"/>
    <hyperlink r:id="rId106" location="/main?escenicid=315089613&amp;extra=%7B%22package%22:%22ece-auto-gen-594ac4e4-dd15-433c-a894-1f8e347c1e16%22%7D&amp;filter=%7B%22searchCriteria%22:%7B%22name%22:%22%22,%22searchTerm%22:%22%22,%22contentType%22:%22%2Fwebservice%2Fescenic%2Fpublication%2Fbnd%2Fmodel%2Fcontent-type%2Fstoryline%22,%22labels%22:%7B%22%2Fwebservice%2Fescenic%2Fpublication%2Fbnd%2Fmodel%2Fcontent-type%2Fstoryline%22:%7B%22title%22:%22Story%22%7D,%22%2Fwebservice%2Fescenic%2Fcontent%2Fstate%2Fpublished%22:%7B%22title%22:%22Published%22%7D,%22org_unit:8acc2ff9-63f5-11f0-ae19-959fd20885e0%22:%7B%22title%22:%22Miami%22%7D,%22%2Fwebservice%2Fescenic%2Fsection%2F5020%22:%7B%22pathInfo%22:%22miamiherald:%20News%20%2F%22,%22title%22:%22Business%22%7D,%22creationdate%22:%22In%20the%20last%20year%22%7D,%22createdAt%22:%222026-03-17T19:35:10.234Z%22,%22dateRange%22:%7B%22creationdate%22:%7B%22start%22:%222025-03-17T04:00:00Z%22,%22end%22:%222027-03-18T04:00:00Z%22%7D%7D,%22daysBefore%22:%7B%22creationdate%22:%22365%22%7D,%22facetSummary%22:%22Document%20Type:%20Story,%20Time-span%20(creationdate):%20In%20the%20last%20year,%20States:%20Published,%20Sections:%20Business%22,%22priority%22:-1,%22panelName%22:%22Search%22,%22presentation%22:%22%22,%22sorting%22:%22%22,%22customFilters%22:%5B%5D,%22customFacetStrings%22:%7B%7D,%22state%22:%22%2Fwebservice%2Fescenic%2Fcontent%2Fstate%2Fpublished%22,%22sections%22:%22%2Fwebservice%2Fescenic%2Fsection%2F5020%22,%22orgUnit%22:%22org_unit:8acc2ff9-63f5-11f0-ae19-959fd20885e0%22%7D%7D" ref="J79"/>
    <hyperlink r:id="rId107" location="/main?uri=https:%2F%2Fcue.gcp.misitemgr.com%2Fwebservice%2Fescenic%2Fcontainer%2F1ab34a58-2233-11f1-879e-8784efaee08b&amp;mimetype=x-ece%2Fcontainer&amp;extra=%7B%22package%22:%22ece-auto-gen-34a50693-f853-4eed-99ae-ed95eaf701e2%22%7D" ref="K79"/>
    <hyperlink r:id="rId108" location="/main?uri=https:%2F%2Fcue.gcp.misitemgr.com%2Fwebservice%2Fescenic%2Fcontainer%2F42aae595-1e27-11f1-a8a1-03a0e69fd3db&amp;mimetype=x-ece%2Fcontainer&amp;extra=%7B%22package%22:%22ece-auto-gen-eb2ea377-e7f2-4994-9fe5-ea5d26440e4b%22%7D" ref="J80"/>
    <hyperlink r:id="rId109" ref="I85"/>
  </hyperlinks>
  <printOptions/>
  <pageMargins bottom="1.0" footer="0.0" header="0.0" left="0.75" right="0.75" top="1.0"/>
  <pageSetup orientation="landscape"/>
  <drawing r:id="rId1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25"/>
  </cols>
  <sheetData>
    <row r="1">
      <c r="A1" s="186" t="s">
        <v>15328</v>
      </c>
    </row>
  </sheetData>
  <hyperlinks>
    <hyperlink r:id="rId1" location="gid=706496303"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0"/>
  </cols>
  <sheetData>
    <row r="1">
      <c r="A1" s="8" t="s">
        <v>15329</v>
      </c>
      <c r="B1" s="8" t="s">
        <v>15330</v>
      </c>
      <c r="C1" s="8" t="s">
        <v>15331</v>
      </c>
      <c r="D1" s="8" t="s">
        <v>15332</v>
      </c>
      <c r="E1" s="8" t="s">
        <v>15333</v>
      </c>
      <c r="F1" s="8" t="s">
        <v>15334</v>
      </c>
      <c r="G1" s="8" t="s">
        <v>15335</v>
      </c>
      <c r="H1" s="8" t="s">
        <v>15336</v>
      </c>
      <c r="I1" s="8" t="s">
        <v>15337</v>
      </c>
      <c r="J1" s="8" t="s">
        <v>15338</v>
      </c>
      <c r="K1" s="8" t="s">
        <v>15339</v>
      </c>
      <c r="L1" s="8" t="s">
        <v>15340</v>
      </c>
      <c r="M1" s="8" t="s">
        <v>15341</v>
      </c>
      <c r="N1" s="8" t="s">
        <v>15112</v>
      </c>
      <c r="O1" s="8" t="s">
        <v>15342</v>
      </c>
      <c r="P1" s="8" t="s">
        <v>15343</v>
      </c>
      <c r="Q1" s="8" t="s">
        <v>15119</v>
      </c>
    </row>
    <row r="2">
      <c r="A2" s="187">
        <v>46062.0</v>
      </c>
      <c r="B2" s="8" t="s">
        <v>15344</v>
      </c>
      <c r="C2" s="8" t="s">
        <v>15345</v>
      </c>
      <c r="D2" s="8" t="s">
        <v>15346</v>
      </c>
      <c r="E2" s="8" t="s">
        <v>1287</v>
      </c>
      <c r="F2" s="15">
        <v>1052633.0</v>
      </c>
      <c r="G2" s="14">
        <v>45687.0</v>
      </c>
      <c r="H2" s="8">
        <v>15.0</v>
      </c>
      <c r="I2" s="8" t="s">
        <v>15347</v>
      </c>
      <c r="J2" s="8" t="s">
        <v>2931</v>
      </c>
      <c r="K2" s="15">
        <v>1045121.0</v>
      </c>
      <c r="L2" s="14">
        <v>45798.0</v>
      </c>
      <c r="M2" s="8">
        <v>15.0</v>
      </c>
      <c r="N2" s="8" t="s">
        <v>15348</v>
      </c>
    </row>
    <row r="3">
      <c r="A3" s="187">
        <v>46063.0</v>
      </c>
      <c r="B3" s="8" t="s">
        <v>15349</v>
      </c>
      <c r="C3" s="8" t="s">
        <v>15345</v>
      </c>
      <c r="D3" s="8" t="s">
        <v>15350</v>
      </c>
      <c r="E3" s="8" t="s">
        <v>2931</v>
      </c>
      <c r="F3" s="15">
        <v>863790.0</v>
      </c>
      <c r="G3" s="14">
        <v>45829.0</v>
      </c>
      <c r="H3" s="8">
        <v>14.0</v>
      </c>
      <c r="I3" s="8" t="s">
        <v>15351</v>
      </c>
      <c r="J3" s="8" t="s">
        <v>2931</v>
      </c>
      <c r="K3" s="15">
        <v>855886.0</v>
      </c>
      <c r="L3" s="14">
        <v>45671.0</v>
      </c>
      <c r="M3" s="8">
        <v>14.0</v>
      </c>
      <c r="N3" s="8" t="s">
        <v>15348</v>
      </c>
    </row>
    <row r="4">
      <c r="A4" s="187">
        <v>46064.0</v>
      </c>
      <c r="B4" s="8" t="s">
        <v>15352</v>
      </c>
      <c r="C4" s="8" t="s">
        <v>15345</v>
      </c>
      <c r="D4" s="8" t="s">
        <v>15353</v>
      </c>
      <c r="E4" s="8" t="s">
        <v>2931</v>
      </c>
      <c r="F4" s="15">
        <v>516992.0</v>
      </c>
      <c r="G4" s="14">
        <v>45711.0</v>
      </c>
      <c r="H4" s="8">
        <v>14.0</v>
      </c>
      <c r="I4" s="8" t="s">
        <v>15354</v>
      </c>
      <c r="J4" s="8" t="s">
        <v>1287</v>
      </c>
      <c r="K4" s="15">
        <v>1144867.0</v>
      </c>
      <c r="L4" s="14">
        <v>45772.0</v>
      </c>
      <c r="M4" s="8">
        <v>13.0</v>
      </c>
      <c r="N4" s="8" t="s">
        <v>15348</v>
      </c>
    </row>
    <row r="5">
      <c r="A5" s="187">
        <v>46065.0</v>
      </c>
      <c r="B5" s="8" t="s">
        <v>15355</v>
      </c>
      <c r="C5" s="8" t="s">
        <v>15345</v>
      </c>
      <c r="D5" s="8" t="s">
        <v>15356</v>
      </c>
      <c r="E5" s="8" t="s">
        <v>2931</v>
      </c>
      <c r="F5" s="15">
        <v>698185.0</v>
      </c>
      <c r="G5" s="14">
        <v>45848.0</v>
      </c>
      <c r="H5" s="8">
        <v>13.0</v>
      </c>
      <c r="I5" s="8" t="s">
        <v>15357</v>
      </c>
      <c r="J5" s="8" t="s">
        <v>2931</v>
      </c>
      <c r="K5" s="15">
        <v>641930.0</v>
      </c>
      <c r="L5" s="14">
        <v>45779.0</v>
      </c>
      <c r="M5" s="8">
        <v>13.0</v>
      </c>
      <c r="N5" s="8" t="s">
        <v>15348</v>
      </c>
    </row>
    <row r="6">
      <c r="A6" s="187">
        <v>46066.0</v>
      </c>
      <c r="B6" s="8" t="s">
        <v>15358</v>
      </c>
      <c r="C6" s="8" t="s">
        <v>15345</v>
      </c>
      <c r="D6" s="8" t="s">
        <v>15359</v>
      </c>
      <c r="E6" s="8" t="s">
        <v>1287</v>
      </c>
      <c r="F6" s="15">
        <v>627809.0</v>
      </c>
      <c r="G6" s="14">
        <v>45851.0</v>
      </c>
      <c r="H6" s="8">
        <v>13.0</v>
      </c>
      <c r="I6" s="8" t="s">
        <v>15360</v>
      </c>
      <c r="J6" s="8" t="s">
        <v>2931</v>
      </c>
      <c r="K6" s="15">
        <v>610246.0</v>
      </c>
      <c r="L6" s="14">
        <v>45853.0</v>
      </c>
      <c r="M6" s="8">
        <v>13.0</v>
      </c>
      <c r="N6" s="8" t="s">
        <v>15348</v>
      </c>
    </row>
    <row r="7">
      <c r="A7" s="187">
        <v>46069.0</v>
      </c>
      <c r="B7" s="8" t="s">
        <v>15344</v>
      </c>
      <c r="C7" s="8" t="s">
        <v>15361</v>
      </c>
      <c r="D7" s="8" t="s">
        <v>15362</v>
      </c>
      <c r="E7" s="8" t="s">
        <v>1287</v>
      </c>
      <c r="F7" s="15">
        <v>599532.0</v>
      </c>
      <c r="G7" s="14">
        <v>45846.0</v>
      </c>
      <c r="H7" s="8">
        <v>13.0</v>
      </c>
      <c r="I7" s="8" t="s">
        <v>15363</v>
      </c>
      <c r="J7" s="8" t="s">
        <v>1287</v>
      </c>
      <c r="K7" s="15">
        <v>598807.0</v>
      </c>
      <c r="L7" s="14">
        <v>45834.0</v>
      </c>
      <c r="M7" s="8">
        <v>13.0</v>
      </c>
      <c r="N7" s="8" t="s">
        <v>15348</v>
      </c>
    </row>
    <row r="8">
      <c r="A8" s="187">
        <v>46070.0</v>
      </c>
      <c r="B8" s="8" t="s">
        <v>15349</v>
      </c>
      <c r="C8" s="8" t="s">
        <v>15361</v>
      </c>
      <c r="D8" s="8" t="s">
        <v>15364</v>
      </c>
      <c r="E8" s="8" t="s">
        <v>2931</v>
      </c>
      <c r="F8" s="15">
        <v>578036.0</v>
      </c>
      <c r="G8" s="14">
        <v>45767.0</v>
      </c>
      <c r="H8" s="8">
        <v>13.0</v>
      </c>
      <c r="I8" s="8" t="s">
        <v>15365</v>
      </c>
      <c r="J8" s="8" t="s">
        <v>2931</v>
      </c>
      <c r="K8" s="15">
        <v>568517.0</v>
      </c>
      <c r="L8" s="14">
        <v>45787.0</v>
      </c>
      <c r="M8" s="8">
        <v>13.0</v>
      </c>
      <c r="N8" s="8" t="s">
        <v>15348</v>
      </c>
    </row>
    <row r="9">
      <c r="A9" s="187">
        <v>46071.0</v>
      </c>
      <c r="B9" s="8" t="s">
        <v>15352</v>
      </c>
      <c r="C9" s="8" t="s">
        <v>15361</v>
      </c>
      <c r="D9" s="8" t="s">
        <v>15366</v>
      </c>
      <c r="E9" s="8" t="s">
        <v>2931</v>
      </c>
      <c r="F9" s="15">
        <v>507638.0</v>
      </c>
      <c r="G9" s="14">
        <v>45800.0</v>
      </c>
      <c r="H9" s="8">
        <v>13.0</v>
      </c>
      <c r="I9" s="8" t="s">
        <v>15367</v>
      </c>
      <c r="J9" s="8" t="s">
        <v>15368</v>
      </c>
      <c r="K9" s="15">
        <v>1133340.0</v>
      </c>
      <c r="L9" s="14">
        <v>45942.0</v>
      </c>
      <c r="M9" s="8">
        <v>12.0</v>
      </c>
      <c r="N9" s="8" t="s">
        <v>15348</v>
      </c>
    </row>
    <row r="10">
      <c r="A10" s="187">
        <v>46072.0</v>
      </c>
      <c r="B10" s="8" t="s">
        <v>15355</v>
      </c>
      <c r="C10" s="8" t="s">
        <v>15361</v>
      </c>
      <c r="D10" s="8" t="s">
        <v>15369</v>
      </c>
      <c r="E10" s="8" t="s">
        <v>2931</v>
      </c>
      <c r="F10" s="15">
        <v>1094133.0</v>
      </c>
      <c r="G10" s="14">
        <v>45690.0</v>
      </c>
      <c r="H10" s="8">
        <v>12.0</v>
      </c>
      <c r="I10" s="8" t="s">
        <v>15370</v>
      </c>
      <c r="J10" s="8" t="s">
        <v>2931</v>
      </c>
      <c r="K10" s="15">
        <v>841667.0</v>
      </c>
      <c r="L10" s="14">
        <v>45852.0</v>
      </c>
      <c r="M10" s="8">
        <v>12.0</v>
      </c>
      <c r="N10" s="8" t="s">
        <v>15348</v>
      </c>
    </row>
    <row r="11">
      <c r="A11" s="187">
        <v>46073.0</v>
      </c>
      <c r="B11" s="8" t="s">
        <v>15358</v>
      </c>
      <c r="C11" s="8" t="s">
        <v>15361</v>
      </c>
      <c r="D11" s="8" t="s">
        <v>15371</v>
      </c>
      <c r="E11" s="8" t="s">
        <v>2931</v>
      </c>
      <c r="F11" s="15">
        <v>817624.0</v>
      </c>
      <c r="G11" s="14">
        <v>45766.0</v>
      </c>
      <c r="H11" s="8">
        <v>12.0</v>
      </c>
      <c r="I11" s="8" t="s">
        <v>15372</v>
      </c>
      <c r="J11" s="8" t="s">
        <v>1287</v>
      </c>
      <c r="K11" s="15">
        <v>798058.0</v>
      </c>
      <c r="L11" s="14">
        <v>45708.0</v>
      </c>
      <c r="M11" s="8">
        <v>12.0</v>
      </c>
      <c r="N11" s="8" t="s">
        <v>15348</v>
      </c>
    </row>
    <row r="12">
      <c r="A12" s="187">
        <v>46076.0</v>
      </c>
      <c r="B12" s="8" t="s">
        <v>15344</v>
      </c>
      <c r="C12" s="8" t="s">
        <v>15373</v>
      </c>
      <c r="D12" s="8" t="s">
        <v>15374</v>
      </c>
      <c r="E12" s="8" t="s">
        <v>1287</v>
      </c>
      <c r="F12" s="15">
        <v>793805.0</v>
      </c>
      <c r="G12" s="14">
        <v>45845.0</v>
      </c>
      <c r="H12" s="8">
        <v>12.0</v>
      </c>
      <c r="I12" s="8" t="s">
        <v>15375</v>
      </c>
      <c r="J12" s="8" t="s">
        <v>2931</v>
      </c>
      <c r="K12" s="15">
        <v>760898.0</v>
      </c>
      <c r="L12" s="14">
        <v>45780.0</v>
      </c>
      <c r="M12" s="8">
        <v>12.0</v>
      </c>
      <c r="N12" s="8" t="s">
        <v>15348</v>
      </c>
    </row>
    <row r="13">
      <c r="A13" s="187">
        <v>46077.0</v>
      </c>
      <c r="B13" s="8" t="s">
        <v>15349</v>
      </c>
      <c r="C13" s="8" t="s">
        <v>15373</v>
      </c>
      <c r="D13" s="8" t="s">
        <v>15376</v>
      </c>
      <c r="E13" s="8" t="s">
        <v>2931</v>
      </c>
      <c r="F13" s="15">
        <v>712290.0</v>
      </c>
      <c r="G13" s="14">
        <v>45790.0</v>
      </c>
      <c r="H13" s="8">
        <v>12.0</v>
      </c>
      <c r="I13" s="8" t="s">
        <v>15377</v>
      </c>
      <c r="J13" s="8" t="s">
        <v>2931</v>
      </c>
      <c r="K13" s="15">
        <v>667086.0</v>
      </c>
      <c r="L13" s="14">
        <v>45901.0</v>
      </c>
      <c r="M13" s="8">
        <v>12.0</v>
      </c>
      <c r="N13" s="8" t="s">
        <v>15348</v>
      </c>
    </row>
    <row r="14">
      <c r="A14" s="187">
        <v>46078.0</v>
      </c>
      <c r="B14" s="8" t="s">
        <v>15352</v>
      </c>
      <c r="C14" s="8" t="s">
        <v>15373</v>
      </c>
      <c r="D14" s="8" t="s">
        <v>15378</v>
      </c>
      <c r="E14" s="8" t="s">
        <v>1287</v>
      </c>
      <c r="F14" s="15">
        <v>554097.0</v>
      </c>
      <c r="G14" s="14">
        <v>45855.0</v>
      </c>
      <c r="H14" s="8">
        <v>12.0</v>
      </c>
      <c r="I14" s="8" t="s">
        <v>15379</v>
      </c>
      <c r="J14" s="8" t="s">
        <v>2931</v>
      </c>
      <c r="K14" s="15">
        <v>527413.0</v>
      </c>
      <c r="L14" s="14">
        <v>45827.0</v>
      </c>
      <c r="M14" s="8">
        <v>12.0</v>
      </c>
      <c r="N14" s="8" t="s">
        <v>15348</v>
      </c>
    </row>
    <row r="15">
      <c r="A15" s="187">
        <v>46079.0</v>
      </c>
      <c r="B15" s="8" t="s">
        <v>15355</v>
      </c>
      <c r="C15" s="8" t="s">
        <v>15373</v>
      </c>
      <c r="D15" s="8" t="s">
        <v>15380</v>
      </c>
      <c r="E15" s="8" t="s">
        <v>2931</v>
      </c>
      <c r="F15" s="15">
        <v>485935.0</v>
      </c>
      <c r="G15" s="14">
        <v>45811.0</v>
      </c>
      <c r="H15" s="8">
        <v>12.0</v>
      </c>
      <c r="I15" s="8" t="s">
        <v>15381</v>
      </c>
      <c r="J15" s="8" t="s">
        <v>2931</v>
      </c>
      <c r="K15" s="15">
        <v>450248.0</v>
      </c>
      <c r="L15" s="14">
        <v>45841.0</v>
      </c>
      <c r="M15" s="8">
        <v>12.0</v>
      </c>
      <c r="N15" s="8" t="s">
        <v>15348</v>
      </c>
    </row>
    <row r="16">
      <c r="A16" s="187">
        <v>46080.0</v>
      </c>
      <c r="B16" s="8" t="s">
        <v>15358</v>
      </c>
      <c r="C16" s="8" t="s">
        <v>15373</v>
      </c>
      <c r="D16" s="8" t="s">
        <v>15382</v>
      </c>
      <c r="E16" s="8" t="s">
        <v>2931</v>
      </c>
      <c r="F16" s="15">
        <v>444329.0</v>
      </c>
      <c r="G16" s="14">
        <v>45818.0</v>
      </c>
      <c r="H16" s="8">
        <v>12.0</v>
      </c>
      <c r="I16" s="8" t="s">
        <v>15383</v>
      </c>
      <c r="J16" s="8" t="s">
        <v>1287</v>
      </c>
      <c r="K16" s="15">
        <v>443027.0</v>
      </c>
      <c r="L16" s="14">
        <v>45804.0</v>
      </c>
      <c r="M16" s="8">
        <v>12.0</v>
      </c>
      <c r="N16" s="8" t="s">
        <v>15348</v>
      </c>
    </row>
    <row r="17">
      <c r="A17" s="187">
        <v>46083.0</v>
      </c>
      <c r="B17" s="8" t="s">
        <v>15344</v>
      </c>
      <c r="C17" s="8" t="s">
        <v>15384</v>
      </c>
      <c r="D17" s="8" t="s">
        <v>15385</v>
      </c>
      <c r="E17" s="8" t="s">
        <v>1287</v>
      </c>
      <c r="F17" s="15">
        <v>433399.0</v>
      </c>
      <c r="G17" s="14">
        <v>45765.0</v>
      </c>
      <c r="H17" s="8">
        <v>12.0</v>
      </c>
      <c r="I17" s="8" t="s">
        <v>15386</v>
      </c>
      <c r="J17" s="8" t="s">
        <v>2931</v>
      </c>
      <c r="K17" s="15">
        <v>413587.0</v>
      </c>
      <c r="L17" s="14">
        <v>45832.0</v>
      </c>
      <c r="M17" s="8">
        <v>12.0</v>
      </c>
      <c r="N17" s="8" t="s">
        <v>15348</v>
      </c>
    </row>
    <row r="18">
      <c r="A18" s="187">
        <v>46084.0</v>
      </c>
      <c r="B18" s="8" t="s">
        <v>15349</v>
      </c>
      <c r="C18" s="8" t="s">
        <v>15384</v>
      </c>
      <c r="D18" s="8" t="s">
        <v>15387</v>
      </c>
      <c r="E18" s="8" t="s">
        <v>15388</v>
      </c>
      <c r="F18" s="15">
        <v>408476.0</v>
      </c>
      <c r="G18" s="14">
        <v>45812.0</v>
      </c>
      <c r="H18" s="8">
        <v>12.0</v>
      </c>
      <c r="I18" s="8" t="s">
        <v>15389</v>
      </c>
      <c r="J18" s="8" t="s">
        <v>2931</v>
      </c>
      <c r="K18" s="15">
        <v>403564.0</v>
      </c>
      <c r="L18" s="14">
        <v>45854.0</v>
      </c>
      <c r="M18" s="8">
        <v>12.0</v>
      </c>
      <c r="N18" s="8" t="s">
        <v>15348</v>
      </c>
    </row>
    <row r="19">
      <c r="A19" s="187">
        <v>46085.0</v>
      </c>
      <c r="B19" s="8" t="s">
        <v>15352</v>
      </c>
      <c r="C19" s="8" t="s">
        <v>15384</v>
      </c>
      <c r="D19" s="8" t="s">
        <v>15390</v>
      </c>
      <c r="E19" s="8" t="s">
        <v>1287</v>
      </c>
      <c r="F19" s="15">
        <v>389376.0</v>
      </c>
      <c r="G19" s="14">
        <v>45825.0</v>
      </c>
      <c r="H19" s="8">
        <v>12.0</v>
      </c>
      <c r="I19" s="8" t="s">
        <v>15391</v>
      </c>
      <c r="J19" s="8" t="s">
        <v>1287</v>
      </c>
      <c r="K19" s="15">
        <v>389243.0</v>
      </c>
      <c r="L19" s="14">
        <v>45758.0</v>
      </c>
      <c r="M19" s="8">
        <v>12.0</v>
      </c>
      <c r="N19" s="8" t="s">
        <v>15348</v>
      </c>
    </row>
    <row r="20">
      <c r="A20" s="187">
        <v>46086.0</v>
      </c>
      <c r="B20" s="8" t="s">
        <v>15355</v>
      </c>
      <c r="C20" s="8" t="s">
        <v>15384</v>
      </c>
      <c r="D20" s="8" t="s">
        <v>15392</v>
      </c>
      <c r="E20" s="8" t="s">
        <v>1287</v>
      </c>
      <c r="F20" s="15">
        <v>382897.0</v>
      </c>
      <c r="G20" s="14">
        <v>45700.0</v>
      </c>
      <c r="H20" s="8">
        <v>12.0</v>
      </c>
      <c r="I20" s="8" t="s">
        <v>15393</v>
      </c>
      <c r="J20" s="8" t="s">
        <v>2931</v>
      </c>
      <c r="K20" s="15">
        <v>380303.0</v>
      </c>
      <c r="L20" s="14">
        <v>45731.0</v>
      </c>
      <c r="M20" s="8">
        <v>12.0</v>
      </c>
      <c r="N20" s="8" t="s">
        <v>15348</v>
      </c>
    </row>
    <row r="21">
      <c r="A21" s="187">
        <v>46087.0</v>
      </c>
      <c r="B21" s="8" t="s">
        <v>15358</v>
      </c>
      <c r="C21" s="8" t="s">
        <v>15384</v>
      </c>
      <c r="D21" s="8" t="s">
        <v>15394</v>
      </c>
      <c r="E21" s="8" t="s">
        <v>2931</v>
      </c>
      <c r="F21" s="15">
        <v>374920.0</v>
      </c>
      <c r="G21" s="14">
        <v>45738.0</v>
      </c>
      <c r="H21" s="8">
        <v>12.0</v>
      </c>
      <c r="I21" s="8" t="s">
        <v>15395</v>
      </c>
      <c r="J21" s="8" t="s">
        <v>2931</v>
      </c>
      <c r="K21" s="15">
        <v>374843.0</v>
      </c>
      <c r="L21" s="14">
        <v>45707.0</v>
      </c>
      <c r="M21" s="8">
        <v>12.0</v>
      </c>
      <c r="N21" s="8" t="s">
        <v>15348</v>
      </c>
    </row>
    <row r="22">
      <c r="A22" s="187">
        <v>46090.0</v>
      </c>
      <c r="B22" s="8" t="s">
        <v>15344</v>
      </c>
      <c r="C22" s="8" t="s">
        <v>15396</v>
      </c>
      <c r="D22" s="8" t="s">
        <v>15397</v>
      </c>
      <c r="E22" s="8" t="s">
        <v>15398</v>
      </c>
      <c r="F22" s="15">
        <v>364882.0</v>
      </c>
      <c r="G22" s="14">
        <v>45866.0</v>
      </c>
      <c r="H22" s="8">
        <v>12.0</v>
      </c>
      <c r="I22" s="8" t="s">
        <v>15399</v>
      </c>
      <c r="J22" s="8" t="s">
        <v>1287</v>
      </c>
      <c r="K22" s="15">
        <v>329910.0</v>
      </c>
      <c r="L22" s="14">
        <v>45735.0</v>
      </c>
      <c r="M22" s="8">
        <v>12.0</v>
      </c>
      <c r="N22" s="8" t="s">
        <v>15348</v>
      </c>
    </row>
    <row r="23">
      <c r="A23" s="187">
        <v>46091.0</v>
      </c>
      <c r="B23" s="8" t="s">
        <v>15349</v>
      </c>
      <c r="C23" s="8" t="s">
        <v>15396</v>
      </c>
      <c r="D23" s="8" t="s">
        <v>15400</v>
      </c>
      <c r="E23" s="8" t="s">
        <v>1287</v>
      </c>
      <c r="F23" s="15">
        <v>317461.0</v>
      </c>
      <c r="G23" s="14">
        <v>45762.0</v>
      </c>
      <c r="H23" s="8">
        <v>12.0</v>
      </c>
      <c r="I23" s="8" t="s">
        <v>15401</v>
      </c>
      <c r="J23" s="8" t="s">
        <v>1287</v>
      </c>
      <c r="K23" s="15">
        <v>311799.0</v>
      </c>
      <c r="L23" s="14">
        <v>45748.0</v>
      </c>
      <c r="M23" s="8">
        <v>12.0</v>
      </c>
      <c r="N23" s="8" t="s">
        <v>15348</v>
      </c>
    </row>
    <row r="24">
      <c r="A24" s="187">
        <v>46092.0</v>
      </c>
      <c r="B24" s="8" t="s">
        <v>15352</v>
      </c>
      <c r="C24" s="8" t="s">
        <v>15396</v>
      </c>
      <c r="D24" s="8" t="s">
        <v>15402</v>
      </c>
      <c r="E24" s="8" t="s">
        <v>1287</v>
      </c>
      <c r="F24" s="15">
        <v>311320.0</v>
      </c>
      <c r="G24" s="14">
        <v>45771.0</v>
      </c>
      <c r="H24" s="8">
        <v>12.0</v>
      </c>
      <c r="I24" s="8" t="s">
        <v>15403</v>
      </c>
      <c r="J24" s="8" t="s">
        <v>1287</v>
      </c>
      <c r="K24" s="15">
        <v>307626.0</v>
      </c>
      <c r="L24" s="14">
        <v>45854.0</v>
      </c>
      <c r="M24" s="8">
        <v>12.0</v>
      </c>
      <c r="N24" s="8" t="s">
        <v>15348</v>
      </c>
    </row>
    <row r="25">
      <c r="A25" s="187">
        <v>46093.0</v>
      </c>
      <c r="B25" s="8" t="s">
        <v>15355</v>
      </c>
      <c r="C25" s="8" t="s">
        <v>15396</v>
      </c>
      <c r="D25" s="8" t="s">
        <v>15404</v>
      </c>
      <c r="E25" s="8" t="s">
        <v>1287</v>
      </c>
      <c r="F25" s="15">
        <v>254134.0</v>
      </c>
      <c r="G25" s="14">
        <v>45665.0</v>
      </c>
      <c r="H25" s="8">
        <v>12.0</v>
      </c>
      <c r="I25" s="8" t="s">
        <v>15405</v>
      </c>
      <c r="J25" s="8" t="s">
        <v>15406</v>
      </c>
      <c r="K25" s="15">
        <v>685101.0</v>
      </c>
      <c r="L25" s="14">
        <v>45704.0</v>
      </c>
      <c r="M25" s="8">
        <v>11.0</v>
      </c>
      <c r="N25" s="8" t="s">
        <v>15348</v>
      </c>
    </row>
    <row r="26">
      <c r="A26" s="187">
        <v>46094.0</v>
      </c>
      <c r="B26" s="8" t="s">
        <v>15358</v>
      </c>
      <c r="C26" s="8" t="s">
        <v>15396</v>
      </c>
      <c r="D26" s="8" t="s">
        <v>15407</v>
      </c>
      <c r="E26" s="8" t="s">
        <v>15408</v>
      </c>
      <c r="F26" s="15">
        <v>672946.0</v>
      </c>
      <c r="G26" s="14">
        <v>45799.0</v>
      </c>
      <c r="H26" s="8">
        <v>11.0</v>
      </c>
      <c r="I26" s="8" t="s">
        <v>15409</v>
      </c>
      <c r="J26" s="8" t="s">
        <v>2931</v>
      </c>
      <c r="K26" s="15">
        <v>670353.0</v>
      </c>
      <c r="L26" s="14">
        <v>45775.0</v>
      </c>
      <c r="M26" s="8">
        <v>11.0</v>
      </c>
      <c r="N26" s="8" t="s">
        <v>15348</v>
      </c>
    </row>
    <row r="28">
      <c r="A28" s="17" t="s">
        <v>15410</v>
      </c>
    </row>
  </sheetData>
  <hyperlinks>
    <hyperlink r:id="rId1" ref="A28"/>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13"/>
    <col customWidth="1" min="2" max="2" width="7.63"/>
    <col customWidth="1" min="3" max="3" width="13.13"/>
    <col customWidth="1" min="4" max="26" width="7.63"/>
  </cols>
  <sheetData>
    <row r="1">
      <c r="A1" s="188" t="s">
        <v>15411</v>
      </c>
      <c r="C1" s="188" t="s">
        <v>15412</v>
      </c>
      <c r="E1" s="189" t="s">
        <v>15413</v>
      </c>
      <c r="H1" s="189" t="s">
        <v>15414</v>
      </c>
    </row>
    <row r="3">
      <c r="A3" s="190" t="s">
        <v>15415</v>
      </c>
      <c r="C3" s="191" t="s">
        <v>15123</v>
      </c>
      <c r="E3" s="8" t="s">
        <v>15124</v>
      </c>
      <c r="H3" s="8" t="s">
        <v>15125</v>
      </c>
    </row>
    <row r="4">
      <c r="A4" s="192" t="s">
        <v>15416</v>
      </c>
      <c r="C4" s="193" t="s">
        <v>15148</v>
      </c>
      <c r="E4" s="8" t="s">
        <v>15143</v>
      </c>
      <c r="H4" s="8" t="s">
        <v>15246</v>
      </c>
    </row>
    <row r="5">
      <c r="A5" s="194" t="s">
        <v>15189</v>
      </c>
      <c r="C5" s="195" t="s">
        <v>15417</v>
      </c>
      <c r="E5" s="8" t="s">
        <v>15418</v>
      </c>
      <c r="H5" s="8" t="s">
        <v>167</v>
      </c>
    </row>
    <row r="6">
      <c r="A6" s="196" t="s">
        <v>15419</v>
      </c>
      <c r="E6" s="8" t="s">
        <v>15420</v>
      </c>
      <c r="H6" s="8" t="s">
        <v>48</v>
      </c>
    </row>
    <row r="7">
      <c r="A7" s="197" t="s">
        <v>15147</v>
      </c>
      <c r="E7" s="8" t="s">
        <v>190</v>
      </c>
    </row>
    <row r="8">
      <c r="A8" s="198" t="s">
        <v>15421</v>
      </c>
      <c r="E8" s="8" t="s">
        <v>15200</v>
      </c>
    </row>
    <row r="9">
      <c r="A9" s="199" t="s">
        <v>15422</v>
      </c>
      <c r="E9" s="8" t="s">
        <v>15423</v>
      </c>
    </row>
    <row r="10">
      <c r="A10" s="200" t="s">
        <v>15122</v>
      </c>
    </row>
    <row r="11">
      <c r="A11" s="201" t="s">
        <v>15424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t="s">
        <v>15425</v>
      </c>
      <c r="F1" s="203"/>
      <c r="G1" s="203"/>
      <c r="H1" s="51"/>
      <c r="I1" s="51"/>
      <c r="J1" s="51"/>
      <c r="K1" s="51"/>
      <c r="L1" s="51"/>
      <c r="M1" s="51"/>
      <c r="N1" s="51"/>
      <c r="O1" s="51"/>
      <c r="P1" s="51"/>
      <c r="Q1" s="51"/>
      <c r="R1" s="51"/>
      <c r="S1" s="51"/>
      <c r="T1" s="51"/>
      <c r="U1" s="51"/>
      <c r="V1" s="51"/>
      <c r="W1" s="51"/>
      <c r="X1" s="51"/>
      <c r="Y1" s="51"/>
      <c r="Z1" s="51"/>
    </row>
    <row r="2">
      <c r="A2" s="204"/>
      <c r="B2" s="205" t="s">
        <v>15426</v>
      </c>
      <c r="C2" s="206"/>
      <c r="D2" s="206"/>
      <c r="E2" s="206"/>
      <c r="F2" s="51"/>
      <c r="G2" s="51"/>
      <c r="H2" s="51" t="s">
        <v>15427</v>
      </c>
      <c r="I2" s="51" t="s">
        <v>15428</v>
      </c>
      <c r="J2" s="51"/>
      <c r="K2" s="51"/>
      <c r="L2" s="51"/>
      <c r="M2" s="51"/>
      <c r="N2" s="51"/>
      <c r="O2" s="51"/>
      <c r="P2" s="51"/>
      <c r="Q2" s="51"/>
      <c r="R2" s="51"/>
      <c r="S2" s="51"/>
      <c r="T2" s="51"/>
      <c r="U2" s="51"/>
      <c r="V2" s="51"/>
      <c r="W2" s="51"/>
      <c r="X2" s="51"/>
      <c r="Y2" s="51"/>
      <c r="Z2" s="51"/>
    </row>
    <row r="3">
      <c r="A3" s="207" t="s">
        <v>15429</v>
      </c>
      <c r="B3" s="207" t="s">
        <v>15430</v>
      </c>
      <c r="C3" s="207" t="s">
        <v>15431</v>
      </c>
      <c r="D3" s="207" t="s">
        <v>15432</v>
      </c>
      <c r="E3" s="207" t="s">
        <v>15433</v>
      </c>
      <c r="F3" s="207" t="s">
        <v>15432</v>
      </c>
      <c r="G3" s="207" t="s">
        <v>15433</v>
      </c>
      <c r="H3" s="42">
        <v>4.0</v>
      </c>
      <c r="I3" s="42">
        <v>31.0</v>
      </c>
      <c r="J3" s="51"/>
      <c r="K3" s="51"/>
      <c r="L3" s="51"/>
      <c r="M3" s="51"/>
      <c r="N3" s="51"/>
      <c r="O3" s="51"/>
      <c r="P3" s="51"/>
      <c r="Q3" s="51"/>
      <c r="R3" s="51"/>
      <c r="S3" s="51"/>
      <c r="T3" s="51"/>
      <c r="U3" s="51"/>
      <c r="V3" s="51"/>
      <c r="W3" s="51"/>
      <c r="X3" s="51"/>
      <c r="Y3" s="51"/>
      <c r="Z3" s="51"/>
    </row>
    <row r="4">
      <c r="A4" s="208" t="s">
        <v>2931</v>
      </c>
      <c r="B4" s="209" t="str">
        <f t="shared" ref="B4:B7" si="1">IF(H4&gt;=1000000, ROUND(H4/1000000,1)&amp;"M", IF(H4&gt;=1000, ROUND(H4/1000,0)&amp;"k", H4))</f>
        <v>#REF!</v>
      </c>
      <c r="C4" s="210">
        <f>IFERROR(__xludf.DUMMYFUNCTION("IMPORTRANGE(""https://docs.google.com/spreadsheets/d/1WPTu1QswsqdJqLW9voi9-RjbUd5PdxtEvHiMQlq1yuc/edit?gid=504933931#gid=504933931"", ""Wow Deck Updates!E4:E7"")"),0.007253418071011186)</f>
        <v>0.007253418071</v>
      </c>
      <c r="D4" s="211" t="str">
        <f>IFERROR(__xludf.DUMMYFUNCTION("IMPORTRANGE(""https://docs.google.com/spreadsheets/d/1WPTu1QswsqdJqLW9voi9-RjbUd5PdxtEvHiMQlq1yuc/edit?gid=504933931#gid=504933931"", ""Wow Deck Updates!F4:G7"")"),"5.5M")</f>
        <v>5.5M</v>
      </c>
      <c r="E4" s="211" t="str">
        <f>IFERROR(__xludf.DUMMYFUNCTION("""COMPUTED_VALUE"""),"42.4M")</f>
        <v>42.4M</v>
      </c>
      <c r="F4" s="51"/>
      <c r="G4" s="51"/>
      <c r="H4" s="12" t="str">
        <f>USW!B19</f>
        <v>#REF!</v>
      </c>
      <c r="I4" s="51"/>
      <c r="J4" s="51"/>
      <c r="K4" s="51"/>
      <c r="L4" s="51"/>
      <c r="M4" s="51"/>
      <c r="N4" s="51"/>
      <c r="O4" s="51"/>
      <c r="P4" s="51"/>
      <c r="Q4" s="51"/>
      <c r="R4" s="51"/>
      <c r="S4" s="51"/>
      <c r="T4" s="51"/>
      <c r="U4" s="51"/>
      <c r="V4" s="51"/>
      <c r="W4" s="51"/>
      <c r="X4" s="51"/>
      <c r="Y4" s="51"/>
      <c r="Z4" s="51"/>
    </row>
    <row r="5">
      <c r="A5" s="212" t="s">
        <v>2482</v>
      </c>
      <c r="B5" s="209" t="str">
        <f t="shared" si="1"/>
        <v>#REF!</v>
      </c>
      <c r="C5" s="213">
        <f>IFERROR(__xludf.DUMMYFUNCTION("""COMPUTED_VALUE"""),0.10228493581578743)</f>
        <v>0.1022849358</v>
      </c>
      <c r="D5" s="211" t="str">
        <f>IFERROR(__xludf.DUMMYFUNCTION("""COMPUTED_VALUE"""),"353k")</f>
        <v>353k</v>
      </c>
      <c r="E5" s="211" t="str">
        <f>IFERROR(__xludf.DUMMYFUNCTION("""COMPUTED_VALUE"""),"2.7M")</f>
        <v>2.7M</v>
      </c>
      <c r="F5" s="51"/>
      <c r="G5" s="51"/>
      <c r="H5" s="12" t="str">
        <f>WW!B19</f>
        <v>#REF!</v>
      </c>
      <c r="I5" s="51"/>
      <c r="J5" s="51"/>
      <c r="K5" s="51"/>
      <c r="L5" s="51"/>
      <c r="M5" s="51"/>
      <c r="N5" s="51"/>
      <c r="O5" s="51"/>
      <c r="P5" s="51"/>
      <c r="Q5" s="51"/>
      <c r="R5" s="51"/>
      <c r="S5" s="51"/>
      <c r="T5" s="51"/>
      <c r="U5" s="51"/>
      <c r="V5" s="51"/>
      <c r="W5" s="51"/>
      <c r="X5" s="51"/>
      <c r="Y5" s="51"/>
      <c r="Z5" s="51"/>
    </row>
    <row r="6">
      <c r="A6" s="212" t="s">
        <v>15434</v>
      </c>
      <c r="B6" s="209" t="str">
        <f t="shared" si="1"/>
        <v>#REF!</v>
      </c>
      <c r="C6" s="214">
        <f>IFERROR(__xludf.DUMMYFUNCTION("""COMPUTED_VALUE"""),-0.16114886438719728)</f>
        <v>-0.1611488644</v>
      </c>
      <c r="D6" s="211" t="str">
        <f>IFERROR(__xludf.DUMMYFUNCTION("""COMPUTED_VALUE"""),"203k")</f>
        <v>203k</v>
      </c>
      <c r="E6" s="211" t="str">
        <f>IFERROR(__xludf.DUMMYFUNCTION("""COMPUTED_VALUE"""),"1.6M")</f>
        <v>1.6M</v>
      </c>
      <c r="F6" s="51"/>
      <c r="G6" s="51"/>
      <c r="H6" s="12" t="str">
        <f>SOD!B18</f>
        <v>#REF!</v>
      </c>
      <c r="I6" s="51"/>
      <c r="J6" s="51"/>
      <c r="K6" s="51"/>
      <c r="L6" s="51"/>
      <c r="M6" s="51"/>
      <c r="N6" s="51"/>
      <c r="O6" s="51"/>
      <c r="P6" s="51"/>
      <c r="Q6" s="51"/>
      <c r="R6" s="51"/>
      <c r="S6" s="51"/>
      <c r="T6" s="51"/>
      <c r="U6" s="51"/>
      <c r="V6" s="51"/>
      <c r="W6" s="51"/>
      <c r="X6" s="51"/>
      <c r="Y6" s="51"/>
      <c r="Z6" s="51"/>
    </row>
    <row r="7">
      <c r="A7" s="215" t="s">
        <v>15435</v>
      </c>
      <c r="B7" s="209" t="str">
        <f t="shared" si="1"/>
        <v>#REF!</v>
      </c>
      <c r="C7" s="210">
        <f>IFERROR(__xludf.DUMMYFUNCTION("""COMPUTED_VALUE"""),0.005998829166773771)</f>
        <v>0.005998829167</v>
      </c>
      <c r="D7" s="211" t="str">
        <f>IFERROR(__xludf.DUMMYFUNCTION("""COMPUTED_VALUE"""),"6M")</f>
        <v>6M</v>
      </c>
      <c r="E7" s="211" t="str">
        <f>IFERROR(__xludf.DUMMYFUNCTION("""COMPUTED_VALUE"""),"46.7M")</f>
        <v>46.7M</v>
      </c>
      <c r="F7" s="51"/>
      <c r="G7" s="51"/>
      <c r="H7" s="12" t="str">
        <f>sum(B34,B44,B54)</f>
        <v>#REF!</v>
      </c>
      <c r="I7" s="51"/>
      <c r="J7" s="51"/>
      <c r="K7" s="51"/>
      <c r="L7" s="51"/>
      <c r="M7" s="51"/>
      <c r="N7" s="51"/>
      <c r="O7" s="51"/>
      <c r="P7" s="51"/>
      <c r="Q7" s="51"/>
      <c r="R7" s="51"/>
      <c r="S7" s="51"/>
      <c r="T7" s="51"/>
      <c r="U7" s="51"/>
      <c r="V7" s="51"/>
      <c r="W7" s="51"/>
      <c r="X7" s="51"/>
      <c r="Y7" s="51"/>
      <c r="Z7" s="51"/>
    </row>
    <row r="8">
      <c r="A8" s="51"/>
      <c r="B8" s="205" t="s">
        <v>15436</v>
      </c>
      <c r="C8" s="206"/>
      <c r="D8" s="206"/>
      <c r="E8" s="206"/>
      <c r="F8" s="51"/>
      <c r="G8" s="51"/>
      <c r="H8" s="51"/>
      <c r="I8" s="51"/>
      <c r="J8" s="51"/>
      <c r="K8" s="51"/>
      <c r="L8" s="51"/>
      <c r="M8" s="51"/>
      <c r="N8" s="51"/>
      <c r="O8" s="51"/>
      <c r="P8" s="51"/>
      <c r="Q8" s="51"/>
      <c r="R8" s="51"/>
      <c r="S8" s="51"/>
      <c r="T8" s="51"/>
      <c r="U8" s="51"/>
      <c r="V8" s="51"/>
      <c r="W8" s="51"/>
      <c r="X8" s="51"/>
      <c r="Y8" s="51"/>
      <c r="Z8" s="51"/>
    </row>
    <row r="9">
      <c r="A9" s="207" t="s">
        <v>15429</v>
      </c>
      <c r="B9" s="207" t="s">
        <v>15430</v>
      </c>
      <c r="C9" s="207" t="s">
        <v>15431</v>
      </c>
      <c r="D9" s="207" t="s">
        <v>15432</v>
      </c>
      <c r="E9" s="207" t="s">
        <v>15433</v>
      </c>
      <c r="F9" s="207" t="s">
        <v>15432</v>
      </c>
      <c r="G9" s="207" t="s">
        <v>15433</v>
      </c>
      <c r="H9" s="51"/>
      <c r="I9" s="51"/>
      <c r="J9" s="51"/>
      <c r="K9" s="51"/>
      <c r="L9" s="51"/>
      <c r="M9" s="51"/>
      <c r="N9" s="51"/>
      <c r="O9" s="51"/>
      <c r="P9" s="51"/>
      <c r="Q9" s="51"/>
      <c r="R9" s="51"/>
      <c r="S9" s="51"/>
      <c r="T9" s="51"/>
      <c r="U9" s="51"/>
      <c r="V9" s="51"/>
      <c r="W9" s="51"/>
      <c r="X9" s="51"/>
      <c r="Y9" s="51"/>
      <c r="Z9" s="51"/>
    </row>
    <row r="10">
      <c r="A10" s="208" t="s">
        <v>2931</v>
      </c>
      <c r="B10" s="209" t="str">
        <f t="shared" ref="B10:B13" si="2">IF(H10&gt;=1000000, ROUND(H10/1000000,1)&amp;"M", IF(H10&gt;=1000, ROUND(H10/1000,0)&amp;"k", H10))</f>
        <v>#REF!</v>
      </c>
      <c r="C10" s="210">
        <f>IFERROR(__xludf.DUMMYFUNCTION("IMPORTRANGE(""https://docs.google.com/spreadsheets/d/1WPTu1QswsqdJqLW9voi9-RjbUd5PdxtEvHiMQlq1yuc/edit?gid=504933931#gid=504933931"", ""Wow Deck Updates!E10:E13"")"),0.019570818116781415)</f>
        <v>0.01957081812</v>
      </c>
      <c r="D10" s="211" t="str">
        <f>IFERROR(__xludf.DUMMYFUNCTION("IMPORTRANGE(""https://docs.google.com/spreadsheets/d/1WPTu1QswsqdJqLW9voi9-RjbUd5PdxtEvHiMQlq1yuc/edit?gid=504933931#gid=504933931"", ""Wow Deck Updates!F10:G13"")"),"3.6M")</f>
        <v>3.6M</v>
      </c>
      <c r="E10" s="211" t="str">
        <f>IFERROR(__xludf.DUMMYFUNCTION("""COMPUTED_VALUE"""),"28.1M")</f>
        <v>28.1M</v>
      </c>
      <c r="F10" s="51"/>
      <c r="G10" s="51"/>
      <c r="H10" s="12" t="str">
        <f>USW!B37</f>
        <v>#REF!</v>
      </c>
      <c r="I10" s="51"/>
      <c r="J10" s="51"/>
      <c r="K10" s="51"/>
      <c r="L10" s="51"/>
      <c r="M10" s="51"/>
      <c r="N10" s="51"/>
      <c r="O10" s="51"/>
      <c r="P10" s="51"/>
      <c r="Q10" s="51"/>
      <c r="R10" s="51"/>
      <c r="S10" s="51"/>
      <c r="T10" s="51"/>
      <c r="U10" s="51"/>
      <c r="V10" s="51"/>
      <c r="W10" s="51"/>
      <c r="X10" s="51"/>
      <c r="Y10" s="51"/>
      <c r="Z10" s="51"/>
    </row>
    <row r="11">
      <c r="A11" s="212" t="s">
        <v>2482</v>
      </c>
      <c r="B11" s="209" t="str">
        <f t="shared" si="2"/>
        <v>#REF!</v>
      </c>
      <c r="C11" s="213">
        <f>IFERROR(__xludf.DUMMYFUNCTION("""COMPUTED_VALUE"""),0.0820099401031088)</f>
        <v>0.0820099401</v>
      </c>
      <c r="D11" s="211" t="str">
        <f>IFERROR(__xludf.DUMMYFUNCTION("""COMPUTED_VALUE"""),"278k")</f>
        <v>278k</v>
      </c>
      <c r="E11" s="211" t="str">
        <f>IFERROR(__xludf.DUMMYFUNCTION("""COMPUTED_VALUE"""),"2.2M")</f>
        <v>2.2M</v>
      </c>
      <c r="F11" s="51"/>
      <c r="G11" s="51"/>
      <c r="H11" s="12" t="str">
        <f>WW!B34</f>
        <v>#REF!</v>
      </c>
      <c r="I11" s="51"/>
      <c r="J11" s="51"/>
      <c r="K11" s="51"/>
      <c r="L11" s="51"/>
      <c r="M11" s="51"/>
      <c r="N11" s="51"/>
      <c r="O11" s="51"/>
      <c r="P11" s="51"/>
      <c r="Q11" s="51"/>
      <c r="R11" s="51"/>
      <c r="S11" s="51"/>
      <c r="T11" s="51"/>
      <c r="U11" s="51"/>
      <c r="V11" s="51"/>
      <c r="W11" s="51"/>
      <c r="X11" s="51"/>
      <c r="Y11" s="51"/>
      <c r="Z11" s="51"/>
    </row>
    <row r="12">
      <c r="A12" s="212" t="s">
        <v>15434</v>
      </c>
      <c r="B12" s="209" t="str">
        <f t="shared" si="2"/>
        <v>#REF!</v>
      </c>
      <c r="C12" s="214">
        <f>IFERROR(__xludf.DUMMYFUNCTION("""COMPUTED_VALUE"""),-0.20348928981875078)</f>
        <v>-0.2034892898</v>
      </c>
      <c r="D12" s="211" t="str">
        <f>IFERROR(__xludf.DUMMYFUNCTION("""COMPUTED_VALUE"""),"133k")</f>
        <v>133k</v>
      </c>
      <c r="E12" s="211" t="str">
        <f>IFERROR(__xludf.DUMMYFUNCTION("""COMPUTED_VALUE"""),"1M")</f>
        <v>1M</v>
      </c>
      <c r="F12" s="51"/>
      <c r="G12" s="51"/>
      <c r="H12" s="12" t="str">
        <f>SOD!B33</f>
        <v>#REF!</v>
      </c>
      <c r="I12" s="51"/>
      <c r="J12" s="51"/>
      <c r="K12" s="51"/>
      <c r="L12" s="51"/>
      <c r="M12" s="51"/>
      <c r="N12" s="51"/>
      <c r="O12" s="51"/>
      <c r="P12" s="51"/>
      <c r="Q12" s="51"/>
      <c r="R12" s="51"/>
      <c r="S12" s="51"/>
      <c r="T12" s="51"/>
      <c r="U12" s="51"/>
      <c r="V12" s="51"/>
      <c r="W12" s="51"/>
      <c r="X12" s="51"/>
      <c r="Y12" s="51"/>
      <c r="Z12" s="51"/>
    </row>
    <row r="13">
      <c r="A13" s="215" t="s">
        <v>15435</v>
      </c>
      <c r="B13" s="209" t="str">
        <f t="shared" si="2"/>
        <v>#REF!</v>
      </c>
      <c r="C13" s="210">
        <f>IFERROR(__xludf.DUMMYFUNCTION("""COMPUTED_VALUE"""),0.015018412617322173)</f>
        <v>0.01501841262</v>
      </c>
      <c r="D13" s="211" t="str">
        <f>IFERROR(__xludf.DUMMYFUNCTION("""COMPUTED_VALUE"""),"4M")</f>
        <v>4M</v>
      </c>
      <c r="E13" s="211" t="str">
        <f>IFERROR(__xludf.DUMMYFUNCTION("""COMPUTED_VALUE"""),"31.2M")</f>
        <v>31.2M</v>
      </c>
      <c r="F13" s="51"/>
      <c r="G13" s="51"/>
      <c r="H13" s="12" t="str">
        <f>sum(B31,B41,B51)</f>
        <v>#REF!</v>
      </c>
      <c r="I13" s="51"/>
      <c r="J13" s="51"/>
      <c r="K13" s="51"/>
      <c r="L13" s="51"/>
      <c r="M13" s="51"/>
      <c r="N13" s="51"/>
      <c r="O13" s="51"/>
      <c r="P13" s="51"/>
      <c r="Q13" s="51"/>
      <c r="R13" s="51"/>
      <c r="S13" s="51"/>
      <c r="T13" s="51"/>
      <c r="U13" s="51"/>
      <c r="V13" s="51"/>
      <c r="W13" s="51"/>
      <c r="X13" s="51"/>
      <c r="Y13" s="51"/>
      <c r="Z13" s="51"/>
    </row>
    <row r="14">
      <c r="A14" s="51"/>
      <c r="B14" s="51"/>
      <c r="C14" s="51"/>
      <c r="D14" s="51"/>
      <c r="E14" s="51"/>
      <c r="F14" s="51"/>
      <c r="G14" s="51"/>
      <c r="H14" s="51" t="s">
        <v>15427</v>
      </c>
      <c r="I14" s="51" t="s">
        <v>15428</v>
      </c>
      <c r="J14" s="51"/>
      <c r="K14" s="51"/>
      <c r="L14" s="51"/>
      <c r="M14" s="51"/>
      <c r="N14" s="51"/>
      <c r="O14" s="51"/>
      <c r="P14" s="51"/>
      <c r="Q14" s="51"/>
      <c r="R14" s="51"/>
      <c r="S14" s="51"/>
      <c r="T14" s="51"/>
      <c r="U14" s="51"/>
      <c r="V14" s="51"/>
      <c r="W14" s="51"/>
      <c r="X14" s="51"/>
      <c r="Y14" s="51"/>
      <c r="Z14" s="51"/>
    </row>
    <row r="15">
      <c r="A15" s="202" t="s">
        <v>15437</v>
      </c>
      <c r="F15" s="203"/>
      <c r="G15" s="203"/>
      <c r="H15" s="42">
        <v>15.0</v>
      </c>
      <c r="I15" s="42">
        <v>28.0</v>
      </c>
      <c r="J15" s="51"/>
      <c r="K15" s="51"/>
      <c r="L15" s="51"/>
      <c r="M15" s="51"/>
      <c r="N15" s="51"/>
      <c r="O15" s="51"/>
      <c r="P15" s="51"/>
      <c r="Q15" s="51"/>
      <c r="R15" s="51"/>
      <c r="S15" s="51"/>
      <c r="T15" s="51"/>
      <c r="U15" s="51"/>
      <c r="V15" s="51"/>
      <c r="W15" s="51"/>
      <c r="X15" s="51"/>
      <c r="Y15" s="51"/>
      <c r="Z15" s="51"/>
    </row>
    <row r="16">
      <c r="A16" s="204"/>
      <c r="B16" s="205" t="s">
        <v>15426</v>
      </c>
      <c r="C16" s="206"/>
      <c r="D16" s="206"/>
      <c r="E16" s="206"/>
      <c r="F16" s="51"/>
      <c r="G16" s="51"/>
      <c r="H16" s="51"/>
      <c r="I16" s="51"/>
      <c r="J16" s="51"/>
      <c r="K16" s="51"/>
      <c r="L16" s="51"/>
      <c r="M16" s="51"/>
      <c r="N16" s="51"/>
      <c r="O16" s="51"/>
      <c r="P16" s="51"/>
      <c r="Q16" s="51"/>
      <c r="R16" s="51"/>
      <c r="S16" s="51"/>
      <c r="T16" s="51"/>
      <c r="U16" s="51"/>
      <c r="V16" s="51"/>
      <c r="W16" s="51"/>
      <c r="X16" s="51"/>
      <c r="Y16" s="51"/>
      <c r="Z16" s="51"/>
    </row>
    <row r="17">
      <c r="A17" s="207" t="s">
        <v>15429</v>
      </c>
      <c r="B17" s="207" t="s">
        <v>15430</v>
      </c>
      <c r="C17" s="207" t="s">
        <v>15431</v>
      </c>
      <c r="D17" s="207" t="s">
        <v>15438</v>
      </c>
      <c r="E17" s="207" t="s">
        <v>15439</v>
      </c>
      <c r="F17" s="207" t="s">
        <v>15438</v>
      </c>
      <c r="G17" s="207" t="s">
        <v>15439</v>
      </c>
      <c r="H17" s="51"/>
      <c r="I17" s="51"/>
      <c r="J17" s="51"/>
      <c r="K17" s="51"/>
      <c r="L17" s="51"/>
      <c r="M17" s="51"/>
      <c r="N17" s="51"/>
      <c r="O17" s="51"/>
      <c r="P17" s="51"/>
      <c r="Q17" s="51"/>
      <c r="R17" s="51"/>
      <c r="S17" s="51"/>
      <c r="T17" s="51"/>
      <c r="U17" s="51"/>
      <c r="V17" s="51"/>
      <c r="W17" s="51"/>
      <c r="X17" s="51"/>
      <c r="Y17" s="51"/>
      <c r="Z17" s="51"/>
    </row>
    <row r="18">
      <c r="A18" s="208" t="s">
        <v>2931</v>
      </c>
      <c r="B18" s="211" t="str">
        <f>IF(H34&gt;=1000000, ROUND(H34/1000000,1)&amp;"M", IF(H34&gt;=1000, ROUND(H34/1000,0)&amp;"k", H34))</f>
        <v>#REF!</v>
      </c>
      <c r="C18" s="216" t="str">
        <f>(H34-G34)/G34</f>
        <v>#REF!</v>
      </c>
      <c r="D18" s="209" t="str">
        <f t="shared" ref="D18:E18" si="3">IF(F18&gt;=1000000, ROUND(F18/1000000,1)&amp;"M", IF(F18&gt;=1000, ROUND(F18/1000,0)&amp;"k", F18))</f>
        <v>22.1M</v>
      </c>
      <c r="E18" s="209" t="str">
        <f t="shared" si="3"/>
        <v>41.3M</v>
      </c>
      <c r="F18" s="217">
        <v>2.2112954E7</v>
      </c>
      <c r="G18" s="217">
        <f t="shared" ref="G18:G20" si="5">F18/$H$15*$I$15</f>
        <v>41277514.13</v>
      </c>
      <c r="H18" s="51"/>
      <c r="I18" s="51"/>
      <c r="J18" s="51"/>
      <c r="K18" s="51"/>
      <c r="L18" s="51"/>
      <c r="M18" s="51"/>
      <c r="N18" s="51"/>
      <c r="O18" s="51"/>
      <c r="P18" s="51"/>
      <c r="Q18" s="51"/>
      <c r="R18" s="51"/>
      <c r="S18" s="51"/>
      <c r="T18" s="51"/>
      <c r="U18" s="51"/>
      <c r="V18" s="51"/>
      <c r="W18" s="51"/>
      <c r="X18" s="51"/>
      <c r="Y18" s="51"/>
      <c r="Z18" s="51"/>
    </row>
    <row r="19">
      <c r="A19" s="212" t="s">
        <v>2482</v>
      </c>
      <c r="B19" s="211" t="str">
        <f>IF(H44&gt;=1000000, ROUND(H44/1000000,1)&amp;"M", IF(H44&gt;=1000, ROUND(H44/1000,0)&amp;"k", H44))</f>
        <v>#REF!</v>
      </c>
      <c r="C19" s="218" t="str">
        <f>(H44-G44)/G44</f>
        <v>#REF!</v>
      </c>
      <c r="D19" s="209" t="str">
        <f t="shared" ref="D19:E19" si="4">IF(F19&gt;=1000000, ROUND(F19/1000000,1)&amp;"M", IF(F19&gt;=1000, ROUND(F19/1000,0)&amp;"k", F19))</f>
        <v>1.2M</v>
      </c>
      <c r="E19" s="209" t="str">
        <f t="shared" si="4"/>
        <v>2.3M</v>
      </c>
      <c r="F19" s="217">
        <v>1234643.0</v>
      </c>
      <c r="G19" s="217">
        <f t="shared" si="5"/>
        <v>2304666.933</v>
      </c>
      <c r="H19" s="51"/>
      <c r="I19" s="51"/>
      <c r="J19" s="51"/>
      <c r="K19" s="51"/>
      <c r="L19" s="51"/>
      <c r="M19" s="51"/>
      <c r="N19" s="51"/>
      <c r="O19" s="51"/>
      <c r="P19" s="51"/>
      <c r="Q19" s="51"/>
      <c r="R19" s="51"/>
      <c r="S19" s="51"/>
      <c r="T19" s="51"/>
      <c r="U19" s="51"/>
      <c r="V19" s="51"/>
      <c r="W19" s="51"/>
      <c r="X19" s="51"/>
      <c r="Y19" s="51"/>
      <c r="Z19" s="51"/>
    </row>
    <row r="20">
      <c r="A20" s="212" t="s">
        <v>15434</v>
      </c>
      <c r="B20" s="211" t="str">
        <f>IF(H54&gt;=1000000, ROUND(H54/1000000,1)&amp;"M", IF(H54&gt;=1000, ROUND(H54/1000,0)&amp;"k", H54))</f>
        <v>#REF!</v>
      </c>
      <c r="C20" s="219" t="str">
        <f>(H54-G54)/G54</f>
        <v>#REF!</v>
      </c>
      <c r="D20" s="209" t="str">
        <f t="shared" ref="D20:E20" si="6">IF(F20&gt;=1000000, ROUND(F20/1000000,1)&amp;"M", IF(F20&gt;=1000, ROUND(F20/1000,0)&amp;"k", F20))</f>
        <v>1.2M</v>
      </c>
      <c r="E20" s="209" t="str">
        <f t="shared" si="6"/>
        <v>2.3M</v>
      </c>
      <c r="F20" s="217">
        <v>1215963.0</v>
      </c>
      <c r="G20" s="217">
        <f t="shared" si="5"/>
        <v>2269797.6</v>
      </c>
      <c r="H20" s="51"/>
      <c r="I20" s="51"/>
      <c r="J20" s="51"/>
      <c r="K20" s="51"/>
      <c r="L20" s="51"/>
      <c r="M20" s="51"/>
      <c r="N20" s="51"/>
      <c r="O20" s="51"/>
      <c r="P20" s="51"/>
      <c r="Q20" s="51"/>
      <c r="R20" s="51"/>
      <c r="S20" s="51"/>
      <c r="T20" s="51"/>
      <c r="U20" s="51"/>
      <c r="V20" s="51"/>
      <c r="W20" s="51"/>
      <c r="X20" s="51"/>
      <c r="Y20" s="51"/>
      <c r="Z20" s="51"/>
    </row>
    <row r="21">
      <c r="A21" s="215" t="s">
        <v>15435</v>
      </c>
      <c r="B21" s="209" t="str">
        <f>IF(H21&gt;=1000000, ROUND(H21/1000000,1)&amp;"M", IF(H21&gt;=1000, ROUND(H21/1000,0)&amp;"k", H21))</f>
        <v>#REF!</v>
      </c>
      <c r="C21" s="219" t="str">
        <f>(I21-H21)/H21</f>
        <v>#REF!</v>
      </c>
      <c r="D21" s="209" t="str">
        <f t="shared" ref="D21:E21" si="7">IF(F21&gt;=1000000, ROUND(F21/1000000,1)&amp;"M", IF(F21&gt;=1000, ROUND(F21/1000,0)&amp;"k", F21))</f>
        <v>24.6M</v>
      </c>
      <c r="E21" s="209" t="str">
        <f t="shared" si="7"/>
        <v>45.9M</v>
      </c>
      <c r="F21" s="217">
        <f t="shared" ref="F21:G21" si="8">sum(F18:F20)</f>
        <v>24563560</v>
      </c>
      <c r="G21" s="217">
        <f t="shared" si="8"/>
        <v>45851978.67</v>
      </c>
      <c r="H21" s="217" t="str">
        <f>sum(H34,H44,H54)</f>
        <v>#REF!</v>
      </c>
      <c r="I21" s="217" t="str">
        <f>sum(G34,G44,G54)</f>
        <v>#REF!</v>
      </c>
      <c r="J21" s="217" t="str">
        <f>sum(F34,F44,F54)</f>
        <v>#REF!</v>
      </c>
      <c r="K21" s="217" t="str">
        <f>sum(E34,E44,E54)</f>
        <v>#REF!</v>
      </c>
      <c r="L21" s="217" t="str">
        <f>sum(C34,C44,C54)</f>
        <v>#REF!</v>
      </c>
      <c r="M21" s="51"/>
      <c r="N21" s="51"/>
      <c r="O21" s="51"/>
      <c r="P21" s="51"/>
      <c r="Q21" s="51"/>
      <c r="R21" s="51"/>
      <c r="S21" s="51"/>
      <c r="T21" s="51"/>
      <c r="U21" s="51"/>
      <c r="V21" s="51"/>
      <c r="W21" s="51"/>
      <c r="X21" s="51"/>
      <c r="Y21" s="51"/>
      <c r="Z21" s="51"/>
    </row>
    <row r="22">
      <c r="A22" s="51"/>
      <c r="B22" s="205" t="s">
        <v>15436</v>
      </c>
      <c r="C22" s="206"/>
      <c r="D22" s="206"/>
      <c r="E22" s="206"/>
      <c r="F22" s="51"/>
      <c r="G22" s="51"/>
      <c r="H22" s="51"/>
      <c r="I22" s="51"/>
      <c r="J22" s="51"/>
      <c r="K22" s="51"/>
      <c r="L22" s="51"/>
      <c r="M22" s="51"/>
      <c r="N22" s="51"/>
      <c r="O22" s="51"/>
      <c r="P22" s="51"/>
      <c r="Q22" s="51"/>
      <c r="R22" s="51"/>
      <c r="S22" s="51"/>
      <c r="T22" s="51"/>
      <c r="U22" s="51"/>
      <c r="V22" s="51"/>
      <c r="W22" s="51"/>
      <c r="X22" s="51"/>
      <c r="Y22" s="51"/>
      <c r="Z22" s="51"/>
    </row>
    <row r="23">
      <c r="A23" s="207" t="s">
        <v>15429</v>
      </c>
      <c r="B23" s="207" t="s">
        <v>15430</v>
      </c>
      <c r="C23" s="207" t="s">
        <v>15431</v>
      </c>
      <c r="D23" s="207" t="s">
        <v>15438</v>
      </c>
      <c r="E23" s="207" t="s">
        <v>15439</v>
      </c>
      <c r="F23" s="207" t="s">
        <v>15438</v>
      </c>
      <c r="G23" s="207" t="s">
        <v>15439</v>
      </c>
      <c r="H23" s="51"/>
      <c r="I23" s="51"/>
      <c r="J23" s="51"/>
      <c r="K23" s="51"/>
      <c r="L23" s="51"/>
      <c r="M23" s="51"/>
      <c r="N23" s="51"/>
      <c r="O23" s="51"/>
      <c r="P23" s="51"/>
      <c r="Q23" s="51"/>
      <c r="R23" s="51"/>
      <c r="S23" s="51"/>
      <c r="T23" s="51"/>
      <c r="U23" s="51"/>
      <c r="V23" s="51"/>
      <c r="W23" s="51"/>
      <c r="X23" s="51"/>
      <c r="Y23" s="51"/>
      <c r="Z23" s="51"/>
    </row>
    <row r="24">
      <c r="A24" s="208" t="s">
        <v>2931</v>
      </c>
      <c r="B24" s="211" t="str">
        <f>IF(H31&gt;=1000000, ROUND(H31/1000000,1)&amp;"M", IF(H31&gt;=1000, ROUND(H31/1000,0)&amp;"k", H31))</f>
        <v>#REF!</v>
      </c>
      <c r="C24" s="219" t="str">
        <f>(H31-G31)/G31</f>
        <v>#REF!</v>
      </c>
      <c r="D24" s="209" t="str">
        <f t="shared" ref="D24:E24" si="9">IF(F24&gt;=1000000, ROUND(F24/1000000,1)&amp;"M", IF(F24&gt;=1000, ROUND(F24/1000,0)&amp;"k", F24))</f>
        <v>13.7M</v>
      </c>
      <c r="E24" s="209" t="str">
        <f t="shared" si="9"/>
        <v>25.5M</v>
      </c>
      <c r="F24" s="217">
        <v>1.3658881E7</v>
      </c>
      <c r="G24" s="217">
        <f t="shared" ref="G24:G26" si="11">F24/$H$15*$I$15</f>
        <v>25496577.87</v>
      </c>
      <c r="H24" s="51"/>
      <c r="I24" s="51"/>
      <c r="J24" s="51"/>
      <c r="K24" s="51"/>
      <c r="L24" s="51"/>
      <c r="M24" s="51"/>
      <c r="N24" s="51"/>
      <c r="O24" s="51"/>
      <c r="P24" s="51"/>
      <c r="Q24" s="51"/>
      <c r="R24" s="51"/>
      <c r="S24" s="51"/>
      <c r="T24" s="51"/>
      <c r="U24" s="51"/>
      <c r="V24" s="51"/>
      <c r="W24" s="51"/>
      <c r="X24" s="51"/>
      <c r="Y24" s="51"/>
      <c r="Z24" s="51"/>
    </row>
    <row r="25">
      <c r="A25" s="212" t="s">
        <v>2482</v>
      </c>
      <c r="B25" s="211" t="str">
        <f>IF(H41&gt;=1000000, ROUND(H41/1000000,1)&amp;"M", IF(H41&gt;=1000, ROUND(H41/1000,0)&amp;"k", H41))</f>
        <v>#REF!</v>
      </c>
      <c r="C25" s="218" t="str">
        <f>(H41-G41)/G41</f>
        <v>#REF!</v>
      </c>
      <c r="D25" s="209" t="str">
        <f t="shared" ref="D25:E25" si="10">IF(F25&gt;=1000000, ROUND(F25/1000000,1)&amp;"M", IF(F25&gt;=1000, ROUND(F25/1000,0)&amp;"k", F25))</f>
        <v>977k</v>
      </c>
      <c r="E25" s="209" t="str">
        <f t="shared" si="10"/>
        <v>1.8M</v>
      </c>
      <c r="F25" s="217">
        <v>976769.0</v>
      </c>
      <c r="G25" s="217">
        <f t="shared" si="11"/>
        <v>1823302.133</v>
      </c>
      <c r="H25" s="51"/>
      <c r="I25" s="51"/>
      <c r="J25" s="51"/>
      <c r="K25" s="51"/>
      <c r="L25" s="51"/>
      <c r="M25" s="51"/>
      <c r="N25" s="51"/>
      <c r="O25" s="51"/>
      <c r="P25" s="51"/>
      <c r="Q25" s="51"/>
      <c r="R25" s="51"/>
      <c r="S25" s="51"/>
      <c r="T25" s="51"/>
      <c r="U25" s="51"/>
      <c r="V25" s="51"/>
      <c r="W25" s="51"/>
      <c r="X25" s="51"/>
      <c r="Y25" s="51"/>
      <c r="Z25" s="51"/>
    </row>
    <row r="26">
      <c r="A26" s="212" t="s">
        <v>15434</v>
      </c>
      <c r="B26" s="211" t="str">
        <f>IF(H51&gt;=1000000, ROUND(H51/1000000,1)&amp;"M", IF(H51&gt;=1000, ROUND(H51/1000,0)&amp;"k", H51))</f>
        <v>#REF!</v>
      </c>
      <c r="C26" s="219" t="str">
        <f>(H51-G51)/G51</f>
        <v>#REF!</v>
      </c>
      <c r="D26" s="209" t="str">
        <f t="shared" ref="D26:E26" si="12">IF(F26&gt;=1000000, ROUND(F26/1000000,1)&amp;"M", IF(F26&gt;=1000, ROUND(F26/1000,0)&amp;"k", F26))</f>
        <v>823k</v>
      </c>
      <c r="E26" s="209" t="str">
        <f t="shared" si="12"/>
        <v>1.5M</v>
      </c>
      <c r="F26" s="217">
        <v>822694.0</v>
      </c>
      <c r="G26" s="217">
        <f t="shared" si="11"/>
        <v>1535695.467</v>
      </c>
      <c r="H26" s="51"/>
      <c r="I26" s="51"/>
      <c r="J26" s="51"/>
      <c r="K26" s="51"/>
      <c r="L26" s="51"/>
      <c r="M26" s="51"/>
      <c r="N26" s="51"/>
      <c r="O26" s="51"/>
      <c r="P26" s="51"/>
      <c r="Q26" s="51"/>
      <c r="R26" s="51"/>
      <c r="S26" s="51"/>
      <c r="T26" s="51"/>
      <c r="U26" s="51"/>
      <c r="V26" s="51"/>
      <c r="W26" s="51"/>
      <c r="X26" s="51"/>
      <c r="Y26" s="51"/>
      <c r="Z26" s="51"/>
    </row>
    <row r="27">
      <c r="A27" s="215" t="s">
        <v>15435</v>
      </c>
      <c r="B27" s="209" t="str">
        <f>IF(H27&gt;=1000000, ROUND(H27/1000000,1)&amp;"M", IF(H27&gt;=1000, ROUND(H27/1000,0)&amp;"k", H27))</f>
        <v>#REF!</v>
      </c>
      <c r="C27" s="219" t="str">
        <f>(I27-H27)/H27</f>
        <v>#REF!</v>
      </c>
      <c r="D27" s="209" t="str">
        <f t="shared" ref="D27:E27" si="13">IF(F27&gt;=1000000, ROUND(F27/1000000,1)&amp;"M", IF(F27&gt;=1000, ROUND(F27/1000,0)&amp;"k", F27))</f>
        <v>15.5M</v>
      </c>
      <c r="E27" s="209" t="str">
        <f t="shared" si="13"/>
        <v>28.9M</v>
      </c>
      <c r="F27" s="217">
        <f t="shared" ref="F27:G27" si="14">sum(F24:F26)</f>
        <v>15458344</v>
      </c>
      <c r="G27" s="217">
        <f t="shared" si="14"/>
        <v>28855575.47</v>
      </c>
      <c r="H27" s="217" t="str">
        <f>sum(H31,H41,H51)</f>
        <v>#REF!</v>
      </c>
      <c r="I27" s="217" t="str">
        <f>sum(G31,G41,G51)</f>
        <v>#REF!</v>
      </c>
      <c r="J27" s="217" t="str">
        <f>sum(F31,F41,F51)</f>
        <v>#REF!</v>
      </c>
      <c r="K27" s="217" t="str">
        <f>sum(E31,E41,E51)</f>
        <v>#REF!</v>
      </c>
      <c r="L27" s="217" t="str">
        <f>sum(C31,C41,C51)</f>
        <v>#REF!</v>
      </c>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207" t="s">
        <v>2931</v>
      </c>
      <c r="B29" s="220">
        <v>46019.0</v>
      </c>
      <c r="C29" s="220">
        <v>46026.0</v>
      </c>
      <c r="D29" s="220">
        <v>46033.0</v>
      </c>
      <c r="E29" s="220">
        <v>46040.0</v>
      </c>
      <c r="F29" s="220">
        <v>46047.0</v>
      </c>
      <c r="G29" s="220">
        <v>46054.0</v>
      </c>
      <c r="H29" s="220">
        <v>46061.0</v>
      </c>
      <c r="I29" s="207" t="s">
        <v>15440</v>
      </c>
      <c r="J29" s="212"/>
      <c r="K29" s="212"/>
      <c r="L29" s="212"/>
      <c r="M29" s="212"/>
      <c r="N29" s="212"/>
      <c r="O29" s="212"/>
      <c r="P29" s="212"/>
      <c r="Q29" s="212"/>
      <c r="R29" s="212"/>
      <c r="S29" s="212"/>
      <c r="T29" s="212"/>
      <c r="U29" s="212"/>
      <c r="V29" s="212"/>
      <c r="W29" s="51"/>
      <c r="X29" s="51"/>
      <c r="Y29" s="51"/>
      <c r="Z29" s="51"/>
    </row>
    <row r="30">
      <c r="A30" s="221" t="s">
        <v>15441</v>
      </c>
      <c r="B30" s="222" t="str">
        <f t="shared" ref="B30:H30" si="15">USW!B7</f>
        <v>#REF!</v>
      </c>
      <c r="C30" s="222" t="str">
        <f t="shared" si="15"/>
        <v>#REF!</v>
      </c>
      <c r="D30" s="222" t="str">
        <f t="shared" si="15"/>
        <v>#REF!</v>
      </c>
      <c r="E30" s="222" t="str">
        <f t="shared" si="15"/>
        <v>#REF!</v>
      </c>
      <c r="F30" s="222" t="str">
        <f t="shared" si="15"/>
        <v>#REF!</v>
      </c>
      <c r="G30" s="222" t="str">
        <f t="shared" si="15"/>
        <v>#REF!</v>
      </c>
      <c r="H30" s="212" t="str">
        <f t="shared" si="15"/>
        <v>#REF!</v>
      </c>
      <c r="I30" s="223" t="str">
        <f t="shared" ref="I30:I37" si="17">(H30-G30)/G30</f>
        <v>#REF!</v>
      </c>
      <c r="J30" s="212"/>
      <c r="K30" s="212"/>
      <c r="L30" s="212"/>
      <c r="M30" s="212"/>
      <c r="N30" s="212"/>
      <c r="O30" s="212"/>
      <c r="P30" s="212"/>
      <c r="Q30" s="212"/>
      <c r="R30" s="212"/>
      <c r="S30" s="212"/>
      <c r="T30" s="212"/>
      <c r="U30" s="212"/>
      <c r="V30" s="212"/>
      <c r="W30" s="51"/>
      <c r="X30" s="51"/>
      <c r="Y30" s="51"/>
      <c r="Z30" s="51"/>
    </row>
    <row r="31">
      <c r="A31" s="221" t="s">
        <v>15436</v>
      </c>
      <c r="B31" s="224" t="str">
        <f t="shared" ref="B31:H31" si="16">USW!B37</f>
        <v>#REF!</v>
      </c>
      <c r="C31" s="224" t="str">
        <f t="shared" si="16"/>
        <v>#REF!</v>
      </c>
      <c r="D31" s="224" t="str">
        <f t="shared" si="16"/>
        <v>#REF!</v>
      </c>
      <c r="E31" s="224" t="str">
        <f t="shared" si="16"/>
        <v>#REF!</v>
      </c>
      <c r="F31" s="224" t="str">
        <f t="shared" si="16"/>
        <v>#REF!</v>
      </c>
      <c r="G31" s="224" t="str">
        <f t="shared" si="16"/>
        <v>#REF!</v>
      </c>
      <c r="H31" s="224" t="str">
        <f t="shared" si="16"/>
        <v>#REF!</v>
      </c>
      <c r="I31" s="225" t="str">
        <f t="shared" si="17"/>
        <v>#REF!</v>
      </c>
      <c r="J31" s="212"/>
      <c r="K31" s="212"/>
      <c r="L31" s="212"/>
      <c r="M31" s="212"/>
      <c r="N31" s="212"/>
      <c r="O31" s="212"/>
      <c r="P31" s="212"/>
      <c r="Q31" s="212"/>
      <c r="R31" s="212"/>
      <c r="S31" s="212"/>
      <c r="T31" s="212"/>
      <c r="U31" s="212"/>
      <c r="V31" s="212"/>
      <c r="W31" s="51"/>
      <c r="X31" s="51"/>
      <c r="Y31" s="51"/>
      <c r="Z31" s="51"/>
    </row>
    <row r="32">
      <c r="A32" s="221" t="s">
        <v>15442</v>
      </c>
      <c r="B32" s="224" t="str">
        <f t="shared" ref="B32:H32" si="18">USW!B28</f>
        <v>#REF!</v>
      </c>
      <c r="C32" s="224" t="str">
        <f t="shared" si="18"/>
        <v>#REF!</v>
      </c>
      <c r="D32" s="224" t="str">
        <f t="shared" si="18"/>
        <v>#REF!</v>
      </c>
      <c r="E32" s="224" t="str">
        <f t="shared" si="18"/>
        <v>#REF!</v>
      </c>
      <c r="F32" s="224" t="str">
        <f t="shared" si="18"/>
        <v>#REF!</v>
      </c>
      <c r="G32" s="224" t="str">
        <f t="shared" si="18"/>
        <v>#REF!</v>
      </c>
      <c r="H32" s="224" t="str">
        <f t="shared" si="18"/>
        <v>#REF!</v>
      </c>
      <c r="I32" s="226" t="str">
        <f t="shared" si="17"/>
        <v>#REF!</v>
      </c>
      <c r="J32" s="212"/>
      <c r="K32" s="212"/>
      <c r="L32" s="212"/>
      <c r="M32" s="212"/>
      <c r="N32" s="212"/>
      <c r="O32" s="212"/>
      <c r="P32" s="212"/>
      <c r="Q32" s="212"/>
      <c r="R32" s="212"/>
      <c r="S32" s="212"/>
      <c r="T32" s="212"/>
      <c r="U32" s="212"/>
      <c r="V32" s="212"/>
      <c r="W32" s="51"/>
      <c r="X32" s="51"/>
      <c r="Y32" s="51"/>
      <c r="Z32" s="51"/>
    </row>
    <row r="33">
      <c r="A33" s="221" t="s">
        <v>15443</v>
      </c>
      <c r="B33" s="227" t="str">
        <f t="shared" ref="B33:H33" si="19">B32/B31</f>
        <v>#REF!</v>
      </c>
      <c r="C33" s="227" t="str">
        <f t="shared" si="19"/>
        <v>#REF!</v>
      </c>
      <c r="D33" s="227" t="str">
        <f t="shared" si="19"/>
        <v>#REF!</v>
      </c>
      <c r="E33" s="227" t="str">
        <f t="shared" si="19"/>
        <v>#REF!</v>
      </c>
      <c r="F33" s="227" t="str">
        <f t="shared" si="19"/>
        <v>#REF!</v>
      </c>
      <c r="G33" s="227" t="str">
        <f t="shared" si="19"/>
        <v>#REF!</v>
      </c>
      <c r="H33" s="227" t="str">
        <f t="shared" si="19"/>
        <v>#REF!</v>
      </c>
      <c r="I33" s="226" t="str">
        <f t="shared" si="17"/>
        <v>#REF!</v>
      </c>
      <c r="J33" s="212"/>
      <c r="K33" s="212"/>
      <c r="L33" s="212"/>
      <c r="M33" s="212"/>
      <c r="N33" s="212"/>
      <c r="O33" s="212"/>
      <c r="P33" s="212"/>
      <c r="Q33" s="212"/>
      <c r="R33" s="212"/>
      <c r="S33" s="212"/>
      <c r="T33" s="212"/>
      <c r="U33" s="212"/>
      <c r="V33" s="212"/>
      <c r="W33" s="51"/>
      <c r="X33" s="51"/>
      <c r="Y33" s="51"/>
      <c r="Z33" s="51"/>
    </row>
    <row r="34">
      <c r="A34" s="221" t="s">
        <v>15426</v>
      </c>
      <c r="B34" s="224" t="str">
        <f t="shared" ref="B34:H34" si="20">USW!B19</f>
        <v>#REF!</v>
      </c>
      <c r="C34" s="224" t="str">
        <f t="shared" si="20"/>
        <v>#REF!</v>
      </c>
      <c r="D34" s="224" t="str">
        <f t="shared" si="20"/>
        <v>#REF!</v>
      </c>
      <c r="E34" s="224" t="str">
        <f t="shared" si="20"/>
        <v>#REF!</v>
      </c>
      <c r="F34" s="224" t="str">
        <f t="shared" si="20"/>
        <v>#REF!</v>
      </c>
      <c r="G34" s="224" t="str">
        <f t="shared" si="20"/>
        <v>#REF!</v>
      </c>
      <c r="H34" s="224" t="str">
        <f t="shared" si="20"/>
        <v>#REF!</v>
      </c>
      <c r="I34" s="226" t="str">
        <f t="shared" si="17"/>
        <v>#REF!</v>
      </c>
      <c r="J34" s="212"/>
      <c r="K34" s="212"/>
      <c r="L34" s="212"/>
      <c r="M34" s="212"/>
      <c r="N34" s="212"/>
      <c r="O34" s="212"/>
      <c r="P34" s="212"/>
      <c r="Q34" s="212"/>
      <c r="R34" s="212"/>
      <c r="S34" s="212"/>
      <c r="T34" s="212"/>
      <c r="U34" s="212"/>
      <c r="V34" s="212"/>
      <c r="W34" s="51"/>
      <c r="X34" s="51"/>
      <c r="Y34" s="51"/>
      <c r="Z34" s="51"/>
    </row>
    <row r="35">
      <c r="A35" s="221" t="s">
        <v>15444</v>
      </c>
      <c r="B35" s="224" t="str">
        <f t="shared" ref="B35:H35" si="21">USW!B29</f>
        <v>#REF!</v>
      </c>
      <c r="C35" s="224" t="str">
        <f t="shared" si="21"/>
        <v>#REF!</v>
      </c>
      <c r="D35" s="224" t="str">
        <f t="shared" si="21"/>
        <v>#REF!</v>
      </c>
      <c r="E35" s="224" t="str">
        <f t="shared" si="21"/>
        <v>#REF!</v>
      </c>
      <c r="F35" s="224" t="str">
        <f t="shared" si="21"/>
        <v>#REF!</v>
      </c>
      <c r="G35" s="224" t="str">
        <f t="shared" si="21"/>
        <v>#REF!</v>
      </c>
      <c r="H35" s="224" t="str">
        <f t="shared" si="21"/>
        <v>#REF!</v>
      </c>
      <c r="I35" s="226" t="str">
        <f t="shared" si="17"/>
        <v>#REF!</v>
      </c>
      <c r="J35" s="212"/>
      <c r="K35" s="212"/>
      <c r="L35" s="212"/>
      <c r="M35" s="212"/>
      <c r="N35" s="212"/>
      <c r="O35" s="212"/>
      <c r="P35" s="212"/>
      <c r="Q35" s="212"/>
      <c r="R35" s="212"/>
      <c r="S35" s="212"/>
      <c r="T35" s="212"/>
      <c r="U35" s="212"/>
      <c r="V35" s="212"/>
      <c r="W35" s="51"/>
      <c r="X35" s="51"/>
      <c r="Y35" s="51"/>
      <c r="Z35" s="51"/>
    </row>
    <row r="36">
      <c r="A36" s="221" t="s">
        <v>15445</v>
      </c>
      <c r="B36" s="227" t="str">
        <f t="shared" ref="B36:H36" si="22">B35/B34</f>
        <v>#REF!</v>
      </c>
      <c r="C36" s="227" t="str">
        <f t="shared" si="22"/>
        <v>#REF!</v>
      </c>
      <c r="D36" s="227" t="str">
        <f t="shared" si="22"/>
        <v>#REF!</v>
      </c>
      <c r="E36" s="227" t="str">
        <f t="shared" si="22"/>
        <v>#REF!</v>
      </c>
      <c r="F36" s="227" t="str">
        <f t="shared" si="22"/>
        <v>#REF!</v>
      </c>
      <c r="G36" s="227" t="str">
        <f t="shared" si="22"/>
        <v>#REF!</v>
      </c>
      <c r="H36" s="227" t="str">
        <f t="shared" si="22"/>
        <v>#REF!</v>
      </c>
      <c r="I36" s="225" t="str">
        <f t="shared" si="17"/>
        <v>#REF!</v>
      </c>
      <c r="J36" s="212"/>
      <c r="K36" s="212"/>
      <c r="L36" s="212"/>
      <c r="M36" s="212"/>
      <c r="N36" s="212"/>
      <c r="O36" s="212"/>
      <c r="P36" s="212"/>
      <c r="Q36" s="212"/>
      <c r="R36" s="212"/>
      <c r="S36" s="212"/>
      <c r="T36" s="212"/>
      <c r="U36" s="212"/>
      <c r="V36" s="212"/>
      <c r="W36" s="51"/>
      <c r="X36" s="51"/>
      <c r="Y36" s="51"/>
      <c r="Z36" s="51"/>
    </row>
    <row r="37">
      <c r="A37" s="221" t="s">
        <v>15446</v>
      </c>
      <c r="B37" s="224" t="str">
        <f t="shared" ref="B37:H37" si="23">B34/B30</f>
        <v>#REF!</v>
      </c>
      <c r="C37" s="224" t="str">
        <f t="shared" si="23"/>
        <v>#REF!</v>
      </c>
      <c r="D37" s="224" t="str">
        <f t="shared" si="23"/>
        <v>#REF!</v>
      </c>
      <c r="E37" s="224" t="str">
        <f t="shared" si="23"/>
        <v>#REF!</v>
      </c>
      <c r="F37" s="224" t="str">
        <f t="shared" si="23"/>
        <v>#REF!</v>
      </c>
      <c r="G37" s="224" t="str">
        <f t="shared" si="23"/>
        <v>#REF!</v>
      </c>
      <c r="H37" s="228" t="str">
        <f t="shared" si="23"/>
        <v>#REF!</v>
      </c>
      <c r="I37" s="229" t="str">
        <f t="shared" si="17"/>
        <v>#REF!</v>
      </c>
      <c r="J37" s="212"/>
      <c r="K37" s="212"/>
      <c r="L37" s="212"/>
      <c r="M37" s="212"/>
      <c r="N37" s="212"/>
      <c r="O37" s="212"/>
      <c r="P37" s="212"/>
      <c r="Q37" s="212"/>
      <c r="R37" s="212"/>
      <c r="S37" s="212"/>
      <c r="T37" s="212"/>
      <c r="U37" s="212"/>
      <c r="V37" s="212"/>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207" t="s">
        <v>2482</v>
      </c>
      <c r="B39" s="220">
        <v>46019.0</v>
      </c>
      <c r="C39" s="220">
        <v>46026.0</v>
      </c>
      <c r="D39" s="220">
        <v>46033.0</v>
      </c>
      <c r="E39" s="220">
        <v>46040.0</v>
      </c>
      <c r="F39" s="220">
        <v>46047.0</v>
      </c>
      <c r="G39" s="220">
        <v>46054.0</v>
      </c>
      <c r="H39" s="220">
        <v>46061.0</v>
      </c>
      <c r="I39" s="207" t="s">
        <v>15440</v>
      </c>
      <c r="J39" s="212"/>
      <c r="K39" s="212"/>
      <c r="L39" s="212"/>
      <c r="M39" s="212"/>
      <c r="N39" s="212"/>
      <c r="O39" s="212"/>
      <c r="P39" s="212"/>
      <c r="Q39" s="212"/>
      <c r="R39" s="212"/>
      <c r="S39" s="212"/>
      <c r="T39" s="212"/>
      <c r="U39" s="212"/>
      <c r="V39" s="212"/>
      <c r="W39" s="51"/>
      <c r="X39" s="51"/>
      <c r="Y39" s="51"/>
      <c r="Z39" s="51"/>
    </row>
    <row r="40">
      <c r="A40" s="221" t="s">
        <v>15441</v>
      </c>
      <c r="B40" s="222" t="str">
        <f t="shared" ref="B40:H40" si="24">WW!B7</f>
        <v>#REF!</v>
      </c>
      <c r="C40" s="222" t="str">
        <f t="shared" si="24"/>
        <v>#REF!</v>
      </c>
      <c r="D40" s="222" t="str">
        <f t="shared" si="24"/>
        <v>#REF!</v>
      </c>
      <c r="E40" s="222" t="str">
        <f t="shared" si="24"/>
        <v>#REF!</v>
      </c>
      <c r="F40" s="222" t="str">
        <f t="shared" si="24"/>
        <v>#REF!</v>
      </c>
      <c r="G40" s="222" t="str">
        <f t="shared" si="24"/>
        <v>#REF!</v>
      </c>
      <c r="H40" s="212" t="str">
        <f t="shared" si="24"/>
        <v>#REF!</v>
      </c>
      <c r="I40" s="223" t="str">
        <f t="shared" ref="I40:I47" si="26">(H40-G40)/G40</f>
        <v>#REF!</v>
      </c>
      <c r="J40" s="212"/>
      <c r="K40" s="212"/>
      <c r="L40" s="212"/>
      <c r="M40" s="212"/>
      <c r="N40" s="212"/>
      <c r="O40" s="212"/>
      <c r="P40" s="212"/>
      <c r="Q40" s="212"/>
      <c r="R40" s="212"/>
      <c r="S40" s="212"/>
      <c r="T40" s="212"/>
      <c r="U40" s="212"/>
      <c r="V40" s="212"/>
      <c r="W40" s="51"/>
      <c r="X40" s="51"/>
      <c r="Y40" s="51"/>
      <c r="Z40" s="51"/>
    </row>
    <row r="41">
      <c r="A41" s="221" t="s">
        <v>15436</v>
      </c>
      <c r="B41" s="224" t="str">
        <f t="shared" ref="B41:H41" si="25">WW!B34</f>
        <v>#REF!</v>
      </c>
      <c r="C41" s="224" t="str">
        <f t="shared" si="25"/>
        <v>#REF!</v>
      </c>
      <c r="D41" s="224" t="str">
        <f t="shared" si="25"/>
        <v>#REF!</v>
      </c>
      <c r="E41" s="224" t="str">
        <f t="shared" si="25"/>
        <v>#REF!</v>
      </c>
      <c r="F41" s="224" t="str">
        <f t="shared" si="25"/>
        <v>#REF!</v>
      </c>
      <c r="G41" s="224" t="str">
        <f t="shared" si="25"/>
        <v>#REF!</v>
      </c>
      <c r="H41" s="224" t="str">
        <f t="shared" si="25"/>
        <v>#REF!</v>
      </c>
      <c r="I41" s="223" t="str">
        <f t="shared" si="26"/>
        <v>#REF!</v>
      </c>
      <c r="J41" s="212"/>
      <c r="K41" s="212"/>
      <c r="L41" s="212"/>
      <c r="M41" s="212"/>
      <c r="N41" s="212"/>
      <c r="O41" s="212"/>
      <c r="P41" s="212"/>
      <c r="Q41" s="212"/>
      <c r="R41" s="212"/>
      <c r="S41" s="212"/>
      <c r="T41" s="212"/>
      <c r="U41" s="212"/>
      <c r="V41" s="212"/>
      <c r="W41" s="51"/>
      <c r="X41" s="51"/>
      <c r="Y41" s="51"/>
      <c r="Z41" s="51"/>
    </row>
    <row r="42">
      <c r="A42" s="221" t="s">
        <v>15442</v>
      </c>
      <c r="B42" s="224" t="str">
        <f t="shared" ref="B42:H42" si="27">WW!B25</f>
        <v>#REF!</v>
      </c>
      <c r="C42" s="224" t="str">
        <f t="shared" si="27"/>
        <v>#REF!</v>
      </c>
      <c r="D42" s="224" t="str">
        <f t="shared" si="27"/>
        <v>#REF!</v>
      </c>
      <c r="E42" s="224" t="str">
        <f t="shared" si="27"/>
        <v>#REF!</v>
      </c>
      <c r="F42" s="224" t="str">
        <f t="shared" si="27"/>
        <v>#REF!</v>
      </c>
      <c r="G42" s="224" t="str">
        <f t="shared" si="27"/>
        <v>#REF!</v>
      </c>
      <c r="H42" s="224" t="str">
        <f t="shared" si="27"/>
        <v>#REF!</v>
      </c>
      <c r="I42" s="223" t="str">
        <f t="shared" si="26"/>
        <v>#REF!</v>
      </c>
      <c r="J42" s="212"/>
      <c r="K42" s="212"/>
      <c r="L42" s="212"/>
      <c r="M42" s="212"/>
      <c r="N42" s="212"/>
      <c r="O42" s="212"/>
      <c r="P42" s="212"/>
      <c r="Q42" s="212"/>
      <c r="R42" s="212"/>
      <c r="S42" s="212"/>
      <c r="T42" s="212"/>
      <c r="U42" s="212"/>
      <c r="V42" s="212"/>
      <c r="W42" s="51"/>
      <c r="X42" s="51"/>
      <c r="Y42" s="51"/>
      <c r="Z42" s="51"/>
    </row>
    <row r="43">
      <c r="A43" s="221" t="s">
        <v>15443</v>
      </c>
      <c r="B43" s="227" t="str">
        <f t="shared" ref="B43:H43" si="28">B42/B41</f>
        <v>#REF!</v>
      </c>
      <c r="C43" s="227" t="str">
        <f t="shared" si="28"/>
        <v>#REF!</v>
      </c>
      <c r="D43" s="227" t="str">
        <f t="shared" si="28"/>
        <v>#REF!</v>
      </c>
      <c r="E43" s="227" t="str">
        <f t="shared" si="28"/>
        <v>#REF!</v>
      </c>
      <c r="F43" s="227" t="str">
        <f t="shared" si="28"/>
        <v>#REF!</v>
      </c>
      <c r="G43" s="227" t="str">
        <f t="shared" si="28"/>
        <v>#REF!</v>
      </c>
      <c r="H43" s="227" t="str">
        <f t="shared" si="28"/>
        <v>#REF!</v>
      </c>
      <c r="I43" s="223" t="str">
        <f t="shared" si="26"/>
        <v>#REF!</v>
      </c>
      <c r="J43" s="212"/>
      <c r="K43" s="212"/>
      <c r="L43" s="212"/>
      <c r="M43" s="212"/>
      <c r="N43" s="212"/>
      <c r="O43" s="212"/>
      <c r="P43" s="212"/>
      <c r="Q43" s="212"/>
      <c r="R43" s="212"/>
      <c r="S43" s="212"/>
      <c r="T43" s="212"/>
      <c r="U43" s="212"/>
      <c r="V43" s="212"/>
      <c r="W43" s="51"/>
      <c r="X43" s="51"/>
      <c r="Y43" s="51"/>
      <c r="Z43" s="51"/>
    </row>
    <row r="44">
      <c r="A44" s="221" t="s">
        <v>15426</v>
      </c>
      <c r="B44" s="224" t="str">
        <f t="shared" ref="B44:H44" si="29">WW!B19</f>
        <v>#REF!</v>
      </c>
      <c r="C44" s="224" t="str">
        <f t="shared" si="29"/>
        <v>#REF!</v>
      </c>
      <c r="D44" s="224" t="str">
        <f t="shared" si="29"/>
        <v>#REF!</v>
      </c>
      <c r="E44" s="224" t="str">
        <f t="shared" si="29"/>
        <v>#REF!</v>
      </c>
      <c r="F44" s="224" t="str">
        <f t="shared" si="29"/>
        <v>#REF!</v>
      </c>
      <c r="G44" s="224" t="str">
        <f t="shared" si="29"/>
        <v>#REF!</v>
      </c>
      <c r="H44" s="224" t="str">
        <f t="shared" si="29"/>
        <v>#REF!</v>
      </c>
      <c r="I44" s="223" t="str">
        <f t="shared" si="26"/>
        <v>#REF!</v>
      </c>
      <c r="J44" s="212"/>
      <c r="K44" s="212"/>
      <c r="L44" s="212"/>
      <c r="M44" s="212"/>
      <c r="N44" s="212"/>
      <c r="O44" s="212"/>
      <c r="P44" s="212"/>
      <c r="Q44" s="212"/>
      <c r="R44" s="212"/>
      <c r="S44" s="212"/>
      <c r="T44" s="212"/>
      <c r="U44" s="212"/>
      <c r="V44" s="212"/>
      <c r="W44" s="51"/>
      <c r="X44" s="51"/>
      <c r="Y44" s="51"/>
      <c r="Z44" s="51"/>
    </row>
    <row r="45">
      <c r="A45" s="221" t="s">
        <v>15444</v>
      </c>
      <c r="B45" s="224" t="str">
        <f t="shared" ref="B45:H45" si="30">WW!B26</f>
        <v>#REF!</v>
      </c>
      <c r="C45" s="224" t="str">
        <f t="shared" si="30"/>
        <v>#REF!</v>
      </c>
      <c r="D45" s="224" t="str">
        <f t="shared" si="30"/>
        <v>#REF!</v>
      </c>
      <c r="E45" s="224" t="str">
        <f t="shared" si="30"/>
        <v>#REF!</v>
      </c>
      <c r="F45" s="224" t="str">
        <f t="shared" si="30"/>
        <v>#REF!</v>
      </c>
      <c r="G45" s="224" t="str">
        <f t="shared" si="30"/>
        <v>#REF!</v>
      </c>
      <c r="H45" s="224" t="str">
        <f t="shared" si="30"/>
        <v>#REF!</v>
      </c>
      <c r="I45" s="223" t="str">
        <f t="shared" si="26"/>
        <v>#REF!</v>
      </c>
      <c r="J45" s="212"/>
      <c r="K45" s="212"/>
      <c r="L45" s="212"/>
      <c r="M45" s="212"/>
      <c r="N45" s="212"/>
      <c r="O45" s="212"/>
      <c r="P45" s="212"/>
      <c r="Q45" s="212"/>
      <c r="R45" s="212"/>
      <c r="S45" s="212"/>
      <c r="T45" s="212"/>
      <c r="U45" s="212"/>
      <c r="V45" s="212"/>
      <c r="W45" s="51"/>
      <c r="X45" s="51"/>
      <c r="Y45" s="51"/>
      <c r="Z45" s="51"/>
    </row>
    <row r="46">
      <c r="A46" s="221" t="s">
        <v>15445</v>
      </c>
      <c r="B46" s="227" t="str">
        <f t="shared" ref="B46:H46" si="31">B45/B44</f>
        <v>#REF!</v>
      </c>
      <c r="C46" s="227" t="str">
        <f t="shared" si="31"/>
        <v>#REF!</v>
      </c>
      <c r="D46" s="227" t="str">
        <f t="shared" si="31"/>
        <v>#REF!</v>
      </c>
      <c r="E46" s="227" t="str">
        <f t="shared" si="31"/>
        <v>#REF!</v>
      </c>
      <c r="F46" s="227" t="str">
        <f t="shared" si="31"/>
        <v>#REF!</v>
      </c>
      <c r="G46" s="227" t="str">
        <f t="shared" si="31"/>
        <v>#REF!</v>
      </c>
      <c r="H46" s="227" t="str">
        <f t="shared" si="31"/>
        <v>#REF!</v>
      </c>
      <c r="I46" s="223" t="str">
        <f t="shared" si="26"/>
        <v>#REF!</v>
      </c>
      <c r="J46" s="212"/>
      <c r="K46" s="212"/>
      <c r="L46" s="212"/>
      <c r="M46" s="212"/>
      <c r="N46" s="212"/>
      <c r="O46" s="212"/>
      <c r="P46" s="212"/>
      <c r="Q46" s="212"/>
      <c r="R46" s="212"/>
      <c r="S46" s="212"/>
      <c r="T46" s="212"/>
      <c r="U46" s="212"/>
      <c r="V46" s="212"/>
      <c r="W46" s="51"/>
      <c r="X46" s="51"/>
      <c r="Y46" s="51"/>
      <c r="Z46" s="51"/>
    </row>
    <row r="47">
      <c r="A47" s="221" t="s">
        <v>15446</v>
      </c>
      <c r="B47" s="224" t="str">
        <f t="shared" ref="B47:H47" si="32">B44/B40</f>
        <v>#REF!</v>
      </c>
      <c r="C47" s="224" t="str">
        <f t="shared" si="32"/>
        <v>#REF!</v>
      </c>
      <c r="D47" s="224" t="str">
        <f t="shared" si="32"/>
        <v>#REF!</v>
      </c>
      <c r="E47" s="224" t="str">
        <f t="shared" si="32"/>
        <v>#REF!</v>
      </c>
      <c r="F47" s="224" t="str">
        <f t="shared" si="32"/>
        <v>#REF!</v>
      </c>
      <c r="G47" s="224" t="str">
        <f t="shared" si="32"/>
        <v>#REF!</v>
      </c>
      <c r="H47" s="228" t="str">
        <f t="shared" si="32"/>
        <v>#REF!</v>
      </c>
      <c r="I47" s="229" t="str">
        <f t="shared" si="26"/>
        <v>#REF!</v>
      </c>
      <c r="J47" s="212"/>
      <c r="K47" s="212"/>
      <c r="L47" s="212"/>
      <c r="M47" s="212"/>
      <c r="N47" s="212"/>
      <c r="O47" s="212"/>
      <c r="P47" s="212"/>
      <c r="Q47" s="212"/>
      <c r="R47" s="212"/>
      <c r="S47" s="212"/>
      <c r="T47" s="212"/>
      <c r="U47" s="212"/>
      <c r="V47" s="212"/>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207" t="s">
        <v>15434</v>
      </c>
      <c r="B49" s="220">
        <v>46019.0</v>
      </c>
      <c r="C49" s="220">
        <v>46026.0</v>
      </c>
      <c r="D49" s="220">
        <v>46033.0</v>
      </c>
      <c r="E49" s="220">
        <v>46040.0</v>
      </c>
      <c r="F49" s="220">
        <v>46047.0</v>
      </c>
      <c r="G49" s="220">
        <v>46054.0</v>
      </c>
      <c r="H49" s="220">
        <v>46061.0</v>
      </c>
      <c r="I49" s="207" t="s">
        <v>15440</v>
      </c>
      <c r="J49" s="212"/>
      <c r="K49" s="212"/>
      <c r="L49" s="212"/>
      <c r="M49" s="212"/>
      <c r="N49" s="212"/>
      <c r="O49" s="212"/>
      <c r="P49" s="212"/>
      <c r="Q49" s="212"/>
      <c r="R49" s="212"/>
      <c r="S49" s="212"/>
      <c r="T49" s="212"/>
      <c r="U49" s="212"/>
      <c r="V49" s="212"/>
      <c r="W49" s="51"/>
      <c r="X49" s="51"/>
      <c r="Y49" s="51"/>
      <c r="Z49" s="51"/>
    </row>
    <row r="50">
      <c r="A50" s="221" t="s">
        <v>15441</v>
      </c>
      <c r="B50" s="222" t="str">
        <f t="shared" ref="B50:H50" si="33">SOD!B7</f>
        <v>#REF!</v>
      </c>
      <c r="C50" s="222" t="str">
        <f t="shared" si="33"/>
        <v>#REF!</v>
      </c>
      <c r="D50" s="222" t="str">
        <f t="shared" si="33"/>
        <v>#REF!</v>
      </c>
      <c r="E50" s="222" t="str">
        <f t="shared" si="33"/>
        <v>#REF!</v>
      </c>
      <c r="F50" s="222" t="str">
        <f t="shared" si="33"/>
        <v>#REF!</v>
      </c>
      <c r="G50" s="222" t="str">
        <f t="shared" si="33"/>
        <v>#REF!</v>
      </c>
      <c r="H50" s="212" t="str">
        <f t="shared" si="33"/>
        <v>#REF!</v>
      </c>
      <c r="I50" s="223" t="str">
        <f t="shared" ref="I50:I57" si="35">(H50-G50)/G50</f>
        <v>#REF!</v>
      </c>
      <c r="J50" s="212"/>
      <c r="K50" s="212"/>
      <c r="L50" s="212"/>
      <c r="M50" s="212"/>
      <c r="N50" s="212"/>
      <c r="O50" s="212"/>
      <c r="P50" s="212"/>
      <c r="Q50" s="212"/>
      <c r="R50" s="212"/>
      <c r="S50" s="212"/>
      <c r="T50" s="212"/>
      <c r="U50" s="212"/>
      <c r="V50" s="212"/>
      <c r="W50" s="51"/>
      <c r="X50" s="51"/>
      <c r="Y50" s="51"/>
      <c r="Z50" s="51"/>
    </row>
    <row r="51">
      <c r="A51" s="221" t="s">
        <v>15436</v>
      </c>
      <c r="B51" s="224" t="str">
        <f t="shared" ref="B51:H51" si="34">SOD!B33</f>
        <v>#REF!</v>
      </c>
      <c r="C51" s="224" t="str">
        <f t="shared" si="34"/>
        <v>#REF!</v>
      </c>
      <c r="D51" s="224" t="str">
        <f t="shared" si="34"/>
        <v>#REF!</v>
      </c>
      <c r="E51" s="224" t="str">
        <f t="shared" si="34"/>
        <v>#REF!</v>
      </c>
      <c r="F51" s="224" t="str">
        <f t="shared" si="34"/>
        <v>#REF!</v>
      </c>
      <c r="G51" s="224" t="str">
        <f t="shared" si="34"/>
        <v>#REF!</v>
      </c>
      <c r="H51" s="224" t="str">
        <f t="shared" si="34"/>
        <v>#REF!</v>
      </c>
      <c r="I51" s="225" t="str">
        <f t="shared" si="35"/>
        <v>#REF!</v>
      </c>
      <c r="J51" s="212"/>
      <c r="K51" s="212"/>
      <c r="L51" s="212"/>
      <c r="M51" s="212"/>
      <c r="N51" s="212"/>
      <c r="O51" s="212"/>
      <c r="P51" s="212"/>
      <c r="Q51" s="212"/>
      <c r="R51" s="212"/>
      <c r="S51" s="212"/>
      <c r="T51" s="212"/>
      <c r="U51" s="212"/>
      <c r="V51" s="212"/>
      <c r="W51" s="51"/>
      <c r="X51" s="51"/>
      <c r="Y51" s="51"/>
      <c r="Z51" s="51"/>
    </row>
    <row r="52">
      <c r="A52" s="221" t="s">
        <v>15442</v>
      </c>
      <c r="B52" s="224" t="str">
        <f t="shared" ref="B52:H52" si="36">SOD!B24</f>
        <v>#REF!</v>
      </c>
      <c r="C52" s="224" t="str">
        <f t="shared" si="36"/>
        <v>#REF!</v>
      </c>
      <c r="D52" s="224" t="str">
        <f t="shared" si="36"/>
        <v>#REF!</v>
      </c>
      <c r="E52" s="224" t="str">
        <f t="shared" si="36"/>
        <v>#REF!</v>
      </c>
      <c r="F52" s="224" t="str">
        <f t="shared" si="36"/>
        <v>#REF!</v>
      </c>
      <c r="G52" s="224" t="str">
        <f t="shared" si="36"/>
        <v>#REF!</v>
      </c>
      <c r="H52" s="224" t="str">
        <f t="shared" si="36"/>
        <v>#REF!</v>
      </c>
      <c r="I52" s="226" t="str">
        <f t="shared" si="35"/>
        <v>#REF!</v>
      </c>
      <c r="J52" s="212"/>
      <c r="K52" s="212"/>
      <c r="L52" s="212"/>
      <c r="M52" s="212"/>
      <c r="N52" s="212"/>
      <c r="O52" s="212"/>
      <c r="P52" s="212"/>
      <c r="Q52" s="212"/>
      <c r="R52" s="212"/>
      <c r="S52" s="212"/>
      <c r="T52" s="212"/>
      <c r="U52" s="212"/>
      <c r="V52" s="212"/>
      <c r="W52" s="51"/>
      <c r="X52" s="51"/>
      <c r="Y52" s="51"/>
      <c r="Z52" s="51"/>
    </row>
    <row r="53">
      <c r="A53" s="221" t="s">
        <v>15443</v>
      </c>
      <c r="B53" s="227" t="str">
        <f t="shared" ref="B53:H53" si="37">B52/B51</f>
        <v>#REF!</v>
      </c>
      <c r="C53" s="227" t="str">
        <f t="shared" si="37"/>
        <v>#REF!</v>
      </c>
      <c r="D53" s="227" t="str">
        <f t="shared" si="37"/>
        <v>#REF!</v>
      </c>
      <c r="E53" s="227" t="str">
        <f t="shared" si="37"/>
        <v>#REF!</v>
      </c>
      <c r="F53" s="227" t="str">
        <f t="shared" si="37"/>
        <v>#REF!</v>
      </c>
      <c r="G53" s="227" t="str">
        <f t="shared" si="37"/>
        <v>#REF!</v>
      </c>
      <c r="H53" s="227" t="str">
        <f t="shared" si="37"/>
        <v>#REF!</v>
      </c>
      <c r="I53" s="226" t="str">
        <f t="shared" si="35"/>
        <v>#REF!</v>
      </c>
      <c r="J53" s="212"/>
      <c r="K53" s="212"/>
      <c r="L53" s="212"/>
      <c r="M53" s="212"/>
      <c r="N53" s="212"/>
      <c r="O53" s="212"/>
      <c r="P53" s="212"/>
      <c r="Q53" s="212"/>
      <c r="R53" s="212"/>
      <c r="S53" s="212"/>
      <c r="T53" s="212"/>
      <c r="U53" s="212"/>
      <c r="V53" s="212"/>
      <c r="W53" s="51"/>
      <c r="X53" s="51"/>
      <c r="Y53" s="51"/>
      <c r="Z53" s="51"/>
    </row>
    <row r="54">
      <c r="A54" s="221" t="s">
        <v>15426</v>
      </c>
      <c r="B54" s="224" t="str">
        <f t="shared" ref="B54:H54" si="38">SOD!B18</f>
        <v>#REF!</v>
      </c>
      <c r="C54" s="224" t="str">
        <f t="shared" si="38"/>
        <v>#REF!</v>
      </c>
      <c r="D54" s="224" t="str">
        <f t="shared" si="38"/>
        <v>#REF!</v>
      </c>
      <c r="E54" s="224" t="str">
        <f t="shared" si="38"/>
        <v>#REF!</v>
      </c>
      <c r="F54" s="224" t="str">
        <f t="shared" si="38"/>
        <v>#REF!</v>
      </c>
      <c r="G54" s="224" t="str">
        <f t="shared" si="38"/>
        <v>#REF!</v>
      </c>
      <c r="H54" s="224" t="str">
        <f t="shared" si="38"/>
        <v>#REF!</v>
      </c>
      <c r="I54" s="225" t="str">
        <f t="shared" si="35"/>
        <v>#REF!</v>
      </c>
      <c r="J54" s="212"/>
      <c r="K54" s="212"/>
      <c r="L54" s="212"/>
      <c r="M54" s="212"/>
      <c r="N54" s="212"/>
      <c r="O54" s="212"/>
      <c r="P54" s="212"/>
      <c r="Q54" s="212"/>
      <c r="R54" s="212"/>
      <c r="S54" s="212"/>
      <c r="T54" s="212"/>
      <c r="U54" s="212"/>
      <c r="V54" s="212"/>
      <c r="W54" s="51"/>
      <c r="X54" s="51"/>
      <c r="Y54" s="51"/>
      <c r="Z54" s="51"/>
    </row>
    <row r="55">
      <c r="A55" s="221" t="s">
        <v>15444</v>
      </c>
      <c r="B55" s="224" t="str">
        <f t="shared" ref="B55:H55" si="39">SOD!B25</f>
        <v>#REF!</v>
      </c>
      <c r="C55" s="224" t="str">
        <f t="shared" si="39"/>
        <v>#REF!</v>
      </c>
      <c r="D55" s="224" t="str">
        <f t="shared" si="39"/>
        <v>#REF!</v>
      </c>
      <c r="E55" s="224" t="str">
        <f t="shared" si="39"/>
        <v>#REF!</v>
      </c>
      <c r="F55" s="224" t="str">
        <f t="shared" si="39"/>
        <v>#REF!</v>
      </c>
      <c r="G55" s="224" t="str">
        <f t="shared" si="39"/>
        <v>#REF!</v>
      </c>
      <c r="H55" s="224" t="str">
        <f t="shared" si="39"/>
        <v>#REF!</v>
      </c>
      <c r="I55" s="226" t="str">
        <f t="shared" si="35"/>
        <v>#REF!</v>
      </c>
      <c r="J55" s="212"/>
      <c r="K55" s="212"/>
      <c r="L55" s="212"/>
      <c r="M55" s="212"/>
      <c r="N55" s="212"/>
      <c r="O55" s="212"/>
      <c r="P55" s="212"/>
      <c r="Q55" s="212"/>
      <c r="R55" s="212"/>
      <c r="S55" s="212"/>
      <c r="T55" s="212"/>
      <c r="U55" s="212"/>
      <c r="V55" s="212"/>
      <c r="W55" s="51"/>
      <c r="X55" s="51"/>
      <c r="Y55" s="51"/>
      <c r="Z55" s="51"/>
    </row>
    <row r="56">
      <c r="A56" s="221" t="s">
        <v>15445</v>
      </c>
      <c r="B56" s="227" t="str">
        <f t="shared" ref="B56:H56" si="40">B55/B54</f>
        <v>#REF!</v>
      </c>
      <c r="C56" s="227" t="str">
        <f t="shared" si="40"/>
        <v>#REF!</v>
      </c>
      <c r="D56" s="227" t="str">
        <f t="shared" si="40"/>
        <v>#REF!</v>
      </c>
      <c r="E56" s="227" t="str">
        <f t="shared" si="40"/>
        <v>#REF!</v>
      </c>
      <c r="F56" s="227" t="str">
        <f t="shared" si="40"/>
        <v>#REF!</v>
      </c>
      <c r="G56" s="227" t="str">
        <f t="shared" si="40"/>
        <v>#REF!</v>
      </c>
      <c r="H56" s="227" t="str">
        <f t="shared" si="40"/>
        <v>#REF!</v>
      </c>
      <c r="I56" s="226" t="str">
        <f t="shared" si="35"/>
        <v>#REF!</v>
      </c>
      <c r="J56" s="212"/>
      <c r="K56" s="212"/>
      <c r="L56" s="212"/>
      <c r="M56" s="212"/>
      <c r="N56" s="212"/>
      <c r="O56" s="212"/>
      <c r="P56" s="212"/>
      <c r="Q56" s="212"/>
      <c r="R56" s="212"/>
      <c r="S56" s="212"/>
      <c r="T56" s="212"/>
      <c r="U56" s="212"/>
      <c r="V56" s="212"/>
      <c r="W56" s="51"/>
      <c r="X56" s="51"/>
      <c r="Y56" s="51"/>
      <c r="Z56" s="51"/>
    </row>
    <row r="57">
      <c r="A57" s="221" t="s">
        <v>15446</v>
      </c>
      <c r="B57" s="224" t="str">
        <f t="shared" ref="B57:H57" si="41">B54/B50</f>
        <v>#REF!</v>
      </c>
      <c r="C57" s="224" t="str">
        <f t="shared" si="41"/>
        <v>#REF!</v>
      </c>
      <c r="D57" s="224" t="str">
        <f t="shared" si="41"/>
        <v>#REF!</v>
      </c>
      <c r="E57" s="224" t="str">
        <f t="shared" si="41"/>
        <v>#REF!</v>
      </c>
      <c r="F57" s="224" t="str">
        <f t="shared" si="41"/>
        <v>#REF!</v>
      </c>
      <c r="G57" s="224" t="str">
        <f t="shared" si="41"/>
        <v>#REF!</v>
      </c>
      <c r="H57" s="228" t="str">
        <f t="shared" si="41"/>
        <v>#REF!</v>
      </c>
      <c r="I57" s="229" t="str">
        <f t="shared" si="35"/>
        <v>#REF!</v>
      </c>
      <c r="J57" s="212"/>
      <c r="K57" s="212"/>
      <c r="L57" s="212"/>
      <c r="M57" s="212"/>
      <c r="N57" s="212"/>
      <c r="O57" s="212"/>
      <c r="P57" s="212"/>
      <c r="Q57" s="212"/>
      <c r="R57" s="212"/>
      <c r="S57" s="212"/>
      <c r="T57" s="212"/>
      <c r="U57" s="212"/>
      <c r="V57" s="212"/>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207" t="s">
        <v>15447</v>
      </c>
      <c r="B59" s="220">
        <v>46019.0</v>
      </c>
      <c r="C59" s="220">
        <v>46026.0</v>
      </c>
      <c r="D59" s="220">
        <v>46033.0</v>
      </c>
      <c r="E59" s="220">
        <v>46040.0</v>
      </c>
      <c r="F59" s="220">
        <v>46047.0</v>
      </c>
      <c r="G59" s="220">
        <v>46054.0</v>
      </c>
      <c r="H59" s="220">
        <v>46061.0</v>
      </c>
      <c r="I59" s="207" t="s">
        <v>15440</v>
      </c>
      <c r="J59" s="212"/>
      <c r="K59" s="212"/>
      <c r="L59" s="212"/>
      <c r="M59" s="212"/>
      <c r="N59" s="212"/>
      <c r="O59" s="212"/>
      <c r="P59" s="212"/>
      <c r="Q59" s="212"/>
      <c r="R59" s="212"/>
      <c r="S59" s="212"/>
      <c r="T59" s="212"/>
      <c r="U59" s="212"/>
      <c r="V59" s="212"/>
      <c r="W59" s="51"/>
      <c r="X59" s="51"/>
      <c r="Y59" s="51"/>
      <c r="Z59" s="51"/>
    </row>
    <row r="60">
      <c r="A60" s="221" t="s">
        <v>15441</v>
      </c>
      <c r="B60" s="212" t="str">
        <f t="shared" ref="B60:H60" si="42">ModMoms!B7</f>
        <v>#REF!</v>
      </c>
      <c r="C60" s="212" t="str">
        <f t="shared" si="42"/>
        <v>#REF!</v>
      </c>
      <c r="D60" s="212" t="str">
        <f t="shared" si="42"/>
        <v>#REF!</v>
      </c>
      <c r="E60" s="212" t="str">
        <f t="shared" si="42"/>
        <v>#REF!</v>
      </c>
      <c r="F60" s="212" t="str">
        <f t="shared" si="42"/>
        <v>#REF!</v>
      </c>
      <c r="G60" s="212" t="str">
        <f t="shared" si="42"/>
        <v>#REF!</v>
      </c>
      <c r="H60" s="212" t="str">
        <f t="shared" si="42"/>
        <v>#REF!</v>
      </c>
      <c r="I60" s="229" t="str">
        <f t="shared" ref="I60:I67" si="44">(H60-G60)/G60</f>
        <v>#REF!</v>
      </c>
      <c r="J60" s="212"/>
      <c r="K60" s="212"/>
      <c r="L60" s="212"/>
      <c r="M60" s="212"/>
      <c r="N60" s="212"/>
      <c r="O60" s="212"/>
      <c r="P60" s="212"/>
      <c r="Q60" s="212"/>
      <c r="R60" s="212"/>
      <c r="S60" s="212"/>
      <c r="T60" s="212"/>
      <c r="U60" s="212"/>
      <c r="V60" s="212"/>
      <c r="W60" s="51"/>
      <c r="X60" s="51"/>
      <c r="Y60" s="51"/>
      <c r="Z60" s="51"/>
    </row>
    <row r="61">
      <c r="A61" s="221" t="s">
        <v>15436</v>
      </c>
      <c r="B61" s="224" t="str">
        <f t="shared" ref="B61:H61" si="43">ModMoms!B33</f>
        <v>#REF!</v>
      </c>
      <c r="C61" s="224" t="str">
        <f t="shared" si="43"/>
        <v>#REF!</v>
      </c>
      <c r="D61" s="224" t="str">
        <f t="shared" si="43"/>
        <v>#REF!</v>
      </c>
      <c r="E61" s="224" t="str">
        <f t="shared" si="43"/>
        <v>#REF!</v>
      </c>
      <c r="F61" s="224" t="str">
        <f t="shared" si="43"/>
        <v>#REF!</v>
      </c>
      <c r="G61" s="224" t="str">
        <f t="shared" si="43"/>
        <v>#REF!</v>
      </c>
      <c r="H61" s="224" t="str">
        <f t="shared" si="43"/>
        <v>#REF!</v>
      </c>
      <c r="I61" s="223" t="str">
        <f t="shared" si="44"/>
        <v>#REF!</v>
      </c>
      <c r="J61" s="212"/>
      <c r="K61" s="212"/>
      <c r="L61" s="212"/>
      <c r="M61" s="212"/>
      <c r="N61" s="212"/>
      <c r="O61" s="212"/>
      <c r="P61" s="212"/>
      <c r="Q61" s="212"/>
      <c r="R61" s="212"/>
      <c r="S61" s="212"/>
      <c r="T61" s="212"/>
      <c r="U61" s="212"/>
      <c r="V61" s="212"/>
      <c r="W61" s="51"/>
      <c r="X61" s="51"/>
      <c r="Y61" s="51"/>
      <c r="Z61" s="51"/>
    </row>
    <row r="62">
      <c r="A62" s="221" t="s">
        <v>15442</v>
      </c>
      <c r="B62" s="224" t="str">
        <f t="shared" ref="B62:H62" si="45">ModMoms!B24</f>
        <v>#REF!</v>
      </c>
      <c r="C62" s="224" t="str">
        <f t="shared" si="45"/>
        <v>#REF!</v>
      </c>
      <c r="D62" s="224" t="str">
        <f t="shared" si="45"/>
        <v>#REF!</v>
      </c>
      <c r="E62" s="224" t="str">
        <f t="shared" si="45"/>
        <v>#REF!</v>
      </c>
      <c r="F62" s="224" t="str">
        <f t="shared" si="45"/>
        <v>#REF!</v>
      </c>
      <c r="G62" s="224" t="str">
        <f t="shared" si="45"/>
        <v>#REF!</v>
      </c>
      <c r="H62" s="224" t="str">
        <f t="shared" si="45"/>
        <v>#REF!</v>
      </c>
      <c r="I62" s="223" t="str">
        <f t="shared" si="44"/>
        <v>#REF!</v>
      </c>
      <c r="J62" s="212"/>
      <c r="K62" s="212"/>
      <c r="L62" s="212"/>
      <c r="M62" s="212"/>
      <c r="N62" s="212"/>
      <c r="O62" s="212"/>
      <c r="P62" s="212"/>
      <c r="Q62" s="212"/>
      <c r="R62" s="212"/>
      <c r="S62" s="212"/>
      <c r="T62" s="212"/>
      <c r="U62" s="212"/>
      <c r="V62" s="212"/>
      <c r="W62" s="51"/>
      <c r="X62" s="51"/>
      <c r="Y62" s="51"/>
      <c r="Z62" s="51"/>
    </row>
    <row r="63">
      <c r="A63" s="221" t="s">
        <v>15443</v>
      </c>
      <c r="B63" s="227" t="str">
        <f t="shared" ref="B63:H63" si="46">B62/B61</f>
        <v>#REF!</v>
      </c>
      <c r="C63" s="227" t="str">
        <f t="shared" si="46"/>
        <v>#REF!</v>
      </c>
      <c r="D63" s="227" t="str">
        <f t="shared" si="46"/>
        <v>#REF!</v>
      </c>
      <c r="E63" s="227" t="str">
        <f t="shared" si="46"/>
        <v>#REF!</v>
      </c>
      <c r="F63" s="227" t="str">
        <f t="shared" si="46"/>
        <v>#REF!</v>
      </c>
      <c r="G63" s="227" t="str">
        <f t="shared" si="46"/>
        <v>#REF!</v>
      </c>
      <c r="H63" s="227" t="str">
        <f t="shared" si="46"/>
        <v>#REF!</v>
      </c>
      <c r="I63" s="223" t="str">
        <f t="shared" si="44"/>
        <v>#REF!</v>
      </c>
      <c r="J63" s="212"/>
      <c r="K63" s="212"/>
      <c r="L63" s="212"/>
      <c r="M63" s="212"/>
      <c r="N63" s="212"/>
      <c r="O63" s="212"/>
      <c r="P63" s="212"/>
      <c r="Q63" s="212"/>
      <c r="R63" s="212"/>
      <c r="S63" s="212"/>
      <c r="T63" s="212"/>
      <c r="U63" s="212"/>
      <c r="V63" s="212"/>
      <c r="W63" s="51"/>
      <c r="X63" s="51"/>
      <c r="Y63" s="51"/>
      <c r="Z63" s="51"/>
    </row>
    <row r="64">
      <c r="A64" s="221" t="s">
        <v>15426</v>
      </c>
      <c r="B64" s="224" t="str">
        <f t="shared" ref="B64:H64" si="47">ModMoms!B18</f>
        <v>#REF!</v>
      </c>
      <c r="C64" s="224" t="str">
        <f t="shared" si="47"/>
        <v>#REF!</v>
      </c>
      <c r="D64" s="224" t="str">
        <f t="shared" si="47"/>
        <v>#REF!</v>
      </c>
      <c r="E64" s="224" t="str">
        <f t="shared" si="47"/>
        <v>#REF!</v>
      </c>
      <c r="F64" s="224" t="str">
        <f t="shared" si="47"/>
        <v>#REF!</v>
      </c>
      <c r="G64" s="224" t="str">
        <f t="shared" si="47"/>
        <v>#REF!</v>
      </c>
      <c r="H64" s="224" t="str">
        <f t="shared" si="47"/>
        <v>#REF!</v>
      </c>
      <c r="I64" s="223" t="str">
        <f t="shared" si="44"/>
        <v>#REF!</v>
      </c>
      <c r="J64" s="212"/>
      <c r="K64" s="212"/>
      <c r="L64" s="212"/>
      <c r="M64" s="212"/>
      <c r="N64" s="212"/>
      <c r="O64" s="212"/>
      <c r="P64" s="212"/>
      <c r="Q64" s="212"/>
      <c r="R64" s="212"/>
      <c r="S64" s="212"/>
      <c r="T64" s="212"/>
      <c r="U64" s="212"/>
      <c r="V64" s="212"/>
      <c r="W64" s="51"/>
      <c r="X64" s="51"/>
      <c r="Y64" s="51"/>
      <c r="Z64" s="51"/>
    </row>
    <row r="65">
      <c r="A65" s="221" t="s">
        <v>15444</v>
      </c>
      <c r="B65" s="224" t="str">
        <f t="shared" ref="B65:H65" si="48">ModMoms!B25</f>
        <v>#REF!</v>
      </c>
      <c r="C65" s="224" t="str">
        <f t="shared" si="48"/>
        <v>#REF!</v>
      </c>
      <c r="D65" s="224" t="str">
        <f t="shared" si="48"/>
        <v>#REF!</v>
      </c>
      <c r="E65" s="224" t="str">
        <f t="shared" si="48"/>
        <v>#REF!</v>
      </c>
      <c r="F65" s="224" t="str">
        <f t="shared" si="48"/>
        <v>#REF!</v>
      </c>
      <c r="G65" s="224" t="str">
        <f t="shared" si="48"/>
        <v>#REF!</v>
      </c>
      <c r="H65" s="224" t="str">
        <f t="shared" si="48"/>
        <v>#REF!</v>
      </c>
      <c r="I65" s="223" t="str">
        <f t="shared" si="44"/>
        <v>#REF!</v>
      </c>
      <c r="J65" s="212"/>
      <c r="K65" s="212"/>
      <c r="L65" s="212"/>
      <c r="M65" s="212"/>
      <c r="N65" s="212"/>
      <c r="O65" s="212"/>
      <c r="P65" s="212"/>
      <c r="Q65" s="212"/>
      <c r="R65" s="212"/>
      <c r="S65" s="212"/>
      <c r="T65" s="212"/>
      <c r="U65" s="212"/>
      <c r="V65" s="212"/>
      <c r="W65" s="51"/>
      <c r="X65" s="51"/>
      <c r="Y65" s="51"/>
      <c r="Z65" s="51"/>
    </row>
    <row r="66">
      <c r="A66" s="221" t="s">
        <v>15445</v>
      </c>
      <c r="B66" s="227" t="str">
        <f t="shared" ref="B66:H66" si="49">B65/B64</f>
        <v>#REF!</v>
      </c>
      <c r="C66" s="227" t="str">
        <f t="shared" si="49"/>
        <v>#REF!</v>
      </c>
      <c r="D66" s="227" t="str">
        <f t="shared" si="49"/>
        <v>#REF!</v>
      </c>
      <c r="E66" s="227" t="str">
        <f t="shared" si="49"/>
        <v>#REF!</v>
      </c>
      <c r="F66" s="227" t="str">
        <f t="shared" si="49"/>
        <v>#REF!</v>
      </c>
      <c r="G66" s="227" t="str">
        <f t="shared" si="49"/>
        <v>#REF!</v>
      </c>
      <c r="H66" s="227" t="str">
        <f t="shared" si="49"/>
        <v>#REF!</v>
      </c>
      <c r="I66" s="223" t="str">
        <f t="shared" si="44"/>
        <v>#REF!</v>
      </c>
      <c r="J66" s="212"/>
      <c r="K66" s="212"/>
      <c r="L66" s="212"/>
      <c r="M66" s="212"/>
      <c r="N66" s="212"/>
      <c r="O66" s="212"/>
      <c r="P66" s="212"/>
      <c r="Q66" s="212"/>
      <c r="R66" s="212"/>
      <c r="S66" s="212"/>
      <c r="T66" s="212"/>
      <c r="U66" s="212"/>
      <c r="V66" s="212"/>
      <c r="W66" s="51"/>
      <c r="X66" s="51"/>
      <c r="Y66" s="51"/>
      <c r="Z66" s="51"/>
    </row>
    <row r="67">
      <c r="A67" s="221" t="s">
        <v>15446</v>
      </c>
      <c r="B67" s="230" t="str">
        <f t="shared" ref="B67:H67" si="50">B64/B60</f>
        <v>#REF!</v>
      </c>
      <c r="C67" s="230" t="str">
        <f t="shared" si="50"/>
        <v>#REF!</v>
      </c>
      <c r="D67" s="230" t="str">
        <f t="shared" si="50"/>
        <v>#REF!</v>
      </c>
      <c r="E67" s="230" t="str">
        <f t="shared" si="50"/>
        <v>#REF!</v>
      </c>
      <c r="F67" s="230" t="str">
        <f t="shared" si="50"/>
        <v>#REF!</v>
      </c>
      <c r="G67" s="230" t="str">
        <f t="shared" si="50"/>
        <v>#REF!</v>
      </c>
      <c r="H67" s="230" t="str">
        <f t="shared" si="50"/>
        <v>#REF!</v>
      </c>
      <c r="I67" s="229" t="str">
        <f t="shared" si="44"/>
        <v>#REF!</v>
      </c>
      <c r="J67" s="212"/>
      <c r="K67" s="212"/>
      <c r="L67" s="212"/>
      <c r="M67" s="212"/>
      <c r="N67" s="212"/>
      <c r="O67" s="212"/>
      <c r="P67" s="212"/>
      <c r="Q67" s="212"/>
      <c r="R67" s="212"/>
      <c r="S67" s="212"/>
      <c r="T67" s="212"/>
      <c r="U67" s="212"/>
      <c r="V67" s="212"/>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207" t="s">
        <v>15448</v>
      </c>
      <c r="B69" s="220">
        <v>46019.0</v>
      </c>
      <c r="C69" s="220">
        <v>46026.0</v>
      </c>
      <c r="D69" s="220">
        <v>46033.0</v>
      </c>
      <c r="E69" s="220">
        <v>46040.0</v>
      </c>
      <c r="F69" s="220">
        <v>46047.0</v>
      </c>
      <c r="G69" s="220">
        <v>46054.0</v>
      </c>
      <c r="H69" s="220">
        <v>46061.0</v>
      </c>
      <c r="I69" s="207" t="s">
        <v>15440</v>
      </c>
      <c r="J69" s="212"/>
      <c r="K69" s="212"/>
      <c r="L69" s="212"/>
      <c r="M69" s="212"/>
      <c r="N69" s="212"/>
      <c r="O69" s="212"/>
      <c r="P69" s="212"/>
      <c r="Q69" s="212"/>
      <c r="R69" s="212"/>
      <c r="S69" s="212"/>
      <c r="T69" s="212"/>
      <c r="U69" s="212"/>
      <c r="V69" s="212"/>
      <c r="W69" s="51"/>
      <c r="X69" s="51"/>
      <c r="Y69" s="51"/>
      <c r="Z69" s="51"/>
    </row>
    <row r="70">
      <c r="A70" s="221" t="s">
        <v>15441</v>
      </c>
      <c r="B70" s="212" t="str">
        <f t="shared" ref="B70:H70" si="51">LS!B7</f>
        <v>#REF!</v>
      </c>
      <c r="C70" s="212" t="str">
        <f t="shared" si="51"/>
        <v>#REF!</v>
      </c>
      <c r="D70" s="212" t="str">
        <f t="shared" si="51"/>
        <v>#REF!</v>
      </c>
      <c r="E70" s="212" t="str">
        <f t="shared" si="51"/>
        <v>#REF!</v>
      </c>
      <c r="F70" s="212" t="str">
        <f t="shared" si="51"/>
        <v>#REF!</v>
      </c>
      <c r="G70" s="212" t="str">
        <f t="shared" si="51"/>
        <v>#REF!</v>
      </c>
      <c r="H70" s="212" t="str">
        <f t="shared" si="51"/>
        <v>#REF!</v>
      </c>
      <c r="I70" s="229" t="str">
        <f t="shared" ref="I70:I77" si="53">(H70-G70)/G70</f>
        <v>#REF!</v>
      </c>
      <c r="J70" s="212"/>
      <c r="K70" s="212"/>
      <c r="L70" s="212"/>
      <c r="M70" s="212"/>
      <c r="N70" s="212"/>
      <c r="O70" s="212"/>
      <c r="P70" s="212"/>
      <c r="Q70" s="212"/>
      <c r="R70" s="212"/>
      <c r="S70" s="212"/>
      <c r="T70" s="212"/>
      <c r="U70" s="212"/>
      <c r="V70" s="212"/>
      <c r="W70" s="51"/>
      <c r="X70" s="51"/>
      <c r="Y70" s="51"/>
      <c r="Z70" s="51"/>
    </row>
    <row r="71">
      <c r="A71" s="221" t="s">
        <v>15436</v>
      </c>
      <c r="B71" s="231" t="str">
        <f t="shared" ref="B71:H71" si="52">LS!B33</f>
        <v>#REF!</v>
      </c>
      <c r="C71" s="231" t="str">
        <f t="shared" si="52"/>
        <v>#REF!</v>
      </c>
      <c r="D71" s="231" t="str">
        <f t="shared" si="52"/>
        <v>#REF!</v>
      </c>
      <c r="E71" s="231" t="str">
        <f t="shared" si="52"/>
        <v>#REF!</v>
      </c>
      <c r="F71" s="231" t="str">
        <f t="shared" si="52"/>
        <v>#REF!</v>
      </c>
      <c r="G71" s="231" t="str">
        <f t="shared" si="52"/>
        <v>#REF!</v>
      </c>
      <c r="H71" s="231" t="str">
        <f t="shared" si="52"/>
        <v>#REF!</v>
      </c>
      <c r="I71" s="225" t="str">
        <f t="shared" si="53"/>
        <v>#REF!</v>
      </c>
      <c r="J71" s="212"/>
      <c r="K71" s="212"/>
      <c r="L71" s="212"/>
      <c r="M71" s="212"/>
      <c r="N71" s="212"/>
      <c r="O71" s="212"/>
      <c r="P71" s="212"/>
      <c r="Q71" s="212"/>
      <c r="R71" s="212"/>
      <c r="S71" s="212"/>
      <c r="T71" s="212"/>
      <c r="U71" s="212"/>
      <c r="V71" s="212"/>
      <c r="W71" s="51"/>
      <c r="X71" s="51"/>
      <c r="Y71" s="51"/>
      <c r="Z71" s="51"/>
    </row>
    <row r="72">
      <c r="A72" s="221" t="s">
        <v>15442</v>
      </c>
      <c r="B72" s="231" t="str">
        <f t="shared" ref="B72:H72" si="54">LS!B24</f>
        <v>#REF!</v>
      </c>
      <c r="C72" s="231" t="str">
        <f t="shared" si="54"/>
        <v>#REF!</v>
      </c>
      <c r="D72" s="231" t="str">
        <f t="shared" si="54"/>
        <v>#REF!</v>
      </c>
      <c r="E72" s="231" t="str">
        <f t="shared" si="54"/>
        <v>#REF!</v>
      </c>
      <c r="F72" s="231" t="str">
        <f t="shared" si="54"/>
        <v>#REF!</v>
      </c>
      <c r="G72" s="231" t="str">
        <f t="shared" si="54"/>
        <v>#REF!</v>
      </c>
      <c r="H72" s="231" t="str">
        <f t="shared" si="54"/>
        <v>#REF!</v>
      </c>
      <c r="I72" s="226" t="str">
        <f t="shared" si="53"/>
        <v>#REF!</v>
      </c>
      <c r="J72" s="212"/>
      <c r="K72" s="212"/>
      <c r="L72" s="212"/>
      <c r="M72" s="212"/>
      <c r="N72" s="212"/>
      <c r="O72" s="212"/>
      <c r="P72" s="212"/>
      <c r="Q72" s="212"/>
      <c r="R72" s="212"/>
      <c r="S72" s="212"/>
      <c r="T72" s="212"/>
      <c r="U72" s="212"/>
      <c r="V72" s="212"/>
      <c r="W72" s="51"/>
      <c r="X72" s="51"/>
      <c r="Y72" s="51"/>
      <c r="Z72" s="51"/>
    </row>
    <row r="73">
      <c r="A73" s="221" t="s">
        <v>15443</v>
      </c>
      <c r="B73" s="232" t="str">
        <f t="shared" ref="B73:H73" si="55">B72/B71</f>
        <v>#REF!</v>
      </c>
      <c r="C73" s="232" t="str">
        <f t="shared" si="55"/>
        <v>#REF!</v>
      </c>
      <c r="D73" s="232" t="str">
        <f t="shared" si="55"/>
        <v>#REF!</v>
      </c>
      <c r="E73" s="232" t="str">
        <f t="shared" si="55"/>
        <v>#REF!</v>
      </c>
      <c r="F73" s="232" t="str">
        <f t="shared" si="55"/>
        <v>#REF!</v>
      </c>
      <c r="G73" s="232" t="str">
        <f t="shared" si="55"/>
        <v>#REF!</v>
      </c>
      <c r="H73" s="232" t="str">
        <f t="shared" si="55"/>
        <v>#REF!</v>
      </c>
      <c r="I73" s="226" t="str">
        <f t="shared" si="53"/>
        <v>#REF!</v>
      </c>
      <c r="J73" s="212"/>
      <c r="K73" s="212"/>
      <c r="L73" s="212"/>
      <c r="M73" s="212"/>
      <c r="N73" s="212"/>
      <c r="O73" s="212"/>
      <c r="P73" s="212"/>
      <c r="Q73" s="212"/>
      <c r="R73" s="212"/>
      <c r="S73" s="212"/>
      <c r="T73" s="212"/>
      <c r="U73" s="212"/>
      <c r="V73" s="212"/>
      <c r="W73" s="51"/>
      <c r="X73" s="51"/>
      <c r="Y73" s="51"/>
      <c r="Z73" s="51"/>
    </row>
    <row r="74">
      <c r="A74" s="221" t="s">
        <v>15426</v>
      </c>
      <c r="B74" s="231" t="str">
        <f t="shared" ref="B74:H74" si="56">LS!B18</f>
        <v>#REF!</v>
      </c>
      <c r="C74" s="231" t="str">
        <f t="shared" si="56"/>
        <v>#REF!</v>
      </c>
      <c r="D74" s="231" t="str">
        <f t="shared" si="56"/>
        <v>#REF!</v>
      </c>
      <c r="E74" s="231" t="str">
        <f t="shared" si="56"/>
        <v>#REF!</v>
      </c>
      <c r="F74" s="231" t="str">
        <f t="shared" si="56"/>
        <v>#REF!</v>
      </c>
      <c r="G74" s="231" t="str">
        <f t="shared" si="56"/>
        <v>#REF!</v>
      </c>
      <c r="H74" s="231" t="str">
        <f t="shared" si="56"/>
        <v>#REF!</v>
      </c>
      <c r="I74" s="226" t="str">
        <f t="shared" si="53"/>
        <v>#REF!</v>
      </c>
      <c r="J74" s="212"/>
      <c r="K74" s="212"/>
      <c r="L74" s="212"/>
      <c r="M74" s="212"/>
      <c r="N74" s="212"/>
      <c r="O74" s="212"/>
      <c r="P74" s="212"/>
      <c r="Q74" s="212"/>
      <c r="R74" s="212"/>
      <c r="S74" s="212"/>
      <c r="T74" s="212"/>
      <c r="U74" s="212"/>
      <c r="V74" s="212"/>
      <c r="W74" s="51"/>
      <c r="X74" s="51"/>
      <c r="Y74" s="51"/>
      <c r="Z74" s="51"/>
    </row>
    <row r="75">
      <c r="A75" s="221" t="s">
        <v>15444</v>
      </c>
      <c r="B75" s="231" t="str">
        <f t="shared" ref="B75:H75" si="57">LS!B25</f>
        <v>#REF!</v>
      </c>
      <c r="C75" s="231" t="str">
        <f t="shared" si="57"/>
        <v>#REF!</v>
      </c>
      <c r="D75" s="231" t="str">
        <f t="shared" si="57"/>
        <v>#REF!</v>
      </c>
      <c r="E75" s="231" t="str">
        <f t="shared" si="57"/>
        <v>#REF!</v>
      </c>
      <c r="F75" s="231" t="str">
        <f t="shared" si="57"/>
        <v>#REF!</v>
      </c>
      <c r="G75" s="231" t="str">
        <f t="shared" si="57"/>
        <v>#REF!</v>
      </c>
      <c r="H75" s="231" t="str">
        <f t="shared" si="57"/>
        <v>#REF!</v>
      </c>
      <c r="I75" s="226" t="str">
        <f t="shared" si="53"/>
        <v>#REF!</v>
      </c>
      <c r="J75" s="212"/>
      <c r="K75" s="212"/>
      <c r="L75" s="212"/>
      <c r="M75" s="212"/>
      <c r="N75" s="212"/>
      <c r="O75" s="212"/>
      <c r="P75" s="212"/>
      <c r="Q75" s="212"/>
      <c r="R75" s="212"/>
      <c r="S75" s="212"/>
      <c r="T75" s="212"/>
      <c r="U75" s="212"/>
      <c r="V75" s="212"/>
      <c r="W75" s="51"/>
      <c r="X75" s="51"/>
      <c r="Y75" s="51"/>
      <c r="Z75" s="51"/>
    </row>
    <row r="76">
      <c r="A76" s="221" t="s">
        <v>15445</v>
      </c>
      <c r="B76" s="232" t="str">
        <f t="shared" ref="B76:H76" si="58">B75/B74</f>
        <v>#REF!</v>
      </c>
      <c r="C76" s="232" t="str">
        <f t="shared" si="58"/>
        <v>#REF!</v>
      </c>
      <c r="D76" s="232" t="str">
        <f t="shared" si="58"/>
        <v>#REF!</v>
      </c>
      <c r="E76" s="232" t="str">
        <f t="shared" si="58"/>
        <v>#REF!</v>
      </c>
      <c r="F76" s="232" t="str">
        <f t="shared" si="58"/>
        <v>#REF!</v>
      </c>
      <c r="G76" s="232" t="str">
        <f t="shared" si="58"/>
        <v>#REF!</v>
      </c>
      <c r="H76" s="232" t="str">
        <f t="shared" si="58"/>
        <v>#REF!</v>
      </c>
      <c r="I76" s="226" t="str">
        <f t="shared" si="53"/>
        <v>#REF!</v>
      </c>
      <c r="J76" s="212"/>
      <c r="K76" s="212"/>
      <c r="L76" s="212"/>
      <c r="M76" s="212"/>
      <c r="N76" s="212"/>
      <c r="O76" s="212"/>
      <c r="P76" s="212"/>
      <c r="Q76" s="212"/>
      <c r="R76" s="212"/>
      <c r="S76" s="212"/>
      <c r="T76" s="212"/>
      <c r="U76" s="212"/>
      <c r="V76" s="212"/>
      <c r="W76" s="51"/>
      <c r="X76" s="51"/>
      <c r="Y76" s="51"/>
      <c r="Z76" s="51"/>
    </row>
    <row r="77">
      <c r="A77" s="221" t="s">
        <v>15446</v>
      </c>
      <c r="B77" s="233" t="str">
        <f t="shared" ref="B77:H77" si="59">B74/B70</f>
        <v>#REF!</v>
      </c>
      <c r="C77" s="233" t="str">
        <f t="shared" si="59"/>
        <v>#REF!</v>
      </c>
      <c r="D77" s="233" t="str">
        <f t="shared" si="59"/>
        <v>#REF!</v>
      </c>
      <c r="E77" s="233" t="str">
        <f t="shared" si="59"/>
        <v>#REF!</v>
      </c>
      <c r="F77" s="233" t="str">
        <f t="shared" si="59"/>
        <v>#REF!</v>
      </c>
      <c r="G77" s="233" t="str">
        <f t="shared" si="59"/>
        <v>#REF!</v>
      </c>
      <c r="H77" s="233" t="str">
        <f t="shared" si="59"/>
        <v>#REF!</v>
      </c>
      <c r="I77" s="229" t="str">
        <f t="shared" si="53"/>
        <v>#REF!</v>
      </c>
      <c r="J77" s="212"/>
      <c r="K77" s="212"/>
      <c r="L77" s="212"/>
      <c r="M77" s="212"/>
      <c r="N77" s="212"/>
      <c r="O77" s="212"/>
      <c r="P77" s="212"/>
      <c r="Q77" s="212"/>
      <c r="R77" s="212"/>
      <c r="S77" s="212"/>
      <c r="T77" s="212"/>
      <c r="U77" s="212"/>
      <c r="V77" s="212"/>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sheetData>
  <mergeCells count="6">
    <mergeCell ref="A1:E1"/>
    <mergeCell ref="B2:E2"/>
    <mergeCell ref="B8:E8"/>
    <mergeCell ref="A15:E15"/>
    <mergeCell ref="B16:E16"/>
    <mergeCell ref="B22:E2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15449</v>
      </c>
    </row>
    <row r="2">
      <c r="A2" s="8" t="s">
        <v>15450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4" t="s">
        <v>15451</v>
      </c>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c r="BP1" s="235"/>
      <c r="BQ1" s="235"/>
      <c r="BR1" s="235"/>
      <c r="BS1" s="235"/>
      <c r="BT1" s="235"/>
      <c r="BU1" s="235"/>
      <c r="BV1" s="235"/>
      <c r="BW1" s="235"/>
      <c r="BX1" s="235"/>
      <c r="BY1" s="235"/>
      <c r="BZ1" s="235"/>
      <c r="CA1" s="235"/>
      <c r="CB1" s="235"/>
      <c r="CC1" s="235"/>
      <c r="CD1" s="235"/>
      <c r="CE1" s="235"/>
      <c r="CF1" s="235"/>
      <c r="CG1" s="235"/>
      <c r="CH1" s="235"/>
      <c r="CI1" s="235"/>
      <c r="CJ1" s="235"/>
      <c r="CK1" s="235"/>
      <c r="CL1" s="235"/>
      <c r="CM1" s="235"/>
      <c r="CN1" s="235"/>
      <c r="CO1" s="235"/>
      <c r="CP1" s="235"/>
      <c r="CQ1" s="235"/>
      <c r="CR1" s="235"/>
      <c r="CS1" s="235"/>
      <c r="CT1" s="235"/>
      <c r="CU1" s="235"/>
      <c r="CV1" s="235"/>
      <c r="CW1" s="235"/>
      <c r="CX1" s="235"/>
      <c r="CY1" s="235"/>
      <c r="CZ1" s="235"/>
      <c r="DA1" s="235"/>
      <c r="DB1" s="235"/>
      <c r="DC1" s="235"/>
      <c r="DD1" s="235"/>
      <c r="DE1" s="235"/>
      <c r="DF1" s="235"/>
      <c r="DG1" s="235"/>
      <c r="DH1" s="235"/>
      <c r="DI1" s="235"/>
      <c r="DJ1" s="235"/>
      <c r="DK1" s="235"/>
      <c r="DL1" s="235"/>
      <c r="DM1" s="235"/>
      <c r="DN1" s="235"/>
      <c r="DO1" s="235"/>
      <c r="DP1" s="235"/>
      <c r="DQ1" s="235"/>
      <c r="DR1" s="235"/>
      <c r="DS1" s="235"/>
      <c r="DT1" s="235"/>
      <c r="DU1" s="235"/>
      <c r="DV1" s="235"/>
      <c r="DW1" s="235"/>
      <c r="DX1" s="235"/>
      <c r="DY1" s="235"/>
      <c r="DZ1" s="235"/>
      <c r="EA1" s="235"/>
      <c r="EB1" s="235"/>
      <c r="EC1" s="235"/>
      <c r="ED1" s="235"/>
      <c r="EE1" s="235"/>
      <c r="EF1" s="235"/>
      <c r="EG1" s="235"/>
      <c r="EH1" s="235"/>
      <c r="EI1" s="235"/>
      <c r="EJ1" s="235"/>
      <c r="EK1" s="235"/>
      <c r="EL1" s="235"/>
      <c r="EM1" s="235"/>
      <c r="EN1" s="235"/>
      <c r="EO1" s="235"/>
      <c r="EP1" s="235"/>
      <c r="EQ1" s="235"/>
      <c r="ER1" s="235"/>
      <c r="ES1" s="235"/>
      <c r="ET1" s="235"/>
      <c r="EU1" s="235"/>
      <c r="EV1" s="235"/>
      <c r="EW1" s="235"/>
      <c r="EX1" s="235"/>
      <c r="EY1" s="235"/>
      <c r="EZ1" s="235"/>
      <c r="FA1" s="235"/>
      <c r="FB1" s="235"/>
      <c r="FC1" s="235"/>
      <c r="FD1" s="235"/>
      <c r="FE1" s="235"/>
      <c r="FF1" s="235"/>
      <c r="FG1" s="235"/>
      <c r="FH1" s="235"/>
      <c r="FI1" s="235"/>
      <c r="FJ1" s="235"/>
      <c r="FK1" s="235"/>
      <c r="FL1" s="235"/>
      <c r="FM1" s="235"/>
      <c r="FN1" s="235"/>
      <c r="FO1" s="235"/>
      <c r="FP1" s="235"/>
      <c r="FQ1" s="235"/>
      <c r="FR1" s="235"/>
      <c r="FS1" s="235"/>
      <c r="FT1" s="235"/>
      <c r="FU1" s="235"/>
      <c r="FV1" s="235"/>
      <c r="FW1" s="235"/>
      <c r="FX1" s="235"/>
      <c r="FY1" s="235"/>
      <c r="FZ1" s="235"/>
      <c r="GA1" s="235"/>
      <c r="GB1" s="235"/>
      <c r="GC1" s="235"/>
      <c r="GD1" s="235"/>
      <c r="GE1" s="235"/>
      <c r="GF1" s="235"/>
      <c r="GG1" s="235"/>
      <c r="GH1" s="235"/>
      <c r="GI1" s="235"/>
      <c r="GJ1" s="235"/>
      <c r="GK1" s="235"/>
      <c r="GL1" s="235"/>
      <c r="GM1" s="235"/>
      <c r="GN1" s="235"/>
      <c r="GO1" s="235"/>
      <c r="GP1" s="235"/>
      <c r="GQ1" s="235"/>
      <c r="GR1" s="235"/>
      <c r="GS1" s="235"/>
      <c r="GT1" s="235"/>
      <c r="GU1" s="235"/>
      <c r="GV1" s="235"/>
      <c r="GW1" s="235"/>
      <c r="GX1" s="235"/>
      <c r="GY1" s="235"/>
      <c r="GZ1" s="235"/>
      <c r="HA1" s="235"/>
      <c r="HB1" s="235"/>
      <c r="HC1" s="235"/>
      <c r="HD1" s="235"/>
      <c r="HE1" s="235"/>
      <c r="HF1" s="235"/>
    </row>
    <row r="2">
      <c r="A2" s="51" t="s">
        <v>9</v>
      </c>
      <c r="B2" s="211">
        <v>8.0</v>
      </c>
      <c r="C2" s="211">
        <v>9.0</v>
      </c>
      <c r="D2" s="211">
        <v>10.0</v>
      </c>
      <c r="E2" s="211">
        <v>11.0</v>
      </c>
      <c r="F2" s="211">
        <v>12.0</v>
      </c>
      <c r="G2" s="211">
        <v>13.0</v>
      </c>
      <c r="H2" s="211">
        <v>14.0</v>
      </c>
      <c r="I2" s="211">
        <v>15.0</v>
      </c>
      <c r="J2" s="211">
        <v>16.0</v>
      </c>
      <c r="K2" s="211">
        <v>17.0</v>
      </c>
      <c r="L2" s="211">
        <v>18.0</v>
      </c>
      <c r="M2" s="211">
        <v>19.0</v>
      </c>
      <c r="N2" s="211">
        <v>20.0</v>
      </c>
      <c r="O2" s="211">
        <v>21.0</v>
      </c>
      <c r="P2" s="211">
        <v>22.0</v>
      </c>
      <c r="Q2" s="211">
        <v>23.0</v>
      </c>
      <c r="R2" s="211">
        <v>24.0</v>
      </c>
      <c r="S2" s="211">
        <v>25.0</v>
      </c>
      <c r="T2" s="211">
        <v>26.0</v>
      </c>
      <c r="U2" s="211">
        <v>27.0</v>
      </c>
      <c r="V2" s="211">
        <v>28.0</v>
      </c>
      <c r="W2" s="211">
        <v>29.0</v>
      </c>
      <c r="X2" s="211">
        <v>30.0</v>
      </c>
      <c r="Y2" s="211">
        <v>31.0</v>
      </c>
      <c r="Z2" s="211">
        <v>32.0</v>
      </c>
      <c r="AA2" s="211">
        <v>33.0</v>
      </c>
      <c r="AB2" s="211">
        <v>34.0</v>
      </c>
      <c r="AC2" s="211">
        <v>35.0</v>
      </c>
      <c r="AD2" s="211">
        <v>36.0</v>
      </c>
      <c r="AE2" s="211">
        <v>37.0</v>
      </c>
      <c r="AF2" s="211">
        <v>38.0</v>
      </c>
      <c r="AG2" s="211">
        <v>39.0</v>
      </c>
      <c r="AH2" s="211">
        <v>40.0</v>
      </c>
      <c r="AI2" s="211">
        <v>41.0</v>
      </c>
      <c r="AJ2" s="211">
        <v>42.0</v>
      </c>
      <c r="AK2" s="211">
        <v>43.0</v>
      </c>
      <c r="AL2" s="211">
        <v>44.0</v>
      </c>
      <c r="AM2" s="211">
        <v>45.0</v>
      </c>
      <c r="AN2" s="211">
        <v>46.0</v>
      </c>
      <c r="AO2" s="211">
        <v>47.0</v>
      </c>
      <c r="AP2" s="211">
        <v>48.0</v>
      </c>
      <c r="AQ2" s="211">
        <v>49.0</v>
      </c>
      <c r="AR2" s="211">
        <v>50.0</v>
      </c>
      <c r="AS2" s="211">
        <v>51.0</v>
      </c>
      <c r="AT2" s="211">
        <v>52.0</v>
      </c>
      <c r="AU2" s="211">
        <v>53.0</v>
      </c>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row>
    <row r="3">
      <c r="A3" s="51" t="s">
        <v>15101</v>
      </c>
      <c r="B3" s="13">
        <v>46068.0</v>
      </c>
      <c r="C3" s="13">
        <v>46075.0</v>
      </c>
      <c r="D3" s="13">
        <v>46082.0</v>
      </c>
      <c r="E3" s="13">
        <v>46089.0</v>
      </c>
      <c r="F3" s="13">
        <v>46096.0</v>
      </c>
      <c r="G3" s="13">
        <v>46103.0</v>
      </c>
      <c r="H3" s="13">
        <v>46110.0</v>
      </c>
      <c r="I3" s="13">
        <v>46117.0</v>
      </c>
      <c r="J3" s="13">
        <v>46124.0</v>
      </c>
      <c r="K3" s="13">
        <v>46131.0</v>
      </c>
      <c r="L3" s="13">
        <v>46138.0</v>
      </c>
      <c r="M3" s="13">
        <v>46145.0</v>
      </c>
      <c r="N3" s="13">
        <v>46152.0</v>
      </c>
      <c r="O3" s="13">
        <v>46159.0</v>
      </c>
      <c r="P3" s="13">
        <v>46166.0</v>
      </c>
      <c r="Q3" s="13">
        <v>46173.0</v>
      </c>
      <c r="R3" s="13">
        <v>46180.0</v>
      </c>
      <c r="S3" s="13">
        <v>46187.0</v>
      </c>
      <c r="T3" s="13">
        <v>46194.0</v>
      </c>
      <c r="U3" s="13">
        <v>46201.0</v>
      </c>
      <c r="V3" s="13">
        <v>46208.0</v>
      </c>
      <c r="W3" s="13">
        <v>46215.0</v>
      </c>
      <c r="X3" s="13">
        <v>46222.0</v>
      </c>
      <c r="Y3" s="13">
        <v>46229.0</v>
      </c>
      <c r="Z3" s="13">
        <v>46236.0</v>
      </c>
      <c r="AA3" s="13">
        <v>46243.0</v>
      </c>
      <c r="AB3" s="13">
        <v>46250.0</v>
      </c>
      <c r="AC3" s="13">
        <v>46257.0</v>
      </c>
      <c r="AD3" s="13">
        <v>46264.0</v>
      </c>
      <c r="AE3" s="13">
        <v>46271.0</v>
      </c>
      <c r="AF3" s="13">
        <v>46278.0</v>
      </c>
      <c r="AG3" s="13">
        <v>46285.0</v>
      </c>
      <c r="AH3" s="13">
        <v>46292.0</v>
      </c>
      <c r="AI3" s="13">
        <v>46299.0</v>
      </c>
      <c r="AJ3" s="13">
        <v>46306.0</v>
      </c>
      <c r="AK3" s="13">
        <v>46313.0</v>
      </c>
      <c r="AL3" s="13">
        <v>46320.0</v>
      </c>
      <c r="AM3" s="13">
        <v>46327.0</v>
      </c>
      <c r="AN3" s="13">
        <v>46334.0</v>
      </c>
      <c r="AO3" s="13">
        <v>46341.0</v>
      </c>
      <c r="AP3" s="13">
        <v>46348.0</v>
      </c>
      <c r="AQ3" s="13">
        <v>46355.0</v>
      </c>
      <c r="AR3" s="13">
        <v>46362.0</v>
      </c>
      <c r="AS3" s="13">
        <v>46369.0</v>
      </c>
      <c r="AT3" s="13">
        <v>46376.0</v>
      </c>
      <c r="AU3" s="13">
        <v>46383.0</v>
      </c>
      <c r="BC3" s="236"/>
      <c r="BD3" s="236"/>
      <c r="BE3" s="236"/>
      <c r="BF3" s="236"/>
      <c r="BG3" s="236"/>
      <c r="BH3" s="236"/>
      <c r="BI3" s="236"/>
      <c r="BJ3" s="236"/>
      <c r="BK3" s="236"/>
      <c r="BL3" s="236"/>
      <c r="BM3" s="236"/>
      <c r="BN3" s="236"/>
      <c r="BO3" s="236"/>
      <c r="BP3" s="236"/>
      <c r="BQ3" s="236"/>
      <c r="BR3" s="236"/>
      <c r="BS3" s="236"/>
      <c r="BT3" s="236"/>
      <c r="BU3" s="236"/>
      <c r="BV3" s="236"/>
      <c r="BW3" s="236"/>
      <c r="BX3" s="236"/>
      <c r="BY3" s="236"/>
      <c r="BZ3" s="236"/>
      <c r="CA3" s="236"/>
      <c r="CB3" s="236"/>
      <c r="CC3" s="236"/>
      <c r="CD3" s="236"/>
      <c r="CE3" s="236"/>
      <c r="CF3" s="236"/>
      <c r="CG3" s="236"/>
      <c r="CH3" s="236"/>
      <c r="CI3" s="236"/>
      <c r="CJ3" s="236"/>
      <c r="CK3" s="236"/>
      <c r="CL3" s="236"/>
      <c r="CM3" s="236"/>
      <c r="CN3" s="236"/>
      <c r="CO3" s="236"/>
      <c r="CP3" s="236"/>
      <c r="CQ3" s="236"/>
      <c r="CR3" s="236"/>
      <c r="CS3" s="236"/>
      <c r="CT3" s="236"/>
      <c r="CU3" s="236"/>
      <c r="CV3" s="236"/>
      <c r="CW3" s="236"/>
      <c r="CX3" s="236"/>
      <c r="CY3" s="236"/>
      <c r="CZ3" s="236"/>
      <c r="DA3" s="236"/>
      <c r="DB3" s="236"/>
      <c r="DC3" s="236"/>
      <c r="DD3" s="236"/>
      <c r="DE3" s="236"/>
      <c r="DF3" s="236"/>
      <c r="DG3" s="236"/>
      <c r="DH3" s="236"/>
      <c r="DI3" s="236"/>
      <c r="DJ3" s="236"/>
      <c r="DK3" s="236"/>
      <c r="DL3" s="236"/>
      <c r="DM3" s="236"/>
      <c r="DN3" s="236"/>
      <c r="DO3" s="236"/>
      <c r="DP3" s="236"/>
      <c r="DQ3" s="236"/>
      <c r="DR3" s="236"/>
      <c r="DS3" s="236"/>
      <c r="DT3" s="236"/>
      <c r="DU3" s="236"/>
      <c r="DV3" s="236"/>
      <c r="DW3" s="236"/>
      <c r="DX3" s="236"/>
      <c r="DY3" s="236"/>
      <c r="DZ3" s="236"/>
      <c r="EA3" s="236"/>
      <c r="EB3" s="236"/>
      <c r="EC3" s="236"/>
      <c r="ED3" s="236"/>
      <c r="EE3" s="236"/>
      <c r="EF3" s="236"/>
      <c r="EG3" s="236"/>
      <c r="EH3" s="236"/>
      <c r="EI3" s="236"/>
      <c r="EJ3" s="236"/>
      <c r="EK3" s="236"/>
      <c r="EL3" s="236"/>
      <c r="EM3" s="236"/>
      <c r="EN3" s="236"/>
      <c r="EO3" s="236"/>
      <c r="EP3" s="236"/>
      <c r="EQ3" s="236"/>
      <c r="ER3" s="236"/>
      <c r="ES3" s="236"/>
      <c r="ET3" s="236"/>
      <c r="EU3" s="236"/>
      <c r="EV3" s="236"/>
      <c r="EW3" s="236"/>
      <c r="EX3" s="236"/>
      <c r="EY3" s="236"/>
      <c r="EZ3" s="236"/>
      <c r="FA3" s="236"/>
      <c r="FB3" s="236"/>
      <c r="FC3" s="236"/>
      <c r="FD3" s="236"/>
      <c r="FE3" s="236"/>
      <c r="FF3" s="236"/>
      <c r="FG3" s="236"/>
      <c r="FH3" s="236"/>
      <c r="FI3" s="236"/>
      <c r="FJ3" s="236"/>
      <c r="FK3" s="236"/>
      <c r="FL3" s="236"/>
      <c r="FM3" s="236"/>
      <c r="FN3" s="236"/>
      <c r="FO3" s="236"/>
      <c r="FP3" s="236"/>
      <c r="FQ3" s="236"/>
      <c r="FR3" s="236"/>
      <c r="FS3" s="236"/>
      <c r="FT3" s="236"/>
      <c r="FU3" s="236"/>
      <c r="FV3" s="236"/>
      <c r="FW3" s="236"/>
      <c r="FX3" s="236"/>
      <c r="FY3" s="236"/>
      <c r="FZ3" s="236"/>
      <c r="GA3" s="236"/>
      <c r="GB3" s="236"/>
      <c r="GC3" s="236"/>
      <c r="GD3" s="236"/>
      <c r="GE3" s="236"/>
      <c r="GF3" s="236"/>
      <c r="GG3" s="236"/>
      <c r="GH3" s="236"/>
      <c r="GI3" s="236"/>
      <c r="GJ3" s="236"/>
      <c r="GK3" s="236"/>
      <c r="GL3" s="236"/>
      <c r="GM3" s="236"/>
      <c r="GN3" s="236"/>
      <c r="GO3" s="236"/>
      <c r="GP3" s="236"/>
      <c r="GQ3" s="236"/>
      <c r="GR3" s="236"/>
      <c r="GS3" s="236"/>
      <c r="GT3" s="236"/>
      <c r="GU3" s="236"/>
      <c r="GV3" s="236"/>
      <c r="GW3" s="236"/>
      <c r="GX3" s="236"/>
      <c r="GY3" s="236"/>
      <c r="GZ3" s="236"/>
      <c r="HA3" s="236"/>
      <c r="HB3" s="236"/>
      <c r="HC3" s="236"/>
      <c r="HD3" s="236"/>
      <c r="HE3" s="236"/>
      <c r="HF3" s="236"/>
    </row>
    <row r="4">
      <c r="A4" s="237" t="s">
        <v>15452</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c r="FO4" s="51"/>
      <c r="FP4" s="51"/>
      <c r="FQ4" s="51"/>
      <c r="FR4" s="51"/>
      <c r="FS4" s="51"/>
      <c r="FT4" s="51"/>
      <c r="FU4" s="51"/>
      <c r="FV4" s="51"/>
      <c r="FW4" s="51"/>
      <c r="FX4" s="51"/>
      <c r="FY4" s="51"/>
      <c r="FZ4" s="51"/>
      <c r="GA4" s="51"/>
      <c r="GB4" s="51"/>
      <c r="GC4" s="51"/>
      <c r="GD4" s="51"/>
      <c r="GE4" s="51"/>
      <c r="GF4" s="51"/>
      <c r="GG4" s="51"/>
      <c r="GH4" s="51"/>
      <c r="GI4" s="51"/>
      <c r="GJ4" s="51"/>
      <c r="GK4" s="51"/>
      <c r="GL4" s="51"/>
      <c r="GM4" s="51"/>
      <c r="GN4" s="51"/>
      <c r="GO4" s="51"/>
      <c r="GP4" s="51"/>
      <c r="GQ4" s="51"/>
      <c r="GR4" s="51"/>
      <c r="GS4" s="51"/>
      <c r="GT4" s="51"/>
      <c r="GU4" s="51"/>
      <c r="GV4" s="51"/>
      <c r="GW4" s="51"/>
      <c r="GX4" s="51"/>
      <c r="GY4" s="51"/>
      <c r="GZ4" s="51"/>
      <c r="HA4" s="51"/>
      <c r="HB4" s="51"/>
      <c r="HC4" s="51"/>
      <c r="HD4" s="51"/>
      <c r="HE4" s="51"/>
      <c r="HF4" s="51"/>
    </row>
    <row r="5">
      <c r="A5" s="63"/>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c r="FU5" s="51"/>
      <c r="FV5" s="51"/>
      <c r="FW5" s="51"/>
      <c r="FX5" s="51"/>
      <c r="FY5" s="51"/>
      <c r="FZ5" s="51"/>
      <c r="GA5" s="51"/>
      <c r="GB5" s="51"/>
      <c r="GC5" s="51"/>
      <c r="GD5" s="51"/>
      <c r="GE5" s="51"/>
      <c r="GF5" s="51"/>
      <c r="GG5" s="51"/>
      <c r="GH5" s="51"/>
      <c r="GI5" s="51"/>
      <c r="GJ5" s="51"/>
      <c r="GK5" s="51"/>
      <c r="GL5" s="51"/>
      <c r="GM5" s="51"/>
      <c r="GN5" s="51"/>
      <c r="GO5" s="51"/>
      <c r="GP5" s="51"/>
      <c r="GQ5" s="51"/>
      <c r="GR5" s="51"/>
      <c r="GS5" s="51"/>
      <c r="GT5" s="51"/>
      <c r="GU5" s="51"/>
      <c r="GV5" s="51"/>
      <c r="GW5" s="51"/>
      <c r="GX5" s="51"/>
      <c r="GY5" s="51"/>
      <c r="GZ5" s="51"/>
      <c r="HA5" s="51"/>
      <c r="HB5" s="51"/>
      <c r="HC5" s="51"/>
      <c r="HD5" s="51"/>
      <c r="HE5" s="51"/>
      <c r="HF5" s="51"/>
    </row>
    <row r="6">
      <c r="A6" s="238" t="s">
        <v>15453</v>
      </c>
      <c r="B6" s="203"/>
      <c r="C6" s="203"/>
      <c r="D6" s="203"/>
      <c r="E6" s="203"/>
      <c r="F6" s="203"/>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c r="CY6" s="203"/>
      <c r="CZ6" s="203"/>
      <c r="DA6" s="203"/>
      <c r="DB6" s="203"/>
      <c r="DC6" s="203"/>
      <c r="DD6" s="203"/>
      <c r="DE6" s="203"/>
      <c r="DF6" s="203"/>
      <c r="DG6" s="203"/>
      <c r="DH6" s="203"/>
      <c r="DI6" s="203"/>
      <c r="DJ6" s="203"/>
      <c r="DK6" s="203"/>
      <c r="DL6" s="203"/>
      <c r="DM6" s="203"/>
      <c r="DN6" s="203"/>
      <c r="DO6" s="203"/>
      <c r="DP6" s="203"/>
      <c r="DQ6" s="203"/>
      <c r="DR6" s="203"/>
      <c r="DS6" s="203"/>
      <c r="DT6" s="203"/>
      <c r="DU6" s="203"/>
      <c r="DV6" s="203"/>
      <c r="DW6" s="203"/>
      <c r="DX6" s="203"/>
      <c r="DY6" s="203"/>
      <c r="DZ6" s="203"/>
      <c r="EA6" s="203"/>
      <c r="EB6" s="203"/>
      <c r="EC6" s="203"/>
      <c r="ED6" s="203"/>
      <c r="EE6" s="203"/>
      <c r="EF6" s="203"/>
      <c r="EG6" s="203"/>
      <c r="EH6" s="203"/>
      <c r="EI6" s="203"/>
      <c r="EJ6" s="203"/>
      <c r="EK6" s="203"/>
      <c r="EL6" s="203"/>
      <c r="EM6" s="203"/>
      <c r="EN6" s="203"/>
      <c r="EO6" s="203"/>
      <c r="EP6" s="203"/>
      <c r="EQ6" s="203"/>
      <c r="ER6" s="203"/>
      <c r="ES6" s="203"/>
      <c r="ET6" s="203"/>
      <c r="EU6" s="203"/>
      <c r="EV6" s="203"/>
      <c r="EW6" s="203"/>
      <c r="EX6" s="203"/>
      <c r="EY6" s="203"/>
      <c r="EZ6" s="203"/>
      <c r="FA6" s="203"/>
      <c r="FB6" s="203"/>
      <c r="FC6" s="203"/>
      <c r="FD6" s="203"/>
      <c r="FE6" s="203"/>
      <c r="FF6" s="203"/>
      <c r="FG6" s="203"/>
      <c r="FH6" s="203"/>
      <c r="FI6" s="203"/>
      <c r="FJ6" s="203"/>
      <c r="FK6" s="203"/>
      <c r="FL6" s="203"/>
      <c r="FM6" s="203"/>
      <c r="FN6" s="203"/>
      <c r="FO6" s="203"/>
      <c r="FP6" s="203"/>
      <c r="FQ6" s="203"/>
      <c r="FR6" s="203"/>
      <c r="FS6" s="203"/>
      <c r="FT6" s="203"/>
      <c r="FU6" s="203"/>
      <c r="FV6" s="203"/>
      <c r="FW6" s="203"/>
      <c r="FX6" s="203"/>
      <c r="FY6" s="203"/>
      <c r="FZ6" s="203"/>
      <c r="GA6" s="203"/>
      <c r="GB6" s="203"/>
      <c r="GC6" s="203"/>
      <c r="GD6" s="203"/>
      <c r="GE6" s="203"/>
      <c r="GF6" s="203"/>
      <c r="GG6" s="203"/>
      <c r="GH6" s="203"/>
      <c r="GI6" s="203"/>
      <c r="GJ6" s="203"/>
      <c r="GK6" s="203"/>
      <c r="GL6" s="203"/>
      <c r="GM6" s="203"/>
      <c r="GN6" s="203"/>
      <c r="GO6" s="203"/>
      <c r="GP6" s="203"/>
      <c r="GQ6" s="203"/>
      <c r="GR6" s="203"/>
      <c r="GS6" s="203"/>
      <c r="GT6" s="203"/>
      <c r="GU6" s="203"/>
      <c r="GV6" s="203"/>
      <c r="GW6" s="203"/>
      <c r="GX6" s="203"/>
      <c r="GY6" s="203"/>
      <c r="GZ6" s="203"/>
      <c r="HA6" s="203"/>
      <c r="HB6" s="203"/>
      <c r="HC6" s="203"/>
      <c r="HD6" s="203"/>
      <c r="HE6" s="203"/>
      <c r="HF6" s="203"/>
    </row>
    <row r="7">
      <c r="A7" s="63" t="s">
        <v>15454</v>
      </c>
      <c r="B7" s="51"/>
      <c r="C7" s="51"/>
      <c r="D7" s="51"/>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1"/>
      <c r="FT7" s="51"/>
      <c r="FU7" s="51"/>
      <c r="FV7" s="51"/>
      <c r="FW7" s="51"/>
      <c r="FX7" s="51"/>
      <c r="FY7" s="51"/>
      <c r="FZ7" s="51"/>
      <c r="GA7" s="51"/>
      <c r="GB7" s="51"/>
      <c r="GC7" s="51"/>
      <c r="GD7" s="51"/>
      <c r="GE7" s="51"/>
      <c r="GF7" s="51"/>
      <c r="GG7" s="51"/>
      <c r="GH7" s="51"/>
      <c r="GI7" s="51"/>
      <c r="GJ7" s="51"/>
      <c r="GK7" s="51"/>
      <c r="GL7" s="51"/>
      <c r="GM7" s="51"/>
      <c r="GN7" s="51"/>
      <c r="GO7" s="51"/>
      <c r="GP7" s="51"/>
      <c r="GQ7" s="51"/>
      <c r="GR7" s="51"/>
      <c r="GS7" s="51"/>
      <c r="GT7" s="51"/>
      <c r="GU7" s="51"/>
      <c r="GV7" s="51"/>
      <c r="GW7" s="51"/>
      <c r="GX7" s="51"/>
      <c r="GY7" s="51"/>
      <c r="GZ7" s="51"/>
      <c r="HA7" s="51"/>
      <c r="HB7" s="51"/>
      <c r="HC7" s="51"/>
      <c r="HD7" s="51"/>
      <c r="HE7" s="51"/>
      <c r="HF7" s="51"/>
    </row>
    <row r="8">
      <c r="A8" s="63" t="s">
        <v>15455</v>
      </c>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c r="FQ8" s="51"/>
      <c r="FR8" s="51"/>
      <c r="FS8" s="51"/>
      <c r="FT8" s="51"/>
      <c r="FU8" s="51"/>
      <c r="FV8" s="51"/>
      <c r="FW8" s="51"/>
      <c r="FX8" s="51"/>
      <c r="FY8" s="51"/>
      <c r="FZ8" s="51"/>
      <c r="GA8" s="51"/>
      <c r="GB8" s="51"/>
      <c r="GC8" s="51"/>
      <c r="GD8" s="51"/>
      <c r="GE8" s="51"/>
      <c r="GF8" s="51"/>
      <c r="GG8" s="51"/>
      <c r="GH8" s="51"/>
      <c r="GI8" s="51"/>
      <c r="GJ8" s="51"/>
      <c r="GK8" s="51"/>
      <c r="GL8" s="51"/>
      <c r="GM8" s="51"/>
      <c r="GN8" s="51"/>
      <c r="GO8" s="51"/>
      <c r="GP8" s="51"/>
      <c r="GQ8" s="51"/>
      <c r="GR8" s="51"/>
      <c r="GS8" s="51"/>
      <c r="GT8" s="51"/>
      <c r="GU8" s="51"/>
      <c r="GV8" s="51"/>
      <c r="GW8" s="51"/>
      <c r="GX8" s="51"/>
      <c r="GY8" s="51"/>
      <c r="GZ8" s="51"/>
      <c r="HA8" s="51"/>
      <c r="HB8" s="51"/>
      <c r="HC8" s="51"/>
      <c r="HD8" s="51"/>
      <c r="HE8" s="51"/>
      <c r="HF8" s="51"/>
    </row>
    <row r="9">
      <c r="A9" s="63" t="s">
        <v>15456</v>
      </c>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c r="GM9" s="51"/>
      <c r="GN9" s="51"/>
      <c r="GO9" s="51"/>
      <c r="GP9" s="51"/>
      <c r="GQ9" s="51"/>
      <c r="GR9" s="51"/>
      <c r="GS9" s="51"/>
      <c r="GT9" s="51"/>
      <c r="GU9" s="51"/>
      <c r="GV9" s="51"/>
      <c r="GW9" s="51"/>
      <c r="GX9" s="51"/>
      <c r="GY9" s="51"/>
      <c r="GZ9" s="51"/>
      <c r="HA9" s="51"/>
      <c r="HB9" s="51"/>
      <c r="HC9" s="51"/>
      <c r="HD9" s="51"/>
      <c r="HE9" s="51"/>
      <c r="HF9" s="51"/>
    </row>
    <row r="10">
      <c r="A10" s="63" t="s">
        <v>15457</v>
      </c>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c r="GM10" s="51"/>
      <c r="GN10" s="51"/>
      <c r="GO10" s="51"/>
      <c r="GP10" s="51"/>
      <c r="GQ10" s="51"/>
      <c r="GR10" s="51"/>
      <c r="GS10" s="51"/>
      <c r="GT10" s="51"/>
      <c r="GU10" s="51"/>
      <c r="GV10" s="51"/>
      <c r="GW10" s="51"/>
      <c r="GX10" s="51"/>
      <c r="GY10" s="51"/>
      <c r="GZ10" s="51"/>
      <c r="HA10" s="51"/>
      <c r="HB10" s="51"/>
      <c r="HC10" s="51"/>
      <c r="HD10" s="51"/>
      <c r="HE10" s="51"/>
      <c r="HF10" s="51"/>
    </row>
    <row r="11">
      <c r="A11" s="63"/>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c r="FO11" s="51"/>
      <c r="FP11" s="51"/>
      <c r="FQ11" s="51"/>
      <c r="FR11" s="51"/>
      <c r="FS11" s="51"/>
      <c r="FT11" s="51"/>
      <c r="FU11" s="51"/>
      <c r="FV11" s="51"/>
      <c r="FW11" s="51"/>
      <c r="FX11" s="51"/>
      <c r="FY11" s="51"/>
      <c r="FZ11" s="51"/>
      <c r="GA11" s="51"/>
      <c r="GB11" s="51"/>
      <c r="GC11" s="51"/>
      <c r="GD11" s="51"/>
      <c r="GE11" s="51"/>
      <c r="GF11" s="51"/>
      <c r="GG11" s="51"/>
      <c r="GH11" s="51"/>
      <c r="GI11" s="51"/>
      <c r="GJ11" s="51"/>
      <c r="GK11" s="51"/>
      <c r="GL11" s="51"/>
      <c r="GM11" s="51"/>
      <c r="GN11" s="51"/>
      <c r="GO11" s="51"/>
      <c r="GP11" s="51"/>
      <c r="GQ11" s="51"/>
      <c r="GR11" s="51"/>
      <c r="GS11" s="51"/>
      <c r="GT11" s="51"/>
      <c r="GU11" s="51"/>
      <c r="GV11" s="51"/>
      <c r="GW11" s="51"/>
      <c r="GX11" s="51"/>
      <c r="GY11" s="51"/>
      <c r="GZ11" s="51"/>
      <c r="HA11" s="51"/>
      <c r="HB11" s="51"/>
      <c r="HC11" s="51"/>
      <c r="HD11" s="51"/>
      <c r="HE11" s="51"/>
      <c r="HF11" s="51"/>
    </row>
    <row r="12">
      <c r="A12" s="63"/>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row>
    <row r="13">
      <c r="A13" s="63" t="s">
        <v>15458</v>
      </c>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c r="FM13" s="51"/>
      <c r="FN13" s="51"/>
      <c r="FO13" s="51"/>
      <c r="FP13" s="51"/>
      <c r="FQ13" s="51"/>
      <c r="FR13" s="51"/>
      <c r="FS13" s="51"/>
      <c r="FT13" s="51"/>
      <c r="FU13" s="51"/>
      <c r="FV13" s="51"/>
      <c r="FW13" s="51"/>
      <c r="FX13" s="51"/>
      <c r="FY13" s="51"/>
      <c r="FZ13" s="51"/>
      <c r="GA13" s="51"/>
      <c r="GB13" s="51"/>
      <c r="GC13" s="51"/>
      <c r="GD13" s="51"/>
      <c r="GE13" s="51"/>
      <c r="GF13" s="51"/>
      <c r="GG13" s="51"/>
      <c r="GH13" s="51"/>
      <c r="GI13" s="51"/>
      <c r="GJ13" s="51"/>
      <c r="GK13" s="51"/>
      <c r="GL13" s="51"/>
      <c r="GM13" s="51"/>
      <c r="GN13" s="51"/>
      <c r="GO13" s="51"/>
      <c r="GP13" s="51"/>
      <c r="GQ13" s="51"/>
      <c r="GR13" s="51"/>
      <c r="GS13" s="51"/>
      <c r="GT13" s="51"/>
      <c r="GU13" s="51"/>
      <c r="GV13" s="51"/>
      <c r="GW13" s="51"/>
      <c r="GX13" s="51"/>
      <c r="GY13" s="51"/>
      <c r="GZ13" s="51"/>
      <c r="HA13" s="51"/>
      <c r="HB13" s="51"/>
      <c r="HC13" s="51"/>
      <c r="HD13" s="51"/>
      <c r="HE13" s="51"/>
      <c r="HF13" s="51"/>
    </row>
    <row r="14">
      <c r="A14" s="63" t="s">
        <v>15459</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c r="FM14" s="51"/>
      <c r="FN14" s="51"/>
      <c r="FO14" s="51"/>
      <c r="FP14" s="51"/>
      <c r="FQ14" s="51"/>
      <c r="FR14" s="51"/>
      <c r="FS14" s="51"/>
      <c r="FT14" s="51"/>
      <c r="FU14" s="51"/>
      <c r="FV14" s="51"/>
      <c r="FW14" s="51"/>
      <c r="FX14" s="51"/>
      <c r="FY14" s="51"/>
      <c r="FZ14" s="51"/>
      <c r="GA14" s="51"/>
      <c r="GB14" s="51"/>
      <c r="GC14" s="51"/>
      <c r="GD14" s="51"/>
      <c r="GE14" s="51"/>
      <c r="GF14" s="51"/>
      <c r="GG14" s="51"/>
      <c r="GH14" s="51"/>
      <c r="GI14" s="51"/>
      <c r="GJ14" s="51"/>
      <c r="GK14" s="51"/>
      <c r="GL14" s="51"/>
      <c r="GM14" s="51"/>
      <c r="GN14" s="51"/>
      <c r="GO14" s="51"/>
      <c r="GP14" s="51"/>
      <c r="GQ14" s="51"/>
      <c r="GR14" s="51"/>
      <c r="GS14" s="51"/>
      <c r="GT14" s="51"/>
      <c r="GU14" s="51"/>
      <c r="GV14" s="51"/>
      <c r="GW14" s="51"/>
      <c r="GX14" s="51"/>
      <c r="GY14" s="51"/>
      <c r="GZ14" s="51"/>
      <c r="HA14" s="51"/>
      <c r="HB14" s="51"/>
      <c r="HC14" s="51"/>
      <c r="HD14" s="51"/>
      <c r="HE14" s="51"/>
      <c r="HF14" s="51"/>
    </row>
    <row r="15">
      <c r="A15" s="63" t="s">
        <v>15460</v>
      </c>
      <c r="B15" s="12"/>
      <c r="C15" s="12"/>
      <c r="D15" s="12"/>
      <c r="E15" s="12"/>
      <c r="F15" s="12"/>
      <c r="G15" s="12"/>
      <c r="H15" s="12"/>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c r="FM15" s="51"/>
      <c r="FN15" s="51"/>
      <c r="FO15" s="51"/>
      <c r="FP15" s="51"/>
      <c r="FQ15" s="51"/>
      <c r="FR15" s="51"/>
      <c r="FS15" s="51"/>
      <c r="FT15" s="51"/>
      <c r="FU15" s="51"/>
      <c r="FV15" s="51"/>
      <c r="FW15" s="51"/>
      <c r="FX15" s="51"/>
      <c r="FY15" s="51"/>
      <c r="FZ15" s="51"/>
      <c r="GA15" s="51"/>
      <c r="GB15" s="51"/>
      <c r="GC15" s="51"/>
      <c r="GD15" s="51"/>
      <c r="GE15" s="51"/>
      <c r="GF15" s="51"/>
      <c r="GG15" s="51"/>
      <c r="GH15" s="51"/>
      <c r="GI15" s="51"/>
      <c r="GJ15" s="51"/>
      <c r="GK15" s="51"/>
      <c r="GL15" s="51"/>
      <c r="GM15" s="51"/>
      <c r="GN15" s="51"/>
      <c r="GO15" s="51"/>
      <c r="GP15" s="51"/>
      <c r="GQ15" s="51"/>
      <c r="GR15" s="51"/>
      <c r="GS15" s="51"/>
      <c r="GT15" s="51"/>
      <c r="GU15" s="51"/>
      <c r="GV15" s="51"/>
      <c r="GW15" s="51"/>
      <c r="GX15" s="51"/>
      <c r="GY15" s="51"/>
      <c r="GZ15" s="51"/>
      <c r="HA15" s="51"/>
      <c r="HB15" s="51"/>
      <c r="HC15" s="51"/>
      <c r="HD15" s="51"/>
      <c r="HE15" s="51"/>
      <c r="HF15" s="51"/>
    </row>
    <row r="16">
      <c r="A16" s="63"/>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c r="FM16" s="51"/>
      <c r="FN16" s="51"/>
      <c r="FO16" s="51"/>
      <c r="FP16" s="51"/>
      <c r="FQ16" s="51"/>
      <c r="FR16" s="51"/>
      <c r="FS16" s="51"/>
      <c r="FT16" s="51"/>
      <c r="FU16" s="51"/>
      <c r="FV16" s="51"/>
      <c r="FW16" s="51"/>
      <c r="FX16" s="51"/>
      <c r="FY16" s="51"/>
      <c r="FZ16" s="51"/>
      <c r="GA16" s="51"/>
      <c r="GB16" s="51"/>
      <c r="GC16" s="51"/>
      <c r="GD16" s="51"/>
      <c r="GE16" s="51"/>
      <c r="GF16" s="51"/>
      <c r="GG16" s="51"/>
      <c r="GH16" s="51"/>
      <c r="GI16" s="51"/>
      <c r="GJ16" s="51"/>
      <c r="GK16" s="51"/>
      <c r="GL16" s="51"/>
      <c r="GM16" s="51"/>
      <c r="GN16" s="51"/>
      <c r="GO16" s="51"/>
      <c r="GP16" s="51"/>
      <c r="GQ16" s="51"/>
      <c r="GR16" s="51"/>
      <c r="GS16" s="51"/>
      <c r="GT16" s="51"/>
      <c r="GU16" s="51"/>
      <c r="GV16" s="51"/>
      <c r="GW16" s="51"/>
      <c r="GX16" s="51"/>
      <c r="GY16" s="51"/>
      <c r="GZ16" s="51"/>
      <c r="HA16" s="51"/>
      <c r="HB16" s="51"/>
      <c r="HC16" s="51"/>
      <c r="HD16" s="51"/>
      <c r="HE16" s="51"/>
      <c r="HF16" s="51"/>
    </row>
    <row r="17">
      <c r="A17" s="239" t="s">
        <v>15461</v>
      </c>
      <c r="B17" s="240"/>
      <c r="C17" s="240"/>
      <c r="D17" s="240"/>
      <c r="E17" s="240"/>
      <c r="F17" s="240"/>
      <c r="G17" s="240"/>
      <c r="H17" s="240"/>
      <c r="I17" s="240"/>
      <c r="J17" s="240"/>
      <c r="K17" s="240"/>
      <c r="L17" s="240"/>
      <c r="M17" s="240"/>
      <c r="N17" s="240"/>
      <c r="O17" s="240"/>
      <c r="P17" s="240"/>
      <c r="Q17" s="240"/>
      <c r="R17" s="240"/>
      <c r="S17" s="240"/>
      <c r="T17" s="240"/>
      <c r="U17" s="240"/>
      <c r="V17" s="240"/>
      <c r="W17" s="240"/>
      <c r="X17" s="240"/>
      <c r="Y17" s="240"/>
      <c r="Z17" s="240"/>
      <c r="AA17" s="240"/>
      <c r="AB17" s="240"/>
      <c r="AC17" s="240"/>
      <c r="AD17" s="240"/>
      <c r="AE17" s="240"/>
      <c r="AF17" s="240"/>
      <c r="AG17" s="240"/>
      <c r="AH17" s="240"/>
      <c r="AI17" s="240"/>
      <c r="AJ17" s="240"/>
      <c r="AK17" s="240"/>
      <c r="AL17" s="240"/>
      <c r="AM17" s="240"/>
      <c r="AN17" s="240"/>
      <c r="AO17" s="240"/>
      <c r="AP17" s="240"/>
      <c r="AQ17" s="240"/>
      <c r="AR17" s="240"/>
      <c r="AS17" s="240"/>
      <c r="AT17" s="240"/>
      <c r="AU17" s="240"/>
      <c r="AV17" s="240"/>
      <c r="AW17" s="240"/>
      <c r="AX17" s="240"/>
      <c r="AY17" s="240"/>
      <c r="AZ17" s="240"/>
      <c r="BA17" s="240"/>
      <c r="BB17" s="240"/>
      <c r="BC17" s="240"/>
      <c r="BD17" s="240"/>
      <c r="BE17" s="240"/>
      <c r="BF17" s="240"/>
      <c r="BG17" s="240"/>
      <c r="BH17" s="240"/>
      <c r="BI17" s="240"/>
      <c r="BJ17" s="240"/>
      <c r="BK17" s="240"/>
      <c r="BL17" s="240"/>
      <c r="BM17" s="240"/>
      <c r="BN17" s="240"/>
      <c r="BO17" s="240"/>
      <c r="BP17" s="240"/>
      <c r="BQ17" s="240"/>
      <c r="BR17" s="240"/>
      <c r="BS17" s="240"/>
      <c r="BT17" s="240"/>
      <c r="BU17" s="240"/>
      <c r="BV17" s="240"/>
      <c r="BW17" s="240"/>
      <c r="BX17" s="240"/>
      <c r="BY17" s="240"/>
      <c r="BZ17" s="240"/>
      <c r="CA17" s="240"/>
      <c r="CB17" s="240"/>
      <c r="CC17" s="240"/>
      <c r="CD17" s="240"/>
      <c r="CE17" s="240"/>
      <c r="CF17" s="240"/>
      <c r="CG17" s="240"/>
      <c r="CH17" s="240"/>
      <c r="CI17" s="240"/>
      <c r="CJ17" s="240"/>
      <c r="CK17" s="240"/>
      <c r="CL17" s="240"/>
      <c r="CM17" s="240"/>
      <c r="CN17" s="240"/>
      <c r="CO17" s="240"/>
      <c r="CP17" s="240"/>
      <c r="CQ17" s="240"/>
      <c r="CR17" s="240"/>
      <c r="CS17" s="240"/>
      <c r="CT17" s="240"/>
      <c r="CU17" s="240"/>
      <c r="CV17" s="240"/>
      <c r="CW17" s="240"/>
      <c r="CX17" s="240"/>
      <c r="CY17" s="240"/>
      <c r="CZ17" s="240"/>
      <c r="DA17" s="240"/>
      <c r="DB17" s="240"/>
      <c r="DC17" s="240"/>
      <c r="DD17" s="240"/>
      <c r="DE17" s="240"/>
      <c r="DF17" s="240"/>
      <c r="DG17" s="240"/>
      <c r="DH17" s="240"/>
      <c r="DI17" s="240"/>
      <c r="DJ17" s="240"/>
      <c r="DK17" s="240"/>
      <c r="DL17" s="240"/>
      <c r="DM17" s="240"/>
      <c r="DN17" s="240"/>
      <c r="DO17" s="240"/>
      <c r="DP17" s="240"/>
      <c r="DQ17" s="240"/>
      <c r="DR17" s="240"/>
      <c r="DS17" s="240"/>
      <c r="DT17" s="240"/>
      <c r="DU17" s="240"/>
      <c r="DV17" s="240"/>
      <c r="DW17" s="240"/>
      <c r="DX17" s="240"/>
      <c r="DY17" s="240"/>
      <c r="DZ17" s="240"/>
      <c r="EA17" s="240"/>
      <c r="EB17" s="240"/>
      <c r="EC17" s="240"/>
      <c r="ED17" s="240"/>
      <c r="EE17" s="240"/>
      <c r="EF17" s="240"/>
      <c r="EG17" s="240"/>
      <c r="EH17" s="240"/>
      <c r="EI17" s="240"/>
      <c r="EJ17" s="240"/>
      <c r="EK17" s="240"/>
      <c r="EL17" s="240"/>
      <c r="EM17" s="240"/>
      <c r="EN17" s="240"/>
      <c r="EO17" s="240"/>
      <c r="EP17" s="240"/>
      <c r="EQ17" s="240"/>
      <c r="ER17" s="240"/>
      <c r="ES17" s="240"/>
      <c r="ET17" s="240"/>
      <c r="EU17" s="240"/>
      <c r="EV17" s="240"/>
      <c r="EW17" s="240"/>
      <c r="EX17" s="240"/>
      <c r="EY17" s="240"/>
      <c r="EZ17" s="240"/>
      <c r="FA17" s="240"/>
      <c r="FB17" s="240"/>
      <c r="FC17" s="240"/>
      <c r="FD17" s="240"/>
      <c r="FE17" s="240"/>
      <c r="FF17" s="240"/>
      <c r="FG17" s="240"/>
      <c r="FH17" s="240"/>
      <c r="FI17" s="240"/>
      <c r="FJ17" s="240"/>
      <c r="FK17" s="240"/>
      <c r="FL17" s="240"/>
      <c r="FM17" s="240"/>
      <c r="FN17" s="240"/>
      <c r="FO17" s="240"/>
      <c r="FP17" s="240"/>
      <c r="FQ17" s="240"/>
      <c r="FR17" s="240"/>
      <c r="FS17" s="240"/>
      <c r="FT17" s="240"/>
      <c r="FU17" s="240"/>
      <c r="FV17" s="240"/>
      <c r="FW17" s="240"/>
      <c r="FX17" s="240"/>
      <c r="FY17" s="240"/>
      <c r="FZ17" s="240"/>
      <c r="GA17" s="240"/>
      <c r="GB17" s="240"/>
      <c r="GC17" s="240"/>
      <c r="GD17" s="240"/>
      <c r="GE17" s="240"/>
      <c r="GF17" s="240"/>
      <c r="GG17" s="240"/>
      <c r="GH17" s="240"/>
      <c r="GI17" s="240"/>
      <c r="GJ17" s="240"/>
      <c r="GK17" s="240"/>
      <c r="GL17" s="240"/>
      <c r="GM17" s="240"/>
      <c r="GN17" s="240"/>
      <c r="GO17" s="240"/>
      <c r="GP17" s="240"/>
      <c r="GQ17" s="240"/>
      <c r="GR17" s="240"/>
      <c r="GS17" s="240"/>
      <c r="GT17" s="240"/>
      <c r="GU17" s="240"/>
      <c r="GV17" s="240"/>
      <c r="GW17" s="240"/>
      <c r="GX17" s="240"/>
      <c r="GY17" s="240"/>
      <c r="GZ17" s="240"/>
      <c r="HA17" s="240"/>
      <c r="HB17" s="240"/>
      <c r="HC17" s="240"/>
      <c r="HD17" s="240"/>
      <c r="HE17" s="240"/>
      <c r="HF17" s="240"/>
    </row>
    <row r="18">
      <c r="A18" s="63" t="s">
        <v>15462</v>
      </c>
      <c r="B18" s="12"/>
      <c r="C18" s="12"/>
      <c r="D18" s="12"/>
      <c r="E18" s="12"/>
      <c r="F18" s="12"/>
      <c r="G18" s="12"/>
      <c r="H18" s="12"/>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row>
    <row r="19">
      <c r="A19" s="51" t="s">
        <v>15463</v>
      </c>
      <c r="B19" s="12"/>
      <c r="C19" s="12"/>
      <c r="D19" s="12"/>
      <c r="E19" s="12"/>
      <c r="F19" s="12"/>
      <c r="G19" s="12"/>
      <c r="H19" s="12"/>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c r="FM19" s="51"/>
      <c r="FN19" s="51"/>
      <c r="FO19" s="51"/>
      <c r="FP19" s="51"/>
      <c r="FQ19" s="51"/>
      <c r="FR19" s="51"/>
      <c r="FS19" s="51"/>
      <c r="FT19" s="51"/>
      <c r="FU19" s="51"/>
      <c r="FV19" s="51"/>
      <c r="FW19" s="51"/>
      <c r="FX19" s="51"/>
      <c r="FY19" s="51"/>
      <c r="FZ19" s="51"/>
      <c r="GA19" s="51"/>
      <c r="GB19" s="51"/>
      <c r="GC19" s="51"/>
      <c r="GD19" s="51"/>
      <c r="GE19" s="51"/>
      <c r="GF19" s="51"/>
      <c r="GG19" s="51"/>
      <c r="GH19" s="51"/>
      <c r="GI19" s="51"/>
      <c r="GJ19" s="51"/>
      <c r="GK19" s="51"/>
      <c r="GL19" s="51"/>
      <c r="GM19" s="51"/>
      <c r="GN19" s="51"/>
      <c r="GO19" s="51"/>
      <c r="GP19" s="51"/>
      <c r="GQ19" s="51"/>
      <c r="GR19" s="51"/>
      <c r="GS19" s="51"/>
      <c r="GT19" s="51"/>
      <c r="GU19" s="51"/>
      <c r="GV19" s="51"/>
      <c r="GW19" s="51"/>
      <c r="GX19" s="51"/>
      <c r="GY19" s="51"/>
      <c r="GZ19" s="51"/>
      <c r="HA19" s="51"/>
      <c r="HB19" s="51"/>
      <c r="HC19" s="51"/>
      <c r="HD19" s="51"/>
      <c r="HE19" s="51"/>
      <c r="HF19" s="51"/>
    </row>
    <row r="20">
      <c r="A20" s="51" t="s">
        <v>15464</v>
      </c>
      <c r="B20" s="12"/>
      <c r="C20" s="12"/>
      <c r="D20" s="12"/>
      <c r="E20" s="12"/>
      <c r="F20" s="12"/>
      <c r="G20" s="12"/>
      <c r="H20" s="12"/>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c r="FM21" s="51"/>
      <c r="FN21" s="51"/>
      <c r="FO21" s="51"/>
      <c r="FP21" s="51"/>
      <c r="FQ21" s="51"/>
      <c r="FR21" s="51"/>
      <c r="FS21" s="51"/>
      <c r="FT21" s="51"/>
      <c r="FU21" s="51"/>
      <c r="FV21" s="51"/>
      <c r="FW21" s="51"/>
      <c r="FX21" s="51"/>
      <c r="FY21" s="51"/>
      <c r="FZ21" s="51"/>
      <c r="GA21" s="51"/>
      <c r="GB21" s="51"/>
      <c r="GC21" s="51"/>
      <c r="GD21" s="51"/>
      <c r="GE21" s="51"/>
      <c r="GF21" s="51"/>
      <c r="GG21" s="51"/>
      <c r="GH21" s="51"/>
      <c r="GI21" s="51"/>
      <c r="GJ21" s="51"/>
      <c r="GK21" s="51"/>
      <c r="GL21" s="51"/>
      <c r="GM21" s="51"/>
      <c r="GN21" s="51"/>
      <c r="GO21" s="51"/>
      <c r="GP21" s="51"/>
      <c r="GQ21" s="51"/>
      <c r="GR21" s="51"/>
      <c r="GS21" s="51"/>
      <c r="GT21" s="51"/>
      <c r="GU21" s="51"/>
      <c r="GV21" s="51"/>
      <c r="GW21" s="51"/>
      <c r="GX21" s="51"/>
      <c r="GY21" s="51"/>
      <c r="GZ21" s="51"/>
      <c r="HA21" s="51"/>
      <c r="HB21" s="51"/>
      <c r="HC21" s="51"/>
      <c r="HD21" s="51"/>
      <c r="HE21" s="51"/>
      <c r="HF21" s="51"/>
    </row>
    <row r="22">
      <c r="A22" s="241" t="s">
        <v>15465</v>
      </c>
      <c r="B22" s="242"/>
      <c r="C22" s="242"/>
      <c r="D22" s="242"/>
      <c r="E22" s="242"/>
      <c r="F22" s="242"/>
      <c r="G22" s="242"/>
      <c r="H22" s="242"/>
      <c r="I22" s="243"/>
      <c r="J22" s="243"/>
      <c r="K22" s="243"/>
      <c r="L22" s="243"/>
      <c r="M22" s="243"/>
      <c r="N22" s="243"/>
      <c r="O22" s="243"/>
      <c r="P22" s="243"/>
      <c r="Q22" s="243"/>
      <c r="R22" s="243"/>
      <c r="S22" s="243"/>
      <c r="T22" s="243"/>
      <c r="U22" s="243"/>
      <c r="V22" s="243"/>
      <c r="W22" s="243"/>
      <c r="X22" s="243"/>
      <c r="Y22" s="243"/>
      <c r="Z22" s="243"/>
      <c r="AA22" s="243"/>
      <c r="AB22" s="243"/>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3"/>
      <c r="BB22" s="243"/>
      <c r="BC22" s="243"/>
      <c r="BD22" s="243"/>
      <c r="BE22" s="243"/>
      <c r="BF22" s="243"/>
      <c r="BG22" s="243"/>
      <c r="BH22" s="243"/>
      <c r="BI22" s="243"/>
      <c r="BJ22" s="243"/>
      <c r="BK22" s="243"/>
      <c r="BL22" s="243"/>
      <c r="BM22" s="243"/>
      <c r="BN22" s="243"/>
      <c r="BO22" s="243"/>
      <c r="BP22" s="243"/>
      <c r="BQ22" s="243"/>
      <c r="BR22" s="243"/>
      <c r="BS22" s="243"/>
      <c r="BT22" s="243"/>
      <c r="BU22" s="243"/>
      <c r="BV22" s="243"/>
      <c r="BW22" s="243"/>
      <c r="BX22" s="243"/>
      <c r="BY22" s="243"/>
      <c r="BZ22" s="243"/>
      <c r="CA22" s="243"/>
      <c r="CB22" s="243"/>
      <c r="CC22" s="243"/>
      <c r="CD22" s="243"/>
      <c r="CE22" s="243"/>
      <c r="CF22" s="243"/>
      <c r="CG22" s="243"/>
      <c r="CH22" s="243"/>
      <c r="CI22" s="243"/>
      <c r="CJ22" s="243"/>
      <c r="CK22" s="243"/>
      <c r="CL22" s="243"/>
      <c r="CM22" s="243"/>
      <c r="CN22" s="243"/>
      <c r="CO22" s="243"/>
      <c r="CP22" s="243"/>
      <c r="CQ22" s="243"/>
      <c r="CR22" s="243"/>
      <c r="CS22" s="243"/>
      <c r="CT22" s="243"/>
      <c r="CU22" s="243"/>
      <c r="CV22" s="243"/>
      <c r="CW22" s="243"/>
      <c r="CX22" s="243"/>
      <c r="CY22" s="243"/>
      <c r="CZ22" s="243"/>
      <c r="DA22" s="243"/>
      <c r="DB22" s="243"/>
      <c r="DC22" s="243"/>
      <c r="DD22" s="243"/>
      <c r="DE22" s="243"/>
      <c r="DF22" s="243"/>
      <c r="DG22" s="243"/>
      <c r="DH22" s="243"/>
      <c r="DI22" s="243"/>
      <c r="DJ22" s="243"/>
      <c r="DK22" s="243"/>
      <c r="DL22" s="243"/>
      <c r="DM22" s="243"/>
      <c r="DN22" s="243"/>
      <c r="DO22" s="243"/>
      <c r="DP22" s="243"/>
      <c r="DQ22" s="243"/>
      <c r="DR22" s="243"/>
      <c r="DS22" s="243"/>
      <c r="DT22" s="243"/>
      <c r="DU22" s="243"/>
      <c r="DV22" s="243"/>
      <c r="DW22" s="243"/>
      <c r="DX22" s="243"/>
      <c r="DY22" s="243"/>
      <c r="DZ22" s="243"/>
      <c r="EA22" s="243"/>
      <c r="EB22" s="243"/>
      <c r="EC22" s="243"/>
      <c r="ED22" s="243"/>
      <c r="EE22" s="243"/>
      <c r="EF22" s="243"/>
      <c r="EG22" s="243"/>
      <c r="EH22" s="243"/>
      <c r="EI22" s="243"/>
      <c r="EJ22" s="243"/>
      <c r="EK22" s="243"/>
      <c r="EL22" s="243"/>
      <c r="EM22" s="243"/>
      <c r="EN22" s="243"/>
      <c r="EO22" s="243"/>
      <c r="EP22" s="243"/>
      <c r="EQ22" s="243"/>
      <c r="ER22" s="243"/>
      <c r="ES22" s="243"/>
      <c r="ET22" s="243"/>
      <c r="EU22" s="243"/>
      <c r="EV22" s="243"/>
      <c r="EW22" s="243"/>
      <c r="EX22" s="243"/>
      <c r="EY22" s="243"/>
      <c r="EZ22" s="243"/>
      <c r="FA22" s="243"/>
      <c r="FB22" s="243"/>
      <c r="FC22" s="243"/>
      <c r="FD22" s="243"/>
      <c r="FE22" s="243"/>
      <c r="FF22" s="243"/>
      <c r="FG22" s="243"/>
      <c r="FH22" s="243"/>
      <c r="FI22" s="243"/>
      <c r="FJ22" s="243"/>
      <c r="FK22" s="243"/>
      <c r="FL22" s="243"/>
      <c r="FM22" s="243"/>
      <c r="FN22" s="243"/>
      <c r="FO22" s="243"/>
      <c r="FP22" s="243"/>
      <c r="FQ22" s="243"/>
      <c r="FR22" s="243"/>
      <c r="FS22" s="243"/>
      <c r="FT22" s="243"/>
      <c r="FU22" s="243"/>
      <c r="FV22" s="243"/>
      <c r="FW22" s="243"/>
      <c r="FX22" s="243"/>
      <c r="FY22" s="243"/>
      <c r="FZ22" s="243"/>
      <c r="GA22" s="243"/>
      <c r="GB22" s="243"/>
      <c r="GC22" s="243"/>
      <c r="GD22" s="243"/>
      <c r="GE22" s="243"/>
      <c r="GF22" s="243"/>
      <c r="GG22" s="243"/>
      <c r="GH22" s="243"/>
      <c r="GI22" s="243"/>
      <c r="GJ22" s="243"/>
      <c r="GK22" s="243"/>
      <c r="GL22" s="243"/>
      <c r="GM22" s="243"/>
      <c r="GN22" s="243"/>
      <c r="GO22" s="243"/>
      <c r="GP22" s="243"/>
      <c r="GQ22" s="243"/>
      <c r="GR22" s="243"/>
      <c r="GS22" s="243"/>
      <c r="GT22" s="243"/>
      <c r="GU22" s="243"/>
      <c r="GV22" s="243"/>
      <c r="GW22" s="243"/>
      <c r="GX22" s="243"/>
      <c r="GY22" s="243"/>
      <c r="GZ22" s="243"/>
      <c r="HA22" s="243"/>
      <c r="HB22" s="243"/>
      <c r="HC22" s="243"/>
      <c r="HD22" s="243"/>
      <c r="HE22" s="243"/>
      <c r="HF22" s="243"/>
    </row>
    <row r="23">
      <c r="A23" s="244" t="s">
        <v>15466</v>
      </c>
      <c r="B23" s="245"/>
      <c r="C23" s="245"/>
      <c r="D23" s="245"/>
      <c r="E23" s="245"/>
      <c r="F23" s="245"/>
      <c r="G23" s="245"/>
      <c r="H23" s="245"/>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c r="FM23" s="51"/>
      <c r="FN23" s="51"/>
      <c r="FO23" s="51"/>
      <c r="FP23" s="51"/>
      <c r="FQ23" s="51"/>
      <c r="FR23" s="51"/>
      <c r="FS23" s="51"/>
      <c r="FT23" s="51"/>
      <c r="FU23" s="51"/>
      <c r="FV23" s="51"/>
      <c r="FW23" s="51"/>
      <c r="FX23" s="51"/>
      <c r="FY23" s="51"/>
      <c r="FZ23" s="51"/>
      <c r="GA23" s="51"/>
      <c r="GB23" s="51"/>
      <c r="GC23" s="51"/>
      <c r="GD23" s="51"/>
      <c r="GE23" s="51"/>
      <c r="GF23" s="51"/>
      <c r="GG23" s="51"/>
      <c r="GH23" s="51"/>
      <c r="GI23" s="51"/>
      <c r="GJ23" s="51"/>
      <c r="GK23" s="51"/>
      <c r="GL23" s="51"/>
      <c r="GM23" s="51"/>
      <c r="GN23" s="51"/>
      <c r="GO23" s="51"/>
      <c r="GP23" s="51"/>
      <c r="GQ23" s="51"/>
      <c r="GR23" s="51"/>
      <c r="GS23" s="51"/>
      <c r="GT23" s="51"/>
      <c r="GU23" s="51"/>
      <c r="GV23" s="51"/>
      <c r="GW23" s="51"/>
      <c r="GX23" s="51"/>
      <c r="GY23" s="51"/>
      <c r="GZ23" s="51"/>
      <c r="HA23" s="51"/>
      <c r="HB23" s="51"/>
      <c r="HC23" s="51"/>
      <c r="HD23" s="51"/>
      <c r="HE23" s="51"/>
      <c r="HF23" s="51"/>
    </row>
    <row r="24">
      <c r="A24" s="246" t="s">
        <v>15467</v>
      </c>
      <c r="B24" s="247"/>
      <c r="C24" s="247"/>
      <c r="D24" s="247"/>
      <c r="E24" s="247"/>
      <c r="F24" s="247"/>
      <c r="G24" s="247"/>
      <c r="H24" s="247"/>
      <c r="I24" s="248"/>
      <c r="J24" s="248"/>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8"/>
      <c r="BC24" s="248"/>
      <c r="BD24" s="248"/>
      <c r="BE24" s="248"/>
      <c r="BF24" s="248"/>
      <c r="BG24" s="248"/>
      <c r="BH24" s="248"/>
      <c r="BI24" s="248"/>
      <c r="BJ24" s="248"/>
      <c r="BK24" s="248"/>
      <c r="BL24" s="248"/>
      <c r="BM24" s="248"/>
      <c r="BN24" s="248"/>
      <c r="BO24" s="248"/>
      <c r="BP24" s="248"/>
      <c r="BQ24" s="248"/>
      <c r="BR24" s="248"/>
      <c r="BS24" s="248"/>
      <c r="BT24" s="248"/>
      <c r="BU24" s="248"/>
      <c r="BV24" s="248"/>
      <c r="BW24" s="248"/>
      <c r="BX24" s="248"/>
      <c r="BY24" s="248"/>
      <c r="BZ24" s="248"/>
      <c r="CA24" s="248"/>
      <c r="CB24" s="248"/>
      <c r="CC24" s="248"/>
      <c r="CD24" s="248"/>
      <c r="CE24" s="248"/>
      <c r="CF24" s="248"/>
      <c r="CG24" s="248"/>
      <c r="CH24" s="248"/>
      <c r="CI24" s="248"/>
      <c r="CJ24" s="248"/>
      <c r="CK24" s="248"/>
      <c r="CL24" s="248"/>
      <c r="CM24" s="248"/>
      <c r="CN24" s="248"/>
      <c r="CO24" s="248"/>
      <c r="CP24" s="248"/>
      <c r="CQ24" s="248"/>
      <c r="CR24" s="248"/>
      <c r="CS24" s="248"/>
      <c r="CT24" s="248"/>
      <c r="CU24" s="248"/>
      <c r="CV24" s="248"/>
      <c r="CW24" s="248"/>
      <c r="CX24" s="248"/>
      <c r="CY24" s="248"/>
      <c r="CZ24" s="248"/>
      <c r="DA24" s="248"/>
      <c r="DB24" s="248"/>
      <c r="DC24" s="248"/>
      <c r="DD24" s="248"/>
      <c r="DE24" s="248"/>
      <c r="DF24" s="248"/>
      <c r="DG24" s="248"/>
      <c r="DH24" s="248"/>
      <c r="DI24" s="248"/>
      <c r="DJ24" s="248"/>
      <c r="DK24" s="248"/>
      <c r="DL24" s="248"/>
      <c r="DM24" s="248"/>
      <c r="DN24" s="248"/>
      <c r="DO24" s="248"/>
      <c r="DP24" s="248"/>
      <c r="DQ24" s="248"/>
      <c r="DR24" s="248"/>
      <c r="DS24" s="248"/>
      <c r="DT24" s="248"/>
      <c r="DU24" s="248"/>
      <c r="DV24" s="248"/>
      <c r="DW24" s="248"/>
      <c r="DX24" s="248"/>
      <c r="DY24" s="248"/>
      <c r="DZ24" s="248"/>
      <c r="EA24" s="248"/>
      <c r="EB24" s="248"/>
      <c r="EC24" s="248"/>
      <c r="ED24" s="248"/>
      <c r="EE24" s="248"/>
      <c r="EF24" s="248"/>
      <c r="EG24" s="248"/>
      <c r="EH24" s="248"/>
      <c r="EI24" s="248"/>
      <c r="EJ24" s="248"/>
      <c r="EK24" s="248"/>
      <c r="EL24" s="248"/>
      <c r="EM24" s="248"/>
      <c r="EN24" s="248"/>
      <c r="EO24" s="248"/>
      <c r="EP24" s="248"/>
      <c r="EQ24" s="248"/>
      <c r="ER24" s="248"/>
      <c r="ES24" s="248"/>
      <c r="ET24" s="248"/>
      <c r="EU24" s="248"/>
      <c r="EV24" s="248"/>
      <c r="EW24" s="248"/>
      <c r="EX24" s="248"/>
      <c r="EY24" s="248"/>
      <c r="EZ24" s="248"/>
      <c r="FA24" s="248"/>
      <c r="FB24" s="248"/>
      <c r="FC24" s="248"/>
      <c r="FD24" s="248"/>
      <c r="FE24" s="248"/>
      <c r="FF24" s="248"/>
      <c r="FG24" s="248"/>
      <c r="FH24" s="248"/>
      <c r="FI24" s="248"/>
      <c r="FJ24" s="248"/>
      <c r="FK24" s="248"/>
      <c r="FL24" s="248"/>
      <c r="FM24" s="248"/>
      <c r="FN24" s="248"/>
      <c r="FO24" s="248"/>
      <c r="FP24" s="248"/>
      <c r="FQ24" s="248"/>
      <c r="FR24" s="248"/>
      <c r="FS24" s="248"/>
      <c r="FT24" s="248"/>
      <c r="FU24" s="248"/>
      <c r="FV24" s="248"/>
      <c r="FW24" s="248"/>
      <c r="FX24" s="248"/>
      <c r="FY24" s="248"/>
      <c r="FZ24" s="248"/>
      <c r="GA24" s="248"/>
      <c r="GB24" s="248"/>
      <c r="GC24" s="248"/>
      <c r="GD24" s="248"/>
      <c r="GE24" s="248"/>
      <c r="GF24" s="248"/>
      <c r="GG24" s="248"/>
      <c r="GH24" s="248"/>
      <c r="GI24" s="248"/>
      <c r="GJ24" s="248"/>
      <c r="GK24" s="248"/>
      <c r="GL24" s="248"/>
      <c r="GM24" s="248"/>
      <c r="GN24" s="248"/>
      <c r="GO24" s="248"/>
      <c r="GP24" s="248"/>
      <c r="GQ24" s="248"/>
      <c r="GR24" s="248"/>
      <c r="GS24" s="248"/>
      <c r="GT24" s="248"/>
      <c r="GU24" s="248"/>
      <c r="GV24" s="248"/>
      <c r="GW24" s="248"/>
      <c r="GX24" s="248"/>
      <c r="GY24" s="248"/>
      <c r="GZ24" s="248"/>
      <c r="HA24" s="248"/>
      <c r="HB24" s="248"/>
      <c r="HC24" s="248"/>
      <c r="HD24" s="248"/>
      <c r="HE24" s="248"/>
      <c r="HF24" s="248"/>
    </row>
    <row r="25">
      <c r="A25" s="249" t="s">
        <v>15468</v>
      </c>
      <c r="B25" s="250"/>
      <c r="C25" s="250"/>
      <c r="D25" s="250"/>
      <c r="E25" s="250"/>
      <c r="F25" s="250"/>
      <c r="G25" s="250"/>
      <c r="H25" s="250"/>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row>
    <row r="26">
      <c r="A26" s="246" t="s">
        <v>15469</v>
      </c>
      <c r="B26" s="247"/>
      <c r="C26" s="251"/>
      <c r="D26" s="251"/>
      <c r="E26" s="251"/>
      <c r="F26" s="251"/>
      <c r="G26" s="251"/>
      <c r="H26" s="251"/>
      <c r="I26" s="248"/>
      <c r="J26" s="248"/>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8"/>
      <c r="BC26" s="248"/>
      <c r="BD26" s="248"/>
      <c r="BE26" s="248"/>
      <c r="BF26" s="248"/>
      <c r="BG26" s="248"/>
      <c r="BH26" s="248"/>
      <c r="BI26" s="248"/>
      <c r="BJ26" s="248"/>
      <c r="BK26" s="248"/>
      <c r="BL26" s="248"/>
      <c r="BM26" s="248"/>
      <c r="BN26" s="248"/>
      <c r="BO26" s="248"/>
      <c r="BP26" s="248"/>
      <c r="BQ26" s="248"/>
      <c r="BR26" s="248"/>
      <c r="BS26" s="248"/>
      <c r="BT26" s="248"/>
      <c r="BU26" s="248"/>
      <c r="BV26" s="248"/>
      <c r="BW26" s="248"/>
      <c r="BX26" s="248"/>
      <c r="BY26" s="248"/>
      <c r="BZ26" s="248"/>
      <c r="CA26" s="248"/>
      <c r="CB26" s="248"/>
      <c r="CC26" s="248"/>
      <c r="CD26" s="248"/>
      <c r="CE26" s="248"/>
      <c r="CF26" s="248"/>
      <c r="CG26" s="248"/>
      <c r="CH26" s="248"/>
      <c r="CI26" s="248"/>
      <c r="CJ26" s="248"/>
      <c r="CK26" s="248"/>
      <c r="CL26" s="248"/>
      <c r="CM26" s="248"/>
      <c r="CN26" s="248"/>
      <c r="CO26" s="248"/>
      <c r="CP26" s="248"/>
      <c r="CQ26" s="248"/>
      <c r="CR26" s="248"/>
      <c r="CS26" s="248"/>
      <c r="CT26" s="248"/>
      <c r="CU26" s="248"/>
      <c r="CV26" s="248"/>
      <c r="CW26" s="248"/>
      <c r="CX26" s="248"/>
      <c r="CY26" s="248"/>
      <c r="CZ26" s="248"/>
      <c r="DA26" s="248"/>
      <c r="DB26" s="248"/>
      <c r="DC26" s="248"/>
      <c r="DD26" s="248"/>
      <c r="DE26" s="248"/>
      <c r="DF26" s="248"/>
      <c r="DG26" s="248"/>
      <c r="DH26" s="248"/>
      <c r="DI26" s="248"/>
      <c r="DJ26" s="248"/>
      <c r="DK26" s="248"/>
      <c r="DL26" s="248"/>
      <c r="DM26" s="248"/>
      <c r="DN26" s="248"/>
      <c r="DO26" s="248"/>
      <c r="DP26" s="248"/>
      <c r="DQ26" s="248"/>
      <c r="DR26" s="248"/>
      <c r="DS26" s="248"/>
      <c r="DT26" s="248"/>
      <c r="DU26" s="248"/>
      <c r="DV26" s="248"/>
      <c r="DW26" s="248"/>
      <c r="DX26" s="248"/>
      <c r="DY26" s="248"/>
      <c r="DZ26" s="248"/>
      <c r="EA26" s="248"/>
      <c r="EB26" s="248"/>
      <c r="EC26" s="248"/>
      <c r="ED26" s="248"/>
      <c r="EE26" s="248"/>
      <c r="EF26" s="248"/>
      <c r="EG26" s="248"/>
      <c r="EH26" s="248"/>
      <c r="EI26" s="248"/>
      <c r="EJ26" s="248"/>
      <c r="EK26" s="248"/>
      <c r="EL26" s="248"/>
      <c r="EM26" s="248"/>
      <c r="EN26" s="248"/>
      <c r="EO26" s="248"/>
      <c r="EP26" s="248"/>
      <c r="EQ26" s="248"/>
      <c r="ER26" s="248"/>
      <c r="ES26" s="248"/>
      <c r="ET26" s="248"/>
      <c r="EU26" s="248"/>
      <c r="EV26" s="248"/>
      <c r="EW26" s="248"/>
      <c r="EX26" s="248"/>
      <c r="EY26" s="248"/>
      <c r="EZ26" s="248"/>
      <c r="FA26" s="248"/>
      <c r="FB26" s="248"/>
      <c r="FC26" s="248"/>
      <c r="FD26" s="248"/>
      <c r="FE26" s="248"/>
      <c r="FF26" s="248"/>
      <c r="FG26" s="248"/>
      <c r="FH26" s="248"/>
      <c r="FI26" s="248"/>
      <c r="FJ26" s="248"/>
      <c r="FK26" s="248"/>
      <c r="FL26" s="248"/>
      <c r="FM26" s="248"/>
      <c r="FN26" s="248"/>
      <c r="FO26" s="248"/>
      <c r="FP26" s="248"/>
      <c r="FQ26" s="248"/>
      <c r="FR26" s="248"/>
      <c r="FS26" s="248"/>
      <c r="FT26" s="248"/>
      <c r="FU26" s="248"/>
      <c r="FV26" s="248"/>
      <c r="FW26" s="248"/>
      <c r="FX26" s="248"/>
      <c r="FY26" s="248"/>
      <c r="FZ26" s="248"/>
      <c r="GA26" s="248"/>
      <c r="GB26" s="248"/>
      <c r="GC26" s="248"/>
      <c r="GD26" s="248"/>
      <c r="GE26" s="248"/>
      <c r="GF26" s="248"/>
      <c r="GG26" s="248"/>
      <c r="GH26" s="248"/>
      <c r="GI26" s="248"/>
      <c r="GJ26" s="248"/>
      <c r="GK26" s="248"/>
      <c r="GL26" s="248"/>
      <c r="GM26" s="248"/>
      <c r="GN26" s="248"/>
      <c r="GO26" s="248"/>
      <c r="GP26" s="248"/>
      <c r="GQ26" s="248"/>
      <c r="GR26" s="248"/>
      <c r="GS26" s="248"/>
      <c r="GT26" s="248"/>
      <c r="GU26" s="248"/>
      <c r="GV26" s="248"/>
      <c r="GW26" s="248"/>
      <c r="GX26" s="248"/>
      <c r="GY26" s="248"/>
      <c r="GZ26" s="248"/>
      <c r="HA26" s="248"/>
      <c r="HB26" s="248"/>
      <c r="HC26" s="248"/>
      <c r="HD26" s="248"/>
      <c r="HE26" s="248"/>
      <c r="HF26" s="248"/>
    </row>
    <row r="27">
      <c r="A27" s="244" t="s">
        <v>15470</v>
      </c>
      <c r="B27" s="245"/>
      <c r="C27" s="252"/>
      <c r="D27" s="245"/>
      <c r="E27" s="252"/>
      <c r="F27" s="252"/>
      <c r="G27" s="245"/>
      <c r="H27" s="252"/>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c r="FM27" s="51"/>
      <c r="FN27" s="51"/>
      <c r="FO27" s="51"/>
      <c r="FP27" s="51"/>
      <c r="FQ27" s="51"/>
      <c r="FR27" s="51"/>
      <c r="FS27" s="51"/>
      <c r="FT27" s="51"/>
      <c r="FU27" s="51"/>
      <c r="FV27" s="51"/>
      <c r="FW27" s="51"/>
      <c r="FX27" s="51"/>
      <c r="FY27" s="51"/>
      <c r="FZ27" s="51"/>
      <c r="GA27" s="51"/>
      <c r="GB27" s="51"/>
      <c r="GC27" s="51"/>
      <c r="GD27" s="51"/>
      <c r="GE27" s="51"/>
      <c r="GF27" s="51"/>
      <c r="GG27" s="51"/>
      <c r="GH27" s="51"/>
      <c r="GI27" s="51"/>
      <c r="GJ27" s="51"/>
      <c r="GK27" s="51"/>
      <c r="GL27" s="51"/>
      <c r="GM27" s="51"/>
      <c r="GN27" s="51"/>
      <c r="GO27" s="51"/>
      <c r="GP27" s="51"/>
      <c r="GQ27" s="51"/>
      <c r="GR27" s="51"/>
      <c r="GS27" s="51"/>
      <c r="GT27" s="51"/>
      <c r="GU27" s="51"/>
      <c r="GV27" s="51"/>
      <c r="GW27" s="51"/>
      <c r="GX27" s="51"/>
      <c r="GY27" s="51"/>
      <c r="GZ27" s="51"/>
      <c r="HA27" s="51"/>
      <c r="HB27" s="51"/>
      <c r="HC27" s="51"/>
      <c r="HD27" s="51"/>
      <c r="HE27" s="51"/>
      <c r="HF27" s="51"/>
    </row>
    <row r="28">
      <c r="A28" s="246" t="s">
        <v>15471</v>
      </c>
      <c r="B28" s="247"/>
      <c r="C28" s="247"/>
      <c r="D28" s="247"/>
      <c r="E28" s="247"/>
      <c r="F28" s="247"/>
      <c r="G28" s="247"/>
      <c r="H28" s="247"/>
      <c r="I28" s="248"/>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8"/>
      <c r="BC28" s="248"/>
      <c r="BD28" s="248"/>
      <c r="BE28" s="248"/>
      <c r="BF28" s="248"/>
      <c r="BG28" s="248"/>
      <c r="BH28" s="248"/>
      <c r="BI28" s="248"/>
      <c r="BJ28" s="248"/>
      <c r="BK28" s="248"/>
      <c r="BL28" s="248"/>
      <c r="BM28" s="248"/>
      <c r="BN28" s="248"/>
      <c r="BO28" s="248"/>
      <c r="BP28" s="248"/>
      <c r="BQ28" s="248"/>
      <c r="BR28" s="248"/>
      <c r="BS28" s="248"/>
      <c r="BT28" s="248"/>
      <c r="BU28" s="248"/>
      <c r="BV28" s="248"/>
      <c r="BW28" s="248"/>
      <c r="BX28" s="248"/>
      <c r="BY28" s="248"/>
      <c r="BZ28" s="248"/>
      <c r="CA28" s="248"/>
      <c r="CB28" s="248"/>
      <c r="CC28" s="248"/>
      <c r="CD28" s="248"/>
      <c r="CE28" s="248"/>
      <c r="CF28" s="248"/>
      <c r="CG28" s="248"/>
      <c r="CH28" s="248"/>
      <c r="CI28" s="248"/>
      <c r="CJ28" s="248"/>
      <c r="CK28" s="248"/>
      <c r="CL28" s="248"/>
      <c r="CM28" s="248"/>
      <c r="CN28" s="248"/>
      <c r="CO28" s="248"/>
      <c r="CP28" s="248"/>
      <c r="CQ28" s="248"/>
      <c r="CR28" s="248"/>
      <c r="CS28" s="248"/>
      <c r="CT28" s="248"/>
      <c r="CU28" s="248"/>
      <c r="CV28" s="248"/>
      <c r="CW28" s="248"/>
      <c r="CX28" s="248"/>
      <c r="CY28" s="248"/>
      <c r="CZ28" s="248"/>
      <c r="DA28" s="248"/>
      <c r="DB28" s="248"/>
      <c r="DC28" s="248"/>
      <c r="DD28" s="248"/>
      <c r="DE28" s="248"/>
      <c r="DF28" s="248"/>
      <c r="DG28" s="248"/>
      <c r="DH28" s="248"/>
      <c r="DI28" s="248"/>
      <c r="DJ28" s="248"/>
      <c r="DK28" s="248"/>
      <c r="DL28" s="248"/>
      <c r="DM28" s="248"/>
      <c r="DN28" s="248"/>
      <c r="DO28" s="248"/>
      <c r="DP28" s="248"/>
      <c r="DQ28" s="248"/>
      <c r="DR28" s="248"/>
      <c r="DS28" s="248"/>
      <c r="DT28" s="248"/>
      <c r="DU28" s="248"/>
      <c r="DV28" s="248"/>
      <c r="DW28" s="248"/>
      <c r="DX28" s="248"/>
      <c r="DY28" s="248"/>
      <c r="DZ28" s="248"/>
      <c r="EA28" s="248"/>
      <c r="EB28" s="248"/>
      <c r="EC28" s="248"/>
      <c r="ED28" s="248"/>
      <c r="EE28" s="248"/>
      <c r="EF28" s="248"/>
      <c r="EG28" s="248"/>
      <c r="EH28" s="248"/>
      <c r="EI28" s="248"/>
      <c r="EJ28" s="248"/>
      <c r="EK28" s="248"/>
      <c r="EL28" s="248"/>
      <c r="EM28" s="248"/>
      <c r="EN28" s="248"/>
      <c r="EO28" s="248"/>
      <c r="EP28" s="248"/>
      <c r="EQ28" s="248"/>
      <c r="ER28" s="248"/>
      <c r="ES28" s="248"/>
      <c r="ET28" s="248"/>
      <c r="EU28" s="248"/>
      <c r="EV28" s="248"/>
      <c r="EW28" s="248"/>
      <c r="EX28" s="248"/>
      <c r="EY28" s="248"/>
      <c r="EZ28" s="248"/>
      <c r="FA28" s="248"/>
      <c r="FB28" s="248"/>
      <c r="FC28" s="248"/>
      <c r="FD28" s="248"/>
      <c r="FE28" s="248"/>
      <c r="FF28" s="248"/>
      <c r="FG28" s="248"/>
      <c r="FH28" s="248"/>
      <c r="FI28" s="248"/>
      <c r="FJ28" s="248"/>
      <c r="FK28" s="248"/>
      <c r="FL28" s="248"/>
      <c r="FM28" s="248"/>
      <c r="FN28" s="248"/>
      <c r="FO28" s="248"/>
      <c r="FP28" s="248"/>
      <c r="FQ28" s="248"/>
      <c r="FR28" s="248"/>
      <c r="FS28" s="248"/>
      <c r="FT28" s="248"/>
      <c r="FU28" s="248"/>
      <c r="FV28" s="248"/>
      <c r="FW28" s="248"/>
      <c r="FX28" s="248"/>
      <c r="FY28" s="248"/>
      <c r="FZ28" s="248"/>
      <c r="GA28" s="248"/>
      <c r="GB28" s="248"/>
      <c r="GC28" s="248"/>
      <c r="GD28" s="248"/>
      <c r="GE28" s="248"/>
      <c r="GF28" s="248"/>
      <c r="GG28" s="248"/>
      <c r="GH28" s="248"/>
      <c r="GI28" s="248"/>
      <c r="GJ28" s="248"/>
      <c r="GK28" s="248"/>
      <c r="GL28" s="248"/>
      <c r="GM28" s="248"/>
      <c r="GN28" s="248"/>
      <c r="GO28" s="248"/>
      <c r="GP28" s="248"/>
      <c r="GQ28" s="248"/>
      <c r="GR28" s="248"/>
      <c r="GS28" s="248"/>
      <c r="GT28" s="248"/>
      <c r="GU28" s="248"/>
      <c r="GV28" s="248"/>
      <c r="GW28" s="248"/>
      <c r="GX28" s="248"/>
      <c r="GY28" s="248"/>
      <c r="GZ28" s="248"/>
      <c r="HA28" s="248"/>
      <c r="HB28" s="248"/>
      <c r="HC28" s="248"/>
      <c r="HD28" s="248"/>
      <c r="HE28" s="248"/>
      <c r="HF28" s="248"/>
    </row>
    <row r="29">
      <c r="A29" s="244" t="s">
        <v>15472</v>
      </c>
      <c r="B29" s="245"/>
      <c r="C29" s="245"/>
      <c r="D29" s="245"/>
      <c r="E29" s="245"/>
      <c r="F29" s="245"/>
      <c r="G29" s="245"/>
      <c r="H29" s="245"/>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1"/>
      <c r="EM29" s="51"/>
      <c r="EN29" s="51"/>
      <c r="EO29" s="51"/>
      <c r="EP29" s="51"/>
      <c r="EQ29" s="51"/>
      <c r="ER29" s="51"/>
      <c r="ES29" s="51"/>
      <c r="ET29" s="51"/>
      <c r="EU29" s="51"/>
      <c r="EV29" s="51"/>
      <c r="EW29" s="51"/>
      <c r="EX29" s="51"/>
      <c r="EY29" s="51"/>
      <c r="EZ29" s="51"/>
      <c r="FA29" s="51"/>
      <c r="FB29" s="51"/>
      <c r="FC29" s="51"/>
      <c r="FD29" s="51"/>
      <c r="FE29" s="51"/>
      <c r="FF29" s="51"/>
      <c r="FG29" s="51"/>
      <c r="FH29" s="51"/>
      <c r="FI29" s="51"/>
      <c r="FJ29" s="51"/>
      <c r="FK29" s="51"/>
      <c r="FL29" s="51"/>
      <c r="FM29" s="51"/>
      <c r="FN29" s="51"/>
      <c r="FO29" s="51"/>
      <c r="FP29" s="51"/>
      <c r="FQ29" s="51"/>
      <c r="FR29" s="51"/>
      <c r="FS29" s="51"/>
      <c r="FT29" s="51"/>
      <c r="FU29" s="51"/>
      <c r="FV29" s="51"/>
      <c r="FW29" s="51"/>
      <c r="FX29" s="51"/>
      <c r="FY29" s="51"/>
      <c r="FZ29" s="51"/>
      <c r="GA29" s="51"/>
      <c r="GB29" s="51"/>
      <c r="GC29" s="51"/>
      <c r="GD29" s="51"/>
      <c r="GE29" s="51"/>
      <c r="GF29" s="51"/>
      <c r="GG29" s="51"/>
      <c r="GH29" s="51"/>
      <c r="GI29" s="51"/>
      <c r="GJ29" s="51"/>
      <c r="GK29" s="51"/>
      <c r="GL29" s="51"/>
      <c r="GM29" s="51"/>
      <c r="GN29" s="51"/>
      <c r="GO29" s="51"/>
      <c r="GP29" s="51"/>
      <c r="GQ29" s="51"/>
      <c r="GR29" s="51"/>
      <c r="GS29" s="51"/>
      <c r="GT29" s="51"/>
      <c r="GU29" s="51"/>
      <c r="GV29" s="51"/>
      <c r="GW29" s="51"/>
      <c r="GX29" s="51"/>
      <c r="GY29" s="51"/>
      <c r="GZ29" s="51"/>
      <c r="HA29" s="51"/>
      <c r="HB29" s="51"/>
      <c r="HC29" s="51"/>
      <c r="HD29" s="51"/>
      <c r="HE29" s="51"/>
      <c r="HF29" s="51"/>
    </row>
    <row r="30">
      <c r="A30" s="246" t="s">
        <v>15473</v>
      </c>
      <c r="B30" s="247"/>
      <c r="C30" s="247"/>
      <c r="D30" s="247"/>
      <c r="E30" s="247"/>
      <c r="F30" s="247"/>
      <c r="G30" s="247"/>
      <c r="H30" s="247"/>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8"/>
      <c r="BC30" s="248"/>
      <c r="BD30" s="248"/>
      <c r="BE30" s="248"/>
      <c r="BF30" s="248"/>
      <c r="BG30" s="248"/>
      <c r="BH30" s="248"/>
      <c r="BI30" s="248"/>
      <c r="BJ30" s="248"/>
      <c r="BK30" s="248"/>
      <c r="BL30" s="248"/>
      <c r="BM30" s="248"/>
      <c r="BN30" s="248"/>
      <c r="BO30" s="248"/>
      <c r="BP30" s="248"/>
      <c r="BQ30" s="248"/>
      <c r="BR30" s="248"/>
      <c r="BS30" s="248"/>
      <c r="BT30" s="248"/>
      <c r="BU30" s="248"/>
      <c r="BV30" s="248"/>
      <c r="BW30" s="248"/>
      <c r="BX30" s="248"/>
      <c r="BY30" s="248"/>
      <c r="BZ30" s="248"/>
      <c r="CA30" s="248"/>
      <c r="CB30" s="248"/>
      <c r="CC30" s="248"/>
      <c r="CD30" s="248"/>
      <c r="CE30" s="248"/>
      <c r="CF30" s="248"/>
      <c r="CG30" s="248"/>
      <c r="CH30" s="248"/>
      <c r="CI30" s="248"/>
      <c r="CJ30" s="248"/>
      <c r="CK30" s="248"/>
      <c r="CL30" s="248"/>
      <c r="CM30" s="248"/>
      <c r="CN30" s="248"/>
      <c r="CO30" s="248"/>
      <c r="CP30" s="248"/>
      <c r="CQ30" s="248"/>
      <c r="CR30" s="248"/>
      <c r="CS30" s="248"/>
      <c r="CT30" s="248"/>
      <c r="CU30" s="248"/>
      <c r="CV30" s="248"/>
      <c r="CW30" s="248"/>
      <c r="CX30" s="248"/>
      <c r="CY30" s="248"/>
      <c r="CZ30" s="248"/>
      <c r="DA30" s="248"/>
      <c r="DB30" s="248"/>
      <c r="DC30" s="248"/>
      <c r="DD30" s="248"/>
      <c r="DE30" s="248"/>
      <c r="DF30" s="248"/>
      <c r="DG30" s="248"/>
      <c r="DH30" s="248"/>
      <c r="DI30" s="248"/>
      <c r="DJ30" s="248"/>
      <c r="DK30" s="248"/>
      <c r="DL30" s="248"/>
      <c r="DM30" s="248"/>
      <c r="DN30" s="248"/>
      <c r="DO30" s="248"/>
      <c r="DP30" s="248"/>
      <c r="DQ30" s="248"/>
      <c r="DR30" s="248"/>
      <c r="DS30" s="248"/>
      <c r="DT30" s="248"/>
      <c r="DU30" s="248"/>
      <c r="DV30" s="248"/>
      <c r="DW30" s="248"/>
      <c r="DX30" s="248"/>
      <c r="DY30" s="248"/>
      <c r="DZ30" s="248"/>
      <c r="EA30" s="248"/>
      <c r="EB30" s="248"/>
      <c r="EC30" s="248"/>
      <c r="ED30" s="248"/>
      <c r="EE30" s="248"/>
      <c r="EF30" s="248"/>
      <c r="EG30" s="248"/>
      <c r="EH30" s="248"/>
      <c r="EI30" s="248"/>
      <c r="EJ30" s="248"/>
      <c r="EK30" s="248"/>
      <c r="EL30" s="248"/>
      <c r="EM30" s="248"/>
      <c r="EN30" s="248"/>
      <c r="EO30" s="248"/>
      <c r="EP30" s="248"/>
      <c r="EQ30" s="248"/>
      <c r="ER30" s="248"/>
      <c r="ES30" s="248"/>
      <c r="ET30" s="248"/>
      <c r="EU30" s="248"/>
      <c r="EV30" s="248"/>
      <c r="EW30" s="248"/>
      <c r="EX30" s="248"/>
      <c r="EY30" s="248"/>
      <c r="EZ30" s="248"/>
      <c r="FA30" s="248"/>
      <c r="FB30" s="248"/>
      <c r="FC30" s="248"/>
      <c r="FD30" s="248"/>
      <c r="FE30" s="248"/>
      <c r="FF30" s="248"/>
      <c r="FG30" s="248"/>
      <c r="FH30" s="248"/>
      <c r="FI30" s="248"/>
      <c r="FJ30" s="248"/>
      <c r="FK30" s="248"/>
      <c r="FL30" s="248"/>
      <c r="FM30" s="248"/>
      <c r="FN30" s="248"/>
      <c r="FO30" s="248"/>
      <c r="FP30" s="248"/>
      <c r="FQ30" s="248"/>
      <c r="FR30" s="248"/>
      <c r="FS30" s="248"/>
      <c r="FT30" s="248"/>
      <c r="FU30" s="248"/>
      <c r="FV30" s="248"/>
      <c r="FW30" s="248"/>
      <c r="FX30" s="248"/>
      <c r="FY30" s="248"/>
      <c r="FZ30" s="248"/>
      <c r="GA30" s="248"/>
      <c r="GB30" s="248"/>
      <c r="GC30" s="248"/>
      <c r="GD30" s="248"/>
      <c r="GE30" s="248"/>
      <c r="GF30" s="248"/>
      <c r="GG30" s="248"/>
      <c r="GH30" s="248"/>
      <c r="GI30" s="248"/>
      <c r="GJ30" s="248"/>
      <c r="GK30" s="248"/>
      <c r="GL30" s="248"/>
      <c r="GM30" s="248"/>
      <c r="GN30" s="248"/>
      <c r="GO30" s="248"/>
      <c r="GP30" s="248"/>
      <c r="GQ30" s="248"/>
      <c r="GR30" s="248"/>
      <c r="GS30" s="248"/>
      <c r="GT30" s="248"/>
      <c r="GU30" s="248"/>
      <c r="GV30" s="248"/>
      <c r="GW30" s="248"/>
      <c r="GX30" s="248"/>
      <c r="GY30" s="248"/>
      <c r="GZ30" s="248"/>
      <c r="HA30" s="248"/>
      <c r="HB30" s="248"/>
      <c r="HC30" s="248"/>
      <c r="HD30" s="248"/>
      <c r="HE30" s="248"/>
      <c r="HF30" s="248"/>
    </row>
    <row r="31">
      <c r="A31" s="244" t="s">
        <v>15474</v>
      </c>
      <c r="B31" s="245"/>
      <c r="C31" s="252"/>
      <c r="D31" s="252"/>
      <c r="E31" s="252"/>
      <c r="F31" s="252"/>
      <c r="G31" s="252"/>
      <c r="H31" s="252"/>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row>
    <row r="32">
      <c r="A32" s="246" t="s">
        <v>15475</v>
      </c>
      <c r="B32" s="253"/>
      <c r="C32" s="251"/>
      <c r="D32" s="246"/>
      <c r="E32" s="246"/>
      <c r="F32" s="246"/>
      <c r="G32" s="246"/>
      <c r="H32" s="246"/>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8"/>
      <c r="BC32" s="248"/>
      <c r="BD32" s="248"/>
      <c r="BE32" s="248"/>
      <c r="BF32" s="248"/>
      <c r="BG32" s="248"/>
      <c r="BH32" s="248"/>
      <c r="BI32" s="248"/>
      <c r="BJ32" s="248"/>
      <c r="BK32" s="248"/>
      <c r="BL32" s="248"/>
      <c r="BM32" s="248"/>
      <c r="BN32" s="248"/>
      <c r="BO32" s="248"/>
      <c r="BP32" s="248"/>
      <c r="BQ32" s="248"/>
      <c r="BR32" s="248"/>
      <c r="BS32" s="248"/>
      <c r="BT32" s="248"/>
      <c r="BU32" s="248"/>
      <c r="BV32" s="248"/>
      <c r="BW32" s="248"/>
      <c r="BX32" s="248"/>
      <c r="BY32" s="248"/>
      <c r="BZ32" s="248"/>
      <c r="CA32" s="248"/>
      <c r="CB32" s="248"/>
      <c r="CC32" s="248"/>
      <c r="CD32" s="248"/>
      <c r="CE32" s="248"/>
      <c r="CF32" s="248"/>
      <c r="CG32" s="248"/>
      <c r="CH32" s="248"/>
      <c r="CI32" s="248"/>
      <c r="CJ32" s="248"/>
      <c r="CK32" s="248"/>
      <c r="CL32" s="248"/>
      <c r="CM32" s="248"/>
      <c r="CN32" s="248"/>
      <c r="CO32" s="248"/>
      <c r="CP32" s="248"/>
      <c r="CQ32" s="248"/>
      <c r="CR32" s="248"/>
      <c r="CS32" s="248"/>
      <c r="CT32" s="248"/>
      <c r="CU32" s="248"/>
      <c r="CV32" s="248"/>
      <c r="CW32" s="248"/>
      <c r="CX32" s="248"/>
      <c r="CY32" s="248"/>
      <c r="CZ32" s="248"/>
      <c r="DA32" s="248"/>
      <c r="DB32" s="248"/>
      <c r="DC32" s="248"/>
      <c r="DD32" s="248"/>
      <c r="DE32" s="248"/>
      <c r="DF32" s="248"/>
      <c r="DG32" s="248"/>
      <c r="DH32" s="248"/>
      <c r="DI32" s="248"/>
      <c r="DJ32" s="248"/>
      <c r="DK32" s="248"/>
      <c r="DL32" s="248"/>
      <c r="DM32" s="248"/>
      <c r="DN32" s="248"/>
      <c r="DO32" s="248"/>
      <c r="DP32" s="248"/>
      <c r="DQ32" s="248"/>
      <c r="DR32" s="248"/>
      <c r="DS32" s="248"/>
      <c r="DT32" s="248"/>
      <c r="DU32" s="248"/>
      <c r="DV32" s="248"/>
      <c r="DW32" s="248"/>
      <c r="DX32" s="248"/>
      <c r="DY32" s="248"/>
      <c r="DZ32" s="248"/>
      <c r="EA32" s="248"/>
      <c r="EB32" s="248"/>
      <c r="EC32" s="248"/>
      <c r="ED32" s="248"/>
      <c r="EE32" s="248"/>
      <c r="EF32" s="248"/>
      <c r="EG32" s="248"/>
      <c r="EH32" s="248"/>
      <c r="EI32" s="248"/>
      <c r="EJ32" s="248"/>
      <c r="EK32" s="248"/>
      <c r="EL32" s="248"/>
      <c r="EM32" s="248"/>
      <c r="EN32" s="248"/>
      <c r="EO32" s="248"/>
      <c r="EP32" s="248"/>
      <c r="EQ32" s="248"/>
      <c r="ER32" s="248"/>
      <c r="ES32" s="248"/>
      <c r="ET32" s="248"/>
      <c r="EU32" s="248"/>
      <c r="EV32" s="248"/>
      <c r="EW32" s="248"/>
      <c r="EX32" s="248"/>
      <c r="EY32" s="248"/>
      <c r="EZ32" s="248"/>
      <c r="FA32" s="248"/>
      <c r="FB32" s="248"/>
      <c r="FC32" s="248"/>
      <c r="FD32" s="248"/>
      <c r="FE32" s="248"/>
      <c r="FF32" s="248"/>
      <c r="FG32" s="248"/>
      <c r="FH32" s="248"/>
      <c r="FI32" s="248"/>
      <c r="FJ32" s="248"/>
      <c r="FK32" s="248"/>
      <c r="FL32" s="248"/>
      <c r="FM32" s="248"/>
      <c r="FN32" s="248"/>
      <c r="FO32" s="248"/>
      <c r="FP32" s="248"/>
      <c r="FQ32" s="248"/>
      <c r="FR32" s="248"/>
      <c r="FS32" s="248"/>
      <c r="FT32" s="248"/>
      <c r="FU32" s="248"/>
      <c r="FV32" s="248"/>
      <c r="FW32" s="248"/>
      <c r="FX32" s="248"/>
      <c r="FY32" s="248"/>
      <c r="FZ32" s="248"/>
      <c r="GA32" s="248"/>
      <c r="GB32" s="248"/>
      <c r="GC32" s="248"/>
      <c r="GD32" s="248"/>
      <c r="GE32" s="248"/>
      <c r="GF32" s="248"/>
      <c r="GG32" s="248"/>
      <c r="GH32" s="248"/>
      <c r="GI32" s="248"/>
      <c r="GJ32" s="248"/>
      <c r="GK32" s="248"/>
      <c r="GL32" s="248"/>
      <c r="GM32" s="248"/>
      <c r="GN32" s="248"/>
      <c r="GO32" s="248"/>
      <c r="GP32" s="248"/>
      <c r="GQ32" s="248"/>
      <c r="GR32" s="248"/>
      <c r="GS32" s="248"/>
      <c r="GT32" s="248"/>
      <c r="GU32" s="248"/>
      <c r="GV32" s="248"/>
      <c r="GW32" s="248"/>
      <c r="GX32" s="248"/>
      <c r="GY32" s="248"/>
      <c r="GZ32" s="248"/>
      <c r="HA32" s="248"/>
      <c r="HB32" s="248"/>
      <c r="HC32" s="248"/>
      <c r="HD32" s="248"/>
      <c r="HE32" s="248"/>
      <c r="HF32" s="248"/>
    </row>
    <row r="33">
      <c r="A33" s="254" t="s">
        <v>15435</v>
      </c>
      <c r="B33" s="255"/>
      <c r="C33" s="255"/>
      <c r="D33" s="255"/>
      <c r="E33" s="255"/>
      <c r="F33" s="255"/>
      <c r="G33" s="255"/>
      <c r="H33" s="255"/>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row>
    <row r="34">
      <c r="A34" s="246"/>
      <c r="B34" s="246"/>
      <c r="C34" s="246"/>
      <c r="D34" s="246"/>
      <c r="E34" s="246"/>
      <c r="F34" s="246"/>
      <c r="G34" s="246"/>
      <c r="H34" s="246"/>
      <c r="I34" s="248"/>
      <c r="J34" s="248"/>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8"/>
      <c r="BC34" s="248"/>
      <c r="BD34" s="248"/>
      <c r="BE34" s="248"/>
      <c r="BF34" s="248"/>
      <c r="BG34" s="248"/>
      <c r="BH34" s="248"/>
      <c r="BI34" s="248"/>
      <c r="BJ34" s="248"/>
      <c r="BK34" s="248"/>
      <c r="BL34" s="248"/>
      <c r="BM34" s="248"/>
      <c r="BN34" s="248"/>
      <c r="BO34" s="248"/>
      <c r="BP34" s="248"/>
      <c r="BQ34" s="248"/>
      <c r="BR34" s="248"/>
      <c r="BS34" s="248"/>
      <c r="BT34" s="248"/>
      <c r="BU34" s="248"/>
      <c r="BV34" s="248"/>
      <c r="BW34" s="248"/>
      <c r="BX34" s="248"/>
      <c r="BY34" s="248"/>
      <c r="BZ34" s="248"/>
      <c r="CA34" s="248"/>
      <c r="CB34" s="248"/>
      <c r="CC34" s="248"/>
      <c r="CD34" s="248"/>
      <c r="CE34" s="248"/>
      <c r="CF34" s="248"/>
      <c r="CG34" s="248"/>
      <c r="CH34" s="248"/>
      <c r="CI34" s="248"/>
      <c r="CJ34" s="248"/>
      <c r="CK34" s="248"/>
      <c r="CL34" s="248"/>
      <c r="CM34" s="248"/>
      <c r="CN34" s="248"/>
      <c r="CO34" s="248"/>
      <c r="CP34" s="248"/>
      <c r="CQ34" s="248"/>
      <c r="CR34" s="248"/>
      <c r="CS34" s="248"/>
      <c r="CT34" s="248"/>
      <c r="CU34" s="248"/>
      <c r="CV34" s="248"/>
      <c r="CW34" s="248"/>
      <c r="CX34" s="248"/>
      <c r="CY34" s="248"/>
      <c r="CZ34" s="248"/>
      <c r="DA34" s="248"/>
      <c r="DB34" s="248"/>
      <c r="DC34" s="248"/>
      <c r="DD34" s="248"/>
      <c r="DE34" s="248"/>
      <c r="DF34" s="248"/>
      <c r="DG34" s="248"/>
      <c r="DH34" s="248"/>
      <c r="DI34" s="248"/>
      <c r="DJ34" s="248"/>
      <c r="DK34" s="248"/>
      <c r="DL34" s="248"/>
      <c r="DM34" s="248"/>
      <c r="DN34" s="248"/>
      <c r="DO34" s="248"/>
      <c r="DP34" s="248"/>
      <c r="DQ34" s="248"/>
      <c r="DR34" s="248"/>
      <c r="DS34" s="248"/>
      <c r="DT34" s="248"/>
      <c r="DU34" s="248"/>
      <c r="DV34" s="248"/>
      <c r="DW34" s="248"/>
      <c r="DX34" s="248"/>
      <c r="DY34" s="248"/>
      <c r="DZ34" s="248"/>
      <c r="EA34" s="248"/>
      <c r="EB34" s="248"/>
      <c r="EC34" s="248"/>
      <c r="ED34" s="248"/>
      <c r="EE34" s="248"/>
      <c r="EF34" s="248"/>
      <c r="EG34" s="248"/>
      <c r="EH34" s="248"/>
      <c r="EI34" s="248"/>
      <c r="EJ34" s="248"/>
      <c r="EK34" s="248"/>
      <c r="EL34" s="248"/>
      <c r="EM34" s="248"/>
      <c r="EN34" s="248"/>
      <c r="EO34" s="248"/>
      <c r="EP34" s="248"/>
      <c r="EQ34" s="248"/>
      <c r="ER34" s="248"/>
      <c r="ES34" s="248"/>
      <c r="ET34" s="248"/>
      <c r="EU34" s="248"/>
      <c r="EV34" s="248"/>
      <c r="EW34" s="248"/>
      <c r="EX34" s="248"/>
      <c r="EY34" s="248"/>
      <c r="EZ34" s="248"/>
      <c r="FA34" s="248"/>
      <c r="FB34" s="248"/>
      <c r="FC34" s="248"/>
      <c r="FD34" s="248"/>
      <c r="FE34" s="248"/>
      <c r="FF34" s="248"/>
      <c r="FG34" s="248"/>
      <c r="FH34" s="248"/>
      <c r="FI34" s="248"/>
      <c r="FJ34" s="248"/>
      <c r="FK34" s="248"/>
      <c r="FL34" s="248"/>
      <c r="FM34" s="248"/>
      <c r="FN34" s="248"/>
      <c r="FO34" s="248"/>
      <c r="FP34" s="248"/>
      <c r="FQ34" s="248"/>
      <c r="FR34" s="248"/>
      <c r="FS34" s="248"/>
      <c r="FT34" s="248"/>
      <c r="FU34" s="248"/>
      <c r="FV34" s="248"/>
      <c r="FW34" s="248"/>
      <c r="FX34" s="248"/>
      <c r="FY34" s="248"/>
      <c r="FZ34" s="248"/>
      <c r="GA34" s="248"/>
      <c r="GB34" s="248"/>
      <c r="GC34" s="248"/>
      <c r="GD34" s="248"/>
      <c r="GE34" s="248"/>
      <c r="GF34" s="248"/>
      <c r="GG34" s="248"/>
      <c r="GH34" s="248"/>
      <c r="GI34" s="248"/>
      <c r="GJ34" s="248"/>
      <c r="GK34" s="248"/>
      <c r="GL34" s="248"/>
      <c r="GM34" s="248"/>
      <c r="GN34" s="248"/>
      <c r="GO34" s="248"/>
      <c r="GP34" s="248"/>
      <c r="GQ34" s="248"/>
      <c r="GR34" s="248"/>
      <c r="GS34" s="248"/>
      <c r="GT34" s="248"/>
      <c r="GU34" s="248"/>
      <c r="GV34" s="248"/>
      <c r="GW34" s="248"/>
      <c r="GX34" s="248"/>
      <c r="GY34" s="248"/>
      <c r="GZ34" s="248"/>
      <c r="HA34" s="248"/>
      <c r="HB34" s="248"/>
      <c r="HC34" s="248"/>
      <c r="HD34" s="248"/>
      <c r="HE34" s="248"/>
      <c r="HF34" s="248"/>
    </row>
    <row r="35">
      <c r="A35" s="256" t="s">
        <v>15476</v>
      </c>
      <c r="B35" s="257"/>
      <c r="C35" s="257"/>
      <c r="D35" s="257"/>
      <c r="E35" s="257"/>
      <c r="F35" s="257"/>
      <c r="G35" s="257"/>
      <c r="H35" s="257"/>
      <c r="I35" s="257"/>
      <c r="J35" s="257"/>
      <c r="K35" s="257"/>
      <c r="L35" s="257"/>
      <c r="M35" s="257"/>
      <c r="N35" s="257"/>
      <c r="O35" s="257"/>
      <c r="P35" s="257"/>
      <c r="Q35" s="257"/>
      <c r="R35" s="257"/>
      <c r="S35" s="257"/>
      <c r="T35" s="257"/>
      <c r="U35" s="257"/>
      <c r="V35" s="257"/>
      <c r="W35" s="257"/>
      <c r="X35" s="257"/>
      <c r="Y35" s="257"/>
      <c r="Z35" s="257"/>
      <c r="AA35" s="257"/>
      <c r="AB35" s="257"/>
      <c r="AC35" s="257"/>
      <c r="AD35" s="257"/>
      <c r="AE35" s="257"/>
      <c r="AF35" s="257"/>
      <c r="AG35" s="257"/>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7"/>
      <c r="BD35" s="257"/>
      <c r="BE35" s="257"/>
      <c r="BF35" s="257"/>
      <c r="BG35" s="257"/>
      <c r="BH35" s="257"/>
      <c r="BI35" s="257"/>
      <c r="BJ35" s="257"/>
      <c r="BK35" s="257"/>
      <c r="BL35" s="257"/>
      <c r="BM35" s="257"/>
      <c r="BN35" s="257"/>
      <c r="BO35" s="257"/>
      <c r="BP35" s="257"/>
      <c r="BQ35" s="257"/>
      <c r="BR35" s="257"/>
      <c r="BS35" s="257"/>
      <c r="BT35" s="257"/>
      <c r="BU35" s="257"/>
      <c r="BV35" s="257"/>
      <c r="BW35" s="257"/>
      <c r="BX35" s="257"/>
      <c r="BY35" s="257"/>
      <c r="BZ35" s="257"/>
      <c r="CA35" s="257"/>
      <c r="CB35" s="257"/>
      <c r="CC35" s="257"/>
      <c r="CD35" s="257"/>
      <c r="CE35" s="257"/>
      <c r="CF35" s="257"/>
      <c r="CG35" s="257"/>
      <c r="CH35" s="257"/>
      <c r="CI35" s="257"/>
      <c r="CJ35" s="257"/>
      <c r="CK35" s="257"/>
      <c r="CL35" s="257"/>
      <c r="CM35" s="257"/>
      <c r="CN35" s="257"/>
      <c r="CO35" s="257"/>
      <c r="CP35" s="257"/>
      <c r="CQ35" s="257"/>
      <c r="CR35" s="257"/>
      <c r="CS35" s="257"/>
      <c r="CT35" s="257"/>
      <c r="CU35" s="257"/>
      <c r="CV35" s="257"/>
      <c r="CW35" s="257"/>
      <c r="CX35" s="257"/>
      <c r="CY35" s="257"/>
      <c r="CZ35" s="257"/>
      <c r="DA35" s="257"/>
      <c r="DB35" s="257"/>
      <c r="DC35" s="257"/>
      <c r="DD35" s="257"/>
      <c r="DE35" s="257"/>
      <c r="DF35" s="257"/>
      <c r="DG35" s="257"/>
      <c r="DH35" s="257"/>
      <c r="DI35" s="257"/>
      <c r="DJ35" s="257"/>
      <c r="DK35" s="257"/>
      <c r="DL35" s="257"/>
      <c r="DM35" s="257"/>
      <c r="DN35" s="257"/>
      <c r="DO35" s="257"/>
      <c r="DP35" s="257"/>
      <c r="DQ35" s="257"/>
      <c r="DR35" s="257"/>
      <c r="DS35" s="257"/>
      <c r="DT35" s="257"/>
      <c r="DU35" s="257"/>
      <c r="DV35" s="257"/>
      <c r="DW35" s="257"/>
      <c r="DX35" s="257"/>
      <c r="DY35" s="257"/>
      <c r="DZ35" s="257"/>
      <c r="EA35" s="257"/>
      <c r="EB35" s="257"/>
      <c r="EC35" s="257"/>
      <c r="ED35" s="257"/>
      <c r="EE35" s="257"/>
      <c r="EF35" s="257"/>
      <c r="EG35" s="257"/>
      <c r="EH35" s="257"/>
      <c r="EI35" s="257"/>
      <c r="EJ35" s="257"/>
      <c r="EK35" s="257"/>
      <c r="EL35" s="257"/>
      <c r="EM35" s="257"/>
      <c r="EN35" s="257"/>
      <c r="EO35" s="257"/>
      <c r="EP35" s="257"/>
      <c r="EQ35" s="257"/>
      <c r="ER35" s="257"/>
      <c r="ES35" s="257"/>
      <c r="ET35" s="257"/>
      <c r="EU35" s="257"/>
      <c r="EV35" s="257"/>
      <c r="EW35" s="257"/>
      <c r="EX35" s="257"/>
      <c r="EY35" s="257"/>
      <c r="EZ35" s="257"/>
      <c r="FA35" s="257"/>
      <c r="FB35" s="257"/>
      <c r="FC35" s="257"/>
      <c r="FD35" s="257"/>
      <c r="FE35" s="257"/>
      <c r="FF35" s="257"/>
      <c r="FG35" s="257"/>
      <c r="FH35" s="257"/>
      <c r="FI35" s="257"/>
      <c r="FJ35" s="257"/>
      <c r="FK35" s="257"/>
      <c r="FL35" s="257"/>
      <c r="FM35" s="257"/>
      <c r="FN35" s="257"/>
      <c r="FO35" s="257"/>
      <c r="FP35" s="257"/>
      <c r="FQ35" s="257"/>
      <c r="FR35" s="257"/>
      <c r="FS35" s="257"/>
      <c r="FT35" s="257"/>
      <c r="FU35" s="257"/>
      <c r="FV35" s="257"/>
      <c r="FW35" s="257"/>
      <c r="FX35" s="257"/>
      <c r="FY35" s="257"/>
      <c r="FZ35" s="257"/>
      <c r="GA35" s="257"/>
      <c r="GB35" s="257"/>
      <c r="GC35" s="257"/>
      <c r="GD35" s="257"/>
      <c r="GE35" s="257"/>
      <c r="GF35" s="257"/>
      <c r="GG35" s="257"/>
      <c r="GH35" s="257"/>
      <c r="GI35" s="257"/>
      <c r="GJ35" s="257"/>
      <c r="GK35" s="257"/>
      <c r="GL35" s="257"/>
      <c r="GM35" s="257"/>
      <c r="GN35" s="257"/>
      <c r="GO35" s="257"/>
      <c r="GP35" s="257"/>
      <c r="GQ35" s="257"/>
      <c r="GR35" s="257"/>
      <c r="GS35" s="257"/>
      <c r="GT35" s="257"/>
      <c r="GU35" s="257"/>
      <c r="GV35" s="257"/>
      <c r="GW35" s="257"/>
      <c r="GX35" s="257"/>
      <c r="GY35" s="257"/>
      <c r="GZ35" s="257"/>
      <c r="HA35" s="257"/>
      <c r="HB35" s="257"/>
      <c r="HC35" s="257"/>
      <c r="HD35" s="257"/>
      <c r="HE35" s="257"/>
      <c r="HF35" s="257"/>
    </row>
    <row r="36">
      <c r="A36" s="244" t="s">
        <v>15477</v>
      </c>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row>
    <row r="37">
      <c r="A37" s="258" t="s">
        <v>15478</v>
      </c>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row>
    <row r="38">
      <c r="A38" s="244" t="s">
        <v>15479</v>
      </c>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c r="DA38" s="51"/>
      <c r="DB38" s="51"/>
      <c r="DC38" s="51"/>
      <c r="DD38" s="51"/>
      <c r="DE38" s="51"/>
      <c r="DF38" s="51"/>
      <c r="DG38" s="51"/>
      <c r="DH38" s="51"/>
      <c r="DI38" s="51"/>
      <c r="DJ38" s="51"/>
      <c r="DK38" s="51"/>
      <c r="DL38" s="51"/>
      <c r="DM38" s="51"/>
      <c r="DN38" s="51"/>
      <c r="DO38" s="51"/>
      <c r="DP38" s="51"/>
      <c r="DQ38" s="51"/>
      <c r="DR38" s="51"/>
      <c r="DS38" s="51"/>
      <c r="DT38" s="51"/>
      <c r="DU38" s="51"/>
      <c r="DV38" s="51"/>
      <c r="DW38" s="51"/>
      <c r="DX38" s="51"/>
      <c r="DY38" s="51"/>
      <c r="DZ38" s="51"/>
      <c r="EA38" s="51"/>
      <c r="EB38" s="51"/>
      <c r="EC38" s="51"/>
      <c r="ED38" s="51"/>
      <c r="EE38" s="51"/>
      <c r="EF38" s="51"/>
      <c r="EG38" s="51"/>
      <c r="EH38" s="51"/>
      <c r="EI38" s="51"/>
      <c r="EJ38" s="51"/>
      <c r="EK38" s="51"/>
      <c r="EL38" s="51"/>
      <c r="EM38" s="51"/>
      <c r="EN38" s="51"/>
      <c r="EO38" s="51"/>
      <c r="EP38" s="51"/>
      <c r="EQ38" s="51"/>
      <c r="ER38" s="51"/>
      <c r="ES38" s="51"/>
      <c r="ET38" s="51"/>
      <c r="EU38" s="51"/>
      <c r="EV38" s="51"/>
      <c r="EW38" s="51"/>
      <c r="EX38" s="51"/>
      <c r="EY38" s="51"/>
      <c r="EZ38" s="51"/>
      <c r="FA38" s="51"/>
      <c r="FB38" s="51"/>
      <c r="FC38" s="51"/>
      <c r="FD38" s="51"/>
      <c r="FE38" s="51"/>
      <c r="FF38" s="51"/>
      <c r="FG38" s="51"/>
      <c r="FH38" s="51"/>
      <c r="FI38" s="51"/>
      <c r="FJ38" s="51"/>
      <c r="FK38" s="51"/>
      <c r="FL38" s="51"/>
      <c r="FM38" s="51"/>
      <c r="FN38" s="51"/>
      <c r="FO38" s="51"/>
      <c r="FP38" s="51"/>
      <c r="FQ38" s="51"/>
      <c r="FR38" s="51"/>
      <c r="FS38" s="51"/>
      <c r="FT38" s="51"/>
      <c r="FU38" s="51"/>
      <c r="FV38" s="51"/>
      <c r="FW38" s="51"/>
      <c r="FX38" s="51"/>
      <c r="FY38" s="51"/>
      <c r="FZ38" s="51"/>
      <c r="GA38" s="51"/>
      <c r="GB38" s="51"/>
      <c r="GC38" s="51"/>
      <c r="GD38" s="51"/>
      <c r="GE38" s="51"/>
      <c r="GF38" s="51"/>
      <c r="GG38" s="51"/>
      <c r="GH38" s="51"/>
      <c r="GI38" s="51"/>
      <c r="GJ38" s="51"/>
      <c r="GK38" s="51"/>
      <c r="GL38" s="51"/>
      <c r="GM38" s="51"/>
      <c r="GN38" s="51"/>
      <c r="GO38" s="51"/>
      <c r="GP38" s="51"/>
      <c r="GQ38" s="51"/>
      <c r="GR38" s="51"/>
      <c r="GS38" s="51"/>
      <c r="GT38" s="51"/>
      <c r="GU38" s="51"/>
      <c r="GV38" s="51"/>
      <c r="GW38" s="51"/>
      <c r="GX38" s="51"/>
      <c r="GY38" s="51"/>
      <c r="GZ38" s="51"/>
      <c r="HA38" s="51"/>
      <c r="HB38" s="51"/>
      <c r="HC38" s="51"/>
      <c r="HD38" s="51"/>
      <c r="HE38" s="51"/>
      <c r="HF38" s="51"/>
    </row>
    <row r="39">
      <c r="A39" s="258" t="s">
        <v>15480</v>
      </c>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c r="DA39" s="51"/>
      <c r="DB39" s="51"/>
      <c r="DC39" s="51"/>
      <c r="DD39" s="51"/>
      <c r="DE39" s="51"/>
      <c r="DF39" s="51"/>
      <c r="DG39" s="51"/>
      <c r="DH39" s="51"/>
      <c r="DI39" s="51"/>
      <c r="DJ39" s="51"/>
      <c r="DK39" s="51"/>
      <c r="DL39" s="51"/>
      <c r="DM39" s="51"/>
      <c r="DN39" s="51"/>
      <c r="DO39" s="51"/>
      <c r="DP39" s="51"/>
      <c r="DQ39" s="51"/>
      <c r="DR39" s="51"/>
      <c r="DS39" s="51"/>
      <c r="DT39" s="51"/>
      <c r="DU39" s="51"/>
      <c r="DV39" s="51"/>
      <c r="DW39" s="51"/>
      <c r="DX39" s="51"/>
      <c r="DY39" s="51"/>
      <c r="DZ39" s="51"/>
      <c r="EA39" s="51"/>
      <c r="EB39" s="51"/>
      <c r="EC39" s="51"/>
      <c r="ED39" s="51"/>
      <c r="EE39" s="51"/>
      <c r="EF39" s="51"/>
      <c r="EG39" s="51"/>
      <c r="EH39" s="51"/>
      <c r="EI39" s="51"/>
      <c r="EJ39" s="51"/>
      <c r="EK39" s="51"/>
      <c r="EL39" s="51"/>
      <c r="EM39" s="51"/>
      <c r="EN39" s="51"/>
      <c r="EO39" s="51"/>
      <c r="EP39" s="51"/>
      <c r="EQ39" s="51"/>
      <c r="ER39" s="51"/>
      <c r="ES39" s="51"/>
      <c r="ET39" s="51"/>
      <c r="EU39" s="51"/>
      <c r="EV39" s="51"/>
      <c r="EW39" s="51"/>
      <c r="EX39" s="51"/>
      <c r="EY39" s="51"/>
      <c r="EZ39" s="51"/>
      <c r="FA39" s="51"/>
      <c r="FB39" s="51"/>
      <c r="FC39" s="51"/>
      <c r="FD39" s="51"/>
      <c r="FE39" s="51"/>
      <c r="FF39" s="51"/>
      <c r="FG39" s="51"/>
      <c r="FH39" s="51"/>
      <c r="FI39" s="51"/>
      <c r="FJ39" s="51"/>
      <c r="FK39" s="51"/>
      <c r="FL39" s="51"/>
      <c r="FM39" s="51"/>
      <c r="FN39" s="51"/>
      <c r="FO39" s="51"/>
      <c r="FP39" s="51"/>
      <c r="FQ39" s="51"/>
      <c r="FR39" s="51"/>
      <c r="FS39" s="51"/>
      <c r="FT39" s="51"/>
      <c r="FU39" s="51"/>
      <c r="FV39" s="51"/>
      <c r="FW39" s="51"/>
      <c r="FX39" s="51"/>
      <c r="FY39" s="51"/>
      <c r="FZ39" s="51"/>
      <c r="GA39" s="51"/>
      <c r="GB39" s="51"/>
      <c r="GC39" s="51"/>
      <c r="GD39" s="51"/>
      <c r="GE39" s="51"/>
      <c r="GF39" s="51"/>
      <c r="GG39" s="51"/>
      <c r="GH39" s="51"/>
      <c r="GI39" s="51"/>
      <c r="GJ39" s="51"/>
      <c r="GK39" s="51"/>
      <c r="GL39" s="51"/>
      <c r="GM39" s="51"/>
      <c r="GN39" s="51"/>
      <c r="GO39" s="51"/>
      <c r="GP39" s="51"/>
      <c r="GQ39" s="51"/>
      <c r="GR39" s="51"/>
      <c r="GS39" s="51"/>
      <c r="GT39" s="51"/>
      <c r="GU39" s="51"/>
      <c r="GV39" s="51"/>
      <c r="GW39" s="51"/>
      <c r="GX39" s="51"/>
      <c r="GY39" s="51"/>
      <c r="GZ39" s="51"/>
      <c r="HA39" s="51"/>
      <c r="HB39" s="51"/>
      <c r="HC39" s="51"/>
      <c r="HD39" s="51"/>
      <c r="HE39" s="51"/>
      <c r="HF39" s="51"/>
    </row>
    <row r="40">
      <c r="A40" s="244" t="s">
        <v>15481</v>
      </c>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c r="DA40" s="51"/>
      <c r="DB40" s="51"/>
      <c r="DC40" s="51"/>
      <c r="DD40" s="51"/>
      <c r="DE40" s="51"/>
      <c r="DF40" s="51"/>
      <c r="DG40" s="51"/>
      <c r="DH40" s="51"/>
      <c r="DI40" s="51"/>
      <c r="DJ40" s="51"/>
      <c r="DK40" s="51"/>
      <c r="DL40" s="51"/>
      <c r="DM40" s="51"/>
      <c r="DN40" s="51"/>
      <c r="DO40" s="51"/>
      <c r="DP40" s="51"/>
      <c r="DQ40" s="51"/>
      <c r="DR40" s="51"/>
      <c r="DS40" s="51"/>
      <c r="DT40" s="51"/>
      <c r="DU40" s="51"/>
      <c r="DV40" s="51"/>
      <c r="DW40" s="51"/>
      <c r="DX40" s="51"/>
      <c r="DY40" s="51"/>
      <c r="DZ40" s="51"/>
      <c r="EA40" s="51"/>
      <c r="EB40" s="51"/>
      <c r="EC40" s="51"/>
      <c r="ED40" s="51"/>
      <c r="EE40" s="51"/>
      <c r="EF40" s="51"/>
      <c r="EG40" s="51"/>
      <c r="EH40" s="51"/>
      <c r="EI40" s="51"/>
      <c r="EJ40" s="51"/>
      <c r="EK40" s="51"/>
      <c r="EL40" s="51"/>
      <c r="EM40" s="51"/>
      <c r="EN40" s="51"/>
      <c r="EO40" s="51"/>
      <c r="EP40" s="51"/>
      <c r="EQ40" s="51"/>
      <c r="ER40" s="51"/>
      <c r="ES40" s="51"/>
      <c r="ET40" s="51"/>
      <c r="EU40" s="51"/>
      <c r="EV40" s="51"/>
      <c r="EW40" s="51"/>
      <c r="EX40" s="51"/>
      <c r="EY40" s="51"/>
      <c r="EZ40" s="51"/>
      <c r="FA40" s="51"/>
      <c r="FB40" s="51"/>
      <c r="FC40" s="51"/>
      <c r="FD40" s="51"/>
      <c r="FE40" s="51"/>
      <c r="FF40" s="51"/>
      <c r="FG40" s="51"/>
      <c r="FH40" s="51"/>
      <c r="FI40" s="51"/>
      <c r="FJ40" s="51"/>
      <c r="FK40" s="51"/>
      <c r="FL40" s="51"/>
      <c r="FM40" s="51"/>
      <c r="FN40" s="51"/>
      <c r="FO40" s="51"/>
      <c r="FP40" s="51"/>
      <c r="FQ40" s="51"/>
      <c r="FR40" s="51"/>
      <c r="FS40" s="51"/>
      <c r="FT40" s="51"/>
      <c r="FU40" s="51"/>
      <c r="FV40" s="51"/>
      <c r="FW40" s="51"/>
      <c r="FX40" s="51"/>
      <c r="FY40" s="51"/>
      <c r="FZ40" s="51"/>
      <c r="GA40" s="51"/>
      <c r="GB40" s="51"/>
      <c r="GC40" s="51"/>
      <c r="GD40" s="51"/>
      <c r="GE40" s="51"/>
      <c r="GF40" s="51"/>
      <c r="GG40" s="51"/>
      <c r="GH40" s="51"/>
      <c r="GI40" s="51"/>
      <c r="GJ40" s="51"/>
      <c r="GK40" s="51"/>
      <c r="GL40" s="51"/>
      <c r="GM40" s="51"/>
      <c r="GN40" s="51"/>
      <c r="GO40" s="51"/>
      <c r="GP40" s="51"/>
      <c r="GQ40" s="51"/>
      <c r="GR40" s="51"/>
      <c r="GS40" s="51"/>
      <c r="GT40" s="51"/>
      <c r="GU40" s="51"/>
      <c r="GV40" s="51"/>
      <c r="GW40" s="51"/>
      <c r="GX40" s="51"/>
      <c r="GY40" s="51"/>
      <c r="GZ40" s="51"/>
      <c r="HA40" s="51"/>
      <c r="HB40" s="51"/>
      <c r="HC40" s="51"/>
      <c r="HD40" s="51"/>
      <c r="HE40" s="51"/>
      <c r="HF40" s="51"/>
    </row>
    <row r="41">
      <c r="A41" s="258" t="s">
        <v>15482</v>
      </c>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c r="DA41" s="51"/>
      <c r="DB41" s="51"/>
      <c r="DC41" s="51"/>
      <c r="DD41" s="51"/>
      <c r="DE41" s="51"/>
      <c r="DF41" s="51"/>
      <c r="DG41" s="51"/>
      <c r="DH41" s="51"/>
      <c r="DI41" s="51"/>
      <c r="DJ41" s="51"/>
      <c r="DK41" s="51"/>
      <c r="DL41" s="51"/>
      <c r="DM41" s="51"/>
      <c r="DN41" s="51"/>
      <c r="DO41" s="51"/>
      <c r="DP41" s="51"/>
      <c r="DQ41" s="51"/>
      <c r="DR41" s="51"/>
      <c r="DS41" s="51"/>
      <c r="DT41" s="51"/>
      <c r="DU41" s="51"/>
      <c r="DV41" s="51"/>
      <c r="DW41" s="51"/>
      <c r="DX41" s="51"/>
      <c r="DY41" s="51"/>
      <c r="DZ41" s="51"/>
      <c r="EA41" s="51"/>
      <c r="EB41" s="51"/>
      <c r="EC41" s="51"/>
      <c r="ED41" s="51"/>
      <c r="EE41" s="51"/>
      <c r="EF41" s="51"/>
      <c r="EG41" s="51"/>
      <c r="EH41" s="51"/>
      <c r="EI41" s="51"/>
      <c r="EJ41" s="51"/>
      <c r="EK41" s="51"/>
      <c r="EL41" s="51"/>
      <c r="EM41" s="51"/>
      <c r="EN41" s="51"/>
      <c r="EO41" s="51"/>
      <c r="EP41" s="51"/>
      <c r="EQ41" s="51"/>
      <c r="ER41" s="51"/>
      <c r="ES41" s="51"/>
      <c r="ET41" s="51"/>
      <c r="EU41" s="51"/>
      <c r="EV41" s="51"/>
      <c r="EW41" s="51"/>
      <c r="EX41" s="51"/>
      <c r="EY41" s="51"/>
      <c r="EZ41" s="51"/>
      <c r="FA41" s="51"/>
      <c r="FB41" s="51"/>
      <c r="FC41" s="51"/>
      <c r="FD41" s="51"/>
      <c r="FE41" s="51"/>
      <c r="FF41" s="51"/>
      <c r="FG41" s="51"/>
      <c r="FH41" s="51"/>
      <c r="FI41" s="51"/>
      <c r="FJ41" s="51"/>
      <c r="FK41" s="51"/>
      <c r="FL41" s="51"/>
      <c r="FM41" s="51"/>
      <c r="FN41" s="51"/>
      <c r="FO41" s="51"/>
      <c r="FP41" s="51"/>
      <c r="FQ41" s="51"/>
      <c r="FR41" s="51"/>
      <c r="FS41" s="51"/>
      <c r="FT41" s="51"/>
      <c r="FU41" s="51"/>
      <c r="FV41" s="51"/>
      <c r="FW41" s="51"/>
      <c r="FX41" s="51"/>
      <c r="FY41" s="51"/>
      <c r="FZ41" s="51"/>
      <c r="GA41" s="51"/>
      <c r="GB41" s="51"/>
      <c r="GC41" s="51"/>
      <c r="GD41" s="51"/>
      <c r="GE41" s="51"/>
      <c r="GF41" s="51"/>
      <c r="GG41" s="51"/>
      <c r="GH41" s="51"/>
      <c r="GI41" s="51"/>
      <c r="GJ41" s="51"/>
      <c r="GK41" s="51"/>
      <c r="GL41" s="51"/>
      <c r="GM41" s="51"/>
      <c r="GN41" s="51"/>
      <c r="GO41" s="51"/>
      <c r="GP41" s="51"/>
      <c r="GQ41" s="51"/>
      <c r="GR41" s="51"/>
      <c r="GS41" s="51"/>
      <c r="GT41" s="51"/>
      <c r="GU41" s="51"/>
      <c r="GV41" s="51"/>
      <c r="GW41" s="51"/>
      <c r="GX41" s="51"/>
      <c r="GY41" s="51"/>
      <c r="GZ41" s="51"/>
      <c r="HA41" s="51"/>
      <c r="HB41" s="51"/>
      <c r="HC41" s="51"/>
      <c r="HD41" s="51"/>
      <c r="HE41" s="51"/>
      <c r="HF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c r="DO42" s="51"/>
      <c r="DP42" s="51"/>
      <c r="DQ42" s="51"/>
      <c r="DR42" s="51"/>
      <c r="DS42" s="51"/>
      <c r="DT42" s="51"/>
      <c r="DU42" s="51"/>
      <c r="DV42" s="51"/>
      <c r="DW42" s="51"/>
      <c r="DX42" s="51"/>
      <c r="DY42" s="51"/>
      <c r="DZ42" s="51"/>
      <c r="EA42" s="51"/>
      <c r="EB42" s="51"/>
      <c r="EC42" s="51"/>
      <c r="ED42" s="51"/>
      <c r="EE42" s="51"/>
      <c r="EF42" s="51"/>
      <c r="EG42" s="51"/>
      <c r="EH42" s="51"/>
      <c r="EI42" s="51"/>
      <c r="EJ42" s="51"/>
      <c r="EK42" s="51"/>
      <c r="EL42" s="51"/>
      <c r="EM42" s="51"/>
      <c r="EN42" s="51"/>
      <c r="EO42" s="51"/>
      <c r="EP42" s="51"/>
      <c r="EQ42" s="51"/>
      <c r="ER42" s="51"/>
      <c r="ES42" s="51"/>
      <c r="ET42" s="51"/>
      <c r="EU42" s="51"/>
      <c r="EV42" s="51"/>
      <c r="EW42" s="51"/>
      <c r="EX42" s="51"/>
      <c r="EY42" s="51"/>
      <c r="EZ42" s="51"/>
      <c r="FA42" s="51"/>
      <c r="FB42" s="51"/>
      <c r="FC42" s="51"/>
      <c r="FD42" s="51"/>
      <c r="FE42" s="51"/>
      <c r="FF42" s="51"/>
      <c r="FG42" s="51"/>
      <c r="FH42" s="51"/>
      <c r="FI42" s="51"/>
      <c r="FJ42" s="51"/>
      <c r="FK42" s="51"/>
      <c r="FL42" s="51"/>
      <c r="FM42" s="51"/>
      <c r="FN42" s="51"/>
      <c r="FO42" s="51"/>
      <c r="FP42" s="51"/>
      <c r="FQ42" s="51"/>
      <c r="FR42" s="51"/>
      <c r="FS42" s="51"/>
      <c r="FT42" s="51"/>
      <c r="FU42" s="51"/>
      <c r="FV42" s="51"/>
      <c r="FW42" s="51"/>
      <c r="FX42" s="51"/>
      <c r="FY42" s="51"/>
      <c r="FZ42" s="51"/>
      <c r="GA42" s="51"/>
      <c r="GB42" s="51"/>
      <c r="GC42" s="51"/>
      <c r="GD42" s="51"/>
      <c r="GE42" s="51"/>
      <c r="GF42" s="51"/>
      <c r="GG42" s="51"/>
      <c r="GH42" s="51"/>
      <c r="GI42" s="51"/>
      <c r="GJ42" s="51"/>
      <c r="GK42" s="51"/>
      <c r="GL42" s="51"/>
      <c r="GM42" s="51"/>
      <c r="GN42" s="51"/>
      <c r="GO42" s="51"/>
      <c r="GP42" s="51"/>
      <c r="GQ42" s="51"/>
      <c r="GR42" s="51"/>
      <c r="GS42" s="51"/>
      <c r="GT42" s="51"/>
      <c r="GU42" s="51"/>
      <c r="GV42" s="51"/>
      <c r="GW42" s="51"/>
      <c r="GX42" s="51"/>
      <c r="GY42" s="51"/>
      <c r="GZ42" s="51"/>
      <c r="HA42" s="51"/>
      <c r="HB42" s="51"/>
      <c r="HC42" s="51"/>
      <c r="HD42" s="51"/>
      <c r="HE42" s="51"/>
      <c r="HF42" s="51"/>
    </row>
    <row r="43">
      <c r="A43" s="259" t="s">
        <v>15483</v>
      </c>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row>
    <row r="44">
      <c r="A44" s="260" t="s">
        <v>15484</v>
      </c>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c r="DA44" s="51"/>
      <c r="DB44" s="51"/>
      <c r="DC44" s="51"/>
      <c r="DD44" s="51"/>
      <c r="DE44" s="51"/>
      <c r="DF44" s="51"/>
      <c r="DG44" s="51"/>
      <c r="DH44" s="51"/>
      <c r="DI44" s="51"/>
      <c r="DJ44" s="51"/>
      <c r="DK44" s="51"/>
      <c r="DL44" s="51"/>
      <c r="DM44" s="51"/>
      <c r="DN44" s="51"/>
      <c r="DO44" s="51"/>
      <c r="DP44" s="51"/>
      <c r="DQ44" s="51"/>
      <c r="DR44" s="51"/>
      <c r="DS44" s="51"/>
      <c r="DT44" s="51"/>
      <c r="DU44" s="51"/>
      <c r="DV44" s="51"/>
      <c r="DW44" s="51"/>
      <c r="DX44" s="51"/>
      <c r="DY44" s="51"/>
      <c r="DZ44" s="51"/>
      <c r="EA44" s="51"/>
      <c r="EB44" s="51"/>
      <c r="EC44" s="51"/>
      <c r="ED44" s="51"/>
      <c r="EE44" s="51"/>
      <c r="EF44" s="51"/>
      <c r="EG44" s="51"/>
      <c r="EH44" s="51"/>
      <c r="EI44" s="51"/>
      <c r="EJ44" s="51"/>
      <c r="EK44" s="51"/>
      <c r="EL44" s="51"/>
      <c r="EM44" s="51"/>
      <c r="EN44" s="51"/>
      <c r="EO44" s="51"/>
      <c r="EP44" s="51"/>
      <c r="EQ44" s="51"/>
      <c r="ER44" s="51"/>
      <c r="ES44" s="51"/>
      <c r="ET44" s="51"/>
      <c r="EU44" s="51"/>
      <c r="EV44" s="51"/>
      <c r="EW44" s="51"/>
      <c r="EX44" s="51"/>
      <c r="EY44" s="51"/>
      <c r="EZ44" s="51"/>
      <c r="FA44" s="51"/>
      <c r="FB44" s="51"/>
      <c r="FC44" s="51"/>
      <c r="FD44" s="51"/>
      <c r="FE44" s="51"/>
      <c r="FF44" s="51"/>
      <c r="FG44" s="51"/>
      <c r="FH44" s="51"/>
      <c r="FI44" s="51"/>
      <c r="FJ44" s="51"/>
      <c r="FK44" s="51"/>
      <c r="FL44" s="51"/>
      <c r="FM44" s="51"/>
      <c r="FN44" s="51"/>
      <c r="FO44" s="51"/>
      <c r="FP44" s="51"/>
      <c r="FQ44" s="51"/>
      <c r="FR44" s="51"/>
      <c r="FS44" s="51"/>
      <c r="FT44" s="51"/>
      <c r="FU44" s="51"/>
      <c r="FV44" s="51"/>
      <c r="FW44" s="51"/>
      <c r="FX44" s="51"/>
      <c r="FY44" s="51"/>
      <c r="FZ44" s="51"/>
      <c r="GA44" s="51"/>
      <c r="GB44" s="51"/>
      <c r="GC44" s="51"/>
      <c r="GD44" s="51"/>
      <c r="GE44" s="51"/>
      <c r="GF44" s="51"/>
      <c r="GG44" s="51"/>
      <c r="GH44" s="51"/>
      <c r="GI44" s="51"/>
      <c r="GJ44" s="51"/>
      <c r="GK44" s="51"/>
      <c r="GL44" s="51"/>
      <c r="GM44" s="51"/>
      <c r="GN44" s="51"/>
      <c r="GO44" s="51"/>
      <c r="GP44" s="51"/>
      <c r="GQ44" s="51"/>
      <c r="GR44" s="51"/>
      <c r="GS44" s="51"/>
      <c r="GT44" s="51"/>
      <c r="GU44" s="51"/>
      <c r="GV44" s="51"/>
      <c r="GW44" s="51"/>
      <c r="GX44" s="51"/>
      <c r="GY44" s="51"/>
      <c r="GZ44" s="51"/>
      <c r="HA44" s="51"/>
      <c r="HB44" s="51"/>
      <c r="HC44" s="51"/>
      <c r="HD44" s="51"/>
      <c r="HE44" s="51"/>
      <c r="HF44" s="51"/>
    </row>
    <row r="45">
      <c r="A45" s="244" t="s">
        <v>15485</v>
      </c>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c r="DA45" s="51"/>
      <c r="DB45" s="51"/>
      <c r="DC45" s="51"/>
      <c r="DD45" s="51"/>
      <c r="DE45" s="51"/>
      <c r="DF45" s="51"/>
      <c r="DG45" s="51"/>
      <c r="DH45" s="51"/>
      <c r="DI45" s="51"/>
      <c r="DJ45" s="51"/>
      <c r="DK45" s="51"/>
      <c r="DL45" s="51"/>
      <c r="DM45" s="51"/>
      <c r="DN45" s="51"/>
      <c r="DO45" s="51"/>
      <c r="DP45" s="51"/>
      <c r="DQ45" s="51"/>
      <c r="DR45" s="51"/>
      <c r="DS45" s="51"/>
      <c r="DT45" s="51"/>
      <c r="DU45" s="51"/>
      <c r="DV45" s="51"/>
      <c r="DW45" s="51"/>
      <c r="DX45" s="51"/>
      <c r="DY45" s="51"/>
      <c r="DZ45" s="51"/>
      <c r="EA45" s="51"/>
      <c r="EB45" s="51"/>
      <c r="EC45" s="51"/>
      <c r="ED45" s="51"/>
      <c r="EE45" s="51"/>
      <c r="EF45" s="51"/>
      <c r="EG45" s="51"/>
      <c r="EH45" s="51"/>
      <c r="EI45" s="51"/>
      <c r="EJ45" s="51"/>
      <c r="EK45" s="51"/>
      <c r="EL45" s="51"/>
      <c r="EM45" s="51"/>
      <c r="EN45" s="51"/>
      <c r="EO45" s="51"/>
      <c r="EP45" s="51"/>
      <c r="EQ45" s="51"/>
      <c r="ER45" s="51"/>
      <c r="ES45" s="51"/>
      <c r="ET45" s="51"/>
      <c r="EU45" s="51"/>
      <c r="EV45" s="51"/>
      <c r="EW45" s="51"/>
      <c r="EX45" s="51"/>
      <c r="EY45" s="51"/>
      <c r="EZ45" s="51"/>
      <c r="FA45" s="51"/>
      <c r="FB45" s="51"/>
      <c r="FC45" s="51"/>
      <c r="FD45" s="51"/>
      <c r="FE45" s="51"/>
      <c r="FF45" s="51"/>
      <c r="FG45" s="51"/>
      <c r="FH45" s="51"/>
      <c r="FI45" s="51"/>
      <c r="FJ45" s="51"/>
      <c r="FK45" s="51"/>
      <c r="FL45" s="51"/>
      <c r="FM45" s="51"/>
      <c r="FN45" s="51"/>
      <c r="FO45" s="51"/>
      <c r="FP45" s="51"/>
      <c r="FQ45" s="51"/>
      <c r="FR45" s="51"/>
      <c r="FS45" s="51"/>
      <c r="FT45" s="51"/>
      <c r="FU45" s="51"/>
      <c r="FV45" s="51"/>
      <c r="FW45" s="51"/>
      <c r="FX45" s="51"/>
      <c r="FY45" s="51"/>
      <c r="FZ45" s="51"/>
      <c r="GA45" s="51"/>
      <c r="GB45" s="51"/>
      <c r="GC45" s="51"/>
      <c r="GD45" s="51"/>
      <c r="GE45" s="51"/>
      <c r="GF45" s="51"/>
      <c r="GG45" s="51"/>
      <c r="GH45" s="51"/>
      <c r="GI45" s="51"/>
      <c r="GJ45" s="51"/>
      <c r="GK45" s="51"/>
      <c r="GL45" s="51"/>
      <c r="GM45" s="51"/>
      <c r="GN45" s="51"/>
      <c r="GO45" s="51"/>
      <c r="GP45" s="51"/>
      <c r="GQ45" s="51"/>
      <c r="GR45" s="51"/>
      <c r="GS45" s="51"/>
      <c r="GT45" s="51"/>
      <c r="GU45" s="51"/>
      <c r="GV45" s="51"/>
      <c r="GW45" s="51"/>
      <c r="GX45" s="51"/>
      <c r="GY45" s="51"/>
      <c r="GZ45" s="51"/>
      <c r="HA45" s="51"/>
      <c r="HB45" s="51"/>
      <c r="HC45" s="51"/>
      <c r="HD45" s="51"/>
      <c r="HE45" s="51"/>
      <c r="HF45" s="51"/>
    </row>
    <row r="46">
      <c r="A46" s="261" t="s">
        <v>15486</v>
      </c>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row>
    <row r="47">
      <c r="A47" s="244" t="s">
        <v>15487</v>
      </c>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c r="DA47" s="51"/>
      <c r="DB47" s="51"/>
      <c r="DC47" s="51"/>
      <c r="DD47" s="51"/>
      <c r="DE47" s="51"/>
      <c r="DF47" s="51"/>
      <c r="DG47" s="51"/>
      <c r="DH47" s="51"/>
      <c r="DI47" s="51"/>
      <c r="DJ47" s="51"/>
      <c r="DK47" s="51"/>
      <c r="DL47" s="51"/>
      <c r="DM47" s="51"/>
      <c r="DN47" s="51"/>
      <c r="DO47" s="51"/>
      <c r="DP47" s="51"/>
      <c r="DQ47" s="51"/>
      <c r="DR47" s="51"/>
      <c r="DS47" s="51"/>
      <c r="DT47" s="51"/>
      <c r="DU47" s="51"/>
      <c r="DV47" s="51"/>
      <c r="DW47" s="51"/>
      <c r="DX47" s="51"/>
      <c r="DY47" s="51"/>
      <c r="DZ47" s="51"/>
      <c r="EA47" s="51"/>
      <c r="EB47" s="51"/>
      <c r="EC47" s="51"/>
      <c r="ED47" s="51"/>
      <c r="EE47" s="51"/>
      <c r="EF47" s="51"/>
      <c r="EG47" s="51"/>
      <c r="EH47" s="51"/>
      <c r="EI47" s="51"/>
      <c r="EJ47" s="51"/>
      <c r="EK47" s="51"/>
      <c r="EL47" s="51"/>
      <c r="EM47" s="51"/>
      <c r="EN47" s="51"/>
      <c r="EO47" s="51"/>
      <c r="EP47" s="51"/>
      <c r="EQ47" s="51"/>
      <c r="ER47" s="51"/>
      <c r="ES47" s="51"/>
      <c r="ET47" s="51"/>
      <c r="EU47" s="51"/>
      <c r="EV47" s="51"/>
      <c r="EW47" s="51"/>
      <c r="EX47" s="51"/>
      <c r="EY47" s="51"/>
      <c r="EZ47" s="51"/>
      <c r="FA47" s="51"/>
      <c r="FB47" s="51"/>
      <c r="FC47" s="51"/>
      <c r="FD47" s="51"/>
      <c r="FE47" s="51"/>
      <c r="FF47" s="51"/>
      <c r="FG47" s="51"/>
      <c r="FH47" s="51"/>
      <c r="FI47" s="51"/>
      <c r="FJ47" s="51"/>
      <c r="FK47" s="51"/>
      <c r="FL47" s="51"/>
      <c r="FM47" s="51"/>
      <c r="FN47" s="51"/>
      <c r="FO47" s="51"/>
      <c r="FP47" s="51"/>
      <c r="FQ47" s="51"/>
      <c r="FR47" s="51"/>
      <c r="FS47" s="51"/>
      <c r="FT47" s="51"/>
      <c r="FU47" s="51"/>
      <c r="FV47" s="51"/>
      <c r="FW47" s="51"/>
      <c r="FX47" s="51"/>
      <c r="FY47" s="51"/>
      <c r="FZ47" s="51"/>
      <c r="GA47" s="51"/>
      <c r="GB47" s="51"/>
      <c r="GC47" s="51"/>
      <c r="GD47" s="51"/>
      <c r="GE47" s="51"/>
      <c r="GF47" s="51"/>
      <c r="GG47" s="51"/>
      <c r="GH47" s="51"/>
      <c r="GI47" s="51"/>
      <c r="GJ47" s="51"/>
      <c r="GK47" s="51"/>
      <c r="GL47" s="51"/>
      <c r="GM47" s="51"/>
      <c r="GN47" s="51"/>
      <c r="GO47" s="51"/>
      <c r="GP47" s="51"/>
      <c r="GQ47" s="51"/>
      <c r="GR47" s="51"/>
      <c r="GS47" s="51"/>
      <c r="GT47" s="51"/>
      <c r="GU47" s="51"/>
      <c r="GV47" s="51"/>
      <c r="GW47" s="51"/>
      <c r="GX47" s="51"/>
      <c r="GY47" s="51"/>
      <c r="GZ47" s="51"/>
      <c r="HA47" s="51"/>
      <c r="HB47" s="51"/>
      <c r="HC47" s="51"/>
      <c r="HD47" s="51"/>
      <c r="HE47" s="51"/>
      <c r="HF47" s="51"/>
    </row>
    <row r="48">
      <c r="A48" s="261" t="s">
        <v>15488</v>
      </c>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1"/>
      <c r="FT48" s="51"/>
      <c r="FU48" s="51"/>
      <c r="FV48" s="51"/>
      <c r="FW48" s="51"/>
      <c r="FX48" s="51"/>
      <c r="FY48" s="51"/>
      <c r="FZ48" s="51"/>
      <c r="GA48" s="51"/>
      <c r="GB48" s="51"/>
      <c r="GC48" s="51"/>
      <c r="GD48" s="51"/>
      <c r="GE48" s="51"/>
      <c r="GF48" s="51"/>
      <c r="GG48" s="51"/>
      <c r="GH48" s="51"/>
      <c r="GI48" s="51"/>
      <c r="GJ48" s="51"/>
      <c r="GK48" s="51"/>
      <c r="GL48" s="51"/>
      <c r="GM48" s="51"/>
      <c r="GN48" s="51"/>
      <c r="GO48" s="51"/>
      <c r="GP48" s="51"/>
      <c r="GQ48" s="51"/>
      <c r="GR48" s="51"/>
      <c r="GS48" s="51"/>
      <c r="GT48" s="51"/>
      <c r="GU48" s="51"/>
      <c r="GV48" s="51"/>
      <c r="GW48" s="51"/>
      <c r="GX48" s="51"/>
      <c r="GY48" s="51"/>
      <c r="GZ48" s="51"/>
      <c r="HA48" s="51"/>
      <c r="HB48" s="51"/>
      <c r="HC48" s="51"/>
      <c r="HD48" s="51"/>
      <c r="HE48" s="51"/>
      <c r="HF48" s="51"/>
    </row>
    <row r="49">
      <c r="A49" s="244" t="s">
        <v>15489</v>
      </c>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c r="CY49" s="51"/>
      <c r="CZ49" s="51"/>
      <c r="DA49" s="51"/>
      <c r="DB49" s="51"/>
      <c r="DC49" s="51"/>
      <c r="DD49" s="51"/>
      <c r="DE49" s="51"/>
      <c r="DF49" s="51"/>
      <c r="DG49" s="51"/>
      <c r="DH49" s="51"/>
      <c r="DI49" s="51"/>
      <c r="DJ49" s="51"/>
      <c r="DK49" s="51"/>
      <c r="DL49" s="51"/>
      <c r="DM49" s="51"/>
      <c r="DN49" s="51"/>
      <c r="DO49" s="51"/>
      <c r="DP49" s="51"/>
      <c r="DQ49" s="51"/>
      <c r="DR49" s="51"/>
      <c r="DS49" s="51"/>
      <c r="DT49" s="51"/>
      <c r="DU49" s="51"/>
      <c r="DV49" s="51"/>
      <c r="DW49" s="51"/>
      <c r="DX49" s="51"/>
      <c r="DY49" s="51"/>
      <c r="DZ49" s="51"/>
      <c r="EA49" s="51"/>
      <c r="EB49" s="51"/>
      <c r="EC49" s="51"/>
      <c r="ED49" s="51"/>
      <c r="EE49" s="51"/>
      <c r="EF49" s="51"/>
      <c r="EG49" s="51"/>
      <c r="EH49" s="51"/>
      <c r="EI49" s="51"/>
      <c r="EJ49" s="51"/>
      <c r="EK49" s="51"/>
      <c r="EL49" s="51"/>
      <c r="EM49" s="51"/>
      <c r="EN49" s="51"/>
      <c r="EO49" s="51"/>
      <c r="EP49" s="51"/>
      <c r="EQ49" s="51"/>
      <c r="ER49" s="51"/>
      <c r="ES49" s="51"/>
      <c r="ET49" s="51"/>
      <c r="EU49" s="51"/>
      <c r="EV49" s="51"/>
      <c r="EW49" s="51"/>
      <c r="EX49" s="51"/>
      <c r="EY49" s="51"/>
      <c r="EZ49" s="51"/>
      <c r="FA49" s="51"/>
      <c r="FB49" s="51"/>
      <c r="FC49" s="51"/>
      <c r="FD49" s="51"/>
      <c r="FE49" s="51"/>
      <c r="FF49" s="51"/>
      <c r="FG49" s="51"/>
      <c r="FH49" s="51"/>
      <c r="FI49" s="51"/>
      <c r="FJ49" s="51"/>
      <c r="FK49" s="51"/>
      <c r="FL49" s="51"/>
      <c r="FM49" s="51"/>
      <c r="FN49" s="51"/>
      <c r="FO49" s="51"/>
      <c r="FP49" s="51"/>
      <c r="FQ49" s="51"/>
      <c r="FR49" s="51"/>
      <c r="FS49" s="51"/>
      <c r="FT49" s="51"/>
      <c r="FU49" s="51"/>
      <c r="FV49" s="51"/>
      <c r="FW49" s="51"/>
      <c r="FX49" s="51"/>
      <c r="FY49" s="51"/>
      <c r="FZ49" s="51"/>
      <c r="GA49" s="51"/>
      <c r="GB49" s="51"/>
      <c r="GC49" s="51"/>
      <c r="GD49" s="51"/>
      <c r="GE49" s="51"/>
      <c r="GF49" s="51"/>
      <c r="GG49" s="51"/>
      <c r="GH49" s="51"/>
      <c r="GI49" s="51"/>
      <c r="GJ49" s="51"/>
      <c r="GK49" s="51"/>
      <c r="GL49" s="51"/>
      <c r="GM49" s="51"/>
      <c r="GN49" s="51"/>
      <c r="GO49" s="51"/>
      <c r="GP49" s="51"/>
      <c r="GQ49" s="51"/>
      <c r="GR49" s="51"/>
      <c r="GS49" s="51"/>
      <c r="GT49" s="51"/>
      <c r="GU49" s="51"/>
      <c r="GV49" s="51"/>
      <c r="GW49" s="51"/>
      <c r="GX49" s="51"/>
      <c r="GY49" s="51"/>
      <c r="GZ49" s="51"/>
      <c r="HA49" s="51"/>
      <c r="HB49" s="51"/>
      <c r="HC49" s="51"/>
      <c r="HD49" s="51"/>
      <c r="HE49" s="51"/>
      <c r="HF49" s="51"/>
    </row>
    <row r="50">
      <c r="A50" s="261" t="s">
        <v>15490</v>
      </c>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row>
    <row r="51">
      <c r="A51" s="244" t="s">
        <v>15491</v>
      </c>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c r="CY51" s="51"/>
      <c r="CZ51" s="51"/>
      <c r="DA51" s="51"/>
      <c r="DB51" s="51"/>
      <c r="DC51" s="51"/>
      <c r="DD51" s="51"/>
      <c r="DE51" s="51"/>
      <c r="DF51" s="51"/>
      <c r="DG51" s="51"/>
      <c r="DH51" s="51"/>
      <c r="DI51" s="51"/>
      <c r="DJ51" s="51"/>
      <c r="DK51" s="51"/>
      <c r="DL51" s="51"/>
      <c r="DM51" s="51"/>
      <c r="DN51" s="51"/>
      <c r="DO51" s="51"/>
      <c r="DP51" s="51"/>
      <c r="DQ51" s="51"/>
      <c r="DR51" s="51"/>
      <c r="DS51" s="51"/>
      <c r="DT51" s="51"/>
      <c r="DU51" s="51"/>
      <c r="DV51" s="51"/>
      <c r="DW51" s="51"/>
      <c r="DX51" s="51"/>
      <c r="DY51" s="51"/>
      <c r="DZ51" s="51"/>
      <c r="EA51" s="51"/>
      <c r="EB51" s="51"/>
      <c r="EC51" s="51"/>
      <c r="ED51" s="51"/>
      <c r="EE51" s="51"/>
      <c r="EF51" s="51"/>
      <c r="EG51" s="51"/>
      <c r="EH51" s="51"/>
      <c r="EI51" s="51"/>
      <c r="EJ51" s="51"/>
      <c r="EK51" s="51"/>
      <c r="EL51" s="51"/>
      <c r="EM51" s="51"/>
      <c r="EN51" s="51"/>
      <c r="EO51" s="51"/>
      <c r="EP51" s="51"/>
      <c r="EQ51" s="51"/>
      <c r="ER51" s="51"/>
      <c r="ES51" s="51"/>
      <c r="ET51" s="51"/>
      <c r="EU51" s="51"/>
      <c r="EV51" s="51"/>
      <c r="EW51" s="51"/>
      <c r="EX51" s="51"/>
      <c r="EY51" s="51"/>
      <c r="EZ51" s="51"/>
      <c r="FA51" s="51"/>
      <c r="FB51" s="51"/>
      <c r="FC51" s="51"/>
      <c r="FD51" s="51"/>
      <c r="FE51" s="51"/>
      <c r="FF51" s="51"/>
      <c r="FG51" s="51"/>
      <c r="FH51" s="51"/>
      <c r="FI51" s="51"/>
      <c r="FJ51" s="51"/>
      <c r="FK51" s="51"/>
      <c r="FL51" s="51"/>
      <c r="FM51" s="51"/>
      <c r="FN51" s="51"/>
      <c r="FO51" s="51"/>
      <c r="FP51" s="51"/>
      <c r="FQ51" s="51"/>
      <c r="FR51" s="51"/>
      <c r="FS51" s="51"/>
      <c r="FT51" s="51"/>
      <c r="FU51" s="51"/>
      <c r="FV51" s="51"/>
      <c r="FW51" s="51"/>
      <c r="FX51" s="51"/>
      <c r="FY51" s="51"/>
      <c r="FZ51" s="51"/>
      <c r="GA51" s="51"/>
      <c r="GB51" s="51"/>
      <c r="GC51" s="51"/>
      <c r="GD51" s="51"/>
      <c r="GE51" s="51"/>
      <c r="GF51" s="51"/>
      <c r="GG51" s="51"/>
      <c r="GH51" s="51"/>
      <c r="GI51" s="51"/>
      <c r="GJ51" s="51"/>
      <c r="GK51" s="51"/>
      <c r="GL51" s="51"/>
      <c r="GM51" s="51"/>
      <c r="GN51" s="51"/>
      <c r="GO51" s="51"/>
      <c r="GP51" s="51"/>
      <c r="GQ51" s="51"/>
      <c r="GR51" s="51"/>
      <c r="GS51" s="51"/>
      <c r="GT51" s="51"/>
      <c r="GU51" s="51"/>
      <c r="GV51" s="51"/>
      <c r="GW51" s="51"/>
      <c r="GX51" s="51"/>
      <c r="GY51" s="51"/>
      <c r="GZ51" s="51"/>
      <c r="HA51" s="51"/>
      <c r="HB51" s="51"/>
      <c r="HC51" s="51"/>
      <c r="HD51" s="51"/>
      <c r="HE51" s="51"/>
      <c r="HF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1"/>
      <c r="FT52" s="51"/>
      <c r="FU52" s="51"/>
      <c r="FV52" s="51"/>
      <c r="FW52" s="51"/>
      <c r="FX52" s="51"/>
      <c r="FY52" s="51"/>
      <c r="FZ52" s="51"/>
      <c r="GA52" s="51"/>
      <c r="GB52" s="51"/>
      <c r="GC52" s="51"/>
      <c r="GD52" s="51"/>
      <c r="GE52" s="51"/>
      <c r="GF52" s="51"/>
      <c r="GG52" s="51"/>
      <c r="GH52" s="51"/>
      <c r="GI52" s="51"/>
      <c r="GJ52" s="51"/>
      <c r="GK52" s="51"/>
      <c r="GL52" s="51"/>
      <c r="GM52" s="51"/>
      <c r="GN52" s="51"/>
      <c r="GO52" s="51"/>
      <c r="GP52" s="51"/>
      <c r="GQ52" s="51"/>
      <c r="GR52" s="51"/>
      <c r="GS52" s="51"/>
      <c r="GT52" s="51"/>
      <c r="GU52" s="51"/>
      <c r="GV52" s="51"/>
      <c r="GW52" s="51"/>
      <c r="GX52" s="51"/>
      <c r="GY52" s="51"/>
      <c r="GZ52" s="51"/>
      <c r="HA52" s="51"/>
      <c r="HB52" s="51"/>
      <c r="HC52" s="51"/>
      <c r="HD52" s="51"/>
      <c r="HE52" s="51"/>
      <c r="HF52" s="51"/>
    </row>
    <row r="53">
      <c r="A53" s="260" t="s">
        <v>15492</v>
      </c>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1"/>
      <c r="FT53" s="51"/>
      <c r="FU53" s="51"/>
      <c r="FV53" s="51"/>
      <c r="FW53" s="51"/>
      <c r="FX53" s="51"/>
      <c r="FY53" s="51"/>
      <c r="FZ53" s="51"/>
      <c r="GA53" s="51"/>
      <c r="GB53" s="51"/>
      <c r="GC53" s="51"/>
      <c r="GD53" s="51"/>
      <c r="GE53" s="51"/>
      <c r="GF53" s="51"/>
      <c r="GG53" s="51"/>
      <c r="GH53" s="51"/>
      <c r="GI53" s="51"/>
      <c r="GJ53" s="51"/>
      <c r="GK53" s="51"/>
      <c r="GL53" s="51"/>
      <c r="GM53" s="51"/>
      <c r="GN53" s="51"/>
      <c r="GO53" s="51"/>
      <c r="GP53" s="51"/>
      <c r="GQ53" s="51"/>
      <c r="GR53" s="51"/>
      <c r="GS53" s="51"/>
      <c r="GT53" s="51"/>
      <c r="GU53" s="51"/>
      <c r="GV53" s="51"/>
      <c r="GW53" s="51"/>
      <c r="GX53" s="51"/>
      <c r="GY53" s="51"/>
      <c r="GZ53" s="51"/>
      <c r="HA53" s="51"/>
      <c r="HB53" s="51"/>
      <c r="HC53" s="51"/>
      <c r="HD53" s="51"/>
      <c r="HE53" s="51"/>
      <c r="HF53" s="51"/>
    </row>
    <row r="54">
      <c r="A54" s="244" t="s">
        <v>15493</v>
      </c>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1"/>
      <c r="FT54" s="51"/>
      <c r="FU54" s="51"/>
      <c r="FV54" s="51"/>
      <c r="FW54" s="51"/>
      <c r="FX54" s="51"/>
      <c r="FY54" s="51"/>
      <c r="FZ54" s="51"/>
      <c r="GA54" s="51"/>
      <c r="GB54" s="51"/>
      <c r="GC54" s="51"/>
      <c r="GD54" s="51"/>
      <c r="GE54" s="51"/>
      <c r="GF54" s="51"/>
      <c r="GG54" s="51"/>
      <c r="GH54" s="51"/>
      <c r="GI54" s="51"/>
      <c r="GJ54" s="51"/>
      <c r="GK54" s="51"/>
      <c r="GL54" s="51"/>
      <c r="GM54" s="51"/>
      <c r="GN54" s="51"/>
      <c r="GO54" s="51"/>
      <c r="GP54" s="51"/>
      <c r="GQ54" s="51"/>
      <c r="GR54" s="51"/>
      <c r="GS54" s="51"/>
      <c r="GT54" s="51"/>
      <c r="GU54" s="51"/>
      <c r="GV54" s="51"/>
      <c r="GW54" s="51"/>
      <c r="GX54" s="51"/>
      <c r="GY54" s="51"/>
      <c r="GZ54" s="51"/>
      <c r="HA54" s="51"/>
      <c r="HB54" s="51"/>
      <c r="HC54" s="51"/>
      <c r="HD54" s="51"/>
      <c r="HE54" s="51"/>
      <c r="HF54" s="51"/>
    </row>
    <row r="55">
      <c r="A55" s="261" t="s">
        <v>15494</v>
      </c>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c r="CY55" s="51"/>
      <c r="CZ55" s="51"/>
      <c r="DA55" s="51"/>
      <c r="DB55" s="51"/>
      <c r="DC55" s="51"/>
      <c r="DD55" s="51"/>
      <c r="DE55" s="51"/>
      <c r="DF55" s="51"/>
      <c r="DG55" s="51"/>
      <c r="DH55" s="51"/>
      <c r="DI55" s="51"/>
      <c r="DJ55" s="51"/>
      <c r="DK55" s="51"/>
      <c r="DL55" s="51"/>
      <c r="DM55" s="51"/>
      <c r="DN55" s="51"/>
      <c r="DO55" s="51"/>
      <c r="DP55" s="51"/>
      <c r="DQ55" s="51"/>
      <c r="DR55" s="51"/>
      <c r="DS55" s="51"/>
      <c r="DT55" s="51"/>
      <c r="DU55" s="51"/>
      <c r="DV55" s="51"/>
      <c r="DW55" s="51"/>
      <c r="DX55" s="51"/>
      <c r="DY55" s="51"/>
      <c r="DZ55" s="51"/>
      <c r="EA55" s="51"/>
      <c r="EB55" s="51"/>
      <c r="EC55" s="51"/>
      <c r="ED55" s="51"/>
      <c r="EE55" s="51"/>
      <c r="EF55" s="51"/>
      <c r="EG55" s="51"/>
      <c r="EH55" s="51"/>
      <c r="EI55" s="51"/>
      <c r="EJ55" s="51"/>
      <c r="EK55" s="51"/>
      <c r="EL55" s="51"/>
      <c r="EM55" s="51"/>
      <c r="EN55" s="51"/>
      <c r="EO55" s="51"/>
      <c r="EP55" s="51"/>
      <c r="EQ55" s="51"/>
      <c r="ER55" s="51"/>
      <c r="ES55" s="51"/>
      <c r="ET55" s="51"/>
      <c r="EU55" s="51"/>
      <c r="EV55" s="51"/>
      <c r="EW55" s="51"/>
      <c r="EX55" s="51"/>
      <c r="EY55" s="51"/>
      <c r="EZ55" s="51"/>
      <c r="FA55" s="51"/>
      <c r="FB55" s="51"/>
      <c r="FC55" s="51"/>
      <c r="FD55" s="51"/>
      <c r="FE55" s="51"/>
      <c r="FF55" s="51"/>
      <c r="FG55" s="51"/>
      <c r="FH55" s="51"/>
      <c r="FI55" s="51"/>
      <c r="FJ55" s="51"/>
      <c r="FK55" s="51"/>
      <c r="FL55" s="51"/>
      <c r="FM55" s="51"/>
      <c r="FN55" s="51"/>
      <c r="FO55" s="51"/>
      <c r="FP55" s="51"/>
      <c r="FQ55" s="51"/>
      <c r="FR55" s="51"/>
      <c r="FS55" s="51"/>
      <c r="FT55" s="51"/>
      <c r="FU55" s="51"/>
      <c r="FV55" s="51"/>
      <c r="FW55" s="51"/>
      <c r="FX55" s="51"/>
      <c r="FY55" s="51"/>
      <c r="FZ55" s="51"/>
      <c r="GA55" s="51"/>
      <c r="GB55" s="51"/>
      <c r="GC55" s="51"/>
      <c r="GD55" s="51"/>
      <c r="GE55" s="51"/>
      <c r="GF55" s="51"/>
      <c r="GG55" s="51"/>
      <c r="GH55" s="51"/>
      <c r="GI55" s="51"/>
      <c r="GJ55" s="51"/>
      <c r="GK55" s="51"/>
      <c r="GL55" s="51"/>
      <c r="GM55" s="51"/>
      <c r="GN55" s="51"/>
      <c r="GO55" s="51"/>
      <c r="GP55" s="51"/>
      <c r="GQ55" s="51"/>
      <c r="GR55" s="51"/>
      <c r="GS55" s="51"/>
      <c r="GT55" s="51"/>
      <c r="GU55" s="51"/>
      <c r="GV55" s="51"/>
      <c r="GW55" s="51"/>
      <c r="GX55" s="51"/>
      <c r="GY55" s="51"/>
      <c r="GZ55" s="51"/>
      <c r="HA55" s="51"/>
      <c r="HB55" s="51"/>
      <c r="HC55" s="51"/>
      <c r="HD55" s="51"/>
      <c r="HE55" s="51"/>
      <c r="HF55" s="51"/>
    </row>
    <row r="56">
      <c r="A56" s="244" t="s">
        <v>15495</v>
      </c>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1"/>
      <c r="FT56" s="51"/>
      <c r="FU56" s="51"/>
      <c r="FV56" s="51"/>
      <c r="FW56" s="51"/>
      <c r="FX56" s="51"/>
      <c r="FY56" s="51"/>
      <c r="FZ56" s="51"/>
      <c r="GA56" s="51"/>
      <c r="GB56" s="51"/>
      <c r="GC56" s="51"/>
      <c r="GD56" s="51"/>
      <c r="GE56" s="51"/>
      <c r="GF56" s="51"/>
      <c r="GG56" s="51"/>
      <c r="GH56" s="51"/>
      <c r="GI56" s="51"/>
      <c r="GJ56" s="51"/>
      <c r="GK56" s="51"/>
      <c r="GL56" s="51"/>
      <c r="GM56" s="51"/>
      <c r="GN56" s="51"/>
      <c r="GO56" s="51"/>
      <c r="GP56" s="51"/>
      <c r="GQ56" s="51"/>
      <c r="GR56" s="51"/>
      <c r="GS56" s="51"/>
      <c r="GT56" s="51"/>
      <c r="GU56" s="51"/>
      <c r="GV56" s="51"/>
      <c r="GW56" s="51"/>
      <c r="GX56" s="51"/>
      <c r="GY56" s="51"/>
      <c r="GZ56" s="51"/>
      <c r="HA56" s="51"/>
      <c r="HB56" s="51"/>
      <c r="HC56" s="51"/>
      <c r="HD56" s="51"/>
      <c r="HE56" s="51"/>
      <c r="HF56" s="51"/>
    </row>
    <row r="57">
      <c r="A57" s="261" t="s">
        <v>15496</v>
      </c>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1"/>
      <c r="FT57" s="51"/>
      <c r="FU57" s="51"/>
      <c r="FV57" s="51"/>
      <c r="FW57" s="51"/>
      <c r="FX57" s="51"/>
      <c r="FY57" s="51"/>
      <c r="FZ57" s="51"/>
      <c r="GA57" s="51"/>
      <c r="GB57" s="51"/>
      <c r="GC57" s="51"/>
      <c r="GD57" s="51"/>
      <c r="GE57" s="51"/>
      <c r="GF57" s="51"/>
      <c r="GG57" s="51"/>
      <c r="GH57" s="51"/>
      <c r="GI57" s="51"/>
      <c r="GJ57" s="51"/>
      <c r="GK57" s="51"/>
      <c r="GL57" s="51"/>
      <c r="GM57" s="51"/>
      <c r="GN57" s="51"/>
      <c r="GO57" s="51"/>
      <c r="GP57" s="51"/>
      <c r="GQ57" s="51"/>
      <c r="GR57" s="51"/>
      <c r="GS57" s="51"/>
      <c r="GT57" s="51"/>
      <c r="GU57" s="51"/>
      <c r="GV57" s="51"/>
      <c r="GW57" s="51"/>
      <c r="GX57" s="51"/>
      <c r="GY57" s="51"/>
      <c r="GZ57" s="51"/>
      <c r="HA57" s="51"/>
      <c r="HB57" s="51"/>
      <c r="HC57" s="51"/>
      <c r="HD57" s="51"/>
      <c r="HE57" s="51"/>
      <c r="HF57" s="51"/>
    </row>
    <row r="58">
      <c r="A58" s="244" t="s">
        <v>15497</v>
      </c>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c r="CT58" s="51"/>
      <c r="CU58" s="51"/>
      <c r="CV58" s="51"/>
      <c r="CW58" s="51"/>
      <c r="CX58" s="51"/>
      <c r="CY58" s="51"/>
      <c r="CZ58" s="51"/>
      <c r="DA58" s="51"/>
      <c r="DB58" s="51"/>
      <c r="DC58" s="51"/>
      <c r="DD58" s="51"/>
      <c r="DE58" s="51"/>
      <c r="DF58" s="51"/>
      <c r="DG58" s="51"/>
      <c r="DH58" s="51"/>
      <c r="DI58" s="51"/>
      <c r="DJ58" s="51"/>
      <c r="DK58" s="51"/>
      <c r="DL58" s="51"/>
      <c r="DM58" s="51"/>
      <c r="DN58" s="51"/>
      <c r="DO58" s="51"/>
      <c r="DP58" s="51"/>
      <c r="DQ58" s="51"/>
      <c r="DR58" s="51"/>
      <c r="DS58" s="51"/>
      <c r="DT58" s="51"/>
      <c r="DU58" s="51"/>
      <c r="DV58" s="51"/>
      <c r="DW58" s="51"/>
      <c r="DX58" s="51"/>
      <c r="DY58" s="51"/>
      <c r="DZ58" s="51"/>
      <c r="EA58" s="51"/>
      <c r="EB58" s="51"/>
      <c r="EC58" s="51"/>
      <c r="ED58" s="51"/>
      <c r="EE58" s="51"/>
      <c r="EF58" s="51"/>
      <c r="EG58" s="51"/>
      <c r="EH58" s="51"/>
      <c r="EI58" s="51"/>
      <c r="EJ58" s="51"/>
      <c r="EK58" s="51"/>
      <c r="EL58" s="51"/>
      <c r="EM58" s="51"/>
      <c r="EN58" s="51"/>
      <c r="EO58" s="51"/>
      <c r="EP58" s="51"/>
      <c r="EQ58" s="51"/>
      <c r="ER58" s="51"/>
      <c r="ES58" s="51"/>
      <c r="ET58" s="51"/>
      <c r="EU58" s="51"/>
      <c r="EV58" s="51"/>
      <c r="EW58" s="51"/>
      <c r="EX58" s="51"/>
      <c r="EY58" s="51"/>
      <c r="EZ58" s="51"/>
      <c r="FA58" s="51"/>
      <c r="FB58" s="51"/>
      <c r="FC58" s="51"/>
      <c r="FD58" s="51"/>
      <c r="FE58" s="51"/>
      <c r="FF58" s="51"/>
      <c r="FG58" s="51"/>
      <c r="FH58" s="51"/>
      <c r="FI58" s="51"/>
      <c r="FJ58" s="51"/>
      <c r="FK58" s="51"/>
      <c r="FL58" s="51"/>
      <c r="FM58" s="51"/>
      <c r="FN58" s="51"/>
      <c r="FO58" s="51"/>
      <c r="FP58" s="51"/>
      <c r="FQ58" s="51"/>
      <c r="FR58" s="51"/>
      <c r="FS58" s="51"/>
      <c r="FT58" s="51"/>
      <c r="FU58" s="51"/>
      <c r="FV58" s="51"/>
      <c r="FW58" s="51"/>
      <c r="FX58" s="51"/>
      <c r="FY58" s="51"/>
      <c r="FZ58" s="51"/>
      <c r="GA58" s="51"/>
      <c r="GB58" s="51"/>
      <c r="GC58" s="51"/>
      <c r="GD58" s="51"/>
      <c r="GE58" s="51"/>
      <c r="GF58" s="51"/>
      <c r="GG58" s="51"/>
      <c r="GH58" s="51"/>
      <c r="GI58" s="51"/>
      <c r="GJ58" s="51"/>
      <c r="GK58" s="51"/>
      <c r="GL58" s="51"/>
      <c r="GM58" s="51"/>
      <c r="GN58" s="51"/>
      <c r="GO58" s="51"/>
      <c r="GP58" s="51"/>
      <c r="GQ58" s="51"/>
      <c r="GR58" s="51"/>
      <c r="GS58" s="51"/>
      <c r="GT58" s="51"/>
      <c r="GU58" s="51"/>
      <c r="GV58" s="51"/>
      <c r="GW58" s="51"/>
      <c r="GX58" s="51"/>
      <c r="GY58" s="51"/>
      <c r="GZ58" s="51"/>
      <c r="HA58" s="51"/>
      <c r="HB58" s="51"/>
      <c r="HC58" s="51"/>
      <c r="HD58" s="51"/>
      <c r="HE58" s="51"/>
      <c r="HF58" s="51"/>
    </row>
    <row r="59">
      <c r="A59" s="261" t="s">
        <v>15498</v>
      </c>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c r="CY59" s="51"/>
      <c r="CZ59" s="51"/>
      <c r="DA59" s="51"/>
      <c r="DB59" s="51"/>
      <c r="DC59" s="51"/>
      <c r="DD59" s="51"/>
      <c r="DE59" s="51"/>
      <c r="DF59" s="51"/>
      <c r="DG59" s="51"/>
      <c r="DH59" s="51"/>
      <c r="DI59" s="51"/>
      <c r="DJ59" s="51"/>
      <c r="DK59" s="51"/>
      <c r="DL59" s="51"/>
      <c r="DM59" s="51"/>
      <c r="DN59" s="51"/>
      <c r="DO59" s="51"/>
      <c r="DP59" s="51"/>
      <c r="DQ59" s="51"/>
      <c r="DR59" s="51"/>
      <c r="DS59" s="51"/>
      <c r="DT59" s="51"/>
      <c r="DU59" s="51"/>
      <c r="DV59" s="51"/>
      <c r="DW59" s="51"/>
      <c r="DX59" s="51"/>
      <c r="DY59" s="51"/>
      <c r="DZ59" s="51"/>
      <c r="EA59" s="51"/>
      <c r="EB59" s="51"/>
      <c r="EC59" s="51"/>
      <c r="ED59" s="51"/>
      <c r="EE59" s="51"/>
      <c r="EF59" s="51"/>
      <c r="EG59" s="51"/>
      <c r="EH59" s="51"/>
      <c r="EI59" s="51"/>
      <c r="EJ59" s="51"/>
      <c r="EK59" s="51"/>
      <c r="EL59" s="51"/>
      <c r="EM59" s="51"/>
      <c r="EN59" s="51"/>
      <c r="EO59" s="51"/>
      <c r="EP59" s="51"/>
      <c r="EQ59" s="51"/>
      <c r="ER59" s="51"/>
      <c r="ES59" s="51"/>
      <c r="ET59" s="51"/>
      <c r="EU59" s="51"/>
      <c r="EV59" s="51"/>
      <c r="EW59" s="51"/>
      <c r="EX59" s="51"/>
      <c r="EY59" s="51"/>
      <c r="EZ59" s="51"/>
      <c r="FA59" s="51"/>
      <c r="FB59" s="51"/>
      <c r="FC59" s="51"/>
      <c r="FD59" s="51"/>
      <c r="FE59" s="51"/>
      <c r="FF59" s="51"/>
      <c r="FG59" s="51"/>
      <c r="FH59" s="51"/>
      <c r="FI59" s="51"/>
      <c r="FJ59" s="51"/>
      <c r="FK59" s="51"/>
      <c r="FL59" s="51"/>
      <c r="FM59" s="51"/>
      <c r="FN59" s="51"/>
      <c r="FO59" s="51"/>
      <c r="FP59" s="51"/>
      <c r="FQ59" s="51"/>
      <c r="FR59" s="51"/>
      <c r="FS59" s="51"/>
      <c r="FT59" s="51"/>
      <c r="FU59" s="51"/>
      <c r="FV59" s="51"/>
      <c r="FW59" s="51"/>
      <c r="FX59" s="51"/>
      <c r="FY59" s="51"/>
      <c r="FZ59" s="51"/>
      <c r="GA59" s="51"/>
      <c r="GB59" s="51"/>
      <c r="GC59" s="51"/>
      <c r="GD59" s="51"/>
      <c r="GE59" s="51"/>
      <c r="GF59" s="51"/>
      <c r="GG59" s="51"/>
      <c r="GH59" s="51"/>
      <c r="GI59" s="51"/>
      <c r="GJ59" s="51"/>
      <c r="GK59" s="51"/>
      <c r="GL59" s="51"/>
      <c r="GM59" s="51"/>
      <c r="GN59" s="51"/>
      <c r="GO59" s="51"/>
      <c r="GP59" s="51"/>
      <c r="GQ59" s="51"/>
      <c r="GR59" s="51"/>
      <c r="GS59" s="51"/>
      <c r="GT59" s="51"/>
      <c r="GU59" s="51"/>
      <c r="GV59" s="51"/>
      <c r="GW59" s="51"/>
      <c r="GX59" s="51"/>
      <c r="GY59" s="51"/>
      <c r="GZ59" s="51"/>
      <c r="HA59" s="51"/>
      <c r="HB59" s="51"/>
      <c r="HC59" s="51"/>
      <c r="HD59" s="51"/>
      <c r="HE59" s="51"/>
      <c r="HF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c r="DA60" s="51"/>
      <c r="DB60" s="51"/>
      <c r="DC60" s="51"/>
      <c r="DD60" s="51"/>
      <c r="DE60" s="51"/>
      <c r="DF60" s="51"/>
      <c r="DG60" s="51"/>
      <c r="DH60" s="51"/>
      <c r="DI60" s="51"/>
      <c r="DJ60" s="51"/>
      <c r="DK60" s="51"/>
      <c r="DL60" s="51"/>
      <c r="DM60" s="51"/>
      <c r="DN60" s="51"/>
      <c r="DO60" s="51"/>
      <c r="DP60" s="51"/>
      <c r="DQ60" s="51"/>
      <c r="DR60" s="51"/>
      <c r="DS60" s="51"/>
      <c r="DT60" s="51"/>
      <c r="DU60" s="51"/>
      <c r="DV60" s="51"/>
      <c r="DW60" s="51"/>
      <c r="DX60" s="51"/>
      <c r="DY60" s="51"/>
      <c r="DZ60" s="51"/>
      <c r="EA60" s="51"/>
      <c r="EB60" s="51"/>
      <c r="EC60" s="51"/>
      <c r="ED60" s="51"/>
      <c r="EE60" s="51"/>
      <c r="EF60" s="51"/>
      <c r="EG60" s="51"/>
      <c r="EH60" s="51"/>
      <c r="EI60" s="51"/>
      <c r="EJ60" s="51"/>
      <c r="EK60" s="51"/>
      <c r="EL60" s="51"/>
      <c r="EM60" s="51"/>
      <c r="EN60" s="51"/>
      <c r="EO60" s="51"/>
      <c r="EP60" s="51"/>
      <c r="EQ60" s="51"/>
      <c r="ER60" s="51"/>
      <c r="ES60" s="51"/>
      <c r="ET60" s="51"/>
      <c r="EU60" s="51"/>
      <c r="EV60" s="51"/>
      <c r="EW60" s="51"/>
      <c r="EX60" s="51"/>
      <c r="EY60" s="51"/>
      <c r="EZ60" s="51"/>
      <c r="FA60" s="51"/>
      <c r="FB60" s="51"/>
      <c r="FC60" s="51"/>
      <c r="FD60" s="51"/>
      <c r="FE60" s="51"/>
      <c r="FF60" s="51"/>
      <c r="FG60" s="51"/>
      <c r="FH60" s="51"/>
      <c r="FI60" s="51"/>
      <c r="FJ60" s="51"/>
      <c r="FK60" s="51"/>
      <c r="FL60" s="51"/>
      <c r="FM60" s="51"/>
      <c r="FN60" s="51"/>
      <c r="FO60" s="51"/>
      <c r="FP60" s="51"/>
      <c r="FQ60" s="51"/>
      <c r="FR60" s="51"/>
      <c r="FS60" s="51"/>
      <c r="FT60" s="51"/>
      <c r="FU60" s="51"/>
      <c r="FV60" s="51"/>
      <c r="FW60" s="51"/>
      <c r="FX60" s="51"/>
      <c r="FY60" s="51"/>
      <c r="FZ60" s="51"/>
      <c r="GA60" s="51"/>
      <c r="GB60" s="51"/>
      <c r="GC60" s="51"/>
      <c r="GD60" s="51"/>
      <c r="GE60" s="51"/>
      <c r="GF60" s="51"/>
      <c r="GG60" s="51"/>
      <c r="GH60" s="51"/>
      <c r="GI60" s="51"/>
      <c r="GJ60" s="51"/>
      <c r="GK60" s="51"/>
      <c r="GL60" s="51"/>
      <c r="GM60" s="51"/>
      <c r="GN60" s="51"/>
      <c r="GO60" s="51"/>
      <c r="GP60" s="51"/>
      <c r="GQ60" s="51"/>
      <c r="GR60" s="51"/>
      <c r="GS60" s="51"/>
      <c r="GT60" s="51"/>
      <c r="GU60" s="51"/>
      <c r="GV60" s="51"/>
      <c r="GW60" s="51"/>
      <c r="GX60" s="51"/>
      <c r="GY60" s="51"/>
      <c r="GZ60" s="51"/>
      <c r="HA60" s="51"/>
      <c r="HB60" s="51"/>
      <c r="HC60" s="51"/>
      <c r="HD60" s="51"/>
      <c r="HE60" s="51"/>
      <c r="HF60" s="51"/>
    </row>
    <row r="61">
      <c r="A61" s="262" t="s">
        <v>15499</v>
      </c>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row>
    <row r="62">
      <c r="A62" s="263" t="s">
        <v>1494</v>
      </c>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c r="DA62" s="51"/>
      <c r="DB62" s="51"/>
      <c r="DC62" s="51"/>
      <c r="DD62" s="51"/>
      <c r="DE62" s="51"/>
      <c r="DF62" s="51"/>
      <c r="DG62" s="51"/>
      <c r="DH62" s="51"/>
      <c r="DI62" s="51"/>
      <c r="DJ62" s="51"/>
      <c r="DK62" s="51"/>
      <c r="DL62" s="51"/>
      <c r="DM62" s="51"/>
      <c r="DN62" s="51"/>
      <c r="DO62" s="51"/>
      <c r="DP62" s="51"/>
      <c r="DQ62" s="51"/>
      <c r="DR62" s="51"/>
      <c r="DS62" s="51"/>
      <c r="DT62" s="51"/>
      <c r="DU62" s="51"/>
      <c r="DV62" s="51"/>
      <c r="DW62" s="51"/>
      <c r="DX62" s="51"/>
      <c r="DY62" s="51"/>
      <c r="DZ62" s="51"/>
      <c r="EA62" s="51"/>
      <c r="EB62" s="51"/>
      <c r="EC62" s="51"/>
      <c r="ED62" s="51"/>
      <c r="EE62" s="51"/>
      <c r="EF62" s="51"/>
      <c r="EG62" s="51"/>
      <c r="EH62" s="51"/>
      <c r="EI62" s="51"/>
      <c r="EJ62" s="51"/>
      <c r="EK62" s="51"/>
      <c r="EL62" s="51"/>
      <c r="EM62" s="51"/>
      <c r="EN62" s="51"/>
      <c r="EO62" s="51"/>
      <c r="EP62" s="51"/>
      <c r="EQ62" s="51"/>
      <c r="ER62" s="51"/>
      <c r="ES62" s="51"/>
      <c r="ET62" s="51"/>
      <c r="EU62" s="51"/>
      <c r="EV62" s="51"/>
      <c r="EW62" s="51"/>
      <c r="EX62" s="51"/>
      <c r="EY62" s="51"/>
      <c r="EZ62" s="51"/>
      <c r="FA62" s="51"/>
      <c r="FB62" s="51"/>
      <c r="FC62" s="51"/>
      <c r="FD62" s="51"/>
      <c r="FE62" s="51"/>
      <c r="FF62" s="51"/>
      <c r="FG62" s="51"/>
      <c r="FH62" s="51"/>
      <c r="FI62" s="51"/>
      <c r="FJ62" s="51"/>
      <c r="FK62" s="51"/>
      <c r="FL62" s="51"/>
      <c r="FM62" s="51"/>
      <c r="FN62" s="51"/>
      <c r="FO62" s="51"/>
      <c r="FP62" s="51"/>
      <c r="FQ62" s="51"/>
      <c r="FR62" s="51"/>
      <c r="FS62" s="51"/>
      <c r="FT62" s="51"/>
      <c r="FU62" s="51"/>
      <c r="FV62" s="51"/>
      <c r="FW62" s="51"/>
      <c r="FX62" s="51"/>
      <c r="FY62" s="51"/>
      <c r="FZ62" s="51"/>
      <c r="GA62" s="51"/>
      <c r="GB62" s="51"/>
      <c r="GC62" s="51"/>
      <c r="GD62" s="51"/>
      <c r="GE62" s="51"/>
      <c r="GF62" s="51"/>
      <c r="GG62" s="51"/>
      <c r="GH62" s="51"/>
      <c r="GI62" s="51"/>
      <c r="GJ62" s="51"/>
      <c r="GK62" s="51"/>
      <c r="GL62" s="51"/>
      <c r="GM62" s="51"/>
      <c r="GN62" s="51"/>
      <c r="GO62" s="51"/>
      <c r="GP62" s="51"/>
      <c r="GQ62" s="51"/>
      <c r="GR62" s="51"/>
      <c r="GS62" s="51"/>
      <c r="GT62" s="51"/>
      <c r="GU62" s="51"/>
      <c r="GV62" s="51"/>
      <c r="GW62" s="51"/>
      <c r="GX62" s="51"/>
      <c r="GY62" s="51"/>
      <c r="GZ62" s="51"/>
      <c r="HA62" s="51"/>
      <c r="HB62" s="51"/>
      <c r="HC62" s="51"/>
      <c r="HD62" s="51"/>
      <c r="HE62" s="51"/>
      <c r="HF62" s="51"/>
    </row>
    <row r="63">
      <c r="A63" s="63" t="s">
        <v>15477</v>
      </c>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row>
    <row r="64">
      <c r="A64" s="264" t="s">
        <v>15478</v>
      </c>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c r="DA64" s="51"/>
      <c r="DB64" s="51"/>
      <c r="DC64" s="51"/>
      <c r="DD64" s="51"/>
      <c r="DE64" s="51"/>
      <c r="DF64" s="51"/>
      <c r="DG64" s="51"/>
      <c r="DH64" s="51"/>
      <c r="DI64" s="51"/>
      <c r="DJ64" s="51"/>
      <c r="DK64" s="51"/>
      <c r="DL64" s="51"/>
      <c r="DM64" s="51"/>
      <c r="DN64" s="51"/>
      <c r="DO64" s="51"/>
      <c r="DP64" s="51"/>
      <c r="DQ64" s="51"/>
      <c r="DR64" s="51"/>
      <c r="DS64" s="51"/>
      <c r="DT64" s="51"/>
      <c r="DU64" s="51"/>
      <c r="DV64" s="51"/>
      <c r="DW64" s="51"/>
      <c r="DX64" s="51"/>
      <c r="DY64" s="51"/>
      <c r="DZ64" s="51"/>
      <c r="EA64" s="51"/>
      <c r="EB64" s="51"/>
      <c r="EC64" s="51"/>
      <c r="ED64" s="51"/>
      <c r="EE64" s="51"/>
      <c r="EF64" s="51"/>
      <c r="EG64" s="51"/>
      <c r="EH64" s="51"/>
      <c r="EI64" s="51"/>
      <c r="EJ64" s="51"/>
      <c r="EK64" s="51"/>
      <c r="EL64" s="51"/>
      <c r="EM64" s="51"/>
      <c r="EN64" s="51"/>
      <c r="EO64" s="51"/>
      <c r="EP64" s="51"/>
      <c r="EQ64" s="51"/>
      <c r="ER64" s="51"/>
      <c r="ES64" s="51"/>
      <c r="ET64" s="51"/>
      <c r="EU64" s="51"/>
      <c r="EV64" s="51"/>
      <c r="EW64" s="51"/>
      <c r="EX64" s="51"/>
      <c r="EY64" s="51"/>
      <c r="EZ64" s="51"/>
      <c r="FA64" s="51"/>
      <c r="FB64" s="51"/>
      <c r="FC64" s="51"/>
      <c r="FD64" s="51"/>
      <c r="FE64" s="51"/>
      <c r="FF64" s="51"/>
      <c r="FG64" s="51"/>
      <c r="FH64" s="51"/>
      <c r="FI64" s="51"/>
      <c r="FJ64" s="51"/>
      <c r="FK64" s="51"/>
      <c r="FL64" s="51"/>
      <c r="FM64" s="51"/>
      <c r="FN64" s="51"/>
      <c r="FO64" s="51"/>
      <c r="FP64" s="51"/>
      <c r="FQ64" s="51"/>
      <c r="FR64" s="51"/>
      <c r="FS64" s="51"/>
      <c r="FT64" s="51"/>
      <c r="FU64" s="51"/>
      <c r="FV64" s="51"/>
      <c r="FW64" s="51"/>
      <c r="FX64" s="51"/>
      <c r="FY64" s="51"/>
      <c r="FZ64" s="51"/>
      <c r="GA64" s="51"/>
      <c r="GB64" s="51"/>
      <c r="GC64" s="51"/>
      <c r="GD64" s="51"/>
      <c r="GE64" s="51"/>
      <c r="GF64" s="51"/>
      <c r="GG64" s="51"/>
      <c r="GH64" s="51"/>
      <c r="GI64" s="51"/>
      <c r="GJ64" s="51"/>
      <c r="GK64" s="51"/>
      <c r="GL64" s="51"/>
      <c r="GM64" s="51"/>
      <c r="GN64" s="51"/>
      <c r="GO64" s="51"/>
      <c r="GP64" s="51"/>
      <c r="GQ64" s="51"/>
      <c r="GR64" s="51"/>
      <c r="GS64" s="51"/>
      <c r="GT64" s="51"/>
      <c r="GU64" s="51"/>
      <c r="GV64" s="51"/>
      <c r="GW64" s="51"/>
      <c r="GX64" s="51"/>
      <c r="GY64" s="51"/>
      <c r="GZ64" s="51"/>
      <c r="HA64" s="51"/>
      <c r="HB64" s="51"/>
      <c r="HC64" s="51"/>
      <c r="HD64" s="51"/>
      <c r="HE64" s="51"/>
      <c r="HF64" s="51"/>
    </row>
    <row r="65">
      <c r="A65" s="63" t="s">
        <v>15479</v>
      </c>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row>
    <row r="66">
      <c r="A66" s="264" t="s">
        <v>15480</v>
      </c>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c r="DA66" s="51"/>
      <c r="DB66" s="51"/>
      <c r="DC66" s="51"/>
      <c r="DD66" s="51"/>
      <c r="DE66" s="51"/>
      <c r="DF66" s="51"/>
      <c r="DG66" s="51"/>
      <c r="DH66" s="51"/>
      <c r="DI66" s="51"/>
      <c r="DJ66" s="51"/>
      <c r="DK66" s="51"/>
      <c r="DL66" s="51"/>
      <c r="DM66" s="51"/>
      <c r="DN66" s="51"/>
      <c r="DO66" s="51"/>
      <c r="DP66" s="51"/>
      <c r="DQ66" s="51"/>
      <c r="DR66" s="51"/>
      <c r="DS66" s="51"/>
      <c r="DT66" s="51"/>
      <c r="DU66" s="51"/>
      <c r="DV66" s="51"/>
      <c r="DW66" s="51"/>
      <c r="DX66" s="51"/>
      <c r="DY66" s="51"/>
      <c r="DZ66" s="51"/>
      <c r="EA66" s="51"/>
      <c r="EB66" s="51"/>
      <c r="EC66" s="51"/>
      <c r="ED66" s="51"/>
      <c r="EE66" s="51"/>
      <c r="EF66" s="51"/>
      <c r="EG66" s="51"/>
      <c r="EH66" s="51"/>
      <c r="EI66" s="51"/>
      <c r="EJ66" s="51"/>
      <c r="EK66" s="51"/>
      <c r="EL66" s="51"/>
      <c r="EM66" s="51"/>
      <c r="EN66" s="51"/>
      <c r="EO66" s="51"/>
      <c r="EP66" s="51"/>
      <c r="EQ66" s="51"/>
      <c r="ER66" s="51"/>
      <c r="ES66" s="51"/>
      <c r="ET66" s="51"/>
      <c r="EU66" s="51"/>
      <c r="EV66" s="51"/>
      <c r="EW66" s="51"/>
      <c r="EX66" s="51"/>
      <c r="EY66" s="51"/>
      <c r="EZ66" s="51"/>
      <c r="FA66" s="51"/>
      <c r="FB66" s="51"/>
      <c r="FC66" s="51"/>
      <c r="FD66" s="51"/>
      <c r="FE66" s="51"/>
      <c r="FF66" s="51"/>
      <c r="FG66" s="51"/>
      <c r="FH66" s="51"/>
      <c r="FI66" s="51"/>
      <c r="FJ66" s="51"/>
      <c r="FK66" s="51"/>
      <c r="FL66" s="51"/>
      <c r="FM66" s="51"/>
      <c r="FN66" s="51"/>
      <c r="FO66" s="51"/>
      <c r="FP66" s="51"/>
      <c r="FQ66" s="51"/>
      <c r="FR66" s="51"/>
      <c r="FS66" s="51"/>
      <c r="FT66" s="51"/>
      <c r="FU66" s="51"/>
      <c r="FV66" s="51"/>
      <c r="FW66" s="51"/>
      <c r="FX66" s="51"/>
      <c r="FY66" s="51"/>
      <c r="FZ66" s="51"/>
      <c r="GA66" s="51"/>
      <c r="GB66" s="51"/>
      <c r="GC66" s="51"/>
      <c r="GD66" s="51"/>
      <c r="GE66" s="51"/>
      <c r="GF66" s="51"/>
      <c r="GG66" s="51"/>
      <c r="GH66" s="51"/>
      <c r="GI66" s="51"/>
      <c r="GJ66" s="51"/>
      <c r="GK66" s="51"/>
      <c r="GL66" s="51"/>
      <c r="GM66" s="51"/>
      <c r="GN66" s="51"/>
      <c r="GO66" s="51"/>
      <c r="GP66" s="51"/>
      <c r="GQ66" s="51"/>
      <c r="GR66" s="51"/>
      <c r="GS66" s="51"/>
      <c r="GT66" s="51"/>
      <c r="GU66" s="51"/>
      <c r="GV66" s="51"/>
      <c r="GW66" s="51"/>
      <c r="GX66" s="51"/>
      <c r="GY66" s="51"/>
      <c r="GZ66" s="51"/>
      <c r="HA66" s="51"/>
      <c r="HB66" s="51"/>
      <c r="HC66" s="51"/>
      <c r="HD66" s="51"/>
      <c r="HE66" s="51"/>
      <c r="HF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1"/>
      <c r="FT67" s="51"/>
      <c r="FU67" s="51"/>
      <c r="FV67" s="51"/>
      <c r="FW67" s="51"/>
      <c r="FX67" s="51"/>
      <c r="FY67" s="51"/>
      <c r="FZ67" s="51"/>
      <c r="GA67" s="51"/>
      <c r="GB67" s="51"/>
      <c r="GC67" s="51"/>
      <c r="GD67" s="51"/>
      <c r="GE67" s="51"/>
      <c r="GF67" s="51"/>
      <c r="GG67" s="51"/>
      <c r="GH67" s="51"/>
      <c r="GI67" s="51"/>
      <c r="GJ67" s="51"/>
      <c r="GK67" s="51"/>
      <c r="GL67" s="51"/>
      <c r="GM67" s="51"/>
      <c r="GN67" s="51"/>
      <c r="GO67" s="51"/>
      <c r="GP67" s="51"/>
      <c r="GQ67" s="51"/>
      <c r="GR67" s="51"/>
      <c r="GS67" s="51"/>
      <c r="GT67" s="51"/>
      <c r="GU67" s="51"/>
      <c r="GV67" s="51"/>
      <c r="GW67" s="51"/>
      <c r="GX67" s="51"/>
      <c r="GY67" s="51"/>
      <c r="GZ67" s="51"/>
      <c r="HA67" s="51"/>
      <c r="HB67" s="51"/>
      <c r="HC67" s="51"/>
      <c r="HD67" s="51"/>
      <c r="HE67" s="51"/>
      <c r="HF67" s="51"/>
    </row>
    <row r="68">
      <c r="A68" s="265" t="s">
        <v>15500</v>
      </c>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c r="CT68" s="51"/>
      <c r="CU68" s="51"/>
      <c r="CV68" s="51"/>
      <c r="CW68" s="51"/>
      <c r="CX68" s="51"/>
      <c r="CY68" s="51"/>
      <c r="CZ68" s="51"/>
      <c r="DA68" s="51"/>
      <c r="DB68" s="51"/>
      <c r="DC68" s="51"/>
      <c r="DD68" s="51"/>
      <c r="DE68" s="51"/>
      <c r="DF68" s="51"/>
      <c r="DG68" s="51"/>
      <c r="DH68" s="51"/>
      <c r="DI68" s="51"/>
      <c r="DJ68" s="51"/>
      <c r="DK68" s="51"/>
      <c r="DL68" s="51"/>
      <c r="DM68" s="51"/>
      <c r="DN68" s="51"/>
      <c r="DO68" s="51"/>
      <c r="DP68" s="51"/>
      <c r="DQ68" s="51"/>
      <c r="DR68" s="51"/>
      <c r="DS68" s="51"/>
      <c r="DT68" s="51"/>
      <c r="DU68" s="51"/>
      <c r="DV68" s="51"/>
      <c r="DW68" s="51"/>
      <c r="DX68" s="51"/>
      <c r="DY68" s="51"/>
      <c r="DZ68" s="51"/>
      <c r="EA68" s="51"/>
      <c r="EB68" s="51"/>
      <c r="EC68" s="51"/>
      <c r="ED68" s="51"/>
      <c r="EE68" s="51"/>
      <c r="EF68" s="51"/>
      <c r="EG68" s="51"/>
      <c r="EH68" s="51"/>
      <c r="EI68" s="51"/>
      <c r="EJ68" s="51"/>
      <c r="EK68" s="51"/>
      <c r="EL68" s="51"/>
      <c r="EM68" s="51"/>
      <c r="EN68" s="51"/>
      <c r="EO68" s="51"/>
      <c r="EP68" s="51"/>
      <c r="EQ68" s="51"/>
      <c r="ER68" s="51"/>
      <c r="ES68" s="51"/>
      <c r="ET68" s="51"/>
      <c r="EU68" s="51"/>
      <c r="EV68" s="51"/>
      <c r="EW68" s="51"/>
      <c r="EX68" s="51"/>
      <c r="EY68" s="51"/>
      <c r="EZ68" s="51"/>
      <c r="FA68" s="51"/>
      <c r="FB68" s="51"/>
      <c r="FC68" s="51"/>
      <c r="FD68" s="51"/>
      <c r="FE68" s="51"/>
      <c r="FF68" s="51"/>
      <c r="FG68" s="51"/>
      <c r="FH68" s="51"/>
      <c r="FI68" s="51"/>
      <c r="FJ68" s="51"/>
      <c r="FK68" s="51"/>
      <c r="FL68" s="51"/>
      <c r="FM68" s="51"/>
      <c r="FN68" s="51"/>
      <c r="FO68" s="51"/>
      <c r="FP68" s="51"/>
      <c r="FQ68" s="51"/>
      <c r="FR68" s="51"/>
      <c r="FS68" s="51"/>
      <c r="FT68" s="51"/>
      <c r="FU68" s="51"/>
      <c r="FV68" s="51"/>
      <c r="FW68" s="51"/>
      <c r="FX68" s="51"/>
      <c r="FY68" s="51"/>
      <c r="FZ68" s="51"/>
      <c r="GA68" s="51"/>
      <c r="GB68" s="51"/>
      <c r="GC68" s="51"/>
      <c r="GD68" s="51"/>
      <c r="GE68" s="51"/>
      <c r="GF68" s="51"/>
      <c r="GG68" s="51"/>
      <c r="GH68" s="51"/>
      <c r="GI68" s="51"/>
      <c r="GJ68" s="51"/>
      <c r="GK68" s="51"/>
      <c r="GL68" s="51"/>
      <c r="GM68" s="51"/>
      <c r="GN68" s="51"/>
      <c r="GO68" s="51"/>
      <c r="GP68" s="51"/>
      <c r="GQ68" s="51"/>
      <c r="GR68" s="51"/>
      <c r="GS68" s="51"/>
      <c r="GT68" s="51"/>
      <c r="GU68" s="51"/>
      <c r="GV68" s="51"/>
      <c r="GW68" s="51"/>
      <c r="GX68" s="51"/>
      <c r="GY68" s="51"/>
      <c r="GZ68" s="51"/>
      <c r="HA68" s="51"/>
      <c r="HB68" s="51"/>
      <c r="HC68" s="51"/>
      <c r="HD68" s="51"/>
      <c r="HE68" s="51"/>
      <c r="HF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row>
    <row r="70">
      <c r="A70" s="266" t="s">
        <v>15501</v>
      </c>
      <c r="B70" s="267"/>
      <c r="C70" s="267"/>
      <c r="D70" s="267"/>
      <c r="E70" s="267"/>
      <c r="F70" s="267"/>
      <c r="G70" s="267"/>
      <c r="H70" s="267"/>
      <c r="I70" s="267"/>
      <c r="J70" s="267"/>
      <c r="K70" s="267"/>
      <c r="L70" s="267"/>
      <c r="M70" s="267"/>
      <c r="N70" s="267"/>
      <c r="O70" s="267"/>
      <c r="P70" s="267"/>
      <c r="Q70" s="267"/>
      <c r="R70" s="267"/>
      <c r="S70" s="267"/>
      <c r="T70" s="267"/>
      <c r="U70" s="267"/>
      <c r="V70" s="267"/>
      <c r="W70" s="267"/>
      <c r="X70" s="267"/>
      <c r="Y70" s="267"/>
      <c r="Z70" s="267"/>
      <c r="AA70" s="267"/>
      <c r="AB70" s="267"/>
      <c r="AC70" s="267"/>
      <c r="AD70" s="267"/>
      <c r="AE70" s="267"/>
      <c r="AF70" s="267"/>
      <c r="AG70" s="267"/>
      <c r="AH70" s="267"/>
      <c r="AI70" s="267"/>
      <c r="AJ70" s="267"/>
      <c r="AK70" s="267"/>
      <c r="AL70" s="267"/>
      <c r="AM70" s="267"/>
      <c r="AN70" s="267"/>
      <c r="AO70" s="267"/>
      <c r="AP70" s="267"/>
      <c r="AQ70" s="267"/>
      <c r="AR70" s="267"/>
      <c r="AS70" s="267"/>
      <c r="AT70" s="267"/>
      <c r="AU70" s="267"/>
      <c r="AV70" s="267"/>
      <c r="AW70" s="267"/>
      <c r="AX70" s="267"/>
      <c r="AY70" s="267"/>
      <c r="AZ70" s="267"/>
      <c r="BA70" s="267"/>
      <c r="BB70" s="267"/>
      <c r="BC70" s="267"/>
      <c r="BD70" s="267"/>
      <c r="BE70" s="267"/>
      <c r="BF70" s="267"/>
      <c r="BG70" s="267"/>
      <c r="BH70" s="267"/>
      <c r="BI70" s="267"/>
      <c r="BJ70" s="267"/>
      <c r="BK70" s="267"/>
      <c r="BL70" s="267"/>
      <c r="BM70" s="267"/>
      <c r="BN70" s="267"/>
      <c r="BO70" s="267"/>
      <c r="BP70" s="267"/>
      <c r="BQ70" s="267"/>
      <c r="BR70" s="267"/>
      <c r="BS70" s="267"/>
      <c r="BT70" s="267"/>
      <c r="BU70" s="267"/>
      <c r="BV70" s="267"/>
      <c r="BW70" s="267"/>
      <c r="BX70" s="267"/>
      <c r="BY70" s="267"/>
      <c r="BZ70" s="267"/>
      <c r="CA70" s="267"/>
      <c r="CB70" s="267"/>
      <c r="CC70" s="267"/>
      <c r="CD70" s="267"/>
      <c r="CE70" s="267"/>
      <c r="CF70" s="267"/>
      <c r="CG70" s="267"/>
      <c r="CH70" s="267"/>
      <c r="CI70" s="267"/>
      <c r="CJ70" s="267"/>
      <c r="CK70" s="267"/>
      <c r="CL70" s="267"/>
      <c r="CM70" s="267"/>
      <c r="CN70" s="267"/>
      <c r="CO70" s="267"/>
      <c r="CP70" s="267"/>
      <c r="CQ70" s="267"/>
      <c r="CR70" s="267"/>
      <c r="CS70" s="267"/>
      <c r="CT70" s="267"/>
      <c r="CU70" s="267"/>
      <c r="CV70" s="267"/>
      <c r="CW70" s="267"/>
      <c r="CX70" s="267"/>
      <c r="CY70" s="267"/>
      <c r="CZ70" s="267"/>
      <c r="DA70" s="267"/>
      <c r="DB70" s="267"/>
      <c r="DC70" s="267"/>
      <c r="DD70" s="267"/>
      <c r="DE70" s="267"/>
      <c r="DF70" s="267"/>
      <c r="DG70" s="267"/>
      <c r="DH70" s="267"/>
      <c r="DI70" s="267"/>
      <c r="DJ70" s="267"/>
      <c r="DK70" s="267"/>
      <c r="DL70" s="267"/>
      <c r="DM70" s="267"/>
      <c r="DN70" s="267"/>
      <c r="DO70" s="267"/>
      <c r="DP70" s="267"/>
      <c r="DQ70" s="267"/>
      <c r="DR70" s="267"/>
      <c r="DS70" s="267"/>
      <c r="DT70" s="267"/>
      <c r="DU70" s="267"/>
      <c r="DV70" s="267"/>
      <c r="DW70" s="267"/>
      <c r="DX70" s="267"/>
      <c r="DY70" s="267"/>
      <c r="DZ70" s="267"/>
      <c r="EA70" s="267"/>
      <c r="EB70" s="267"/>
      <c r="EC70" s="267"/>
      <c r="ED70" s="267"/>
      <c r="EE70" s="267"/>
      <c r="EF70" s="267"/>
      <c r="EG70" s="267"/>
      <c r="EH70" s="267"/>
      <c r="EI70" s="267"/>
      <c r="EJ70" s="267"/>
      <c r="EK70" s="267"/>
      <c r="EL70" s="267"/>
      <c r="EM70" s="267"/>
      <c r="EN70" s="267"/>
      <c r="EO70" s="267"/>
      <c r="EP70" s="267"/>
      <c r="EQ70" s="267"/>
      <c r="ER70" s="267"/>
      <c r="ES70" s="267"/>
      <c r="ET70" s="267"/>
      <c r="EU70" s="267"/>
      <c r="EV70" s="267"/>
      <c r="EW70" s="267"/>
      <c r="EX70" s="267"/>
      <c r="EY70" s="267"/>
      <c r="EZ70" s="267"/>
      <c r="FA70" s="267"/>
      <c r="FB70" s="267"/>
      <c r="FC70" s="267"/>
      <c r="FD70" s="267"/>
      <c r="FE70" s="267"/>
      <c r="FF70" s="267"/>
      <c r="FG70" s="267"/>
      <c r="FH70" s="267"/>
      <c r="FI70" s="267"/>
      <c r="FJ70" s="267"/>
      <c r="FK70" s="267"/>
      <c r="FL70" s="267"/>
      <c r="FM70" s="267"/>
      <c r="FN70" s="267"/>
      <c r="FO70" s="267"/>
      <c r="FP70" s="267"/>
      <c r="FQ70" s="267"/>
      <c r="FR70" s="267"/>
      <c r="FS70" s="267"/>
      <c r="FT70" s="267"/>
      <c r="FU70" s="267"/>
      <c r="FV70" s="267"/>
      <c r="FW70" s="267"/>
      <c r="FX70" s="267"/>
      <c r="FY70" s="267"/>
      <c r="FZ70" s="267"/>
      <c r="GA70" s="267"/>
      <c r="GB70" s="267"/>
      <c r="GC70" s="267"/>
      <c r="GD70" s="267"/>
      <c r="GE70" s="267"/>
      <c r="GF70" s="267"/>
      <c r="GG70" s="267"/>
      <c r="GH70" s="267"/>
      <c r="GI70" s="267"/>
      <c r="GJ70" s="267"/>
      <c r="GK70" s="267"/>
      <c r="GL70" s="267"/>
      <c r="GM70" s="267"/>
      <c r="GN70" s="267"/>
      <c r="GO70" s="267"/>
      <c r="GP70" s="267"/>
      <c r="GQ70" s="267"/>
      <c r="GR70" s="267"/>
      <c r="GS70" s="267"/>
      <c r="GT70" s="267"/>
      <c r="GU70" s="267"/>
      <c r="GV70" s="267"/>
      <c r="GW70" s="267"/>
      <c r="GX70" s="267"/>
      <c r="GY70" s="267"/>
      <c r="GZ70" s="267"/>
      <c r="HA70" s="267"/>
      <c r="HB70" s="267"/>
      <c r="HC70" s="267"/>
      <c r="HD70" s="267"/>
      <c r="HE70" s="267"/>
      <c r="HF70" s="267"/>
    </row>
    <row r="71">
      <c r="A71" s="51" t="s">
        <v>15502</v>
      </c>
      <c r="B71" s="42"/>
      <c r="C71" s="42"/>
      <c r="D71" s="42"/>
      <c r="E71" s="42"/>
      <c r="F71" s="42"/>
      <c r="G71" s="42"/>
      <c r="H71" s="42"/>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row>
    <row r="72">
      <c r="A72" s="51" t="s">
        <v>15503</v>
      </c>
      <c r="B72" s="42"/>
      <c r="C72" s="42"/>
      <c r="D72" s="42"/>
      <c r="E72" s="42"/>
      <c r="F72" s="42"/>
      <c r="G72" s="42"/>
      <c r="H72" s="42"/>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c r="DQ72" s="51"/>
      <c r="DR72" s="51"/>
      <c r="DS72" s="51"/>
      <c r="DT72" s="51"/>
      <c r="DU72" s="51"/>
      <c r="DV72" s="51"/>
      <c r="DW72" s="51"/>
      <c r="DX72" s="51"/>
      <c r="DY72" s="51"/>
      <c r="DZ72" s="51"/>
      <c r="EA72" s="51"/>
      <c r="EB72" s="51"/>
      <c r="EC72" s="51"/>
      <c r="ED72" s="51"/>
      <c r="EE72" s="51"/>
      <c r="EF72" s="51"/>
      <c r="EG72" s="51"/>
      <c r="EH72" s="51"/>
      <c r="EI72" s="51"/>
      <c r="EJ72" s="51"/>
      <c r="EK72" s="51"/>
      <c r="EL72" s="51"/>
      <c r="EM72" s="51"/>
      <c r="EN72" s="51"/>
      <c r="EO72" s="51"/>
      <c r="EP72" s="51"/>
      <c r="EQ72" s="51"/>
      <c r="ER72" s="51"/>
      <c r="ES72" s="51"/>
      <c r="ET72" s="51"/>
      <c r="EU72" s="51"/>
      <c r="EV72" s="51"/>
      <c r="EW72" s="51"/>
      <c r="EX72" s="51"/>
      <c r="EY72" s="51"/>
      <c r="EZ72" s="51"/>
      <c r="FA72" s="51"/>
      <c r="FB72" s="51"/>
      <c r="FC72" s="51"/>
      <c r="FD72" s="51"/>
      <c r="FE72" s="51"/>
      <c r="FF72" s="51"/>
      <c r="FG72" s="51"/>
      <c r="FH72" s="51"/>
      <c r="FI72" s="51"/>
      <c r="FJ72" s="51"/>
      <c r="FK72" s="51"/>
      <c r="FL72" s="51"/>
      <c r="FM72" s="51"/>
      <c r="FN72" s="51"/>
      <c r="FO72" s="51"/>
      <c r="FP72" s="51"/>
      <c r="FQ72" s="51"/>
      <c r="FR72" s="51"/>
      <c r="FS72" s="51"/>
      <c r="FT72" s="51"/>
      <c r="FU72" s="51"/>
      <c r="FV72" s="51"/>
      <c r="FW72" s="51"/>
      <c r="FX72" s="51"/>
      <c r="FY72" s="51"/>
      <c r="FZ72" s="51"/>
      <c r="GA72" s="51"/>
      <c r="GB72" s="51"/>
      <c r="GC72" s="51"/>
      <c r="GD72" s="51"/>
      <c r="GE72" s="51"/>
      <c r="GF72" s="51"/>
      <c r="GG72" s="51"/>
      <c r="GH72" s="51"/>
      <c r="GI72" s="51"/>
      <c r="GJ72" s="51"/>
      <c r="GK72" s="51"/>
      <c r="GL72" s="51"/>
      <c r="GM72" s="51"/>
      <c r="GN72" s="51"/>
      <c r="GO72" s="51"/>
      <c r="GP72" s="51"/>
      <c r="GQ72" s="51"/>
      <c r="GR72" s="51"/>
      <c r="GS72" s="51"/>
      <c r="GT72" s="51"/>
      <c r="GU72" s="51"/>
      <c r="GV72" s="51"/>
      <c r="GW72" s="51"/>
      <c r="GX72" s="51"/>
      <c r="GY72" s="51"/>
      <c r="GZ72" s="51"/>
      <c r="HA72" s="51"/>
      <c r="HB72" s="51"/>
      <c r="HC72" s="51"/>
      <c r="HD72" s="51"/>
      <c r="HE72" s="51"/>
      <c r="HF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c r="DQ73" s="51"/>
      <c r="DR73" s="51"/>
      <c r="DS73" s="51"/>
      <c r="DT73" s="51"/>
      <c r="DU73" s="51"/>
      <c r="DV73" s="51"/>
      <c r="DW73" s="51"/>
      <c r="DX73" s="51"/>
      <c r="DY73" s="51"/>
      <c r="DZ73" s="51"/>
      <c r="EA73" s="51"/>
      <c r="EB73" s="51"/>
      <c r="EC73" s="51"/>
      <c r="ED73" s="51"/>
      <c r="EE73" s="51"/>
      <c r="EF73" s="51"/>
      <c r="EG73" s="51"/>
      <c r="EH73" s="51"/>
      <c r="EI73" s="51"/>
      <c r="EJ73" s="51"/>
      <c r="EK73" s="51"/>
      <c r="EL73" s="51"/>
      <c r="EM73" s="51"/>
      <c r="EN73" s="51"/>
      <c r="EO73" s="51"/>
      <c r="EP73" s="51"/>
      <c r="EQ73" s="51"/>
      <c r="ER73" s="51"/>
      <c r="ES73" s="51"/>
      <c r="ET73" s="51"/>
      <c r="EU73" s="51"/>
      <c r="EV73" s="51"/>
      <c r="EW73" s="51"/>
      <c r="EX73" s="51"/>
      <c r="EY73" s="51"/>
      <c r="EZ73" s="51"/>
      <c r="FA73" s="51"/>
      <c r="FB73" s="51"/>
      <c r="FC73" s="51"/>
      <c r="FD73" s="51"/>
      <c r="FE73" s="51"/>
      <c r="FF73" s="51"/>
      <c r="FG73" s="51"/>
      <c r="FH73" s="51"/>
      <c r="FI73" s="51"/>
      <c r="FJ73" s="51"/>
      <c r="FK73" s="51"/>
      <c r="FL73" s="51"/>
      <c r="FM73" s="51"/>
      <c r="FN73" s="51"/>
      <c r="FO73" s="51"/>
      <c r="FP73" s="51"/>
      <c r="FQ73" s="51"/>
      <c r="FR73" s="51"/>
      <c r="FS73" s="51"/>
      <c r="FT73" s="51"/>
      <c r="FU73" s="51"/>
      <c r="FV73" s="51"/>
      <c r="FW73" s="51"/>
      <c r="FX73" s="51"/>
      <c r="FY73" s="51"/>
      <c r="FZ73" s="51"/>
      <c r="GA73" s="51"/>
      <c r="GB73" s="51"/>
      <c r="GC73" s="51"/>
      <c r="GD73" s="51"/>
      <c r="GE73" s="51"/>
      <c r="GF73" s="51"/>
      <c r="GG73" s="51"/>
      <c r="GH73" s="51"/>
      <c r="GI73" s="51"/>
      <c r="GJ73" s="51"/>
      <c r="GK73" s="51"/>
      <c r="GL73" s="51"/>
      <c r="GM73" s="51"/>
      <c r="GN73" s="51"/>
      <c r="GO73" s="51"/>
      <c r="GP73" s="51"/>
      <c r="GQ73" s="51"/>
      <c r="GR73" s="51"/>
      <c r="GS73" s="51"/>
      <c r="GT73" s="51"/>
      <c r="GU73" s="51"/>
      <c r="GV73" s="51"/>
      <c r="GW73" s="51"/>
      <c r="GX73" s="51"/>
      <c r="GY73" s="51"/>
      <c r="GZ73" s="51"/>
      <c r="HA73" s="51"/>
      <c r="HB73" s="51"/>
      <c r="HC73" s="51"/>
      <c r="HD73" s="51"/>
      <c r="HE73" s="51"/>
      <c r="HF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c r="CY74" s="51"/>
      <c r="CZ74" s="51"/>
      <c r="DA74" s="51"/>
      <c r="DB74" s="51"/>
      <c r="DC74" s="51"/>
      <c r="DD74" s="51"/>
      <c r="DE74" s="51"/>
      <c r="DF74" s="51"/>
      <c r="DG74" s="51"/>
      <c r="DH74" s="51"/>
      <c r="DI74" s="51"/>
      <c r="DJ74" s="51"/>
      <c r="DK74" s="51"/>
      <c r="DL74" s="51"/>
      <c r="DM74" s="51"/>
      <c r="DN74" s="51"/>
      <c r="DO74" s="51"/>
      <c r="DP74" s="51"/>
      <c r="DQ74" s="51"/>
      <c r="DR74" s="51"/>
      <c r="DS74" s="51"/>
      <c r="DT74" s="51"/>
      <c r="DU74" s="51"/>
      <c r="DV74" s="51"/>
      <c r="DW74" s="51"/>
      <c r="DX74" s="51"/>
      <c r="DY74" s="51"/>
      <c r="DZ74" s="51"/>
      <c r="EA74" s="51"/>
      <c r="EB74" s="51"/>
      <c r="EC74" s="51"/>
      <c r="ED74" s="51"/>
      <c r="EE74" s="51"/>
      <c r="EF74" s="51"/>
      <c r="EG74" s="51"/>
      <c r="EH74" s="51"/>
      <c r="EI74" s="51"/>
      <c r="EJ74" s="51"/>
      <c r="EK74" s="51"/>
      <c r="EL74" s="51"/>
      <c r="EM74" s="51"/>
      <c r="EN74" s="51"/>
      <c r="EO74" s="51"/>
      <c r="EP74" s="51"/>
      <c r="EQ74" s="51"/>
      <c r="ER74" s="51"/>
      <c r="ES74" s="51"/>
      <c r="ET74" s="51"/>
      <c r="EU74" s="51"/>
      <c r="EV74" s="51"/>
      <c r="EW74" s="51"/>
      <c r="EX74" s="51"/>
      <c r="EY74" s="51"/>
      <c r="EZ74" s="51"/>
      <c r="FA74" s="51"/>
      <c r="FB74" s="51"/>
      <c r="FC74" s="51"/>
      <c r="FD74" s="51"/>
      <c r="FE74" s="51"/>
      <c r="FF74" s="51"/>
      <c r="FG74" s="51"/>
      <c r="FH74" s="51"/>
      <c r="FI74" s="51"/>
      <c r="FJ74" s="51"/>
      <c r="FK74" s="51"/>
      <c r="FL74" s="51"/>
      <c r="FM74" s="51"/>
      <c r="FN74" s="51"/>
      <c r="FO74" s="51"/>
      <c r="FP74" s="51"/>
      <c r="FQ74" s="51"/>
      <c r="FR74" s="51"/>
      <c r="FS74" s="51"/>
      <c r="FT74" s="51"/>
      <c r="FU74" s="51"/>
      <c r="FV74" s="51"/>
      <c r="FW74" s="51"/>
      <c r="FX74" s="51"/>
      <c r="FY74" s="51"/>
      <c r="FZ74" s="51"/>
      <c r="GA74" s="51"/>
      <c r="GB74" s="51"/>
      <c r="GC74" s="51"/>
      <c r="GD74" s="51"/>
      <c r="GE74" s="51"/>
      <c r="GF74" s="51"/>
      <c r="GG74" s="51"/>
      <c r="GH74" s="51"/>
      <c r="GI74" s="51"/>
      <c r="GJ74" s="51"/>
      <c r="GK74" s="51"/>
      <c r="GL74" s="51"/>
      <c r="GM74" s="51"/>
      <c r="GN74" s="51"/>
      <c r="GO74" s="51"/>
      <c r="GP74" s="51"/>
      <c r="GQ74" s="51"/>
      <c r="GR74" s="51"/>
      <c r="GS74" s="51"/>
      <c r="GT74" s="51"/>
      <c r="GU74" s="51"/>
      <c r="GV74" s="51"/>
      <c r="GW74" s="51"/>
      <c r="GX74" s="51"/>
      <c r="GY74" s="51"/>
      <c r="GZ74" s="51"/>
      <c r="HA74" s="51"/>
      <c r="HB74" s="51"/>
      <c r="HC74" s="51"/>
      <c r="HD74" s="51"/>
      <c r="HE74" s="51"/>
      <c r="HF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51"/>
      <c r="DB75" s="51"/>
      <c r="DC75" s="51"/>
      <c r="DD75" s="51"/>
      <c r="DE75" s="51"/>
      <c r="DF75" s="51"/>
      <c r="DG75" s="51"/>
      <c r="DH75" s="51"/>
      <c r="DI75" s="51"/>
      <c r="DJ75" s="51"/>
      <c r="DK75" s="51"/>
      <c r="DL75" s="51"/>
      <c r="DM75" s="51"/>
      <c r="DN75" s="51"/>
      <c r="DO75" s="51"/>
      <c r="DP75" s="51"/>
      <c r="DQ75" s="51"/>
      <c r="DR75" s="51"/>
      <c r="DS75" s="51"/>
      <c r="DT75" s="51"/>
      <c r="DU75" s="51"/>
      <c r="DV75" s="51"/>
      <c r="DW75" s="51"/>
      <c r="DX75" s="51"/>
      <c r="DY75" s="51"/>
      <c r="DZ75" s="51"/>
      <c r="EA75" s="51"/>
      <c r="EB75" s="51"/>
      <c r="EC75" s="51"/>
      <c r="ED75" s="51"/>
      <c r="EE75" s="51"/>
      <c r="EF75" s="51"/>
      <c r="EG75" s="51"/>
      <c r="EH75" s="51"/>
      <c r="EI75" s="51"/>
      <c r="EJ75" s="51"/>
      <c r="EK75" s="51"/>
      <c r="EL75" s="51"/>
      <c r="EM75" s="51"/>
      <c r="EN75" s="51"/>
      <c r="EO75" s="51"/>
      <c r="EP75" s="51"/>
      <c r="EQ75" s="51"/>
      <c r="ER75" s="51"/>
      <c r="ES75" s="51"/>
      <c r="ET75" s="51"/>
      <c r="EU75" s="51"/>
      <c r="EV75" s="51"/>
      <c r="EW75" s="51"/>
      <c r="EX75" s="51"/>
      <c r="EY75" s="51"/>
      <c r="EZ75" s="51"/>
      <c r="FA75" s="51"/>
      <c r="FB75" s="51"/>
      <c r="FC75" s="51"/>
      <c r="FD75" s="51"/>
      <c r="FE75" s="51"/>
      <c r="FF75" s="51"/>
      <c r="FG75" s="51"/>
      <c r="FH75" s="51"/>
      <c r="FI75" s="51"/>
      <c r="FJ75" s="51"/>
      <c r="FK75" s="51"/>
      <c r="FL75" s="51"/>
      <c r="FM75" s="51"/>
      <c r="FN75" s="51"/>
      <c r="FO75" s="51"/>
      <c r="FP75" s="51"/>
      <c r="FQ75" s="51"/>
      <c r="FR75" s="51"/>
      <c r="FS75" s="51"/>
      <c r="FT75" s="51"/>
      <c r="FU75" s="51"/>
      <c r="FV75" s="51"/>
      <c r="FW75" s="51"/>
      <c r="FX75" s="51"/>
      <c r="FY75" s="51"/>
      <c r="FZ75" s="51"/>
      <c r="GA75" s="51"/>
      <c r="GB75" s="51"/>
      <c r="GC75" s="51"/>
      <c r="GD75" s="51"/>
      <c r="GE75" s="51"/>
      <c r="GF75" s="51"/>
      <c r="GG75" s="51"/>
      <c r="GH75" s="51"/>
      <c r="GI75" s="51"/>
      <c r="GJ75" s="51"/>
      <c r="GK75" s="51"/>
      <c r="GL75" s="51"/>
      <c r="GM75" s="51"/>
      <c r="GN75" s="51"/>
      <c r="GO75" s="51"/>
      <c r="GP75" s="51"/>
      <c r="GQ75" s="51"/>
      <c r="GR75" s="51"/>
      <c r="GS75" s="51"/>
      <c r="GT75" s="51"/>
      <c r="GU75" s="51"/>
      <c r="GV75" s="51"/>
      <c r="GW75" s="51"/>
      <c r="GX75" s="51"/>
      <c r="GY75" s="51"/>
      <c r="GZ75" s="51"/>
      <c r="HA75" s="51"/>
      <c r="HB75" s="51"/>
      <c r="HC75" s="51"/>
      <c r="HD75" s="51"/>
      <c r="HE75" s="51"/>
      <c r="HF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c r="DA76" s="51"/>
      <c r="DB76" s="51"/>
      <c r="DC76" s="51"/>
      <c r="DD76" s="51"/>
      <c r="DE76" s="51"/>
      <c r="DF76" s="51"/>
      <c r="DG76" s="51"/>
      <c r="DH76" s="51"/>
      <c r="DI76" s="51"/>
      <c r="DJ76" s="51"/>
      <c r="DK76" s="51"/>
      <c r="DL76" s="51"/>
      <c r="DM76" s="51"/>
      <c r="DN76" s="51"/>
      <c r="DO76" s="51"/>
      <c r="DP76" s="51"/>
      <c r="DQ76" s="51"/>
      <c r="DR76" s="51"/>
      <c r="DS76" s="51"/>
      <c r="DT76" s="51"/>
      <c r="DU76" s="51"/>
      <c r="DV76" s="51"/>
      <c r="DW76" s="51"/>
      <c r="DX76" s="51"/>
      <c r="DY76" s="51"/>
      <c r="DZ76" s="51"/>
      <c r="EA76" s="51"/>
      <c r="EB76" s="51"/>
      <c r="EC76" s="51"/>
      <c r="ED76" s="51"/>
      <c r="EE76" s="51"/>
      <c r="EF76" s="51"/>
      <c r="EG76" s="51"/>
      <c r="EH76" s="51"/>
      <c r="EI76" s="51"/>
      <c r="EJ76" s="51"/>
      <c r="EK76" s="51"/>
      <c r="EL76" s="51"/>
      <c r="EM76" s="51"/>
      <c r="EN76" s="51"/>
      <c r="EO76" s="51"/>
      <c r="EP76" s="51"/>
      <c r="EQ76" s="51"/>
      <c r="ER76" s="51"/>
      <c r="ES76" s="51"/>
      <c r="ET76" s="51"/>
      <c r="EU76" s="51"/>
      <c r="EV76" s="51"/>
      <c r="EW76" s="51"/>
      <c r="EX76" s="51"/>
      <c r="EY76" s="51"/>
      <c r="EZ76" s="51"/>
      <c r="FA76" s="51"/>
      <c r="FB76" s="51"/>
      <c r="FC76" s="51"/>
      <c r="FD76" s="51"/>
      <c r="FE76" s="51"/>
      <c r="FF76" s="51"/>
      <c r="FG76" s="51"/>
      <c r="FH76" s="51"/>
      <c r="FI76" s="51"/>
      <c r="FJ76" s="51"/>
      <c r="FK76" s="51"/>
      <c r="FL76" s="51"/>
      <c r="FM76" s="51"/>
      <c r="FN76" s="51"/>
      <c r="FO76" s="51"/>
      <c r="FP76" s="51"/>
      <c r="FQ76" s="51"/>
      <c r="FR76" s="51"/>
      <c r="FS76" s="51"/>
      <c r="FT76" s="51"/>
      <c r="FU76" s="51"/>
      <c r="FV76" s="51"/>
      <c r="FW76" s="51"/>
      <c r="FX76" s="51"/>
      <c r="FY76" s="51"/>
      <c r="FZ76" s="51"/>
      <c r="GA76" s="51"/>
      <c r="GB76" s="51"/>
      <c r="GC76" s="51"/>
      <c r="GD76" s="51"/>
      <c r="GE76" s="51"/>
      <c r="GF76" s="51"/>
      <c r="GG76" s="51"/>
      <c r="GH76" s="51"/>
      <c r="GI76" s="51"/>
      <c r="GJ76" s="51"/>
      <c r="GK76" s="51"/>
      <c r="GL76" s="51"/>
      <c r="GM76" s="51"/>
      <c r="GN76" s="51"/>
      <c r="GO76" s="51"/>
      <c r="GP76" s="51"/>
      <c r="GQ76" s="51"/>
      <c r="GR76" s="51"/>
      <c r="GS76" s="51"/>
      <c r="GT76" s="51"/>
      <c r="GU76" s="51"/>
      <c r="GV76" s="51"/>
      <c r="GW76" s="51"/>
      <c r="GX76" s="51"/>
      <c r="GY76" s="51"/>
      <c r="GZ76" s="51"/>
      <c r="HA76" s="51"/>
      <c r="HB76" s="51"/>
      <c r="HC76" s="51"/>
      <c r="HD76" s="51"/>
      <c r="HE76" s="51"/>
      <c r="HF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c r="DJ77" s="51"/>
      <c r="DK77" s="51"/>
      <c r="DL77" s="51"/>
      <c r="DM77" s="51"/>
      <c r="DN77" s="51"/>
      <c r="DO77" s="51"/>
      <c r="DP77" s="51"/>
      <c r="DQ77" s="51"/>
      <c r="DR77" s="51"/>
      <c r="DS77" s="51"/>
      <c r="DT77" s="51"/>
      <c r="DU77" s="51"/>
      <c r="DV77" s="51"/>
      <c r="DW77" s="51"/>
      <c r="DX77" s="51"/>
      <c r="DY77" s="51"/>
      <c r="DZ77" s="51"/>
      <c r="EA77" s="51"/>
      <c r="EB77" s="51"/>
      <c r="EC77" s="51"/>
      <c r="ED77" s="51"/>
      <c r="EE77" s="51"/>
      <c r="EF77" s="51"/>
      <c r="EG77" s="51"/>
      <c r="EH77" s="51"/>
      <c r="EI77" s="51"/>
      <c r="EJ77" s="51"/>
      <c r="EK77" s="51"/>
      <c r="EL77" s="51"/>
      <c r="EM77" s="51"/>
      <c r="EN77" s="51"/>
      <c r="EO77" s="51"/>
      <c r="EP77" s="51"/>
      <c r="EQ77" s="51"/>
      <c r="ER77" s="51"/>
      <c r="ES77" s="51"/>
      <c r="ET77" s="51"/>
      <c r="EU77" s="51"/>
      <c r="EV77" s="51"/>
      <c r="EW77" s="51"/>
      <c r="EX77" s="51"/>
      <c r="EY77" s="51"/>
      <c r="EZ77" s="51"/>
      <c r="FA77" s="51"/>
      <c r="FB77" s="51"/>
      <c r="FC77" s="51"/>
      <c r="FD77" s="51"/>
      <c r="FE77" s="51"/>
      <c r="FF77" s="51"/>
      <c r="FG77" s="51"/>
      <c r="FH77" s="51"/>
      <c r="FI77" s="51"/>
      <c r="FJ77" s="51"/>
      <c r="FK77" s="51"/>
      <c r="FL77" s="51"/>
      <c r="FM77" s="51"/>
      <c r="FN77" s="51"/>
      <c r="FO77" s="51"/>
      <c r="FP77" s="51"/>
      <c r="FQ77" s="51"/>
      <c r="FR77" s="51"/>
      <c r="FS77" s="51"/>
      <c r="FT77" s="51"/>
      <c r="FU77" s="51"/>
      <c r="FV77" s="51"/>
      <c r="FW77" s="51"/>
      <c r="FX77" s="51"/>
      <c r="FY77" s="51"/>
      <c r="FZ77" s="51"/>
      <c r="GA77" s="51"/>
      <c r="GB77" s="51"/>
      <c r="GC77" s="51"/>
      <c r="GD77" s="51"/>
      <c r="GE77" s="51"/>
      <c r="GF77" s="51"/>
      <c r="GG77" s="51"/>
      <c r="GH77" s="51"/>
      <c r="GI77" s="51"/>
      <c r="GJ77" s="51"/>
      <c r="GK77" s="51"/>
      <c r="GL77" s="51"/>
      <c r="GM77" s="51"/>
      <c r="GN77" s="51"/>
      <c r="GO77" s="51"/>
      <c r="GP77" s="51"/>
      <c r="GQ77" s="51"/>
      <c r="GR77" s="51"/>
      <c r="GS77" s="51"/>
      <c r="GT77" s="51"/>
      <c r="GU77" s="51"/>
      <c r="GV77" s="51"/>
      <c r="GW77" s="51"/>
      <c r="GX77" s="51"/>
      <c r="GY77" s="51"/>
      <c r="GZ77" s="51"/>
      <c r="HA77" s="51"/>
      <c r="HB77" s="51"/>
      <c r="HC77" s="51"/>
      <c r="HD77" s="51"/>
      <c r="HE77" s="51"/>
      <c r="HF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c r="DA78" s="51"/>
      <c r="DB78" s="51"/>
      <c r="DC78" s="51"/>
      <c r="DD78" s="51"/>
      <c r="DE78" s="51"/>
      <c r="DF78" s="51"/>
      <c r="DG78" s="51"/>
      <c r="DH78" s="51"/>
      <c r="DI78" s="51"/>
      <c r="DJ78" s="51"/>
      <c r="DK78" s="51"/>
      <c r="DL78" s="51"/>
      <c r="DM78" s="51"/>
      <c r="DN78" s="51"/>
      <c r="DO78" s="51"/>
      <c r="DP78" s="51"/>
      <c r="DQ78" s="51"/>
      <c r="DR78" s="51"/>
      <c r="DS78" s="51"/>
      <c r="DT78" s="51"/>
      <c r="DU78" s="51"/>
      <c r="DV78" s="51"/>
      <c r="DW78" s="51"/>
      <c r="DX78" s="51"/>
      <c r="DY78" s="51"/>
      <c r="DZ78" s="51"/>
      <c r="EA78" s="51"/>
      <c r="EB78" s="51"/>
      <c r="EC78" s="51"/>
      <c r="ED78" s="51"/>
      <c r="EE78" s="51"/>
      <c r="EF78" s="51"/>
      <c r="EG78" s="51"/>
      <c r="EH78" s="51"/>
      <c r="EI78" s="51"/>
      <c r="EJ78" s="51"/>
      <c r="EK78" s="51"/>
      <c r="EL78" s="51"/>
      <c r="EM78" s="51"/>
      <c r="EN78" s="51"/>
      <c r="EO78" s="51"/>
      <c r="EP78" s="51"/>
      <c r="EQ78" s="51"/>
      <c r="ER78" s="51"/>
      <c r="ES78" s="51"/>
      <c r="ET78" s="51"/>
      <c r="EU78" s="51"/>
      <c r="EV78" s="51"/>
      <c r="EW78" s="51"/>
      <c r="EX78" s="51"/>
      <c r="EY78" s="51"/>
      <c r="EZ78" s="51"/>
      <c r="FA78" s="51"/>
      <c r="FB78" s="51"/>
      <c r="FC78" s="51"/>
      <c r="FD78" s="51"/>
      <c r="FE78" s="51"/>
      <c r="FF78" s="51"/>
      <c r="FG78" s="51"/>
      <c r="FH78" s="51"/>
      <c r="FI78" s="51"/>
      <c r="FJ78" s="51"/>
      <c r="FK78" s="51"/>
      <c r="FL78" s="51"/>
      <c r="FM78" s="51"/>
      <c r="FN78" s="51"/>
      <c r="FO78" s="51"/>
      <c r="FP78" s="51"/>
      <c r="FQ78" s="51"/>
      <c r="FR78" s="51"/>
      <c r="FS78" s="51"/>
      <c r="FT78" s="51"/>
      <c r="FU78" s="51"/>
      <c r="FV78" s="51"/>
      <c r="FW78" s="51"/>
      <c r="FX78" s="51"/>
      <c r="FY78" s="51"/>
      <c r="FZ78" s="51"/>
      <c r="GA78" s="51"/>
      <c r="GB78" s="51"/>
      <c r="GC78" s="51"/>
      <c r="GD78" s="51"/>
      <c r="GE78" s="51"/>
      <c r="GF78" s="51"/>
      <c r="GG78" s="51"/>
      <c r="GH78" s="51"/>
      <c r="GI78" s="51"/>
      <c r="GJ78" s="51"/>
      <c r="GK78" s="51"/>
      <c r="GL78" s="51"/>
      <c r="GM78" s="51"/>
      <c r="GN78" s="51"/>
      <c r="GO78" s="51"/>
      <c r="GP78" s="51"/>
      <c r="GQ78" s="51"/>
      <c r="GR78" s="51"/>
      <c r="GS78" s="51"/>
      <c r="GT78" s="51"/>
      <c r="GU78" s="51"/>
      <c r="GV78" s="51"/>
      <c r="GW78" s="51"/>
      <c r="GX78" s="51"/>
      <c r="GY78" s="51"/>
      <c r="GZ78" s="51"/>
      <c r="HA78" s="51"/>
      <c r="HB78" s="51"/>
      <c r="HC78" s="51"/>
      <c r="HD78" s="51"/>
      <c r="HE78" s="51"/>
      <c r="HF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1"/>
      <c r="FT79" s="51"/>
      <c r="FU79" s="51"/>
      <c r="FV79" s="51"/>
      <c r="FW79" s="51"/>
      <c r="FX79" s="51"/>
      <c r="FY79" s="51"/>
      <c r="FZ79" s="51"/>
      <c r="GA79" s="51"/>
      <c r="GB79" s="51"/>
      <c r="GC79" s="51"/>
      <c r="GD79" s="51"/>
      <c r="GE79" s="51"/>
      <c r="GF79" s="51"/>
      <c r="GG79" s="51"/>
      <c r="GH79" s="51"/>
      <c r="GI79" s="51"/>
      <c r="GJ79" s="51"/>
      <c r="GK79" s="51"/>
      <c r="GL79" s="51"/>
      <c r="GM79" s="51"/>
      <c r="GN79" s="51"/>
      <c r="GO79" s="51"/>
      <c r="GP79" s="51"/>
      <c r="GQ79" s="51"/>
      <c r="GR79" s="51"/>
      <c r="GS79" s="51"/>
      <c r="GT79" s="51"/>
      <c r="GU79" s="51"/>
      <c r="GV79" s="51"/>
      <c r="GW79" s="51"/>
      <c r="GX79" s="51"/>
      <c r="GY79" s="51"/>
      <c r="GZ79" s="51"/>
      <c r="HA79" s="51"/>
      <c r="HB79" s="51"/>
      <c r="HC79" s="51"/>
      <c r="HD79" s="51"/>
      <c r="HE79" s="51"/>
      <c r="HF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c r="CY80" s="51"/>
      <c r="CZ80" s="51"/>
      <c r="DA80" s="51"/>
      <c r="DB80" s="51"/>
      <c r="DC80" s="51"/>
      <c r="DD80" s="51"/>
      <c r="DE80" s="51"/>
      <c r="DF80" s="51"/>
      <c r="DG80" s="51"/>
      <c r="DH80" s="51"/>
      <c r="DI80" s="51"/>
      <c r="DJ80" s="51"/>
      <c r="DK80" s="51"/>
      <c r="DL80" s="51"/>
      <c r="DM80" s="51"/>
      <c r="DN80" s="51"/>
      <c r="DO80" s="51"/>
      <c r="DP80" s="51"/>
      <c r="DQ80" s="51"/>
      <c r="DR80" s="51"/>
      <c r="DS80" s="51"/>
      <c r="DT80" s="51"/>
      <c r="DU80" s="51"/>
      <c r="DV80" s="51"/>
      <c r="DW80" s="51"/>
      <c r="DX80" s="51"/>
      <c r="DY80" s="51"/>
      <c r="DZ80" s="51"/>
      <c r="EA80" s="51"/>
      <c r="EB80" s="51"/>
      <c r="EC80" s="51"/>
      <c r="ED80" s="51"/>
      <c r="EE80" s="51"/>
      <c r="EF80" s="51"/>
      <c r="EG80" s="51"/>
      <c r="EH80" s="51"/>
      <c r="EI80" s="51"/>
      <c r="EJ80" s="51"/>
      <c r="EK80" s="51"/>
      <c r="EL80" s="51"/>
      <c r="EM80" s="51"/>
      <c r="EN80" s="51"/>
      <c r="EO80" s="51"/>
      <c r="EP80" s="51"/>
      <c r="EQ80" s="51"/>
      <c r="ER80" s="51"/>
      <c r="ES80" s="51"/>
      <c r="ET80" s="51"/>
      <c r="EU80" s="51"/>
      <c r="EV80" s="51"/>
      <c r="EW80" s="51"/>
      <c r="EX80" s="51"/>
      <c r="EY80" s="51"/>
      <c r="EZ80" s="51"/>
      <c r="FA80" s="51"/>
      <c r="FB80" s="51"/>
      <c r="FC80" s="51"/>
      <c r="FD80" s="51"/>
      <c r="FE80" s="51"/>
      <c r="FF80" s="51"/>
      <c r="FG80" s="51"/>
      <c r="FH80" s="51"/>
      <c r="FI80" s="51"/>
      <c r="FJ80" s="51"/>
      <c r="FK80" s="51"/>
      <c r="FL80" s="51"/>
      <c r="FM80" s="51"/>
      <c r="FN80" s="51"/>
      <c r="FO80" s="51"/>
      <c r="FP80" s="51"/>
      <c r="FQ80" s="51"/>
      <c r="FR80" s="51"/>
      <c r="FS80" s="51"/>
      <c r="FT80" s="51"/>
      <c r="FU80" s="51"/>
      <c r="FV80" s="51"/>
      <c r="FW80" s="51"/>
      <c r="FX80" s="51"/>
      <c r="FY80" s="51"/>
      <c r="FZ80" s="51"/>
      <c r="GA80" s="51"/>
      <c r="GB80" s="51"/>
      <c r="GC80" s="51"/>
      <c r="GD80" s="51"/>
      <c r="GE80" s="51"/>
      <c r="GF80" s="51"/>
      <c r="GG80" s="51"/>
      <c r="GH80" s="51"/>
      <c r="GI80" s="51"/>
      <c r="GJ80" s="51"/>
      <c r="GK80" s="51"/>
      <c r="GL80" s="51"/>
      <c r="GM80" s="51"/>
      <c r="GN80" s="51"/>
      <c r="GO80" s="51"/>
      <c r="GP80" s="51"/>
      <c r="GQ80" s="51"/>
      <c r="GR80" s="51"/>
      <c r="GS80" s="51"/>
      <c r="GT80" s="51"/>
      <c r="GU80" s="51"/>
      <c r="GV80" s="51"/>
      <c r="GW80" s="51"/>
      <c r="GX80" s="51"/>
      <c r="GY80" s="51"/>
      <c r="GZ80" s="51"/>
      <c r="HA80" s="51"/>
      <c r="HB80" s="51"/>
      <c r="HC80" s="51"/>
      <c r="HD80" s="51"/>
      <c r="HE80" s="51"/>
      <c r="HF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1"/>
      <c r="FT81" s="51"/>
      <c r="FU81" s="51"/>
      <c r="FV81" s="51"/>
      <c r="FW81" s="51"/>
      <c r="FX81" s="51"/>
      <c r="FY81" s="51"/>
      <c r="FZ81" s="51"/>
      <c r="GA81" s="51"/>
      <c r="GB81" s="51"/>
      <c r="GC81" s="51"/>
      <c r="GD81" s="51"/>
      <c r="GE81" s="51"/>
      <c r="GF81" s="51"/>
      <c r="GG81" s="51"/>
      <c r="GH81" s="51"/>
      <c r="GI81" s="51"/>
      <c r="GJ81" s="51"/>
      <c r="GK81" s="51"/>
      <c r="GL81" s="51"/>
      <c r="GM81" s="51"/>
      <c r="GN81" s="51"/>
      <c r="GO81" s="51"/>
      <c r="GP81" s="51"/>
      <c r="GQ81" s="51"/>
      <c r="GR81" s="51"/>
      <c r="GS81" s="51"/>
      <c r="GT81" s="51"/>
      <c r="GU81" s="51"/>
      <c r="GV81" s="51"/>
      <c r="GW81" s="51"/>
      <c r="GX81" s="51"/>
      <c r="GY81" s="51"/>
      <c r="GZ81" s="51"/>
      <c r="HA81" s="51"/>
      <c r="HB81" s="51"/>
      <c r="HC81" s="51"/>
      <c r="HD81" s="51"/>
      <c r="HE81" s="51"/>
      <c r="HF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1"/>
      <c r="FT82" s="51"/>
      <c r="FU82" s="51"/>
      <c r="FV82" s="51"/>
      <c r="FW82" s="51"/>
      <c r="FX82" s="51"/>
      <c r="FY82" s="51"/>
      <c r="FZ82" s="51"/>
      <c r="GA82" s="51"/>
      <c r="GB82" s="51"/>
      <c r="GC82" s="51"/>
      <c r="GD82" s="51"/>
      <c r="GE82" s="51"/>
      <c r="GF82" s="51"/>
      <c r="GG82" s="51"/>
      <c r="GH82" s="51"/>
      <c r="GI82" s="51"/>
      <c r="GJ82" s="51"/>
      <c r="GK82" s="51"/>
      <c r="GL82" s="51"/>
      <c r="GM82" s="51"/>
      <c r="GN82" s="51"/>
      <c r="GO82" s="51"/>
      <c r="GP82" s="51"/>
      <c r="GQ82" s="51"/>
      <c r="GR82" s="51"/>
      <c r="GS82" s="51"/>
      <c r="GT82" s="51"/>
      <c r="GU82" s="51"/>
      <c r="GV82" s="51"/>
      <c r="GW82" s="51"/>
      <c r="GX82" s="51"/>
      <c r="GY82" s="51"/>
      <c r="GZ82" s="51"/>
      <c r="HA82" s="51"/>
      <c r="HB82" s="51"/>
      <c r="HC82" s="51"/>
      <c r="HD82" s="51"/>
      <c r="HE82" s="51"/>
      <c r="HF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1"/>
      <c r="FT83" s="51"/>
      <c r="FU83" s="51"/>
      <c r="FV83" s="51"/>
      <c r="FW83" s="51"/>
      <c r="FX83" s="51"/>
      <c r="FY83" s="51"/>
      <c r="FZ83" s="51"/>
      <c r="GA83" s="51"/>
      <c r="GB83" s="51"/>
      <c r="GC83" s="51"/>
      <c r="GD83" s="51"/>
      <c r="GE83" s="51"/>
      <c r="GF83" s="51"/>
      <c r="GG83" s="51"/>
      <c r="GH83" s="51"/>
      <c r="GI83" s="51"/>
      <c r="GJ83" s="51"/>
      <c r="GK83" s="51"/>
      <c r="GL83" s="51"/>
      <c r="GM83" s="51"/>
      <c r="GN83" s="51"/>
      <c r="GO83" s="51"/>
      <c r="GP83" s="51"/>
      <c r="GQ83" s="51"/>
      <c r="GR83" s="51"/>
      <c r="GS83" s="51"/>
      <c r="GT83" s="51"/>
      <c r="GU83" s="51"/>
      <c r="GV83" s="51"/>
      <c r="GW83" s="51"/>
      <c r="GX83" s="51"/>
      <c r="GY83" s="51"/>
      <c r="GZ83" s="51"/>
      <c r="HA83" s="51"/>
      <c r="HB83" s="51"/>
      <c r="HC83" s="51"/>
      <c r="HD83" s="51"/>
      <c r="HE83" s="51"/>
      <c r="HF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c r="CY84" s="51"/>
      <c r="CZ84" s="51"/>
      <c r="DA84" s="51"/>
      <c r="DB84" s="51"/>
      <c r="DC84" s="51"/>
      <c r="DD84" s="51"/>
      <c r="DE84" s="51"/>
      <c r="DF84" s="51"/>
      <c r="DG84" s="51"/>
      <c r="DH84" s="51"/>
      <c r="DI84" s="51"/>
      <c r="DJ84" s="51"/>
      <c r="DK84" s="51"/>
      <c r="DL84" s="51"/>
      <c r="DM84" s="51"/>
      <c r="DN84" s="51"/>
      <c r="DO84" s="51"/>
      <c r="DP84" s="51"/>
      <c r="DQ84" s="51"/>
      <c r="DR84" s="51"/>
      <c r="DS84" s="51"/>
      <c r="DT84" s="51"/>
      <c r="DU84" s="51"/>
      <c r="DV84" s="51"/>
      <c r="DW84" s="51"/>
      <c r="DX84" s="51"/>
      <c r="DY84" s="51"/>
      <c r="DZ84" s="51"/>
      <c r="EA84" s="51"/>
      <c r="EB84" s="51"/>
      <c r="EC84" s="51"/>
      <c r="ED84" s="51"/>
      <c r="EE84" s="51"/>
      <c r="EF84" s="51"/>
      <c r="EG84" s="51"/>
      <c r="EH84" s="51"/>
      <c r="EI84" s="51"/>
      <c r="EJ84" s="51"/>
      <c r="EK84" s="51"/>
      <c r="EL84" s="51"/>
      <c r="EM84" s="51"/>
      <c r="EN84" s="51"/>
      <c r="EO84" s="51"/>
      <c r="EP84" s="51"/>
      <c r="EQ84" s="51"/>
      <c r="ER84" s="51"/>
      <c r="ES84" s="51"/>
      <c r="ET84" s="51"/>
      <c r="EU84" s="51"/>
      <c r="EV84" s="51"/>
      <c r="EW84" s="51"/>
      <c r="EX84" s="51"/>
      <c r="EY84" s="51"/>
      <c r="EZ84" s="51"/>
      <c r="FA84" s="51"/>
      <c r="FB84" s="51"/>
      <c r="FC84" s="51"/>
      <c r="FD84" s="51"/>
      <c r="FE84" s="51"/>
      <c r="FF84" s="51"/>
      <c r="FG84" s="51"/>
      <c r="FH84" s="51"/>
      <c r="FI84" s="51"/>
      <c r="FJ84" s="51"/>
      <c r="FK84" s="51"/>
      <c r="FL84" s="51"/>
      <c r="FM84" s="51"/>
      <c r="FN84" s="51"/>
      <c r="FO84" s="51"/>
      <c r="FP84" s="51"/>
      <c r="FQ84" s="51"/>
      <c r="FR84" s="51"/>
      <c r="FS84" s="51"/>
      <c r="FT84" s="51"/>
      <c r="FU84" s="51"/>
      <c r="FV84" s="51"/>
      <c r="FW84" s="51"/>
      <c r="FX84" s="51"/>
      <c r="FY84" s="51"/>
      <c r="FZ84" s="51"/>
      <c r="GA84" s="51"/>
      <c r="GB84" s="51"/>
      <c r="GC84" s="51"/>
      <c r="GD84" s="51"/>
      <c r="GE84" s="51"/>
      <c r="GF84" s="51"/>
      <c r="GG84" s="51"/>
      <c r="GH84" s="51"/>
      <c r="GI84" s="51"/>
      <c r="GJ84" s="51"/>
      <c r="GK84" s="51"/>
      <c r="GL84" s="51"/>
      <c r="GM84" s="51"/>
      <c r="GN84" s="51"/>
      <c r="GO84" s="51"/>
      <c r="GP84" s="51"/>
      <c r="GQ84" s="51"/>
      <c r="GR84" s="51"/>
      <c r="GS84" s="51"/>
      <c r="GT84" s="51"/>
      <c r="GU84" s="51"/>
      <c r="GV84" s="51"/>
      <c r="GW84" s="51"/>
      <c r="GX84" s="51"/>
      <c r="GY84" s="51"/>
      <c r="GZ84" s="51"/>
      <c r="HA84" s="51"/>
      <c r="HB84" s="51"/>
      <c r="HC84" s="51"/>
      <c r="HD84" s="51"/>
      <c r="HE84" s="51"/>
      <c r="HF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c r="CY85" s="51"/>
      <c r="CZ85" s="51"/>
      <c r="DA85" s="51"/>
      <c r="DB85" s="51"/>
      <c r="DC85" s="51"/>
      <c r="DD85" s="51"/>
      <c r="DE85" s="51"/>
      <c r="DF85" s="51"/>
      <c r="DG85" s="51"/>
      <c r="DH85" s="51"/>
      <c r="DI85" s="51"/>
      <c r="DJ85" s="51"/>
      <c r="DK85" s="51"/>
      <c r="DL85" s="51"/>
      <c r="DM85" s="51"/>
      <c r="DN85" s="51"/>
      <c r="DO85" s="51"/>
      <c r="DP85" s="51"/>
      <c r="DQ85" s="51"/>
      <c r="DR85" s="51"/>
      <c r="DS85" s="51"/>
      <c r="DT85" s="51"/>
      <c r="DU85" s="51"/>
      <c r="DV85" s="51"/>
      <c r="DW85" s="51"/>
      <c r="DX85" s="51"/>
      <c r="DY85" s="51"/>
      <c r="DZ85" s="51"/>
      <c r="EA85" s="51"/>
      <c r="EB85" s="51"/>
      <c r="EC85" s="51"/>
      <c r="ED85" s="51"/>
      <c r="EE85" s="51"/>
      <c r="EF85" s="51"/>
      <c r="EG85" s="51"/>
      <c r="EH85" s="51"/>
      <c r="EI85" s="51"/>
      <c r="EJ85" s="51"/>
      <c r="EK85" s="51"/>
      <c r="EL85" s="51"/>
      <c r="EM85" s="51"/>
      <c r="EN85" s="51"/>
      <c r="EO85" s="51"/>
      <c r="EP85" s="51"/>
      <c r="EQ85" s="51"/>
      <c r="ER85" s="51"/>
      <c r="ES85" s="51"/>
      <c r="ET85" s="51"/>
      <c r="EU85" s="51"/>
      <c r="EV85" s="51"/>
      <c r="EW85" s="51"/>
      <c r="EX85" s="51"/>
      <c r="EY85" s="51"/>
      <c r="EZ85" s="51"/>
      <c r="FA85" s="51"/>
      <c r="FB85" s="51"/>
      <c r="FC85" s="51"/>
      <c r="FD85" s="51"/>
      <c r="FE85" s="51"/>
      <c r="FF85" s="51"/>
      <c r="FG85" s="51"/>
      <c r="FH85" s="51"/>
      <c r="FI85" s="51"/>
      <c r="FJ85" s="51"/>
      <c r="FK85" s="51"/>
      <c r="FL85" s="51"/>
      <c r="FM85" s="51"/>
      <c r="FN85" s="51"/>
      <c r="FO85" s="51"/>
      <c r="FP85" s="51"/>
      <c r="FQ85" s="51"/>
      <c r="FR85" s="51"/>
      <c r="FS85" s="51"/>
      <c r="FT85" s="51"/>
      <c r="FU85" s="51"/>
      <c r="FV85" s="51"/>
      <c r="FW85" s="51"/>
      <c r="FX85" s="51"/>
      <c r="FY85" s="51"/>
      <c r="FZ85" s="51"/>
      <c r="GA85" s="51"/>
      <c r="GB85" s="51"/>
      <c r="GC85" s="51"/>
      <c r="GD85" s="51"/>
      <c r="GE85" s="51"/>
      <c r="GF85" s="51"/>
      <c r="GG85" s="51"/>
      <c r="GH85" s="51"/>
      <c r="GI85" s="51"/>
      <c r="GJ85" s="51"/>
      <c r="GK85" s="51"/>
      <c r="GL85" s="51"/>
      <c r="GM85" s="51"/>
      <c r="GN85" s="51"/>
      <c r="GO85" s="51"/>
      <c r="GP85" s="51"/>
      <c r="GQ85" s="51"/>
      <c r="GR85" s="51"/>
      <c r="GS85" s="51"/>
      <c r="GT85" s="51"/>
      <c r="GU85" s="51"/>
      <c r="GV85" s="51"/>
      <c r="GW85" s="51"/>
      <c r="GX85" s="51"/>
      <c r="GY85" s="51"/>
      <c r="GZ85" s="51"/>
      <c r="HA85" s="51"/>
      <c r="HB85" s="51"/>
      <c r="HC85" s="51"/>
      <c r="HD85" s="51"/>
      <c r="HE85" s="51"/>
      <c r="HF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1"/>
      <c r="FT86" s="51"/>
      <c r="FU86" s="51"/>
      <c r="FV86" s="51"/>
      <c r="FW86" s="51"/>
      <c r="FX86" s="51"/>
      <c r="FY86" s="51"/>
      <c r="FZ86" s="51"/>
      <c r="GA86" s="51"/>
      <c r="GB86" s="51"/>
      <c r="GC86" s="51"/>
      <c r="GD86" s="51"/>
      <c r="GE86" s="51"/>
      <c r="GF86" s="51"/>
      <c r="GG86" s="51"/>
      <c r="GH86" s="51"/>
      <c r="GI86" s="51"/>
      <c r="GJ86" s="51"/>
      <c r="GK86" s="51"/>
      <c r="GL86" s="51"/>
      <c r="GM86" s="51"/>
      <c r="GN86" s="51"/>
      <c r="GO86" s="51"/>
      <c r="GP86" s="51"/>
      <c r="GQ86" s="51"/>
      <c r="GR86" s="51"/>
      <c r="GS86" s="51"/>
      <c r="GT86" s="51"/>
      <c r="GU86" s="51"/>
      <c r="GV86" s="51"/>
      <c r="GW86" s="51"/>
      <c r="GX86" s="51"/>
      <c r="GY86" s="51"/>
      <c r="GZ86" s="51"/>
      <c r="HA86" s="51"/>
      <c r="HB86" s="51"/>
      <c r="HC86" s="51"/>
      <c r="HD86" s="51"/>
      <c r="HE86" s="51"/>
      <c r="HF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c r="DA87" s="51"/>
      <c r="DB87" s="51"/>
      <c r="DC87" s="51"/>
      <c r="DD87" s="51"/>
      <c r="DE87" s="51"/>
      <c r="DF87" s="51"/>
      <c r="DG87" s="51"/>
      <c r="DH87" s="51"/>
      <c r="DI87" s="51"/>
      <c r="DJ87" s="51"/>
      <c r="DK87" s="51"/>
      <c r="DL87" s="51"/>
      <c r="DM87" s="51"/>
      <c r="DN87" s="51"/>
      <c r="DO87" s="51"/>
      <c r="DP87" s="51"/>
      <c r="DQ87" s="51"/>
      <c r="DR87" s="51"/>
      <c r="DS87" s="51"/>
      <c r="DT87" s="51"/>
      <c r="DU87" s="51"/>
      <c r="DV87" s="51"/>
      <c r="DW87" s="51"/>
      <c r="DX87" s="51"/>
      <c r="DY87" s="51"/>
      <c r="DZ87" s="51"/>
      <c r="EA87" s="51"/>
      <c r="EB87" s="51"/>
      <c r="EC87" s="51"/>
      <c r="ED87" s="51"/>
      <c r="EE87" s="51"/>
      <c r="EF87" s="51"/>
      <c r="EG87" s="51"/>
      <c r="EH87" s="51"/>
      <c r="EI87" s="51"/>
      <c r="EJ87" s="51"/>
      <c r="EK87" s="51"/>
      <c r="EL87" s="51"/>
      <c r="EM87" s="51"/>
      <c r="EN87" s="51"/>
      <c r="EO87" s="51"/>
      <c r="EP87" s="51"/>
      <c r="EQ87" s="51"/>
      <c r="ER87" s="51"/>
      <c r="ES87" s="51"/>
      <c r="ET87" s="51"/>
      <c r="EU87" s="51"/>
      <c r="EV87" s="51"/>
      <c r="EW87" s="51"/>
      <c r="EX87" s="51"/>
      <c r="EY87" s="51"/>
      <c r="EZ87" s="51"/>
      <c r="FA87" s="51"/>
      <c r="FB87" s="51"/>
      <c r="FC87" s="51"/>
      <c r="FD87" s="51"/>
      <c r="FE87" s="51"/>
      <c r="FF87" s="51"/>
      <c r="FG87" s="51"/>
      <c r="FH87" s="51"/>
      <c r="FI87" s="51"/>
      <c r="FJ87" s="51"/>
      <c r="FK87" s="51"/>
      <c r="FL87" s="51"/>
      <c r="FM87" s="51"/>
      <c r="FN87" s="51"/>
      <c r="FO87" s="51"/>
      <c r="FP87" s="51"/>
      <c r="FQ87" s="51"/>
      <c r="FR87" s="51"/>
      <c r="FS87" s="51"/>
      <c r="FT87" s="51"/>
      <c r="FU87" s="51"/>
      <c r="FV87" s="51"/>
      <c r="FW87" s="51"/>
      <c r="FX87" s="51"/>
      <c r="FY87" s="51"/>
      <c r="FZ87" s="51"/>
      <c r="GA87" s="51"/>
      <c r="GB87" s="51"/>
      <c r="GC87" s="51"/>
      <c r="GD87" s="51"/>
      <c r="GE87" s="51"/>
      <c r="GF87" s="51"/>
      <c r="GG87" s="51"/>
      <c r="GH87" s="51"/>
      <c r="GI87" s="51"/>
      <c r="GJ87" s="51"/>
      <c r="GK87" s="51"/>
      <c r="GL87" s="51"/>
      <c r="GM87" s="51"/>
      <c r="GN87" s="51"/>
      <c r="GO87" s="51"/>
      <c r="GP87" s="51"/>
      <c r="GQ87" s="51"/>
      <c r="GR87" s="51"/>
      <c r="GS87" s="51"/>
      <c r="GT87" s="51"/>
      <c r="GU87" s="51"/>
      <c r="GV87" s="51"/>
      <c r="GW87" s="51"/>
      <c r="GX87" s="51"/>
      <c r="GY87" s="51"/>
      <c r="GZ87" s="51"/>
      <c r="HA87" s="51"/>
      <c r="HB87" s="51"/>
      <c r="HC87" s="51"/>
      <c r="HD87" s="51"/>
      <c r="HE87" s="51"/>
      <c r="HF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c r="CY89" s="51"/>
      <c r="CZ89" s="51"/>
      <c r="DA89" s="51"/>
      <c r="DB89" s="51"/>
      <c r="DC89" s="51"/>
      <c r="DD89" s="51"/>
      <c r="DE89" s="51"/>
      <c r="DF89" s="51"/>
      <c r="DG89" s="51"/>
      <c r="DH89" s="51"/>
      <c r="DI89" s="51"/>
      <c r="DJ89" s="51"/>
      <c r="DK89" s="51"/>
      <c r="DL89" s="51"/>
      <c r="DM89" s="51"/>
      <c r="DN89" s="51"/>
      <c r="DO89" s="51"/>
      <c r="DP89" s="51"/>
      <c r="DQ89" s="51"/>
      <c r="DR89" s="51"/>
      <c r="DS89" s="51"/>
      <c r="DT89" s="51"/>
      <c r="DU89" s="51"/>
      <c r="DV89" s="51"/>
      <c r="DW89" s="51"/>
      <c r="DX89" s="51"/>
      <c r="DY89" s="51"/>
      <c r="DZ89" s="51"/>
      <c r="EA89" s="51"/>
      <c r="EB89" s="51"/>
      <c r="EC89" s="51"/>
      <c r="ED89" s="51"/>
      <c r="EE89" s="51"/>
      <c r="EF89" s="51"/>
      <c r="EG89" s="51"/>
      <c r="EH89" s="51"/>
      <c r="EI89" s="51"/>
      <c r="EJ89" s="51"/>
      <c r="EK89" s="51"/>
      <c r="EL89" s="51"/>
      <c r="EM89" s="51"/>
      <c r="EN89" s="51"/>
      <c r="EO89" s="51"/>
      <c r="EP89" s="51"/>
      <c r="EQ89" s="51"/>
      <c r="ER89" s="51"/>
      <c r="ES89" s="51"/>
      <c r="ET89" s="51"/>
      <c r="EU89" s="51"/>
      <c r="EV89" s="51"/>
      <c r="EW89" s="51"/>
      <c r="EX89" s="51"/>
      <c r="EY89" s="51"/>
      <c r="EZ89" s="51"/>
      <c r="FA89" s="51"/>
      <c r="FB89" s="51"/>
      <c r="FC89" s="51"/>
      <c r="FD89" s="51"/>
      <c r="FE89" s="51"/>
      <c r="FF89" s="51"/>
      <c r="FG89" s="51"/>
      <c r="FH89" s="51"/>
      <c r="FI89" s="51"/>
      <c r="FJ89" s="51"/>
      <c r="FK89" s="51"/>
      <c r="FL89" s="51"/>
      <c r="FM89" s="51"/>
      <c r="FN89" s="51"/>
      <c r="FO89" s="51"/>
      <c r="FP89" s="51"/>
      <c r="FQ89" s="51"/>
      <c r="FR89" s="51"/>
      <c r="FS89" s="51"/>
      <c r="FT89" s="51"/>
      <c r="FU89" s="51"/>
      <c r="FV89" s="51"/>
      <c r="FW89" s="51"/>
      <c r="FX89" s="51"/>
      <c r="FY89" s="51"/>
      <c r="FZ89" s="51"/>
      <c r="GA89" s="51"/>
      <c r="GB89" s="51"/>
      <c r="GC89" s="51"/>
      <c r="GD89" s="51"/>
      <c r="GE89" s="51"/>
      <c r="GF89" s="51"/>
      <c r="GG89" s="51"/>
      <c r="GH89" s="51"/>
      <c r="GI89" s="51"/>
      <c r="GJ89" s="51"/>
      <c r="GK89" s="51"/>
      <c r="GL89" s="51"/>
      <c r="GM89" s="51"/>
      <c r="GN89" s="51"/>
      <c r="GO89" s="51"/>
      <c r="GP89" s="51"/>
      <c r="GQ89" s="51"/>
      <c r="GR89" s="51"/>
      <c r="GS89" s="51"/>
      <c r="GT89" s="51"/>
      <c r="GU89" s="51"/>
      <c r="GV89" s="51"/>
      <c r="GW89" s="51"/>
      <c r="GX89" s="51"/>
      <c r="GY89" s="51"/>
      <c r="GZ89" s="51"/>
      <c r="HA89" s="51"/>
      <c r="HB89" s="51"/>
      <c r="HC89" s="51"/>
      <c r="HD89" s="51"/>
      <c r="HE89" s="51"/>
      <c r="HF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c r="CY90" s="51"/>
      <c r="CZ90" s="51"/>
      <c r="DA90" s="51"/>
      <c r="DB90" s="51"/>
      <c r="DC90" s="51"/>
      <c r="DD90" s="51"/>
      <c r="DE90" s="51"/>
      <c r="DF90" s="51"/>
      <c r="DG90" s="51"/>
      <c r="DH90" s="51"/>
      <c r="DI90" s="51"/>
      <c r="DJ90" s="51"/>
      <c r="DK90" s="51"/>
      <c r="DL90" s="51"/>
      <c r="DM90" s="51"/>
      <c r="DN90" s="51"/>
      <c r="DO90" s="51"/>
      <c r="DP90" s="51"/>
      <c r="DQ90" s="51"/>
      <c r="DR90" s="51"/>
      <c r="DS90" s="51"/>
      <c r="DT90" s="51"/>
      <c r="DU90" s="51"/>
      <c r="DV90" s="51"/>
      <c r="DW90" s="51"/>
      <c r="DX90" s="51"/>
      <c r="DY90" s="51"/>
      <c r="DZ90" s="51"/>
      <c r="EA90" s="51"/>
      <c r="EB90" s="51"/>
      <c r="EC90" s="51"/>
      <c r="ED90" s="51"/>
      <c r="EE90" s="51"/>
      <c r="EF90" s="51"/>
      <c r="EG90" s="51"/>
      <c r="EH90" s="51"/>
      <c r="EI90" s="51"/>
      <c r="EJ90" s="51"/>
      <c r="EK90" s="51"/>
      <c r="EL90" s="51"/>
      <c r="EM90" s="51"/>
      <c r="EN90" s="51"/>
      <c r="EO90" s="51"/>
      <c r="EP90" s="51"/>
      <c r="EQ90" s="51"/>
      <c r="ER90" s="51"/>
      <c r="ES90" s="51"/>
      <c r="ET90" s="51"/>
      <c r="EU90" s="51"/>
      <c r="EV90" s="51"/>
      <c r="EW90" s="51"/>
      <c r="EX90" s="51"/>
      <c r="EY90" s="51"/>
      <c r="EZ90" s="51"/>
      <c r="FA90" s="51"/>
      <c r="FB90" s="51"/>
      <c r="FC90" s="51"/>
      <c r="FD90" s="51"/>
      <c r="FE90" s="51"/>
      <c r="FF90" s="51"/>
      <c r="FG90" s="51"/>
      <c r="FH90" s="51"/>
      <c r="FI90" s="51"/>
      <c r="FJ90" s="51"/>
      <c r="FK90" s="51"/>
      <c r="FL90" s="51"/>
      <c r="FM90" s="51"/>
      <c r="FN90" s="51"/>
      <c r="FO90" s="51"/>
      <c r="FP90" s="51"/>
      <c r="FQ90" s="51"/>
      <c r="FR90" s="51"/>
      <c r="FS90" s="51"/>
      <c r="FT90" s="51"/>
      <c r="FU90" s="51"/>
      <c r="FV90" s="51"/>
      <c r="FW90" s="51"/>
      <c r="FX90" s="51"/>
      <c r="FY90" s="51"/>
      <c r="FZ90" s="51"/>
      <c r="GA90" s="51"/>
      <c r="GB90" s="51"/>
      <c r="GC90" s="51"/>
      <c r="GD90" s="51"/>
      <c r="GE90" s="51"/>
      <c r="GF90" s="51"/>
      <c r="GG90" s="51"/>
      <c r="GH90" s="51"/>
      <c r="GI90" s="51"/>
      <c r="GJ90" s="51"/>
      <c r="GK90" s="51"/>
      <c r="GL90" s="51"/>
      <c r="GM90" s="51"/>
      <c r="GN90" s="51"/>
      <c r="GO90" s="51"/>
      <c r="GP90" s="51"/>
      <c r="GQ90" s="51"/>
      <c r="GR90" s="51"/>
      <c r="GS90" s="51"/>
      <c r="GT90" s="51"/>
      <c r="GU90" s="51"/>
      <c r="GV90" s="51"/>
      <c r="GW90" s="51"/>
      <c r="GX90" s="51"/>
      <c r="GY90" s="51"/>
      <c r="GZ90" s="51"/>
      <c r="HA90" s="51"/>
      <c r="HB90" s="51"/>
      <c r="HC90" s="51"/>
      <c r="HD90" s="51"/>
      <c r="HE90" s="51"/>
      <c r="HF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c r="CY91" s="51"/>
      <c r="CZ91" s="51"/>
      <c r="DA91" s="51"/>
      <c r="DB91" s="51"/>
      <c r="DC91" s="51"/>
      <c r="DD91" s="51"/>
      <c r="DE91" s="51"/>
      <c r="DF91" s="51"/>
      <c r="DG91" s="51"/>
      <c r="DH91" s="51"/>
      <c r="DI91" s="51"/>
      <c r="DJ91" s="51"/>
      <c r="DK91" s="51"/>
      <c r="DL91" s="51"/>
      <c r="DM91" s="51"/>
      <c r="DN91" s="51"/>
      <c r="DO91" s="51"/>
      <c r="DP91" s="51"/>
      <c r="DQ91" s="51"/>
      <c r="DR91" s="51"/>
      <c r="DS91" s="51"/>
      <c r="DT91" s="51"/>
      <c r="DU91" s="51"/>
      <c r="DV91" s="51"/>
      <c r="DW91" s="51"/>
      <c r="DX91" s="51"/>
      <c r="DY91" s="51"/>
      <c r="DZ91" s="51"/>
      <c r="EA91" s="51"/>
      <c r="EB91" s="51"/>
      <c r="EC91" s="51"/>
      <c r="ED91" s="51"/>
      <c r="EE91" s="51"/>
      <c r="EF91" s="51"/>
      <c r="EG91" s="51"/>
      <c r="EH91" s="51"/>
      <c r="EI91" s="51"/>
      <c r="EJ91" s="51"/>
      <c r="EK91" s="51"/>
      <c r="EL91" s="51"/>
      <c r="EM91" s="51"/>
      <c r="EN91" s="51"/>
      <c r="EO91" s="51"/>
      <c r="EP91" s="51"/>
      <c r="EQ91" s="51"/>
      <c r="ER91" s="51"/>
      <c r="ES91" s="51"/>
      <c r="ET91" s="51"/>
      <c r="EU91" s="51"/>
      <c r="EV91" s="51"/>
      <c r="EW91" s="51"/>
      <c r="EX91" s="51"/>
      <c r="EY91" s="51"/>
      <c r="EZ91" s="51"/>
      <c r="FA91" s="51"/>
      <c r="FB91" s="51"/>
      <c r="FC91" s="51"/>
      <c r="FD91" s="51"/>
      <c r="FE91" s="51"/>
      <c r="FF91" s="51"/>
      <c r="FG91" s="51"/>
      <c r="FH91" s="51"/>
      <c r="FI91" s="51"/>
      <c r="FJ91" s="51"/>
      <c r="FK91" s="51"/>
      <c r="FL91" s="51"/>
      <c r="FM91" s="51"/>
      <c r="FN91" s="51"/>
      <c r="FO91" s="51"/>
      <c r="FP91" s="51"/>
      <c r="FQ91" s="51"/>
      <c r="FR91" s="51"/>
      <c r="FS91" s="51"/>
      <c r="FT91" s="51"/>
      <c r="FU91" s="51"/>
      <c r="FV91" s="51"/>
      <c r="FW91" s="51"/>
      <c r="FX91" s="51"/>
      <c r="FY91" s="51"/>
      <c r="FZ91" s="51"/>
      <c r="GA91" s="51"/>
      <c r="GB91" s="51"/>
      <c r="GC91" s="51"/>
      <c r="GD91" s="51"/>
      <c r="GE91" s="51"/>
      <c r="GF91" s="51"/>
      <c r="GG91" s="51"/>
      <c r="GH91" s="51"/>
      <c r="GI91" s="51"/>
      <c r="GJ91" s="51"/>
      <c r="GK91" s="51"/>
      <c r="GL91" s="51"/>
      <c r="GM91" s="51"/>
      <c r="GN91" s="51"/>
      <c r="GO91" s="51"/>
      <c r="GP91" s="51"/>
      <c r="GQ91" s="51"/>
      <c r="GR91" s="51"/>
      <c r="GS91" s="51"/>
      <c r="GT91" s="51"/>
      <c r="GU91" s="51"/>
      <c r="GV91" s="51"/>
      <c r="GW91" s="51"/>
      <c r="GX91" s="51"/>
      <c r="GY91" s="51"/>
      <c r="GZ91" s="51"/>
      <c r="HA91" s="51"/>
      <c r="HB91" s="51"/>
      <c r="HC91" s="51"/>
      <c r="HD91" s="51"/>
      <c r="HE91" s="51"/>
      <c r="HF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1"/>
      <c r="FT92" s="51"/>
      <c r="FU92" s="51"/>
      <c r="FV92" s="51"/>
      <c r="FW92" s="51"/>
      <c r="FX92" s="51"/>
      <c r="FY92" s="51"/>
      <c r="FZ92" s="51"/>
      <c r="GA92" s="51"/>
      <c r="GB92" s="51"/>
      <c r="GC92" s="51"/>
      <c r="GD92" s="51"/>
      <c r="GE92" s="51"/>
      <c r="GF92" s="51"/>
      <c r="GG92" s="51"/>
      <c r="GH92" s="51"/>
      <c r="GI92" s="51"/>
      <c r="GJ92" s="51"/>
      <c r="GK92" s="51"/>
      <c r="GL92" s="51"/>
      <c r="GM92" s="51"/>
      <c r="GN92" s="51"/>
      <c r="GO92" s="51"/>
      <c r="GP92" s="51"/>
      <c r="GQ92" s="51"/>
      <c r="GR92" s="51"/>
      <c r="GS92" s="51"/>
      <c r="GT92" s="51"/>
      <c r="GU92" s="51"/>
      <c r="GV92" s="51"/>
      <c r="GW92" s="51"/>
      <c r="GX92" s="51"/>
      <c r="GY92" s="51"/>
      <c r="GZ92" s="51"/>
      <c r="HA92" s="51"/>
      <c r="HB92" s="51"/>
      <c r="HC92" s="51"/>
      <c r="HD92" s="51"/>
      <c r="HE92" s="51"/>
      <c r="HF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c r="DA93" s="51"/>
      <c r="DB93" s="51"/>
      <c r="DC93" s="51"/>
      <c r="DD93" s="51"/>
      <c r="DE93" s="51"/>
      <c r="DF93" s="51"/>
      <c r="DG93" s="51"/>
      <c r="DH93" s="51"/>
      <c r="DI93" s="51"/>
      <c r="DJ93" s="51"/>
      <c r="DK93" s="51"/>
      <c r="DL93" s="51"/>
      <c r="DM93" s="51"/>
      <c r="DN93" s="51"/>
      <c r="DO93" s="51"/>
      <c r="DP93" s="51"/>
      <c r="DQ93" s="51"/>
      <c r="DR93" s="51"/>
      <c r="DS93" s="51"/>
      <c r="DT93" s="51"/>
      <c r="DU93" s="51"/>
      <c r="DV93" s="51"/>
      <c r="DW93" s="51"/>
      <c r="DX93" s="51"/>
      <c r="DY93" s="51"/>
      <c r="DZ93" s="51"/>
      <c r="EA93" s="51"/>
      <c r="EB93" s="51"/>
      <c r="EC93" s="51"/>
      <c r="ED93" s="51"/>
      <c r="EE93" s="51"/>
      <c r="EF93" s="51"/>
      <c r="EG93" s="51"/>
      <c r="EH93" s="51"/>
      <c r="EI93" s="51"/>
      <c r="EJ93" s="51"/>
      <c r="EK93" s="51"/>
      <c r="EL93" s="51"/>
      <c r="EM93" s="51"/>
      <c r="EN93" s="51"/>
      <c r="EO93" s="51"/>
      <c r="EP93" s="51"/>
      <c r="EQ93" s="51"/>
      <c r="ER93" s="51"/>
      <c r="ES93" s="51"/>
      <c r="ET93" s="51"/>
      <c r="EU93" s="51"/>
      <c r="EV93" s="51"/>
      <c r="EW93" s="51"/>
      <c r="EX93" s="51"/>
      <c r="EY93" s="51"/>
      <c r="EZ93" s="51"/>
      <c r="FA93" s="51"/>
      <c r="FB93" s="51"/>
      <c r="FC93" s="51"/>
      <c r="FD93" s="51"/>
      <c r="FE93" s="51"/>
      <c r="FF93" s="51"/>
      <c r="FG93" s="51"/>
      <c r="FH93" s="51"/>
      <c r="FI93" s="51"/>
      <c r="FJ93" s="51"/>
      <c r="FK93" s="51"/>
      <c r="FL93" s="51"/>
      <c r="FM93" s="51"/>
      <c r="FN93" s="51"/>
      <c r="FO93" s="51"/>
      <c r="FP93" s="51"/>
      <c r="FQ93" s="51"/>
      <c r="FR93" s="51"/>
      <c r="FS93" s="51"/>
      <c r="FT93" s="51"/>
      <c r="FU93" s="51"/>
      <c r="FV93" s="51"/>
      <c r="FW93" s="51"/>
      <c r="FX93" s="51"/>
      <c r="FY93" s="51"/>
      <c r="FZ93" s="51"/>
      <c r="GA93" s="51"/>
      <c r="GB93" s="51"/>
      <c r="GC93" s="51"/>
      <c r="GD93" s="51"/>
      <c r="GE93" s="51"/>
      <c r="GF93" s="51"/>
      <c r="GG93" s="51"/>
      <c r="GH93" s="51"/>
      <c r="GI93" s="51"/>
      <c r="GJ93" s="51"/>
      <c r="GK93" s="51"/>
      <c r="GL93" s="51"/>
      <c r="GM93" s="51"/>
      <c r="GN93" s="51"/>
      <c r="GO93" s="51"/>
      <c r="GP93" s="51"/>
      <c r="GQ93" s="51"/>
      <c r="GR93" s="51"/>
      <c r="GS93" s="51"/>
      <c r="GT93" s="51"/>
      <c r="GU93" s="51"/>
      <c r="GV93" s="51"/>
      <c r="GW93" s="51"/>
      <c r="GX93" s="51"/>
      <c r="GY93" s="51"/>
      <c r="GZ93" s="51"/>
      <c r="HA93" s="51"/>
      <c r="HB93" s="51"/>
      <c r="HC93" s="51"/>
      <c r="HD93" s="51"/>
      <c r="HE93" s="51"/>
      <c r="HF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c r="CY95" s="51"/>
      <c r="CZ95" s="51"/>
      <c r="DA95" s="51"/>
      <c r="DB95" s="51"/>
      <c r="DC95" s="51"/>
      <c r="DD95" s="51"/>
      <c r="DE95" s="51"/>
      <c r="DF95" s="51"/>
      <c r="DG95" s="51"/>
      <c r="DH95" s="51"/>
      <c r="DI95" s="51"/>
      <c r="DJ95" s="51"/>
      <c r="DK95" s="51"/>
      <c r="DL95" s="51"/>
      <c r="DM95" s="51"/>
      <c r="DN95" s="51"/>
      <c r="DO95" s="51"/>
      <c r="DP95" s="51"/>
      <c r="DQ95" s="51"/>
      <c r="DR95" s="51"/>
      <c r="DS95" s="51"/>
      <c r="DT95" s="51"/>
      <c r="DU95" s="51"/>
      <c r="DV95" s="51"/>
      <c r="DW95" s="51"/>
      <c r="DX95" s="51"/>
      <c r="DY95" s="51"/>
      <c r="DZ95" s="51"/>
      <c r="EA95" s="51"/>
      <c r="EB95" s="51"/>
      <c r="EC95" s="51"/>
      <c r="ED95" s="51"/>
      <c r="EE95" s="51"/>
      <c r="EF95" s="51"/>
      <c r="EG95" s="51"/>
      <c r="EH95" s="51"/>
      <c r="EI95" s="51"/>
      <c r="EJ95" s="51"/>
      <c r="EK95" s="51"/>
      <c r="EL95" s="51"/>
      <c r="EM95" s="51"/>
      <c r="EN95" s="51"/>
      <c r="EO95" s="51"/>
      <c r="EP95" s="51"/>
      <c r="EQ95" s="51"/>
      <c r="ER95" s="51"/>
      <c r="ES95" s="51"/>
      <c r="ET95" s="51"/>
      <c r="EU95" s="51"/>
      <c r="EV95" s="51"/>
      <c r="EW95" s="51"/>
      <c r="EX95" s="51"/>
      <c r="EY95" s="51"/>
      <c r="EZ95" s="51"/>
      <c r="FA95" s="51"/>
      <c r="FB95" s="51"/>
      <c r="FC95" s="51"/>
      <c r="FD95" s="51"/>
      <c r="FE95" s="51"/>
      <c r="FF95" s="51"/>
      <c r="FG95" s="51"/>
      <c r="FH95" s="51"/>
      <c r="FI95" s="51"/>
      <c r="FJ95" s="51"/>
      <c r="FK95" s="51"/>
      <c r="FL95" s="51"/>
      <c r="FM95" s="51"/>
      <c r="FN95" s="51"/>
      <c r="FO95" s="51"/>
      <c r="FP95" s="51"/>
      <c r="FQ95" s="51"/>
      <c r="FR95" s="51"/>
      <c r="FS95" s="51"/>
      <c r="FT95" s="51"/>
      <c r="FU95" s="51"/>
      <c r="FV95" s="51"/>
      <c r="FW95" s="51"/>
      <c r="FX95" s="51"/>
      <c r="FY95" s="51"/>
      <c r="FZ95" s="51"/>
      <c r="GA95" s="51"/>
      <c r="GB95" s="51"/>
      <c r="GC95" s="51"/>
      <c r="GD95" s="51"/>
      <c r="GE95" s="51"/>
      <c r="GF95" s="51"/>
      <c r="GG95" s="51"/>
      <c r="GH95" s="51"/>
      <c r="GI95" s="51"/>
      <c r="GJ95" s="51"/>
      <c r="GK95" s="51"/>
      <c r="GL95" s="51"/>
      <c r="GM95" s="51"/>
      <c r="GN95" s="51"/>
      <c r="GO95" s="51"/>
      <c r="GP95" s="51"/>
      <c r="GQ95" s="51"/>
      <c r="GR95" s="51"/>
      <c r="GS95" s="51"/>
      <c r="GT95" s="51"/>
      <c r="GU95" s="51"/>
      <c r="GV95" s="51"/>
      <c r="GW95" s="51"/>
      <c r="GX95" s="51"/>
      <c r="GY95" s="51"/>
      <c r="GZ95" s="51"/>
      <c r="HA95" s="51"/>
      <c r="HB95" s="51"/>
      <c r="HC95" s="51"/>
      <c r="HD95" s="51"/>
      <c r="HE95" s="51"/>
      <c r="HF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c r="DA96" s="51"/>
      <c r="DB96" s="51"/>
      <c r="DC96" s="51"/>
      <c r="DD96" s="51"/>
      <c r="DE96" s="51"/>
      <c r="DF96" s="51"/>
      <c r="DG96" s="51"/>
      <c r="DH96" s="51"/>
      <c r="DI96" s="51"/>
      <c r="DJ96" s="51"/>
      <c r="DK96" s="51"/>
      <c r="DL96" s="51"/>
      <c r="DM96" s="51"/>
      <c r="DN96" s="51"/>
      <c r="DO96" s="51"/>
      <c r="DP96" s="51"/>
      <c r="DQ96" s="51"/>
      <c r="DR96" s="51"/>
      <c r="DS96" s="51"/>
      <c r="DT96" s="51"/>
      <c r="DU96" s="51"/>
      <c r="DV96" s="51"/>
      <c r="DW96" s="51"/>
      <c r="DX96" s="51"/>
      <c r="DY96" s="51"/>
      <c r="DZ96" s="51"/>
      <c r="EA96" s="51"/>
      <c r="EB96" s="51"/>
      <c r="EC96" s="51"/>
      <c r="ED96" s="51"/>
      <c r="EE96" s="51"/>
      <c r="EF96" s="51"/>
      <c r="EG96" s="51"/>
      <c r="EH96" s="51"/>
      <c r="EI96" s="51"/>
      <c r="EJ96" s="51"/>
      <c r="EK96" s="51"/>
      <c r="EL96" s="51"/>
      <c r="EM96" s="51"/>
      <c r="EN96" s="51"/>
      <c r="EO96" s="51"/>
      <c r="EP96" s="51"/>
      <c r="EQ96" s="51"/>
      <c r="ER96" s="51"/>
      <c r="ES96" s="51"/>
      <c r="ET96" s="51"/>
      <c r="EU96" s="51"/>
      <c r="EV96" s="51"/>
      <c r="EW96" s="51"/>
      <c r="EX96" s="51"/>
      <c r="EY96" s="51"/>
      <c r="EZ96" s="51"/>
      <c r="FA96" s="51"/>
      <c r="FB96" s="51"/>
      <c r="FC96" s="51"/>
      <c r="FD96" s="51"/>
      <c r="FE96" s="51"/>
      <c r="FF96" s="51"/>
      <c r="FG96" s="51"/>
      <c r="FH96" s="51"/>
      <c r="FI96" s="51"/>
      <c r="FJ96" s="51"/>
      <c r="FK96" s="51"/>
      <c r="FL96" s="51"/>
      <c r="FM96" s="51"/>
      <c r="FN96" s="51"/>
      <c r="FO96" s="51"/>
      <c r="FP96" s="51"/>
      <c r="FQ96" s="51"/>
      <c r="FR96" s="51"/>
      <c r="FS96" s="51"/>
      <c r="FT96" s="51"/>
      <c r="FU96" s="51"/>
      <c r="FV96" s="51"/>
      <c r="FW96" s="51"/>
      <c r="FX96" s="51"/>
      <c r="FY96" s="51"/>
      <c r="FZ96" s="51"/>
      <c r="GA96" s="51"/>
      <c r="GB96" s="51"/>
      <c r="GC96" s="51"/>
      <c r="GD96" s="51"/>
      <c r="GE96" s="51"/>
      <c r="GF96" s="51"/>
      <c r="GG96" s="51"/>
      <c r="GH96" s="51"/>
      <c r="GI96" s="51"/>
      <c r="GJ96" s="51"/>
      <c r="GK96" s="51"/>
      <c r="GL96" s="51"/>
      <c r="GM96" s="51"/>
      <c r="GN96" s="51"/>
      <c r="GO96" s="51"/>
      <c r="GP96" s="51"/>
      <c r="GQ96" s="51"/>
      <c r="GR96" s="51"/>
      <c r="GS96" s="51"/>
      <c r="GT96" s="51"/>
      <c r="GU96" s="51"/>
      <c r="GV96" s="51"/>
      <c r="GW96" s="51"/>
      <c r="GX96" s="51"/>
      <c r="GY96" s="51"/>
      <c r="GZ96" s="51"/>
      <c r="HA96" s="51"/>
      <c r="HB96" s="51"/>
      <c r="HC96" s="51"/>
      <c r="HD96" s="51"/>
      <c r="HE96" s="51"/>
      <c r="HF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c r="DA97" s="51"/>
      <c r="DB97" s="51"/>
      <c r="DC97" s="51"/>
      <c r="DD97" s="51"/>
      <c r="DE97" s="51"/>
      <c r="DF97" s="51"/>
      <c r="DG97" s="51"/>
      <c r="DH97" s="51"/>
      <c r="DI97" s="51"/>
      <c r="DJ97" s="51"/>
      <c r="DK97" s="51"/>
      <c r="DL97" s="51"/>
      <c r="DM97" s="51"/>
      <c r="DN97" s="51"/>
      <c r="DO97" s="51"/>
      <c r="DP97" s="51"/>
      <c r="DQ97" s="51"/>
      <c r="DR97" s="51"/>
      <c r="DS97" s="51"/>
      <c r="DT97" s="51"/>
      <c r="DU97" s="51"/>
      <c r="DV97" s="51"/>
      <c r="DW97" s="51"/>
      <c r="DX97" s="51"/>
      <c r="DY97" s="51"/>
      <c r="DZ97" s="51"/>
      <c r="EA97" s="51"/>
      <c r="EB97" s="51"/>
      <c r="EC97" s="51"/>
      <c r="ED97" s="51"/>
      <c r="EE97" s="51"/>
      <c r="EF97" s="51"/>
      <c r="EG97" s="51"/>
      <c r="EH97" s="51"/>
      <c r="EI97" s="51"/>
      <c r="EJ97" s="51"/>
      <c r="EK97" s="51"/>
      <c r="EL97" s="51"/>
      <c r="EM97" s="51"/>
      <c r="EN97" s="51"/>
      <c r="EO97" s="51"/>
      <c r="EP97" s="51"/>
      <c r="EQ97" s="51"/>
      <c r="ER97" s="51"/>
      <c r="ES97" s="51"/>
      <c r="ET97" s="51"/>
      <c r="EU97" s="51"/>
      <c r="EV97" s="51"/>
      <c r="EW97" s="51"/>
      <c r="EX97" s="51"/>
      <c r="EY97" s="51"/>
      <c r="EZ97" s="51"/>
      <c r="FA97" s="51"/>
      <c r="FB97" s="51"/>
      <c r="FC97" s="51"/>
      <c r="FD97" s="51"/>
      <c r="FE97" s="51"/>
      <c r="FF97" s="51"/>
      <c r="FG97" s="51"/>
      <c r="FH97" s="51"/>
      <c r="FI97" s="51"/>
      <c r="FJ97" s="51"/>
      <c r="FK97" s="51"/>
      <c r="FL97" s="51"/>
      <c r="FM97" s="51"/>
      <c r="FN97" s="51"/>
      <c r="FO97" s="51"/>
      <c r="FP97" s="51"/>
      <c r="FQ97" s="51"/>
      <c r="FR97" s="51"/>
      <c r="FS97" s="51"/>
      <c r="FT97" s="51"/>
      <c r="FU97" s="51"/>
      <c r="FV97" s="51"/>
      <c r="FW97" s="51"/>
      <c r="FX97" s="51"/>
      <c r="FY97" s="51"/>
      <c r="FZ97" s="51"/>
      <c r="GA97" s="51"/>
      <c r="GB97" s="51"/>
      <c r="GC97" s="51"/>
      <c r="GD97" s="51"/>
      <c r="GE97" s="51"/>
      <c r="GF97" s="51"/>
      <c r="GG97" s="51"/>
      <c r="GH97" s="51"/>
      <c r="GI97" s="51"/>
      <c r="GJ97" s="51"/>
      <c r="GK97" s="51"/>
      <c r="GL97" s="51"/>
      <c r="GM97" s="51"/>
      <c r="GN97" s="51"/>
      <c r="GO97" s="51"/>
      <c r="GP97" s="51"/>
      <c r="GQ97" s="51"/>
      <c r="GR97" s="51"/>
      <c r="GS97" s="51"/>
      <c r="GT97" s="51"/>
      <c r="GU97" s="51"/>
      <c r="GV97" s="51"/>
      <c r="GW97" s="51"/>
      <c r="GX97" s="51"/>
      <c r="GY97" s="51"/>
      <c r="GZ97" s="51"/>
      <c r="HA97" s="51"/>
      <c r="HB97" s="51"/>
      <c r="HC97" s="51"/>
      <c r="HD97" s="51"/>
      <c r="HE97" s="51"/>
      <c r="HF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c r="DA99" s="51"/>
      <c r="DB99" s="51"/>
      <c r="DC99" s="51"/>
      <c r="DD99" s="51"/>
      <c r="DE99" s="51"/>
      <c r="DF99" s="51"/>
      <c r="DG99" s="51"/>
      <c r="DH99" s="51"/>
      <c r="DI99" s="51"/>
      <c r="DJ99" s="51"/>
      <c r="DK99" s="51"/>
      <c r="DL99" s="51"/>
      <c r="DM99" s="51"/>
      <c r="DN99" s="51"/>
      <c r="DO99" s="51"/>
      <c r="DP99" s="51"/>
      <c r="DQ99" s="51"/>
      <c r="DR99" s="51"/>
      <c r="DS99" s="51"/>
      <c r="DT99" s="51"/>
      <c r="DU99" s="51"/>
      <c r="DV99" s="51"/>
      <c r="DW99" s="51"/>
      <c r="DX99" s="51"/>
      <c r="DY99" s="51"/>
      <c r="DZ99" s="51"/>
      <c r="EA99" s="51"/>
      <c r="EB99" s="51"/>
      <c r="EC99" s="51"/>
      <c r="ED99" s="51"/>
      <c r="EE99" s="51"/>
      <c r="EF99" s="51"/>
      <c r="EG99" s="51"/>
      <c r="EH99" s="51"/>
      <c r="EI99" s="51"/>
      <c r="EJ99" s="51"/>
      <c r="EK99" s="51"/>
      <c r="EL99" s="51"/>
      <c r="EM99" s="51"/>
      <c r="EN99" s="51"/>
      <c r="EO99" s="51"/>
      <c r="EP99" s="51"/>
      <c r="EQ99" s="51"/>
      <c r="ER99" s="51"/>
      <c r="ES99" s="51"/>
      <c r="ET99" s="51"/>
      <c r="EU99" s="51"/>
      <c r="EV99" s="51"/>
      <c r="EW99" s="51"/>
      <c r="EX99" s="51"/>
      <c r="EY99" s="51"/>
      <c r="EZ99" s="51"/>
      <c r="FA99" s="51"/>
      <c r="FB99" s="51"/>
      <c r="FC99" s="51"/>
      <c r="FD99" s="51"/>
      <c r="FE99" s="51"/>
      <c r="FF99" s="51"/>
      <c r="FG99" s="51"/>
      <c r="FH99" s="51"/>
      <c r="FI99" s="51"/>
      <c r="FJ99" s="51"/>
      <c r="FK99" s="51"/>
      <c r="FL99" s="51"/>
      <c r="FM99" s="51"/>
      <c r="FN99" s="51"/>
      <c r="FO99" s="51"/>
      <c r="FP99" s="51"/>
      <c r="FQ99" s="51"/>
      <c r="FR99" s="51"/>
      <c r="FS99" s="51"/>
      <c r="FT99" s="51"/>
      <c r="FU99" s="51"/>
      <c r="FV99" s="51"/>
      <c r="FW99" s="51"/>
      <c r="FX99" s="51"/>
      <c r="FY99" s="51"/>
      <c r="FZ99" s="51"/>
      <c r="GA99" s="51"/>
      <c r="GB99" s="51"/>
      <c r="GC99" s="51"/>
      <c r="GD99" s="51"/>
      <c r="GE99" s="51"/>
      <c r="GF99" s="51"/>
      <c r="GG99" s="51"/>
      <c r="GH99" s="51"/>
      <c r="GI99" s="51"/>
      <c r="GJ99" s="51"/>
      <c r="GK99" s="51"/>
      <c r="GL99" s="51"/>
      <c r="GM99" s="51"/>
      <c r="GN99" s="51"/>
      <c r="GO99" s="51"/>
      <c r="GP99" s="51"/>
      <c r="GQ99" s="51"/>
      <c r="GR99" s="51"/>
      <c r="GS99" s="51"/>
      <c r="GT99" s="51"/>
      <c r="GU99" s="51"/>
      <c r="GV99" s="51"/>
      <c r="GW99" s="51"/>
      <c r="GX99" s="51"/>
      <c r="GY99" s="51"/>
      <c r="GZ99" s="51"/>
      <c r="HA99" s="51"/>
      <c r="HB99" s="51"/>
      <c r="HC99" s="51"/>
      <c r="HD99" s="51"/>
      <c r="HE99" s="51"/>
      <c r="HF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c r="CT100" s="51"/>
      <c r="CU100" s="51"/>
      <c r="CV100" s="51"/>
      <c r="CW100" s="51"/>
      <c r="CX100" s="51"/>
      <c r="CY100" s="51"/>
      <c r="CZ100" s="51"/>
      <c r="DA100" s="51"/>
      <c r="DB100" s="51"/>
      <c r="DC100" s="51"/>
      <c r="DD100" s="51"/>
      <c r="DE100" s="51"/>
      <c r="DF100" s="51"/>
      <c r="DG100" s="51"/>
      <c r="DH100" s="51"/>
      <c r="DI100" s="51"/>
      <c r="DJ100" s="51"/>
      <c r="DK100" s="51"/>
      <c r="DL100" s="51"/>
      <c r="DM100" s="51"/>
      <c r="DN100" s="51"/>
      <c r="DO100" s="51"/>
      <c r="DP100" s="51"/>
      <c r="DQ100" s="51"/>
      <c r="DR100" s="51"/>
      <c r="DS100" s="51"/>
      <c r="DT100" s="51"/>
      <c r="DU100" s="51"/>
      <c r="DV100" s="51"/>
      <c r="DW100" s="51"/>
      <c r="DX100" s="51"/>
      <c r="DY100" s="51"/>
      <c r="DZ100" s="51"/>
      <c r="EA100" s="51"/>
      <c r="EB100" s="51"/>
      <c r="EC100" s="51"/>
      <c r="ED100" s="51"/>
      <c r="EE100" s="51"/>
      <c r="EF100" s="51"/>
      <c r="EG100" s="51"/>
      <c r="EH100" s="51"/>
      <c r="EI100" s="51"/>
      <c r="EJ100" s="51"/>
      <c r="EK100" s="51"/>
      <c r="EL100" s="51"/>
      <c r="EM100" s="51"/>
      <c r="EN100" s="51"/>
      <c r="EO100" s="51"/>
      <c r="EP100" s="51"/>
      <c r="EQ100" s="51"/>
      <c r="ER100" s="51"/>
      <c r="ES100" s="51"/>
      <c r="ET100" s="51"/>
      <c r="EU100" s="51"/>
      <c r="EV100" s="51"/>
      <c r="EW100" s="51"/>
      <c r="EX100" s="51"/>
      <c r="EY100" s="51"/>
      <c r="EZ100" s="51"/>
      <c r="FA100" s="51"/>
      <c r="FB100" s="51"/>
      <c r="FC100" s="51"/>
      <c r="FD100" s="51"/>
      <c r="FE100" s="51"/>
      <c r="FF100" s="51"/>
      <c r="FG100" s="51"/>
      <c r="FH100" s="51"/>
      <c r="FI100" s="51"/>
      <c r="FJ100" s="51"/>
      <c r="FK100" s="51"/>
      <c r="FL100" s="51"/>
      <c r="FM100" s="51"/>
      <c r="FN100" s="51"/>
      <c r="FO100" s="51"/>
      <c r="FP100" s="51"/>
      <c r="FQ100" s="51"/>
      <c r="FR100" s="51"/>
      <c r="FS100" s="51"/>
      <c r="FT100" s="51"/>
      <c r="FU100" s="51"/>
      <c r="FV100" s="51"/>
      <c r="FW100" s="51"/>
      <c r="FX100" s="51"/>
      <c r="FY100" s="51"/>
      <c r="FZ100" s="51"/>
      <c r="GA100" s="51"/>
      <c r="GB100" s="51"/>
      <c r="GC100" s="51"/>
      <c r="GD100" s="51"/>
      <c r="GE100" s="51"/>
      <c r="GF100" s="51"/>
      <c r="GG100" s="51"/>
      <c r="GH100" s="51"/>
      <c r="GI100" s="51"/>
      <c r="GJ100" s="51"/>
      <c r="GK100" s="51"/>
      <c r="GL100" s="51"/>
      <c r="GM100" s="51"/>
      <c r="GN100" s="51"/>
      <c r="GO100" s="51"/>
      <c r="GP100" s="51"/>
      <c r="GQ100" s="51"/>
      <c r="GR100" s="51"/>
      <c r="GS100" s="51"/>
      <c r="GT100" s="51"/>
      <c r="GU100" s="51"/>
      <c r="GV100" s="51"/>
      <c r="GW100" s="51"/>
      <c r="GX100" s="51"/>
      <c r="GY100" s="51"/>
      <c r="GZ100" s="51"/>
      <c r="HA100" s="51"/>
      <c r="HB100" s="51"/>
      <c r="HC100" s="51"/>
      <c r="HD100" s="51"/>
      <c r="HE100" s="51"/>
      <c r="HF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c r="DA101" s="51"/>
      <c r="DB101" s="51"/>
      <c r="DC101" s="51"/>
      <c r="DD101" s="51"/>
      <c r="DE101" s="51"/>
      <c r="DF101" s="51"/>
      <c r="DG101" s="51"/>
      <c r="DH101" s="51"/>
      <c r="DI101" s="51"/>
      <c r="DJ101" s="51"/>
      <c r="DK101" s="51"/>
      <c r="DL101" s="51"/>
      <c r="DM101" s="51"/>
      <c r="DN101" s="51"/>
      <c r="DO101" s="51"/>
      <c r="DP101" s="51"/>
      <c r="DQ101" s="51"/>
      <c r="DR101" s="51"/>
      <c r="DS101" s="51"/>
      <c r="DT101" s="51"/>
      <c r="DU101" s="51"/>
      <c r="DV101" s="51"/>
      <c r="DW101" s="51"/>
      <c r="DX101" s="51"/>
      <c r="DY101" s="51"/>
      <c r="DZ101" s="51"/>
      <c r="EA101" s="51"/>
      <c r="EB101" s="51"/>
      <c r="EC101" s="51"/>
      <c r="ED101" s="51"/>
      <c r="EE101" s="51"/>
      <c r="EF101" s="51"/>
      <c r="EG101" s="51"/>
      <c r="EH101" s="51"/>
      <c r="EI101" s="51"/>
      <c r="EJ101" s="51"/>
      <c r="EK101" s="51"/>
      <c r="EL101" s="51"/>
      <c r="EM101" s="51"/>
      <c r="EN101" s="51"/>
      <c r="EO101" s="51"/>
      <c r="EP101" s="51"/>
      <c r="EQ101" s="51"/>
      <c r="ER101" s="51"/>
      <c r="ES101" s="51"/>
      <c r="ET101" s="51"/>
      <c r="EU101" s="51"/>
      <c r="EV101" s="51"/>
      <c r="EW101" s="51"/>
      <c r="EX101" s="51"/>
      <c r="EY101" s="51"/>
      <c r="EZ101" s="51"/>
      <c r="FA101" s="51"/>
      <c r="FB101" s="51"/>
      <c r="FC101" s="51"/>
      <c r="FD101" s="51"/>
      <c r="FE101" s="51"/>
      <c r="FF101" s="51"/>
      <c r="FG101" s="51"/>
      <c r="FH101" s="51"/>
      <c r="FI101" s="51"/>
      <c r="FJ101" s="51"/>
      <c r="FK101" s="51"/>
      <c r="FL101" s="51"/>
      <c r="FM101" s="51"/>
      <c r="FN101" s="51"/>
      <c r="FO101" s="51"/>
      <c r="FP101" s="51"/>
      <c r="FQ101" s="51"/>
      <c r="FR101" s="51"/>
      <c r="FS101" s="51"/>
      <c r="FT101" s="51"/>
      <c r="FU101" s="51"/>
      <c r="FV101" s="51"/>
      <c r="FW101" s="51"/>
      <c r="FX101" s="51"/>
      <c r="FY101" s="51"/>
      <c r="FZ101" s="51"/>
      <c r="GA101" s="51"/>
      <c r="GB101" s="51"/>
      <c r="GC101" s="51"/>
      <c r="GD101" s="51"/>
      <c r="GE101" s="51"/>
      <c r="GF101" s="51"/>
      <c r="GG101" s="51"/>
      <c r="GH101" s="51"/>
      <c r="GI101" s="51"/>
      <c r="GJ101" s="51"/>
      <c r="GK101" s="51"/>
      <c r="GL101" s="51"/>
      <c r="GM101" s="51"/>
      <c r="GN101" s="51"/>
      <c r="GO101" s="51"/>
      <c r="GP101" s="51"/>
      <c r="GQ101" s="51"/>
      <c r="GR101" s="51"/>
      <c r="GS101" s="51"/>
      <c r="GT101" s="51"/>
      <c r="GU101" s="51"/>
      <c r="GV101" s="51"/>
      <c r="GW101" s="51"/>
      <c r="GX101" s="51"/>
      <c r="GY101" s="51"/>
      <c r="GZ101" s="51"/>
      <c r="HA101" s="51"/>
      <c r="HB101" s="51"/>
      <c r="HC101" s="51"/>
      <c r="HD101" s="51"/>
      <c r="HE101" s="51"/>
      <c r="HF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c r="CT102" s="51"/>
      <c r="CU102" s="51"/>
      <c r="CV102" s="51"/>
      <c r="CW102" s="51"/>
      <c r="CX102" s="51"/>
      <c r="CY102" s="51"/>
      <c r="CZ102" s="51"/>
      <c r="DA102" s="51"/>
      <c r="DB102" s="51"/>
      <c r="DC102" s="51"/>
      <c r="DD102" s="51"/>
      <c r="DE102" s="51"/>
      <c r="DF102" s="51"/>
      <c r="DG102" s="51"/>
      <c r="DH102" s="51"/>
      <c r="DI102" s="51"/>
      <c r="DJ102" s="51"/>
      <c r="DK102" s="51"/>
      <c r="DL102" s="51"/>
      <c r="DM102" s="51"/>
      <c r="DN102" s="51"/>
      <c r="DO102" s="51"/>
      <c r="DP102" s="51"/>
      <c r="DQ102" s="51"/>
      <c r="DR102" s="51"/>
      <c r="DS102" s="51"/>
      <c r="DT102" s="51"/>
      <c r="DU102" s="51"/>
      <c r="DV102" s="51"/>
      <c r="DW102" s="51"/>
      <c r="DX102" s="51"/>
      <c r="DY102" s="51"/>
      <c r="DZ102" s="51"/>
      <c r="EA102" s="51"/>
      <c r="EB102" s="51"/>
      <c r="EC102" s="51"/>
      <c r="ED102" s="51"/>
      <c r="EE102" s="51"/>
      <c r="EF102" s="51"/>
      <c r="EG102" s="51"/>
      <c r="EH102" s="51"/>
      <c r="EI102" s="51"/>
      <c r="EJ102" s="51"/>
      <c r="EK102" s="51"/>
      <c r="EL102" s="51"/>
      <c r="EM102" s="51"/>
      <c r="EN102" s="51"/>
      <c r="EO102" s="51"/>
      <c r="EP102" s="51"/>
      <c r="EQ102" s="51"/>
      <c r="ER102" s="51"/>
      <c r="ES102" s="51"/>
      <c r="ET102" s="51"/>
      <c r="EU102" s="51"/>
      <c r="EV102" s="51"/>
      <c r="EW102" s="51"/>
      <c r="EX102" s="51"/>
      <c r="EY102" s="51"/>
      <c r="EZ102" s="51"/>
      <c r="FA102" s="51"/>
      <c r="FB102" s="51"/>
      <c r="FC102" s="51"/>
      <c r="FD102" s="51"/>
      <c r="FE102" s="51"/>
      <c r="FF102" s="51"/>
      <c r="FG102" s="51"/>
      <c r="FH102" s="51"/>
      <c r="FI102" s="51"/>
      <c r="FJ102" s="51"/>
      <c r="FK102" s="51"/>
      <c r="FL102" s="51"/>
      <c r="FM102" s="51"/>
      <c r="FN102" s="51"/>
      <c r="FO102" s="51"/>
      <c r="FP102" s="51"/>
      <c r="FQ102" s="51"/>
      <c r="FR102" s="51"/>
      <c r="FS102" s="51"/>
      <c r="FT102" s="51"/>
      <c r="FU102" s="51"/>
      <c r="FV102" s="51"/>
      <c r="FW102" s="51"/>
      <c r="FX102" s="51"/>
      <c r="FY102" s="51"/>
      <c r="FZ102" s="51"/>
      <c r="GA102" s="51"/>
      <c r="GB102" s="51"/>
      <c r="GC102" s="51"/>
      <c r="GD102" s="51"/>
      <c r="GE102" s="51"/>
      <c r="GF102" s="51"/>
      <c r="GG102" s="51"/>
      <c r="GH102" s="51"/>
      <c r="GI102" s="51"/>
      <c r="GJ102" s="51"/>
      <c r="GK102" s="51"/>
      <c r="GL102" s="51"/>
      <c r="GM102" s="51"/>
      <c r="GN102" s="51"/>
      <c r="GO102" s="51"/>
      <c r="GP102" s="51"/>
      <c r="GQ102" s="51"/>
      <c r="GR102" s="51"/>
      <c r="GS102" s="51"/>
      <c r="GT102" s="51"/>
      <c r="GU102" s="51"/>
      <c r="GV102" s="51"/>
      <c r="GW102" s="51"/>
      <c r="GX102" s="51"/>
      <c r="GY102" s="51"/>
      <c r="GZ102" s="51"/>
      <c r="HA102" s="51"/>
      <c r="HB102" s="51"/>
      <c r="HC102" s="51"/>
      <c r="HD102" s="51"/>
      <c r="HE102" s="51"/>
      <c r="HF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c r="CT103" s="51"/>
      <c r="CU103" s="51"/>
      <c r="CV103" s="51"/>
      <c r="CW103" s="51"/>
      <c r="CX103" s="51"/>
      <c r="CY103" s="51"/>
      <c r="CZ103" s="51"/>
      <c r="DA103" s="51"/>
      <c r="DB103" s="51"/>
      <c r="DC103" s="51"/>
      <c r="DD103" s="51"/>
      <c r="DE103" s="51"/>
      <c r="DF103" s="51"/>
      <c r="DG103" s="51"/>
      <c r="DH103" s="51"/>
      <c r="DI103" s="51"/>
      <c r="DJ103" s="51"/>
      <c r="DK103" s="51"/>
      <c r="DL103" s="51"/>
      <c r="DM103" s="51"/>
      <c r="DN103" s="51"/>
      <c r="DO103" s="51"/>
      <c r="DP103" s="51"/>
      <c r="DQ103" s="51"/>
      <c r="DR103" s="51"/>
      <c r="DS103" s="51"/>
      <c r="DT103" s="51"/>
      <c r="DU103" s="51"/>
      <c r="DV103" s="51"/>
      <c r="DW103" s="51"/>
      <c r="DX103" s="51"/>
      <c r="DY103" s="51"/>
      <c r="DZ103" s="51"/>
      <c r="EA103" s="51"/>
      <c r="EB103" s="51"/>
      <c r="EC103" s="51"/>
      <c r="ED103" s="51"/>
      <c r="EE103" s="51"/>
      <c r="EF103" s="51"/>
      <c r="EG103" s="51"/>
      <c r="EH103" s="51"/>
      <c r="EI103" s="51"/>
      <c r="EJ103" s="51"/>
      <c r="EK103" s="51"/>
      <c r="EL103" s="51"/>
      <c r="EM103" s="51"/>
      <c r="EN103" s="51"/>
      <c r="EO103" s="51"/>
      <c r="EP103" s="51"/>
      <c r="EQ103" s="51"/>
      <c r="ER103" s="51"/>
      <c r="ES103" s="51"/>
      <c r="ET103" s="51"/>
      <c r="EU103" s="51"/>
      <c r="EV103" s="51"/>
      <c r="EW103" s="51"/>
      <c r="EX103" s="51"/>
      <c r="EY103" s="51"/>
      <c r="EZ103" s="51"/>
      <c r="FA103" s="51"/>
      <c r="FB103" s="51"/>
      <c r="FC103" s="51"/>
      <c r="FD103" s="51"/>
      <c r="FE103" s="51"/>
      <c r="FF103" s="51"/>
      <c r="FG103" s="51"/>
      <c r="FH103" s="51"/>
      <c r="FI103" s="51"/>
      <c r="FJ103" s="51"/>
      <c r="FK103" s="51"/>
      <c r="FL103" s="51"/>
      <c r="FM103" s="51"/>
      <c r="FN103" s="51"/>
      <c r="FO103" s="51"/>
      <c r="FP103" s="51"/>
      <c r="FQ103" s="51"/>
      <c r="FR103" s="51"/>
      <c r="FS103" s="51"/>
      <c r="FT103" s="51"/>
      <c r="FU103" s="51"/>
      <c r="FV103" s="51"/>
      <c r="FW103" s="51"/>
      <c r="FX103" s="51"/>
      <c r="FY103" s="51"/>
      <c r="FZ103" s="51"/>
      <c r="GA103" s="51"/>
      <c r="GB103" s="51"/>
      <c r="GC103" s="51"/>
      <c r="GD103" s="51"/>
      <c r="GE103" s="51"/>
      <c r="GF103" s="51"/>
      <c r="GG103" s="51"/>
      <c r="GH103" s="51"/>
      <c r="GI103" s="51"/>
      <c r="GJ103" s="51"/>
      <c r="GK103" s="51"/>
      <c r="GL103" s="51"/>
      <c r="GM103" s="51"/>
      <c r="GN103" s="51"/>
      <c r="GO103" s="51"/>
      <c r="GP103" s="51"/>
      <c r="GQ103" s="51"/>
      <c r="GR103" s="51"/>
      <c r="GS103" s="51"/>
      <c r="GT103" s="51"/>
      <c r="GU103" s="51"/>
      <c r="GV103" s="51"/>
      <c r="GW103" s="51"/>
      <c r="GX103" s="51"/>
      <c r="GY103" s="51"/>
      <c r="GZ103" s="51"/>
      <c r="HA103" s="51"/>
      <c r="HB103" s="51"/>
      <c r="HC103" s="51"/>
      <c r="HD103" s="51"/>
      <c r="HE103" s="51"/>
      <c r="HF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51"/>
      <c r="DC104" s="51"/>
      <c r="DD104" s="51"/>
      <c r="DE104" s="51"/>
      <c r="DF104" s="51"/>
      <c r="DG104" s="51"/>
      <c r="DH104" s="51"/>
      <c r="DI104" s="51"/>
      <c r="DJ104" s="51"/>
      <c r="DK104" s="51"/>
      <c r="DL104" s="51"/>
      <c r="DM104" s="51"/>
      <c r="DN104" s="51"/>
      <c r="DO104" s="51"/>
      <c r="DP104" s="51"/>
      <c r="DQ104" s="51"/>
      <c r="DR104" s="51"/>
      <c r="DS104" s="51"/>
      <c r="DT104" s="51"/>
      <c r="DU104" s="51"/>
      <c r="DV104" s="51"/>
      <c r="DW104" s="51"/>
      <c r="DX104" s="51"/>
      <c r="DY104" s="51"/>
      <c r="DZ104" s="51"/>
      <c r="EA104" s="51"/>
      <c r="EB104" s="51"/>
      <c r="EC104" s="51"/>
      <c r="ED104" s="51"/>
      <c r="EE104" s="51"/>
      <c r="EF104" s="51"/>
      <c r="EG104" s="51"/>
      <c r="EH104" s="51"/>
      <c r="EI104" s="51"/>
      <c r="EJ104" s="51"/>
      <c r="EK104" s="51"/>
      <c r="EL104" s="51"/>
      <c r="EM104" s="51"/>
      <c r="EN104" s="51"/>
      <c r="EO104" s="51"/>
      <c r="EP104" s="51"/>
      <c r="EQ104" s="51"/>
      <c r="ER104" s="51"/>
      <c r="ES104" s="51"/>
      <c r="ET104" s="51"/>
      <c r="EU104" s="51"/>
      <c r="EV104" s="51"/>
      <c r="EW104" s="51"/>
      <c r="EX104" s="51"/>
      <c r="EY104" s="51"/>
      <c r="EZ104" s="51"/>
      <c r="FA104" s="51"/>
      <c r="FB104" s="51"/>
      <c r="FC104" s="51"/>
      <c r="FD104" s="51"/>
      <c r="FE104" s="51"/>
      <c r="FF104" s="51"/>
      <c r="FG104" s="51"/>
      <c r="FH104" s="51"/>
      <c r="FI104" s="51"/>
      <c r="FJ104" s="51"/>
      <c r="FK104" s="51"/>
      <c r="FL104" s="51"/>
      <c r="FM104" s="51"/>
      <c r="FN104" s="51"/>
      <c r="FO104" s="51"/>
      <c r="FP104" s="51"/>
      <c r="FQ104" s="51"/>
      <c r="FR104" s="51"/>
      <c r="FS104" s="51"/>
      <c r="FT104" s="51"/>
      <c r="FU104" s="51"/>
      <c r="FV104" s="51"/>
      <c r="FW104" s="51"/>
      <c r="FX104" s="51"/>
      <c r="FY104" s="51"/>
      <c r="FZ104" s="51"/>
      <c r="GA104" s="51"/>
      <c r="GB104" s="51"/>
      <c r="GC104" s="51"/>
      <c r="GD104" s="51"/>
      <c r="GE104" s="51"/>
      <c r="GF104" s="51"/>
      <c r="GG104" s="51"/>
      <c r="GH104" s="51"/>
      <c r="GI104" s="51"/>
      <c r="GJ104" s="51"/>
      <c r="GK104" s="51"/>
      <c r="GL104" s="51"/>
      <c r="GM104" s="51"/>
      <c r="GN104" s="51"/>
      <c r="GO104" s="51"/>
      <c r="GP104" s="51"/>
      <c r="GQ104" s="51"/>
      <c r="GR104" s="51"/>
      <c r="GS104" s="51"/>
      <c r="GT104" s="51"/>
      <c r="GU104" s="51"/>
      <c r="GV104" s="51"/>
      <c r="GW104" s="51"/>
      <c r="GX104" s="51"/>
      <c r="GY104" s="51"/>
      <c r="GZ104" s="51"/>
      <c r="HA104" s="51"/>
      <c r="HB104" s="51"/>
      <c r="HC104" s="51"/>
      <c r="HD104" s="51"/>
      <c r="HE104" s="51"/>
      <c r="HF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c r="DA105" s="51"/>
      <c r="DB105" s="51"/>
      <c r="DC105" s="51"/>
      <c r="DD105" s="51"/>
      <c r="DE105" s="51"/>
      <c r="DF105" s="51"/>
      <c r="DG105" s="51"/>
      <c r="DH105" s="51"/>
      <c r="DI105" s="51"/>
      <c r="DJ105" s="51"/>
      <c r="DK105" s="51"/>
      <c r="DL105" s="51"/>
      <c r="DM105" s="51"/>
      <c r="DN105" s="51"/>
      <c r="DO105" s="51"/>
      <c r="DP105" s="51"/>
      <c r="DQ105" s="51"/>
      <c r="DR105" s="51"/>
      <c r="DS105" s="51"/>
      <c r="DT105" s="51"/>
      <c r="DU105" s="51"/>
      <c r="DV105" s="51"/>
      <c r="DW105" s="51"/>
      <c r="DX105" s="51"/>
      <c r="DY105" s="51"/>
      <c r="DZ105" s="51"/>
      <c r="EA105" s="51"/>
      <c r="EB105" s="51"/>
      <c r="EC105" s="51"/>
      <c r="ED105" s="51"/>
      <c r="EE105" s="51"/>
      <c r="EF105" s="51"/>
      <c r="EG105" s="51"/>
      <c r="EH105" s="51"/>
      <c r="EI105" s="51"/>
      <c r="EJ105" s="51"/>
      <c r="EK105" s="51"/>
      <c r="EL105" s="51"/>
      <c r="EM105" s="51"/>
      <c r="EN105" s="51"/>
      <c r="EO105" s="51"/>
      <c r="EP105" s="51"/>
      <c r="EQ105" s="51"/>
      <c r="ER105" s="51"/>
      <c r="ES105" s="51"/>
      <c r="ET105" s="51"/>
      <c r="EU105" s="51"/>
      <c r="EV105" s="51"/>
      <c r="EW105" s="51"/>
      <c r="EX105" s="51"/>
      <c r="EY105" s="51"/>
      <c r="EZ105" s="51"/>
      <c r="FA105" s="51"/>
      <c r="FB105" s="51"/>
      <c r="FC105" s="51"/>
      <c r="FD105" s="51"/>
      <c r="FE105" s="51"/>
      <c r="FF105" s="51"/>
      <c r="FG105" s="51"/>
      <c r="FH105" s="51"/>
      <c r="FI105" s="51"/>
      <c r="FJ105" s="51"/>
      <c r="FK105" s="51"/>
      <c r="FL105" s="51"/>
      <c r="FM105" s="51"/>
      <c r="FN105" s="51"/>
      <c r="FO105" s="51"/>
      <c r="FP105" s="51"/>
      <c r="FQ105" s="51"/>
      <c r="FR105" s="51"/>
      <c r="FS105" s="51"/>
      <c r="FT105" s="51"/>
      <c r="FU105" s="51"/>
      <c r="FV105" s="51"/>
      <c r="FW105" s="51"/>
      <c r="FX105" s="51"/>
      <c r="FY105" s="51"/>
      <c r="FZ105" s="51"/>
      <c r="GA105" s="51"/>
      <c r="GB105" s="51"/>
      <c r="GC105" s="51"/>
      <c r="GD105" s="51"/>
      <c r="GE105" s="51"/>
      <c r="GF105" s="51"/>
      <c r="GG105" s="51"/>
      <c r="GH105" s="51"/>
      <c r="GI105" s="51"/>
      <c r="GJ105" s="51"/>
      <c r="GK105" s="51"/>
      <c r="GL105" s="51"/>
      <c r="GM105" s="51"/>
      <c r="GN105" s="51"/>
      <c r="GO105" s="51"/>
      <c r="GP105" s="51"/>
      <c r="GQ105" s="51"/>
      <c r="GR105" s="51"/>
      <c r="GS105" s="51"/>
      <c r="GT105" s="51"/>
      <c r="GU105" s="51"/>
      <c r="GV105" s="51"/>
      <c r="GW105" s="51"/>
      <c r="GX105" s="51"/>
      <c r="GY105" s="51"/>
      <c r="GZ105" s="51"/>
      <c r="HA105" s="51"/>
      <c r="HB105" s="51"/>
      <c r="HC105" s="51"/>
      <c r="HD105" s="51"/>
      <c r="HE105" s="51"/>
      <c r="HF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51"/>
      <c r="DQ106" s="51"/>
      <c r="DR106" s="51"/>
      <c r="DS106" s="51"/>
      <c r="DT106" s="51"/>
      <c r="DU106" s="51"/>
      <c r="DV106" s="51"/>
      <c r="DW106" s="51"/>
      <c r="DX106" s="51"/>
      <c r="DY106" s="51"/>
      <c r="DZ106" s="51"/>
      <c r="EA106" s="51"/>
      <c r="EB106" s="51"/>
      <c r="EC106" s="51"/>
      <c r="ED106" s="51"/>
      <c r="EE106" s="51"/>
      <c r="EF106" s="51"/>
      <c r="EG106" s="51"/>
      <c r="EH106" s="51"/>
      <c r="EI106" s="51"/>
      <c r="EJ106" s="51"/>
      <c r="EK106" s="51"/>
      <c r="EL106" s="51"/>
      <c r="EM106" s="51"/>
      <c r="EN106" s="51"/>
      <c r="EO106" s="51"/>
      <c r="EP106" s="51"/>
      <c r="EQ106" s="51"/>
      <c r="ER106" s="51"/>
      <c r="ES106" s="51"/>
      <c r="ET106" s="51"/>
      <c r="EU106" s="51"/>
      <c r="EV106" s="51"/>
      <c r="EW106" s="51"/>
      <c r="EX106" s="51"/>
      <c r="EY106" s="51"/>
      <c r="EZ106" s="51"/>
      <c r="FA106" s="51"/>
      <c r="FB106" s="51"/>
      <c r="FC106" s="51"/>
      <c r="FD106" s="51"/>
      <c r="FE106" s="51"/>
      <c r="FF106" s="51"/>
      <c r="FG106" s="51"/>
      <c r="FH106" s="51"/>
      <c r="FI106" s="51"/>
      <c r="FJ106" s="51"/>
      <c r="FK106" s="51"/>
      <c r="FL106" s="51"/>
      <c r="FM106" s="51"/>
      <c r="FN106" s="51"/>
      <c r="FO106" s="51"/>
      <c r="FP106" s="51"/>
      <c r="FQ106" s="51"/>
      <c r="FR106" s="51"/>
      <c r="FS106" s="51"/>
      <c r="FT106" s="51"/>
      <c r="FU106" s="51"/>
      <c r="FV106" s="51"/>
      <c r="FW106" s="51"/>
      <c r="FX106" s="51"/>
      <c r="FY106" s="51"/>
      <c r="FZ106" s="51"/>
      <c r="GA106" s="51"/>
      <c r="GB106" s="51"/>
      <c r="GC106" s="51"/>
      <c r="GD106" s="51"/>
      <c r="GE106" s="51"/>
      <c r="GF106" s="51"/>
      <c r="GG106" s="51"/>
      <c r="GH106" s="51"/>
      <c r="GI106" s="51"/>
      <c r="GJ106" s="51"/>
      <c r="GK106" s="51"/>
      <c r="GL106" s="51"/>
      <c r="GM106" s="51"/>
      <c r="GN106" s="51"/>
      <c r="GO106" s="51"/>
      <c r="GP106" s="51"/>
      <c r="GQ106" s="51"/>
      <c r="GR106" s="51"/>
      <c r="GS106" s="51"/>
      <c r="GT106" s="51"/>
      <c r="GU106" s="51"/>
      <c r="GV106" s="51"/>
      <c r="GW106" s="51"/>
      <c r="GX106" s="51"/>
      <c r="GY106" s="51"/>
      <c r="GZ106" s="51"/>
      <c r="HA106" s="51"/>
      <c r="HB106" s="51"/>
      <c r="HC106" s="51"/>
      <c r="HD106" s="51"/>
      <c r="HE106" s="51"/>
      <c r="HF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c r="DA107" s="51"/>
      <c r="DB107" s="51"/>
      <c r="DC107" s="51"/>
      <c r="DD107" s="51"/>
      <c r="DE107" s="51"/>
      <c r="DF107" s="51"/>
      <c r="DG107" s="51"/>
      <c r="DH107" s="51"/>
      <c r="DI107" s="51"/>
      <c r="DJ107" s="51"/>
      <c r="DK107" s="51"/>
      <c r="DL107" s="51"/>
      <c r="DM107" s="51"/>
      <c r="DN107" s="51"/>
      <c r="DO107" s="51"/>
      <c r="DP107" s="51"/>
      <c r="DQ107" s="51"/>
      <c r="DR107" s="51"/>
      <c r="DS107" s="51"/>
      <c r="DT107" s="51"/>
      <c r="DU107" s="51"/>
      <c r="DV107" s="51"/>
      <c r="DW107" s="51"/>
      <c r="DX107" s="51"/>
      <c r="DY107" s="51"/>
      <c r="DZ107" s="51"/>
      <c r="EA107" s="51"/>
      <c r="EB107" s="51"/>
      <c r="EC107" s="51"/>
      <c r="ED107" s="51"/>
      <c r="EE107" s="51"/>
      <c r="EF107" s="51"/>
      <c r="EG107" s="51"/>
      <c r="EH107" s="51"/>
      <c r="EI107" s="51"/>
      <c r="EJ107" s="51"/>
      <c r="EK107" s="51"/>
      <c r="EL107" s="51"/>
      <c r="EM107" s="51"/>
      <c r="EN107" s="51"/>
      <c r="EO107" s="51"/>
      <c r="EP107" s="51"/>
      <c r="EQ107" s="51"/>
      <c r="ER107" s="51"/>
      <c r="ES107" s="51"/>
      <c r="ET107" s="51"/>
      <c r="EU107" s="51"/>
      <c r="EV107" s="51"/>
      <c r="EW107" s="51"/>
      <c r="EX107" s="51"/>
      <c r="EY107" s="51"/>
      <c r="EZ107" s="51"/>
      <c r="FA107" s="51"/>
      <c r="FB107" s="51"/>
      <c r="FC107" s="51"/>
      <c r="FD107" s="51"/>
      <c r="FE107" s="51"/>
      <c r="FF107" s="51"/>
      <c r="FG107" s="51"/>
      <c r="FH107" s="51"/>
      <c r="FI107" s="51"/>
      <c r="FJ107" s="51"/>
      <c r="FK107" s="51"/>
      <c r="FL107" s="51"/>
      <c r="FM107" s="51"/>
      <c r="FN107" s="51"/>
      <c r="FO107" s="51"/>
      <c r="FP107" s="51"/>
      <c r="FQ107" s="51"/>
      <c r="FR107" s="51"/>
      <c r="FS107" s="51"/>
      <c r="FT107" s="51"/>
      <c r="FU107" s="51"/>
      <c r="FV107" s="51"/>
      <c r="FW107" s="51"/>
      <c r="FX107" s="51"/>
      <c r="FY107" s="51"/>
      <c r="FZ107" s="51"/>
      <c r="GA107" s="51"/>
      <c r="GB107" s="51"/>
      <c r="GC107" s="51"/>
      <c r="GD107" s="51"/>
      <c r="GE107" s="51"/>
      <c r="GF107" s="51"/>
      <c r="GG107" s="51"/>
      <c r="GH107" s="51"/>
      <c r="GI107" s="51"/>
      <c r="GJ107" s="51"/>
      <c r="GK107" s="51"/>
      <c r="GL107" s="51"/>
      <c r="GM107" s="51"/>
      <c r="GN107" s="51"/>
      <c r="GO107" s="51"/>
      <c r="GP107" s="51"/>
      <c r="GQ107" s="51"/>
      <c r="GR107" s="51"/>
      <c r="GS107" s="51"/>
      <c r="GT107" s="51"/>
      <c r="GU107" s="51"/>
      <c r="GV107" s="51"/>
      <c r="GW107" s="51"/>
      <c r="GX107" s="51"/>
      <c r="GY107" s="51"/>
      <c r="GZ107" s="51"/>
      <c r="HA107" s="51"/>
      <c r="HB107" s="51"/>
      <c r="HC107" s="51"/>
      <c r="HD107" s="51"/>
      <c r="HE107" s="51"/>
      <c r="HF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c r="DA108" s="51"/>
      <c r="DB108" s="51"/>
      <c r="DC108" s="51"/>
      <c r="DD108" s="51"/>
      <c r="DE108" s="51"/>
      <c r="DF108" s="51"/>
      <c r="DG108" s="51"/>
      <c r="DH108" s="51"/>
      <c r="DI108" s="51"/>
      <c r="DJ108" s="51"/>
      <c r="DK108" s="51"/>
      <c r="DL108" s="51"/>
      <c r="DM108" s="51"/>
      <c r="DN108" s="51"/>
      <c r="DO108" s="51"/>
      <c r="DP108" s="51"/>
      <c r="DQ108" s="51"/>
      <c r="DR108" s="51"/>
      <c r="DS108" s="51"/>
      <c r="DT108" s="51"/>
      <c r="DU108" s="51"/>
      <c r="DV108" s="51"/>
      <c r="DW108" s="51"/>
      <c r="DX108" s="51"/>
      <c r="DY108" s="51"/>
      <c r="DZ108" s="51"/>
      <c r="EA108" s="51"/>
      <c r="EB108" s="51"/>
      <c r="EC108" s="51"/>
      <c r="ED108" s="51"/>
      <c r="EE108" s="51"/>
      <c r="EF108" s="51"/>
      <c r="EG108" s="51"/>
      <c r="EH108" s="51"/>
      <c r="EI108" s="51"/>
      <c r="EJ108" s="51"/>
      <c r="EK108" s="51"/>
      <c r="EL108" s="51"/>
      <c r="EM108" s="51"/>
      <c r="EN108" s="51"/>
      <c r="EO108" s="51"/>
      <c r="EP108" s="51"/>
      <c r="EQ108" s="51"/>
      <c r="ER108" s="51"/>
      <c r="ES108" s="51"/>
      <c r="ET108" s="51"/>
      <c r="EU108" s="51"/>
      <c r="EV108" s="51"/>
      <c r="EW108" s="51"/>
      <c r="EX108" s="51"/>
      <c r="EY108" s="51"/>
      <c r="EZ108" s="51"/>
      <c r="FA108" s="51"/>
      <c r="FB108" s="51"/>
      <c r="FC108" s="51"/>
      <c r="FD108" s="51"/>
      <c r="FE108" s="51"/>
      <c r="FF108" s="51"/>
      <c r="FG108" s="51"/>
      <c r="FH108" s="51"/>
      <c r="FI108" s="51"/>
      <c r="FJ108" s="51"/>
      <c r="FK108" s="51"/>
      <c r="FL108" s="51"/>
      <c r="FM108" s="51"/>
      <c r="FN108" s="51"/>
      <c r="FO108" s="51"/>
      <c r="FP108" s="51"/>
      <c r="FQ108" s="51"/>
      <c r="FR108" s="51"/>
      <c r="FS108" s="51"/>
      <c r="FT108" s="51"/>
      <c r="FU108" s="51"/>
      <c r="FV108" s="51"/>
      <c r="FW108" s="51"/>
      <c r="FX108" s="51"/>
      <c r="FY108" s="51"/>
      <c r="FZ108" s="51"/>
      <c r="GA108" s="51"/>
      <c r="GB108" s="51"/>
      <c r="GC108" s="51"/>
      <c r="GD108" s="51"/>
      <c r="GE108" s="51"/>
      <c r="GF108" s="51"/>
      <c r="GG108" s="51"/>
      <c r="GH108" s="51"/>
      <c r="GI108" s="51"/>
      <c r="GJ108" s="51"/>
      <c r="GK108" s="51"/>
      <c r="GL108" s="51"/>
      <c r="GM108" s="51"/>
      <c r="GN108" s="51"/>
      <c r="GO108" s="51"/>
      <c r="GP108" s="51"/>
      <c r="GQ108" s="51"/>
      <c r="GR108" s="51"/>
      <c r="GS108" s="51"/>
      <c r="GT108" s="51"/>
      <c r="GU108" s="51"/>
      <c r="GV108" s="51"/>
      <c r="GW108" s="51"/>
      <c r="GX108" s="51"/>
      <c r="GY108" s="51"/>
      <c r="GZ108" s="51"/>
      <c r="HA108" s="51"/>
      <c r="HB108" s="51"/>
      <c r="HC108" s="51"/>
      <c r="HD108" s="51"/>
      <c r="HE108" s="51"/>
      <c r="HF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c r="DA109" s="51"/>
      <c r="DB109" s="51"/>
      <c r="DC109" s="51"/>
      <c r="DD109" s="51"/>
      <c r="DE109" s="51"/>
      <c r="DF109" s="51"/>
      <c r="DG109" s="51"/>
      <c r="DH109" s="51"/>
      <c r="DI109" s="51"/>
      <c r="DJ109" s="51"/>
      <c r="DK109" s="51"/>
      <c r="DL109" s="51"/>
      <c r="DM109" s="51"/>
      <c r="DN109" s="51"/>
      <c r="DO109" s="51"/>
      <c r="DP109" s="51"/>
      <c r="DQ109" s="51"/>
      <c r="DR109" s="51"/>
      <c r="DS109" s="51"/>
      <c r="DT109" s="51"/>
      <c r="DU109" s="51"/>
      <c r="DV109" s="51"/>
      <c r="DW109" s="51"/>
      <c r="DX109" s="51"/>
      <c r="DY109" s="51"/>
      <c r="DZ109" s="51"/>
      <c r="EA109" s="51"/>
      <c r="EB109" s="51"/>
      <c r="EC109" s="51"/>
      <c r="ED109" s="51"/>
      <c r="EE109" s="51"/>
      <c r="EF109" s="51"/>
      <c r="EG109" s="51"/>
      <c r="EH109" s="51"/>
      <c r="EI109" s="51"/>
      <c r="EJ109" s="51"/>
      <c r="EK109" s="51"/>
      <c r="EL109" s="51"/>
      <c r="EM109" s="51"/>
      <c r="EN109" s="51"/>
      <c r="EO109" s="51"/>
      <c r="EP109" s="51"/>
      <c r="EQ109" s="51"/>
      <c r="ER109" s="51"/>
      <c r="ES109" s="51"/>
      <c r="ET109" s="51"/>
      <c r="EU109" s="51"/>
      <c r="EV109" s="51"/>
      <c r="EW109" s="51"/>
      <c r="EX109" s="51"/>
      <c r="EY109" s="51"/>
      <c r="EZ109" s="51"/>
      <c r="FA109" s="51"/>
      <c r="FB109" s="51"/>
      <c r="FC109" s="51"/>
      <c r="FD109" s="51"/>
      <c r="FE109" s="51"/>
      <c r="FF109" s="51"/>
      <c r="FG109" s="51"/>
      <c r="FH109" s="51"/>
      <c r="FI109" s="51"/>
      <c r="FJ109" s="51"/>
      <c r="FK109" s="51"/>
      <c r="FL109" s="51"/>
      <c r="FM109" s="51"/>
      <c r="FN109" s="51"/>
      <c r="FO109" s="51"/>
      <c r="FP109" s="51"/>
      <c r="FQ109" s="51"/>
      <c r="FR109" s="51"/>
      <c r="FS109" s="51"/>
      <c r="FT109" s="51"/>
      <c r="FU109" s="51"/>
      <c r="FV109" s="51"/>
      <c r="FW109" s="51"/>
      <c r="FX109" s="51"/>
      <c r="FY109" s="51"/>
      <c r="FZ109" s="51"/>
      <c r="GA109" s="51"/>
      <c r="GB109" s="51"/>
      <c r="GC109" s="51"/>
      <c r="GD109" s="51"/>
      <c r="GE109" s="51"/>
      <c r="GF109" s="51"/>
      <c r="GG109" s="51"/>
      <c r="GH109" s="51"/>
      <c r="GI109" s="51"/>
      <c r="GJ109" s="51"/>
      <c r="GK109" s="51"/>
      <c r="GL109" s="51"/>
      <c r="GM109" s="51"/>
      <c r="GN109" s="51"/>
      <c r="GO109" s="51"/>
      <c r="GP109" s="51"/>
      <c r="GQ109" s="51"/>
      <c r="GR109" s="51"/>
      <c r="GS109" s="51"/>
      <c r="GT109" s="51"/>
      <c r="GU109" s="51"/>
      <c r="GV109" s="51"/>
      <c r="GW109" s="51"/>
      <c r="GX109" s="51"/>
      <c r="GY109" s="51"/>
      <c r="GZ109" s="51"/>
      <c r="HA109" s="51"/>
      <c r="HB109" s="51"/>
      <c r="HC109" s="51"/>
      <c r="HD109" s="51"/>
      <c r="HE109" s="51"/>
      <c r="HF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c r="DA110" s="51"/>
      <c r="DB110" s="51"/>
      <c r="DC110" s="51"/>
      <c r="DD110" s="51"/>
      <c r="DE110" s="51"/>
      <c r="DF110" s="51"/>
      <c r="DG110" s="51"/>
      <c r="DH110" s="51"/>
      <c r="DI110" s="51"/>
      <c r="DJ110" s="51"/>
      <c r="DK110" s="51"/>
      <c r="DL110" s="51"/>
      <c r="DM110" s="51"/>
      <c r="DN110" s="51"/>
      <c r="DO110" s="51"/>
      <c r="DP110" s="51"/>
      <c r="DQ110" s="51"/>
      <c r="DR110" s="51"/>
      <c r="DS110" s="51"/>
      <c r="DT110" s="51"/>
      <c r="DU110" s="51"/>
      <c r="DV110" s="51"/>
      <c r="DW110" s="51"/>
      <c r="DX110" s="51"/>
      <c r="DY110" s="51"/>
      <c r="DZ110" s="51"/>
      <c r="EA110" s="51"/>
      <c r="EB110" s="51"/>
      <c r="EC110" s="51"/>
      <c r="ED110" s="51"/>
      <c r="EE110" s="51"/>
      <c r="EF110" s="51"/>
      <c r="EG110" s="51"/>
      <c r="EH110" s="51"/>
      <c r="EI110" s="51"/>
      <c r="EJ110" s="51"/>
      <c r="EK110" s="51"/>
      <c r="EL110" s="51"/>
      <c r="EM110" s="51"/>
      <c r="EN110" s="51"/>
      <c r="EO110" s="51"/>
      <c r="EP110" s="51"/>
      <c r="EQ110" s="51"/>
      <c r="ER110" s="51"/>
      <c r="ES110" s="51"/>
      <c r="ET110" s="51"/>
      <c r="EU110" s="51"/>
      <c r="EV110" s="51"/>
      <c r="EW110" s="51"/>
      <c r="EX110" s="51"/>
      <c r="EY110" s="51"/>
      <c r="EZ110" s="51"/>
      <c r="FA110" s="51"/>
      <c r="FB110" s="51"/>
      <c r="FC110" s="51"/>
      <c r="FD110" s="51"/>
      <c r="FE110" s="51"/>
      <c r="FF110" s="51"/>
      <c r="FG110" s="51"/>
      <c r="FH110" s="51"/>
      <c r="FI110" s="51"/>
      <c r="FJ110" s="51"/>
      <c r="FK110" s="51"/>
      <c r="FL110" s="51"/>
      <c r="FM110" s="51"/>
      <c r="FN110" s="51"/>
      <c r="FO110" s="51"/>
      <c r="FP110" s="51"/>
      <c r="FQ110" s="51"/>
      <c r="FR110" s="51"/>
      <c r="FS110" s="51"/>
      <c r="FT110" s="51"/>
      <c r="FU110" s="51"/>
      <c r="FV110" s="51"/>
      <c r="FW110" s="51"/>
      <c r="FX110" s="51"/>
      <c r="FY110" s="51"/>
      <c r="FZ110" s="51"/>
      <c r="GA110" s="51"/>
      <c r="GB110" s="51"/>
      <c r="GC110" s="51"/>
      <c r="GD110" s="51"/>
      <c r="GE110" s="51"/>
      <c r="GF110" s="51"/>
      <c r="GG110" s="51"/>
      <c r="GH110" s="51"/>
      <c r="GI110" s="51"/>
      <c r="GJ110" s="51"/>
      <c r="GK110" s="51"/>
      <c r="GL110" s="51"/>
      <c r="GM110" s="51"/>
      <c r="GN110" s="51"/>
      <c r="GO110" s="51"/>
      <c r="GP110" s="51"/>
      <c r="GQ110" s="51"/>
      <c r="GR110" s="51"/>
      <c r="GS110" s="51"/>
      <c r="GT110" s="51"/>
      <c r="GU110" s="51"/>
      <c r="GV110" s="51"/>
      <c r="GW110" s="51"/>
      <c r="GX110" s="51"/>
      <c r="GY110" s="51"/>
      <c r="GZ110" s="51"/>
      <c r="HA110" s="51"/>
      <c r="HB110" s="51"/>
      <c r="HC110" s="51"/>
      <c r="HD110" s="51"/>
      <c r="HE110" s="51"/>
      <c r="HF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c r="CY111" s="51"/>
      <c r="CZ111" s="51"/>
      <c r="DA111" s="51"/>
      <c r="DB111" s="51"/>
      <c r="DC111" s="51"/>
      <c r="DD111" s="51"/>
      <c r="DE111" s="51"/>
      <c r="DF111" s="51"/>
      <c r="DG111" s="51"/>
      <c r="DH111" s="51"/>
      <c r="DI111" s="51"/>
      <c r="DJ111" s="51"/>
      <c r="DK111" s="51"/>
      <c r="DL111" s="51"/>
      <c r="DM111" s="51"/>
      <c r="DN111" s="51"/>
      <c r="DO111" s="51"/>
      <c r="DP111" s="51"/>
      <c r="DQ111" s="51"/>
      <c r="DR111" s="51"/>
      <c r="DS111" s="51"/>
      <c r="DT111" s="51"/>
      <c r="DU111" s="51"/>
      <c r="DV111" s="51"/>
      <c r="DW111" s="51"/>
      <c r="DX111" s="51"/>
      <c r="DY111" s="51"/>
      <c r="DZ111" s="51"/>
      <c r="EA111" s="51"/>
      <c r="EB111" s="51"/>
      <c r="EC111" s="51"/>
      <c r="ED111" s="51"/>
      <c r="EE111" s="51"/>
      <c r="EF111" s="51"/>
      <c r="EG111" s="51"/>
      <c r="EH111" s="51"/>
      <c r="EI111" s="51"/>
      <c r="EJ111" s="51"/>
      <c r="EK111" s="51"/>
      <c r="EL111" s="51"/>
      <c r="EM111" s="51"/>
      <c r="EN111" s="51"/>
      <c r="EO111" s="51"/>
      <c r="EP111" s="51"/>
      <c r="EQ111" s="51"/>
      <c r="ER111" s="51"/>
      <c r="ES111" s="51"/>
      <c r="ET111" s="51"/>
      <c r="EU111" s="51"/>
      <c r="EV111" s="51"/>
      <c r="EW111" s="51"/>
      <c r="EX111" s="51"/>
      <c r="EY111" s="51"/>
      <c r="EZ111" s="51"/>
      <c r="FA111" s="51"/>
      <c r="FB111" s="51"/>
      <c r="FC111" s="51"/>
      <c r="FD111" s="51"/>
      <c r="FE111" s="51"/>
      <c r="FF111" s="51"/>
      <c r="FG111" s="51"/>
      <c r="FH111" s="51"/>
      <c r="FI111" s="51"/>
      <c r="FJ111" s="51"/>
      <c r="FK111" s="51"/>
      <c r="FL111" s="51"/>
      <c r="FM111" s="51"/>
      <c r="FN111" s="51"/>
      <c r="FO111" s="51"/>
      <c r="FP111" s="51"/>
      <c r="FQ111" s="51"/>
      <c r="FR111" s="51"/>
      <c r="FS111" s="51"/>
      <c r="FT111" s="51"/>
      <c r="FU111" s="51"/>
      <c r="FV111" s="51"/>
      <c r="FW111" s="51"/>
      <c r="FX111" s="51"/>
      <c r="FY111" s="51"/>
      <c r="FZ111" s="51"/>
      <c r="GA111" s="51"/>
      <c r="GB111" s="51"/>
      <c r="GC111" s="51"/>
      <c r="GD111" s="51"/>
      <c r="GE111" s="51"/>
      <c r="GF111" s="51"/>
      <c r="GG111" s="51"/>
      <c r="GH111" s="51"/>
      <c r="GI111" s="51"/>
      <c r="GJ111" s="51"/>
      <c r="GK111" s="51"/>
      <c r="GL111" s="51"/>
      <c r="GM111" s="51"/>
      <c r="GN111" s="51"/>
      <c r="GO111" s="51"/>
      <c r="GP111" s="51"/>
      <c r="GQ111" s="51"/>
      <c r="GR111" s="51"/>
      <c r="GS111" s="51"/>
      <c r="GT111" s="51"/>
      <c r="GU111" s="51"/>
      <c r="GV111" s="51"/>
      <c r="GW111" s="51"/>
      <c r="GX111" s="51"/>
      <c r="GY111" s="51"/>
      <c r="GZ111" s="51"/>
      <c r="HA111" s="51"/>
      <c r="HB111" s="51"/>
      <c r="HC111" s="51"/>
      <c r="HD111" s="51"/>
      <c r="HE111" s="51"/>
      <c r="HF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c r="DA112" s="51"/>
      <c r="DB112" s="51"/>
      <c r="DC112" s="51"/>
      <c r="DD112" s="51"/>
      <c r="DE112" s="51"/>
      <c r="DF112" s="51"/>
      <c r="DG112" s="51"/>
      <c r="DH112" s="51"/>
      <c r="DI112" s="51"/>
      <c r="DJ112" s="51"/>
      <c r="DK112" s="51"/>
      <c r="DL112" s="51"/>
      <c r="DM112" s="51"/>
      <c r="DN112" s="51"/>
      <c r="DO112" s="51"/>
      <c r="DP112" s="51"/>
      <c r="DQ112" s="51"/>
      <c r="DR112" s="51"/>
      <c r="DS112" s="51"/>
      <c r="DT112" s="51"/>
      <c r="DU112" s="51"/>
      <c r="DV112" s="51"/>
      <c r="DW112" s="51"/>
      <c r="DX112" s="51"/>
      <c r="DY112" s="51"/>
      <c r="DZ112" s="51"/>
      <c r="EA112" s="51"/>
      <c r="EB112" s="51"/>
      <c r="EC112" s="51"/>
      <c r="ED112" s="51"/>
      <c r="EE112" s="51"/>
      <c r="EF112" s="51"/>
      <c r="EG112" s="51"/>
      <c r="EH112" s="51"/>
      <c r="EI112" s="51"/>
      <c r="EJ112" s="51"/>
      <c r="EK112" s="51"/>
      <c r="EL112" s="51"/>
      <c r="EM112" s="51"/>
      <c r="EN112" s="51"/>
      <c r="EO112" s="51"/>
      <c r="EP112" s="51"/>
      <c r="EQ112" s="51"/>
      <c r="ER112" s="51"/>
      <c r="ES112" s="51"/>
      <c r="ET112" s="51"/>
      <c r="EU112" s="51"/>
      <c r="EV112" s="51"/>
      <c r="EW112" s="51"/>
      <c r="EX112" s="51"/>
      <c r="EY112" s="51"/>
      <c r="EZ112" s="51"/>
      <c r="FA112" s="51"/>
      <c r="FB112" s="51"/>
      <c r="FC112" s="51"/>
      <c r="FD112" s="51"/>
      <c r="FE112" s="51"/>
      <c r="FF112" s="51"/>
      <c r="FG112" s="51"/>
      <c r="FH112" s="51"/>
      <c r="FI112" s="51"/>
      <c r="FJ112" s="51"/>
      <c r="FK112" s="51"/>
      <c r="FL112" s="51"/>
      <c r="FM112" s="51"/>
      <c r="FN112" s="51"/>
      <c r="FO112" s="51"/>
      <c r="FP112" s="51"/>
      <c r="FQ112" s="51"/>
      <c r="FR112" s="51"/>
      <c r="FS112" s="51"/>
      <c r="FT112" s="51"/>
      <c r="FU112" s="51"/>
      <c r="FV112" s="51"/>
      <c r="FW112" s="51"/>
      <c r="FX112" s="51"/>
      <c r="FY112" s="51"/>
      <c r="FZ112" s="51"/>
      <c r="GA112" s="51"/>
      <c r="GB112" s="51"/>
      <c r="GC112" s="51"/>
      <c r="GD112" s="51"/>
      <c r="GE112" s="51"/>
      <c r="GF112" s="51"/>
      <c r="GG112" s="51"/>
      <c r="GH112" s="51"/>
      <c r="GI112" s="51"/>
      <c r="GJ112" s="51"/>
      <c r="GK112" s="51"/>
      <c r="GL112" s="51"/>
      <c r="GM112" s="51"/>
      <c r="GN112" s="51"/>
      <c r="GO112" s="51"/>
      <c r="GP112" s="51"/>
      <c r="GQ112" s="51"/>
      <c r="GR112" s="51"/>
      <c r="GS112" s="51"/>
      <c r="GT112" s="51"/>
      <c r="GU112" s="51"/>
      <c r="GV112" s="51"/>
      <c r="GW112" s="51"/>
      <c r="GX112" s="51"/>
      <c r="GY112" s="51"/>
      <c r="GZ112" s="51"/>
      <c r="HA112" s="51"/>
      <c r="HB112" s="51"/>
      <c r="HC112" s="51"/>
      <c r="HD112" s="51"/>
      <c r="HE112" s="51"/>
      <c r="HF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c r="CY113" s="51"/>
      <c r="CZ113" s="51"/>
      <c r="DA113" s="51"/>
      <c r="DB113" s="51"/>
      <c r="DC113" s="51"/>
      <c r="DD113" s="51"/>
      <c r="DE113" s="51"/>
      <c r="DF113" s="51"/>
      <c r="DG113" s="51"/>
      <c r="DH113" s="51"/>
      <c r="DI113" s="51"/>
      <c r="DJ113" s="51"/>
      <c r="DK113" s="51"/>
      <c r="DL113" s="51"/>
      <c r="DM113" s="51"/>
      <c r="DN113" s="51"/>
      <c r="DO113" s="51"/>
      <c r="DP113" s="51"/>
      <c r="DQ113" s="51"/>
      <c r="DR113" s="51"/>
      <c r="DS113" s="51"/>
      <c r="DT113" s="51"/>
      <c r="DU113" s="51"/>
      <c r="DV113" s="51"/>
      <c r="DW113" s="51"/>
      <c r="DX113" s="51"/>
      <c r="DY113" s="51"/>
      <c r="DZ113" s="51"/>
      <c r="EA113" s="51"/>
      <c r="EB113" s="51"/>
      <c r="EC113" s="51"/>
      <c r="ED113" s="51"/>
      <c r="EE113" s="51"/>
      <c r="EF113" s="51"/>
      <c r="EG113" s="51"/>
      <c r="EH113" s="51"/>
      <c r="EI113" s="51"/>
      <c r="EJ113" s="51"/>
      <c r="EK113" s="51"/>
      <c r="EL113" s="51"/>
      <c r="EM113" s="51"/>
      <c r="EN113" s="51"/>
      <c r="EO113" s="51"/>
      <c r="EP113" s="51"/>
      <c r="EQ113" s="51"/>
      <c r="ER113" s="51"/>
      <c r="ES113" s="51"/>
      <c r="ET113" s="51"/>
      <c r="EU113" s="51"/>
      <c r="EV113" s="51"/>
      <c r="EW113" s="51"/>
      <c r="EX113" s="51"/>
      <c r="EY113" s="51"/>
      <c r="EZ113" s="51"/>
      <c r="FA113" s="51"/>
      <c r="FB113" s="51"/>
      <c r="FC113" s="51"/>
      <c r="FD113" s="51"/>
      <c r="FE113" s="51"/>
      <c r="FF113" s="51"/>
      <c r="FG113" s="51"/>
      <c r="FH113" s="51"/>
      <c r="FI113" s="51"/>
      <c r="FJ113" s="51"/>
      <c r="FK113" s="51"/>
      <c r="FL113" s="51"/>
      <c r="FM113" s="51"/>
      <c r="FN113" s="51"/>
      <c r="FO113" s="51"/>
      <c r="FP113" s="51"/>
      <c r="FQ113" s="51"/>
      <c r="FR113" s="51"/>
      <c r="FS113" s="51"/>
      <c r="FT113" s="51"/>
      <c r="FU113" s="51"/>
      <c r="FV113" s="51"/>
      <c r="FW113" s="51"/>
      <c r="FX113" s="51"/>
      <c r="FY113" s="51"/>
      <c r="FZ113" s="51"/>
      <c r="GA113" s="51"/>
      <c r="GB113" s="51"/>
      <c r="GC113" s="51"/>
      <c r="GD113" s="51"/>
      <c r="GE113" s="51"/>
      <c r="GF113" s="51"/>
      <c r="GG113" s="51"/>
      <c r="GH113" s="51"/>
      <c r="GI113" s="51"/>
      <c r="GJ113" s="51"/>
      <c r="GK113" s="51"/>
      <c r="GL113" s="51"/>
      <c r="GM113" s="51"/>
      <c r="GN113" s="51"/>
      <c r="GO113" s="51"/>
      <c r="GP113" s="51"/>
      <c r="GQ113" s="51"/>
      <c r="GR113" s="51"/>
      <c r="GS113" s="51"/>
      <c r="GT113" s="51"/>
      <c r="GU113" s="51"/>
      <c r="GV113" s="51"/>
      <c r="GW113" s="51"/>
      <c r="GX113" s="51"/>
      <c r="GY113" s="51"/>
      <c r="GZ113" s="51"/>
      <c r="HA113" s="51"/>
      <c r="HB113" s="51"/>
      <c r="HC113" s="51"/>
      <c r="HD113" s="51"/>
      <c r="HE113" s="51"/>
      <c r="HF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1"/>
      <c r="FT114" s="51"/>
      <c r="FU114" s="51"/>
      <c r="FV114" s="51"/>
      <c r="FW114" s="51"/>
      <c r="FX114" s="51"/>
      <c r="FY114" s="51"/>
      <c r="FZ114" s="51"/>
      <c r="GA114" s="51"/>
      <c r="GB114" s="51"/>
      <c r="GC114" s="51"/>
      <c r="GD114" s="51"/>
      <c r="GE114" s="51"/>
      <c r="GF114" s="51"/>
      <c r="GG114" s="51"/>
      <c r="GH114" s="51"/>
      <c r="GI114" s="51"/>
      <c r="GJ114" s="51"/>
      <c r="GK114" s="51"/>
      <c r="GL114" s="51"/>
      <c r="GM114" s="51"/>
      <c r="GN114" s="51"/>
      <c r="GO114" s="51"/>
      <c r="GP114" s="51"/>
      <c r="GQ114" s="51"/>
      <c r="GR114" s="51"/>
      <c r="GS114" s="51"/>
      <c r="GT114" s="51"/>
      <c r="GU114" s="51"/>
      <c r="GV114" s="51"/>
      <c r="GW114" s="51"/>
      <c r="GX114" s="51"/>
      <c r="GY114" s="51"/>
      <c r="GZ114" s="51"/>
      <c r="HA114" s="51"/>
      <c r="HB114" s="51"/>
      <c r="HC114" s="51"/>
      <c r="HD114" s="51"/>
      <c r="HE114" s="51"/>
      <c r="HF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c r="CT115" s="51"/>
      <c r="CU115" s="51"/>
      <c r="CV115" s="51"/>
      <c r="CW115" s="51"/>
      <c r="CX115" s="51"/>
      <c r="CY115" s="51"/>
      <c r="CZ115" s="51"/>
      <c r="DA115" s="51"/>
      <c r="DB115" s="51"/>
      <c r="DC115" s="51"/>
      <c r="DD115" s="51"/>
      <c r="DE115" s="51"/>
      <c r="DF115" s="51"/>
      <c r="DG115" s="51"/>
      <c r="DH115" s="51"/>
      <c r="DI115" s="51"/>
      <c r="DJ115" s="51"/>
      <c r="DK115" s="51"/>
      <c r="DL115" s="51"/>
      <c r="DM115" s="51"/>
      <c r="DN115" s="51"/>
      <c r="DO115" s="51"/>
      <c r="DP115" s="51"/>
      <c r="DQ115" s="51"/>
      <c r="DR115" s="51"/>
      <c r="DS115" s="51"/>
      <c r="DT115" s="51"/>
      <c r="DU115" s="51"/>
      <c r="DV115" s="51"/>
      <c r="DW115" s="51"/>
      <c r="DX115" s="51"/>
      <c r="DY115" s="51"/>
      <c r="DZ115" s="51"/>
      <c r="EA115" s="51"/>
      <c r="EB115" s="51"/>
      <c r="EC115" s="51"/>
      <c r="ED115" s="51"/>
      <c r="EE115" s="51"/>
      <c r="EF115" s="51"/>
      <c r="EG115" s="51"/>
      <c r="EH115" s="51"/>
      <c r="EI115" s="51"/>
      <c r="EJ115" s="51"/>
      <c r="EK115" s="51"/>
      <c r="EL115" s="51"/>
      <c r="EM115" s="51"/>
      <c r="EN115" s="51"/>
      <c r="EO115" s="51"/>
      <c r="EP115" s="51"/>
      <c r="EQ115" s="51"/>
      <c r="ER115" s="51"/>
      <c r="ES115" s="51"/>
      <c r="ET115" s="51"/>
      <c r="EU115" s="51"/>
      <c r="EV115" s="51"/>
      <c r="EW115" s="51"/>
      <c r="EX115" s="51"/>
      <c r="EY115" s="51"/>
      <c r="EZ115" s="51"/>
      <c r="FA115" s="51"/>
      <c r="FB115" s="51"/>
      <c r="FC115" s="51"/>
      <c r="FD115" s="51"/>
      <c r="FE115" s="51"/>
      <c r="FF115" s="51"/>
      <c r="FG115" s="51"/>
      <c r="FH115" s="51"/>
      <c r="FI115" s="51"/>
      <c r="FJ115" s="51"/>
      <c r="FK115" s="51"/>
      <c r="FL115" s="51"/>
      <c r="FM115" s="51"/>
      <c r="FN115" s="51"/>
      <c r="FO115" s="51"/>
      <c r="FP115" s="51"/>
      <c r="FQ115" s="51"/>
      <c r="FR115" s="51"/>
      <c r="FS115" s="51"/>
      <c r="FT115" s="51"/>
      <c r="FU115" s="51"/>
      <c r="FV115" s="51"/>
      <c r="FW115" s="51"/>
      <c r="FX115" s="51"/>
      <c r="FY115" s="51"/>
      <c r="FZ115" s="51"/>
      <c r="GA115" s="51"/>
      <c r="GB115" s="51"/>
      <c r="GC115" s="51"/>
      <c r="GD115" s="51"/>
      <c r="GE115" s="51"/>
      <c r="GF115" s="51"/>
      <c r="GG115" s="51"/>
      <c r="GH115" s="51"/>
      <c r="GI115" s="51"/>
      <c r="GJ115" s="51"/>
      <c r="GK115" s="51"/>
      <c r="GL115" s="51"/>
      <c r="GM115" s="51"/>
      <c r="GN115" s="51"/>
      <c r="GO115" s="51"/>
      <c r="GP115" s="51"/>
      <c r="GQ115" s="51"/>
      <c r="GR115" s="51"/>
      <c r="GS115" s="51"/>
      <c r="GT115" s="51"/>
      <c r="GU115" s="51"/>
      <c r="GV115" s="51"/>
      <c r="GW115" s="51"/>
      <c r="GX115" s="51"/>
      <c r="GY115" s="51"/>
      <c r="GZ115" s="51"/>
      <c r="HA115" s="51"/>
      <c r="HB115" s="51"/>
      <c r="HC115" s="51"/>
      <c r="HD115" s="51"/>
      <c r="HE115" s="51"/>
      <c r="HF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c r="DA116" s="51"/>
      <c r="DB116" s="51"/>
      <c r="DC116" s="51"/>
      <c r="DD116" s="51"/>
      <c r="DE116" s="51"/>
      <c r="DF116" s="51"/>
      <c r="DG116" s="51"/>
      <c r="DH116" s="51"/>
      <c r="DI116" s="51"/>
      <c r="DJ116" s="51"/>
      <c r="DK116" s="51"/>
      <c r="DL116" s="51"/>
      <c r="DM116" s="51"/>
      <c r="DN116" s="51"/>
      <c r="DO116" s="51"/>
      <c r="DP116" s="51"/>
      <c r="DQ116" s="51"/>
      <c r="DR116" s="51"/>
      <c r="DS116" s="51"/>
      <c r="DT116" s="51"/>
      <c r="DU116" s="51"/>
      <c r="DV116" s="51"/>
      <c r="DW116" s="51"/>
      <c r="DX116" s="51"/>
      <c r="DY116" s="51"/>
      <c r="DZ116" s="51"/>
      <c r="EA116" s="51"/>
      <c r="EB116" s="51"/>
      <c r="EC116" s="51"/>
      <c r="ED116" s="51"/>
      <c r="EE116" s="51"/>
      <c r="EF116" s="51"/>
      <c r="EG116" s="51"/>
      <c r="EH116" s="51"/>
      <c r="EI116" s="51"/>
      <c r="EJ116" s="51"/>
      <c r="EK116" s="51"/>
      <c r="EL116" s="51"/>
      <c r="EM116" s="51"/>
      <c r="EN116" s="51"/>
      <c r="EO116" s="51"/>
      <c r="EP116" s="51"/>
      <c r="EQ116" s="51"/>
      <c r="ER116" s="51"/>
      <c r="ES116" s="51"/>
      <c r="ET116" s="51"/>
      <c r="EU116" s="51"/>
      <c r="EV116" s="51"/>
      <c r="EW116" s="51"/>
      <c r="EX116" s="51"/>
      <c r="EY116" s="51"/>
      <c r="EZ116" s="51"/>
      <c r="FA116" s="51"/>
      <c r="FB116" s="51"/>
      <c r="FC116" s="51"/>
      <c r="FD116" s="51"/>
      <c r="FE116" s="51"/>
      <c r="FF116" s="51"/>
      <c r="FG116" s="51"/>
      <c r="FH116" s="51"/>
      <c r="FI116" s="51"/>
      <c r="FJ116" s="51"/>
      <c r="FK116" s="51"/>
      <c r="FL116" s="51"/>
      <c r="FM116" s="51"/>
      <c r="FN116" s="51"/>
      <c r="FO116" s="51"/>
      <c r="FP116" s="51"/>
      <c r="FQ116" s="51"/>
      <c r="FR116" s="51"/>
      <c r="FS116" s="51"/>
      <c r="FT116" s="51"/>
      <c r="FU116" s="51"/>
      <c r="FV116" s="51"/>
      <c r="FW116" s="51"/>
      <c r="FX116" s="51"/>
      <c r="FY116" s="51"/>
      <c r="FZ116" s="51"/>
      <c r="GA116" s="51"/>
      <c r="GB116" s="51"/>
      <c r="GC116" s="51"/>
      <c r="GD116" s="51"/>
      <c r="GE116" s="51"/>
      <c r="GF116" s="51"/>
      <c r="GG116" s="51"/>
      <c r="GH116" s="51"/>
      <c r="GI116" s="51"/>
      <c r="GJ116" s="51"/>
      <c r="GK116" s="51"/>
      <c r="GL116" s="51"/>
      <c r="GM116" s="51"/>
      <c r="GN116" s="51"/>
      <c r="GO116" s="51"/>
      <c r="GP116" s="51"/>
      <c r="GQ116" s="51"/>
      <c r="GR116" s="51"/>
      <c r="GS116" s="51"/>
      <c r="GT116" s="51"/>
      <c r="GU116" s="51"/>
      <c r="GV116" s="51"/>
      <c r="GW116" s="51"/>
      <c r="GX116" s="51"/>
      <c r="GY116" s="51"/>
      <c r="GZ116" s="51"/>
      <c r="HA116" s="51"/>
      <c r="HB116" s="51"/>
      <c r="HC116" s="51"/>
      <c r="HD116" s="51"/>
      <c r="HE116" s="51"/>
      <c r="HF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c r="DA117" s="51"/>
      <c r="DB117" s="51"/>
      <c r="DC117" s="51"/>
      <c r="DD117" s="51"/>
      <c r="DE117" s="51"/>
      <c r="DF117" s="51"/>
      <c r="DG117" s="51"/>
      <c r="DH117" s="51"/>
      <c r="DI117" s="51"/>
      <c r="DJ117" s="51"/>
      <c r="DK117" s="51"/>
      <c r="DL117" s="51"/>
      <c r="DM117" s="51"/>
      <c r="DN117" s="51"/>
      <c r="DO117" s="51"/>
      <c r="DP117" s="51"/>
      <c r="DQ117" s="51"/>
      <c r="DR117" s="51"/>
      <c r="DS117" s="51"/>
      <c r="DT117" s="51"/>
      <c r="DU117" s="51"/>
      <c r="DV117" s="51"/>
      <c r="DW117" s="51"/>
      <c r="DX117" s="51"/>
      <c r="DY117" s="51"/>
      <c r="DZ117" s="51"/>
      <c r="EA117" s="51"/>
      <c r="EB117" s="51"/>
      <c r="EC117" s="51"/>
      <c r="ED117" s="51"/>
      <c r="EE117" s="51"/>
      <c r="EF117" s="51"/>
      <c r="EG117" s="51"/>
      <c r="EH117" s="51"/>
      <c r="EI117" s="51"/>
      <c r="EJ117" s="51"/>
      <c r="EK117" s="51"/>
      <c r="EL117" s="51"/>
      <c r="EM117" s="51"/>
      <c r="EN117" s="51"/>
      <c r="EO117" s="51"/>
      <c r="EP117" s="51"/>
      <c r="EQ117" s="51"/>
      <c r="ER117" s="51"/>
      <c r="ES117" s="51"/>
      <c r="ET117" s="51"/>
      <c r="EU117" s="51"/>
      <c r="EV117" s="51"/>
      <c r="EW117" s="51"/>
      <c r="EX117" s="51"/>
      <c r="EY117" s="51"/>
      <c r="EZ117" s="51"/>
      <c r="FA117" s="51"/>
      <c r="FB117" s="51"/>
      <c r="FC117" s="51"/>
      <c r="FD117" s="51"/>
      <c r="FE117" s="51"/>
      <c r="FF117" s="51"/>
      <c r="FG117" s="51"/>
      <c r="FH117" s="51"/>
      <c r="FI117" s="51"/>
      <c r="FJ117" s="51"/>
      <c r="FK117" s="51"/>
      <c r="FL117" s="51"/>
      <c r="FM117" s="51"/>
      <c r="FN117" s="51"/>
      <c r="FO117" s="51"/>
      <c r="FP117" s="51"/>
      <c r="FQ117" s="51"/>
      <c r="FR117" s="51"/>
      <c r="FS117" s="51"/>
      <c r="FT117" s="51"/>
      <c r="FU117" s="51"/>
      <c r="FV117" s="51"/>
      <c r="FW117" s="51"/>
      <c r="FX117" s="51"/>
      <c r="FY117" s="51"/>
      <c r="FZ117" s="51"/>
      <c r="GA117" s="51"/>
      <c r="GB117" s="51"/>
      <c r="GC117" s="51"/>
      <c r="GD117" s="51"/>
      <c r="GE117" s="51"/>
      <c r="GF117" s="51"/>
      <c r="GG117" s="51"/>
      <c r="GH117" s="51"/>
      <c r="GI117" s="51"/>
      <c r="GJ117" s="51"/>
      <c r="GK117" s="51"/>
      <c r="GL117" s="51"/>
      <c r="GM117" s="51"/>
      <c r="GN117" s="51"/>
      <c r="GO117" s="51"/>
      <c r="GP117" s="51"/>
      <c r="GQ117" s="51"/>
      <c r="GR117" s="51"/>
      <c r="GS117" s="51"/>
      <c r="GT117" s="51"/>
      <c r="GU117" s="51"/>
      <c r="GV117" s="51"/>
      <c r="GW117" s="51"/>
      <c r="GX117" s="51"/>
      <c r="GY117" s="51"/>
      <c r="GZ117" s="51"/>
      <c r="HA117" s="51"/>
      <c r="HB117" s="51"/>
      <c r="HC117" s="51"/>
      <c r="HD117" s="51"/>
      <c r="HE117" s="51"/>
      <c r="HF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c r="CY118" s="51"/>
      <c r="CZ118" s="51"/>
      <c r="DA118" s="51"/>
      <c r="DB118" s="51"/>
      <c r="DC118" s="51"/>
      <c r="DD118" s="51"/>
      <c r="DE118" s="51"/>
      <c r="DF118" s="51"/>
      <c r="DG118" s="51"/>
      <c r="DH118" s="51"/>
      <c r="DI118" s="51"/>
      <c r="DJ118" s="51"/>
      <c r="DK118" s="51"/>
      <c r="DL118" s="51"/>
      <c r="DM118" s="51"/>
      <c r="DN118" s="51"/>
      <c r="DO118" s="51"/>
      <c r="DP118" s="51"/>
      <c r="DQ118" s="51"/>
      <c r="DR118" s="51"/>
      <c r="DS118" s="51"/>
      <c r="DT118" s="51"/>
      <c r="DU118" s="51"/>
      <c r="DV118" s="51"/>
      <c r="DW118" s="51"/>
      <c r="DX118" s="51"/>
      <c r="DY118" s="51"/>
      <c r="DZ118" s="51"/>
      <c r="EA118" s="51"/>
      <c r="EB118" s="51"/>
      <c r="EC118" s="51"/>
      <c r="ED118" s="51"/>
      <c r="EE118" s="51"/>
      <c r="EF118" s="51"/>
      <c r="EG118" s="51"/>
      <c r="EH118" s="51"/>
      <c r="EI118" s="51"/>
      <c r="EJ118" s="51"/>
      <c r="EK118" s="51"/>
      <c r="EL118" s="51"/>
      <c r="EM118" s="51"/>
      <c r="EN118" s="51"/>
      <c r="EO118" s="51"/>
      <c r="EP118" s="51"/>
      <c r="EQ118" s="51"/>
      <c r="ER118" s="51"/>
      <c r="ES118" s="51"/>
      <c r="ET118" s="51"/>
      <c r="EU118" s="51"/>
      <c r="EV118" s="51"/>
      <c r="EW118" s="51"/>
      <c r="EX118" s="51"/>
      <c r="EY118" s="51"/>
      <c r="EZ118" s="51"/>
      <c r="FA118" s="51"/>
      <c r="FB118" s="51"/>
      <c r="FC118" s="51"/>
      <c r="FD118" s="51"/>
      <c r="FE118" s="51"/>
      <c r="FF118" s="51"/>
      <c r="FG118" s="51"/>
      <c r="FH118" s="51"/>
      <c r="FI118" s="51"/>
      <c r="FJ118" s="51"/>
      <c r="FK118" s="51"/>
      <c r="FL118" s="51"/>
      <c r="FM118" s="51"/>
      <c r="FN118" s="51"/>
      <c r="FO118" s="51"/>
      <c r="FP118" s="51"/>
      <c r="FQ118" s="51"/>
      <c r="FR118" s="51"/>
      <c r="FS118" s="51"/>
      <c r="FT118" s="51"/>
      <c r="FU118" s="51"/>
      <c r="FV118" s="51"/>
      <c r="FW118" s="51"/>
      <c r="FX118" s="51"/>
      <c r="FY118" s="51"/>
      <c r="FZ118" s="51"/>
      <c r="GA118" s="51"/>
      <c r="GB118" s="51"/>
      <c r="GC118" s="51"/>
      <c r="GD118" s="51"/>
      <c r="GE118" s="51"/>
      <c r="GF118" s="51"/>
      <c r="GG118" s="51"/>
      <c r="GH118" s="51"/>
      <c r="GI118" s="51"/>
      <c r="GJ118" s="51"/>
      <c r="GK118" s="51"/>
      <c r="GL118" s="51"/>
      <c r="GM118" s="51"/>
      <c r="GN118" s="51"/>
      <c r="GO118" s="51"/>
      <c r="GP118" s="51"/>
      <c r="GQ118" s="51"/>
      <c r="GR118" s="51"/>
      <c r="GS118" s="51"/>
      <c r="GT118" s="51"/>
      <c r="GU118" s="51"/>
      <c r="GV118" s="51"/>
      <c r="GW118" s="51"/>
      <c r="GX118" s="51"/>
      <c r="GY118" s="51"/>
      <c r="GZ118" s="51"/>
      <c r="HA118" s="51"/>
      <c r="HB118" s="51"/>
      <c r="HC118" s="51"/>
      <c r="HD118" s="51"/>
      <c r="HE118" s="51"/>
      <c r="HF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c r="DA119" s="51"/>
      <c r="DB119" s="51"/>
      <c r="DC119" s="51"/>
      <c r="DD119" s="51"/>
      <c r="DE119" s="51"/>
      <c r="DF119" s="51"/>
      <c r="DG119" s="51"/>
      <c r="DH119" s="51"/>
      <c r="DI119" s="51"/>
      <c r="DJ119" s="51"/>
      <c r="DK119" s="51"/>
      <c r="DL119" s="51"/>
      <c r="DM119" s="51"/>
      <c r="DN119" s="51"/>
      <c r="DO119" s="51"/>
      <c r="DP119" s="51"/>
      <c r="DQ119" s="51"/>
      <c r="DR119" s="51"/>
      <c r="DS119" s="51"/>
      <c r="DT119" s="51"/>
      <c r="DU119" s="51"/>
      <c r="DV119" s="51"/>
      <c r="DW119" s="51"/>
      <c r="DX119" s="51"/>
      <c r="DY119" s="51"/>
      <c r="DZ119" s="51"/>
      <c r="EA119" s="51"/>
      <c r="EB119" s="51"/>
      <c r="EC119" s="51"/>
      <c r="ED119" s="51"/>
      <c r="EE119" s="51"/>
      <c r="EF119" s="51"/>
      <c r="EG119" s="51"/>
      <c r="EH119" s="51"/>
      <c r="EI119" s="51"/>
      <c r="EJ119" s="51"/>
      <c r="EK119" s="51"/>
      <c r="EL119" s="51"/>
      <c r="EM119" s="51"/>
      <c r="EN119" s="51"/>
      <c r="EO119" s="51"/>
      <c r="EP119" s="51"/>
      <c r="EQ119" s="51"/>
      <c r="ER119" s="51"/>
      <c r="ES119" s="51"/>
      <c r="ET119" s="51"/>
      <c r="EU119" s="51"/>
      <c r="EV119" s="51"/>
      <c r="EW119" s="51"/>
      <c r="EX119" s="51"/>
      <c r="EY119" s="51"/>
      <c r="EZ119" s="51"/>
      <c r="FA119" s="51"/>
      <c r="FB119" s="51"/>
      <c r="FC119" s="51"/>
      <c r="FD119" s="51"/>
      <c r="FE119" s="51"/>
      <c r="FF119" s="51"/>
      <c r="FG119" s="51"/>
      <c r="FH119" s="51"/>
      <c r="FI119" s="51"/>
      <c r="FJ119" s="51"/>
      <c r="FK119" s="51"/>
      <c r="FL119" s="51"/>
      <c r="FM119" s="51"/>
      <c r="FN119" s="51"/>
      <c r="FO119" s="51"/>
      <c r="FP119" s="51"/>
      <c r="FQ119" s="51"/>
      <c r="FR119" s="51"/>
      <c r="FS119" s="51"/>
      <c r="FT119" s="51"/>
      <c r="FU119" s="51"/>
      <c r="FV119" s="51"/>
      <c r="FW119" s="51"/>
      <c r="FX119" s="51"/>
      <c r="FY119" s="51"/>
      <c r="FZ119" s="51"/>
      <c r="GA119" s="51"/>
      <c r="GB119" s="51"/>
      <c r="GC119" s="51"/>
      <c r="GD119" s="51"/>
      <c r="GE119" s="51"/>
      <c r="GF119" s="51"/>
      <c r="GG119" s="51"/>
      <c r="GH119" s="51"/>
      <c r="GI119" s="51"/>
      <c r="GJ119" s="51"/>
      <c r="GK119" s="51"/>
      <c r="GL119" s="51"/>
      <c r="GM119" s="51"/>
      <c r="GN119" s="51"/>
      <c r="GO119" s="51"/>
      <c r="GP119" s="51"/>
      <c r="GQ119" s="51"/>
      <c r="GR119" s="51"/>
      <c r="GS119" s="51"/>
      <c r="GT119" s="51"/>
      <c r="GU119" s="51"/>
      <c r="GV119" s="51"/>
      <c r="GW119" s="51"/>
      <c r="GX119" s="51"/>
      <c r="GY119" s="51"/>
      <c r="GZ119" s="51"/>
      <c r="HA119" s="51"/>
      <c r="HB119" s="51"/>
      <c r="HC119" s="51"/>
      <c r="HD119" s="51"/>
      <c r="HE119" s="51"/>
      <c r="HF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c r="CY120" s="51"/>
      <c r="CZ120" s="51"/>
      <c r="DA120" s="51"/>
      <c r="DB120" s="51"/>
      <c r="DC120" s="51"/>
      <c r="DD120" s="51"/>
      <c r="DE120" s="51"/>
      <c r="DF120" s="51"/>
      <c r="DG120" s="51"/>
      <c r="DH120" s="51"/>
      <c r="DI120" s="51"/>
      <c r="DJ120" s="51"/>
      <c r="DK120" s="51"/>
      <c r="DL120" s="51"/>
      <c r="DM120" s="51"/>
      <c r="DN120" s="51"/>
      <c r="DO120" s="51"/>
      <c r="DP120" s="51"/>
      <c r="DQ120" s="51"/>
      <c r="DR120" s="51"/>
      <c r="DS120" s="51"/>
      <c r="DT120" s="51"/>
      <c r="DU120" s="51"/>
      <c r="DV120" s="51"/>
      <c r="DW120" s="51"/>
      <c r="DX120" s="51"/>
      <c r="DY120" s="51"/>
      <c r="DZ120" s="51"/>
      <c r="EA120" s="51"/>
      <c r="EB120" s="51"/>
      <c r="EC120" s="51"/>
      <c r="ED120" s="51"/>
      <c r="EE120" s="51"/>
      <c r="EF120" s="51"/>
      <c r="EG120" s="51"/>
      <c r="EH120" s="51"/>
      <c r="EI120" s="51"/>
      <c r="EJ120" s="51"/>
      <c r="EK120" s="51"/>
      <c r="EL120" s="51"/>
      <c r="EM120" s="51"/>
      <c r="EN120" s="51"/>
      <c r="EO120" s="51"/>
      <c r="EP120" s="51"/>
      <c r="EQ120" s="51"/>
      <c r="ER120" s="51"/>
      <c r="ES120" s="51"/>
      <c r="ET120" s="51"/>
      <c r="EU120" s="51"/>
      <c r="EV120" s="51"/>
      <c r="EW120" s="51"/>
      <c r="EX120" s="51"/>
      <c r="EY120" s="51"/>
      <c r="EZ120" s="51"/>
      <c r="FA120" s="51"/>
      <c r="FB120" s="51"/>
      <c r="FC120" s="51"/>
      <c r="FD120" s="51"/>
      <c r="FE120" s="51"/>
      <c r="FF120" s="51"/>
      <c r="FG120" s="51"/>
      <c r="FH120" s="51"/>
      <c r="FI120" s="51"/>
      <c r="FJ120" s="51"/>
      <c r="FK120" s="51"/>
      <c r="FL120" s="51"/>
      <c r="FM120" s="51"/>
      <c r="FN120" s="51"/>
      <c r="FO120" s="51"/>
      <c r="FP120" s="51"/>
      <c r="FQ120" s="51"/>
      <c r="FR120" s="51"/>
      <c r="FS120" s="51"/>
      <c r="FT120" s="51"/>
      <c r="FU120" s="51"/>
      <c r="FV120" s="51"/>
      <c r="FW120" s="51"/>
      <c r="FX120" s="51"/>
      <c r="FY120" s="51"/>
      <c r="FZ120" s="51"/>
      <c r="GA120" s="51"/>
      <c r="GB120" s="51"/>
      <c r="GC120" s="51"/>
      <c r="GD120" s="51"/>
      <c r="GE120" s="51"/>
      <c r="GF120" s="51"/>
      <c r="GG120" s="51"/>
      <c r="GH120" s="51"/>
      <c r="GI120" s="51"/>
      <c r="GJ120" s="51"/>
      <c r="GK120" s="51"/>
      <c r="GL120" s="51"/>
      <c r="GM120" s="51"/>
      <c r="GN120" s="51"/>
      <c r="GO120" s="51"/>
      <c r="GP120" s="51"/>
      <c r="GQ120" s="51"/>
      <c r="GR120" s="51"/>
      <c r="GS120" s="51"/>
      <c r="GT120" s="51"/>
      <c r="GU120" s="51"/>
      <c r="GV120" s="51"/>
      <c r="GW120" s="51"/>
      <c r="GX120" s="51"/>
      <c r="GY120" s="51"/>
      <c r="GZ120" s="51"/>
      <c r="HA120" s="51"/>
      <c r="HB120" s="51"/>
      <c r="HC120" s="51"/>
      <c r="HD120" s="51"/>
      <c r="HE120" s="51"/>
      <c r="HF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c r="DA121" s="51"/>
      <c r="DB121" s="51"/>
      <c r="DC121" s="51"/>
      <c r="DD121" s="51"/>
      <c r="DE121" s="51"/>
      <c r="DF121" s="51"/>
      <c r="DG121" s="51"/>
      <c r="DH121" s="51"/>
      <c r="DI121" s="51"/>
      <c r="DJ121" s="51"/>
      <c r="DK121" s="51"/>
      <c r="DL121" s="51"/>
      <c r="DM121" s="51"/>
      <c r="DN121" s="51"/>
      <c r="DO121" s="51"/>
      <c r="DP121" s="51"/>
      <c r="DQ121" s="51"/>
      <c r="DR121" s="51"/>
      <c r="DS121" s="51"/>
      <c r="DT121" s="51"/>
      <c r="DU121" s="51"/>
      <c r="DV121" s="51"/>
      <c r="DW121" s="51"/>
      <c r="DX121" s="51"/>
      <c r="DY121" s="51"/>
      <c r="DZ121" s="51"/>
      <c r="EA121" s="51"/>
      <c r="EB121" s="51"/>
      <c r="EC121" s="51"/>
      <c r="ED121" s="51"/>
      <c r="EE121" s="51"/>
      <c r="EF121" s="51"/>
      <c r="EG121" s="51"/>
      <c r="EH121" s="51"/>
      <c r="EI121" s="51"/>
      <c r="EJ121" s="51"/>
      <c r="EK121" s="51"/>
      <c r="EL121" s="51"/>
      <c r="EM121" s="51"/>
      <c r="EN121" s="51"/>
      <c r="EO121" s="51"/>
      <c r="EP121" s="51"/>
      <c r="EQ121" s="51"/>
      <c r="ER121" s="51"/>
      <c r="ES121" s="51"/>
      <c r="ET121" s="51"/>
      <c r="EU121" s="51"/>
      <c r="EV121" s="51"/>
      <c r="EW121" s="51"/>
      <c r="EX121" s="51"/>
      <c r="EY121" s="51"/>
      <c r="EZ121" s="51"/>
      <c r="FA121" s="51"/>
      <c r="FB121" s="51"/>
      <c r="FC121" s="51"/>
      <c r="FD121" s="51"/>
      <c r="FE121" s="51"/>
      <c r="FF121" s="51"/>
      <c r="FG121" s="51"/>
      <c r="FH121" s="51"/>
      <c r="FI121" s="51"/>
      <c r="FJ121" s="51"/>
      <c r="FK121" s="51"/>
      <c r="FL121" s="51"/>
      <c r="FM121" s="51"/>
      <c r="FN121" s="51"/>
      <c r="FO121" s="51"/>
      <c r="FP121" s="51"/>
      <c r="FQ121" s="51"/>
      <c r="FR121" s="51"/>
      <c r="FS121" s="51"/>
      <c r="FT121" s="51"/>
      <c r="FU121" s="51"/>
      <c r="FV121" s="51"/>
      <c r="FW121" s="51"/>
      <c r="FX121" s="51"/>
      <c r="FY121" s="51"/>
      <c r="FZ121" s="51"/>
      <c r="GA121" s="51"/>
      <c r="GB121" s="51"/>
      <c r="GC121" s="51"/>
      <c r="GD121" s="51"/>
      <c r="GE121" s="51"/>
      <c r="GF121" s="51"/>
      <c r="GG121" s="51"/>
      <c r="GH121" s="51"/>
      <c r="GI121" s="51"/>
      <c r="GJ121" s="51"/>
      <c r="GK121" s="51"/>
      <c r="GL121" s="51"/>
      <c r="GM121" s="51"/>
      <c r="GN121" s="51"/>
      <c r="GO121" s="51"/>
      <c r="GP121" s="51"/>
      <c r="GQ121" s="51"/>
      <c r="GR121" s="51"/>
      <c r="GS121" s="51"/>
      <c r="GT121" s="51"/>
      <c r="GU121" s="51"/>
      <c r="GV121" s="51"/>
      <c r="GW121" s="51"/>
      <c r="GX121" s="51"/>
      <c r="GY121" s="51"/>
      <c r="GZ121" s="51"/>
      <c r="HA121" s="51"/>
      <c r="HB121" s="51"/>
      <c r="HC121" s="51"/>
      <c r="HD121" s="51"/>
      <c r="HE121" s="51"/>
      <c r="HF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c r="CY122" s="51"/>
      <c r="CZ122" s="51"/>
      <c r="DA122" s="51"/>
      <c r="DB122" s="51"/>
      <c r="DC122" s="51"/>
      <c r="DD122" s="51"/>
      <c r="DE122" s="51"/>
      <c r="DF122" s="51"/>
      <c r="DG122" s="51"/>
      <c r="DH122" s="51"/>
      <c r="DI122" s="51"/>
      <c r="DJ122" s="51"/>
      <c r="DK122" s="51"/>
      <c r="DL122" s="51"/>
      <c r="DM122" s="51"/>
      <c r="DN122" s="51"/>
      <c r="DO122" s="51"/>
      <c r="DP122" s="51"/>
      <c r="DQ122" s="51"/>
      <c r="DR122" s="51"/>
      <c r="DS122" s="51"/>
      <c r="DT122" s="51"/>
      <c r="DU122" s="51"/>
      <c r="DV122" s="51"/>
      <c r="DW122" s="51"/>
      <c r="DX122" s="51"/>
      <c r="DY122" s="51"/>
      <c r="DZ122" s="51"/>
      <c r="EA122" s="51"/>
      <c r="EB122" s="51"/>
      <c r="EC122" s="51"/>
      <c r="ED122" s="51"/>
      <c r="EE122" s="51"/>
      <c r="EF122" s="51"/>
      <c r="EG122" s="51"/>
      <c r="EH122" s="51"/>
      <c r="EI122" s="51"/>
      <c r="EJ122" s="51"/>
      <c r="EK122" s="51"/>
      <c r="EL122" s="51"/>
      <c r="EM122" s="51"/>
      <c r="EN122" s="51"/>
      <c r="EO122" s="51"/>
      <c r="EP122" s="51"/>
      <c r="EQ122" s="51"/>
      <c r="ER122" s="51"/>
      <c r="ES122" s="51"/>
      <c r="ET122" s="51"/>
      <c r="EU122" s="51"/>
      <c r="EV122" s="51"/>
      <c r="EW122" s="51"/>
      <c r="EX122" s="51"/>
      <c r="EY122" s="51"/>
      <c r="EZ122" s="51"/>
      <c r="FA122" s="51"/>
      <c r="FB122" s="51"/>
      <c r="FC122" s="51"/>
      <c r="FD122" s="51"/>
      <c r="FE122" s="51"/>
      <c r="FF122" s="51"/>
      <c r="FG122" s="51"/>
      <c r="FH122" s="51"/>
      <c r="FI122" s="51"/>
      <c r="FJ122" s="51"/>
      <c r="FK122" s="51"/>
      <c r="FL122" s="51"/>
      <c r="FM122" s="51"/>
      <c r="FN122" s="51"/>
      <c r="FO122" s="51"/>
      <c r="FP122" s="51"/>
      <c r="FQ122" s="51"/>
      <c r="FR122" s="51"/>
      <c r="FS122" s="51"/>
      <c r="FT122" s="51"/>
      <c r="FU122" s="51"/>
      <c r="FV122" s="51"/>
      <c r="FW122" s="51"/>
      <c r="FX122" s="51"/>
      <c r="FY122" s="51"/>
      <c r="FZ122" s="51"/>
      <c r="GA122" s="51"/>
      <c r="GB122" s="51"/>
      <c r="GC122" s="51"/>
      <c r="GD122" s="51"/>
      <c r="GE122" s="51"/>
      <c r="GF122" s="51"/>
      <c r="GG122" s="51"/>
      <c r="GH122" s="51"/>
      <c r="GI122" s="51"/>
      <c r="GJ122" s="51"/>
      <c r="GK122" s="51"/>
      <c r="GL122" s="51"/>
      <c r="GM122" s="51"/>
      <c r="GN122" s="51"/>
      <c r="GO122" s="51"/>
      <c r="GP122" s="51"/>
      <c r="GQ122" s="51"/>
      <c r="GR122" s="51"/>
      <c r="GS122" s="51"/>
      <c r="GT122" s="51"/>
      <c r="GU122" s="51"/>
      <c r="GV122" s="51"/>
      <c r="GW122" s="51"/>
      <c r="GX122" s="51"/>
      <c r="GY122" s="51"/>
      <c r="GZ122" s="51"/>
      <c r="HA122" s="51"/>
      <c r="HB122" s="51"/>
      <c r="HC122" s="51"/>
      <c r="HD122" s="51"/>
      <c r="HE122" s="51"/>
      <c r="HF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c r="CY123" s="51"/>
      <c r="CZ123" s="51"/>
      <c r="DA123" s="51"/>
      <c r="DB123" s="51"/>
      <c r="DC123" s="51"/>
      <c r="DD123" s="51"/>
      <c r="DE123" s="51"/>
      <c r="DF123" s="51"/>
      <c r="DG123" s="51"/>
      <c r="DH123" s="51"/>
      <c r="DI123" s="51"/>
      <c r="DJ123" s="51"/>
      <c r="DK123" s="51"/>
      <c r="DL123" s="51"/>
      <c r="DM123" s="51"/>
      <c r="DN123" s="51"/>
      <c r="DO123" s="51"/>
      <c r="DP123" s="51"/>
      <c r="DQ123" s="51"/>
      <c r="DR123" s="51"/>
      <c r="DS123" s="51"/>
      <c r="DT123" s="51"/>
      <c r="DU123" s="51"/>
      <c r="DV123" s="51"/>
      <c r="DW123" s="51"/>
      <c r="DX123" s="51"/>
      <c r="DY123" s="51"/>
      <c r="DZ123" s="51"/>
      <c r="EA123" s="51"/>
      <c r="EB123" s="51"/>
      <c r="EC123" s="51"/>
      <c r="ED123" s="51"/>
      <c r="EE123" s="51"/>
      <c r="EF123" s="51"/>
      <c r="EG123" s="51"/>
      <c r="EH123" s="51"/>
      <c r="EI123" s="51"/>
      <c r="EJ123" s="51"/>
      <c r="EK123" s="51"/>
      <c r="EL123" s="51"/>
      <c r="EM123" s="51"/>
      <c r="EN123" s="51"/>
      <c r="EO123" s="51"/>
      <c r="EP123" s="51"/>
      <c r="EQ123" s="51"/>
      <c r="ER123" s="51"/>
      <c r="ES123" s="51"/>
      <c r="ET123" s="51"/>
      <c r="EU123" s="51"/>
      <c r="EV123" s="51"/>
      <c r="EW123" s="51"/>
      <c r="EX123" s="51"/>
      <c r="EY123" s="51"/>
      <c r="EZ123" s="51"/>
      <c r="FA123" s="51"/>
      <c r="FB123" s="51"/>
      <c r="FC123" s="51"/>
      <c r="FD123" s="51"/>
      <c r="FE123" s="51"/>
      <c r="FF123" s="51"/>
      <c r="FG123" s="51"/>
      <c r="FH123" s="51"/>
      <c r="FI123" s="51"/>
      <c r="FJ123" s="51"/>
      <c r="FK123" s="51"/>
      <c r="FL123" s="51"/>
      <c r="FM123" s="51"/>
      <c r="FN123" s="51"/>
      <c r="FO123" s="51"/>
      <c r="FP123" s="51"/>
      <c r="FQ123" s="51"/>
      <c r="FR123" s="51"/>
      <c r="FS123" s="51"/>
      <c r="FT123" s="51"/>
      <c r="FU123" s="51"/>
      <c r="FV123" s="51"/>
      <c r="FW123" s="51"/>
      <c r="FX123" s="51"/>
      <c r="FY123" s="51"/>
      <c r="FZ123" s="51"/>
      <c r="GA123" s="51"/>
      <c r="GB123" s="51"/>
      <c r="GC123" s="51"/>
      <c r="GD123" s="51"/>
      <c r="GE123" s="51"/>
      <c r="GF123" s="51"/>
      <c r="GG123" s="51"/>
      <c r="GH123" s="51"/>
      <c r="GI123" s="51"/>
      <c r="GJ123" s="51"/>
      <c r="GK123" s="51"/>
      <c r="GL123" s="51"/>
      <c r="GM123" s="51"/>
      <c r="GN123" s="51"/>
      <c r="GO123" s="51"/>
      <c r="GP123" s="51"/>
      <c r="GQ123" s="51"/>
      <c r="GR123" s="51"/>
      <c r="GS123" s="51"/>
      <c r="GT123" s="51"/>
      <c r="GU123" s="51"/>
      <c r="GV123" s="51"/>
      <c r="GW123" s="51"/>
      <c r="GX123" s="51"/>
      <c r="GY123" s="51"/>
      <c r="GZ123" s="51"/>
      <c r="HA123" s="51"/>
      <c r="HB123" s="51"/>
      <c r="HC123" s="51"/>
      <c r="HD123" s="51"/>
      <c r="HE123" s="51"/>
      <c r="HF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c r="DA125" s="51"/>
      <c r="DB125" s="51"/>
      <c r="DC125" s="51"/>
      <c r="DD125" s="51"/>
      <c r="DE125" s="51"/>
      <c r="DF125" s="51"/>
      <c r="DG125" s="51"/>
      <c r="DH125" s="51"/>
      <c r="DI125" s="51"/>
      <c r="DJ125" s="51"/>
      <c r="DK125" s="51"/>
      <c r="DL125" s="51"/>
      <c r="DM125" s="51"/>
      <c r="DN125" s="51"/>
      <c r="DO125" s="51"/>
      <c r="DP125" s="51"/>
      <c r="DQ125" s="51"/>
      <c r="DR125" s="51"/>
      <c r="DS125" s="51"/>
      <c r="DT125" s="51"/>
      <c r="DU125" s="51"/>
      <c r="DV125" s="51"/>
      <c r="DW125" s="51"/>
      <c r="DX125" s="51"/>
      <c r="DY125" s="51"/>
      <c r="DZ125" s="51"/>
      <c r="EA125" s="51"/>
      <c r="EB125" s="51"/>
      <c r="EC125" s="51"/>
      <c r="ED125" s="51"/>
      <c r="EE125" s="51"/>
      <c r="EF125" s="51"/>
      <c r="EG125" s="51"/>
      <c r="EH125" s="51"/>
      <c r="EI125" s="51"/>
      <c r="EJ125" s="51"/>
      <c r="EK125" s="51"/>
      <c r="EL125" s="51"/>
      <c r="EM125" s="51"/>
      <c r="EN125" s="51"/>
      <c r="EO125" s="51"/>
      <c r="EP125" s="51"/>
      <c r="EQ125" s="51"/>
      <c r="ER125" s="51"/>
      <c r="ES125" s="51"/>
      <c r="ET125" s="51"/>
      <c r="EU125" s="51"/>
      <c r="EV125" s="51"/>
      <c r="EW125" s="51"/>
      <c r="EX125" s="51"/>
      <c r="EY125" s="51"/>
      <c r="EZ125" s="51"/>
      <c r="FA125" s="51"/>
      <c r="FB125" s="51"/>
      <c r="FC125" s="51"/>
      <c r="FD125" s="51"/>
      <c r="FE125" s="51"/>
      <c r="FF125" s="51"/>
      <c r="FG125" s="51"/>
      <c r="FH125" s="51"/>
      <c r="FI125" s="51"/>
      <c r="FJ125" s="51"/>
      <c r="FK125" s="51"/>
      <c r="FL125" s="51"/>
      <c r="FM125" s="51"/>
      <c r="FN125" s="51"/>
      <c r="FO125" s="51"/>
      <c r="FP125" s="51"/>
      <c r="FQ125" s="51"/>
      <c r="FR125" s="51"/>
      <c r="FS125" s="51"/>
      <c r="FT125" s="51"/>
      <c r="FU125" s="51"/>
      <c r="FV125" s="51"/>
      <c r="FW125" s="51"/>
      <c r="FX125" s="51"/>
      <c r="FY125" s="51"/>
      <c r="FZ125" s="51"/>
      <c r="GA125" s="51"/>
      <c r="GB125" s="51"/>
      <c r="GC125" s="51"/>
      <c r="GD125" s="51"/>
      <c r="GE125" s="51"/>
      <c r="GF125" s="51"/>
      <c r="GG125" s="51"/>
      <c r="GH125" s="51"/>
      <c r="GI125" s="51"/>
      <c r="GJ125" s="51"/>
      <c r="GK125" s="51"/>
      <c r="GL125" s="51"/>
      <c r="GM125" s="51"/>
      <c r="GN125" s="51"/>
      <c r="GO125" s="51"/>
      <c r="GP125" s="51"/>
      <c r="GQ125" s="51"/>
      <c r="GR125" s="51"/>
      <c r="GS125" s="51"/>
      <c r="GT125" s="51"/>
      <c r="GU125" s="51"/>
      <c r="GV125" s="51"/>
      <c r="GW125" s="51"/>
      <c r="GX125" s="51"/>
      <c r="GY125" s="51"/>
      <c r="GZ125" s="51"/>
      <c r="HA125" s="51"/>
      <c r="HB125" s="51"/>
      <c r="HC125" s="51"/>
      <c r="HD125" s="51"/>
      <c r="HE125" s="51"/>
      <c r="HF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c r="GF126" s="51"/>
      <c r="GG126" s="51"/>
      <c r="GH126" s="51"/>
      <c r="GI126" s="51"/>
      <c r="GJ126" s="51"/>
      <c r="GK126" s="51"/>
      <c r="GL126" s="51"/>
      <c r="GM126" s="51"/>
      <c r="GN126" s="51"/>
      <c r="GO126" s="51"/>
      <c r="GP126" s="51"/>
      <c r="GQ126" s="51"/>
      <c r="GR126" s="51"/>
      <c r="GS126" s="51"/>
      <c r="GT126" s="51"/>
      <c r="GU126" s="51"/>
      <c r="GV126" s="51"/>
      <c r="GW126" s="51"/>
      <c r="GX126" s="51"/>
      <c r="GY126" s="51"/>
      <c r="GZ126" s="51"/>
      <c r="HA126" s="51"/>
      <c r="HB126" s="51"/>
      <c r="HC126" s="51"/>
      <c r="HD126" s="51"/>
      <c r="HE126" s="51"/>
      <c r="HF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c r="DA127" s="51"/>
      <c r="DB127" s="51"/>
      <c r="DC127" s="51"/>
      <c r="DD127" s="51"/>
      <c r="DE127" s="51"/>
      <c r="DF127" s="51"/>
      <c r="DG127" s="51"/>
      <c r="DH127" s="51"/>
      <c r="DI127" s="51"/>
      <c r="DJ127" s="51"/>
      <c r="DK127" s="51"/>
      <c r="DL127" s="51"/>
      <c r="DM127" s="51"/>
      <c r="DN127" s="51"/>
      <c r="DO127" s="51"/>
      <c r="DP127" s="51"/>
      <c r="DQ127" s="51"/>
      <c r="DR127" s="51"/>
      <c r="DS127" s="51"/>
      <c r="DT127" s="51"/>
      <c r="DU127" s="51"/>
      <c r="DV127" s="51"/>
      <c r="DW127" s="51"/>
      <c r="DX127" s="51"/>
      <c r="DY127" s="51"/>
      <c r="DZ127" s="51"/>
      <c r="EA127" s="51"/>
      <c r="EB127" s="51"/>
      <c r="EC127" s="51"/>
      <c r="ED127" s="51"/>
      <c r="EE127" s="51"/>
      <c r="EF127" s="51"/>
      <c r="EG127" s="51"/>
      <c r="EH127" s="51"/>
      <c r="EI127" s="51"/>
      <c r="EJ127" s="51"/>
      <c r="EK127" s="51"/>
      <c r="EL127" s="51"/>
      <c r="EM127" s="51"/>
      <c r="EN127" s="51"/>
      <c r="EO127" s="51"/>
      <c r="EP127" s="51"/>
      <c r="EQ127" s="51"/>
      <c r="ER127" s="51"/>
      <c r="ES127" s="51"/>
      <c r="ET127" s="51"/>
      <c r="EU127" s="51"/>
      <c r="EV127" s="51"/>
      <c r="EW127" s="51"/>
      <c r="EX127" s="51"/>
      <c r="EY127" s="51"/>
      <c r="EZ127" s="51"/>
      <c r="FA127" s="51"/>
      <c r="FB127" s="51"/>
      <c r="FC127" s="51"/>
      <c r="FD127" s="51"/>
      <c r="FE127" s="51"/>
      <c r="FF127" s="51"/>
      <c r="FG127" s="51"/>
      <c r="FH127" s="51"/>
      <c r="FI127" s="51"/>
      <c r="FJ127" s="51"/>
      <c r="FK127" s="51"/>
      <c r="FL127" s="51"/>
      <c r="FM127" s="51"/>
      <c r="FN127" s="51"/>
      <c r="FO127" s="51"/>
      <c r="FP127" s="51"/>
      <c r="FQ127" s="51"/>
      <c r="FR127" s="51"/>
      <c r="FS127" s="51"/>
      <c r="FT127" s="51"/>
      <c r="FU127" s="51"/>
      <c r="FV127" s="51"/>
      <c r="FW127" s="51"/>
      <c r="FX127" s="51"/>
      <c r="FY127" s="51"/>
      <c r="FZ127" s="51"/>
      <c r="GA127" s="51"/>
      <c r="GB127" s="51"/>
      <c r="GC127" s="51"/>
      <c r="GD127" s="51"/>
      <c r="GE127" s="51"/>
      <c r="GF127" s="51"/>
      <c r="GG127" s="51"/>
      <c r="GH127" s="51"/>
      <c r="GI127" s="51"/>
      <c r="GJ127" s="51"/>
      <c r="GK127" s="51"/>
      <c r="GL127" s="51"/>
      <c r="GM127" s="51"/>
      <c r="GN127" s="51"/>
      <c r="GO127" s="51"/>
      <c r="GP127" s="51"/>
      <c r="GQ127" s="51"/>
      <c r="GR127" s="51"/>
      <c r="GS127" s="51"/>
      <c r="GT127" s="51"/>
      <c r="GU127" s="51"/>
      <c r="GV127" s="51"/>
      <c r="GW127" s="51"/>
      <c r="GX127" s="51"/>
      <c r="GY127" s="51"/>
      <c r="GZ127" s="51"/>
      <c r="HA127" s="51"/>
      <c r="HB127" s="51"/>
      <c r="HC127" s="51"/>
      <c r="HD127" s="51"/>
      <c r="HE127" s="51"/>
      <c r="HF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c r="DQ129" s="51"/>
      <c r="DR129" s="51"/>
      <c r="DS129" s="51"/>
      <c r="DT129" s="51"/>
      <c r="DU129" s="51"/>
      <c r="DV129" s="51"/>
      <c r="DW129" s="51"/>
      <c r="DX129" s="51"/>
      <c r="DY129" s="51"/>
      <c r="DZ129" s="51"/>
      <c r="EA129" s="51"/>
      <c r="EB129" s="51"/>
      <c r="EC129" s="51"/>
      <c r="ED129" s="51"/>
      <c r="EE129" s="51"/>
      <c r="EF129" s="51"/>
      <c r="EG129" s="51"/>
      <c r="EH129" s="51"/>
      <c r="EI129" s="51"/>
      <c r="EJ129" s="51"/>
      <c r="EK129" s="51"/>
      <c r="EL129" s="51"/>
      <c r="EM129" s="51"/>
      <c r="EN129" s="51"/>
      <c r="EO129" s="51"/>
      <c r="EP129" s="51"/>
      <c r="EQ129" s="51"/>
      <c r="ER129" s="51"/>
      <c r="ES129" s="51"/>
      <c r="ET129" s="51"/>
      <c r="EU129" s="51"/>
      <c r="EV129" s="51"/>
      <c r="EW129" s="51"/>
      <c r="EX129" s="51"/>
      <c r="EY129" s="51"/>
      <c r="EZ129" s="51"/>
      <c r="FA129" s="51"/>
      <c r="FB129" s="51"/>
      <c r="FC129" s="51"/>
      <c r="FD129" s="51"/>
      <c r="FE129" s="51"/>
      <c r="FF129" s="51"/>
      <c r="FG129" s="51"/>
      <c r="FH129" s="51"/>
      <c r="FI129" s="51"/>
      <c r="FJ129" s="51"/>
      <c r="FK129" s="51"/>
      <c r="FL129" s="51"/>
      <c r="FM129" s="51"/>
      <c r="FN129" s="51"/>
      <c r="FO129" s="51"/>
      <c r="FP129" s="51"/>
      <c r="FQ129" s="51"/>
      <c r="FR129" s="51"/>
      <c r="FS129" s="51"/>
      <c r="FT129" s="51"/>
      <c r="FU129" s="51"/>
      <c r="FV129" s="51"/>
      <c r="FW129" s="51"/>
      <c r="FX129" s="51"/>
      <c r="FY129" s="51"/>
      <c r="FZ129" s="51"/>
      <c r="GA129" s="51"/>
      <c r="GB129" s="51"/>
      <c r="GC129" s="51"/>
      <c r="GD129" s="51"/>
      <c r="GE129" s="51"/>
      <c r="GF129" s="51"/>
      <c r="GG129" s="51"/>
      <c r="GH129" s="51"/>
      <c r="GI129" s="51"/>
      <c r="GJ129" s="51"/>
      <c r="GK129" s="51"/>
      <c r="GL129" s="51"/>
      <c r="GM129" s="51"/>
      <c r="GN129" s="51"/>
      <c r="GO129" s="51"/>
      <c r="GP129" s="51"/>
      <c r="GQ129" s="51"/>
      <c r="GR129" s="51"/>
      <c r="GS129" s="51"/>
      <c r="GT129" s="51"/>
      <c r="GU129" s="51"/>
      <c r="GV129" s="51"/>
      <c r="GW129" s="51"/>
      <c r="GX129" s="51"/>
      <c r="GY129" s="51"/>
      <c r="GZ129" s="51"/>
      <c r="HA129" s="51"/>
      <c r="HB129" s="51"/>
      <c r="HC129" s="51"/>
      <c r="HD129" s="51"/>
      <c r="HE129" s="51"/>
      <c r="HF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c r="BZ130" s="51"/>
      <c r="CA130" s="51"/>
      <c r="CB130" s="51"/>
      <c r="CC130" s="51"/>
      <c r="CD130" s="51"/>
      <c r="CE130" s="51"/>
      <c r="CF130" s="51"/>
      <c r="CG130" s="51"/>
      <c r="CH130" s="51"/>
      <c r="CI130" s="51"/>
      <c r="CJ130" s="51"/>
      <c r="CK130" s="51"/>
      <c r="CL130" s="51"/>
      <c r="CM130" s="51"/>
      <c r="CN130" s="51"/>
      <c r="CO130" s="51"/>
      <c r="CP130" s="51"/>
      <c r="CQ130" s="51"/>
      <c r="CR130" s="51"/>
      <c r="CS130" s="51"/>
      <c r="CT130" s="51"/>
      <c r="CU130" s="51"/>
      <c r="CV130" s="51"/>
      <c r="CW130" s="51"/>
      <c r="CX130" s="51"/>
      <c r="CY130" s="51"/>
      <c r="CZ130" s="51"/>
      <c r="DA130" s="51"/>
      <c r="DB130" s="51"/>
      <c r="DC130" s="51"/>
      <c r="DD130" s="51"/>
      <c r="DE130" s="51"/>
      <c r="DF130" s="51"/>
      <c r="DG130" s="51"/>
      <c r="DH130" s="51"/>
      <c r="DI130" s="51"/>
      <c r="DJ130" s="51"/>
      <c r="DK130" s="51"/>
      <c r="DL130" s="51"/>
      <c r="DM130" s="51"/>
      <c r="DN130" s="51"/>
      <c r="DO130" s="51"/>
      <c r="DP130" s="51"/>
      <c r="DQ130" s="51"/>
      <c r="DR130" s="51"/>
      <c r="DS130" s="51"/>
      <c r="DT130" s="51"/>
      <c r="DU130" s="51"/>
      <c r="DV130" s="51"/>
      <c r="DW130" s="51"/>
      <c r="DX130" s="51"/>
      <c r="DY130" s="51"/>
      <c r="DZ130" s="51"/>
      <c r="EA130" s="51"/>
      <c r="EB130" s="51"/>
      <c r="EC130" s="51"/>
      <c r="ED130" s="51"/>
      <c r="EE130" s="51"/>
      <c r="EF130" s="51"/>
      <c r="EG130" s="51"/>
      <c r="EH130" s="51"/>
      <c r="EI130" s="51"/>
      <c r="EJ130" s="51"/>
      <c r="EK130" s="51"/>
      <c r="EL130" s="51"/>
      <c r="EM130" s="51"/>
      <c r="EN130" s="51"/>
      <c r="EO130" s="51"/>
      <c r="EP130" s="51"/>
      <c r="EQ130" s="51"/>
      <c r="ER130" s="51"/>
      <c r="ES130" s="51"/>
      <c r="ET130" s="51"/>
      <c r="EU130" s="51"/>
      <c r="EV130" s="51"/>
      <c r="EW130" s="51"/>
      <c r="EX130" s="51"/>
      <c r="EY130" s="51"/>
      <c r="EZ130" s="51"/>
      <c r="FA130" s="51"/>
      <c r="FB130" s="51"/>
      <c r="FC130" s="51"/>
      <c r="FD130" s="51"/>
      <c r="FE130" s="51"/>
      <c r="FF130" s="51"/>
      <c r="FG130" s="51"/>
      <c r="FH130" s="51"/>
      <c r="FI130" s="51"/>
      <c r="FJ130" s="51"/>
      <c r="FK130" s="51"/>
      <c r="FL130" s="51"/>
      <c r="FM130" s="51"/>
      <c r="FN130" s="51"/>
      <c r="FO130" s="51"/>
      <c r="FP130" s="51"/>
      <c r="FQ130" s="51"/>
      <c r="FR130" s="51"/>
      <c r="FS130" s="51"/>
      <c r="FT130" s="51"/>
      <c r="FU130" s="51"/>
      <c r="FV130" s="51"/>
      <c r="FW130" s="51"/>
      <c r="FX130" s="51"/>
      <c r="FY130" s="51"/>
      <c r="FZ130" s="51"/>
      <c r="GA130" s="51"/>
      <c r="GB130" s="51"/>
      <c r="GC130" s="51"/>
      <c r="GD130" s="51"/>
      <c r="GE130" s="51"/>
      <c r="GF130" s="51"/>
      <c r="GG130" s="51"/>
      <c r="GH130" s="51"/>
      <c r="GI130" s="51"/>
      <c r="GJ130" s="51"/>
      <c r="GK130" s="51"/>
      <c r="GL130" s="51"/>
      <c r="GM130" s="51"/>
      <c r="GN130" s="51"/>
      <c r="GO130" s="51"/>
      <c r="GP130" s="51"/>
      <c r="GQ130" s="51"/>
      <c r="GR130" s="51"/>
      <c r="GS130" s="51"/>
      <c r="GT130" s="51"/>
      <c r="GU130" s="51"/>
      <c r="GV130" s="51"/>
      <c r="GW130" s="51"/>
      <c r="GX130" s="51"/>
      <c r="GY130" s="51"/>
      <c r="GZ130" s="51"/>
      <c r="HA130" s="51"/>
      <c r="HB130" s="51"/>
      <c r="HC130" s="51"/>
      <c r="HD130" s="51"/>
      <c r="HE130" s="51"/>
      <c r="HF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c r="DA131" s="51"/>
      <c r="DB131" s="51"/>
      <c r="DC131" s="51"/>
      <c r="DD131" s="51"/>
      <c r="DE131" s="51"/>
      <c r="DF131" s="51"/>
      <c r="DG131" s="51"/>
      <c r="DH131" s="51"/>
      <c r="DI131" s="51"/>
      <c r="DJ131" s="51"/>
      <c r="DK131" s="51"/>
      <c r="DL131" s="51"/>
      <c r="DM131" s="51"/>
      <c r="DN131" s="51"/>
      <c r="DO131" s="51"/>
      <c r="DP131" s="51"/>
      <c r="DQ131" s="51"/>
      <c r="DR131" s="51"/>
      <c r="DS131" s="51"/>
      <c r="DT131" s="51"/>
      <c r="DU131" s="51"/>
      <c r="DV131" s="51"/>
      <c r="DW131" s="51"/>
      <c r="DX131" s="51"/>
      <c r="DY131" s="51"/>
      <c r="DZ131" s="51"/>
      <c r="EA131" s="51"/>
      <c r="EB131" s="51"/>
      <c r="EC131" s="51"/>
      <c r="ED131" s="51"/>
      <c r="EE131" s="51"/>
      <c r="EF131" s="51"/>
      <c r="EG131" s="51"/>
      <c r="EH131" s="51"/>
      <c r="EI131" s="51"/>
      <c r="EJ131" s="51"/>
      <c r="EK131" s="51"/>
      <c r="EL131" s="51"/>
      <c r="EM131" s="51"/>
      <c r="EN131" s="51"/>
      <c r="EO131" s="51"/>
      <c r="EP131" s="51"/>
      <c r="EQ131" s="51"/>
      <c r="ER131" s="51"/>
      <c r="ES131" s="51"/>
      <c r="ET131" s="51"/>
      <c r="EU131" s="51"/>
      <c r="EV131" s="51"/>
      <c r="EW131" s="51"/>
      <c r="EX131" s="51"/>
      <c r="EY131" s="51"/>
      <c r="EZ131" s="51"/>
      <c r="FA131" s="51"/>
      <c r="FB131" s="51"/>
      <c r="FC131" s="51"/>
      <c r="FD131" s="51"/>
      <c r="FE131" s="51"/>
      <c r="FF131" s="51"/>
      <c r="FG131" s="51"/>
      <c r="FH131" s="51"/>
      <c r="FI131" s="51"/>
      <c r="FJ131" s="51"/>
      <c r="FK131" s="51"/>
      <c r="FL131" s="51"/>
      <c r="FM131" s="51"/>
      <c r="FN131" s="51"/>
      <c r="FO131" s="51"/>
      <c r="FP131" s="51"/>
      <c r="FQ131" s="51"/>
      <c r="FR131" s="51"/>
      <c r="FS131" s="51"/>
      <c r="FT131" s="51"/>
      <c r="FU131" s="51"/>
      <c r="FV131" s="51"/>
      <c r="FW131" s="51"/>
      <c r="FX131" s="51"/>
      <c r="FY131" s="51"/>
      <c r="FZ131" s="51"/>
      <c r="GA131" s="51"/>
      <c r="GB131" s="51"/>
      <c r="GC131" s="51"/>
      <c r="GD131" s="51"/>
      <c r="GE131" s="51"/>
      <c r="GF131" s="51"/>
      <c r="GG131" s="51"/>
      <c r="GH131" s="51"/>
      <c r="GI131" s="51"/>
      <c r="GJ131" s="51"/>
      <c r="GK131" s="51"/>
      <c r="GL131" s="51"/>
      <c r="GM131" s="51"/>
      <c r="GN131" s="51"/>
      <c r="GO131" s="51"/>
      <c r="GP131" s="51"/>
      <c r="GQ131" s="51"/>
      <c r="GR131" s="51"/>
      <c r="GS131" s="51"/>
      <c r="GT131" s="51"/>
      <c r="GU131" s="51"/>
      <c r="GV131" s="51"/>
      <c r="GW131" s="51"/>
      <c r="GX131" s="51"/>
      <c r="GY131" s="51"/>
      <c r="GZ131" s="51"/>
      <c r="HA131" s="51"/>
      <c r="HB131" s="51"/>
      <c r="HC131" s="51"/>
      <c r="HD131" s="51"/>
      <c r="HE131" s="51"/>
      <c r="HF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c r="DA132" s="51"/>
      <c r="DB132" s="51"/>
      <c r="DC132" s="51"/>
      <c r="DD132" s="51"/>
      <c r="DE132" s="51"/>
      <c r="DF132" s="51"/>
      <c r="DG132" s="51"/>
      <c r="DH132" s="51"/>
      <c r="DI132" s="51"/>
      <c r="DJ132" s="51"/>
      <c r="DK132" s="51"/>
      <c r="DL132" s="51"/>
      <c r="DM132" s="51"/>
      <c r="DN132" s="51"/>
      <c r="DO132" s="51"/>
      <c r="DP132" s="51"/>
      <c r="DQ132" s="51"/>
      <c r="DR132" s="51"/>
      <c r="DS132" s="51"/>
      <c r="DT132" s="51"/>
      <c r="DU132" s="51"/>
      <c r="DV132" s="51"/>
      <c r="DW132" s="51"/>
      <c r="DX132" s="51"/>
      <c r="DY132" s="51"/>
      <c r="DZ132" s="51"/>
      <c r="EA132" s="51"/>
      <c r="EB132" s="51"/>
      <c r="EC132" s="51"/>
      <c r="ED132" s="51"/>
      <c r="EE132" s="51"/>
      <c r="EF132" s="51"/>
      <c r="EG132" s="51"/>
      <c r="EH132" s="51"/>
      <c r="EI132" s="51"/>
      <c r="EJ132" s="51"/>
      <c r="EK132" s="51"/>
      <c r="EL132" s="51"/>
      <c r="EM132" s="51"/>
      <c r="EN132" s="51"/>
      <c r="EO132" s="51"/>
      <c r="EP132" s="51"/>
      <c r="EQ132" s="51"/>
      <c r="ER132" s="51"/>
      <c r="ES132" s="51"/>
      <c r="ET132" s="51"/>
      <c r="EU132" s="51"/>
      <c r="EV132" s="51"/>
      <c r="EW132" s="51"/>
      <c r="EX132" s="51"/>
      <c r="EY132" s="51"/>
      <c r="EZ132" s="51"/>
      <c r="FA132" s="51"/>
      <c r="FB132" s="51"/>
      <c r="FC132" s="51"/>
      <c r="FD132" s="51"/>
      <c r="FE132" s="51"/>
      <c r="FF132" s="51"/>
      <c r="FG132" s="51"/>
      <c r="FH132" s="51"/>
      <c r="FI132" s="51"/>
      <c r="FJ132" s="51"/>
      <c r="FK132" s="51"/>
      <c r="FL132" s="51"/>
      <c r="FM132" s="51"/>
      <c r="FN132" s="51"/>
      <c r="FO132" s="51"/>
      <c r="FP132" s="51"/>
      <c r="FQ132" s="51"/>
      <c r="FR132" s="51"/>
      <c r="FS132" s="51"/>
      <c r="FT132" s="51"/>
      <c r="FU132" s="51"/>
      <c r="FV132" s="51"/>
      <c r="FW132" s="51"/>
      <c r="FX132" s="51"/>
      <c r="FY132" s="51"/>
      <c r="FZ132" s="51"/>
      <c r="GA132" s="51"/>
      <c r="GB132" s="51"/>
      <c r="GC132" s="51"/>
      <c r="GD132" s="51"/>
      <c r="GE132" s="51"/>
      <c r="GF132" s="51"/>
      <c r="GG132" s="51"/>
      <c r="GH132" s="51"/>
      <c r="GI132" s="51"/>
      <c r="GJ132" s="51"/>
      <c r="GK132" s="51"/>
      <c r="GL132" s="51"/>
      <c r="GM132" s="51"/>
      <c r="GN132" s="51"/>
      <c r="GO132" s="51"/>
      <c r="GP132" s="51"/>
      <c r="GQ132" s="51"/>
      <c r="GR132" s="51"/>
      <c r="GS132" s="51"/>
      <c r="GT132" s="51"/>
      <c r="GU132" s="51"/>
      <c r="GV132" s="51"/>
      <c r="GW132" s="51"/>
      <c r="GX132" s="51"/>
      <c r="GY132" s="51"/>
      <c r="GZ132" s="51"/>
      <c r="HA132" s="51"/>
      <c r="HB132" s="51"/>
      <c r="HC132" s="51"/>
      <c r="HD132" s="51"/>
      <c r="HE132" s="51"/>
      <c r="HF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c r="CH133" s="51"/>
      <c r="CI133" s="51"/>
      <c r="CJ133" s="51"/>
      <c r="CK133" s="51"/>
      <c r="CL133" s="51"/>
      <c r="CM133" s="51"/>
      <c r="CN133" s="51"/>
      <c r="CO133" s="51"/>
      <c r="CP133" s="51"/>
      <c r="CQ133" s="51"/>
      <c r="CR133" s="51"/>
      <c r="CS133" s="51"/>
      <c r="CT133" s="51"/>
      <c r="CU133" s="51"/>
      <c r="CV133" s="51"/>
      <c r="CW133" s="51"/>
      <c r="CX133" s="51"/>
      <c r="CY133" s="51"/>
      <c r="CZ133" s="51"/>
      <c r="DA133" s="51"/>
      <c r="DB133" s="51"/>
      <c r="DC133" s="51"/>
      <c r="DD133" s="51"/>
      <c r="DE133" s="51"/>
      <c r="DF133" s="51"/>
      <c r="DG133" s="51"/>
      <c r="DH133" s="51"/>
      <c r="DI133" s="51"/>
      <c r="DJ133" s="51"/>
      <c r="DK133" s="51"/>
      <c r="DL133" s="51"/>
      <c r="DM133" s="51"/>
      <c r="DN133" s="51"/>
      <c r="DO133" s="51"/>
      <c r="DP133" s="51"/>
      <c r="DQ133" s="51"/>
      <c r="DR133" s="51"/>
      <c r="DS133" s="51"/>
      <c r="DT133" s="51"/>
      <c r="DU133" s="51"/>
      <c r="DV133" s="51"/>
      <c r="DW133" s="51"/>
      <c r="DX133" s="51"/>
      <c r="DY133" s="51"/>
      <c r="DZ133" s="51"/>
      <c r="EA133" s="51"/>
      <c r="EB133" s="51"/>
      <c r="EC133" s="51"/>
      <c r="ED133" s="51"/>
      <c r="EE133" s="51"/>
      <c r="EF133" s="51"/>
      <c r="EG133" s="51"/>
      <c r="EH133" s="51"/>
      <c r="EI133" s="51"/>
      <c r="EJ133" s="51"/>
      <c r="EK133" s="51"/>
      <c r="EL133" s="51"/>
      <c r="EM133" s="51"/>
      <c r="EN133" s="51"/>
      <c r="EO133" s="51"/>
      <c r="EP133" s="51"/>
      <c r="EQ133" s="51"/>
      <c r="ER133" s="51"/>
      <c r="ES133" s="51"/>
      <c r="ET133" s="51"/>
      <c r="EU133" s="51"/>
      <c r="EV133" s="51"/>
      <c r="EW133" s="51"/>
      <c r="EX133" s="51"/>
      <c r="EY133" s="51"/>
      <c r="EZ133" s="51"/>
      <c r="FA133" s="51"/>
      <c r="FB133" s="51"/>
      <c r="FC133" s="51"/>
      <c r="FD133" s="51"/>
      <c r="FE133" s="51"/>
      <c r="FF133" s="51"/>
      <c r="FG133" s="51"/>
      <c r="FH133" s="51"/>
      <c r="FI133" s="51"/>
      <c r="FJ133" s="51"/>
      <c r="FK133" s="51"/>
      <c r="FL133" s="51"/>
      <c r="FM133" s="51"/>
      <c r="FN133" s="51"/>
      <c r="FO133" s="51"/>
      <c r="FP133" s="51"/>
      <c r="FQ133" s="51"/>
      <c r="FR133" s="51"/>
      <c r="FS133" s="51"/>
      <c r="FT133" s="51"/>
      <c r="FU133" s="51"/>
      <c r="FV133" s="51"/>
      <c r="FW133" s="51"/>
      <c r="FX133" s="51"/>
      <c r="FY133" s="51"/>
      <c r="FZ133" s="51"/>
      <c r="GA133" s="51"/>
      <c r="GB133" s="51"/>
      <c r="GC133" s="51"/>
      <c r="GD133" s="51"/>
      <c r="GE133" s="51"/>
      <c r="GF133" s="51"/>
      <c r="GG133" s="51"/>
      <c r="GH133" s="51"/>
      <c r="GI133" s="51"/>
      <c r="GJ133" s="51"/>
      <c r="GK133" s="51"/>
      <c r="GL133" s="51"/>
      <c r="GM133" s="51"/>
      <c r="GN133" s="51"/>
      <c r="GO133" s="51"/>
      <c r="GP133" s="51"/>
      <c r="GQ133" s="51"/>
      <c r="GR133" s="51"/>
      <c r="GS133" s="51"/>
      <c r="GT133" s="51"/>
      <c r="GU133" s="51"/>
      <c r="GV133" s="51"/>
      <c r="GW133" s="51"/>
      <c r="GX133" s="51"/>
      <c r="GY133" s="51"/>
      <c r="GZ133" s="51"/>
      <c r="HA133" s="51"/>
      <c r="HB133" s="51"/>
      <c r="HC133" s="51"/>
      <c r="HD133" s="51"/>
      <c r="HE133" s="51"/>
      <c r="HF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c r="CH134" s="51"/>
      <c r="CI134" s="51"/>
      <c r="CJ134" s="51"/>
      <c r="CK134" s="51"/>
      <c r="CL134" s="51"/>
      <c r="CM134" s="51"/>
      <c r="CN134" s="51"/>
      <c r="CO134" s="51"/>
      <c r="CP134" s="51"/>
      <c r="CQ134" s="51"/>
      <c r="CR134" s="51"/>
      <c r="CS134" s="51"/>
      <c r="CT134" s="51"/>
      <c r="CU134" s="51"/>
      <c r="CV134" s="51"/>
      <c r="CW134" s="51"/>
      <c r="CX134" s="51"/>
      <c r="CY134" s="51"/>
      <c r="CZ134" s="51"/>
      <c r="DA134" s="51"/>
      <c r="DB134" s="51"/>
      <c r="DC134" s="51"/>
      <c r="DD134" s="51"/>
      <c r="DE134" s="51"/>
      <c r="DF134" s="51"/>
      <c r="DG134" s="51"/>
      <c r="DH134" s="51"/>
      <c r="DI134" s="51"/>
      <c r="DJ134" s="51"/>
      <c r="DK134" s="51"/>
      <c r="DL134" s="51"/>
      <c r="DM134" s="51"/>
      <c r="DN134" s="51"/>
      <c r="DO134" s="51"/>
      <c r="DP134" s="51"/>
      <c r="DQ134" s="51"/>
      <c r="DR134" s="51"/>
      <c r="DS134" s="51"/>
      <c r="DT134" s="51"/>
      <c r="DU134" s="51"/>
      <c r="DV134" s="51"/>
      <c r="DW134" s="51"/>
      <c r="DX134" s="51"/>
      <c r="DY134" s="51"/>
      <c r="DZ134" s="51"/>
      <c r="EA134" s="51"/>
      <c r="EB134" s="51"/>
      <c r="EC134" s="51"/>
      <c r="ED134" s="51"/>
      <c r="EE134" s="51"/>
      <c r="EF134" s="51"/>
      <c r="EG134" s="51"/>
      <c r="EH134" s="51"/>
      <c r="EI134" s="51"/>
      <c r="EJ134" s="51"/>
      <c r="EK134" s="51"/>
      <c r="EL134" s="51"/>
      <c r="EM134" s="51"/>
      <c r="EN134" s="51"/>
      <c r="EO134" s="51"/>
      <c r="EP134" s="51"/>
      <c r="EQ134" s="51"/>
      <c r="ER134" s="51"/>
      <c r="ES134" s="51"/>
      <c r="ET134" s="51"/>
      <c r="EU134" s="51"/>
      <c r="EV134" s="51"/>
      <c r="EW134" s="51"/>
      <c r="EX134" s="51"/>
      <c r="EY134" s="51"/>
      <c r="EZ134" s="51"/>
      <c r="FA134" s="51"/>
      <c r="FB134" s="51"/>
      <c r="FC134" s="51"/>
      <c r="FD134" s="51"/>
      <c r="FE134" s="51"/>
      <c r="FF134" s="51"/>
      <c r="FG134" s="51"/>
      <c r="FH134" s="51"/>
      <c r="FI134" s="51"/>
      <c r="FJ134" s="51"/>
      <c r="FK134" s="51"/>
      <c r="FL134" s="51"/>
      <c r="FM134" s="51"/>
      <c r="FN134" s="51"/>
      <c r="FO134" s="51"/>
      <c r="FP134" s="51"/>
      <c r="FQ134" s="51"/>
      <c r="FR134" s="51"/>
      <c r="FS134" s="51"/>
      <c r="FT134" s="51"/>
      <c r="FU134" s="51"/>
      <c r="FV134" s="51"/>
      <c r="FW134" s="51"/>
      <c r="FX134" s="51"/>
      <c r="FY134" s="51"/>
      <c r="FZ134" s="51"/>
      <c r="GA134" s="51"/>
      <c r="GB134" s="51"/>
      <c r="GC134" s="51"/>
      <c r="GD134" s="51"/>
      <c r="GE134" s="51"/>
      <c r="GF134" s="51"/>
      <c r="GG134" s="51"/>
      <c r="GH134" s="51"/>
      <c r="GI134" s="51"/>
      <c r="GJ134" s="51"/>
      <c r="GK134" s="51"/>
      <c r="GL134" s="51"/>
      <c r="GM134" s="51"/>
      <c r="GN134" s="51"/>
      <c r="GO134" s="51"/>
      <c r="GP134" s="51"/>
      <c r="GQ134" s="51"/>
      <c r="GR134" s="51"/>
      <c r="GS134" s="51"/>
      <c r="GT134" s="51"/>
      <c r="GU134" s="51"/>
      <c r="GV134" s="51"/>
      <c r="GW134" s="51"/>
      <c r="GX134" s="51"/>
      <c r="GY134" s="51"/>
      <c r="GZ134" s="51"/>
      <c r="HA134" s="51"/>
      <c r="HB134" s="51"/>
      <c r="HC134" s="51"/>
      <c r="HD134" s="51"/>
      <c r="HE134" s="51"/>
      <c r="HF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c r="CH135" s="51"/>
      <c r="CI135" s="51"/>
      <c r="CJ135" s="51"/>
      <c r="CK135" s="51"/>
      <c r="CL135" s="51"/>
      <c r="CM135" s="51"/>
      <c r="CN135" s="51"/>
      <c r="CO135" s="51"/>
      <c r="CP135" s="51"/>
      <c r="CQ135" s="51"/>
      <c r="CR135" s="51"/>
      <c r="CS135" s="51"/>
      <c r="CT135" s="51"/>
      <c r="CU135" s="51"/>
      <c r="CV135" s="51"/>
      <c r="CW135" s="51"/>
      <c r="CX135" s="51"/>
      <c r="CY135" s="51"/>
      <c r="CZ135" s="51"/>
      <c r="DA135" s="51"/>
      <c r="DB135" s="51"/>
      <c r="DC135" s="51"/>
      <c r="DD135" s="51"/>
      <c r="DE135" s="51"/>
      <c r="DF135" s="51"/>
      <c r="DG135" s="51"/>
      <c r="DH135" s="51"/>
      <c r="DI135" s="51"/>
      <c r="DJ135" s="51"/>
      <c r="DK135" s="51"/>
      <c r="DL135" s="51"/>
      <c r="DM135" s="51"/>
      <c r="DN135" s="51"/>
      <c r="DO135" s="51"/>
      <c r="DP135" s="51"/>
      <c r="DQ135" s="51"/>
      <c r="DR135" s="51"/>
      <c r="DS135" s="51"/>
      <c r="DT135" s="51"/>
      <c r="DU135" s="51"/>
      <c r="DV135" s="51"/>
      <c r="DW135" s="51"/>
      <c r="DX135" s="51"/>
      <c r="DY135" s="51"/>
      <c r="DZ135" s="51"/>
      <c r="EA135" s="51"/>
      <c r="EB135" s="51"/>
      <c r="EC135" s="51"/>
      <c r="ED135" s="51"/>
      <c r="EE135" s="51"/>
      <c r="EF135" s="51"/>
      <c r="EG135" s="51"/>
      <c r="EH135" s="51"/>
      <c r="EI135" s="51"/>
      <c r="EJ135" s="51"/>
      <c r="EK135" s="51"/>
      <c r="EL135" s="51"/>
      <c r="EM135" s="51"/>
      <c r="EN135" s="51"/>
      <c r="EO135" s="51"/>
      <c r="EP135" s="51"/>
      <c r="EQ135" s="51"/>
      <c r="ER135" s="51"/>
      <c r="ES135" s="51"/>
      <c r="ET135" s="51"/>
      <c r="EU135" s="51"/>
      <c r="EV135" s="51"/>
      <c r="EW135" s="51"/>
      <c r="EX135" s="51"/>
      <c r="EY135" s="51"/>
      <c r="EZ135" s="51"/>
      <c r="FA135" s="51"/>
      <c r="FB135" s="51"/>
      <c r="FC135" s="51"/>
      <c r="FD135" s="51"/>
      <c r="FE135" s="51"/>
      <c r="FF135" s="51"/>
      <c r="FG135" s="51"/>
      <c r="FH135" s="51"/>
      <c r="FI135" s="51"/>
      <c r="FJ135" s="51"/>
      <c r="FK135" s="51"/>
      <c r="FL135" s="51"/>
      <c r="FM135" s="51"/>
      <c r="FN135" s="51"/>
      <c r="FO135" s="51"/>
      <c r="FP135" s="51"/>
      <c r="FQ135" s="51"/>
      <c r="FR135" s="51"/>
      <c r="FS135" s="51"/>
      <c r="FT135" s="51"/>
      <c r="FU135" s="51"/>
      <c r="FV135" s="51"/>
      <c r="FW135" s="51"/>
      <c r="FX135" s="51"/>
      <c r="FY135" s="51"/>
      <c r="FZ135" s="51"/>
      <c r="GA135" s="51"/>
      <c r="GB135" s="51"/>
      <c r="GC135" s="51"/>
      <c r="GD135" s="51"/>
      <c r="GE135" s="51"/>
      <c r="GF135" s="51"/>
      <c r="GG135" s="51"/>
      <c r="GH135" s="51"/>
      <c r="GI135" s="51"/>
      <c r="GJ135" s="51"/>
      <c r="GK135" s="51"/>
      <c r="GL135" s="51"/>
      <c r="GM135" s="51"/>
      <c r="GN135" s="51"/>
      <c r="GO135" s="51"/>
      <c r="GP135" s="51"/>
      <c r="GQ135" s="51"/>
      <c r="GR135" s="51"/>
      <c r="GS135" s="51"/>
      <c r="GT135" s="51"/>
      <c r="GU135" s="51"/>
      <c r="GV135" s="51"/>
      <c r="GW135" s="51"/>
      <c r="GX135" s="51"/>
      <c r="GY135" s="51"/>
      <c r="GZ135" s="51"/>
      <c r="HA135" s="51"/>
      <c r="HB135" s="51"/>
      <c r="HC135" s="51"/>
      <c r="HD135" s="51"/>
      <c r="HE135" s="51"/>
      <c r="HF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c r="BZ136" s="51"/>
      <c r="CA136" s="51"/>
      <c r="CB136" s="51"/>
      <c r="CC136" s="51"/>
      <c r="CD136" s="51"/>
      <c r="CE136" s="51"/>
      <c r="CF136" s="51"/>
      <c r="CG136" s="51"/>
      <c r="CH136" s="51"/>
      <c r="CI136" s="51"/>
      <c r="CJ136" s="51"/>
      <c r="CK136" s="51"/>
      <c r="CL136" s="51"/>
      <c r="CM136" s="51"/>
      <c r="CN136" s="51"/>
      <c r="CO136" s="51"/>
      <c r="CP136" s="51"/>
      <c r="CQ136" s="51"/>
      <c r="CR136" s="51"/>
      <c r="CS136" s="51"/>
      <c r="CT136" s="51"/>
      <c r="CU136" s="51"/>
      <c r="CV136" s="51"/>
      <c r="CW136" s="51"/>
      <c r="CX136" s="51"/>
      <c r="CY136" s="51"/>
      <c r="CZ136" s="51"/>
      <c r="DA136" s="51"/>
      <c r="DB136" s="51"/>
      <c r="DC136" s="51"/>
      <c r="DD136" s="51"/>
      <c r="DE136" s="51"/>
      <c r="DF136" s="51"/>
      <c r="DG136" s="51"/>
      <c r="DH136" s="51"/>
      <c r="DI136" s="51"/>
      <c r="DJ136" s="51"/>
      <c r="DK136" s="51"/>
      <c r="DL136" s="51"/>
      <c r="DM136" s="51"/>
      <c r="DN136" s="51"/>
      <c r="DO136" s="51"/>
      <c r="DP136" s="51"/>
      <c r="DQ136" s="51"/>
      <c r="DR136" s="51"/>
      <c r="DS136" s="51"/>
      <c r="DT136" s="51"/>
      <c r="DU136" s="51"/>
      <c r="DV136" s="51"/>
      <c r="DW136" s="51"/>
      <c r="DX136" s="51"/>
      <c r="DY136" s="51"/>
      <c r="DZ136" s="51"/>
      <c r="EA136" s="51"/>
      <c r="EB136" s="51"/>
      <c r="EC136" s="51"/>
      <c r="ED136" s="51"/>
      <c r="EE136" s="51"/>
      <c r="EF136" s="51"/>
      <c r="EG136" s="51"/>
      <c r="EH136" s="51"/>
      <c r="EI136" s="51"/>
      <c r="EJ136" s="51"/>
      <c r="EK136" s="51"/>
      <c r="EL136" s="51"/>
      <c r="EM136" s="51"/>
      <c r="EN136" s="51"/>
      <c r="EO136" s="51"/>
      <c r="EP136" s="51"/>
      <c r="EQ136" s="51"/>
      <c r="ER136" s="51"/>
      <c r="ES136" s="51"/>
      <c r="ET136" s="51"/>
      <c r="EU136" s="51"/>
      <c r="EV136" s="51"/>
      <c r="EW136" s="51"/>
      <c r="EX136" s="51"/>
      <c r="EY136" s="51"/>
      <c r="EZ136" s="51"/>
      <c r="FA136" s="51"/>
      <c r="FB136" s="51"/>
      <c r="FC136" s="51"/>
      <c r="FD136" s="51"/>
      <c r="FE136" s="51"/>
      <c r="FF136" s="51"/>
      <c r="FG136" s="51"/>
      <c r="FH136" s="51"/>
      <c r="FI136" s="51"/>
      <c r="FJ136" s="51"/>
      <c r="FK136" s="51"/>
      <c r="FL136" s="51"/>
      <c r="FM136" s="51"/>
      <c r="FN136" s="51"/>
      <c r="FO136" s="51"/>
      <c r="FP136" s="51"/>
      <c r="FQ136" s="51"/>
      <c r="FR136" s="51"/>
      <c r="FS136" s="51"/>
      <c r="FT136" s="51"/>
      <c r="FU136" s="51"/>
      <c r="FV136" s="51"/>
      <c r="FW136" s="51"/>
      <c r="FX136" s="51"/>
      <c r="FY136" s="51"/>
      <c r="FZ136" s="51"/>
      <c r="GA136" s="51"/>
      <c r="GB136" s="51"/>
      <c r="GC136" s="51"/>
      <c r="GD136" s="51"/>
      <c r="GE136" s="51"/>
      <c r="GF136" s="51"/>
      <c r="GG136" s="51"/>
      <c r="GH136" s="51"/>
      <c r="GI136" s="51"/>
      <c r="GJ136" s="51"/>
      <c r="GK136" s="51"/>
      <c r="GL136" s="51"/>
      <c r="GM136" s="51"/>
      <c r="GN136" s="51"/>
      <c r="GO136" s="51"/>
      <c r="GP136" s="51"/>
      <c r="GQ136" s="51"/>
      <c r="GR136" s="51"/>
      <c r="GS136" s="51"/>
      <c r="GT136" s="51"/>
      <c r="GU136" s="51"/>
      <c r="GV136" s="51"/>
      <c r="GW136" s="51"/>
      <c r="GX136" s="51"/>
      <c r="GY136" s="51"/>
      <c r="GZ136" s="51"/>
      <c r="HA136" s="51"/>
      <c r="HB136" s="51"/>
      <c r="HC136" s="51"/>
      <c r="HD136" s="51"/>
      <c r="HE136" s="51"/>
      <c r="HF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c r="BZ137" s="51"/>
      <c r="CA137" s="51"/>
      <c r="CB137" s="51"/>
      <c r="CC137" s="51"/>
      <c r="CD137" s="51"/>
      <c r="CE137" s="51"/>
      <c r="CF137" s="51"/>
      <c r="CG137" s="51"/>
      <c r="CH137" s="51"/>
      <c r="CI137" s="51"/>
      <c r="CJ137" s="51"/>
      <c r="CK137" s="51"/>
      <c r="CL137" s="51"/>
      <c r="CM137" s="51"/>
      <c r="CN137" s="51"/>
      <c r="CO137" s="51"/>
      <c r="CP137" s="51"/>
      <c r="CQ137" s="51"/>
      <c r="CR137" s="51"/>
      <c r="CS137" s="51"/>
      <c r="CT137" s="51"/>
      <c r="CU137" s="51"/>
      <c r="CV137" s="51"/>
      <c r="CW137" s="51"/>
      <c r="CX137" s="51"/>
      <c r="CY137" s="51"/>
      <c r="CZ137" s="51"/>
      <c r="DA137" s="51"/>
      <c r="DB137" s="51"/>
      <c r="DC137" s="51"/>
      <c r="DD137" s="51"/>
      <c r="DE137" s="51"/>
      <c r="DF137" s="51"/>
      <c r="DG137" s="51"/>
      <c r="DH137" s="51"/>
      <c r="DI137" s="51"/>
      <c r="DJ137" s="51"/>
      <c r="DK137" s="51"/>
      <c r="DL137" s="51"/>
      <c r="DM137" s="51"/>
      <c r="DN137" s="51"/>
      <c r="DO137" s="51"/>
      <c r="DP137" s="51"/>
      <c r="DQ137" s="51"/>
      <c r="DR137" s="51"/>
      <c r="DS137" s="51"/>
      <c r="DT137" s="51"/>
      <c r="DU137" s="51"/>
      <c r="DV137" s="51"/>
      <c r="DW137" s="51"/>
      <c r="DX137" s="51"/>
      <c r="DY137" s="51"/>
      <c r="DZ137" s="51"/>
      <c r="EA137" s="51"/>
      <c r="EB137" s="51"/>
      <c r="EC137" s="51"/>
      <c r="ED137" s="51"/>
      <c r="EE137" s="51"/>
      <c r="EF137" s="51"/>
      <c r="EG137" s="51"/>
      <c r="EH137" s="51"/>
      <c r="EI137" s="51"/>
      <c r="EJ137" s="51"/>
      <c r="EK137" s="51"/>
      <c r="EL137" s="51"/>
      <c r="EM137" s="51"/>
      <c r="EN137" s="51"/>
      <c r="EO137" s="51"/>
      <c r="EP137" s="51"/>
      <c r="EQ137" s="51"/>
      <c r="ER137" s="51"/>
      <c r="ES137" s="51"/>
      <c r="ET137" s="51"/>
      <c r="EU137" s="51"/>
      <c r="EV137" s="51"/>
      <c r="EW137" s="51"/>
      <c r="EX137" s="51"/>
      <c r="EY137" s="51"/>
      <c r="EZ137" s="51"/>
      <c r="FA137" s="51"/>
      <c r="FB137" s="51"/>
      <c r="FC137" s="51"/>
      <c r="FD137" s="51"/>
      <c r="FE137" s="51"/>
      <c r="FF137" s="51"/>
      <c r="FG137" s="51"/>
      <c r="FH137" s="51"/>
      <c r="FI137" s="51"/>
      <c r="FJ137" s="51"/>
      <c r="FK137" s="51"/>
      <c r="FL137" s="51"/>
      <c r="FM137" s="51"/>
      <c r="FN137" s="51"/>
      <c r="FO137" s="51"/>
      <c r="FP137" s="51"/>
      <c r="FQ137" s="51"/>
      <c r="FR137" s="51"/>
      <c r="FS137" s="51"/>
      <c r="FT137" s="51"/>
      <c r="FU137" s="51"/>
      <c r="FV137" s="51"/>
      <c r="FW137" s="51"/>
      <c r="FX137" s="51"/>
      <c r="FY137" s="51"/>
      <c r="FZ137" s="51"/>
      <c r="GA137" s="51"/>
      <c r="GB137" s="51"/>
      <c r="GC137" s="51"/>
      <c r="GD137" s="51"/>
      <c r="GE137" s="51"/>
      <c r="GF137" s="51"/>
      <c r="GG137" s="51"/>
      <c r="GH137" s="51"/>
      <c r="GI137" s="51"/>
      <c r="GJ137" s="51"/>
      <c r="GK137" s="51"/>
      <c r="GL137" s="51"/>
      <c r="GM137" s="51"/>
      <c r="GN137" s="51"/>
      <c r="GO137" s="51"/>
      <c r="GP137" s="51"/>
      <c r="GQ137" s="51"/>
      <c r="GR137" s="51"/>
      <c r="GS137" s="51"/>
      <c r="GT137" s="51"/>
      <c r="GU137" s="51"/>
      <c r="GV137" s="51"/>
      <c r="GW137" s="51"/>
      <c r="GX137" s="51"/>
      <c r="GY137" s="51"/>
      <c r="GZ137" s="51"/>
      <c r="HA137" s="51"/>
      <c r="HB137" s="51"/>
      <c r="HC137" s="51"/>
      <c r="HD137" s="51"/>
      <c r="HE137" s="51"/>
      <c r="HF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c r="DA138" s="51"/>
      <c r="DB138" s="51"/>
      <c r="DC138" s="51"/>
      <c r="DD138" s="51"/>
      <c r="DE138" s="51"/>
      <c r="DF138" s="51"/>
      <c r="DG138" s="51"/>
      <c r="DH138" s="51"/>
      <c r="DI138" s="51"/>
      <c r="DJ138" s="51"/>
      <c r="DK138" s="51"/>
      <c r="DL138" s="51"/>
      <c r="DM138" s="51"/>
      <c r="DN138" s="51"/>
      <c r="DO138" s="51"/>
      <c r="DP138" s="51"/>
      <c r="DQ138" s="51"/>
      <c r="DR138" s="51"/>
      <c r="DS138" s="51"/>
      <c r="DT138" s="51"/>
      <c r="DU138" s="51"/>
      <c r="DV138" s="51"/>
      <c r="DW138" s="51"/>
      <c r="DX138" s="51"/>
      <c r="DY138" s="51"/>
      <c r="DZ138" s="51"/>
      <c r="EA138" s="51"/>
      <c r="EB138" s="51"/>
      <c r="EC138" s="51"/>
      <c r="ED138" s="51"/>
      <c r="EE138" s="51"/>
      <c r="EF138" s="51"/>
      <c r="EG138" s="51"/>
      <c r="EH138" s="51"/>
      <c r="EI138" s="51"/>
      <c r="EJ138" s="51"/>
      <c r="EK138" s="51"/>
      <c r="EL138" s="51"/>
      <c r="EM138" s="51"/>
      <c r="EN138" s="51"/>
      <c r="EO138" s="51"/>
      <c r="EP138" s="51"/>
      <c r="EQ138" s="51"/>
      <c r="ER138" s="51"/>
      <c r="ES138" s="51"/>
      <c r="ET138" s="51"/>
      <c r="EU138" s="51"/>
      <c r="EV138" s="51"/>
      <c r="EW138" s="51"/>
      <c r="EX138" s="51"/>
      <c r="EY138" s="51"/>
      <c r="EZ138" s="51"/>
      <c r="FA138" s="51"/>
      <c r="FB138" s="51"/>
      <c r="FC138" s="51"/>
      <c r="FD138" s="51"/>
      <c r="FE138" s="51"/>
      <c r="FF138" s="51"/>
      <c r="FG138" s="51"/>
      <c r="FH138" s="51"/>
      <c r="FI138" s="51"/>
      <c r="FJ138" s="51"/>
      <c r="FK138" s="51"/>
      <c r="FL138" s="51"/>
      <c r="FM138" s="51"/>
      <c r="FN138" s="51"/>
      <c r="FO138" s="51"/>
      <c r="FP138" s="51"/>
      <c r="FQ138" s="51"/>
      <c r="FR138" s="51"/>
      <c r="FS138" s="51"/>
      <c r="FT138" s="51"/>
      <c r="FU138" s="51"/>
      <c r="FV138" s="51"/>
      <c r="FW138" s="51"/>
      <c r="FX138" s="51"/>
      <c r="FY138" s="51"/>
      <c r="FZ138" s="51"/>
      <c r="GA138" s="51"/>
      <c r="GB138" s="51"/>
      <c r="GC138" s="51"/>
      <c r="GD138" s="51"/>
      <c r="GE138" s="51"/>
      <c r="GF138" s="51"/>
      <c r="GG138" s="51"/>
      <c r="GH138" s="51"/>
      <c r="GI138" s="51"/>
      <c r="GJ138" s="51"/>
      <c r="GK138" s="51"/>
      <c r="GL138" s="51"/>
      <c r="GM138" s="51"/>
      <c r="GN138" s="51"/>
      <c r="GO138" s="51"/>
      <c r="GP138" s="51"/>
      <c r="GQ138" s="51"/>
      <c r="GR138" s="51"/>
      <c r="GS138" s="51"/>
      <c r="GT138" s="51"/>
      <c r="GU138" s="51"/>
      <c r="GV138" s="51"/>
      <c r="GW138" s="51"/>
      <c r="GX138" s="51"/>
      <c r="GY138" s="51"/>
      <c r="GZ138" s="51"/>
      <c r="HA138" s="51"/>
      <c r="HB138" s="51"/>
      <c r="HC138" s="51"/>
      <c r="HD138" s="51"/>
      <c r="HE138" s="51"/>
      <c r="HF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c r="DA139" s="51"/>
      <c r="DB139" s="51"/>
      <c r="DC139" s="51"/>
      <c r="DD139" s="51"/>
      <c r="DE139" s="51"/>
      <c r="DF139" s="51"/>
      <c r="DG139" s="51"/>
      <c r="DH139" s="51"/>
      <c r="DI139" s="51"/>
      <c r="DJ139" s="51"/>
      <c r="DK139" s="51"/>
      <c r="DL139" s="51"/>
      <c r="DM139" s="51"/>
      <c r="DN139" s="51"/>
      <c r="DO139" s="51"/>
      <c r="DP139" s="51"/>
      <c r="DQ139" s="51"/>
      <c r="DR139" s="51"/>
      <c r="DS139" s="51"/>
      <c r="DT139" s="51"/>
      <c r="DU139" s="51"/>
      <c r="DV139" s="51"/>
      <c r="DW139" s="51"/>
      <c r="DX139" s="51"/>
      <c r="DY139" s="51"/>
      <c r="DZ139" s="51"/>
      <c r="EA139" s="51"/>
      <c r="EB139" s="51"/>
      <c r="EC139" s="51"/>
      <c r="ED139" s="51"/>
      <c r="EE139" s="51"/>
      <c r="EF139" s="51"/>
      <c r="EG139" s="51"/>
      <c r="EH139" s="51"/>
      <c r="EI139" s="51"/>
      <c r="EJ139" s="51"/>
      <c r="EK139" s="51"/>
      <c r="EL139" s="51"/>
      <c r="EM139" s="51"/>
      <c r="EN139" s="51"/>
      <c r="EO139" s="51"/>
      <c r="EP139" s="51"/>
      <c r="EQ139" s="51"/>
      <c r="ER139" s="51"/>
      <c r="ES139" s="51"/>
      <c r="ET139" s="51"/>
      <c r="EU139" s="51"/>
      <c r="EV139" s="51"/>
      <c r="EW139" s="51"/>
      <c r="EX139" s="51"/>
      <c r="EY139" s="51"/>
      <c r="EZ139" s="51"/>
      <c r="FA139" s="51"/>
      <c r="FB139" s="51"/>
      <c r="FC139" s="51"/>
      <c r="FD139" s="51"/>
      <c r="FE139" s="51"/>
      <c r="FF139" s="51"/>
      <c r="FG139" s="51"/>
      <c r="FH139" s="51"/>
      <c r="FI139" s="51"/>
      <c r="FJ139" s="51"/>
      <c r="FK139" s="51"/>
      <c r="FL139" s="51"/>
      <c r="FM139" s="51"/>
      <c r="FN139" s="51"/>
      <c r="FO139" s="51"/>
      <c r="FP139" s="51"/>
      <c r="FQ139" s="51"/>
      <c r="FR139" s="51"/>
      <c r="FS139" s="51"/>
      <c r="FT139" s="51"/>
      <c r="FU139" s="51"/>
      <c r="FV139" s="51"/>
      <c r="FW139" s="51"/>
      <c r="FX139" s="51"/>
      <c r="FY139" s="51"/>
      <c r="FZ139" s="51"/>
      <c r="GA139" s="51"/>
      <c r="GB139" s="51"/>
      <c r="GC139" s="51"/>
      <c r="GD139" s="51"/>
      <c r="GE139" s="51"/>
      <c r="GF139" s="51"/>
      <c r="GG139" s="51"/>
      <c r="GH139" s="51"/>
      <c r="GI139" s="51"/>
      <c r="GJ139" s="51"/>
      <c r="GK139" s="51"/>
      <c r="GL139" s="51"/>
      <c r="GM139" s="51"/>
      <c r="GN139" s="51"/>
      <c r="GO139" s="51"/>
      <c r="GP139" s="51"/>
      <c r="GQ139" s="51"/>
      <c r="GR139" s="51"/>
      <c r="GS139" s="51"/>
      <c r="GT139" s="51"/>
      <c r="GU139" s="51"/>
      <c r="GV139" s="51"/>
      <c r="GW139" s="51"/>
      <c r="GX139" s="51"/>
      <c r="GY139" s="51"/>
      <c r="GZ139" s="51"/>
      <c r="HA139" s="51"/>
      <c r="HB139" s="51"/>
      <c r="HC139" s="51"/>
      <c r="HD139" s="51"/>
      <c r="HE139" s="51"/>
      <c r="HF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c r="CH140" s="51"/>
      <c r="CI140" s="51"/>
      <c r="CJ140" s="51"/>
      <c r="CK140" s="51"/>
      <c r="CL140" s="51"/>
      <c r="CM140" s="51"/>
      <c r="CN140" s="51"/>
      <c r="CO140" s="51"/>
      <c r="CP140" s="51"/>
      <c r="CQ140" s="51"/>
      <c r="CR140" s="51"/>
      <c r="CS140" s="51"/>
      <c r="CT140" s="51"/>
      <c r="CU140" s="51"/>
      <c r="CV140" s="51"/>
      <c r="CW140" s="51"/>
      <c r="CX140" s="51"/>
      <c r="CY140" s="51"/>
      <c r="CZ140" s="51"/>
      <c r="DA140" s="51"/>
      <c r="DB140" s="51"/>
      <c r="DC140" s="51"/>
      <c r="DD140" s="51"/>
      <c r="DE140" s="51"/>
      <c r="DF140" s="51"/>
      <c r="DG140" s="51"/>
      <c r="DH140" s="51"/>
      <c r="DI140" s="51"/>
      <c r="DJ140" s="51"/>
      <c r="DK140" s="51"/>
      <c r="DL140" s="51"/>
      <c r="DM140" s="51"/>
      <c r="DN140" s="51"/>
      <c r="DO140" s="51"/>
      <c r="DP140" s="51"/>
      <c r="DQ140" s="51"/>
      <c r="DR140" s="51"/>
      <c r="DS140" s="51"/>
      <c r="DT140" s="51"/>
      <c r="DU140" s="51"/>
      <c r="DV140" s="51"/>
      <c r="DW140" s="51"/>
      <c r="DX140" s="51"/>
      <c r="DY140" s="51"/>
      <c r="DZ140" s="51"/>
      <c r="EA140" s="51"/>
      <c r="EB140" s="51"/>
      <c r="EC140" s="51"/>
      <c r="ED140" s="51"/>
      <c r="EE140" s="51"/>
      <c r="EF140" s="51"/>
      <c r="EG140" s="51"/>
      <c r="EH140" s="51"/>
      <c r="EI140" s="51"/>
      <c r="EJ140" s="51"/>
      <c r="EK140" s="51"/>
      <c r="EL140" s="51"/>
      <c r="EM140" s="51"/>
      <c r="EN140" s="51"/>
      <c r="EO140" s="51"/>
      <c r="EP140" s="51"/>
      <c r="EQ140" s="51"/>
      <c r="ER140" s="51"/>
      <c r="ES140" s="51"/>
      <c r="ET140" s="51"/>
      <c r="EU140" s="51"/>
      <c r="EV140" s="51"/>
      <c r="EW140" s="51"/>
      <c r="EX140" s="51"/>
      <c r="EY140" s="51"/>
      <c r="EZ140" s="51"/>
      <c r="FA140" s="51"/>
      <c r="FB140" s="51"/>
      <c r="FC140" s="51"/>
      <c r="FD140" s="51"/>
      <c r="FE140" s="51"/>
      <c r="FF140" s="51"/>
      <c r="FG140" s="51"/>
      <c r="FH140" s="51"/>
      <c r="FI140" s="51"/>
      <c r="FJ140" s="51"/>
      <c r="FK140" s="51"/>
      <c r="FL140" s="51"/>
      <c r="FM140" s="51"/>
      <c r="FN140" s="51"/>
      <c r="FO140" s="51"/>
      <c r="FP140" s="51"/>
      <c r="FQ140" s="51"/>
      <c r="FR140" s="51"/>
      <c r="FS140" s="51"/>
      <c r="FT140" s="51"/>
      <c r="FU140" s="51"/>
      <c r="FV140" s="51"/>
      <c r="FW140" s="51"/>
      <c r="FX140" s="51"/>
      <c r="FY140" s="51"/>
      <c r="FZ140" s="51"/>
      <c r="GA140" s="51"/>
      <c r="GB140" s="51"/>
      <c r="GC140" s="51"/>
      <c r="GD140" s="51"/>
      <c r="GE140" s="51"/>
      <c r="GF140" s="51"/>
      <c r="GG140" s="51"/>
      <c r="GH140" s="51"/>
      <c r="GI140" s="51"/>
      <c r="GJ140" s="51"/>
      <c r="GK140" s="51"/>
      <c r="GL140" s="51"/>
      <c r="GM140" s="51"/>
      <c r="GN140" s="51"/>
      <c r="GO140" s="51"/>
      <c r="GP140" s="51"/>
      <c r="GQ140" s="51"/>
      <c r="GR140" s="51"/>
      <c r="GS140" s="51"/>
      <c r="GT140" s="51"/>
      <c r="GU140" s="51"/>
      <c r="GV140" s="51"/>
      <c r="GW140" s="51"/>
      <c r="GX140" s="51"/>
      <c r="GY140" s="51"/>
      <c r="GZ140" s="51"/>
      <c r="HA140" s="51"/>
      <c r="HB140" s="51"/>
      <c r="HC140" s="51"/>
      <c r="HD140" s="51"/>
      <c r="HE140" s="51"/>
      <c r="HF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c r="CH141" s="51"/>
      <c r="CI141" s="51"/>
      <c r="CJ141" s="51"/>
      <c r="CK141" s="51"/>
      <c r="CL141" s="51"/>
      <c r="CM141" s="51"/>
      <c r="CN141" s="51"/>
      <c r="CO141" s="51"/>
      <c r="CP141" s="51"/>
      <c r="CQ141" s="51"/>
      <c r="CR141" s="51"/>
      <c r="CS141" s="51"/>
      <c r="CT141" s="51"/>
      <c r="CU141" s="51"/>
      <c r="CV141" s="51"/>
      <c r="CW141" s="51"/>
      <c r="CX141" s="51"/>
      <c r="CY141" s="51"/>
      <c r="CZ141" s="51"/>
      <c r="DA141" s="51"/>
      <c r="DB141" s="51"/>
      <c r="DC141" s="51"/>
      <c r="DD141" s="51"/>
      <c r="DE141" s="51"/>
      <c r="DF141" s="51"/>
      <c r="DG141" s="51"/>
      <c r="DH141" s="51"/>
      <c r="DI141" s="51"/>
      <c r="DJ141" s="51"/>
      <c r="DK141" s="51"/>
      <c r="DL141" s="51"/>
      <c r="DM141" s="51"/>
      <c r="DN141" s="51"/>
      <c r="DO141" s="51"/>
      <c r="DP141" s="51"/>
      <c r="DQ141" s="51"/>
      <c r="DR141" s="51"/>
      <c r="DS141" s="51"/>
      <c r="DT141" s="51"/>
      <c r="DU141" s="51"/>
      <c r="DV141" s="51"/>
      <c r="DW141" s="51"/>
      <c r="DX141" s="51"/>
      <c r="DY141" s="51"/>
      <c r="DZ141" s="51"/>
      <c r="EA141" s="51"/>
      <c r="EB141" s="51"/>
      <c r="EC141" s="51"/>
      <c r="ED141" s="51"/>
      <c r="EE141" s="51"/>
      <c r="EF141" s="51"/>
      <c r="EG141" s="51"/>
      <c r="EH141" s="51"/>
      <c r="EI141" s="51"/>
      <c r="EJ141" s="51"/>
      <c r="EK141" s="51"/>
      <c r="EL141" s="51"/>
      <c r="EM141" s="51"/>
      <c r="EN141" s="51"/>
      <c r="EO141" s="51"/>
      <c r="EP141" s="51"/>
      <c r="EQ141" s="51"/>
      <c r="ER141" s="51"/>
      <c r="ES141" s="51"/>
      <c r="ET141" s="51"/>
      <c r="EU141" s="51"/>
      <c r="EV141" s="51"/>
      <c r="EW141" s="51"/>
      <c r="EX141" s="51"/>
      <c r="EY141" s="51"/>
      <c r="EZ141" s="51"/>
      <c r="FA141" s="51"/>
      <c r="FB141" s="51"/>
      <c r="FC141" s="51"/>
      <c r="FD141" s="51"/>
      <c r="FE141" s="51"/>
      <c r="FF141" s="51"/>
      <c r="FG141" s="51"/>
      <c r="FH141" s="51"/>
      <c r="FI141" s="51"/>
      <c r="FJ141" s="51"/>
      <c r="FK141" s="51"/>
      <c r="FL141" s="51"/>
      <c r="FM141" s="51"/>
      <c r="FN141" s="51"/>
      <c r="FO141" s="51"/>
      <c r="FP141" s="51"/>
      <c r="FQ141" s="51"/>
      <c r="FR141" s="51"/>
      <c r="FS141" s="51"/>
      <c r="FT141" s="51"/>
      <c r="FU141" s="51"/>
      <c r="FV141" s="51"/>
      <c r="FW141" s="51"/>
      <c r="FX141" s="51"/>
      <c r="FY141" s="51"/>
      <c r="FZ141" s="51"/>
      <c r="GA141" s="51"/>
      <c r="GB141" s="51"/>
      <c r="GC141" s="51"/>
      <c r="GD141" s="51"/>
      <c r="GE141" s="51"/>
      <c r="GF141" s="51"/>
      <c r="GG141" s="51"/>
      <c r="GH141" s="51"/>
      <c r="GI141" s="51"/>
      <c r="GJ141" s="51"/>
      <c r="GK141" s="51"/>
      <c r="GL141" s="51"/>
      <c r="GM141" s="51"/>
      <c r="GN141" s="51"/>
      <c r="GO141" s="51"/>
      <c r="GP141" s="51"/>
      <c r="GQ141" s="51"/>
      <c r="GR141" s="51"/>
      <c r="GS141" s="51"/>
      <c r="GT141" s="51"/>
      <c r="GU141" s="51"/>
      <c r="GV141" s="51"/>
      <c r="GW141" s="51"/>
      <c r="GX141" s="51"/>
      <c r="GY141" s="51"/>
      <c r="GZ141" s="51"/>
      <c r="HA141" s="51"/>
      <c r="HB141" s="51"/>
      <c r="HC141" s="51"/>
      <c r="HD141" s="51"/>
      <c r="HE141" s="51"/>
      <c r="HF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c r="CH142" s="51"/>
      <c r="CI142" s="51"/>
      <c r="CJ142" s="51"/>
      <c r="CK142" s="51"/>
      <c r="CL142" s="51"/>
      <c r="CM142" s="51"/>
      <c r="CN142" s="51"/>
      <c r="CO142" s="51"/>
      <c r="CP142" s="51"/>
      <c r="CQ142" s="51"/>
      <c r="CR142" s="51"/>
      <c r="CS142" s="51"/>
      <c r="CT142" s="51"/>
      <c r="CU142" s="51"/>
      <c r="CV142" s="51"/>
      <c r="CW142" s="51"/>
      <c r="CX142" s="51"/>
      <c r="CY142" s="51"/>
      <c r="CZ142" s="51"/>
      <c r="DA142" s="51"/>
      <c r="DB142" s="51"/>
      <c r="DC142" s="51"/>
      <c r="DD142" s="51"/>
      <c r="DE142" s="51"/>
      <c r="DF142" s="51"/>
      <c r="DG142" s="51"/>
      <c r="DH142" s="51"/>
      <c r="DI142" s="51"/>
      <c r="DJ142" s="51"/>
      <c r="DK142" s="51"/>
      <c r="DL142" s="51"/>
      <c r="DM142" s="51"/>
      <c r="DN142" s="51"/>
      <c r="DO142" s="51"/>
      <c r="DP142" s="51"/>
      <c r="DQ142" s="51"/>
      <c r="DR142" s="51"/>
      <c r="DS142" s="51"/>
      <c r="DT142" s="51"/>
      <c r="DU142" s="51"/>
      <c r="DV142" s="51"/>
      <c r="DW142" s="51"/>
      <c r="DX142" s="51"/>
      <c r="DY142" s="51"/>
      <c r="DZ142" s="51"/>
      <c r="EA142" s="51"/>
      <c r="EB142" s="51"/>
      <c r="EC142" s="51"/>
      <c r="ED142" s="51"/>
      <c r="EE142" s="51"/>
      <c r="EF142" s="51"/>
      <c r="EG142" s="51"/>
      <c r="EH142" s="51"/>
      <c r="EI142" s="51"/>
      <c r="EJ142" s="51"/>
      <c r="EK142" s="51"/>
      <c r="EL142" s="51"/>
      <c r="EM142" s="51"/>
      <c r="EN142" s="51"/>
      <c r="EO142" s="51"/>
      <c r="EP142" s="51"/>
      <c r="EQ142" s="51"/>
      <c r="ER142" s="51"/>
      <c r="ES142" s="51"/>
      <c r="ET142" s="51"/>
      <c r="EU142" s="51"/>
      <c r="EV142" s="51"/>
      <c r="EW142" s="51"/>
      <c r="EX142" s="51"/>
      <c r="EY142" s="51"/>
      <c r="EZ142" s="51"/>
      <c r="FA142" s="51"/>
      <c r="FB142" s="51"/>
      <c r="FC142" s="51"/>
      <c r="FD142" s="51"/>
      <c r="FE142" s="51"/>
      <c r="FF142" s="51"/>
      <c r="FG142" s="51"/>
      <c r="FH142" s="51"/>
      <c r="FI142" s="51"/>
      <c r="FJ142" s="51"/>
      <c r="FK142" s="51"/>
      <c r="FL142" s="51"/>
      <c r="FM142" s="51"/>
      <c r="FN142" s="51"/>
      <c r="FO142" s="51"/>
      <c r="FP142" s="51"/>
      <c r="FQ142" s="51"/>
      <c r="FR142" s="51"/>
      <c r="FS142" s="51"/>
      <c r="FT142" s="51"/>
      <c r="FU142" s="51"/>
      <c r="FV142" s="51"/>
      <c r="FW142" s="51"/>
      <c r="FX142" s="51"/>
      <c r="FY142" s="51"/>
      <c r="FZ142" s="51"/>
      <c r="GA142" s="51"/>
      <c r="GB142" s="51"/>
      <c r="GC142" s="51"/>
      <c r="GD142" s="51"/>
      <c r="GE142" s="51"/>
      <c r="GF142" s="51"/>
      <c r="GG142" s="51"/>
      <c r="GH142" s="51"/>
      <c r="GI142" s="51"/>
      <c r="GJ142" s="51"/>
      <c r="GK142" s="51"/>
      <c r="GL142" s="51"/>
      <c r="GM142" s="51"/>
      <c r="GN142" s="51"/>
      <c r="GO142" s="51"/>
      <c r="GP142" s="51"/>
      <c r="GQ142" s="51"/>
      <c r="GR142" s="51"/>
      <c r="GS142" s="51"/>
      <c r="GT142" s="51"/>
      <c r="GU142" s="51"/>
      <c r="GV142" s="51"/>
      <c r="GW142" s="51"/>
      <c r="GX142" s="51"/>
      <c r="GY142" s="51"/>
      <c r="GZ142" s="51"/>
      <c r="HA142" s="51"/>
      <c r="HB142" s="51"/>
      <c r="HC142" s="51"/>
      <c r="HD142" s="51"/>
      <c r="HE142" s="51"/>
      <c r="HF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c r="CH143" s="51"/>
      <c r="CI143" s="51"/>
      <c r="CJ143" s="51"/>
      <c r="CK143" s="51"/>
      <c r="CL143" s="51"/>
      <c r="CM143" s="51"/>
      <c r="CN143" s="51"/>
      <c r="CO143" s="51"/>
      <c r="CP143" s="51"/>
      <c r="CQ143" s="51"/>
      <c r="CR143" s="51"/>
      <c r="CS143" s="51"/>
      <c r="CT143" s="51"/>
      <c r="CU143" s="51"/>
      <c r="CV143" s="51"/>
      <c r="CW143" s="51"/>
      <c r="CX143" s="51"/>
      <c r="CY143" s="51"/>
      <c r="CZ143" s="51"/>
      <c r="DA143" s="51"/>
      <c r="DB143" s="51"/>
      <c r="DC143" s="51"/>
      <c r="DD143" s="51"/>
      <c r="DE143" s="51"/>
      <c r="DF143" s="51"/>
      <c r="DG143" s="51"/>
      <c r="DH143" s="51"/>
      <c r="DI143" s="51"/>
      <c r="DJ143" s="51"/>
      <c r="DK143" s="51"/>
      <c r="DL143" s="51"/>
      <c r="DM143" s="51"/>
      <c r="DN143" s="51"/>
      <c r="DO143" s="51"/>
      <c r="DP143" s="51"/>
      <c r="DQ143" s="51"/>
      <c r="DR143" s="51"/>
      <c r="DS143" s="51"/>
      <c r="DT143" s="51"/>
      <c r="DU143" s="51"/>
      <c r="DV143" s="51"/>
      <c r="DW143" s="51"/>
      <c r="DX143" s="51"/>
      <c r="DY143" s="51"/>
      <c r="DZ143" s="51"/>
      <c r="EA143" s="51"/>
      <c r="EB143" s="51"/>
      <c r="EC143" s="51"/>
      <c r="ED143" s="51"/>
      <c r="EE143" s="51"/>
      <c r="EF143" s="51"/>
      <c r="EG143" s="51"/>
      <c r="EH143" s="51"/>
      <c r="EI143" s="51"/>
      <c r="EJ143" s="51"/>
      <c r="EK143" s="51"/>
      <c r="EL143" s="51"/>
      <c r="EM143" s="51"/>
      <c r="EN143" s="51"/>
      <c r="EO143" s="51"/>
      <c r="EP143" s="51"/>
      <c r="EQ143" s="51"/>
      <c r="ER143" s="51"/>
      <c r="ES143" s="51"/>
      <c r="ET143" s="51"/>
      <c r="EU143" s="51"/>
      <c r="EV143" s="51"/>
      <c r="EW143" s="51"/>
      <c r="EX143" s="51"/>
      <c r="EY143" s="51"/>
      <c r="EZ143" s="51"/>
      <c r="FA143" s="51"/>
      <c r="FB143" s="51"/>
      <c r="FC143" s="51"/>
      <c r="FD143" s="51"/>
      <c r="FE143" s="51"/>
      <c r="FF143" s="51"/>
      <c r="FG143" s="51"/>
      <c r="FH143" s="51"/>
      <c r="FI143" s="51"/>
      <c r="FJ143" s="51"/>
      <c r="FK143" s="51"/>
      <c r="FL143" s="51"/>
      <c r="FM143" s="51"/>
      <c r="FN143" s="51"/>
      <c r="FO143" s="51"/>
      <c r="FP143" s="51"/>
      <c r="FQ143" s="51"/>
      <c r="FR143" s="51"/>
      <c r="FS143" s="51"/>
      <c r="FT143" s="51"/>
      <c r="FU143" s="51"/>
      <c r="FV143" s="51"/>
      <c r="FW143" s="51"/>
      <c r="FX143" s="51"/>
      <c r="FY143" s="51"/>
      <c r="FZ143" s="51"/>
      <c r="GA143" s="51"/>
      <c r="GB143" s="51"/>
      <c r="GC143" s="51"/>
      <c r="GD143" s="51"/>
      <c r="GE143" s="51"/>
      <c r="GF143" s="51"/>
      <c r="GG143" s="51"/>
      <c r="GH143" s="51"/>
      <c r="GI143" s="51"/>
      <c r="GJ143" s="51"/>
      <c r="GK143" s="51"/>
      <c r="GL143" s="51"/>
      <c r="GM143" s="51"/>
      <c r="GN143" s="51"/>
      <c r="GO143" s="51"/>
      <c r="GP143" s="51"/>
      <c r="GQ143" s="51"/>
      <c r="GR143" s="51"/>
      <c r="GS143" s="51"/>
      <c r="GT143" s="51"/>
      <c r="GU143" s="51"/>
      <c r="GV143" s="51"/>
      <c r="GW143" s="51"/>
      <c r="GX143" s="51"/>
      <c r="GY143" s="51"/>
      <c r="GZ143" s="51"/>
      <c r="HA143" s="51"/>
      <c r="HB143" s="51"/>
      <c r="HC143" s="51"/>
      <c r="HD143" s="51"/>
      <c r="HE143" s="51"/>
      <c r="HF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c r="DA144" s="51"/>
      <c r="DB144" s="51"/>
      <c r="DC144" s="51"/>
      <c r="DD144" s="51"/>
      <c r="DE144" s="51"/>
      <c r="DF144" s="51"/>
      <c r="DG144" s="51"/>
      <c r="DH144" s="51"/>
      <c r="DI144" s="51"/>
      <c r="DJ144" s="51"/>
      <c r="DK144" s="51"/>
      <c r="DL144" s="51"/>
      <c r="DM144" s="51"/>
      <c r="DN144" s="51"/>
      <c r="DO144" s="51"/>
      <c r="DP144" s="51"/>
      <c r="DQ144" s="51"/>
      <c r="DR144" s="51"/>
      <c r="DS144" s="51"/>
      <c r="DT144" s="51"/>
      <c r="DU144" s="51"/>
      <c r="DV144" s="51"/>
      <c r="DW144" s="51"/>
      <c r="DX144" s="51"/>
      <c r="DY144" s="51"/>
      <c r="DZ144" s="51"/>
      <c r="EA144" s="51"/>
      <c r="EB144" s="51"/>
      <c r="EC144" s="51"/>
      <c r="ED144" s="51"/>
      <c r="EE144" s="51"/>
      <c r="EF144" s="51"/>
      <c r="EG144" s="51"/>
      <c r="EH144" s="51"/>
      <c r="EI144" s="51"/>
      <c r="EJ144" s="51"/>
      <c r="EK144" s="51"/>
      <c r="EL144" s="51"/>
      <c r="EM144" s="51"/>
      <c r="EN144" s="51"/>
      <c r="EO144" s="51"/>
      <c r="EP144" s="51"/>
      <c r="EQ144" s="51"/>
      <c r="ER144" s="51"/>
      <c r="ES144" s="51"/>
      <c r="ET144" s="51"/>
      <c r="EU144" s="51"/>
      <c r="EV144" s="51"/>
      <c r="EW144" s="51"/>
      <c r="EX144" s="51"/>
      <c r="EY144" s="51"/>
      <c r="EZ144" s="51"/>
      <c r="FA144" s="51"/>
      <c r="FB144" s="51"/>
      <c r="FC144" s="51"/>
      <c r="FD144" s="51"/>
      <c r="FE144" s="51"/>
      <c r="FF144" s="51"/>
      <c r="FG144" s="51"/>
      <c r="FH144" s="51"/>
      <c r="FI144" s="51"/>
      <c r="FJ144" s="51"/>
      <c r="FK144" s="51"/>
      <c r="FL144" s="51"/>
      <c r="FM144" s="51"/>
      <c r="FN144" s="51"/>
      <c r="FO144" s="51"/>
      <c r="FP144" s="51"/>
      <c r="FQ144" s="51"/>
      <c r="FR144" s="51"/>
      <c r="FS144" s="51"/>
      <c r="FT144" s="51"/>
      <c r="FU144" s="51"/>
      <c r="FV144" s="51"/>
      <c r="FW144" s="51"/>
      <c r="FX144" s="51"/>
      <c r="FY144" s="51"/>
      <c r="FZ144" s="51"/>
      <c r="GA144" s="51"/>
      <c r="GB144" s="51"/>
      <c r="GC144" s="51"/>
      <c r="GD144" s="51"/>
      <c r="GE144" s="51"/>
      <c r="GF144" s="51"/>
      <c r="GG144" s="51"/>
      <c r="GH144" s="51"/>
      <c r="GI144" s="51"/>
      <c r="GJ144" s="51"/>
      <c r="GK144" s="51"/>
      <c r="GL144" s="51"/>
      <c r="GM144" s="51"/>
      <c r="GN144" s="51"/>
      <c r="GO144" s="51"/>
      <c r="GP144" s="51"/>
      <c r="GQ144" s="51"/>
      <c r="GR144" s="51"/>
      <c r="GS144" s="51"/>
      <c r="GT144" s="51"/>
      <c r="GU144" s="51"/>
      <c r="GV144" s="51"/>
      <c r="GW144" s="51"/>
      <c r="GX144" s="51"/>
      <c r="GY144" s="51"/>
      <c r="GZ144" s="51"/>
      <c r="HA144" s="51"/>
      <c r="HB144" s="51"/>
      <c r="HC144" s="51"/>
      <c r="HD144" s="51"/>
      <c r="HE144" s="51"/>
      <c r="HF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c r="BZ145" s="51"/>
      <c r="CA145" s="51"/>
      <c r="CB145" s="51"/>
      <c r="CC145" s="51"/>
      <c r="CD145" s="51"/>
      <c r="CE145" s="51"/>
      <c r="CF145" s="51"/>
      <c r="CG145" s="51"/>
      <c r="CH145" s="51"/>
      <c r="CI145" s="51"/>
      <c r="CJ145" s="51"/>
      <c r="CK145" s="51"/>
      <c r="CL145" s="51"/>
      <c r="CM145" s="51"/>
      <c r="CN145" s="51"/>
      <c r="CO145" s="51"/>
      <c r="CP145" s="51"/>
      <c r="CQ145" s="51"/>
      <c r="CR145" s="51"/>
      <c r="CS145" s="51"/>
      <c r="CT145" s="51"/>
      <c r="CU145" s="51"/>
      <c r="CV145" s="51"/>
      <c r="CW145" s="51"/>
      <c r="CX145" s="51"/>
      <c r="CY145" s="51"/>
      <c r="CZ145" s="51"/>
      <c r="DA145" s="51"/>
      <c r="DB145" s="51"/>
      <c r="DC145" s="51"/>
      <c r="DD145" s="51"/>
      <c r="DE145" s="51"/>
      <c r="DF145" s="51"/>
      <c r="DG145" s="51"/>
      <c r="DH145" s="51"/>
      <c r="DI145" s="51"/>
      <c r="DJ145" s="51"/>
      <c r="DK145" s="51"/>
      <c r="DL145" s="51"/>
      <c r="DM145" s="51"/>
      <c r="DN145" s="51"/>
      <c r="DO145" s="51"/>
      <c r="DP145" s="51"/>
      <c r="DQ145" s="51"/>
      <c r="DR145" s="51"/>
      <c r="DS145" s="51"/>
      <c r="DT145" s="51"/>
      <c r="DU145" s="51"/>
      <c r="DV145" s="51"/>
      <c r="DW145" s="51"/>
      <c r="DX145" s="51"/>
      <c r="DY145" s="51"/>
      <c r="DZ145" s="51"/>
      <c r="EA145" s="51"/>
      <c r="EB145" s="51"/>
      <c r="EC145" s="51"/>
      <c r="ED145" s="51"/>
      <c r="EE145" s="51"/>
      <c r="EF145" s="51"/>
      <c r="EG145" s="51"/>
      <c r="EH145" s="51"/>
      <c r="EI145" s="51"/>
      <c r="EJ145" s="51"/>
      <c r="EK145" s="51"/>
      <c r="EL145" s="51"/>
      <c r="EM145" s="51"/>
      <c r="EN145" s="51"/>
      <c r="EO145" s="51"/>
      <c r="EP145" s="51"/>
      <c r="EQ145" s="51"/>
      <c r="ER145" s="51"/>
      <c r="ES145" s="51"/>
      <c r="ET145" s="51"/>
      <c r="EU145" s="51"/>
      <c r="EV145" s="51"/>
      <c r="EW145" s="51"/>
      <c r="EX145" s="51"/>
      <c r="EY145" s="51"/>
      <c r="EZ145" s="51"/>
      <c r="FA145" s="51"/>
      <c r="FB145" s="51"/>
      <c r="FC145" s="51"/>
      <c r="FD145" s="51"/>
      <c r="FE145" s="51"/>
      <c r="FF145" s="51"/>
      <c r="FG145" s="51"/>
      <c r="FH145" s="51"/>
      <c r="FI145" s="51"/>
      <c r="FJ145" s="51"/>
      <c r="FK145" s="51"/>
      <c r="FL145" s="51"/>
      <c r="FM145" s="51"/>
      <c r="FN145" s="51"/>
      <c r="FO145" s="51"/>
      <c r="FP145" s="51"/>
      <c r="FQ145" s="51"/>
      <c r="FR145" s="51"/>
      <c r="FS145" s="51"/>
      <c r="FT145" s="51"/>
      <c r="FU145" s="51"/>
      <c r="FV145" s="51"/>
      <c r="FW145" s="51"/>
      <c r="FX145" s="51"/>
      <c r="FY145" s="51"/>
      <c r="FZ145" s="51"/>
      <c r="GA145" s="51"/>
      <c r="GB145" s="51"/>
      <c r="GC145" s="51"/>
      <c r="GD145" s="51"/>
      <c r="GE145" s="51"/>
      <c r="GF145" s="51"/>
      <c r="GG145" s="51"/>
      <c r="GH145" s="51"/>
      <c r="GI145" s="51"/>
      <c r="GJ145" s="51"/>
      <c r="GK145" s="51"/>
      <c r="GL145" s="51"/>
      <c r="GM145" s="51"/>
      <c r="GN145" s="51"/>
      <c r="GO145" s="51"/>
      <c r="GP145" s="51"/>
      <c r="GQ145" s="51"/>
      <c r="GR145" s="51"/>
      <c r="GS145" s="51"/>
      <c r="GT145" s="51"/>
      <c r="GU145" s="51"/>
      <c r="GV145" s="51"/>
      <c r="GW145" s="51"/>
      <c r="GX145" s="51"/>
      <c r="GY145" s="51"/>
      <c r="GZ145" s="51"/>
      <c r="HA145" s="51"/>
      <c r="HB145" s="51"/>
      <c r="HC145" s="51"/>
      <c r="HD145" s="51"/>
      <c r="HE145" s="51"/>
      <c r="HF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c r="CH146" s="51"/>
      <c r="CI146" s="51"/>
      <c r="CJ146" s="51"/>
      <c r="CK146" s="51"/>
      <c r="CL146" s="51"/>
      <c r="CM146" s="51"/>
      <c r="CN146" s="51"/>
      <c r="CO146" s="51"/>
      <c r="CP146" s="51"/>
      <c r="CQ146" s="51"/>
      <c r="CR146" s="51"/>
      <c r="CS146" s="51"/>
      <c r="CT146" s="51"/>
      <c r="CU146" s="51"/>
      <c r="CV146" s="51"/>
      <c r="CW146" s="51"/>
      <c r="CX146" s="51"/>
      <c r="CY146" s="51"/>
      <c r="CZ146" s="51"/>
      <c r="DA146" s="51"/>
      <c r="DB146" s="51"/>
      <c r="DC146" s="51"/>
      <c r="DD146" s="51"/>
      <c r="DE146" s="51"/>
      <c r="DF146" s="51"/>
      <c r="DG146" s="51"/>
      <c r="DH146" s="51"/>
      <c r="DI146" s="51"/>
      <c r="DJ146" s="51"/>
      <c r="DK146" s="51"/>
      <c r="DL146" s="51"/>
      <c r="DM146" s="51"/>
      <c r="DN146" s="51"/>
      <c r="DO146" s="51"/>
      <c r="DP146" s="51"/>
      <c r="DQ146" s="51"/>
      <c r="DR146" s="51"/>
      <c r="DS146" s="51"/>
      <c r="DT146" s="51"/>
      <c r="DU146" s="51"/>
      <c r="DV146" s="51"/>
      <c r="DW146" s="51"/>
      <c r="DX146" s="51"/>
      <c r="DY146" s="51"/>
      <c r="DZ146" s="51"/>
      <c r="EA146" s="51"/>
      <c r="EB146" s="51"/>
      <c r="EC146" s="51"/>
      <c r="ED146" s="51"/>
      <c r="EE146" s="51"/>
      <c r="EF146" s="51"/>
      <c r="EG146" s="51"/>
      <c r="EH146" s="51"/>
      <c r="EI146" s="51"/>
      <c r="EJ146" s="51"/>
      <c r="EK146" s="51"/>
      <c r="EL146" s="51"/>
      <c r="EM146" s="51"/>
      <c r="EN146" s="51"/>
      <c r="EO146" s="51"/>
      <c r="EP146" s="51"/>
      <c r="EQ146" s="51"/>
      <c r="ER146" s="51"/>
      <c r="ES146" s="51"/>
      <c r="ET146" s="51"/>
      <c r="EU146" s="51"/>
      <c r="EV146" s="51"/>
      <c r="EW146" s="51"/>
      <c r="EX146" s="51"/>
      <c r="EY146" s="51"/>
      <c r="EZ146" s="51"/>
      <c r="FA146" s="51"/>
      <c r="FB146" s="51"/>
      <c r="FC146" s="51"/>
      <c r="FD146" s="51"/>
      <c r="FE146" s="51"/>
      <c r="FF146" s="51"/>
      <c r="FG146" s="51"/>
      <c r="FH146" s="51"/>
      <c r="FI146" s="51"/>
      <c r="FJ146" s="51"/>
      <c r="FK146" s="51"/>
      <c r="FL146" s="51"/>
      <c r="FM146" s="51"/>
      <c r="FN146" s="51"/>
      <c r="FO146" s="51"/>
      <c r="FP146" s="51"/>
      <c r="FQ146" s="51"/>
      <c r="FR146" s="51"/>
      <c r="FS146" s="51"/>
      <c r="FT146" s="51"/>
      <c r="FU146" s="51"/>
      <c r="FV146" s="51"/>
      <c r="FW146" s="51"/>
      <c r="FX146" s="51"/>
      <c r="FY146" s="51"/>
      <c r="FZ146" s="51"/>
      <c r="GA146" s="51"/>
      <c r="GB146" s="51"/>
      <c r="GC146" s="51"/>
      <c r="GD146" s="51"/>
      <c r="GE146" s="51"/>
      <c r="GF146" s="51"/>
      <c r="GG146" s="51"/>
      <c r="GH146" s="51"/>
      <c r="GI146" s="51"/>
      <c r="GJ146" s="51"/>
      <c r="GK146" s="51"/>
      <c r="GL146" s="51"/>
      <c r="GM146" s="51"/>
      <c r="GN146" s="51"/>
      <c r="GO146" s="51"/>
      <c r="GP146" s="51"/>
      <c r="GQ146" s="51"/>
      <c r="GR146" s="51"/>
      <c r="GS146" s="51"/>
      <c r="GT146" s="51"/>
      <c r="GU146" s="51"/>
      <c r="GV146" s="51"/>
      <c r="GW146" s="51"/>
      <c r="GX146" s="51"/>
      <c r="GY146" s="51"/>
      <c r="GZ146" s="51"/>
      <c r="HA146" s="51"/>
      <c r="HB146" s="51"/>
      <c r="HC146" s="51"/>
      <c r="HD146" s="51"/>
      <c r="HE146" s="51"/>
      <c r="HF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c r="CH147" s="51"/>
      <c r="CI147" s="51"/>
      <c r="CJ147" s="51"/>
      <c r="CK147" s="51"/>
      <c r="CL147" s="51"/>
      <c r="CM147" s="51"/>
      <c r="CN147" s="51"/>
      <c r="CO147" s="51"/>
      <c r="CP147" s="51"/>
      <c r="CQ147" s="51"/>
      <c r="CR147" s="51"/>
      <c r="CS147" s="51"/>
      <c r="CT147" s="51"/>
      <c r="CU147" s="51"/>
      <c r="CV147" s="51"/>
      <c r="CW147" s="51"/>
      <c r="CX147" s="51"/>
      <c r="CY147" s="51"/>
      <c r="CZ147" s="51"/>
      <c r="DA147" s="51"/>
      <c r="DB147" s="51"/>
      <c r="DC147" s="51"/>
      <c r="DD147" s="51"/>
      <c r="DE147" s="51"/>
      <c r="DF147" s="51"/>
      <c r="DG147" s="51"/>
      <c r="DH147" s="51"/>
      <c r="DI147" s="51"/>
      <c r="DJ147" s="51"/>
      <c r="DK147" s="51"/>
      <c r="DL147" s="51"/>
      <c r="DM147" s="51"/>
      <c r="DN147" s="51"/>
      <c r="DO147" s="51"/>
      <c r="DP147" s="51"/>
      <c r="DQ147" s="51"/>
      <c r="DR147" s="51"/>
      <c r="DS147" s="51"/>
      <c r="DT147" s="51"/>
      <c r="DU147" s="51"/>
      <c r="DV147" s="51"/>
      <c r="DW147" s="51"/>
      <c r="DX147" s="51"/>
      <c r="DY147" s="51"/>
      <c r="DZ147" s="51"/>
      <c r="EA147" s="51"/>
      <c r="EB147" s="51"/>
      <c r="EC147" s="51"/>
      <c r="ED147" s="51"/>
      <c r="EE147" s="51"/>
      <c r="EF147" s="51"/>
      <c r="EG147" s="51"/>
      <c r="EH147" s="51"/>
      <c r="EI147" s="51"/>
      <c r="EJ147" s="51"/>
      <c r="EK147" s="51"/>
      <c r="EL147" s="51"/>
      <c r="EM147" s="51"/>
      <c r="EN147" s="51"/>
      <c r="EO147" s="51"/>
      <c r="EP147" s="51"/>
      <c r="EQ147" s="51"/>
      <c r="ER147" s="51"/>
      <c r="ES147" s="51"/>
      <c r="ET147" s="51"/>
      <c r="EU147" s="51"/>
      <c r="EV147" s="51"/>
      <c r="EW147" s="51"/>
      <c r="EX147" s="51"/>
      <c r="EY147" s="51"/>
      <c r="EZ147" s="51"/>
      <c r="FA147" s="51"/>
      <c r="FB147" s="51"/>
      <c r="FC147" s="51"/>
      <c r="FD147" s="51"/>
      <c r="FE147" s="51"/>
      <c r="FF147" s="51"/>
      <c r="FG147" s="51"/>
      <c r="FH147" s="51"/>
      <c r="FI147" s="51"/>
      <c r="FJ147" s="51"/>
      <c r="FK147" s="51"/>
      <c r="FL147" s="51"/>
      <c r="FM147" s="51"/>
      <c r="FN147" s="51"/>
      <c r="FO147" s="51"/>
      <c r="FP147" s="51"/>
      <c r="FQ147" s="51"/>
      <c r="FR147" s="51"/>
      <c r="FS147" s="51"/>
      <c r="FT147" s="51"/>
      <c r="FU147" s="51"/>
      <c r="FV147" s="51"/>
      <c r="FW147" s="51"/>
      <c r="FX147" s="51"/>
      <c r="FY147" s="51"/>
      <c r="FZ147" s="51"/>
      <c r="GA147" s="51"/>
      <c r="GB147" s="51"/>
      <c r="GC147" s="51"/>
      <c r="GD147" s="51"/>
      <c r="GE147" s="51"/>
      <c r="GF147" s="51"/>
      <c r="GG147" s="51"/>
      <c r="GH147" s="51"/>
      <c r="GI147" s="51"/>
      <c r="GJ147" s="51"/>
      <c r="GK147" s="51"/>
      <c r="GL147" s="51"/>
      <c r="GM147" s="51"/>
      <c r="GN147" s="51"/>
      <c r="GO147" s="51"/>
      <c r="GP147" s="51"/>
      <c r="GQ147" s="51"/>
      <c r="GR147" s="51"/>
      <c r="GS147" s="51"/>
      <c r="GT147" s="51"/>
      <c r="GU147" s="51"/>
      <c r="GV147" s="51"/>
      <c r="GW147" s="51"/>
      <c r="GX147" s="51"/>
      <c r="GY147" s="51"/>
      <c r="GZ147" s="51"/>
      <c r="HA147" s="51"/>
      <c r="HB147" s="51"/>
      <c r="HC147" s="51"/>
      <c r="HD147" s="51"/>
      <c r="HE147" s="51"/>
      <c r="HF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c r="CH148" s="51"/>
      <c r="CI148" s="51"/>
      <c r="CJ148" s="51"/>
      <c r="CK148" s="51"/>
      <c r="CL148" s="51"/>
      <c r="CM148" s="51"/>
      <c r="CN148" s="51"/>
      <c r="CO148" s="51"/>
      <c r="CP148" s="51"/>
      <c r="CQ148" s="51"/>
      <c r="CR148" s="51"/>
      <c r="CS148" s="51"/>
      <c r="CT148" s="51"/>
      <c r="CU148" s="51"/>
      <c r="CV148" s="51"/>
      <c r="CW148" s="51"/>
      <c r="CX148" s="51"/>
      <c r="CY148" s="51"/>
      <c r="CZ148" s="51"/>
      <c r="DA148" s="51"/>
      <c r="DB148" s="51"/>
      <c r="DC148" s="51"/>
      <c r="DD148" s="51"/>
      <c r="DE148" s="51"/>
      <c r="DF148" s="51"/>
      <c r="DG148" s="51"/>
      <c r="DH148" s="51"/>
      <c r="DI148" s="51"/>
      <c r="DJ148" s="51"/>
      <c r="DK148" s="51"/>
      <c r="DL148" s="51"/>
      <c r="DM148" s="51"/>
      <c r="DN148" s="51"/>
      <c r="DO148" s="51"/>
      <c r="DP148" s="51"/>
      <c r="DQ148" s="51"/>
      <c r="DR148" s="51"/>
      <c r="DS148" s="51"/>
      <c r="DT148" s="51"/>
      <c r="DU148" s="51"/>
      <c r="DV148" s="51"/>
      <c r="DW148" s="51"/>
      <c r="DX148" s="51"/>
      <c r="DY148" s="51"/>
      <c r="DZ148" s="51"/>
      <c r="EA148" s="51"/>
      <c r="EB148" s="51"/>
      <c r="EC148" s="51"/>
      <c r="ED148" s="51"/>
      <c r="EE148" s="51"/>
      <c r="EF148" s="51"/>
      <c r="EG148" s="51"/>
      <c r="EH148" s="51"/>
      <c r="EI148" s="51"/>
      <c r="EJ148" s="51"/>
      <c r="EK148" s="51"/>
      <c r="EL148" s="51"/>
      <c r="EM148" s="51"/>
      <c r="EN148" s="51"/>
      <c r="EO148" s="51"/>
      <c r="EP148" s="51"/>
      <c r="EQ148" s="51"/>
      <c r="ER148" s="51"/>
      <c r="ES148" s="51"/>
      <c r="ET148" s="51"/>
      <c r="EU148" s="51"/>
      <c r="EV148" s="51"/>
      <c r="EW148" s="51"/>
      <c r="EX148" s="51"/>
      <c r="EY148" s="51"/>
      <c r="EZ148" s="51"/>
      <c r="FA148" s="51"/>
      <c r="FB148" s="51"/>
      <c r="FC148" s="51"/>
      <c r="FD148" s="51"/>
      <c r="FE148" s="51"/>
      <c r="FF148" s="51"/>
      <c r="FG148" s="51"/>
      <c r="FH148" s="51"/>
      <c r="FI148" s="51"/>
      <c r="FJ148" s="51"/>
      <c r="FK148" s="51"/>
      <c r="FL148" s="51"/>
      <c r="FM148" s="51"/>
      <c r="FN148" s="51"/>
      <c r="FO148" s="51"/>
      <c r="FP148" s="51"/>
      <c r="FQ148" s="51"/>
      <c r="FR148" s="51"/>
      <c r="FS148" s="51"/>
      <c r="FT148" s="51"/>
      <c r="FU148" s="51"/>
      <c r="FV148" s="51"/>
      <c r="FW148" s="51"/>
      <c r="FX148" s="51"/>
      <c r="FY148" s="51"/>
      <c r="FZ148" s="51"/>
      <c r="GA148" s="51"/>
      <c r="GB148" s="51"/>
      <c r="GC148" s="51"/>
      <c r="GD148" s="51"/>
      <c r="GE148" s="51"/>
      <c r="GF148" s="51"/>
      <c r="GG148" s="51"/>
      <c r="GH148" s="51"/>
      <c r="GI148" s="51"/>
      <c r="GJ148" s="51"/>
      <c r="GK148" s="51"/>
      <c r="GL148" s="51"/>
      <c r="GM148" s="51"/>
      <c r="GN148" s="51"/>
      <c r="GO148" s="51"/>
      <c r="GP148" s="51"/>
      <c r="GQ148" s="51"/>
      <c r="GR148" s="51"/>
      <c r="GS148" s="51"/>
      <c r="GT148" s="51"/>
      <c r="GU148" s="51"/>
      <c r="GV148" s="51"/>
      <c r="GW148" s="51"/>
      <c r="GX148" s="51"/>
      <c r="GY148" s="51"/>
      <c r="GZ148" s="51"/>
      <c r="HA148" s="51"/>
      <c r="HB148" s="51"/>
      <c r="HC148" s="51"/>
      <c r="HD148" s="51"/>
      <c r="HE148" s="51"/>
      <c r="HF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c r="CH149" s="51"/>
      <c r="CI149" s="51"/>
      <c r="CJ149" s="51"/>
      <c r="CK149" s="51"/>
      <c r="CL149" s="51"/>
      <c r="CM149" s="51"/>
      <c r="CN149" s="51"/>
      <c r="CO149" s="51"/>
      <c r="CP149" s="51"/>
      <c r="CQ149" s="51"/>
      <c r="CR149" s="51"/>
      <c r="CS149" s="51"/>
      <c r="CT149" s="51"/>
      <c r="CU149" s="51"/>
      <c r="CV149" s="51"/>
      <c r="CW149" s="51"/>
      <c r="CX149" s="51"/>
      <c r="CY149" s="51"/>
      <c r="CZ149" s="51"/>
      <c r="DA149" s="51"/>
      <c r="DB149" s="51"/>
      <c r="DC149" s="51"/>
      <c r="DD149" s="51"/>
      <c r="DE149" s="51"/>
      <c r="DF149" s="51"/>
      <c r="DG149" s="51"/>
      <c r="DH149" s="51"/>
      <c r="DI149" s="51"/>
      <c r="DJ149" s="51"/>
      <c r="DK149" s="51"/>
      <c r="DL149" s="51"/>
      <c r="DM149" s="51"/>
      <c r="DN149" s="51"/>
      <c r="DO149" s="51"/>
      <c r="DP149" s="51"/>
      <c r="DQ149" s="51"/>
      <c r="DR149" s="51"/>
      <c r="DS149" s="51"/>
      <c r="DT149" s="51"/>
      <c r="DU149" s="51"/>
      <c r="DV149" s="51"/>
      <c r="DW149" s="51"/>
      <c r="DX149" s="51"/>
      <c r="DY149" s="51"/>
      <c r="DZ149" s="51"/>
      <c r="EA149" s="51"/>
      <c r="EB149" s="51"/>
      <c r="EC149" s="51"/>
      <c r="ED149" s="51"/>
      <c r="EE149" s="51"/>
      <c r="EF149" s="51"/>
      <c r="EG149" s="51"/>
      <c r="EH149" s="51"/>
      <c r="EI149" s="51"/>
      <c r="EJ149" s="51"/>
      <c r="EK149" s="51"/>
      <c r="EL149" s="51"/>
      <c r="EM149" s="51"/>
      <c r="EN149" s="51"/>
      <c r="EO149" s="51"/>
      <c r="EP149" s="51"/>
      <c r="EQ149" s="51"/>
      <c r="ER149" s="51"/>
      <c r="ES149" s="51"/>
      <c r="ET149" s="51"/>
      <c r="EU149" s="51"/>
      <c r="EV149" s="51"/>
      <c r="EW149" s="51"/>
      <c r="EX149" s="51"/>
      <c r="EY149" s="51"/>
      <c r="EZ149" s="51"/>
      <c r="FA149" s="51"/>
      <c r="FB149" s="51"/>
      <c r="FC149" s="51"/>
      <c r="FD149" s="51"/>
      <c r="FE149" s="51"/>
      <c r="FF149" s="51"/>
      <c r="FG149" s="51"/>
      <c r="FH149" s="51"/>
      <c r="FI149" s="51"/>
      <c r="FJ149" s="51"/>
      <c r="FK149" s="51"/>
      <c r="FL149" s="51"/>
      <c r="FM149" s="51"/>
      <c r="FN149" s="51"/>
      <c r="FO149" s="51"/>
      <c r="FP149" s="51"/>
      <c r="FQ149" s="51"/>
      <c r="FR149" s="51"/>
      <c r="FS149" s="51"/>
      <c r="FT149" s="51"/>
      <c r="FU149" s="51"/>
      <c r="FV149" s="51"/>
      <c r="FW149" s="51"/>
      <c r="FX149" s="51"/>
      <c r="FY149" s="51"/>
      <c r="FZ149" s="51"/>
      <c r="GA149" s="51"/>
      <c r="GB149" s="51"/>
      <c r="GC149" s="51"/>
      <c r="GD149" s="51"/>
      <c r="GE149" s="51"/>
      <c r="GF149" s="51"/>
      <c r="GG149" s="51"/>
      <c r="GH149" s="51"/>
      <c r="GI149" s="51"/>
      <c r="GJ149" s="51"/>
      <c r="GK149" s="51"/>
      <c r="GL149" s="51"/>
      <c r="GM149" s="51"/>
      <c r="GN149" s="51"/>
      <c r="GO149" s="51"/>
      <c r="GP149" s="51"/>
      <c r="GQ149" s="51"/>
      <c r="GR149" s="51"/>
      <c r="GS149" s="51"/>
      <c r="GT149" s="51"/>
      <c r="GU149" s="51"/>
      <c r="GV149" s="51"/>
      <c r="GW149" s="51"/>
      <c r="GX149" s="51"/>
      <c r="GY149" s="51"/>
      <c r="GZ149" s="51"/>
      <c r="HA149" s="51"/>
      <c r="HB149" s="51"/>
      <c r="HC149" s="51"/>
      <c r="HD149" s="51"/>
      <c r="HE149" s="51"/>
      <c r="HF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c r="CH150" s="51"/>
      <c r="CI150" s="51"/>
      <c r="CJ150" s="51"/>
      <c r="CK150" s="51"/>
      <c r="CL150" s="51"/>
      <c r="CM150" s="51"/>
      <c r="CN150" s="51"/>
      <c r="CO150" s="51"/>
      <c r="CP150" s="51"/>
      <c r="CQ150" s="51"/>
      <c r="CR150" s="51"/>
      <c r="CS150" s="51"/>
      <c r="CT150" s="51"/>
      <c r="CU150" s="51"/>
      <c r="CV150" s="51"/>
      <c r="CW150" s="51"/>
      <c r="CX150" s="51"/>
      <c r="CY150" s="51"/>
      <c r="CZ150" s="51"/>
      <c r="DA150" s="51"/>
      <c r="DB150" s="51"/>
      <c r="DC150" s="51"/>
      <c r="DD150" s="51"/>
      <c r="DE150" s="51"/>
      <c r="DF150" s="51"/>
      <c r="DG150" s="51"/>
      <c r="DH150" s="51"/>
      <c r="DI150" s="51"/>
      <c r="DJ150" s="51"/>
      <c r="DK150" s="51"/>
      <c r="DL150" s="51"/>
      <c r="DM150" s="51"/>
      <c r="DN150" s="51"/>
      <c r="DO150" s="51"/>
      <c r="DP150" s="51"/>
      <c r="DQ150" s="51"/>
      <c r="DR150" s="51"/>
      <c r="DS150" s="51"/>
      <c r="DT150" s="51"/>
      <c r="DU150" s="51"/>
      <c r="DV150" s="51"/>
      <c r="DW150" s="51"/>
      <c r="DX150" s="51"/>
      <c r="DY150" s="51"/>
      <c r="DZ150" s="51"/>
      <c r="EA150" s="51"/>
      <c r="EB150" s="51"/>
      <c r="EC150" s="51"/>
      <c r="ED150" s="51"/>
      <c r="EE150" s="51"/>
      <c r="EF150" s="51"/>
      <c r="EG150" s="51"/>
      <c r="EH150" s="51"/>
      <c r="EI150" s="51"/>
      <c r="EJ150" s="51"/>
      <c r="EK150" s="51"/>
      <c r="EL150" s="51"/>
      <c r="EM150" s="51"/>
      <c r="EN150" s="51"/>
      <c r="EO150" s="51"/>
      <c r="EP150" s="51"/>
      <c r="EQ150" s="51"/>
      <c r="ER150" s="51"/>
      <c r="ES150" s="51"/>
      <c r="ET150" s="51"/>
      <c r="EU150" s="51"/>
      <c r="EV150" s="51"/>
      <c r="EW150" s="51"/>
      <c r="EX150" s="51"/>
      <c r="EY150" s="51"/>
      <c r="EZ150" s="51"/>
      <c r="FA150" s="51"/>
      <c r="FB150" s="51"/>
      <c r="FC150" s="51"/>
      <c r="FD150" s="51"/>
      <c r="FE150" s="51"/>
      <c r="FF150" s="51"/>
      <c r="FG150" s="51"/>
      <c r="FH150" s="51"/>
      <c r="FI150" s="51"/>
      <c r="FJ150" s="51"/>
      <c r="FK150" s="51"/>
      <c r="FL150" s="51"/>
      <c r="FM150" s="51"/>
      <c r="FN150" s="51"/>
      <c r="FO150" s="51"/>
      <c r="FP150" s="51"/>
      <c r="FQ150" s="51"/>
      <c r="FR150" s="51"/>
      <c r="FS150" s="51"/>
      <c r="FT150" s="51"/>
      <c r="FU150" s="51"/>
      <c r="FV150" s="51"/>
      <c r="FW150" s="51"/>
      <c r="FX150" s="51"/>
      <c r="FY150" s="51"/>
      <c r="FZ150" s="51"/>
      <c r="GA150" s="51"/>
      <c r="GB150" s="51"/>
      <c r="GC150" s="51"/>
      <c r="GD150" s="51"/>
      <c r="GE150" s="51"/>
      <c r="GF150" s="51"/>
      <c r="GG150" s="51"/>
      <c r="GH150" s="51"/>
      <c r="GI150" s="51"/>
      <c r="GJ150" s="51"/>
      <c r="GK150" s="51"/>
      <c r="GL150" s="51"/>
      <c r="GM150" s="51"/>
      <c r="GN150" s="51"/>
      <c r="GO150" s="51"/>
      <c r="GP150" s="51"/>
      <c r="GQ150" s="51"/>
      <c r="GR150" s="51"/>
      <c r="GS150" s="51"/>
      <c r="GT150" s="51"/>
      <c r="GU150" s="51"/>
      <c r="GV150" s="51"/>
      <c r="GW150" s="51"/>
      <c r="GX150" s="51"/>
      <c r="GY150" s="51"/>
      <c r="GZ150" s="51"/>
      <c r="HA150" s="51"/>
      <c r="HB150" s="51"/>
      <c r="HC150" s="51"/>
      <c r="HD150" s="51"/>
      <c r="HE150" s="51"/>
      <c r="HF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c r="CH151" s="51"/>
      <c r="CI151" s="51"/>
      <c r="CJ151" s="51"/>
      <c r="CK151" s="51"/>
      <c r="CL151" s="51"/>
      <c r="CM151" s="51"/>
      <c r="CN151" s="51"/>
      <c r="CO151" s="51"/>
      <c r="CP151" s="51"/>
      <c r="CQ151" s="51"/>
      <c r="CR151" s="51"/>
      <c r="CS151" s="51"/>
      <c r="CT151" s="51"/>
      <c r="CU151" s="51"/>
      <c r="CV151" s="51"/>
      <c r="CW151" s="51"/>
      <c r="CX151" s="51"/>
      <c r="CY151" s="51"/>
      <c r="CZ151" s="51"/>
      <c r="DA151" s="51"/>
      <c r="DB151" s="51"/>
      <c r="DC151" s="51"/>
      <c r="DD151" s="51"/>
      <c r="DE151" s="51"/>
      <c r="DF151" s="51"/>
      <c r="DG151" s="51"/>
      <c r="DH151" s="51"/>
      <c r="DI151" s="51"/>
      <c r="DJ151" s="51"/>
      <c r="DK151" s="51"/>
      <c r="DL151" s="51"/>
      <c r="DM151" s="51"/>
      <c r="DN151" s="51"/>
      <c r="DO151" s="51"/>
      <c r="DP151" s="51"/>
      <c r="DQ151" s="51"/>
      <c r="DR151" s="51"/>
      <c r="DS151" s="51"/>
      <c r="DT151" s="51"/>
      <c r="DU151" s="51"/>
      <c r="DV151" s="51"/>
      <c r="DW151" s="51"/>
      <c r="DX151" s="51"/>
      <c r="DY151" s="51"/>
      <c r="DZ151" s="51"/>
      <c r="EA151" s="51"/>
      <c r="EB151" s="51"/>
      <c r="EC151" s="51"/>
      <c r="ED151" s="51"/>
      <c r="EE151" s="51"/>
      <c r="EF151" s="51"/>
      <c r="EG151" s="51"/>
      <c r="EH151" s="51"/>
      <c r="EI151" s="51"/>
      <c r="EJ151" s="51"/>
      <c r="EK151" s="51"/>
      <c r="EL151" s="51"/>
      <c r="EM151" s="51"/>
      <c r="EN151" s="51"/>
      <c r="EO151" s="51"/>
      <c r="EP151" s="51"/>
      <c r="EQ151" s="51"/>
      <c r="ER151" s="51"/>
      <c r="ES151" s="51"/>
      <c r="ET151" s="51"/>
      <c r="EU151" s="51"/>
      <c r="EV151" s="51"/>
      <c r="EW151" s="51"/>
      <c r="EX151" s="51"/>
      <c r="EY151" s="51"/>
      <c r="EZ151" s="51"/>
      <c r="FA151" s="51"/>
      <c r="FB151" s="51"/>
      <c r="FC151" s="51"/>
      <c r="FD151" s="51"/>
      <c r="FE151" s="51"/>
      <c r="FF151" s="51"/>
      <c r="FG151" s="51"/>
      <c r="FH151" s="51"/>
      <c r="FI151" s="51"/>
      <c r="FJ151" s="51"/>
      <c r="FK151" s="51"/>
      <c r="FL151" s="51"/>
      <c r="FM151" s="51"/>
      <c r="FN151" s="51"/>
      <c r="FO151" s="51"/>
      <c r="FP151" s="51"/>
      <c r="FQ151" s="51"/>
      <c r="FR151" s="51"/>
      <c r="FS151" s="51"/>
      <c r="FT151" s="51"/>
      <c r="FU151" s="51"/>
      <c r="FV151" s="51"/>
      <c r="FW151" s="51"/>
      <c r="FX151" s="51"/>
      <c r="FY151" s="51"/>
      <c r="FZ151" s="51"/>
      <c r="GA151" s="51"/>
      <c r="GB151" s="51"/>
      <c r="GC151" s="51"/>
      <c r="GD151" s="51"/>
      <c r="GE151" s="51"/>
      <c r="GF151" s="51"/>
      <c r="GG151" s="51"/>
      <c r="GH151" s="51"/>
      <c r="GI151" s="51"/>
      <c r="GJ151" s="51"/>
      <c r="GK151" s="51"/>
      <c r="GL151" s="51"/>
      <c r="GM151" s="51"/>
      <c r="GN151" s="51"/>
      <c r="GO151" s="51"/>
      <c r="GP151" s="51"/>
      <c r="GQ151" s="51"/>
      <c r="GR151" s="51"/>
      <c r="GS151" s="51"/>
      <c r="GT151" s="51"/>
      <c r="GU151" s="51"/>
      <c r="GV151" s="51"/>
      <c r="GW151" s="51"/>
      <c r="GX151" s="51"/>
      <c r="GY151" s="51"/>
      <c r="GZ151" s="51"/>
      <c r="HA151" s="51"/>
      <c r="HB151" s="51"/>
      <c r="HC151" s="51"/>
      <c r="HD151" s="51"/>
      <c r="HE151" s="51"/>
      <c r="HF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c r="CQ152" s="51"/>
      <c r="CR152" s="51"/>
      <c r="CS152" s="51"/>
      <c r="CT152" s="51"/>
      <c r="CU152" s="51"/>
      <c r="CV152" s="51"/>
      <c r="CW152" s="51"/>
      <c r="CX152" s="51"/>
      <c r="CY152" s="51"/>
      <c r="CZ152" s="51"/>
      <c r="DA152" s="51"/>
      <c r="DB152" s="51"/>
      <c r="DC152" s="51"/>
      <c r="DD152" s="51"/>
      <c r="DE152" s="51"/>
      <c r="DF152" s="51"/>
      <c r="DG152" s="51"/>
      <c r="DH152" s="51"/>
      <c r="DI152" s="51"/>
      <c r="DJ152" s="51"/>
      <c r="DK152" s="51"/>
      <c r="DL152" s="51"/>
      <c r="DM152" s="51"/>
      <c r="DN152" s="51"/>
      <c r="DO152" s="51"/>
      <c r="DP152" s="51"/>
      <c r="DQ152" s="51"/>
      <c r="DR152" s="51"/>
      <c r="DS152" s="51"/>
      <c r="DT152" s="51"/>
      <c r="DU152" s="51"/>
      <c r="DV152" s="51"/>
      <c r="DW152" s="51"/>
      <c r="DX152" s="51"/>
      <c r="DY152" s="51"/>
      <c r="DZ152" s="51"/>
      <c r="EA152" s="51"/>
      <c r="EB152" s="51"/>
      <c r="EC152" s="51"/>
      <c r="ED152" s="51"/>
      <c r="EE152" s="51"/>
      <c r="EF152" s="51"/>
      <c r="EG152" s="51"/>
      <c r="EH152" s="51"/>
      <c r="EI152" s="51"/>
      <c r="EJ152" s="51"/>
      <c r="EK152" s="51"/>
      <c r="EL152" s="51"/>
      <c r="EM152" s="51"/>
      <c r="EN152" s="51"/>
      <c r="EO152" s="51"/>
      <c r="EP152" s="51"/>
      <c r="EQ152" s="51"/>
      <c r="ER152" s="51"/>
      <c r="ES152" s="51"/>
      <c r="ET152" s="51"/>
      <c r="EU152" s="51"/>
      <c r="EV152" s="51"/>
      <c r="EW152" s="51"/>
      <c r="EX152" s="51"/>
      <c r="EY152" s="51"/>
      <c r="EZ152" s="51"/>
      <c r="FA152" s="51"/>
      <c r="FB152" s="51"/>
      <c r="FC152" s="51"/>
      <c r="FD152" s="51"/>
      <c r="FE152" s="51"/>
      <c r="FF152" s="51"/>
      <c r="FG152" s="51"/>
      <c r="FH152" s="51"/>
      <c r="FI152" s="51"/>
      <c r="FJ152" s="51"/>
      <c r="FK152" s="51"/>
      <c r="FL152" s="51"/>
      <c r="FM152" s="51"/>
      <c r="FN152" s="51"/>
      <c r="FO152" s="51"/>
      <c r="FP152" s="51"/>
      <c r="FQ152" s="51"/>
      <c r="FR152" s="51"/>
      <c r="FS152" s="51"/>
      <c r="FT152" s="51"/>
      <c r="FU152" s="51"/>
      <c r="FV152" s="51"/>
      <c r="FW152" s="51"/>
      <c r="FX152" s="51"/>
      <c r="FY152" s="51"/>
      <c r="FZ152" s="51"/>
      <c r="GA152" s="51"/>
      <c r="GB152" s="51"/>
      <c r="GC152" s="51"/>
      <c r="GD152" s="51"/>
      <c r="GE152" s="51"/>
      <c r="GF152" s="51"/>
      <c r="GG152" s="51"/>
      <c r="GH152" s="51"/>
      <c r="GI152" s="51"/>
      <c r="GJ152" s="51"/>
      <c r="GK152" s="51"/>
      <c r="GL152" s="51"/>
      <c r="GM152" s="51"/>
      <c r="GN152" s="51"/>
      <c r="GO152" s="51"/>
      <c r="GP152" s="51"/>
      <c r="GQ152" s="51"/>
      <c r="GR152" s="51"/>
      <c r="GS152" s="51"/>
      <c r="GT152" s="51"/>
      <c r="GU152" s="51"/>
      <c r="GV152" s="51"/>
      <c r="GW152" s="51"/>
      <c r="GX152" s="51"/>
      <c r="GY152" s="51"/>
      <c r="GZ152" s="51"/>
      <c r="HA152" s="51"/>
      <c r="HB152" s="51"/>
      <c r="HC152" s="51"/>
      <c r="HD152" s="51"/>
      <c r="HE152" s="51"/>
      <c r="HF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c r="BZ153" s="51"/>
      <c r="CA153" s="51"/>
      <c r="CB153" s="51"/>
      <c r="CC153" s="51"/>
      <c r="CD153" s="51"/>
      <c r="CE153" s="51"/>
      <c r="CF153" s="51"/>
      <c r="CG153" s="51"/>
      <c r="CH153" s="51"/>
      <c r="CI153" s="51"/>
      <c r="CJ153" s="51"/>
      <c r="CK153" s="51"/>
      <c r="CL153" s="51"/>
      <c r="CM153" s="51"/>
      <c r="CN153" s="51"/>
      <c r="CO153" s="51"/>
      <c r="CP153" s="51"/>
      <c r="CQ153" s="51"/>
      <c r="CR153" s="51"/>
      <c r="CS153" s="51"/>
      <c r="CT153" s="51"/>
      <c r="CU153" s="51"/>
      <c r="CV153" s="51"/>
      <c r="CW153" s="51"/>
      <c r="CX153" s="51"/>
      <c r="CY153" s="51"/>
      <c r="CZ153" s="51"/>
      <c r="DA153" s="51"/>
      <c r="DB153" s="51"/>
      <c r="DC153" s="51"/>
      <c r="DD153" s="51"/>
      <c r="DE153" s="51"/>
      <c r="DF153" s="51"/>
      <c r="DG153" s="51"/>
      <c r="DH153" s="51"/>
      <c r="DI153" s="51"/>
      <c r="DJ153" s="51"/>
      <c r="DK153" s="51"/>
      <c r="DL153" s="51"/>
      <c r="DM153" s="51"/>
      <c r="DN153" s="51"/>
      <c r="DO153" s="51"/>
      <c r="DP153" s="51"/>
      <c r="DQ153" s="51"/>
      <c r="DR153" s="51"/>
      <c r="DS153" s="51"/>
      <c r="DT153" s="51"/>
      <c r="DU153" s="51"/>
      <c r="DV153" s="51"/>
      <c r="DW153" s="51"/>
      <c r="DX153" s="51"/>
      <c r="DY153" s="51"/>
      <c r="DZ153" s="51"/>
      <c r="EA153" s="51"/>
      <c r="EB153" s="51"/>
      <c r="EC153" s="51"/>
      <c r="ED153" s="51"/>
      <c r="EE153" s="51"/>
      <c r="EF153" s="51"/>
      <c r="EG153" s="51"/>
      <c r="EH153" s="51"/>
      <c r="EI153" s="51"/>
      <c r="EJ153" s="51"/>
      <c r="EK153" s="51"/>
      <c r="EL153" s="51"/>
      <c r="EM153" s="51"/>
      <c r="EN153" s="51"/>
      <c r="EO153" s="51"/>
      <c r="EP153" s="51"/>
      <c r="EQ153" s="51"/>
      <c r="ER153" s="51"/>
      <c r="ES153" s="51"/>
      <c r="ET153" s="51"/>
      <c r="EU153" s="51"/>
      <c r="EV153" s="51"/>
      <c r="EW153" s="51"/>
      <c r="EX153" s="51"/>
      <c r="EY153" s="51"/>
      <c r="EZ153" s="51"/>
      <c r="FA153" s="51"/>
      <c r="FB153" s="51"/>
      <c r="FC153" s="51"/>
      <c r="FD153" s="51"/>
      <c r="FE153" s="51"/>
      <c r="FF153" s="51"/>
      <c r="FG153" s="51"/>
      <c r="FH153" s="51"/>
      <c r="FI153" s="51"/>
      <c r="FJ153" s="51"/>
      <c r="FK153" s="51"/>
      <c r="FL153" s="51"/>
      <c r="FM153" s="51"/>
      <c r="FN153" s="51"/>
      <c r="FO153" s="51"/>
      <c r="FP153" s="51"/>
      <c r="FQ153" s="51"/>
      <c r="FR153" s="51"/>
      <c r="FS153" s="51"/>
      <c r="FT153" s="51"/>
      <c r="FU153" s="51"/>
      <c r="FV153" s="51"/>
      <c r="FW153" s="51"/>
      <c r="FX153" s="51"/>
      <c r="FY153" s="51"/>
      <c r="FZ153" s="51"/>
      <c r="GA153" s="51"/>
      <c r="GB153" s="51"/>
      <c r="GC153" s="51"/>
      <c r="GD153" s="51"/>
      <c r="GE153" s="51"/>
      <c r="GF153" s="51"/>
      <c r="GG153" s="51"/>
      <c r="GH153" s="51"/>
      <c r="GI153" s="51"/>
      <c r="GJ153" s="51"/>
      <c r="GK153" s="51"/>
      <c r="GL153" s="51"/>
      <c r="GM153" s="51"/>
      <c r="GN153" s="51"/>
      <c r="GO153" s="51"/>
      <c r="GP153" s="51"/>
      <c r="GQ153" s="51"/>
      <c r="GR153" s="51"/>
      <c r="GS153" s="51"/>
      <c r="GT153" s="51"/>
      <c r="GU153" s="51"/>
      <c r="GV153" s="51"/>
      <c r="GW153" s="51"/>
      <c r="GX153" s="51"/>
      <c r="GY153" s="51"/>
      <c r="GZ153" s="51"/>
      <c r="HA153" s="51"/>
      <c r="HB153" s="51"/>
      <c r="HC153" s="51"/>
      <c r="HD153" s="51"/>
      <c r="HE153" s="51"/>
      <c r="HF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51"/>
      <c r="CF154" s="51"/>
      <c r="CG154" s="51"/>
      <c r="CH154" s="51"/>
      <c r="CI154" s="51"/>
      <c r="CJ154" s="51"/>
      <c r="CK154" s="51"/>
      <c r="CL154" s="51"/>
      <c r="CM154" s="51"/>
      <c r="CN154" s="51"/>
      <c r="CO154" s="51"/>
      <c r="CP154" s="51"/>
      <c r="CQ154" s="51"/>
      <c r="CR154" s="51"/>
      <c r="CS154" s="51"/>
      <c r="CT154" s="51"/>
      <c r="CU154" s="51"/>
      <c r="CV154" s="51"/>
      <c r="CW154" s="51"/>
      <c r="CX154" s="51"/>
      <c r="CY154" s="51"/>
      <c r="CZ154" s="51"/>
      <c r="DA154" s="51"/>
      <c r="DB154" s="51"/>
      <c r="DC154" s="51"/>
      <c r="DD154" s="51"/>
      <c r="DE154" s="51"/>
      <c r="DF154" s="51"/>
      <c r="DG154" s="51"/>
      <c r="DH154" s="51"/>
      <c r="DI154" s="51"/>
      <c r="DJ154" s="51"/>
      <c r="DK154" s="51"/>
      <c r="DL154" s="51"/>
      <c r="DM154" s="51"/>
      <c r="DN154" s="51"/>
      <c r="DO154" s="51"/>
      <c r="DP154" s="51"/>
      <c r="DQ154" s="51"/>
      <c r="DR154" s="51"/>
      <c r="DS154" s="51"/>
      <c r="DT154" s="51"/>
      <c r="DU154" s="51"/>
      <c r="DV154" s="51"/>
      <c r="DW154" s="51"/>
      <c r="DX154" s="51"/>
      <c r="DY154" s="51"/>
      <c r="DZ154" s="51"/>
      <c r="EA154" s="51"/>
      <c r="EB154" s="51"/>
      <c r="EC154" s="51"/>
      <c r="ED154" s="51"/>
      <c r="EE154" s="51"/>
      <c r="EF154" s="51"/>
      <c r="EG154" s="51"/>
      <c r="EH154" s="51"/>
      <c r="EI154" s="51"/>
      <c r="EJ154" s="51"/>
      <c r="EK154" s="51"/>
      <c r="EL154" s="51"/>
      <c r="EM154" s="51"/>
      <c r="EN154" s="51"/>
      <c r="EO154" s="51"/>
      <c r="EP154" s="51"/>
      <c r="EQ154" s="51"/>
      <c r="ER154" s="51"/>
      <c r="ES154" s="51"/>
      <c r="ET154" s="51"/>
      <c r="EU154" s="51"/>
      <c r="EV154" s="51"/>
      <c r="EW154" s="51"/>
      <c r="EX154" s="51"/>
      <c r="EY154" s="51"/>
      <c r="EZ154" s="51"/>
      <c r="FA154" s="51"/>
      <c r="FB154" s="51"/>
      <c r="FC154" s="51"/>
      <c r="FD154" s="51"/>
      <c r="FE154" s="51"/>
      <c r="FF154" s="51"/>
      <c r="FG154" s="51"/>
      <c r="FH154" s="51"/>
      <c r="FI154" s="51"/>
      <c r="FJ154" s="51"/>
      <c r="FK154" s="51"/>
      <c r="FL154" s="51"/>
      <c r="FM154" s="51"/>
      <c r="FN154" s="51"/>
      <c r="FO154" s="51"/>
      <c r="FP154" s="51"/>
      <c r="FQ154" s="51"/>
      <c r="FR154" s="51"/>
      <c r="FS154" s="51"/>
      <c r="FT154" s="51"/>
      <c r="FU154" s="51"/>
      <c r="FV154" s="51"/>
      <c r="FW154" s="51"/>
      <c r="FX154" s="51"/>
      <c r="FY154" s="51"/>
      <c r="FZ154" s="51"/>
      <c r="GA154" s="51"/>
      <c r="GB154" s="51"/>
      <c r="GC154" s="51"/>
      <c r="GD154" s="51"/>
      <c r="GE154" s="51"/>
      <c r="GF154" s="51"/>
      <c r="GG154" s="51"/>
      <c r="GH154" s="51"/>
      <c r="GI154" s="51"/>
      <c r="GJ154" s="51"/>
      <c r="GK154" s="51"/>
      <c r="GL154" s="51"/>
      <c r="GM154" s="51"/>
      <c r="GN154" s="51"/>
      <c r="GO154" s="51"/>
      <c r="GP154" s="51"/>
      <c r="GQ154" s="51"/>
      <c r="GR154" s="51"/>
      <c r="GS154" s="51"/>
      <c r="GT154" s="51"/>
      <c r="GU154" s="51"/>
      <c r="GV154" s="51"/>
      <c r="GW154" s="51"/>
      <c r="GX154" s="51"/>
      <c r="GY154" s="51"/>
      <c r="GZ154" s="51"/>
      <c r="HA154" s="51"/>
      <c r="HB154" s="51"/>
      <c r="HC154" s="51"/>
      <c r="HD154" s="51"/>
      <c r="HE154" s="51"/>
      <c r="HF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51"/>
      <c r="CF155" s="51"/>
      <c r="CG155" s="51"/>
      <c r="CH155" s="51"/>
      <c r="CI155" s="51"/>
      <c r="CJ155" s="51"/>
      <c r="CK155" s="51"/>
      <c r="CL155" s="51"/>
      <c r="CM155" s="51"/>
      <c r="CN155" s="51"/>
      <c r="CO155" s="51"/>
      <c r="CP155" s="51"/>
      <c r="CQ155" s="51"/>
      <c r="CR155" s="51"/>
      <c r="CS155" s="51"/>
      <c r="CT155" s="51"/>
      <c r="CU155" s="51"/>
      <c r="CV155" s="51"/>
      <c r="CW155" s="51"/>
      <c r="CX155" s="51"/>
      <c r="CY155" s="51"/>
      <c r="CZ155" s="51"/>
      <c r="DA155" s="51"/>
      <c r="DB155" s="51"/>
      <c r="DC155" s="51"/>
      <c r="DD155" s="51"/>
      <c r="DE155" s="51"/>
      <c r="DF155" s="51"/>
      <c r="DG155" s="51"/>
      <c r="DH155" s="51"/>
      <c r="DI155" s="51"/>
      <c r="DJ155" s="51"/>
      <c r="DK155" s="51"/>
      <c r="DL155" s="51"/>
      <c r="DM155" s="51"/>
      <c r="DN155" s="51"/>
      <c r="DO155" s="51"/>
      <c r="DP155" s="51"/>
      <c r="DQ155" s="51"/>
      <c r="DR155" s="51"/>
      <c r="DS155" s="51"/>
      <c r="DT155" s="51"/>
      <c r="DU155" s="51"/>
      <c r="DV155" s="51"/>
      <c r="DW155" s="51"/>
      <c r="DX155" s="51"/>
      <c r="DY155" s="51"/>
      <c r="DZ155" s="51"/>
      <c r="EA155" s="51"/>
      <c r="EB155" s="51"/>
      <c r="EC155" s="51"/>
      <c r="ED155" s="51"/>
      <c r="EE155" s="51"/>
      <c r="EF155" s="51"/>
      <c r="EG155" s="51"/>
      <c r="EH155" s="51"/>
      <c r="EI155" s="51"/>
      <c r="EJ155" s="51"/>
      <c r="EK155" s="51"/>
      <c r="EL155" s="51"/>
      <c r="EM155" s="51"/>
      <c r="EN155" s="51"/>
      <c r="EO155" s="51"/>
      <c r="EP155" s="51"/>
      <c r="EQ155" s="51"/>
      <c r="ER155" s="51"/>
      <c r="ES155" s="51"/>
      <c r="ET155" s="51"/>
      <c r="EU155" s="51"/>
      <c r="EV155" s="51"/>
      <c r="EW155" s="51"/>
      <c r="EX155" s="51"/>
      <c r="EY155" s="51"/>
      <c r="EZ155" s="51"/>
      <c r="FA155" s="51"/>
      <c r="FB155" s="51"/>
      <c r="FC155" s="51"/>
      <c r="FD155" s="51"/>
      <c r="FE155" s="51"/>
      <c r="FF155" s="51"/>
      <c r="FG155" s="51"/>
      <c r="FH155" s="51"/>
      <c r="FI155" s="51"/>
      <c r="FJ155" s="51"/>
      <c r="FK155" s="51"/>
      <c r="FL155" s="51"/>
      <c r="FM155" s="51"/>
      <c r="FN155" s="51"/>
      <c r="FO155" s="51"/>
      <c r="FP155" s="51"/>
      <c r="FQ155" s="51"/>
      <c r="FR155" s="51"/>
      <c r="FS155" s="51"/>
      <c r="FT155" s="51"/>
      <c r="FU155" s="51"/>
      <c r="FV155" s="51"/>
      <c r="FW155" s="51"/>
      <c r="FX155" s="51"/>
      <c r="FY155" s="51"/>
      <c r="FZ155" s="51"/>
      <c r="GA155" s="51"/>
      <c r="GB155" s="51"/>
      <c r="GC155" s="51"/>
      <c r="GD155" s="51"/>
      <c r="GE155" s="51"/>
      <c r="GF155" s="51"/>
      <c r="GG155" s="51"/>
      <c r="GH155" s="51"/>
      <c r="GI155" s="51"/>
      <c r="GJ155" s="51"/>
      <c r="GK155" s="51"/>
      <c r="GL155" s="51"/>
      <c r="GM155" s="51"/>
      <c r="GN155" s="51"/>
      <c r="GO155" s="51"/>
      <c r="GP155" s="51"/>
      <c r="GQ155" s="51"/>
      <c r="GR155" s="51"/>
      <c r="GS155" s="51"/>
      <c r="GT155" s="51"/>
      <c r="GU155" s="51"/>
      <c r="GV155" s="51"/>
      <c r="GW155" s="51"/>
      <c r="GX155" s="51"/>
      <c r="GY155" s="51"/>
      <c r="GZ155" s="51"/>
      <c r="HA155" s="51"/>
      <c r="HB155" s="51"/>
      <c r="HC155" s="51"/>
      <c r="HD155" s="51"/>
      <c r="HE155" s="51"/>
      <c r="HF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c r="CH156" s="51"/>
      <c r="CI156" s="51"/>
      <c r="CJ156" s="51"/>
      <c r="CK156" s="51"/>
      <c r="CL156" s="51"/>
      <c r="CM156" s="51"/>
      <c r="CN156" s="51"/>
      <c r="CO156" s="51"/>
      <c r="CP156" s="51"/>
      <c r="CQ156" s="51"/>
      <c r="CR156" s="51"/>
      <c r="CS156" s="51"/>
      <c r="CT156" s="51"/>
      <c r="CU156" s="51"/>
      <c r="CV156" s="51"/>
      <c r="CW156" s="51"/>
      <c r="CX156" s="51"/>
      <c r="CY156" s="51"/>
      <c r="CZ156" s="51"/>
      <c r="DA156" s="51"/>
      <c r="DB156" s="51"/>
      <c r="DC156" s="51"/>
      <c r="DD156" s="51"/>
      <c r="DE156" s="51"/>
      <c r="DF156" s="51"/>
      <c r="DG156" s="51"/>
      <c r="DH156" s="51"/>
      <c r="DI156" s="51"/>
      <c r="DJ156" s="51"/>
      <c r="DK156" s="51"/>
      <c r="DL156" s="51"/>
      <c r="DM156" s="51"/>
      <c r="DN156" s="51"/>
      <c r="DO156" s="51"/>
      <c r="DP156" s="51"/>
      <c r="DQ156" s="51"/>
      <c r="DR156" s="51"/>
      <c r="DS156" s="51"/>
      <c r="DT156" s="51"/>
      <c r="DU156" s="51"/>
      <c r="DV156" s="51"/>
      <c r="DW156" s="51"/>
      <c r="DX156" s="51"/>
      <c r="DY156" s="51"/>
      <c r="DZ156" s="51"/>
      <c r="EA156" s="51"/>
      <c r="EB156" s="51"/>
      <c r="EC156" s="51"/>
      <c r="ED156" s="51"/>
      <c r="EE156" s="51"/>
      <c r="EF156" s="51"/>
      <c r="EG156" s="51"/>
      <c r="EH156" s="51"/>
      <c r="EI156" s="51"/>
      <c r="EJ156" s="51"/>
      <c r="EK156" s="51"/>
      <c r="EL156" s="51"/>
      <c r="EM156" s="51"/>
      <c r="EN156" s="51"/>
      <c r="EO156" s="51"/>
      <c r="EP156" s="51"/>
      <c r="EQ156" s="51"/>
      <c r="ER156" s="51"/>
      <c r="ES156" s="51"/>
      <c r="ET156" s="51"/>
      <c r="EU156" s="51"/>
      <c r="EV156" s="51"/>
      <c r="EW156" s="51"/>
      <c r="EX156" s="51"/>
      <c r="EY156" s="51"/>
      <c r="EZ156" s="51"/>
      <c r="FA156" s="51"/>
      <c r="FB156" s="51"/>
      <c r="FC156" s="51"/>
      <c r="FD156" s="51"/>
      <c r="FE156" s="51"/>
      <c r="FF156" s="51"/>
      <c r="FG156" s="51"/>
      <c r="FH156" s="51"/>
      <c r="FI156" s="51"/>
      <c r="FJ156" s="51"/>
      <c r="FK156" s="51"/>
      <c r="FL156" s="51"/>
      <c r="FM156" s="51"/>
      <c r="FN156" s="51"/>
      <c r="FO156" s="51"/>
      <c r="FP156" s="51"/>
      <c r="FQ156" s="51"/>
      <c r="FR156" s="51"/>
      <c r="FS156" s="51"/>
      <c r="FT156" s="51"/>
      <c r="FU156" s="51"/>
      <c r="FV156" s="51"/>
      <c r="FW156" s="51"/>
      <c r="FX156" s="51"/>
      <c r="FY156" s="51"/>
      <c r="FZ156" s="51"/>
      <c r="GA156" s="51"/>
      <c r="GB156" s="51"/>
      <c r="GC156" s="51"/>
      <c r="GD156" s="51"/>
      <c r="GE156" s="51"/>
      <c r="GF156" s="51"/>
      <c r="GG156" s="51"/>
      <c r="GH156" s="51"/>
      <c r="GI156" s="51"/>
      <c r="GJ156" s="51"/>
      <c r="GK156" s="51"/>
      <c r="GL156" s="51"/>
      <c r="GM156" s="51"/>
      <c r="GN156" s="51"/>
      <c r="GO156" s="51"/>
      <c r="GP156" s="51"/>
      <c r="GQ156" s="51"/>
      <c r="GR156" s="51"/>
      <c r="GS156" s="51"/>
      <c r="GT156" s="51"/>
      <c r="GU156" s="51"/>
      <c r="GV156" s="51"/>
      <c r="GW156" s="51"/>
      <c r="GX156" s="51"/>
      <c r="GY156" s="51"/>
      <c r="GZ156" s="51"/>
      <c r="HA156" s="51"/>
      <c r="HB156" s="51"/>
      <c r="HC156" s="51"/>
      <c r="HD156" s="51"/>
      <c r="HE156" s="51"/>
      <c r="HF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51"/>
      <c r="CF157" s="51"/>
      <c r="CG157" s="51"/>
      <c r="CH157" s="51"/>
      <c r="CI157" s="51"/>
      <c r="CJ157" s="51"/>
      <c r="CK157" s="51"/>
      <c r="CL157" s="51"/>
      <c r="CM157" s="51"/>
      <c r="CN157" s="51"/>
      <c r="CO157" s="51"/>
      <c r="CP157" s="51"/>
      <c r="CQ157" s="51"/>
      <c r="CR157" s="51"/>
      <c r="CS157" s="51"/>
      <c r="CT157" s="51"/>
      <c r="CU157" s="51"/>
      <c r="CV157" s="51"/>
      <c r="CW157" s="51"/>
      <c r="CX157" s="51"/>
      <c r="CY157" s="51"/>
      <c r="CZ157" s="51"/>
      <c r="DA157" s="51"/>
      <c r="DB157" s="51"/>
      <c r="DC157" s="51"/>
      <c r="DD157" s="51"/>
      <c r="DE157" s="51"/>
      <c r="DF157" s="51"/>
      <c r="DG157" s="51"/>
      <c r="DH157" s="51"/>
      <c r="DI157" s="51"/>
      <c r="DJ157" s="51"/>
      <c r="DK157" s="51"/>
      <c r="DL157" s="51"/>
      <c r="DM157" s="51"/>
      <c r="DN157" s="51"/>
      <c r="DO157" s="51"/>
      <c r="DP157" s="51"/>
      <c r="DQ157" s="51"/>
      <c r="DR157" s="51"/>
      <c r="DS157" s="51"/>
      <c r="DT157" s="51"/>
      <c r="DU157" s="51"/>
      <c r="DV157" s="51"/>
      <c r="DW157" s="51"/>
      <c r="DX157" s="51"/>
      <c r="DY157" s="51"/>
      <c r="DZ157" s="51"/>
      <c r="EA157" s="51"/>
      <c r="EB157" s="51"/>
      <c r="EC157" s="51"/>
      <c r="ED157" s="51"/>
      <c r="EE157" s="51"/>
      <c r="EF157" s="51"/>
      <c r="EG157" s="51"/>
      <c r="EH157" s="51"/>
      <c r="EI157" s="51"/>
      <c r="EJ157" s="51"/>
      <c r="EK157" s="51"/>
      <c r="EL157" s="51"/>
      <c r="EM157" s="51"/>
      <c r="EN157" s="51"/>
      <c r="EO157" s="51"/>
      <c r="EP157" s="51"/>
      <c r="EQ157" s="51"/>
      <c r="ER157" s="51"/>
      <c r="ES157" s="51"/>
      <c r="ET157" s="51"/>
      <c r="EU157" s="51"/>
      <c r="EV157" s="51"/>
      <c r="EW157" s="51"/>
      <c r="EX157" s="51"/>
      <c r="EY157" s="51"/>
      <c r="EZ157" s="51"/>
      <c r="FA157" s="51"/>
      <c r="FB157" s="51"/>
      <c r="FC157" s="51"/>
      <c r="FD157" s="51"/>
      <c r="FE157" s="51"/>
      <c r="FF157" s="51"/>
      <c r="FG157" s="51"/>
      <c r="FH157" s="51"/>
      <c r="FI157" s="51"/>
      <c r="FJ157" s="51"/>
      <c r="FK157" s="51"/>
      <c r="FL157" s="51"/>
      <c r="FM157" s="51"/>
      <c r="FN157" s="51"/>
      <c r="FO157" s="51"/>
      <c r="FP157" s="51"/>
      <c r="FQ157" s="51"/>
      <c r="FR157" s="51"/>
      <c r="FS157" s="51"/>
      <c r="FT157" s="51"/>
      <c r="FU157" s="51"/>
      <c r="FV157" s="51"/>
      <c r="FW157" s="51"/>
      <c r="FX157" s="51"/>
      <c r="FY157" s="51"/>
      <c r="FZ157" s="51"/>
      <c r="GA157" s="51"/>
      <c r="GB157" s="51"/>
      <c r="GC157" s="51"/>
      <c r="GD157" s="51"/>
      <c r="GE157" s="51"/>
      <c r="GF157" s="51"/>
      <c r="GG157" s="51"/>
      <c r="GH157" s="51"/>
      <c r="GI157" s="51"/>
      <c r="GJ157" s="51"/>
      <c r="GK157" s="51"/>
      <c r="GL157" s="51"/>
      <c r="GM157" s="51"/>
      <c r="GN157" s="51"/>
      <c r="GO157" s="51"/>
      <c r="GP157" s="51"/>
      <c r="GQ157" s="51"/>
      <c r="GR157" s="51"/>
      <c r="GS157" s="51"/>
      <c r="GT157" s="51"/>
      <c r="GU157" s="51"/>
      <c r="GV157" s="51"/>
      <c r="GW157" s="51"/>
      <c r="GX157" s="51"/>
      <c r="GY157" s="51"/>
      <c r="GZ157" s="51"/>
      <c r="HA157" s="51"/>
      <c r="HB157" s="51"/>
      <c r="HC157" s="51"/>
      <c r="HD157" s="51"/>
      <c r="HE157" s="51"/>
      <c r="HF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51"/>
      <c r="CF158" s="51"/>
      <c r="CG158" s="51"/>
      <c r="CH158" s="51"/>
      <c r="CI158" s="51"/>
      <c r="CJ158" s="51"/>
      <c r="CK158" s="51"/>
      <c r="CL158" s="51"/>
      <c r="CM158" s="51"/>
      <c r="CN158" s="51"/>
      <c r="CO158" s="51"/>
      <c r="CP158" s="51"/>
      <c r="CQ158" s="51"/>
      <c r="CR158" s="51"/>
      <c r="CS158" s="51"/>
      <c r="CT158" s="51"/>
      <c r="CU158" s="51"/>
      <c r="CV158" s="51"/>
      <c r="CW158" s="51"/>
      <c r="CX158" s="51"/>
      <c r="CY158" s="51"/>
      <c r="CZ158" s="51"/>
      <c r="DA158" s="51"/>
      <c r="DB158" s="51"/>
      <c r="DC158" s="51"/>
      <c r="DD158" s="51"/>
      <c r="DE158" s="51"/>
      <c r="DF158" s="51"/>
      <c r="DG158" s="51"/>
      <c r="DH158" s="51"/>
      <c r="DI158" s="51"/>
      <c r="DJ158" s="51"/>
      <c r="DK158" s="51"/>
      <c r="DL158" s="51"/>
      <c r="DM158" s="51"/>
      <c r="DN158" s="51"/>
      <c r="DO158" s="51"/>
      <c r="DP158" s="51"/>
      <c r="DQ158" s="51"/>
      <c r="DR158" s="51"/>
      <c r="DS158" s="51"/>
      <c r="DT158" s="51"/>
      <c r="DU158" s="51"/>
      <c r="DV158" s="51"/>
      <c r="DW158" s="51"/>
      <c r="DX158" s="51"/>
      <c r="DY158" s="51"/>
      <c r="DZ158" s="51"/>
      <c r="EA158" s="51"/>
      <c r="EB158" s="51"/>
      <c r="EC158" s="51"/>
      <c r="ED158" s="51"/>
      <c r="EE158" s="51"/>
      <c r="EF158" s="51"/>
      <c r="EG158" s="51"/>
      <c r="EH158" s="51"/>
      <c r="EI158" s="51"/>
      <c r="EJ158" s="51"/>
      <c r="EK158" s="51"/>
      <c r="EL158" s="51"/>
      <c r="EM158" s="51"/>
      <c r="EN158" s="51"/>
      <c r="EO158" s="51"/>
      <c r="EP158" s="51"/>
      <c r="EQ158" s="51"/>
      <c r="ER158" s="51"/>
      <c r="ES158" s="51"/>
      <c r="ET158" s="51"/>
      <c r="EU158" s="51"/>
      <c r="EV158" s="51"/>
      <c r="EW158" s="51"/>
      <c r="EX158" s="51"/>
      <c r="EY158" s="51"/>
      <c r="EZ158" s="51"/>
      <c r="FA158" s="51"/>
      <c r="FB158" s="51"/>
      <c r="FC158" s="51"/>
      <c r="FD158" s="51"/>
      <c r="FE158" s="51"/>
      <c r="FF158" s="51"/>
      <c r="FG158" s="51"/>
      <c r="FH158" s="51"/>
      <c r="FI158" s="51"/>
      <c r="FJ158" s="51"/>
      <c r="FK158" s="51"/>
      <c r="FL158" s="51"/>
      <c r="FM158" s="51"/>
      <c r="FN158" s="51"/>
      <c r="FO158" s="51"/>
      <c r="FP158" s="51"/>
      <c r="FQ158" s="51"/>
      <c r="FR158" s="51"/>
      <c r="FS158" s="51"/>
      <c r="FT158" s="51"/>
      <c r="FU158" s="51"/>
      <c r="FV158" s="51"/>
      <c r="FW158" s="51"/>
      <c r="FX158" s="51"/>
      <c r="FY158" s="51"/>
      <c r="FZ158" s="51"/>
      <c r="GA158" s="51"/>
      <c r="GB158" s="51"/>
      <c r="GC158" s="51"/>
      <c r="GD158" s="51"/>
      <c r="GE158" s="51"/>
      <c r="GF158" s="51"/>
      <c r="GG158" s="51"/>
      <c r="GH158" s="51"/>
      <c r="GI158" s="51"/>
      <c r="GJ158" s="51"/>
      <c r="GK158" s="51"/>
      <c r="GL158" s="51"/>
      <c r="GM158" s="51"/>
      <c r="GN158" s="51"/>
      <c r="GO158" s="51"/>
      <c r="GP158" s="51"/>
      <c r="GQ158" s="51"/>
      <c r="GR158" s="51"/>
      <c r="GS158" s="51"/>
      <c r="GT158" s="51"/>
      <c r="GU158" s="51"/>
      <c r="GV158" s="51"/>
      <c r="GW158" s="51"/>
      <c r="GX158" s="51"/>
      <c r="GY158" s="51"/>
      <c r="GZ158" s="51"/>
      <c r="HA158" s="51"/>
      <c r="HB158" s="51"/>
      <c r="HC158" s="51"/>
      <c r="HD158" s="51"/>
      <c r="HE158" s="51"/>
      <c r="HF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51"/>
      <c r="CF159" s="51"/>
      <c r="CG159" s="51"/>
      <c r="CH159" s="51"/>
      <c r="CI159" s="51"/>
      <c r="CJ159" s="51"/>
      <c r="CK159" s="51"/>
      <c r="CL159" s="51"/>
      <c r="CM159" s="51"/>
      <c r="CN159" s="51"/>
      <c r="CO159" s="51"/>
      <c r="CP159" s="51"/>
      <c r="CQ159" s="51"/>
      <c r="CR159" s="51"/>
      <c r="CS159" s="51"/>
      <c r="CT159" s="51"/>
      <c r="CU159" s="51"/>
      <c r="CV159" s="51"/>
      <c r="CW159" s="51"/>
      <c r="CX159" s="51"/>
      <c r="CY159" s="51"/>
      <c r="CZ159" s="51"/>
      <c r="DA159" s="51"/>
      <c r="DB159" s="51"/>
      <c r="DC159" s="51"/>
      <c r="DD159" s="51"/>
      <c r="DE159" s="51"/>
      <c r="DF159" s="51"/>
      <c r="DG159" s="51"/>
      <c r="DH159" s="51"/>
      <c r="DI159" s="51"/>
      <c r="DJ159" s="51"/>
      <c r="DK159" s="51"/>
      <c r="DL159" s="51"/>
      <c r="DM159" s="51"/>
      <c r="DN159" s="51"/>
      <c r="DO159" s="51"/>
      <c r="DP159" s="51"/>
      <c r="DQ159" s="51"/>
      <c r="DR159" s="51"/>
      <c r="DS159" s="51"/>
      <c r="DT159" s="51"/>
      <c r="DU159" s="51"/>
      <c r="DV159" s="51"/>
      <c r="DW159" s="51"/>
      <c r="DX159" s="51"/>
      <c r="DY159" s="51"/>
      <c r="DZ159" s="51"/>
      <c r="EA159" s="51"/>
      <c r="EB159" s="51"/>
      <c r="EC159" s="51"/>
      <c r="ED159" s="51"/>
      <c r="EE159" s="51"/>
      <c r="EF159" s="51"/>
      <c r="EG159" s="51"/>
      <c r="EH159" s="51"/>
      <c r="EI159" s="51"/>
      <c r="EJ159" s="51"/>
      <c r="EK159" s="51"/>
      <c r="EL159" s="51"/>
      <c r="EM159" s="51"/>
      <c r="EN159" s="51"/>
      <c r="EO159" s="51"/>
      <c r="EP159" s="51"/>
      <c r="EQ159" s="51"/>
      <c r="ER159" s="51"/>
      <c r="ES159" s="51"/>
      <c r="ET159" s="51"/>
      <c r="EU159" s="51"/>
      <c r="EV159" s="51"/>
      <c r="EW159" s="51"/>
      <c r="EX159" s="51"/>
      <c r="EY159" s="51"/>
      <c r="EZ159" s="51"/>
      <c r="FA159" s="51"/>
      <c r="FB159" s="51"/>
      <c r="FC159" s="51"/>
      <c r="FD159" s="51"/>
      <c r="FE159" s="51"/>
      <c r="FF159" s="51"/>
      <c r="FG159" s="51"/>
      <c r="FH159" s="51"/>
      <c r="FI159" s="51"/>
      <c r="FJ159" s="51"/>
      <c r="FK159" s="51"/>
      <c r="FL159" s="51"/>
      <c r="FM159" s="51"/>
      <c r="FN159" s="51"/>
      <c r="FO159" s="51"/>
      <c r="FP159" s="51"/>
      <c r="FQ159" s="51"/>
      <c r="FR159" s="51"/>
      <c r="FS159" s="51"/>
      <c r="FT159" s="51"/>
      <c r="FU159" s="51"/>
      <c r="FV159" s="51"/>
      <c r="FW159" s="51"/>
      <c r="FX159" s="51"/>
      <c r="FY159" s="51"/>
      <c r="FZ159" s="51"/>
      <c r="GA159" s="51"/>
      <c r="GB159" s="51"/>
      <c r="GC159" s="51"/>
      <c r="GD159" s="51"/>
      <c r="GE159" s="51"/>
      <c r="GF159" s="51"/>
      <c r="GG159" s="51"/>
      <c r="GH159" s="51"/>
      <c r="GI159" s="51"/>
      <c r="GJ159" s="51"/>
      <c r="GK159" s="51"/>
      <c r="GL159" s="51"/>
      <c r="GM159" s="51"/>
      <c r="GN159" s="51"/>
      <c r="GO159" s="51"/>
      <c r="GP159" s="51"/>
      <c r="GQ159" s="51"/>
      <c r="GR159" s="51"/>
      <c r="GS159" s="51"/>
      <c r="GT159" s="51"/>
      <c r="GU159" s="51"/>
      <c r="GV159" s="51"/>
      <c r="GW159" s="51"/>
      <c r="GX159" s="51"/>
      <c r="GY159" s="51"/>
      <c r="GZ159" s="51"/>
      <c r="HA159" s="51"/>
      <c r="HB159" s="51"/>
      <c r="HC159" s="51"/>
      <c r="HD159" s="51"/>
      <c r="HE159" s="51"/>
      <c r="HF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c r="CH160" s="51"/>
      <c r="CI160" s="51"/>
      <c r="CJ160" s="51"/>
      <c r="CK160" s="51"/>
      <c r="CL160" s="51"/>
      <c r="CM160" s="51"/>
      <c r="CN160" s="51"/>
      <c r="CO160" s="51"/>
      <c r="CP160" s="51"/>
      <c r="CQ160" s="51"/>
      <c r="CR160" s="51"/>
      <c r="CS160" s="51"/>
      <c r="CT160" s="51"/>
      <c r="CU160" s="51"/>
      <c r="CV160" s="51"/>
      <c r="CW160" s="51"/>
      <c r="CX160" s="51"/>
      <c r="CY160" s="51"/>
      <c r="CZ160" s="51"/>
      <c r="DA160" s="51"/>
      <c r="DB160" s="51"/>
      <c r="DC160" s="51"/>
      <c r="DD160" s="51"/>
      <c r="DE160" s="51"/>
      <c r="DF160" s="51"/>
      <c r="DG160" s="51"/>
      <c r="DH160" s="51"/>
      <c r="DI160" s="51"/>
      <c r="DJ160" s="51"/>
      <c r="DK160" s="51"/>
      <c r="DL160" s="51"/>
      <c r="DM160" s="51"/>
      <c r="DN160" s="51"/>
      <c r="DO160" s="51"/>
      <c r="DP160" s="51"/>
      <c r="DQ160" s="51"/>
      <c r="DR160" s="51"/>
      <c r="DS160" s="51"/>
      <c r="DT160" s="51"/>
      <c r="DU160" s="51"/>
      <c r="DV160" s="51"/>
      <c r="DW160" s="51"/>
      <c r="DX160" s="51"/>
      <c r="DY160" s="51"/>
      <c r="DZ160" s="51"/>
      <c r="EA160" s="51"/>
      <c r="EB160" s="51"/>
      <c r="EC160" s="51"/>
      <c r="ED160" s="51"/>
      <c r="EE160" s="51"/>
      <c r="EF160" s="51"/>
      <c r="EG160" s="51"/>
      <c r="EH160" s="51"/>
      <c r="EI160" s="51"/>
      <c r="EJ160" s="51"/>
      <c r="EK160" s="51"/>
      <c r="EL160" s="51"/>
      <c r="EM160" s="51"/>
      <c r="EN160" s="51"/>
      <c r="EO160" s="51"/>
      <c r="EP160" s="51"/>
      <c r="EQ160" s="51"/>
      <c r="ER160" s="51"/>
      <c r="ES160" s="51"/>
      <c r="ET160" s="51"/>
      <c r="EU160" s="51"/>
      <c r="EV160" s="51"/>
      <c r="EW160" s="51"/>
      <c r="EX160" s="51"/>
      <c r="EY160" s="51"/>
      <c r="EZ160" s="51"/>
      <c r="FA160" s="51"/>
      <c r="FB160" s="51"/>
      <c r="FC160" s="51"/>
      <c r="FD160" s="51"/>
      <c r="FE160" s="51"/>
      <c r="FF160" s="51"/>
      <c r="FG160" s="51"/>
      <c r="FH160" s="51"/>
      <c r="FI160" s="51"/>
      <c r="FJ160" s="51"/>
      <c r="FK160" s="51"/>
      <c r="FL160" s="51"/>
      <c r="FM160" s="51"/>
      <c r="FN160" s="51"/>
      <c r="FO160" s="51"/>
      <c r="FP160" s="51"/>
      <c r="FQ160" s="51"/>
      <c r="FR160" s="51"/>
      <c r="FS160" s="51"/>
      <c r="FT160" s="51"/>
      <c r="FU160" s="51"/>
      <c r="FV160" s="51"/>
      <c r="FW160" s="51"/>
      <c r="FX160" s="51"/>
      <c r="FY160" s="51"/>
      <c r="FZ160" s="51"/>
      <c r="GA160" s="51"/>
      <c r="GB160" s="51"/>
      <c r="GC160" s="51"/>
      <c r="GD160" s="51"/>
      <c r="GE160" s="51"/>
      <c r="GF160" s="51"/>
      <c r="GG160" s="51"/>
      <c r="GH160" s="51"/>
      <c r="GI160" s="51"/>
      <c r="GJ160" s="51"/>
      <c r="GK160" s="51"/>
      <c r="GL160" s="51"/>
      <c r="GM160" s="51"/>
      <c r="GN160" s="51"/>
      <c r="GO160" s="51"/>
      <c r="GP160" s="51"/>
      <c r="GQ160" s="51"/>
      <c r="GR160" s="51"/>
      <c r="GS160" s="51"/>
      <c r="GT160" s="51"/>
      <c r="GU160" s="51"/>
      <c r="GV160" s="51"/>
      <c r="GW160" s="51"/>
      <c r="GX160" s="51"/>
      <c r="GY160" s="51"/>
      <c r="GZ160" s="51"/>
      <c r="HA160" s="51"/>
      <c r="HB160" s="51"/>
      <c r="HC160" s="51"/>
      <c r="HD160" s="51"/>
      <c r="HE160" s="51"/>
      <c r="HF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51"/>
      <c r="CF161" s="51"/>
      <c r="CG161" s="51"/>
      <c r="CH161" s="51"/>
      <c r="CI161" s="51"/>
      <c r="CJ161" s="51"/>
      <c r="CK161" s="51"/>
      <c r="CL161" s="51"/>
      <c r="CM161" s="51"/>
      <c r="CN161" s="51"/>
      <c r="CO161" s="51"/>
      <c r="CP161" s="51"/>
      <c r="CQ161" s="51"/>
      <c r="CR161" s="51"/>
      <c r="CS161" s="51"/>
      <c r="CT161" s="51"/>
      <c r="CU161" s="51"/>
      <c r="CV161" s="51"/>
      <c r="CW161" s="51"/>
      <c r="CX161" s="51"/>
      <c r="CY161" s="51"/>
      <c r="CZ161" s="51"/>
      <c r="DA161" s="51"/>
      <c r="DB161" s="51"/>
      <c r="DC161" s="51"/>
      <c r="DD161" s="51"/>
      <c r="DE161" s="51"/>
      <c r="DF161" s="51"/>
      <c r="DG161" s="51"/>
      <c r="DH161" s="51"/>
      <c r="DI161" s="51"/>
      <c r="DJ161" s="51"/>
      <c r="DK161" s="51"/>
      <c r="DL161" s="51"/>
      <c r="DM161" s="51"/>
      <c r="DN161" s="51"/>
      <c r="DO161" s="51"/>
      <c r="DP161" s="51"/>
      <c r="DQ161" s="51"/>
      <c r="DR161" s="51"/>
      <c r="DS161" s="51"/>
      <c r="DT161" s="51"/>
      <c r="DU161" s="51"/>
      <c r="DV161" s="51"/>
      <c r="DW161" s="51"/>
      <c r="DX161" s="51"/>
      <c r="DY161" s="51"/>
      <c r="DZ161" s="51"/>
      <c r="EA161" s="51"/>
      <c r="EB161" s="51"/>
      <c r="EC161" s="51"/>
      <c r="ED161" s="51"/>
      <c r="EE161" s="51"/>
      <c r="EF161" s="51"/>
      <c r="EG161" s="51"/>
      <c r="EH161" s="51"/>
      <c r="EI161" s="51"/>
      <c r="EJ161" s="51"/>
      <c r="EK161" s="51"/>
      <c r="EL161" s="51"/>
      <c r="EM161" s="51"/>
      <c r="EN161" s="51"/>
      <c r="EO161" s="51"/>
      <c r="EP161" s="51"/>
      <c r="EQ161" s="51"/>
      <c r="ER161" s="51"/>
      <c r="ES161" s="51"/>
      <c r="ET161" s="51"/>
      <c r="EU161" s="51"/>
      <c r="EV161" s="51"/>
      <c r="EW161" s="51"/>
      <c r="EX161" s="51"/>
      <c r="EY161" s="51"/>
      <c r="EZ161" s="51"/>
      <c r="FA161" s="51"/>
      <c r="FB161" s="51"/>
      <c r="FC161" s="51"/>
      <c r="FD161" s="51"/>
      <c r="FE161" s="51"/>
      <c r="FF161" s="51"/>
      <c r="FG161" s="51"/>
      <c r="FH161" s="51"/>
      <c r="FI161" s="51"/>
      <c r="FJ161" s="51"/>
      <c r="FK161" s="51"/>
      <c r="FL161" s="51"/>
      <c r="FM161" s="51"/>
      <c r="FN161" s="51"/>
      <c r="FO161" s="51"/>
      <c r="FP161" s="51"/>
      <c r="FQ161" s="51"/>
      <c r="FR161" s="51"/>
      <c r="FS161" s="51"/>
      <c r="FT161" s="51"/>
      <c r="FU161" s="51"/>
      <c r="FV161" s="51"/>
      <c r="FW161" s="51"/>
      <c r="FX161" s="51"/>
      <c r="FY161" s="51"/>
      <c r="FZ161" s="51"/>
      <c r="GA161" s="51"/>
      <c r="GB161" s="51"/>
      <c r="GC161" s="51"/>
      <c r="GD161" s="51"/>
      <c r="GE161" s="51"/>
      <c r="GF161" s="51"/>
      <c r="GG161" s="51"/>
      <c r="GH161" s="51"/>
      <c r="GI161" s="51"/>
      <c r="GJ161" s="51"/>
      <c r="GK161" s="51"/>
      <c r="GL161" s="51"/>
      <c r="GM161" s="51"/>
      <c r="GN161" s="51"/>
      <c r="GO161" s="51"/>
      <c r="GP161" s="51"/>
      <c r="GQ161" s="51"/>
      <c r="GR161" s="51"/>
      <c r="GS161" s="51"/>
      <c r="GT161" s="51"/>
      <c r="GU161" s="51"/>
      <c r="GV161" s="51"/>
      <c r="GW161" s="51"/>
      <c r="GX161" s="51"/>
      <c r="GY161" s="51"/>
      <c r="GZ161" s="51"/>
      <c r="HA161" s="51"/>
      <c r="HB161" s="51"/>
      <c r="HC161" s="51"/>
      <c r="HD161" s="51"/>
      <c r="HE161" s="51"/>
      <c r="HF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c r="DA162" s="51"/>
      <c r="DB162" s="51"/>
      <c r="DC162" s="51"/>
      <c r="DD162" s="51"/>
      <c r="DE162" s="51"/>
      <c r="DF162" s="51"/>
      <c r="DG162" s="51"/>
      <c r="DH162" s="51"/>
      <c r="DI162" s="51"/>
      <c r="DJ162" s="51"/>
      <c r="DK162" s="51"/>
      <c r="DL162" s="51"/>
      <c r="DM162" s="51"/>
      <c r="DN162" s="51"/>
      <c r="DO162" s="51"/>
      <c r="DP162" s="51"/>
      <c r="DQ162" s="51"/>
      <c r="DR162" s="51"/>
      <c r="DS162" s="51"/>
      <c r="DT162" s="51"/>
      <c r="DU162" s="51"/>
      <c r="DV162" s="51"/>
      <c r="DW162" s="51"/>
      <c r="DX162" s="51"/>
      <c r="DY162" s="51"/>
      <c r="DZ162" s="51"/>
      <c r="EA162" s="51"/>
      <c r="EB162" s="51"/>
      <c r="EC162" s="51"/>
      <c r="ED162" s="51"/>
      <c r="EE162" s="51"/>
      <c r="EF162" s="51"/>
      <c r="EG162" s="51"/>
      <c r="EH162" s="51"/>
      <c r="EI162" s="51"/>
      <c r="EJ162" s="51"/>
      <c r="EK162" s="51"/>
      <c r="EL162" s="51"/>
      <c r="EM162" s="51"/>
      <c r="EN162" s="51"/>
      <c r="EO162" s="51"/>
      <c r="EP162" s="51"/>
      <c r="EQ162" s="51"/>
      <c r="ER162" s="51"/>
      <c r="ES162" s="51"/>
      <c r="ET162" s="51"/>
      <c r="EU162" s="51"/>
      <c r="EV162" s="51"/>
      <c r="EW162" s="51"/>
      <c r="EX162" s="51"/>
      <c r="EY162" s="51"/>
      <c r="EZ162" s="51"/>
      <c r="FA162" s="51"/>
      <c r="FB162" s="51"/>
      <c r="FC162" s="51"/>
      <c r="FD162" s="51"/>
      <c r="FE162" s="51"/>
      <c r="FF162" s="51"/>
      <c r="FG162" s="51"/>
      <c r="FH162" s="51"/>
      <c r="FI162" s="51"/>
      <c r="FJ162" s="51"/>
      <c r="FK162" s="51"/>
      <c r="FL162" s="51"/>
      <c r="FM162" s="51"/>
      <c r="FN162" s="51"/>
      <c r="FO162" s="51"/>
      <c r="FP162" s="51"/>
      <c r="FQ162" s="51"/>
      <c r="FR162" s="51"/>
      <c r="FS162" s="51"/>
      <c r="FT162" s="51"/>
      <c r="FU162" s="51"/>
      <c r="FV162" s="51"/>
      <c r="FW162" s="51"/>
      <c r="FX162" s="51"/>
      <c r="FY162" s="51"/>
      <c r="FZ162" s="51"/>
      <c r="GA162" s="51"/>
      <c r="GB162" s="51"/>
      <c r="GC162" s="51"/>
      <c r="GD162" s="51"/>
      <c r="GE162" s="51"/>
      <c r="GF162" s="51"/>
      <c r="GG162" s="51"/>
      <c r="GH162" s="51"/>
      <c r="GI162" s="51"/>
      <c r="GJ162" s="51"/>
      <c r="GK162" s="51"/>
      <c r="GL162" s="51"/>
      <c r="GM162" s="51"/>
      <c r="GN162" s="51"/>
      <c r="GO162" s="51"/>
      <c r="GP162" s="51"/>
      <c r="GQ162" s="51"/>
      <c r="GR162" s="51"/>
      <c r="GS162" s="51"/>
      <c r="GT162" s="51"/>
      <c r="GU162" s="51"/>
      <c r="GV162" s="51"/>
      <c r="GW162" s="51"/>
      <c r="GX162" s="51"/>
      <c r="GY162" s="51"/>
      <c r="GZ162" s="51"/>
      <c r="HA162" s="51"/>
      <c r="HB162" s="51"/>
      <c r="HC162" s="51"/>
      <c r="HD162" s="51"/>
      <c r="HE162" s="51"/>
      <c r="HF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c r="BZ163" s="51"/>
      <c r="CA163" s="51"/>
      <c r="CB163" s="51"/>
      <c r="CC163" s="51"/>
      <c r="CD163" s="51"/>
      <c r="CE163" s="51"/>
      <c r="CF163" s="51"/>
      <c r="CG163" s="51"/>
      <c r="CH163" s="51"/>
      <c r="CI163" s="51"/>
      <c r="CJ163" s="51"/>
      <c r="CK163" s="51"/>
      <c r="CL163" s="51"/>
      <c r="CM163" s="51"/>
      <c r="CN163" s="51"/>
      <c r="CO163" s="51"/>
      <c r="CP163" s="51"/>
      <c r="CQ163" s="51"/>
      <c r="CR163" s="51"/>
      <c r="CS163" s="51"/>
      <c r="CT163" s="51"/>
      <c r="CU163" s="51"/>
      <c r="CV163" s="51"/>
      <c r="CW163" s="51"/>
      <c r="CX163" s="51"/>
      <c r="CY163" s="51"/>
      <c r="CZ163" s="51"/>
      <c r="DA163" s="51"/>
      <c r="DB163" s="51"/>
      <c r="DC163" s="51"/>
      <c r="DD163" s="51"/>
      <c r="DE163" s="51"/>
      <c r="DF163" s="51"/>
      <c r="DG163" s="51"/>
      <c r="DH163" s="51"/>
      <c r="DI163" s="51"/>
      <c r="DJ163" s="51"/>
      <c r="DK163" s="51"/>
      <c r="DL163" s="51"/>
      <c r="DM163" s="51"/>
      <c r="DN163" s="51"/>
      <c r="DO163" s="51"/>
      <c r="DP163" s="51"/>
      <c r="DQ163" s="51"/>
      <c r="DR163" s="51"/>
      <c r="DS163" s="51"/>
      <c r="DT163" s="51"/>
      <c r="DU163" s="51"/>
      <c r="DV163" s="51"/>
      <c r="DW163" s="51"/>
      <c r="DX163" s="51"/>
      <c r="DY163" s="51"/>
      <c r="DZ163" s="51"/>
      <c r="EA163" s="51"/>
      <c r="EB163" s="51"/>
      <c r="EC163" s="51"/>
      <c r="ED163" s="51"/>
      <c r="EE163" s="51"/>
      <c r="EF163" s="51"/>
      <c r="EG163" s="51"/>
      <c r="EH163" s="51"/>
      <c r="EI163" s="51"/>
      <c r="EJ163" s="51"/>
      <c r="EK163" s="51"/>
      <c r="EL163" s="51"/>
      <c r="EM163" s="51"/>
      <c r="EN163" s="51"/>
      <c r="EO163" s="51"/>
      <c r="EP163" s="51"/>
      <c r="EQ163" s="51"/>
      <c r="ER163" s="51"/>
      <c r="ES163" s="51"/>
      <c r="ET163" s="51"/>
      <c r="EU163" s="51"/>
      <c r="EV163" s="51"/>
      <c r="EW163" s="51"/>
      <c r="EX163" s="51"/>
      <c r="EY163" s="51"/>
      <c r="EZ163" s="51"/>
      <c r="FA163" s="51"/>
      <c r="FB163" s="51"/>
      <c r="FC163" s="51"/>
      <c r="FD163" s="51"/>
      <c r="FE163" s="51"/>
      <c r="FF163" s="51"/>
      <c r="FG163" s="51"/>
      <c r="FH163" s="51"/>
      <c r="FI163" s="51"/>
      <c r="FJ163" s="51"/>
      <c r="FK163" s="51"/>
      <c r="FL163" s="51"/>
      <c r="FM163" s="51"/>
      <c r="FN163" s="51"/>
      <c r="FO163" s="51"/>
      <c r="FP163" s="51"/>
      <c r="FQ163" s="51"/>
      <c r="FR163" s="51"/>
      <c r="FS163" s="51"/>
      <c r="FT163" s="51"/>
      <c r="FU163" s="51"/>
      <c r="FV163" s="51"/>
      <c r="FW163" s="51"/>
      <c r="FX163" s="51"/>
      <c r="FY163" s="51"/>
      <c r="FZ163" s="51"/>
      <c r="GA163" s="51"/>
      <c r="GB163" s="51"/>
      <c r="GC163" s="51"/>
      <c r="GD163" s="51"/>
      <c r="GE163" s="51"/>
      <c r="GF163" s="51"/>
      <c r="GG163" s="51"/>
      <c r="GH163" s="51"/>
      <c r="GI163" s="51"/>
      <c r="GJ163" s="51"/>
      <c r="GK163" s="51"/>
      <c r="GL163" s="51"/>
      <c r="GM163" s="51"/>
      <c r="GN163" s="51"/>
      <c r="GO163" s="51"/>
      <c r="GP163" s="51"/>
      <c r="GQ163" s="51"/>
      <c r="GR163" s="51"/>
      <c r="GS163" s="51"/>
      <c r="GT163" s="51"/>
      <c r="GU163" s="51"/>
      <c r="GV163" s="51"/>
      <c r="GW163" s="51"/>
      <c r="GX163" s="51"/>
      <c r="GY163" s="51"/>
      <c r="GZ163" s="51"/>
      <c r="HA163" s="51"/>
      <c r="HB163" s="51"/>
      <c r="HC163" s="51"/>
      <c r="HD163" s="51"/>
      <c r="HE163" s="51"/>
      <c r="HF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c r="BZ164" s="51"/>
      <c r="CA164" s="51"/>
      <c r="CB164" s="51"/>
      <c r="CC164" s="51"/>
      <c r="CD164" s="51"/>
      <c r="CE164" s="51"/>
      <c r="CF164" s="51"/>
      <c r="CG164" s="51"/>
      <c r="CH164" s="51"/>
      <c r="CI164" s="51"/>
      <c r="CJ164" s="51"/>
      <c r="CK164" s="51"/>
      <c r="CL164" s="51"/>
      <c r="CM164" s="51"/>
      <c r="CN164" s="51"/>
      <c r="CO164" s="51"/>
      <c r="CP164" s="51"/>
      <c r="CQ164" s="51"/>
      <c r="CR164" s="51"/>
      <c r="CS164" s="51"/>
      <c r="CT164" s="51"/>
      <c r="CU164" s="51"/>
      <c r="CV164" s="51"/>
      <c r="CW164" s="51"/>
      <c r="CX164" s="51"/>
      <c r="CY164" s="51"/>
      <c r="CZ164" s="51"/>
      <c r="DA164" s="51"/>
      <c r="DB164" s="51"/>
      <c r="DC164" s="51"/>
      <c r="DD164" s="51"/>
      <c r="DE164" s="51"/>
      <c r="DF164" s="51"/>
      <c r="DG164" s="51"/>
      <c r="DH164" s="51"/>
      <c r="DI164" s="51"/>
      <c r="DJ164" s="51"/>
      <c r="DK164" s="51"/>
      <c r="DL164" s="51"/>
      <c r="DM164" s="51"/>
      <c r="DN164" s="51"/>
      <c r="DO164" s="51"/>
      <c r="DP164" s="51"/>
      <c r="DQ164" s="51"/>
      <c r="DR164" s="51"/>
      <c r="DS164" s="51"/>
      <c r="DT164" s="51"/>
      <c r="DU164" s="51"/>
      <c r="DV164" s="51"/>
      <c r="DW164" s="51"/>
      <c r="DX164" s="51"/>
      <c r="DY164" s="51"/>
      <c r="DZ164" s="51"/>
      <c r="EA164" s="51"/>
      <c r="EB164" s="51"/>
      <c r="EC164" s="51"/>
      <c r="ED164" s="51"/>
      <c r="EE164" s="51"/>
      <c r="EF164" s="51"/>
      <c r="EG164" s="51"/>
      <c r="EH164" s="51"/>
      <c r="EI164" s="51"/>
      <c r="EJ164" s="51"/>
      <c r="EK164" s="51"/>
      <c r="EL164" s="51"/>
      <c r="EM164" s="51"/>
      <c r="EN164" s="51"/>
      <c r="EO164" s="51"/>
      <c r="EP164" s="51"/>
      <c r="EQ164" s="51"/>
      <c r="ER164" s="51"/>
      <c r="ES164" s="51"/>
      <c r="ET164" s="51"/>
      <c r="EU164" s="51"/>
      <c r="EV164" s="51"/>
      <c r="EW164" s="51"/>
      <c r="EX164" s="51"/>
      <c r="EY164" s="51"/>
      <c r="EZ164" s="51"/>
      <c r="FA164" s="51"/>
      <c r="FB164" s="51"/>
      <c r="FC164" s="51"/>
      <c r="FD164" s="51"/>
      <c r="FE164" s="51"/>
      <c r="FF164" s="51"/>
      <c r="FG164" s="51"/>
      <c r="FH164" s="51"/>
      <c r="FI164" s="51"/>
      <c r="FJ164" s="51"/>
      <c r="FK164" s="51"/>
      <c r="FL164" s="51"/>
      <c r="FM164" s="51"/>
      <c r="FN164" s="51"/>
      <c r="FO164" s="51"/>
      <c r="FP164" s="51"/>
      <c r="FQ164" s="51"/>
      <c r="FR164" s="51"/>
      <c r="FS164" s="51"/>
      <c r="FT164" s="51"/>
      <c r="FU164" s="51"/>
      <c r="FV164" s="51"/>
      <c r="FW164" s="51"/>
      <c r="FX164" s="51"/>
      <c r="FY164" s="51"/>
      <c r="FZ164" s="51"/>
      <c r="GA164" s="51"/>
      <c r="GB164" s="51"/>
      <c r="GC164" s="51"/>
      <c r="GD164" s="51"/>
      <c r="GE164" s="51"/>
      <c r="GF164" s="51"/>
      <c r="GG164" s="51"/>
      <c r="GH164" s="51"/>
      <c r="GI164" s="51"/>
      <c r="GJ164" s="51"/>
      <c r="GK164" s="51"/>
      <c r="GL164" s="51"/>
      <c r="GM164" s="51"/>
      <c r="GN164" s="51"/>
      <c r="GO164" s="51"/>
      <c r="GP164" s="51"/>
      <c r="GQ164" s="51"/>
      <c r="GR164" s="51"/>
      <c r="GS164" s="51"/>
      <c r="GT164" s="51"/>
      <c r="GU164" s="51"/>
      <c r="GV164" s="51"/>
      <c r="GW164" s="51"/>
      <c r="GX164" s="51"/>
      <c r="GY164" s="51"/>
      <c r="GZ164" s="51"/>
      <c r="HA164" s="51"/>
      <c r="HB164" s="51"/>
      <c r="HC164" s="51"/>
      <c r="HD164" s="51"/>
      <c r="HE164" s="51"/>
      <c r="HF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c r="CH165" s="51"/>
      <c r="CI165" s="51"/>
      <c r="CJ165" s="51"/>
      <c r="CK165" s="51"/>
      <c r="CL165" s="51"/>
      <c r="CM165" s="51"/>
      <c r="CN165" s="51"/>
      <c r="CO165" s="51"/>
      <c r="CP165" s="51"/>
      <c r="CQ165" s="51"/>
      <c r="CR165" s="51"/>
      <c r="CS165" s="51"/>
      <c r="CT165" s="51"/>
      <c r="CU165" s="51"/>
      <c r="CV165" s="51"/>
      <c r="CW165" s="51"/>
      <c r="CX165" s="51"/>
      <c r="CY165" s="51"/>
      <c r="CZ165" s="51"/>
      <c r="DA165" s="51"/>
      <c r="DB165" s="51"/>
      <c r="DC165" s="51"/>
      <c r="DD165" s="51"/>
      <c r="DE165" s="51"/>
      <c r="DF165" s="51"/>
      <c r="DG165" s="51"/>
      <c r="DH165" s="51"/>
      <c r="DI165" s="51"/>
      <c r="DJ165" s="51"/>
      <c r="DK165" s="51"/>
      <c r="DL165" s="51"/>
      <c r="DM165" s="51"/>
      <c r="DN165" s="51"/>
      <c r="DO165" s="51"/>
      <c r="DP165" s="51"/>
      <c r="DQ165" s="51"/>
      <c r="DR165" s="51"/>
      <c r="DS165" s="51"/>
      <c r="DT165" s="51"/>
      <c r="DU165" s="51"/>
      <c r="DV165" s="51"/>
      <c r="DW165" s="51"/>
      <c r="DX165" s="51"/>
      <c r="DY165" s="51"/>
      <c r="DZ165" s="51"/>
      <c r="EA165" s="51"/>
      <c r="EB165" s="51"/>
      <c r="EC165" s="51"/>
      <c r="ED165" s="51"/>
      <c r="EE165" s="51"/>
      <c r="EF165" s="51"/>
      <c r="EG165" s="51"/>
      <c r="EH165" s="51"/>
      <c r="EI165" s="51"/>
      <c r="EJ165" s="51"/>
      <c r="EK165" s="51"/>
      <c r="EL165" s="51"/>
      <c r="EM165" s="51"/>
      <c r="EN165" s="51"/>
      <c r="EO165" s="51"/>
      <c r="EP165" s="51"/>
      <c r="EQ165" s="51"/>
      <c r="ER165" s="51"/>
      <c r="ES165" s="51"/>
      <c r="ET165" s="51"/>
      <c r="EU165" s="51"/>
      <c r="EV165" s="51"/>
      <c r="EW165" s="51"/>
      <c r="EX165" s="51"/>
      <c r="EY165" s="51"/>
      <c r="EZ165" s="51"/>
      <c r="FA165" s="51"/>
      <c r="FB165" s="51"/>
      <c r="FC165" s="51"/>
      <c r="FD165" s="51"/>
      <c r="FE165" s="51"/>
      <c r="FF165" s="51"/>
      <c r="FG165" s="51"/>
      <c r="FH165" s="51"/>
      <c r="FI165" s="51"/>
      <c r="FJ165" s="51"/>
      <c r="FK165" s="51"/>
      <c r="FL165" s="51"/>
      <c r="FM165" s="51"/>
      <c r="FN165" s="51"/>
      <c r="FO165" s="51"/>
      <c r="FP165" s="51"/>
      <c r="FQ165" s="51"/>
      <c r="FR165" s="51"/>
      <c r="FS165" s="51"/>
      <c r="FT165" s="51"/>
      <c r="FU165" s="51"/>
      <c r="FV165" s="51"/>
      <c r="FW165" s="51"/>
      <c r="FX165" s="51"/>
      <c r="FY165" s="51"/>
      <c r="FZ165" s="51"/>
      <c r="GA165" s="51"/>
      <c r="GB165" s="51"/>
      <c r="GC165" s="51"/>
      <c r="GD165" s="51"/>
      <c r="GE165" s="51"/>
      <c r="GF165" s="51"/>
      <c r="GG165" s="51"/>
      <c r="GH165" s="51"/>
      <c r="GI165" s="51"/>
      <c r="GJ165" s="51"/>
      <c r="GK165" s="51"/>
      <c r="GL165" s="51"/>
      <c r="GM165" s="51"/>
      <c r="GN165" s="51"/>
      <c r="GO165" s="51"/>
      <c r="GP165" s="51"/>
      <c r="GQ165" s="51"/>
      <c r="GR165" s="51"/>
      <c r="GS165" s="51"/>
      <c r="GT165" s="51"/>
      <c r="GU165" s="51"/>
      <c r="GV165" s="51"/>
      <c r="GW165" s="51"/>
      <c r="GX165" s="51"/>
      <c r="GY165" s="51"/>
      <c r="GZ165" s="51"/>
      <c r="HA165" s="51"/>
      <c r="HB165" s="51"/>
      <c r="HC165" s="51"/>
      <c r="HD165" s="51"/>
      <c r="HE165" s="51"/>
      <c r="HF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c r="CH166" s="51"/>
      <c r="CI166" s="51"/>
      <c r="CJ166" s="51"/>
      <c r="CK166" s="51"/>
      <c r="CL166" s="51"/>
      <c r="CM166" s="51"/>
      <c r="CN166" s="51"/>
      <c r="CO166" s="51"/>
      <c r="CP166" s="51"/>
      <c r="CQ166" s="51"/>
      <c r="CR166" s="51"/>
      <c r="CS166" s="51"/>
      <c r="CT166" s="51"/>
      <c r="CU166" s="51"/>
      <c r="CV166" s="51"/>
      <c r="CW166" s="51"/>
      <c r="CX166" s="51"/>
      <c r="CY166" s="51"/>
      <c r="CZ166" s="51"/>
      <c r="DA166" s="51"/>
      <c r="DB166" s="51"/>
      <c r="DC166" s="51"/>
      <c r="DD166" s="51"/>
      <c r="DE166" s="51"/>
      <c r="DF166" s="51"/>
      <c r="DG166" s="51"/>
      <c r="DH166" s="51"/>
      <c r="DI166" s="51"/>
      <c r="DJ166" s="51"/>
      <c r="DK166" s="51"/>
      <c r="DL166" s="51"/>
      <c r="DM166" s="51"/>
      <c r="DN166" s="51"/>
      <c r="DO166" s="51"/>
      <c r="DP166" s="51"/>
      <c r="DQ166" s="51"/>
      <c r="DR166" s="51"/>
      <c r="DS166" s="51"/>
      <c r="DT166" s="51"/>
      <c r="DU166" s="51"/>
      <c r="DV166" s="51"/>
      <c r="DW166" s="51"/>
      <c r="DX166" s="51"/>
      <c r="DY166" s="51"/>
      <c r="DZ166" s="51"/>
      <c r="EA166" s="51"/>
      <c r="EB166" s="51"/>
      <c r="EC166" s="51"/>
      <c r="ED166" s="51"/>
      <c r="EE166" s="51"/>
      <c r="EF166" s="51"/>
      <c r="EG166" s="51"/>
      <c r="EH166" s="51"/>
      <c r="EI166" s="51"/>
      <c r="EJ166" s="51"/>
      <c r="EK166" s="51"/>
      <c r="EL166" s="51"/>
      <c r="EM166" s="51"/>
      <c r="EN166" s="51"/>
      <c r="EO166" s="51"/>
      <c r="EP166" s="51"/>
      <c r="EQ166" s="51"/>
      <c r="ER166" s="51"/>
      <c r="ES166" s="51"/>
      <c r="ET166" s="51"/>
      <c r="EU166" s="51"/>
      <c r="EV166" s="51"/>
      <c r="EW166" s="51"/>
      <c r="EX166" s="51"/>
      <c r="EY166" s="51"/>
      <c r="EZ166" s="51"/>
      <c r="FA166" s="51"/>
      <c r="FB166" s="51"/>
      <c r="FC166" s="51"/>
      <c r="FD166" s="51"/>
      <c r="FE166" s="51"/>
      <c r="FF166" s="51"/>
      <c r="FG166" s="51"/>
      <c r="FH166" s="51"/>
      <c r="FI166" s="51"/>
      <c r="FJ166" s="51"/>
      <c r="FK166" s="51"/>
      <c r="FL166" s="51"/>
      <c r="FM166" s="51"/>
      <c r="FN166" s="51"/>
      <c r="FO166" s="51"/>
      <c r="FP166" s="51"/>
      <c r="FQ166" s="51"/>
      <c r="FR166" s="51"/>
      <c r="FS166" s="51"/>
      <c r="FT166" s="51"/>
      <c r="FU166" s="51"/>
      <c r="FV166" s="51"/>
      <c r="FW166" s="51"/>
      <c r="FX166" s="51"/>
      <c r="FY166" s="51"/>
      <c r="FZ166" s="51"/>
      <c r="GA166" s="51"/>
      <c r="GB166" s="51"/>
      <c r="GC166" s="51"/>
      <c r="GD166" s="51"/>
      <c r="GE166" s="51"/>
      <c r="GF166" s="51"/>
      <c r="GG166" s="51"/>
      <c r="GH166" s="51"/>
      <c r="GI166" s="51"/>
      <c r="GJ166" s="51"/>
      <c r="GK166" s="51"/>
      <c r="GL166" s="51"/>
      <c r="GM166" s="51"/>
      <c r="GN166" s="51"/>
      <c r="GO166" s="51"/>
      <c r="GP166" s="51"/>
      <c r="GQ166" s="51"/>
      <c r="GR166" s="51"/>
      <c r="GS166" s="51"/>
      <c r="GT166" s="51"/>
      <c r="GU166" s="51"/>
      <c r="GV166" s="51"/>
      <c r="GW166" s="51"/>
      <c r="GX166" s="51"/>
      <c r="GY166" s="51"/>
      <c r="GZ166" s="51"/>
      <c r="HA166" s="51"/>
      <c r="HB166" s="51"/>
      <c r="HC166" s="51"/>
      <c r="HD166" s="51"/>
      <c r="HE166" s="51"/>
      <c r="HF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c r="CH167" s="51"/>
      <c r="CI167" s="51"/>
      <c r="CJ167" s="51"/>
      <c r="CK167" s="51"/>
      <c r="CL167" s="51"/>
      <c r="CM167" s="51"/>
      <c r="CN167" s="51"/>
      <c r="CO167" s="51"/>
      <c r="CP167" s="51"/>
      <c r="CQ167" s="51"/>
      <c r="CR167" s="51"/>
      <c r="CS167" s="51"/>
      <c r="CT167" s="51"/>
      <c r="CU167" s="51"/>
      <c r="CV167" s="51"/>
      <c r="CW167" s="51"/>
      <c r="CX167" s="51"/>
      <c r="CY167" s="51"/>
      <c r="CZ167" s="51"/>
      <c r="DA167" s="51"/>
      <c r="DB167" s="51"/>
      <c r="DC167" s="51"/>
      <c r="DD167" s="51"/>
      <c r="DE167" s="51"/>
      <c r="DF167" s="51"/>
      <c r="DG167" s="51"/>
      <c r="DH167" s="51"/>
      <c r="DI167" s="51"/>
      <c r="DJ167" s="51"/>
      <c r="DK167" s="51"/>
      <c r="DL167" s="51"/>
      <c r="DM167" s="51"/>
      <c r="DN167" s="51"/>
      <c r="DO167" s="51"/>
      <c r="DP167" s="51"/>
      <c r="DQ167" s="51"/>
      <c r="DR167" s="51"/>
      <c r="DS167" s="51"/>
      <c r="DT167" s="51"/>
      <c r="DU167" s="51"/>
      <c r="DV167" s="51"/>
      <c r="DW167" s="51"/>
      <c r="DX167" s="51"/>
      <c r="DY167" s="51"/>
      <c r="DZ167" s="51"/>
      <c r="EA167" s="51"/>
      <c r="EB167" s="51"/>
      <c r="EC167" s="51"/>
      <c r="ED167" s="51"/>
      <c r="EE167" s="51"/>
      <c r="EF167" s="51"/>
      <c r="EG167" s="51"/>
      <c r="EH167" s="51"/>
      <c r="EI167" s="51"/>
      <c r="EJ167" s="51"/>
      <c r="EK167" s="51"/>
      <c r="EL167" s="51"/>
      <c r="EM167" s="51"/>
      <c r="EN167" s="51"/>
      <c r="EO167" s="51"/>
      <c r="EP167" s="51"/>
      <c r="EQ167" s="51"/>
      <c r="ER167" s="51"/>
      <c r="ES167" s="51"/>
      <c r="ET167" s="51"/>
      <c r="EU167" s="51"/>
      <c r="EV167" s="51"/>
      <c r="EW167" s="51"/>
      <c r="EX167" s="51"/>
      <c r="EY167" s="51"/>
      <c r="EZ167" s="51"/>
      <c r="FA167" s="51"/>
      <c r="FB167" s="51"/>
      <c r="FC167" s="51"/>
      <c r="FD167" s="51"/>
      <c r="FE167" s="51"/>
      <c r="FF167" s="51"/>
      <c r="FG167" s="51"/>
      <c r="FH167" s="51"/>
      <c r="FI167" s="51"/>
      <c r="FJ167" s="51"/>
      <c r="FK167" s="51"/>
      <c r="FL167" s="51"/>
      <c r="FM167" s="51"/>
      <c r="FN167" s="51"/>
      <c r="FO167" s="51"/>
      <c r="FP167" s="51"/>
      <c r="FQ167" s="51"/>
      <c r="FR167" s="51"/>
      <c r="FS167" s="51"/>
      <c r="FT167" s="51"/>
      <c r="FU167" s="51"/>
      <c r="FV167" s="51"/>
      <c r="FW167" s="51"/>
      <c r="FX167" s="51"/>
      <c r="FY167" s="51"/>
      <c r="FZ167" s="51"/>
      <c r="GA167" s="51"/>
      <c r="GB167" s="51"/>
      <c r="GC167" s="51"/>
      <c r="GD167" s="51"/>
      <c r="GE167" s="51"/>
      <c r="GF167" s="51"/>
      <c r="GG167" s="51"/>
      <c r="GH167" s="51"/>
      <c r="GI167" s="51"/>
      <c r="GJ167" s="51"/>
      <c r="GK167" s="51"/>
      <c r="GL167" s="51"/>
      <c r="GM167" s="51"/>
      <c r="GN167" s="51"/>
      <c r="GO167" s="51"/>
      <c r="GP167" s="51"/>
      <c r="GQ167" s="51"/>
      <c r="GR167" s="51"/>
      <c r="GS167" s="51"/>
      <c r="GT167" s="51"/>
      <c r="GU167" s="51"/>
      <c r="GV167" s="51"/>
      <c r="GW167" s="51"/>
      <c r="GX167" s="51"/>
      <c r="GY167" s="51"/>
      <c r="GZ167" s="51"/>
      <c r="HA167" s="51"/>
      <c r="HB167" s="51"/>
      <c r="HC167" s="51"/>
      <c r="HD167" s="51"/>
      <c r="HE167" s="51"/>
      <c r="HF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c r="CH168" s="51"/>
      <c r="CI168" s="51"/>
      <c r="CJ168" s="51"/>
      <c r="CK168" s="51"/>
      <c r="CL168" s="51"/>
      <c r="CM168" s="51"/>
      <c r="CN168" s="51"/>
      <c r="CO168" s="51"/>
      <c r="CP168" s="51"/>
      <c r="CQ168" s="51"/>
      <c r="CR168" s="51"/>
      <c r="CS168" s="51"/>
      <c r="CT168" s="51"/>
      <c r="CU168" s="51"/>
      <c r="CV168" s="51"/>
      <c r="CW168" s="51"/>
      <c r="CX168" s="51"/>
      <c r="CY168" s="51"/>
      <c r="CZ168" s="51"/>
      <c r="DA168" s="51"/>
      <c r="DB168" s="51"/>
      <c r="DC168" s="51"/>
      <c r="DD168" s="51"/>
      <c r="DE168" s="51"/>
      <c r="DF168" s="51"/>
      <c r="DG168" s="51"/>
      <c r="DH168" s="51"/>
      <c r="DI168" s="51"/>
      <c r="DJ168" s="51"/>
      <c r="DK168" s="51"/>
      <c r="DL168" s="51"/>
      <c r="DM168" s="51"/>
      <c r="DN168" s="51"/>
      <c r="DO168" s="51"/>
      <c r="DP168" s="51"/>
      <c r="DQ168" s="51"/>
      <c r="DR168" s="51"/>
      <c r="DS168" s="51"/>
      <c r="DT168" s="51"/>
      <c r="DU168" s="51"/>
      <c r="DV168" s="51"/>
      <c r="DW168" s="51"/>
      <c r="DX168" s="51"/>
      <c r="DY168" s="51"/>
      <c r="DZ168" s="51"/>
      <c r="EA168" s="51"/>
      <c r="EB168" s="51"/>
      <c r="EC168" s="51"/>
      <c r="ED168" s="51"/>
      <c r="EE168" s="51"/>
      <c r="EF168" s="51"/>
      <c r="EG168" s="51"/>
      <c r="EH168" s="51"/>
      <c r="EI168" s="51"/>
      <c r="EJ168" s="51"/>
      <c r="EK168" s="51"/>
      <c r="EL168" s="51"/>
      <c r="EM168" s="51"/>
      <c r="EN168" s="51"/>
      <c r="EO168" s="51"/>
      <c r="EP168" s="51"/>
      <c r="EQ168" s="51"/>
      <c r="ER168" s="51"/>
      <c r="ES168" s="51"/>
      <c r="ET168" s="51"/>
      <c r="EU168" s="51"/>
      <c r="EV168" s="51"/>
      <c r="EW168" s="51"/>
      <c r="EX168" s="51"/>
      <c r="EY168" s="51"/>
      <c r="EZ168" s="51"/>
      <c r="FA168" s="51"/>
      <c r="FB168" s="51"/>
      <c r="FC168" s="51"/>
      <c r="FD168" s="51"/>
      <c r="FE168" s="51"/>
      <c r="FF168" s="51"/>
      <c r="FG168" s="51"/>
      <c r="FH168" s="51"/>
      <c r="FI168" s="51"/>
      <c r="FJ168" s="51"/>
      <c r="FK168" s="51"/>
      <c r="FL168" s="51"/>
      <c r="FM168" s="51"/>
      <c r="FN168" s="51"/>
      <c r="FO168" s="51"/>
      <c r="FP168" s="51"/>
      <c r="FQ168" s="51"/>
      <c r="FR168" s="51"/>
      <c r="FS168" s="51"/>
      <c r="FT168" s="51"/>
      <c r="FU168" s="51"/>
      <c r="FV168" s="51"/>
      <c r="FW168" s="51"/>
      <c r="FX168" s="51"/>
      <c r="FY168" s="51"/>
      <c r="FZ168" s="51"/>
      <c r="GA168" s="51"/>
      <c r="GB168" s="51"/>
      <c r="GC168" s="51"/>
      <c r="GD168" s="51"/>
      <c r="GE168" s="51"/>
      <c r="GF168" s="51"/>
      <c r="GG168" s="51"/>
      <c r="GH168" s="51"/>
      <c r="GI168" s="51"/>
      <c r="GJ168" s="51"/>
      <c r="GK168" s="51"/>
      <c r="GL168" s="51"/>
      <c r="GM168" s="51"/>
      <c r="GN168" s="51"/>
      <c r="GO168" s="51"/>
      <c r="GP168" s="51"/>
      <c r="GQ168" s="51"/>
      <c r="GR168" s="51"/>
      <c r="GS168" s="51"/>
      <c r="GT168" s="51"/>
      <c r="GU168" s="51"/>
      <c r="GV168" s="51"/>
      <c r="GW168" s="51"/>
      <c r="GX168" s="51"/>
      <c r="GY168" s="51"/>
      <c r="GZ168" s="51"/>
      <c r="HA168" s="51"/>
      <c r="HB168" s="51"/>
      <c r="HC168" s="51"/>
      <c r="HD168" s="51"/>
      <c r="HE168" s="51"/>
      <c r="HF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c r="CQ169" s="51"/>
      <c r="CR169" s="51"/>
      <c r="CS169" s="51"/>
      <c r="CT169" s="51"/>
      <c r="CU169" s="51"/>
      <c r="CV169" s="51"/>
      <c r="CW169" s="51"/>
      <c r="CX169" s="51"/>
      <c r="CY169" s="51"/>
      <c r="CZ169" s="51"/>
      <c r="DA169" s="51"/>
      <c r="DB169" s="51"/>
      <c r="DC169" s="51"/>
      <c r="DD169" s="51"/>
      <c r="DE169" s="51"/>
      <c r="DF169" s="51"/>
      <c r="DG169" s="51"/>
      <c r="DH169" s="51"/>
      <c r="DI169" s="51"/>
      <c r="DJ169" s="51"/>
      <c r="DK169" s="51"/>
      <c r="DL169" s="51"/>
      <c r="DM169" s="51"/>
      <c r="DN169" s="51"/>
      <c r="DO169" s="51"/>
      <c r="DP169" s="51"/>
      <c r="DQ169" s="51"/>
      <c r="DR169" s="51"/>
      <c r="DS169" s="51"/>
      <c r="DT169" s="51"/>
      <c r="DU169" s="51"/>
      <c r="DV169" s="51"/>
      <c r="DW169" s="51"/>
      <c r="DX169" s="51"/>
      <c r="DY169" s="51"/>
      <c r="DZ169" s="51"/>
      <c r="EA169" s="51"/>
      <c r="EB169" s="51"/>
      <c r="EC169" s="51"/>
      <c r="ED169" s="51"/>
      <c r="EE169" s="51"/>
      <c r="EF169" s="51"/>
      <c r="EG169" s="51"/>
      <c r="EH169" s="51"/>
      <c r="EI169" s="51"/>
      <c r="EJ169" s="51"/>
      <c r="EK169" s="51"/>
      <c r="EL169" s="51"/>
      <c r="EM169" s="51"/>
      <c r="EN169" s="51"/>
      <c r="EO169" s="51"/>
      <c r="EP169" s="51"/>
      <c r="EQ169" s="51"/>
      <c r="ER169" s="51"/>
      <c r="ES169" s="51"/>
      <c r="ET169" s="51"/>
      <c r="EU169" s="51"/>
      <c r="EV169" s="51"/>
      <c r="EW169" s="51"/>
      <c r="EX169" s="51"/>
      <c r="EY169" s="51"/>
      <c r="EZ169" s="51"/>
      <c r="FA169" s="51"/>
      <c r="FB169" s="51"/>
      <c r="FC169" s="51"/>
      <c r="FD169" s="51"/>
      <c r="FE169" s="51"/>
      <c r="FF169" s="51"/>
      <c r="FG169" s="51"/>
      <c r="FH169" s="51"/>
      <c r="FI169" s="51"/>
      <c r="FJ169" s="51"/>
      <c r="FK169" s="51"/>
      <c r="FL169" s="51"/>
      <c r="FM169" s="51"/>
      <c r="FN169" s="51"/>
      <c r="FO169" s="51"/>
      <c r="FP169" s="51"/>
      <c r="FQ169" s="51"/>
      <c r="FR169" s="51"/>
      <c r="FS169" s="51"/>
      <c r="FT169" s="51"/>
      <c r="FU169" s="51"/>
      <c r="FV169" s="51"/>
      <c r="FW169" s="51"/>
      <c r="FX169" s="51"/>
      <c r="FY169" s="51"/>
      <c r="FZ169" s="51"/>
      <c r="GA169" s="51"/>
      <c r="GB169" s="51"/>
      <c r="GC169" s="51"/>
      <c r="GD169" s="51"/>
      <c r="GE169" s="51"/>
      <c r="GF169" s="51"/>
      <c r="GG169" s="51"/>
      <c r="GH169" s="51"/>
      <c r="GI169" s="51"/>
      <c r="GJ169" s="51"/>
      <c r="GK169" s="51"/>
      <c r="GL169" s="51"/>
      <c r="GM169" s="51"/>
      <c r="GN169" s="51"/>
      <c r="GO169" s="51"/>
      <c r="GP169" s="51"/>
      <c r="GQ169" s="51"/>
      <c r="GR169" s="51"/>
      <c r="GS169" s="51"/>
      <c r="GT169" s="51"/>
      <c r="GU169" s="51"/>
      <c r="GV169" s="51"/>
      <c r="GW169" s="51"/>
      <c r="GX169" s="51"/>
      <c r="GY169" s="51"/>
      <c r="GZ169" s="51"/>
      <c r="HA169" s="51"/>
      <c r="HB169" s="51"/>
      <c r="HC169" s="51"/>
      <c r="HD169" s="51"/>
      <c r="HE169" s="51"/>
      <c r="HF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c r="CH170" s="51"/>
      <c r="CI170" s="51"/>
      <c r="CJ170" s="51"/>
      <c r="CK170" s="51"/>
      <c r="CL170" s="51"/>
      <c r="CM170" s="51"/>
      <c r="CN170" s="51"/>
      <c r="CO170" s="51"/>
      <c r="CP170" s="51"/>
      <c r="CQ170" s="51"/>
      <c r="CR170" s="51"/>
      <c r="CS170" s="51"/>
      <c r="CT170" s="51"/>
      <c r="CU170" s="51"/>
      <c r="CV170" s="51"/>
      <c r="CW170" s="51"/>
      <c r="CX170" s="51"/>
      <c r="CY170" s="51"/>
      <c r="CZ170" s="51"/>
      <c r="DA170" s="51"/>
      <c r="DB170" s="51"/>
      <c r="DC170" s="51"/>
      <c r="DD170" s="51"/>
      <c r="DE170" s="51"/>
      <c r="DF170" s="51"/>
      <c r="DG170" s="51"/>
      <c r="DH170" s="51"/>
      <c r="DI170" s="51"/>
      <c r="DJ170" s="51"/>
      <c r="DK170" s="51"/>
      <c r="DL170" s="51"/>
      <c r="DM170" s="51"/>
      <c r="DN170" s="51"/>
      <c r="DO170" s="51"/>
      <c r="DP170" s="51"/>
      <c r="DQ170" s="51"/>
      <c r="DR170" s="51"/>
      <c r="DS170" s="51"/>
      <c r="DT170" s="51"/>
      <c r="DU170" s="51"/>
      <c r="DV170" s="51"/>
      <c r="DW170" s="51"/>
      <c r="DX170" s="51"/>
      <c r="DY170" s="51"/>
      <c r="DZ170" s="51"/>
      <c r="EA170" s="51"/>
      <c r="EB170" s="51"/>
      <c r="EC170" s="51"/>
      <c r="ED170" s="51"/>
      <c r="EE170" s="51"/>
      <c r="EF170" s="51"/>
      <c r="EG170" s="51"/>
      <c r="EH170" s="51"/>
      <c r="EI170" s="51"/>
      <c r="EJ170" s="51"/>
      <c r="EK170" s="51"/>
      <c r="EL170" s="51"/>
      <c r="EM170" s="51"/>
      <c r="EN170" s="51"/>
      <c r="EO170" s="51"/>
      <c r="EP170" s="51"/>
      <c r="EQ170" s="51"/>
      <c r="ER170" s="51"/>
      <c r="ES170" s="51"/>
      <c r="ET170" s="51"/>
      <c r="EU170" s="51"/>
      <c r="EV170" s="51"/>
      <c r="EW170" s="51"/>
      <c r="EX170" s="51"/>
      <c r="EY170" s="51"/>
      <c r="EZ170" s="51"/>
      <c r="FA170" s="51"/>
      <c r="FB170" s="51"/>
      <c r="FC170" s="51"/>
      <c r="FD170" s="51"/>
      <c r="FE170" s="51"/>
      <c r="FF170" s="51"/>
      <c r="FG170" s="51"/>
      <c r="FH170" s="51"/>
      <c r="FI170" s="51"/>
      <c r="FJ170" s="51"/>
      <c r="FK170" s="51"/>
      <c r="FL170" s="51"/>
      <c r="FM170" s="51"/>
      <c r="FN170" s="51"/>
      <c r="FO170" s="51"/>
      <c r="FP170" s="51"/>
      <c r="FQ170" s="51"/>
      <c r="FR170" s="51"/>
      <c r="FS170" s="51"/>
      <c r="FT170" s="51"/>
      <c r="FU170" s="51"/>
      <c r="FV170" s="51"/>
      <c r="FW170" s="51"/>
      <c r="FX170" s="51"/>
      <c r="FY170" s="51"/>
      <c r="FZ170" s="51"/>
      <c r="GA170" s="51"/>
      <c r="GB170" s="51"/>
      <c r="GC170" s="51"/>
      <c r="GD170" s="51"/>
      <c r="GE170" s="51"/>
      <c r="GF170" s="51"/>
      <c r="GG170" s="51"/>
      <c r="GH170" s="51"/>
      <c r="GI170" s="51"/>
      <c r="GJ170" s="51"/>
      <c r="GK170" s="51"/>
      <c r="GL170" s="51"/>
      <c r="GM170" s="51"/>
      <c r="GN170" s="51"/>
      <c r="GO170" s="51"/>
      <c r="GP170" s="51"/>
      <c r="GQ170" s="51"/>
      <c r="GR170" s="51"/>
      <c r="GS170" s="51"/>
      <c r="GT170" s="51"/>
      <c r="GU170" s="51"/>
      <c r="GV170" s="51"/>
      <c r="GW170" s="51"/>
      <c r="GX170" s="51"/>
      <c r="GY170" s="51"/>
      <c r="GZ170" s="51"/>
      <c r="HA170" s="51"/>
      <c r="HB170" s="51"/>
      <c r="HC170" s="51"/>
      <c r="HD170" s="51"/>
      <c r="HE170" s="51"/>
      <c r="HF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51"/>
      <c r="CF171" s="51"/>
      <c r="CG171" s="51"/>
      <c r="CH171" s="51"/>
      <c r="CI171" s="51"/>
      <c r="CJ171" s="51"/>
      <c r="CK171" s="51"/>
      <c r="CL171" s="51"/>
      <c r="CM171" s="51"/>
      <c r="CN171" s="51"/>
      <c r="CO171" s="51"/>
      <c r="CP171" s="51"/>
      <c r="CQ171" s="51"/>
      <c r="CR171" s="51"/>
      <c r="CS171" s="51"/>
      <c r="CT171" s="51"/>
      <c r="CU171" s="51"/>
      <c r="CV171" s="51"/>
      <c r="CW171" s="51"/>
      <c r="CX171" s="51"/>
      <c r="CY171" s="51"/>
      <c r="CZ171" s="51"/>
      <c r="DA171" s="51"/>
      <c r="DB171" s="51"/>
      <c r="DC171" s="51"/>
      <c r="DD171" s="51"/>
      <c r="DE171" s="51"/>
      <c r="DF171" s="51"/>
      <c r="DG171" s="51"/>
      <c r="DH171" s="51"/>
      <c r="DI171" s="51"/>
      <c r="DJ171" s="51"/>
      <c r="DK171" s="51"/>
      <c r="DL171" s="51"/>
      <c r="DM171" s="51"/>
      <c r="DN171" s="51"/>
      <c r="DO171" s="51"/>
      <c r="DP171" s="51"/>
      <c r="DQ171" s="51"/>
      <c r="DR171" s="51"/>
      <c r="DS171" s="51"/>
      <c r="DT171" s="51"/>
      <c r="DU171" s="51"/>
      <c r="DV171" s="51"/>
      <c r="DW171" s="51"/>
      <c r="DX171" s="51"/>
      <c r="DY171" s="51"/>
      <c r="DZ171" s="51"/>
      <c r="EA171" s="51"/>
      <c r="EB171" s="51"/>
      <c r="EC171" s="51"/>
      <c r="ED171" s="51"/>
      <c r="EE171" s="51"/>
      <c r="EF171" s="51"/>
      <c r="EG171" s="51"/>
      <c r="EH171" s="51"/>
      <c r="EI171" s="51"/>
      <c r="EJ171" s="51"/>
      <c r="EK171" s="51"/>
      <c r="EL171" s="51"/>
      <c r="EM171" s="51"/>
      <c r="EN171" s="51"/>
      <c r="EO171" s="51"/>
      <c r="EP171" s="51"/>
      <c r="EQ171" s="51"/>
      <c r="ER171" s="51"/>
      <c r="ES171" s="51"/>
      <c r="ET171" s="51"/>
      <c r="EU171" s="51"/>
      <c r="EV171" s="51"/>
      <c r="EW171" s="51"/>
      <c r="EX171" s="51"/>
      <c r="EY171" s="51"/>
      <c r="EZ171" s="51"/>
      <c r="FA171" s="51"/>
      <c r="FB171" s="51"/>
      <c r="FC171" s="51"/>
      <c r="FD171" s="51"/>
      <c r="FE171" s="51"/>
      <c r="FF171" s="51"/>
      <c r="FG171" s="51"/>
      <c r="FH171" s="51"/>
      <c r="FI171" s="51"/>
      <c r="FJ171" s="51"/>
      <c r="FK171" s="51"/>
      <c r="FL171" s="51"/>
      <c r="FM171" s="51"/>
      <c r="FN171" s="51"/>
      <c r="FO171" s="51"/>
      <c r="FP171" s="51"/>
      <c r="FQ171" s="51"/>
      <c r="FR171" s="51"/>
      <c r="FS171" s="51"/>
      <c r="FT171" s="51"/>
      <c r="FU171" s="51"/>
      <c r="FV171" s="51"/>
      <c r="FW171" s="51"/>
      <c r="FX171" s="51"/>
      <c r="FY171" s="51"/>
      <c r="FZ171" s="51"/>
      <c r="GA171" s="51"/>
      <c r="GB171" s="51"/>
      <c r="GC171" s="51"/>
      <c r="GD171" s="51"/>
      <c r="GE171" s="51"/>
      <c r="GF171" s="51"/>
      <c r="GG171" s="51"/>
      <c r="GH171" s="51"/>
      <c r="GI171" s="51"/>
      <c r="GJ171" s="51"/>
      <c r="GK171" s="51"/>
      <c r="GL171" s="51"/>
      <c r="GM171" s="51"/>
      <c r="GN171" s="51"/>
      <c r="GO171" s="51"/>
      <c r="GP171" s="51"/>
      <c r="GQ171" s="51"/>
      <c r="GR171" s="51"/>
      <c r="GS171" s="51"/>
      <c r="GT171" s="51"/>
      <c r="GU171" s="51"/>
      <c r="GV171" s="51"/>
      <c r="GW171" s="51"/>
      <c r="GX171" s="51"/>
      <c r="GY171" s="51"/>
      <c r="GZ171" s="51"/>
      <c r="HA171" s="51"/>
      <c r="HB171" s="51"/>
      <c r="HC171" s="51"/>
      <c r="HD171" s="51"/>
      <c r="HE171" s="51"/>
      <c r="HF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c r="CH172" s="51"/>
      <c r="CI172" s="51"/>
      <c r="CJ172" s="51"/>
      <c r="CK172" s="51"/>
      <c r="CL172" s="51"/>
      <c r="CM172" s="51"/>
      <c r="CN172" s="51"/>
      <c r="CO172" s="51"/>
      <c r="CP172" s="51"/>
      <c r="CQ172" s="51"/>
      <c r="CR172" s="51"/>
      <c r="CS172" s="51"/>
      <c r="CT172" s="51"/>
      <c r="CU172" s="51"/>
      <c r="CV172" s="51"/>
      <c r="CW172" s="51"/>
      <c r="CX172" s="51"/>
      <c r="CY172" s="51"/>
      <c r="CZ172" s="51"/>
      <c r="DA172" s="51"/>
      <c r="DB172" s="51"/>
      <c r="DC172" s="51"/>
      <c r="DD172" s="51"/>
      <c r="DE172" s="51"/>
      <c r="DF172" s="51"/>
      <c r="DG172" s="51"/>
      <c r="DH172" s="51"/>
      <c r="DI172" s="51"/>
      <c r="DJ172" s="51"/>
      <c r="DK172" s="51"/>
      <c r="DL172" s="51"/>
      <c r="DM172" s="51"/>
      <c r="DN172" s="51"/>
      <c r="DO172" s="51"/>
      <c r="DP172" s="51"/>
      <c r="DQ172" s="51"/>
      <c r="DR172" s="51"/>
      <c r="DS172" s="51"/>
      <c r="DT172" s="51"/>
      <c r="DU172" s="51"/>
      <c r="DV172" s="51"/>
      <c r="DW172" s="51"/>
      <c r="DX172" s="51"/>
      <c r="DY172" s="51"/>
      <c r="DZ172" s="51"/>
      <c r="EA172" s="51"/>
      <c r="EB172" s="51"/>
      <c r="EC172" s="51"/>
      <c r="ED172" s="51"/>
      <c r="EE172" s="51"/>
      <c r="EF172" s="51"/>
      <c r="EG172" s="51"/>
      <c r="EH172" s="51"/>
      <c r="EI172" s="51"/>
      <c r="EJ172" s="51"/>
      <c r="EK172" s="51"/>
      <c r="EL172" s="51"/>
      <c r="EM172" s="51"/>
      <c r="EN172" s="51"/>
      <c r="EO172" s="51"/>
      <c r="EP172" s="51"/>
      <c r="EQ172" s="51"/>
      <c r="ER172" s="51"/>
      <c r="ES172" s="51"/>
      <c r="ET172" s="51"/>
      <c r="EU172" s="51"/>
      <c r="EV172" s="51"/>
      <c r="EW172" s="51"/>
      <c r="EX172" s="51"/>
      <c r="EY172" s="51"/>
      <c r="EZ172" s="51"/>
      <c r="FA172" s="51"/>
      <c r="FB172" s="51"/>
      <c r="FC172" s="51"/>
      <c r="FD172" s="51"/>
      <c r="FE172" s="51"/>
      <c r="FF172" s="51"/>
      <c r="FG172" s="51"/>
      <c r="FH172" s="51"/>
      <c r="FI172" s="51"/>
      <c r="FJ172" s="51"/>
      <c r="FK172" s="51"/>
      <c r="FL172" s="51"/>
      <c r="FM172" s="51"/>
      <c r="FN172" s="51"/>
      <c r="FO172" s="51"/>
      <c r="FP172" s="51"/>
      <c r="FQ172" s="51"/>
      <c r="FR172" s="51"/>
      <c r="FS172" s="51"/>
      <c r="FT172" s="51"/>
      <c r="FU172" s="51"/>
      <c r="FV172" s="51"/>
      <c r="FW172" s="51"/>
      <c r="FX172" s="51"/>
      <c r="FY172" s="51"/>
      <c r="FZ172" s="51"/>
      <c r="GA172" s="51"/>
      <c r="GB172" s="51"/>
      <c r="GC172" s="51"/>
      <c r="GD172" s="51"/>
      <c r="GE172" s="51"/>
      <c r="GF172" s="51"/>
      <c r="GG172" s="51"/>
      <c r="GH172" s="51"/>
      <c r="GI172" s="51"/>
      <c r="GJ172" s="51"/>
      <c r="GK172" s="51"/>
      <c r="GL172" s="51"/>
      <c r="GM172" s="51"/>
      <c r="GN172" s="51"/>
      <c r="GO172" s="51"/>
      <c r="GP172" s="51"/>
      <c r="GQ172" s="51"/>
      <c r="GR172" s="51"/>
      <c r="GS172" s="51"/>
      <c r="GT172" s="51"/>
      <c r="GU172" s="51"/>
      <c r="GV172" s="51"/>
      <c r="GW172" s="51"/>
      <c r="GX172" s="51"/>
      <c r="GY172" s="51"/>
      <c r="GZ172" s="51"/>
      <c r="HA172" s="51"/>
      <c r="HB172" s="51"/>
      <c r="HC172" s="51"/>
      <c r="HD172" s="51"/>
      <c r="HE172" s="51"/>
      <c r="HF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51"/>
      <c r="CF173" s="51"/>
      <c r="CG173" s="51"/>
      <c r="CH173" s="51"/>
      <c r="CI173" s="51"/>
      <c r="CJ173" s="51"/>
      <c r="CK173" s="51"/>
      <c r="CL173" s="51"/>
      <c r="CM173" s="51"/>
      <c r="CN173" s="51"/>
      <c r="CO173" s="51"/>
      <c r="CP173" s="51"/>
      <c r="CQ173" s="51"/>
      <c r="CR173" s="51"/>
      <c r="CS173" s="51"/>
      <c r="CT173" s="51"/>
      <c r="CU173" s="51"/>
      <c r="CV173" s="51"/>
      <c r="CW173" s="51"/>
      <c r="CX173" s="51"/>
      <c r="CY173" s="51"/>
      <c r="CZ173" s="51"/>
      <c r="DA173" s="51"/>
      <c r="DB173" s="51"/>
      <c r="DC173" s="51"/>
      <c r="DD173" s="51"/>
      <c r="DE173" s="51"/>
      <c r="DF173" s="51"/>
      <c r="DG173" s="51"/>
      <c r="DH173" s="51"/>
      <c r="DI173" s="51"/>
      <c r="DJ173" s="51"/>
      <c r="DK173" s="51"/>
      <c r="DL173" s="51"/>
      <c r="DM173" s="51"/>
      <c r="DN173" s="51"/>
      <c r="DO173" s="51"/>
      <c r="DP173" s="51"/>
      <c r="DQ173" s="51"/>
      <c r="DR173" s="51"/>
      <c r="DS173" s="51"/>
      <c r="DT173" s="51"/>
      <c r="DU173" s="51"/>
      <c r="DV173" s="51"/>
      <c r="DW173" s="51"/>
      <c r="DX173" s="51"/>
      <c r="DY173" s="51"/>
      <c r="DZ173" s="51"/>
      <c r="EA173" s="51"/>
      <c r="EB173" s="51"/>
      <c r="EC173" s="51"/>
      <c r="ED173" s="51"/>
      <c r="EE173" s="51"/>
      <c r="EF173" s="51"/>
      <c r="EG173" s="51"/>
      <c r="EH173" s="51"/>
      <c r="EI173" s="51"/>
      <c r="EJ173" s="51"/>
      <c r="EK173" s="51"/>
      <c r="EL173" s="51"/>
      <c r="EM173" s="51"/>
      <c r="EN173" s="51"/>
      <c r="EO173" s="51"/>
      <c r="EP173" s="51"/>
      <c r="EQ173" s="51"/>
      <c r="ER173" s="51"/>
      <c r="ES173" s="51"/>
      <c r="ET173" s="51"/>
      <c r="EU173" s="51"/>
      <c r="EV173" s="51"/>
      <c r="EW173" s="51"/>
      <c r="EX173" s="51"/>
      <c r="EY173" s="51"/>
      <c r="EZ173" s="51"/>
      <c r="FA173" s="51"/>
      <c r="FB173" s="51"/>
      <c r="FC173" s="51"/>
      <c r="FD173" s="51"/>
      <c r="FE173" s="51"/>
      <c r="FF173" s="51"/>
      <c r="FG173" s="51"/>
      <c r="FH173" s="51"/>
      <c r="FI173" s="51"/>
      <c r="FJ173" s="51"/>
      <c r="FK173" s="51"/>
      <c r="FL173" s="51"/>
      <c r="FM173" s="51"/>
      <c r="FN173" s="51"/>
      <c r="FO173" s="51"/>
      <c r="FP173" s="51"/>
      <c r="FQ173" s="51"/>
      <c r="FR173" s="51"/>
      <c r="FS173" s="51"/>
      <c r="FT173" s="51"/>
      <c r="FU173" s="51"/>
      <c r="FV173" s="51"/>
      <c r="FW173" s="51"/>
      <c r="FX173" s="51"/>
      <c r="FY173" s="51"/>
      <c r="FZ173" s="51"/>
      <c r="GA173" s="51"/>
      <c r="GB173" s="51"/>
      <c r="GC173" s="51"/>
      <c r="GD173" s="51"/>
      <c r="GE173" s="51"/>
      <c r="GF173" s="51"/>
      <c r="GG173" s="51"/>
      <c r="GH173" s="51"/>
      <c r="GI173" s="51"/>
      <c r="GJ173" s="51"/>
      <c r="GK173" s="51"/>
      <c r="GL173" s="51"/>
      <c r="GM173" s="51"/>
      <c r="GN173" s="51"/>
      <c r="GO173" s="51"/>
      <c r="GP173" s="51"/>
      <c r="GQ173" s="51"/>
      <c r="GR173" s="51"/>
      <c r="GS173" s="51"/>
      <c r="GT173" s="51"/>
      <c r="GU173" s="51"/>
      <c r="GV173" s="51"/>
      <c r="GW173" s="51"/>
      <c r="GX173" s="51"/>
      <c r="GY173" s="51"/>
      <c r="GZ173" s="51"/>
      <c r="HA173" s="51"/>
      <c r="HB173" s="51"/>
      <c r="HC173" s="51"/>
      <c r="HD173" s="51"/>
      <c r="HE173" s="51"/>
      <c r="HF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c r="CH174" s="51"/>
      <c r="CI174" s="51"/>
      <c r="CJ174" s="51"/>
      <c r="CK174" s="51"/>
      <c r="CL174" s="51"/>
      <c r="CM174" s="51"/>
      <c r="CN174" s="51"/>
      <c r="CO174" s="51"/>
      <c r="CP174" s="51"/>
      <c r="CQ174" s="51"/>
      <c r="CR174" s="51"/>
      <c r="CS174" s="51"/>
      <c r="CT174" s="51"/>
      <c r="CU174" s="51"/>
      <c r="CV174" s="51"/>
      <c r="CW174" s="51"/>
      <c r="CX174" s="51"/>
      <c r="CY174" s="51"/>
      <c r="CZ174" s="51"/>
      <c r="DA174" s="51"/>
      <c r="DB174" s="51"/>
      <c r="DC174" s="51"/>
      <c r="DD174" s="51"/>
      <c r="DE174" s="51"/>
      <c r="DF174" s="51"/>
      <c r="DG174" s="51"/>
      <c r="DH174" s="51"/>
      <c r="DI174" s="51"/>
      <c r="DJ174" s="51"/>
      <c r="DK174" s="51"/>
      <c r="DL174" s="51"/>
      <c r="DM174" s="51"/>
      <c r="DN174" s="51"/>
      <c r="DO174" s="51"/>
      <c r="DP174" s="51"/>
      <c r="DQ174" s="51"/>
      <c r="DR174" s="51"/>
      <c r="DS174" s="51"/>
      <c r="DT174" s="51"/>
      <c r="DU174" s="51"/>
      <c r="DV174" s="51"/>
      <c r="DW174" s="51"/>
      <c r="DX174" s="51"/>
      <c r="DY174" s="51"/>
      <c r="DZ174" s="51"/>
      <c r="EA174" s="51"/>
      <c r="EB174" s="51"/>
      <c r="EC174" s="51"/>
      <c r="ED174" s="51"/>
      <c r="EE174" s="51"/>
      <c r="EF174" s="51"/>
      <c r="EG174" s="51"/>
      <c r="EH174" s="51"/>
      <c r="EI174" s="51"/>
      <c r="EJ174" s="51"/>
      <c r="EK174" s="51"/>
      <c r="EL174" s="51"/>
      <c r="EM174" s="51"/>
      <c r="EN174" s="51"/>
      <c r="EO174" s="51"/>
      <c r="EP174" s="51"/>
      <c r="EQ174" s="51"/>
      <c r="ER174" s="51"/>
      <c r="ES174" s="51"/>
      <c r="ET174" s="51"/>
      <c r="EU174" s="51"/>
      <c r="EV174" s="51"/>
      <c r="EW174" s="51"/>
      <c r="EX174" s="51"/>
      <c r="EY174" s="51"/>
      <c r="EZ174" s="51"/>
      <c r="FA174" s="51"/>
      <c r="FB174" s="51"/>
      <c r="FC174" s="51"/>
      <c r="FD174" s="51"/>
      <c r="FE174" s="51"/>
      <c r="FF174" s="51"/>
      <c r="FG174" s="51"/>
      <c r="FH174" s="51"/>
      <c r="FI174" s="51"/>
      <c r="FJ174" s="51"/>
      <c r="FK174" s="51"/>
      <c r="FL174" s="51"/>
      <c r="FM174" s="51"/>
      <c r="FN174" s="51"/>
      <c r="FO174" s="51"/>
      <c r="FP174" s="51"/>
      <c r="FQ174" s="51"/>
      <c r="FR174" s="51"/>
      <c r="FS174" s="51"/>
      <c r="FT174" s="51"/>
      <c r="FU174" s="51"/>
      <c r="FV174" s="51"/>
      <c r="FW174" s="51"/>
      <c r="FX174" s="51"/>
      <c r="FY174" s="51"/>
      <c r="FZ174" s="51"/>
      <c r="GA174" s="51"/>
      <c r="GB174" s="51"/>
      <c r="GC174" s="51"/>
      <c r="GD174" s="51"/>
      <c r="GE174" s="51"/>
      <c r="GF174" s="51"/>
      <c r="GG174" s="51"/>
      <c r="GH174" s="51"/>
      <c r="GI174" s="51"/>
      <c r="GJ174" s="51"/>
      <c r="GK174" s="51"/>
      <c r="GL174" s="51"/>
      <c r="GM174" s="51"/>
      <c r="GN174" s="51"/>
      <c r="GO174" s="51"/>
      <c r="GP174" s="51"/>
      <c r="GQ174" s="51"/>
      <c r="GR174" s="51"/>
      <c r="GS174" s="51"/>
      <c r="GT174" s="51"/>
      <c r="GU174" s="51"/>
      <c r="GV174" s="51"/>
      <c r="GW174" s="51"/>
      <c r="GX174" s="51"/>
      <c r="GY174" s="51"/>
      <c r="GZ174" s="51"/>
      <c r="HA174" s="51"/>
      <c r="HB174" s="51"/>
      <c r="HC174" s="51"/>
      <c r="HD174" s="51"/>
      <c r="HE174" s="51"/>
      <c r="HF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c r="CH175" s="51"/>
      <c r="CI175" s="51"/>
      <c r="CJ175" s="51"/>
      <c r="CK175" s="51"/>
      <c r="CL175" s="51"/>
      <c r="CM175" s="51"/>
      <c r="CN175" s="51"/>
      <c r="CO175" s="51"/>
      <c r="CP175" s="51"/>
      <c r="CQ175" s="51"/>
      <c r="CR175" s="51"/>
      <c r="CS175" s="51"/>
      <c r="CT175" s="51"/>
      <c r="CU175" s="51"/>
      <c r="CV175" s="51"/>
      <c r="CW175" s="51"/>
      <c r="CX175" s="51"/>
      <c r="CY175" s="51"/>
      <c r="CZ175" s="51"/>
      <c r="DA175" s="51"/>
      <c r="DB175" s="51"/>
      <c r="DC175" s="51"/>
      <c r="DD175" s="51"/>
      <c r="DE175" s="51"/>
      <c r="DF175" s="51"/>
      <c r="DG175" s="51"/>
      <c r="DH175" s="51"/>
      <c r="DI175" s="51"/>
      <c r="DJ175" s="51"/>
      <c r="DK175" s="51"/>
      <c r="DL175" s="51"/>
      <c r="DM175" s="51"/>
      <c r="DN175" s="51"/>
      <c r="DO175" s="51"/>
      <c r="DP175" s="51"/>
      <c r="DQ175" s="51"/>
      <c r="DR175" s="51"/>
      <c r="DS175" s="51"/>
      <c r="DT175" s="51"/>
      <c r="DU175" s="51"/>
      <c r="DV175" s="51"/>
      <c r="DW175" s="51"/>
      <c r="DX175" s="51"/>
      <c r="DY175" s="51"/>
      <c r="DZ175" s="51"/>
      <c r="EA175" s="51"/>
      <c r="EB175" s="51"/>
      <c r="EC175" s="51"/>
      <c r="ED175" s="51"/>
      <c r="EE175" s="51"/>
      <c r="EF175" s="51"/>
      <c r="EG175" s="51"/>
      <c r="EH175" s="51"/>
      <c r="EI175" s="51"/>
      <c r="EJ175" s="51"/>
      <c r="EK175" s="51"/>
      <c r="EL175" s="51"/>
      <c r="EM175" s="51"/>
      <c r="EN175" s="51"/>
      <c r="EO175" s="51"/>
      <c r="EP175" s="51"/>
      <c r="EQ175" s="51"/>
      <c r="ER175" s="51"/>
      <c r="ES175" s="51"/>
      <c r="ET175" s="51"/>
      <c r="EU175" s="51"/>
      <c r="EV175" s="51"/>
      <c r="EW175" s="51"/>
      <c r="EX175" s="51"/>
      <c r="EY175" s="51"/>
      <c r="EZ175" s="51"/>
      <c r="FA175" s="51"/>
      <c r="FB175" s="51"/>
      <c r="FC175" s="51"/>
      <c r="FD175" s="51"/>
      <c r="FE175" s="51"/>
      <c r="FF175" s="51"/>
      <c r="FG175" s="51"/>
      <c r="FH175" s="51"/>
      <c r="FI175" s="51"/>
      <c r="FJ175" s="51"/>
      <c r="FK175" s="51"/>
      <c r="FL175" s="51"/>
      <c r="FM175" s="51"/>
      <c r="FN175" s="51"/>
      <c r="FO175" s="51"/>
      <c r="FP175" s="51"/>
      <c r="FQ175" s="51"/>
      <c r="FR175" s="51"/>
      <c r="FS175" s="51"/>
      <c r="FT175" s="51"/>
      <c r="FU175" s="51"/>
      <c r="FV175" s="51"/>
      <c r="FW175" s="51"/>
      <c r="FX175" s="51"/>
      <c r="FY175" s="51"/>
      <c r="FZ175" s="51"/>
      <c r="GA175" s="51"/>
      <c r="GB175" s="51"/>
      <c r="GC175" s="51"/>
      <c r="GD175" s="51"/>
      <c r="GE175" s="51"/>
      <c r="GF175" s="51"/>
      <c r="GG175" s="51"/>
      <c r="GH175" s="51"/>
      <c r="GI175" s="51"/>
      <c r="GJ175" s="51"/>
      <c r="GK175" s="51"/>
      <c r="GL175" s="51"/>
      <c r="GM175" s="51"/>
      <c r="GN175" s="51"/>
      <c r="GO175" s="51"/>
      <c r="GP175" s="51"/>
      <c r="GQ175" s="51"/>
      <c r="GR175" s="51"/>
      <c r="GS175" s="51"/>
      <c r="GT175" s="51"/>
      <c r="GU175" s="51"/>
      <c r="GV175" s="51"/>
      <c r="GW175" s="51"/>
      <c r="GX175" s="51"/>
      <c r="GY175" s="51"/>
      <c r="GZ175" s="51"/>
      <c r="HA175" s="51"/>
      <c r="HB175" s="51"/>
      <c r="HC175" s="51"/>
      <c r="HD175" s="51"/>
      <c r="HE175" s="51"/>
      <c r="HF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c r="CH176" s="51"/>
      <c r="CI176" s="51"/>
      <c r="CJ176" s="51"/>
      <c r="CK176" s="51"/>
      <c r="CL176" s="51"/>
      <c r="CM176" s="51"/>
      <c r="CN176" s="51"/>
      <c r="CO176" s="51"/>
      <c r="CP176" s="51"/>
      <c r="CQ176" s="51"/>
      <c r="CR176" s="51"/>
      <c r="CS176" s="51"/>
      <c r="CT176" s="51"/>
      <c r="CU176" s="51"/>
      <c r="CV176" s="51"/>
      <c r="CW176" s="51"/>
      <c r="CX176" s="51"/>
      <c r="CY176" s="51"/>
      <c r="CZ176" s="51"/>
      <c r="DA176" s="51"/>
      <c r="DB176" s="51"/>
      <c r="DC176" s="51"/>
      <c r="DD176" s="51"/>
      <c r="DE176" s="51"/>
      <c r="DF176" s="51"/>
      <c r="DG176" s="51"/>
      <c r="DH176" s="51"/>
      <c r="DI176" s="51"/>
      <c r="DJ176" s="51"/>
      <c r="DK176" s="51"/>
      <c r="DL176" s="51"/>
      <c r="DM176" s="51"/>
      <c r="DN176" s="51"/>
      <c r="DO176" s="51"/>
      <c r="DP176" s="51"/>
      <c r="DQ176" s="51"/>
      <c r="DR176" s="51"/>
      <c r="DS176" s="51"/>
      <c r="DT176" s="51"/>
      <c r="DU176" s="51"/>
      <c r="DV176" s="51"/>
      <c r="DW176" s="51"/>
      <c r="DX176" s="51"/>
      <c r="DY176" s="51"/>
      <c r="DZ176" s="51"/>
      <c r="EA176" s="51"/>
      <c r="EB176" s="51"/>
      <c r="EC176" s="51"/>
      <c r="ED176" s="51"/>
      <c r="EE176" s="51"/>
      <c r="EF176" s="51"/>
      <c r="EG176" s="51"/>
      <c r="EH176" s="51"/>
      <c r="EI176" s="51"/>
      <c r="EJ176" s="51"/>
      <c r="EK176" s="51"/>
      <c r="EL176" s="51"/>
      <c r="EM176" s="51"/>
      <c r="EN176" s="51"/>
      <c r="EO176" s="51"/>
      <c r="EP176" s="51"/>
      <c r="EQ176" s="51"/>
      <c r="ER176" s="51"/>
      <c r="ES176" s="51"/>
      <c r="ET176" s="51"/>
      <c r="EU176" s="51"/>
      <c r="EV176" s="51"/>
      <c r="EW176" s="51"/>
      <c r="EX176" s="51"/>
      <c r="EY176" s="51"/>
      <c r="EZ176" s="51"/>
      <c r="FA176" s="51"/>
      <c r="FB176" s="51"/>
      <c r="FC176" s="51"/>
      <c r="FD176" s="51"/>
      <c r="FE176" s="51"/>
      <c r="FF176" s="51"/>
      <c r="FG176" s="51"/>
      <c r="FH176" s="51"/>
      <c r="FI176" s="51"/>
      <c r="FJ176" s="51"/>
      <c r="FK176" s="51"/>
      <c r="FL176" s="51"/>
      <c r="FM176" s="51"/>
      <c r="FN176" s="51"/>
      <c r="FO176" s="51"/>
      <c r="FP176" s="51"/>
      <c r="FQ176" s="51"/>
      <c r="FR176" s="51"/>
      <c r="FS176" s="51"/>
      <c r="FT176" s="51"/>
      <c r="FU176" s="51"/>
      <c r="FV176" s="51"/>
      <c r="FW176" s="51"/>
      <c r="FX176" s="51"/>
      <c r="FY176" s="51"/>
      <c r="FZ176" s="51"/>
      <c r="GA176" s="51"/>
      <c r="GB176" s="51"/>
      <c r="GC176" s="51"/>
      <c r="GD176" s="51"/>
      <c r="GE176" s="51"/>
      <c r="GF176" s="51"/>
      <c r="GG176" s="51"/>
      <c r="GH176" s="51"/>
      <c r="GI176" s="51"/>
      <c r="GJ176" s="51"/>
      <c r="GK176" s="51"/>
      <c r="GL176" s="51"/>
      <c r="GM176" s="51"/>
      <c r="GN176" s="51"/>
      <c r="GO176" s="51"/>
      <c r="GP176" s="51"/>
      <c r="GQ176" s="51"/>
      <c r="GR176" s="51"/>
      <c r="GS176" s="51"/>
      <c r="GT176" s="51"/>
      <c r="GU176" s="51"/>
      <c r="GV176" s="51"/>
      <c r="GW176" s="51"/>
      <c r="GX176" s="51"/>
      <c r="GY176" s="51"/>
      <c r="GZ176" s="51"/>
      <c r="HA176" s="51"/>
      <c r="HB176" s="51"/>
      <c r="HC176" s="51"/>
      <c r="HD176" s="51"/>
      <c r="HE176" s="51"/>
      <c r="HF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c r="CH177" s="51"/>
      <c r="CI177" s="51"/>
      <c r="CJ177" s="51"/>
      <c r="CK177" s="51"/>
      <c r="CL177" s="51"/>
      <c r="CM177" s="51"/>
      <c r="CN177" s="51"/>
      <c r="CO177" s="51"/>
      <c r="CP177" s="51"/>
      <c r="CQ177" s="51"/>
      <c r="CR177" s="51"/>
      <c r="CS177" s="51"/>
      <c r="CT177" s="51"/>
      <c r="CU177" s="51"/>
      <c r="CV177" s="51"/>
      <c r="CW177" s="51"/>
      <c r="CX177" s="51"/>
      <c r="CY177" s="51"/>
      <c r="CZ177" s="51"/>
      <c r="DA177" s="51"/>
      <c r="DB177" s="51"/>
      <c r="DC177" s="51"/>
      <c r="DD177" s="51"/>
      <c r="DE177" s="51"/>
      <c r="DF177" s="51"/>
      <c r="DG177" s="51"/>
      <c r="DH177" s="51"/>
      <c r="DI177" s="51"/>
      <c r="DJ177" s="51"/>
      <c r="DK177" s="51"/>
      <c r="DL177" s="51"/>
      <c r="DM177" s="51"/>
      <c r="DN177" s="51"/>
      <c r="DO177" s="51"/>
      <c r="DP177" s="51"/>
      <c r="DQ177" s="51"/>
      <c r="DR177" s="51"/>
      <c r="DS177" s="51"/>
      <c r="DT177" s="51"/>
      <c r="DU177" s="51"/>
      <c r="DV177" s="51"/>
      <c r="DW177" s="51"/>
      <c r="DX177" s="51"/>
      <c r="DY177" s="51"/>
      <c r="DZ177" s="51"/>
      <c r="EA177" s="51"/>
      <c r="EB177" s="51"/>
      <c r="EC177" s="51"/>
      <c r="ED177" s="51"/>
      <c r="EE177" s="51"/>
      <c r="EF177" s="51"/>
      <c r="EG177" s="51"/>
      <c r="EH177" s="51"/>
      <c r="EI177" s="51"/>
      <c r="EJ177" s="51"/>
      <c r="EK177" s="51"/>
      <c r="EL177" s="51"/>
      <c r="EM177" s="51"/>
      <c r="EN177" s="51"/>
      <c r="EO177" s="51"/>
      <c r="EP177" s="51"/>
      <c r="EQ177" s="51"/>
      <c r="ER177" s="51"/>
      <c r="ES177" s="51"/>
      <c r="ET177" s="51"/>
      <c r="EU177" s="51"/>
      <c r="EV177" s="51"/>
      <c r="EW177" s="51"/>
      <c r="EX177" s="51"/>
      <c r="EY177" s="51"/>
      <c r="EZ177" s="51"/>
      <c r="FA177" s="51"/>
      <c r="FB177" s="51"/>
      <c r="FC177" s="51"/>
      <c r="FD177" s="51"/>
      <c r="FE177" s="51"/>
      <c r="FF177" s="51"/>
      <c r="FG177" s="51"/>
      <c r="FH177" s="51"/>
      <c r="FI177" s="51"/>
      <c r="FJ177" s="51"/>
      <c r="FK177" s="51"/>
      <c r="FL177" s="51"/>
      <c r="FM177" s="51"/>
      <c r="FN177" s="51"/>
      <c r="FO177" s="51"/>
      <c r="FP177" s="51"/>
      <c r="FQ177" s="51"/>
      <c r="FR177" s="51"/>
      <c r="FS177" s="51"/>
      <c r="FT177" s="51"/>
      <c r="FU177" s="51"/>
      <c r="FV177" s="51"/>
      <c r="FW177" s="51"/>
      <c r="FX177" s="51"/>
      <c r="FY177" s="51"/>
      <c r="FZ177" s="51"/>
      <c r="GA177" s="51"/>
      <c r="GB177" s="51"/>
      <c r="GC177" s="51"/>
      <c r="GD177" s="51"/>
      <c r="GE177" s="51"/>
      <c r="GF177" s="51"/>
      <c r="GG177" s="51"/>
      <c r="GH177" s="51"/>
      <c r="GI177" s="51"/>
      <c r="GJ177" s="51"/>
      <c r="GK177" s="51"/>
      <c r="GL177" s="51"/>
      <c r="GM177" s="51"/>
      <c r="GN177" s="51"/>
      <c r="GO177" s="51"/>
      <c r="GP177" s="51"/>
      <c r="GQ177" s="51"/>
      <c r="GR177" s="51"/>
      <c r="GS177" s="51"/>
      <c r="GT177" s="51"/>
      <c r="GU177" s="51"/>
      <c r="GV177" s="51"/>
      <c r="GW177" s="51"/>
      <c r="GX177" s="51"/>
      <c r="GY177" s="51"/>
      <c r="GZ177" s="51"/>
      <c r="HA177" s="51"/>
      <c r="HB177" s="51"/>
      <c r="HC177" s="51"/>
      <c r="HD177" s="51"/>
      <c r="HE177" s="51"/>
      <c r="HF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c r="BZ178" s="51"/>
      <c r="CA178" s="51"/>
      <c r="CB178" s="51"/>
      <c r="CC178" s="51"/>
      <c r="CD178" s="51"/>
      <c r="CE178" s="51"/>
      <c r="CF178" s="51"/>
      <c r="CG178" s="51"/>
      <c r="CH178" s="51"/>
      <c r="CI178" s="51"/>
      <c r="CJ178" s="51"/>
      <c r="CK178" s="51"/>
      <c r="CL178" s="51"/>
      <c r="CM178" s="51"/>
      <c r="CN178" s="51"/>
      <c r="CO178" s="51"/>
      <c r="CP178" s="51"/>
      <c r="CQ178" s="51"/>
      <c r="CR178" s="51"/>
      <c r="CS178" s="51"/>
      <c r="CT178" s="51"/>
      <c r="CU178" s="51"/>
      <c r="CV178" s="51"/>
      <c r="CW178" s="51"/>
      <c r="CX178" s="51"/>
      <c r="CY178" s="51"/>
      <c r="CZ178" s="51"/>
      <c r="DA178" s="51"/>
      <c r="DB178" s="51"/>
      <c r="DC178" s="51"/>
      <c r="DD178" s="51"/>
      <c r="DE178" s="51"/>
      <c r="DF178" s="51"/>
      <c r="DG178" s="51"/>
      <c r="DH178" s="51"/>
      <c r="DI178" s="51"/>
      <c r="DJ178" s="51"/>
      <c r="DK178" s="51"/>
      <c r="DL178" s="51"/>
      <c r="DM178" s="51"/>
      <c r="DN178" s="51"/>
      <c r="DO178" s="51"/>
      <c r="DP178" s="51"/>
      <c r="DQ178" s="51"/>
      <c r="DR178" s="51"/>
      <c r="DS178" s="51"/>
      <c r="DT178" s="51"/>
      <c r="DU178" s="51"/>
      <c r="DV178" s="51"/>
      <c r="DW178" s="51"/>
      <c r="DX178" s="51"/>
      <c r="DY178" s="51"/>
      <c r="DZ178" s="51"/>
      <c r="EA178" s="51"/>
      <c r="EB178" s="51"/>
      <c r="EC178" s="51"/>
      <c r="ED178" s="51"/>
      <c r="EE178" s="51"/>
      <c r="EF178" s="51"/>
      <c r="EG178" s="51"/>
      <c r="EH178" s="51"/>
      <c r="EI178" s="51"/>
      <c r="EJ178" s="51"/>
      <c r="EK178" s="51"/>
      <c r="EL178" s="51"/>
      <c r="EM178" s="51"/>
      <c r="EN178" s="51"/>
      <c r="EO178" s="51"/>
      <c r="EP178" s="51"/>
      <c r="EQ178" s="51"/>
      <c r="ER178" s="51"/>
      <c r="ES178" s="51"/>
      <c r="ET178" s="51"/>
      <c r="EU178" s="51"/>
      <c r="EV178" s="51"/>
      <c r="EW178" s="51"/>
      <c r="EX178" s="51"/>
      <c r="EY178" s="51"/>
      <c r="EZ178" s="51"/>
      <c r="FA178" s="51"/>
      <c r="FB178" s="51"/>
      <c r="FC178" s="51"/>
      <c r="FD178" s="51"/>
      <c r="FE178" s="51"/>
      <c r="FF178" s="51"/>
      <c r="FG178" s="51"/>
      <c r="FH178" s="51"/>
      <c r="FI178" s="51"/>
      <c r="FJ178" s="51"/>
      <c r="FK178" s="51"/>
      <c r="FL178" s="51"/>
      <c r="FM178" s="51"/>
      <c r="FN178" s="51"/>
      <c r="FO178" s="51"/>
      <c r="FP178" s="51"/>
      <c r="FQ178" s="51"/>
      <c r="FR178" s="51"/>
      <c r="FS178" s="51"/>
      <c r="FT178" s="51"/>
      <c r="FU178" s="51"/>
      <c r="FV178" s="51"/>
      <c r="FW178" s="51"/>
      <c r="FX178" s="51"/>
      <c r="FY178" s="51"/>
      <c r="FZ178" s="51"/>
      <c r="GA178" s="51"/>
      <c r="GB178" s="51"/>
      <c r="GC178" s="51"/>
      <c r="GD178" s="51"/>
      <c r="GE178" s="51"/>
      <c r="GF178" s="51"/>
      <c r="GG178" s="51"/>
      <c r="GH178" s="51"/>
      <c r="GI178" s="51"/>
      <c r="GJ178" s="51"/>
      <c r="GK178" s="51"/>
      <c r="GL178" s="51"/>
      <c r="GM178" s="51"/>
      <c r="GN178" s="51"/>
      <c r="GO178" s="51"/>
      <c r="GP178" s="51"/>
      <c r="GQ178" s="51"/>
      <c r="GR178" s="51"/>
      <c r="GS178" s="51"/>
      <c r="GT178" s="51"/>
      <c r="GU178" s="51"/>
      <c r="GV178" s="51"/>
      <c r="GW178" s="51"/>
      <c r="GX178" s="51"/>
      <c r="GY178" s="51"/>
      <c r="GZ178" s="51"/>
      <c r="HA178" s="51"/>
      <c r="HB178" s="51"/>
      <c r="HC178" s="51"/>
      <c r="HD178" s="51"/>
      <c r="HE178" s="51"/>
      <c r="HF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c r="BZ179" s="51"/>
      <c r="CA179" s="51"/>
      <c r="CB179" s="51"/>
      <c r="CC179" s="51"/>
      <c r="CD179" s="51"/>
      <c r="CE179" s="51"/>
      <c r="CF179" s="51"/>
      <c r="CG179" s="51"/>
      <c r="CH179" s="51"/>
      <c r="CI179" s="51"/>
      <c r="CJ179" s="51"/>
      <c r="CK179" s="51"/>
      <c r="CL179" s="51"/>
      <c r="CM179" s="51"/>
      <c r="CN179" s="51"/>
      <c r="CO179" s="51"/>
      <c r="CP179" s="51"/>
      <c r="CQ179" s="51"/>
      <c r="CR179" s="51"/>
      <c r="CS179" s="51"/>
      <c r="CT179" s="51"/>
      <c r="CU179" s="51"/>
      <c r="CV179" s="51"/>
      <c r="CW179" s="51"/>
      <c r="CX179" s="51"/>
      <c r="CY179" s="51"/>
      <c r="CZ179" s="51"/>
      <c r="DA179" s="51"/>
      <c r="DB179" s="51"/>
      <c r="DC179" s="51"/>
      <c r="DD179" s="51"/>
      <c r="DE179" s="51"/>
      <c r="DF179" s="51"/>
      <c r="DG179" s="51"/>
      <c r="DH179" s="51"/>
      <c r="DI179" s="51"/>
      <c r="DJ179" s="51"/>
      <c r="DK179" s="51"/>
      <c r="DL179" s="51"/>
      <c r="DM179" s="51"/>
      <c r="DN179" s="51"/>
      <c r="DO179" s="51"/>
      <c r="DP179" s="51"/>
      <c r="DQ179" s="51"/>
      <c r="DR179" s="51"/>
      <c r="DS179" s="51"/>
      <c r="DT179" s="51"/>
      <c r="DU179" s="51"/>
      <c r="DV179" s="51"/>
      <c r="DW179" s="51"/>
      <c r="DX179" s="51"/>
      <c r="DY179" s="51"/>
      <c r="DZ179" s="51"/>
      <c r="EA179" s="51"/>
      <c r="EB179" s="51"/>
      <c r="EC179" s="51"/>
      <c r="ED179" s="51"/>
      <c r="EE179" s="51"/>
      <c r="EF179" s="51"/>
      <c r="EG179" s="51"/>
      <c r="EH179" s="51"/>
      <c r="EI179" s="51"/>
      <c r="EJ179" s="51"/>
      <c r="EK179" s="51"/>
      <c r="EL179" s="51"/>
      <c r="EM179" s="51"/>
      <c r="EN179" s="51"/>
      <c r="EO179" s="51"/>
      <c r="EP179" s="51"/>
      <c r="EQ179" s="51"/>
      <c r="ER179" s="51"/>
      <c r="ES179" s="51"/>
      <c r="ET179" s="51"/>
      <c r="EU179" s="51"/>
      <c r="EV179" s="51"/>
      <c r="EW179" s="51"/>
      <c r="EX179" s="51"/>
      <c r="EY179" s="51"/>
      <c r="EZ179" s="51"/>
      <c r="FA179" s="51"/>
      <c r="FB179" s="51"/>
      <c r="FC179" s="51"/>
      <c r="FD179" s="51"/>
      <c r="FE179" s="51"/>
      <c r="FF179" s="51"/>
      <c r="FG179" s="51"/>
      <c r="FH179" s="51"/>
      <c r="FI179" s="51"/>
      <c r="FJ179" s="51"/>
      <c r="FK179" s="51"/>
      <c r="FL179" s="51"/>
      <c r="FM179" s="51"/>
      <c r="FN179" s="51"/>
      <c r="FO179" s="51"/>
      <c r="FP179" s="51"/>
      <c r="FQ179" s="51"/>
      <c r="FR179" s="51"/>
      <c r="FS179" s="51"/>
      <c r="FT179" s="51"/>
      <c r="FU179" s="51"/>
      <c r="FV179" s="51"/>
      <c r="FW179" s="51"/>
      <c r="FX179" s="51"/>
      <c r="FY179" s="51"/>
      <c r="FZ179" s="51"/>
      <c r="GA179" s="51"/>
      <c r="GB179" s="51"/>
      <c r="GC179" s="51"/>
      <c r="GD179" s="51"/>
      <c r="GE179" s="51"/>
      <c r="GF179" s="51"/>
      <c r="GG179" s="51"/>
      <c r="GH179" s="51"/>
      <c r="GI179" s="51"/>
      <c r="GJ179" s="51"/>
      <c r="GK179" s="51"/>
      <c r="GL179" s="51"/>
      <c r="GM179" s="51"/>
      <c r="GN179" s="51"/>
      <c r="GO179" s="51"/>
      <c r="GP179" s="51"/>
      <c r="GQ179" s="51"/>
      <c r="GR179" s="51"/>
      <c r="GS179" s="51"/>
      <c r="GT179" s="51"/>
      <c r="GU179" s="51"/>
      <c r="GV179" s="51"/>
      <c r="GW179" s="51"/>
      <c r="GX179" s="51"/>
      <c r="GY179" s="51"/>
      <c r="GZ179" s="51"/>
      <c r="HA179" s="51"/>
      <c r="HB179" s="51"/>
      <c r="HC179" s="51"/>
      <c r="HD179" s="51"/>
      <c r="HE179" s="51"/>
      <c r="HF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c r="BZ180" s="51"/>
      <c r="CA180" s="51"/>
      <c r="CB180" s="51"/>
      <c r="CC180" s="51"/>
      <c r="CD180" s="51"/>
      <c r="CE180" s="51"/>
      <c r="CF180" s="51"/>
      <c r="CG180" s="51"/>
      <c r="CH180" s="51"/>
      <c r="CI180" s="51"/>
      <c r="CJ180" s="51"/>
      <c r="CK180" s="51"/>
      <c r="CL180" s="51"/>
      <c r="CM180" s="51"/>
      <c r="CN180" s="51"/>
      <c r="CO180" s="51"/>
      <c r="CP180" s="51"/>
      <c r="CQ180" s="51"/>
      <c r="CR180" s="51"/>
      <c r="CS180" s="51"/>
      <c r="CT180" s="51"/>
      <c r="CU180" s="51"/>
      <c r="CV180" s="51"/>
      <c r="CW180" s="51"/>
      <c r="CX180" s="51"/>
      <c r="CY180" s="51"/>
      <c r="CZ180" s="51"/>
      <c r="DA180" s="51"/>
      <c r="DB180" s="51"/>
      <c r="DC180" s="51"/>
      <c r="DD180" s="51"/>
      <c r="DE180" s="51"/>
      <c r="DF180" s="51"/>
      <c r="DG180" s="51"/>
      <c r="DH180" s="51"/>
      <c r="DI180" s="51"/>
      <c r="DJ180" s="51"/>
      <c r="DK180" s="51"/>
      <c r="DL180" s="51"/>
      <c r="DM180" s="51"/>
      <c r="DN180" s="51"/>
      <c r="DO180" s="51"/>
      <c r="DP180" s="51"/>
      <c r="DQ180" s="51"/>
      <c r="DR180" s="51"/>
      <c r="DS180" s="51"/>
      <c r="DT180" s="51"/>
      <c r="DU180" s="51"/>
      <c r="DV180" s="51"/>
      <c r="DW180" s="51"/>
      <c r="DX180" s="51"/>
      <c r="DY180" s="51"/>
      <c r="DZ180" s="51"/>
      <c r="EA180" s="51"/>
      <c r="EB180" s="51"/>
      <c r="EC180" s="51"/>
      <c r="ED180" s="51"/>
      <c r="EE180" s="51"/>
      <c r="EF180" s="51"/>
      <c r="EG180" s="51"/>
      <c r="EH180" s="51"/>
      <c r="EI180" s="51"/>
      <c r="EJ180" s="51"/>
      <c r="EK180" s="51"/>
      <c r="EL180" s="51"/>
      <c r="EM180" s="51"/>
      <c r="EN180" s="51"/>
      <c r="EO180" s="51"/>
      <c r="EP180" s="51"/>
      <c r="EQ180" s="51"/>
      <c r="ER180" s="51"/>
      <c r="ES180" s="51"/>
      <c r="ET180" s="51"/>
      <c r="EU180" s="51"/>
      <c r="EV180" s="51"/>
      <c r="EW180" s="51"/>
      <c r="EX180" s="51"/>
      <c r="EY180" s="51"/>
      <c r="EZ180" s="51"/>
      <c r="FA180" s="51"/>
      <c r="FB180" s="51"/>
      <c r="FC180" s="51"/>
      <c r="FD180" s="51"/>
      <c r="FE180" s="51"/>
      <c r="FF180" s="51"/>
      <c r="FG180" s="51"/>
      <c r="FH180" s="51"/>
      <c r="FI180" s="51"/>
      <c r="FJ180" s="51"/>
      <c r="FK180" s="51"/>
      <c r="FL180" s="51"/>
      <c r="FM180" s="51"/>
      <c r="FN180" s="51"/>
      <c r="FO180" s="51"/>
      <c r="FP180" s="51"/>
      <c r="FQ180" s="51"/>
      <c r="FR180" s="51"/>
      <c r="FS180" s="51"/>
      <c r="FT180" s="51"/>
      <c r="FU180" s="51"/>
      <c r="FV180" s="51"/>
      <c r="FW180" s="51"/>
      <c r="FX180" s="51"/>
      <c r="FY180" s="51"/>
      <c r="FZ180" s="51"/>
      <c r="GA180" s="51"/>
      <c r="GB180" s="51"/>
      <c r="GC180" s="51"/>
      <c r="GD180" s="51"/>
      <c r="GE180" s="51"/>
      <c r="GF180" s="51"/>
      <c r="GG180" s="51"/>
      <c r="GH180" s="51"/>
      <c r="GI180" s="51"/>
      <c r="GJ180" s="51"/>
      <c r="GK180" s="51"/>
      <c r="GL180" s="51"/>
      <c r="GM180" s="51"/>
      <c r="GN180" s="51"/>
      <c r="GO180" s="51"/>
      <c r="GP180" s="51"/>
      <c r="GQ180" s="51"/>
      <c r="GR180" s="51"/>
      <c r="GS180" s="51"/>
      <c r="GT180" s="51"/>
      <c r="GU180" s="51"/>
      <c r="GV180" s="51"/>
      <c r="GW180" s="51"/>
      <c r="GX180" s="51"/>
      <c r="GY180" s="51"/>
      <c r="GZ180" s="51"/>
      <c r="HA180" s="51"/>
      <c r="HB180" s="51"/>
      <c r="HC180" s="51"/>
      <c r="HD180" s="51"/>
      <c r="HE180" s="51"/>
      <c r="HF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c r="BZ181" s="51"/>
      <c r="CA181" s="51"/>
      <c r="CB181" s="51"/>
      <c r="CC181" s="51"/>
      <c r="CD181" s="51"/>
      <c r="CE181" s="51"/>
      <c r="CF181" s="51"/>
      <c r="CG181" s="51"/>
      <c r="CH181" s="51"/>
      <c r="CI181" s="51"/>
      <c r="CJ181" s="51"/>
      <c r="CK181" s="51"/>
      <c r="CL181" s="51"/>
      <c r="CM181" s="51"/>
      <c r="CN181" s="51"/>
      <c r="CO181" s="51"/>
      <c r="CP181" s="51"/>
      <c r="CQ181" s="51"/>
      <c r="CR181" s="51"/>
      <c r="CS181" s="51"/>
      <c r="CT181" s="51"/>
      <c r="CU181" s="51"/>
      <c r="CV181" s="51"/>
      <c r="CW181" s="51"/>
      <c r="CX181" s="51"/>
      <c r="CY181" s="51"/>
      <c r="CZ181" s="51"/>
      <c r="DA181" s="51"/>
      <c r="DB181" s="51"/>
      <c r="DC181" s="51"/>
      <c r="DD181" s="51"/>
      <c r="DE181" s="51"/>
      <c r="DF181" s="51"/>
      <c r="DG181" s="51"/>
      <c r="DH181" s="51"/>
      <c r="DI181" s="51"/>
      <c r="DJ181" s="51"/>
      <c r="DK181" s="51"/>
      <c r="DL181" s="51"/>
      <c r="DM181" s="51"/>
      <c r="DN181" s="51"/>
      <c r="DO181" s="51"/>
      <c r="DP181" s="51"/>
      <c r="DQ181" s="51"/>
      <c r="DR181" s="51"/>
      <c r="DS181" s="51"/>
      <c r="DT181" s="51"/>
      <c r="DU181" s="51"/>
      <c r="DV181" s="51"/>
      <c r="DW181" s="51"/>
      <c r="DX181" s="51"/>
      <c r="DY181" s="51"/>
      <c r="DZ181" s="51"/>
      <c r="EA181" s="51"/>
      <c r="EB181" s="51"/>
      <c r="EC181" s="51"/>
      <c r="ED181" s="51"/>
      <c r="EE181" s="51"/>
      <c r="EF181" s="51"/>
      <c r="EG181" s="51"/>
      <c r="EH181" s="51"/>
      <c r="EI181" s="51"/>
      <c r="EJ181" s="51"/>
      <c r="EK181" s="51"/>
      <c r="EL181" s="51"/>
      <c r="EM181" s="51"/>
      <c r="EN181" s="51"/>
      <c r="EO181" s="51"/>
      <c r="EP181" s="51"/>
      <c r="EQ181" s="51"/>
      <c r="ER181" s="51"/>
      <c r="ES181" s="51"/>
      <c r="ET181" s="51"/>
      <c r="EU181" s="51"/>
      <c r="EV181" s="51"/>
      <c r="EW181" s="51"/>
      <c r="EX181" s="51"/>
      <c r="EY181" s="51"/>
      <c r="EZ181" s="51"/>
      <c r="FA181" s="51"/>
      <c r="FB181" s="51"/>
      <c r="FC181" s="51"/>
      <c r="FD181" s="51"/>
      <c r="FE181" s="51"/>
      <c r="FF181" s="51"/>
      <c r="FG181" s="51"/>
      <c r="FH181" s="51"/>
      <c r="FI181" s="51"/>
      <c r="FJ181" s="51"/>
      <c r="FK181" s="51"/>
      <c r="FL181" s="51"/>
      <c r="FM181" s="51"/>
      <c r="FN181" s="51"/>
      <c r="FO181" s="51"/>
      <c r="FP181" s="51"/>
      <c r="FQ181" s="51"/>
      <c r="FR181" s="51"/>
      <c r="FS181" s="51"/>
      <c r="FT181" s="51"/>
      <c r="FU181" s="51"/>
      <c r="FV181" s="51"/>
      <c r="FW181" s="51"/>
      <c r="FX181" s="51"/>
      <c r="FY181" s="51"/>
      <c r="FZ181" s="51"/>
      <c r="GA181" s="51"/>
      <c r="GB181" s="51"/>
      <c r="GC181" s="51"/>
      <c r="GD181" s="51"/>
      <c r="GE181" s="51"/>
      <c r="GF181" s="51"/>
      <c r="GG181" s="51"/>
      <c r="GH181" s="51"/>
      <c r="GI181" s="51"/>
      <c r="GJ181" s="51"/>
      <c r="GK181" s="51"/>
      <c r="GL181" s="51"/>
      <c r="GM181" s="51"/>
      <c r="GN181" s="51"/>
      <c r="GO181" s="51"/>
      <c r="GP181" s="51"/>
      <c r="GQ181" s="51"/>
      <c r="GR181" s="51"/>
      <c r="GS181" s="51"/>
      <c r="GT181" s="51"/>
      <c r="GU181" s="51"/>
      <c r="GV181" s="51"/>
      <c r="GW181" s="51"/>
      <c r="GX181" s="51"/>
      <c r="GY181" s="51"/>
      <c r="GZ181" s="51"/>
      <c r="HA181" s="51"/>
      <c r="HB181" s="51"/>
      <c r="HC181" s="51"/>
      <c r="HD181" s="51"/>
      <c r="HE181" s="51"/>
      <c r="HF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c r="BZ182" s="51"/>
      <c r="CA182" s="51"/>
      <c r="CB182" s="51"/>
      <c r="CC182" s="51"/>
      <c r="CD182" s="51"/>
      <c r="CE182" s="51"/>
      <c r="CF182" s="51"/>
      <c r="CG182" s="51"/>
      <c r="CH182" s="51"/>
      <c r="CI182" s="51"/>
      <c r="CJ182" s="51"/>
      <c r="CK182" s="51"/>
      <c r="CL182" s="51"/>
      <c r="CM182" s="51"/>
      <c r="CN182" s="51"/>
      <c r="CO182" s="51"/>
      <c r="CP182" s="51"/>
      <c r="CQ182" s="51"/>
      <c r="CR182" s="51"/>
      <c r="CS182" s="51"/>
      <c r="CT182" s="51"/>
      <c r="CU182" s="51"/>
      <c r="CV182" s="51"/>
      <c r="CW182" s="51"/>
      <c r="CX182" s="51"/>
      <c r="CY182" s="51"/>
      <c r="CZ182" s="51"/>
      <c r="DA182" s="51"/>
      <c r="DB182" s="51"/>
      <c r="DC182" s="51"/>
      <c r="DD182" s="51"/>
      <c r="DE182" s="51"/>
      <c r="DF182" s="51"/>
      <c r="DG182" s="51"/>
      <c r="DH182" s="51"/>
      <c r="DI182" s="51"/>
      <c r="DJ182" s="51"/>
      <c r="DK182" s="51"/>
      <c r="DL182" s="51"/>
      <c r="DM182" s="51"/>
      <c r="DN182" s="51"/>
      <c r="DO182" s="51"/>
      <c r="DP182" s="51"/>
      <c r="DQ182" s="51"/>
      <c r="DR182" s="51"/>
      <c r="DS182" s="51"/>
      <c r="DT182" s="51"/>
      <c r="DU182" s="51"/>
      <c r="DV182" s="51"/>
      <c r="DW182" s="51"/>
      <c r="DX182" s="51"/>
      <c r="DY182" s="51"/>
      <c r="DZ182" s="51"/>
      <c r="EA182" s="51"/>
      <c r="EB182" s="51"/>
      <c r="EC182" s="51"/>
      <c r="ED182" s="51"/>
      <c r="EE182" s="51"/>
      <c r="EF182" s="51"/>
      <c r="EG182" s="51"/>
      <c r="EH182" s="51"/>
      <c r="EI182" s="51"/>
      <c r="EJ182" s="51"/>
      <c r="EK182" s="51"/>
      <c r="EL182" s="51"/>
      <c r="EM182" s="51"/>
      <c r="EN182" s="51"/>
      <c r="EO182" s="51"/>
      <c r="EP182" s="51"/>
      <c r="EQ182" s="51"/>
      <c r="ER182" s="51"/>
      <c r="ES182" s="51"/>
      <c r="ET182" s="51"/>
      <c r="EU182" s="51"/>
      <c r="EV182" s="51"/>
      <c r="EW182" s="51"/>
      <c r="EX182" s="51"/>
      <c r="EY182" s="51"/>
      <c r="EZ182" s="51"/>
      <c r="FA182" s="51"/>
      <c r="FB182" s="51"/>
      <c r="FC182" s="51"/>
      <c r="FD182" s="51"/>
      <c r="FE182" s="51"/>
      <c r="FF182" s="51"/>
      <c r="FG182" s="51"/>
      <c r="FH182" s="51"/>
      <c r="FI182" s="51"/>
      <c r="FJ182" s="51"/>
      <c r="FK182" s="51"/>
      <c r="FL182" s="51"/>
      <c r="FM182" s="51"/>
      <c r="FN182" s="51"/>
      <c r="FO182" s="51"/>
      <c r="FP182" s="51"/>
      <c r="FQ182" s="51"/>
      <c r="FR182" s="51"/>
      <c r="FS182" s="51"/>
      <c r="FT182" s="51"/>
      <c r="FU182" s="51"/>
      <c r="FV182" s="51"/>
      <c r="FW182" s="51"/>
      <c r="FX182" s="51"/>
      <c r="FY182" s="51"/>
      <c r="FZ182" s="51"/>
      <c r="GA182" s="51"/>
      <c r="GB182" s="51"/>
      <c r="GC182" s="51"/>
      <c r="GD182" s="51"/>
      <c r="GE182" s="51"/>
      <c r="GF182" s="51"/>
      <c r="GG182" s="51"/>
      <c r="GH182" s="51"/>
      <c r="GI182" s="51"/>
      <c r="GJ182" s="51"/>
      <c r="GK182" s="51"/>
      <c r="GL182" s="51"/>
      <c r="GM182" s="51"/>
      <c r="GN182" s="51"/>
      <c r="GO182" s="51"/>
      <c r="GP182" s="51"/>
      <c r="GQ182" s="51"/>
      <c r="GR182" s="51"/>
      <c r="GS182" s="51"/>
      <c r="GT182" s="51"/>
      <c r="GU182" s="51"/>
      <c r="GV182" s="51"/>
      <c r="GW182" s="51"/>
      <c r="GX182" s="51"/>
      <c r="GY182" s="51"/>
      <c r="GZ182" s="51"/>
      <c r="HA182" s="51"/>
      <c r="HB182" s="51"/>
      <c r="HC182" s="51"/>
      <c r="HD182" s="51"/>
      <c r="HE182" s="51"/>
      <c r="HF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c r="CH183" s="51"/>
      <c r="CI183" s="51"/>
      <c r="CJ183" s="51"/>
      <c r="CK183" s="51"/>
      <c r="CL183" s="51"/>
      <c r="CM183" s="51"/>
      <c r="CN183" s="51"/>
      <c r="CO183" s="51"/>
      <c r="CP183" s="51"/>
      <c r="CQ183" s="51"/>
      <c r="CR183" s="51"/>
      <c r="CS183" s="51"/>
      <c r="CT183" s="51"/>
      <c r="CU183" s="51"/>
      <c r="CV183" s="51"/>
      <c r="CW183" s="51"/>
      <c r="CX183" s="51"/>
      <c r="CY183" s="51"/>
      <c r="CZ183" s="51"/>
      <c r="DA183" s="51"/>
      <c r="DB183" s="51"/>
      <c r="DC183" s="51"/>
      <c r="DD183" s="51"/>
      <c r="DE183" s="51"/>
      <c r="DF183" s="51"/>
      <c r="DG183" s="51"/>
      <c r="DH183" s="51"/>
      <c r="DI183" s="51"/>
      <c r="DJ183" s="51"/>
      <c r="DK183" s="51"/>
      <c r="DL183" s="51"/>
      <c r="DM183" s="51"/>
      <c r="DN183" s="51"/>
      <c r="DO183" s="51"/>
      <c r="DP183" s="51"/>
      <c r="DQ183" s="51"/>
      <c r="DR183" s="51"/>
      <c r="DS183" s="51"/>
      <c r="DT183" s="51"/>
      <c r="DU183" s="51"/>
      <c r="DV183" s="51"/>
      <c r="DW183" s="51"/>
      <c r="DX183" s="51"/>
      <c r="DY183" s="51"/>
      <c r="DZ183" s="51"/>
      <c r="EA183" s="51"/>
      <c r="EB183" s="51"/>
      <c r="EC183" s="51"/>
      <c r="ED183" s="51"/>
      <c r="EE183" s="51"/>
      <c r="EF183" s="51"/>
      <c r="EG183" s="51"/>
      <c r="EH183" s="51"/>
      <c r="EI183" s="51"/>
      <c r="EJ183" s="51"/>
      <c r="EK183" s="51"/>
      <c r="EL183" s="51"/>
      <c r="EM183" s="51"/>
      <c r="EN183" s="51"/>
      <c r="EO183" s="51"/>
      <c r="EP183" s="51"/>
      <c r="EQ183" s="51"/>
      <c r="ER183" s="51"/>
      <c r="ES183" s="51"/>
      <c r="ET183" s="51"/>
      <c r="EU183" s="51"/>
      <c r="EV183" s="51"/>
      <c r="EW183" s="51"/>
      <c r="EX183" s="51"/>
      <c r="EY183" s="51"/>
      <c r="EZ183" s="51"/>
      <c r="FA183" s="51"/>
      <c r="FB183" s="51"/>
      <c r="FC183" s="51"/>
      <c r="FD183" s="51"/>
      <c r="FE183" s="51"/>
      <c r="FF183" s="51"/>
      <c r="FG183" s="51"/>
      <c r="FH183" s="51"/>
      <c r="FI183" s="51"/>
      <c r="FJ183" s="51"/>
      <c r="FK183" s="51"/>
      <c r="FL183" s="51"/>
      <c r="FM183" s="51"/>
      <c r="FN183" s="51"/>
      <c r="FO183" s="51"/>
      <c r="FP183" s="51"/>
      <c r="FQ183" s="51"/>
      <c r="FR183" s="51"/>
      <c r="FS183" s="51"/>
      <c r="FT183" s="51"/>
      <c r="FU183" s="51"/>
      <c r="FV183" s="51"/>
      <c r="FW183" s="51"/>
      <c r="FX183" s="51"/>
      <c r="FY183" s="51"/>
      <c r="FZ183" s="51"/>
      <c r="GA183" s="51"/>
      <c r="GB183" s="51"/>
      <c r="GC183" s="51"/>
      <c r="GD183" s="51"/>
      <c r="GE183" s="51"/>
      <c r="GF183" s="51"/>
      <c r="GG183" s="51"/>
      <c r="GH183" s="51"/>
      <c r="GI183" s="51"/>
      <c r="GJ183" s="51"/>
      <c r="GK183" s="51"/>
      <c r="GL183" s="51"/>
      <c r="GM183" s="51"/>
      <c r="GN183" s="51"/>
      <c r="GO183" s="51"/>
      <c r="GP183" s="51"/>
      <c r="GQ183" s="51"/>
      <c r="GR183" s="51"/>
      <c r="GS183" s="51"/>
      <c r="GT183" s="51"/>
      <c r="GU183" s="51"/>
      <c r="GV183" s="51"/>
      <c r="GW183" s="51"/>
      <c r="GX183" s="51"/>
      <c r="GY183" s="51"/>
      <c r="GZ183" s="51"/>
      <c r="HA183" s="51"/>
      <c r="HB183" s="51"/>
      <c r="HC183" s="51"/>
      <c r="HD183" s="51"/>
      <c r="HE183" s="51"/>
      <c r="HF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c r="CH184" s="51"/>
      <c r="CI184" s="51"/>
      <c r="CJ184" s="51"/>
      <c r="CK184" s="51"/>
      <c r="CL184" s="51"/>
      <c r="CM184" s="51"/>
      <c r="CN184" s="51"/>
      <c r="CO184" s="51"/>
      <c r="CP184" s="51"/>
      <c r="CQ184" s="51"/>
      <c r="CR184" s="51"/>
      <c r="CS184" s="51"/>
      <c r="CT184" s="51"/>
      <c r="CU184" s="51"/>
      <c r="CV184" s="51"/>
      <c r="CW184" s="51"/>
      <c r="CX184" s="51"/>
      <c r="CY184" s="51"/>
      <c r="CZ184" s="51"/>
      <c r="DA184" s="51"/>
      <c r="DB184" s="51"/>
      <c r="DC184" s="51"/>
      <c r="DD184" s="51"/>
      <c r="DE184" s="51"/>
      <c r="DF184" s="51"/>
      <c r="DG184" s="51"/>
      <c r="DH184" s="51"/>
      <c r="DI184" s="51"/>
      <c r="DJ184" s="51"/>
      <c r="DK184" s="51"/>
      <c r="DL184" s="51"/>
      <c r="DM184" s="51"/>
      <c r="DN184" s="51"/>
      <c r="DO184" s="51"/>
      <c r="DP184" s="51"/>
      <c r="DQ184" s="51"/>
      <c r="DR184" s="51"/>
      <c r="DS184" s="51"/>
      <c r="DT184" s="51"/>
      <c r="DU184" s="51"/>
      <c r="DV184" s="51"/>
      <c r="DW184" s="51"/>
      <c r="DX184" s="51"/>
      <c r="DY184" s="51"/>
      <c r="DZ184" s="51"/>
      <c r="EA184" s="51"/>
      <c r="EB184" s="51"/>
      <c r="EC184" s="51"/>
      <c r="ED184" s="51"/>
      <c r="EE184" s="51"/>
      <c r="EF184" s="51"/>
      <c r="EG184" s="51"/>
      <c r="EH184" s="51"/>
      <c r="EI184" s="51"/>
      <c r="EJ184" s="51"/>
      <c r="EK184" s="51"/>
      <c r="EL184" s="51"/>
      <c r="EM184" s="51"/>
      <c r="EN184" s="51"/>
      <c r="EO184" s="51"/>
      <c r="EP184" s="51"/>
      <c r="EQ184" s="51"/>
      <c r="ER184" s="51"/>
      <c r="ES184" s="51"/>
      <c r="ET184" s="51"/>
      <c r="EU184" s="51"/>
      <c r="EV184" s="51"/>
      <c r="EW184" s="51"/>
      <c r="EX184" s="51"/>
      <c r="EY184" s="51"/>
      <c r="EZ184" s="51"/>
      <c r="FA184" s="51"/>
      <c r="FB184" s="51"/>
      <c r="FC184" s="51"/>
      <c r="FD184" s="51"/>
      <c r="FE184" s="51"/>
      <c r="FF184" s="51"/>
      <c r="FG184" s="51"/>
      <c r="FH184" s="51"/>
      <c r="FI184" s="51"/>
      <c r="FJ184" s="51"/>
      <c r="FK184" s="51"/>
      <c r="FL184" s="51"/>
      <c r="FM184" s="51"/>
      <c r="FN184" s="51"/>
      <c r="FO184" s="51"/>
      <c r="FP184" s="51"/>
      <c r="FQ184" s="51"/>
      <c r="FR184" s="51"/>
      <c r="FS184" s="51"/>
      <c r="FT184" s="51"/>
      <c r="FU184" s="51"/>
      <c r="FV184" s="51"/>
      <c r="FW184" s="51"/>
      <c r="FX184" s="51"/>
      <c r="FY184" s="51"/>
      <c r="FZ184" s="51"/>
      <c r="GA184" s="51"/>
      <c r="GB184" s="51"/>
      <c r="GC184" s="51"/>
      <c r="GD184" s="51"/>
      <c r="GE184" s="51"/>
      <c r="GF184" s="51"/>
      <c r="GG184" s="51"/>
      <c r="GH184" s="51"/>
      <c r="GI184" s="51"/>
      <c r="GJ184" s="51"/>
      <c r="GK184" s="51"/>
      <c r="GL184" s="51"/>
      <c r="GM184" s="51"/>
      <c r="GN184" s="51"/>
      <c r="GO184" s="51"/>
      <c r="GP184" s="51"/>
      <c r="GQ184" s="51"/>
      <c r="GR184" s="51"/>
      <c r="GS184" s="51"/>
      <c r="GT184" s="51"/>
      <c r="GU184" s="51"/>
      <c r="GV184" s="51"/>
      <c r="GW184" s="51"/>
      <c r="GX184" s="51"/>
      <c r="GY184" s="51"/>
      <c r="GZ184" s="51"/>
      <c r="HA184" s="51"/>
      <c r="HB184" s="51"/>
      <c r="HC184" s="51"/>
      <c r="HD184" s="51"/>
      <c r="HE184" s="51"/>
      <c r="HF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51"/>
      <c r="CF185" s="51"/>
      <c r="CG185" s="51"/>
      <c r="CH185" s="51"/>
      <c r="CI185" s="51"/>
      <c r="CJ185" s="51"/>
      <c r="CK185" s="51"/>
      <c r="CL185" s="51"/>
      <c r="CM185" s="51"/>
      <c r="CN185" s="51"/>
      <c r="CO185" s="51"/>
      <c r="CP185" s="51"/>
      <c r="CQ185" s="51"/>
      <c r="CR185" s="51"/>
      <c r="CS185" s="51"/>
      <c r="CT185" s="51"/>
      <c r="CU185" s="51"/>
      <c r="CV185" s="51"/>
      <c r="CW185" s="51"/>
      <c r="CX185" s="51"/>
      <c r="CY185" s="51"/>
      <c r="CZ185" s="51"/>
      <c r="DA185" s="51"/>
      <c r="DB185" s="51"/>
      <c r="DC185" s="51"/>
      <c r="DD185" s="51"/>
      <c r="DE185" s="51"/>
      <c r="DF185" s="51"/>
      <c r="DG185" s="51"/>
      <c r="DH185" s="51"/>
      <c r="DI185" s="51"/>
      <c r="DJ185" s="51"/>
      <c r="DK185" s="51"/>
      <c r="DL185" s="51"/>
      <c r="DM185" s="51"/>
      <c r="DN185" s="51"/>
      <c r="DO185" s="51"/>
      <c r="DP185" s="51"/>
      <c r="DQ185" s="51"/>
      <c r="DR185" s="51"/>
      <c r="DS185" s="51"/>
      <c r="DT185" s="51"/>
      <c r="DU185" s="51"/>
      <c r="DV185" s="51"/>
      <c r="DW185" s="51"/>
      <c r="DX185" s="51"/>
      <c r="DY185" s="51"/>
      <c r="DZ185" s="51"/>
      <c r="EA185" s="51"/>
      <c r="EB185" s="51"/>
      <c r="EC185" s="51"/>
      <c r="ED185" s="51"/>
      <c r="EE185" s="51"/>
      <c r="EF185" s="51"/>
      <c r="EG185" s="51"/>
      <c r="EH185" s="51"/>
      <c r="EI185" s="51"/>
      <c r="EJ185" s="51"/>
      <c r="EK185" s="51"/>
      <c r="EL185" s="51"/>
      <c r="EM185" s="51"/>
      <c r="EN185" s="51"/>
      <c r="EO185" s="51"/>
      <c r="EP185" s="51"/>
      <c r="EQ185" s="51"/>
      <c r="ER185" s="51"/>
      <c r="ES185" s="51"/>
      <c r="ET185" s="51"/>
      <c r="EU185" s="51"/>
      <c r="EV185" s="51"/>
      <c r="EW185" s="51"/>
      <c r="EX185" s="51"/>
      <c r="EY185" s="51"/>
      <c r="EZ185" s="51"/>
      <c r="FA185" s="51"/>
      <c r="FB185" s="51"/>
      <c r="FC185" s="51"/>
      <c r="FD185" s="51"/>
      <c r="FE185" s="51"/>
      <c r="FF185" s="51"/>
      <c r="FG185" s="51"/>
      <c r="FH185" s="51"/>
      <c r="FI185" s="51"/>
      <c r="FJ185" s="51"/>
      <c r="FK185" s="51"/>
      <c r="FL185" s="51"/>
      <c r="FM185" s="51"/>
      <c r="FN185" s="51"/>
      <c r="FO185" s="51"/>
      <c r="FP185" s="51"/>
      <c r="FQ185" s="51"/>
      <c r="FR185" s="51"/>
      <c r="FS185" s="51"/>
      <c r="FT185" s="51"/>
      <c r="FU185" s="51"/>
      <c r="FV185" s="51"/>
      <c r="FW185" s="51"/>
      <c r="FX185" s="51"/>
      <c r="FY185" s="51"/>
      <c r="FZ185" s="51"/>
      <c r="GA185" s="51"/>
      <c r="GB185" s="51"/>
      <c r="GC185" s="51"/>
      <c r="GD185" s="51"/>
      <c r="GE185" s="51"/>
      <c r="GF185" s="51"/>
      <c r="GG185" s="51"/>
      <c r="GH185" s="51"/>
      <c r="GI185" s="51"/>
      <c r="GJ185" s="51"/>
      <c r="GK185" s="51"/>
      <c r="GL185" s="51"/>
      <c r="GM185" s="51"/>
      <c r="GN185" s="51"/>
      <c r="GO185" s="51"/>
      <c r="GP185" s="51"/>
      <c r="GQ185" s="51"/>
      <c r="GR185" s="51"/>
      <c r="GS185" s="51"/>
      <c r="GT185" s="51"/>
      <c r="GU185" s="51"/>
      <c r="GV185" s="51"/>
      <c r="GW185" s="51"/>
      <c r="GX185" s="51"/>
      <c r="GY185" s="51"/>
      <c r="GZ185" s="51"/>
      <c r="HA185" s="51"/>
      <c r="HB185" s="51"/>
      <c r="HC185" s="51"/>
      <c r="HD185" s="51"/>
      <c r="HE185" s="51"/>
      <c r="HF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51"/>
      <c r="CF186" s="51"/>
      <c r="CG186" s="51"/>
      <c r="CH186" s="51"/>
      <c r="CI186" s="51"/>
      <c r="CJ186" s="51"/>
      <c r="CK186" s="51"/>
      <c r="CL186" s="51"/>
      <c r="CM186" s="51"/>
      <c r="CN186" s="51"/>
      <c r="CO186" s="51"/>
      <c r="CP186" s="51"/>
      <c r="CQ186" s="51"/>
      <c r="CR186" s="51"/>
      <c r="CS186" s="51"/>
      <c r="CT186" s="51"/>
      <c r="CU186" s="51"/>
      <c r="CV186" s="51"/>
      <c r="CW186" s="51"/>
      <c r="CX186" s="51"/>
      <c r="CY186" s="51"/>
      <c r="CZ186" s="51"/>
      <c r="DA186" s="51"/>
      <c r="DB186" s="51"/>
      <c r="DC186" s="51"/>
      <c r="DD186" s="51"/>
      <c r="DE186" s="51"/>
      <c r="DF186" s="51"/>
      <c r="DG186" s="51"/>
      <c r="DH186" s="51"/>
      <c r="DI186" s="51"/>
      <c r="DJ186" s="51"/>
      <c r="DK186" s="51"/>
      <c r="DL186" s="51"/>
      <c r="DM186" s="51"/>
      <c r="DN186" s="51"/>
      <c r="DO186" s="51"/>
      <c r="DP186" s="51"/>
      <c r="DQ186" s="51"/>
      <c r="DR186" s="51"/>
      <c r="DS186" s="51"/>
      <c r="DT186" s="51"/>
      <c r="DU186" s="51"/>
      <c r="DV186" s="51"/>
      <c r="DW186" s="51"/>
      <c r="DX186" s="51"/>
      <c r="DY186" s="51"/>
      <c r="DZ186" s="51"/>
      <c r="EA186" s="51"/>
      <c r="EB186" s="51"/>
      <c r="EC186" s="51"/>
      <c r="ED186" s="51"/>
      <c r="EE186" s="51"/>
      <c r="EF186" s="51"/>
      <c r="EG186" s="51"/>
      <c r="EH186" s="51"/>
      <c r="EI186" s="51"/>
      <c r="EJ186" s="51"/>
      <c r="EK186" s="51"/>
      <c r="EL186" s="51"/>
      <c r="EM186" s="51"/>
      <c r="EN186" s="51"/>
      <c r="EO186" s="51"/>
      <c r="EP186" s="51"/>
      <c r="EQ186" s="51"/>
      <c r="ER186" s="51"/>
      <c r="ES186" s="51"/>
      <c r="ET186" s="51"/>
      <c r="EU186" s="51"/>
      <c r="EV186" s="51"/>
      <c r="EW186" s="51"/>
      <c r="EX186" s="51"/>
      <c r="EY186" s="51"/>
      <c r="EZ186" s="51"/>
      <c r="FA186" s="51"/>
      <c r="FB186" s="51"/>
      <c r="FC186" s="51"/>
      <c r="FD186" s="51"/>
      <c r="FE186" s="51"/>
      <c r="FF186" s="51"/>
      <c r="FG186" s="51"/>
      <c r="FH186" s="51"/>
      <c r="FI186" s="51"/>
      <c r="FJ186" s="51"/>
      <c r="FK186" s="51"/>
      <c r="FL186" s="51"/>
      <c r="FM186" s="51"/>
      <c r="FN186" s="51"/>
      <c r="FO186" s="51"/>
      <c r="FP186" s="51"/>
      <c r="FQ186" s="51"/>
      <c r="FR186" s="51"/>
      <c r="FS186" s="51"/>
      <c r="FT186" s="51"/>
      <c r="FU186" s="51"/>
      <c r="FV186" s="51"/>
      <c r="FW186" s="51"/>
      <c r="FX186" s="51"/>
      <c r="FY186" s="51"/>
      <c r="FZ186" s="51"/>
      <c r="GA186" s="51"/>
      <c r="GB186" s="51"/>
      <c r="GC186" s="51"/>
      <c r="GD186" s="51"/>
      <c r="GE186" s="51"/>
      <c r="GF186" s="51"/>
      <c r="GG186" s="51"/>
      <c r="GH186" s="51"/>
      <c r="GI186" s="51"/>
      <c r="GJ186" s="51"/>
      <c r="GK186" s="51"/>
      <c r="GL186" s="51"/>
      <c r="GM186" s="51"/>
      <c r="GN186" s="51"/>
      <c r="GO186" s="51"/>
      <c r="GP186" s="51"/>
      <c r="GQ186" s="51"/>
      <c r="GR186" s="51"/>
      <c r="GS186" s="51"/>
      <c r="GT186" s="51"/>
      <c r="GU186" s="51"/>
      <c r="GV186" s="51"/>
      <c r="GW186" s="51"/>
      <c r="GX186" s="51"/>
      <c r="GY186" s="51"/>
      <c r="GZ186" s="51"/>
      <c r="HA186" s="51"/>
      <c r="HB186" s="51"/>
      <c r="HC186" s="51"/>
      <c r="HD186" s="51"/>
      <c r="HE186" s="51"/>
      <c r="HF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1"/>
      <c r="CP187" s="51"/>
      <c r="CQ187" s="51"/>
      <c r="CR187" s="51"/>
      <c r="CS187" s="51"/>
      <c r="CT187" s="51"/>
      <c r="CU187" s="51"/>
      <c r="CV187" s="51"/>
      <c r="CW187" s="51"/>
      <c r="CX187" s="51"/>
      <c r="CY187" s="51"/>
      <c r="CZ187" s="51"/>
      <c r="DA187" s="51"/>
      <c r="DB187" s="51"/>
      <c r="DC187" s="51"/>
      <c r="DD187" s="51"/>
      <c r="DE187" s="51"/>
      <c r="DF187" s="51"/>
      <c r="DG187" s="51"/>
      <c r="DH187" s="51"/>
      <c r="DI187" s="51"/>
      <c r="DJ187" s="51"/>
      <c r="DK187" s="51"/>
      <c r="DL187" s="51"/>
      <c r="DM187" s="51"/>
      <c r="DN187" s="51"/>
      <c r="DO187" s="51"/>
      <c r="DP187" s="51"/>
      <c r="DQ187" s="51"/>
      <c r="DR187" s="51"/>
      <c r="DS187" s="51"/>
      <c r="DT187" s="51"/>
      <c r="DU187" s="51"/>
      <c r="DV187" s="51"/>
      <c r="DW187" s="51"/>
      <c r="DX187" s="51"/>
      <c r="DY187" s="51"/>
      <c r="DZ187" s="51"/>
      <c r="EA187" s="51"/>
      <c r="EB187" s="51"/>
      <c r="EC187" s="51"/>
      <c r="ED187" s="51"/>
      <c r="EE187" s="51"/>
      <c r="EF187" s="51"/>
      <c r="EG187" s="51"/>
      <c r="EH187" s="51"/>
      <c r="EI187" s="51"/>
      <c r="EJ187" s="51"/>
      <c r="EK187" s="51"/>
      <c r="EL187" s="51"/>
      <c r="EM187" s="51"/>
      <c r="EN187" s="51"/>
      <c r="EO187" s="51"/>
      <c r="EP187" s="51"/>
      <c r="EQ187" s="51"/>
      <c r="ER187" s="51"/>
      <c r="ES187" s="51"/>
      <c r="ET187" s="51"/>
      <c r="EU187" s="51"/>
      <c r="EV187" s="51"/>
      <c r="EW187" s="51"/>
      <c r="EX187" s="51"/>
      <c r="EY187" s="51"/>
      <c r="EZ187" s="51"/>
      <c r="FA187" s="51"/>
      <c r="FB187" s="51"/>
      <c r="FC187" s="51"/>
      <c r="FD187" s="51"/>
      <c r="FE187" s="51"/>
      <c r="FF187" s="51"/>
      <c r="FG187" s="51"/>
      <c r="FH187" s="51"/>
      <c r="FI187" s="51"/>
      <c r="FJ187" s="51"/>
      <c r="FK187" s="51"/>
      <c r="FL187" s="51"/>
      <c r="FM187" s="51"/>
      <c r="FN187" s="51"/>
      <c r="FO187" s="51"/>
      <c r="FP187" s="51"/>
      <c r="FQ187" s="51"/>
      <c r="FR187" s="51"/>
      <c r="FS187" s="51"/>
      <c r="FT187" s="51"/>
      <c r="FU187" s="51"/>
      <c r="FV187" s="51"/>
      <c r="FW187" s="51"/>
      <c r="FX187" s="51"/>
      <c r="FY187" s="51"/>
      <c r="FZ187" s="51"/>
      <c r="GA187" s="51"/>
      <c r="GB187" s="51"/>
      <c r="GC187" s="51"/>
      <c r="GD187" s="51"/>
      <c r="GE187" s="51"/>
      <c r="GF187" s="51"/>
      <c r="GG187" s="51"/>
      <c r="GH187" s="51"/>
      <c r="GI187" s="51"/>
      <c r="GJ187" s="51"/>
      <c r="GK187" s="51"/>
      <c r="GL187" s="51"/>
      <c r="GM187" s="51"/>
      <c r="GN187" s="51"/>
      <c r="GO187" s="51"/>
      <c r="GP187" s="51"/>
      <c r="GQ187" s="51"/>
      <c r="GR187" s="51"/>
      <c r="GS187" s="51"/>
      <c r="GT187" s="51"/>
      <c r="GU187" s="51"/>
      <c r="GV187" s="51"/>
      <c r="GW187" s="51"/>
      <c r="GX187" s="51"/>
      <c r="GY187" s="51"/>
      <c r="GZ187" s="51"/>
      <c r="HA187" s="51"/>
      <c r="HB187" s="51"/>
      <c r="HC187" s="51"/>
      <c r="HD187" s="51"/>
      <c r="HE187" s="51"/>
      <c r="HF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c r="CH188" s="51"/>
      <c r="CI188" s="51"/>
      <c r="CJ188" s="51"/>
      <c r="CK188" s="51"/>
      <c r="CL188" s="51"/>
      <c r="CM188" s="51"/>
      <c r="CN188" s="51"/>
      <c r="CO188" s="51"/>
      <c r="CP188" s="51"/>
      <c r="CQ188" s="51"/>
      <c r="CR188" s="51"/>
      <c r="CS188" s="51"/>
      <c r="CT188" s="51"/>
      <c r="CU188" s="51"/>
      <c r="CV188" s="51"/>
      <c r="CW188" s="51"/>
      <c r="CX188" s="51"/>
      <c r="CY188" s="51"/>
      <c r="CZ188" s="51"/>
      <c r="DA188" s="51"/>
      <c r="DB188" s="51"/>
      <c r="DC188" s="51"/>
      <c r="DD188" s="51"/>
      <c r="DE188" s="51"/>
      <c r="DF188" s="51"/>
      <c r="DG188" s="51"/>
      <c r="DH188" s="51"/>
      <c r="DI188" s="51"/>
      <c r="DJ188" s="51"/>
      <c r="DK188" s="51"/>
      <c r="DL188" s="51"/>
      <c r="DM188" s="51"/>
      <c r="DN188" s="51"/>
      <c r="DO188" s="51"/>
      <c r="DP188" s="51"/>
      <c r="DQ188" s="51"/>
      <c r="DR188" s="51"/>
      <c r="DS188" s="51"/>
      <c r="DT188" s="51"/>
      <c r="DU188" s="51"/>
      <c r="DV188" s="51"/>
      <c r="DW188" s="51"/>
      <c r="DX188" s="51"/>
      <c r="DY188" s="51"/>
      <c r="DZ188" s="51"/>
      <c r="EA188" s="51"/>
      <c r="EB188" s="51"/>
      <c r="EC188" s="51"/>
      <c r="ED188" s="51"/>
      <c r="EE188" s="51"/>
      <c r="EF188" s="51"/>
      <c r="EG188" s="51"/>
      <c r="EH188" s="51"/>
      <c r="EI188" s="51"/>
      <c r="EJ188" s="51"/>
      <c r="EK188" s="51"/>
      <c r="EL188" s="51"/>
      <c r="EM188" s="51"/>
      <c r="EN188" s="51"/>
      <c r="EO188" s="51"/>
      <c r="EP188" s="51"/>
      <c r="EQ188" s="51"/>
      <c r="ER188" s="51"/>
      <c r="ES188" s="51"/>
      <c r="ET188" s="51"/>
      <c r="EU188" s="51"/>
      <c r="EV188" s="51"/>
      <c r="EW188" s="51"/>
      <c r="EX188" s="51"/>
      <c r="EY188" s="51"/>
      <c r="EZ188" s="51"/>
      <c r="FA188" s="51"/>
      <c r="FB188" s="51"/>
      <c r="FC188" s="51"/>
      <c r="FD188" s="51"/>
      <c r="FE188" s="51"/>
      <c r="FF188" s="51"/>
      <c r="FG188" s="51"/>
      <c r="FH188" s="51"/>
      <c r="FI188" s="51"/>
      <c r="FJ188" s="51"/>
      <c r="FK188" s="51"/>
      <c r="FL188" s="51"/>
      <c r="FM188" s="51"/>
      <c r="FN188" s="51"/>
      <c r="FO188" s="51"/>
      <c r="FP188" s="51"/>
      <c r="FQ188" s="51"/>
      <c r="FR188" s="51"/>
      <c r="FS188" s="51"/>
      <c r="FT188" s="51"/>
      <c r="FU188" s="51"/>
      <c r="FV188" s="51"/>
      <c r="FW188" s="51"/>
      <c r="FX188" s="51"/>
      <c r="FY188" s="51"/>
      <c r="FZ188" s="51"/>
      <c r="GA188" s="51"/>
      <c r="GB188" s="51"/>
      <c r="GC188" s="51"/>
      <c r="GD188" s="51"/>
      <c r="GE188" s="51"/>
      <c r="GF188" s="51"/>
      <c r="GG188" s="51"/>
      <c r="GH188" s="51"/>
      <c r="GI188" s="51"/>
      <c r="GJ188" s="51"/>
      <c r="GK188" s="51"/>
      <c r="GL188" s="51"/>
      <c r="GM188" s="51"/>
      <c r="GN188" s="51"/>
      <c r="GO188" s="51"/>
      <c r="GP188" s="51"/>
      <c r="GQ188" s="51"/>
      <c r="GR188" s="51"/>
      <c r="GS188" s="51"/>
      <c r="GT188" s="51"/>
      <c r="GU188" s="51"/>
      <c r="GV188" s="51"/>
      <c r="GW188" s="51"/>
      <c r="GX188" s="51"/>
      <c r="GY188" s="51"/>
      <c r="GZ188" s="51"/>
      <c r="HA188" s="51"/>
      <c r="HB188" s="51"/>
      <c r="HC188" s="51"/>
      <c r="HD188" s="51"/>
      <c r="HE188" s="51"/>
      <c r="HF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c r="BZ189" s="51"/>
      <c r="CA189" s="51"/>
      <c r="CB189" s="51"/>
      <c r="CC189" s="51"/>
      <c r="CD189" s="51"/>
      <c r="CE189" s="51"/>
      <c r="CF189" s="51"/>
      <c r="CG189" s="51"/>
      <c r="CH189" s="51"/>
      <c r="CI189" s="51"/>
      <c r="CJ189" s="51"/>
      <c r="CK189" s="51"/>
      <c r="CL189" s="51"/>
      <c r="CM189" s="51"/>
      <c r="CN189" s="51"/>
      <c r="CO189" s="51"/>
      <c r="CP189" s="51"/>
      <c r="CQ189" s="51"/>
      <c r="CR189" s="51"/>
      <c r="CS189" s="51"/>
      <c r="CT189" s="51"/>
      <c r="CU189" s="51"/>
      <c r="CV189" s="51"/>
      <c r="CW189" s="51"/>
      <c r="CX189" s="51"/>
      <c r="CY189" s="51"/>
      <c r="CZ189" s="51"/>
      <c r="DA189" s="51"/>
      <c r="DB189" s="51"/>
      <c r="DC189" s="51"/>
      <c r="DD189" s="51"/>
      <c r="DE189" s="51"/>
      <c r="DF189" s="51"/>
      <c r="DG189" s="51"/>
      <c r="DH189" s="51"/>
      <c r="DI189" s="51"/>
      <c r="DJ189" s="51"/>
      <c r="DK189" s="51"/>
      <c r="DL189" s="51"/>
      <c r="DM189" s="51"/>
      <c r="DN189" s="51"/>
      <c r="DO189" s="51"/>
      <c r="DP189" s="51"/>
      <c r="DQ189" s="51"/>
      <c r="DR189" s="51"/>
      <c r="DS189" s="51"/>
      <c r="DT189" s="51"/>
      <c r="DU189" s="51"/>
      <c r="DV189" s="51"/>
      <c r="DW189" s="51"/>
      <c r="DX189" s="51"/>
      <c r="DY189" s="51"/>
      <c r="DZ189" s="51"/>
      <c r="EA189" s="51"/>
      <c r="EB189" s="51"/>
      <c r="EC189" s="51"/>
      <c r="ED189" s="51"/>
      <c r="EE189" s="51"/>
      <c r="EF189" s="51"/>
      <c r="EG189" s="51"/>
      <c r="EH189" s="51"/>
      <c r="EI189" s="51"/>
      <c r="EJ189" s="51"/>
      <c r="EK189" s="51"/>
      <c r="EL189" s="51"/>
      <c r="EM189" s="51"/>
      <c r="EN189" s="51"/>
      <c r="EO189" s="51"/>
      <c r="EP189" s="51"/>
      <c r="EQ189" s="51"/>
      <c r="ER189" s="51"/>
      <c r="ES189" s="51"/>
      <c r="ET189" s="51"/>
      <c r="EU189" s="51"/>
      <c r="EV189" s="51"/>
      <c r="EW189" s="51"/>
      <c r="EX189" s="51"/>
      <c r="EY189" s="51"/>
      <c r="EZ189" s="51"/>
      <c r="FA189" s="51"/>
      <c r="FB189" s="51"/>
      <c r="FC189" s="51"/>
      <c r="FD189" s="51"/>
      <c r="FE189" s="51"/>
      <c r="FF189" s="51"/>
      <c r="FG189" s="51"/>
      <c r="FH189" s="51"/>
      <c r="FI189" s="51"/>
      <c r="FJ189" s="51"/>
      <c r="FK189" s="51"/>
      <c r="FL189" s="51"/>
      <c r="FM189" s="51"/>
      <c r="FN189" s="51"/>
      <c r="FO189" s="51"/>
      <c r="FP189" s="51"/>
      <c r="FQ189" s="51"/>
      <c r="FR189" s="51"/>
      <c r="FS189" s="51"/>
      <c r="FT189" s="51"/>
      <c r="FU189" s="51"/>
      <c r="FV189" s="51"/>
      <c r="FW189" s="51"/>
      <c r="FX189" s="51"/>
      <c r="FY189" s="51"/>
      <c r="FZ189" s="51"/>
      <c r="GA189" s="51"/>
      <c r="GB189" s="51"/>
      <c r="GC189" s="51"/>
      <c r="GD189" s="51"/>
      <c r="GE189" s="51"/>
      <c r="GF189" s="51"/>
      <c r="GG189" s="51"/>
      <c r="GH189" s="51"/>
      <c r="GI189" s="51"/>
      <c r="GJ189" s="51"/>
      <c r="GK189" s="51"/>
      <c r="GL189" s="51"/>
      <c r="GM189" s="51"/>
      <c r="GN189" s="51"/>
      <c r="GO189" s="51"/>
      <c r="GP189" s="51"/>
      <c r="GQ189" s="51"/>
      <c r="GR189" s="51"/>
      <c r="GS189" s="51"/>
      <c r="GT189" s="51"/>
      <c r="GU189" s="51"/>
      <c r="GV189" s="51"/>
      <c r="GW189" s="51"/>
      <c r="GX189" s="51"/>
      <c r="GY189" s="51"/>
      <c r="GZ189" s="51"/>
      <c r="HA189" s="51"/>
      <c r="HB189" s="51"/>
      <c r="HC189" s="51"/>
      <c r="HD189" s="51"/>
      <c r="HE189" s="51"/>
      <c r="HF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c r="BZ190" s="51"/>
      <c r="CA190" s="51"/>
      <c r="CB190" s="51"/>
      <c r="CC190" s="51"/>
      <c r="CD190" s="51"/>
      <c r="CE190" s="51"/>
      <c r="CF190" s="51"/>
      <c r="CG190" s="51"/>
      <c r="CH190" s="51"/>
      <c r="CI190" s="51"/>
      <c r="CJ190" s="51"/>
      <c r="CK190" s="51"/>
      <c r="CL190" s="51"/>
      <c r="CM190" s="51"/>
      <c r="CN190" s="51"/>
      <c r="CO190" s="51"/>
      <c r="CP190" s="51"/>
      <c r="CQ190" s="51"/>
      <c r="CR190" s="51"/>
      <c r="CS190" s="51"/>
      <c r="CT190" s="51"/>
      <c r="CU190" s="51"/>
      <c r="CV190" s="51"/>
      <c r="CW190" s="51"/>
      <c r="CX190" s="51"/>
      <c r="CY190" s="51"/>
      <c r="CZ190" s="51"/>
      <c r="DA190" s="51"/>
      <c r="DB190" s="51"/>
      <c r="DC190" s="51"/>
      <c r="DD190" s="51"/>
      <c r="DE190" s="51"/>
      <c r="DF190" s="51"/>
      <c r="DG190" s="51"/>
      <c r="DH190" s="51"/>
      <c r="DI190" s="51"/>
      <c r="DJ190" s="51"/>
      <c r="DK190" s="51"/>
      <c r="DL190" s="51"/>
      <c r="DM190" s="51"/>
      <c r="DN190" s="51"/>
      <c r="DO190" s="51"/>
      <c r="DP190" s="51"/>
      <c r="DQ190" s="51"/>
      <c r="DR190" s="51"/>
      <c r="DS190" s="51"/>
      <c r="DT190" s="51"/>
      <c r="DU190" s="51"/>
      <c r="DV190" s="51"/>
      <c r="DW190" s="51"/>
      <c r="DX190" s="51"/>
      <c r="DY190" s="51"/>
      <c r="DZ190" s="51"/>
      <c r="EA190" s="51"/>
      <c r="EB190" s="51"/>
      <c r="EC190" s="51"/>
      <c r="ED190" s="51"/>
      <c r="EE190" s="51"/>
      <c r="EF190" s="51"/>
      <c r="EG190" s="51"/>
      <c r="EH190" s="51"/>
      <c r="EI190" s="51"/>
      <c r="EJ190" s="51"/>
      <c r="EK190" s="51"/>
      <c r="EL190" s="51"/>
      <c r="EM190" s="51"/>
      <c r="EN190" s="51"/>
      <c r="EO190" s="51"/>
      <c r="EP190" s="51"/>
      <c r="EQ190" s="51"/>
      <c r="ER190" s="51"/>
      <c r="ES190" s="51"/>
      <c r="ET190" s="51"/>
      <c r="EU190" s="51"/>
      <c r="EV190" s="51"/>
      <c r="EW190" s="51"/>
      <c r="EX190" s="51"/>
      <c r="EY190" s="51"/>
      <c r="EZ190" s="51"/>
      <c r="FA190" s="51"/>
      <c r="FB190" s="51"/>
      <c r="FC190" s="51"/>
      <c r="FD190" s="51"/>
      <c r="FE190" s="51"/>
      <c r="FF190" s="51"/>
      <c r="FG190" s="51"/>
      <c r="FH190" s="51"/>
      <c r="FI190" s="51"/>
      <c r="FJ190" s="51"/>
      <c r="FK190" s="51"/>
      <c r="FL190" s="51"/>
      <c r="FM190" s="51"/>
      <c r="FN190" s="51"/>
      <c r="FO190" s="51"/>
      <c r="FP190" s="51"/>
      <c r="FQ190" s="51"/>
      <c r="FR190" s="51"/>
      <c r="FS190" s="51"/>
      <c r="FT190" s="51"/>
      <c r="FU190" s="51"/>
      <c r="FV190" s="51"/>
      <c r="FW190" s="51"/>
      <c r="FX190" s="51"/>
      <c r="FY190" s="51"/>
      <c r="FZ190" s="51"/>
      <c r="GA190" s="51"/>
      <c r="GB190" s="51"/>
      <c r="GC190" s="51"/>
      <c r="GD190" s="51"/>
      <c r="GE190" s="51"/>
      <c r="GF190" s="51"/>
      <c r="GG190" s="51"/>
      <c r="GH190" s="51"/>
      <c r="GI190" s="51"/>
      <c r="GJ190" s="51"/>
      <c r="GK190" s="51"/>
      <c r="GL190" s="51"/>
      <c r="GM190" s="51"/>
      <c r="GN190" s="51"/>
      <c r="GO190" s="51"/>
      <c r="GP190" s="51"/>
      <c r="GQ190" s="51"/>
      <c r="GR190" s="51"/>
      <c r="GS190" s="51"/>
      <c r="GT190" s="51"/>
      <c r="GU190" s="51"/>
      <c r="GV190" s="51"/>
      <c r="GW190" s="51"/>
      <c r="GX190" s="51"/>
      <c r="GY190" s="51"/>
      <c r="GZ190" s="51"/>
      <c r="HA190" s="51"/>
      <c r="HB190" s="51"/>
      <c r="HC190" s="51"/>
      <c r="HD190" s="51"/>
      <c r="HE190" s="51"/>
      <c r="HF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c r="BZ191" s="51"/>
      <c r="CA191" s="51"/>
      <c r="CB191" s="51"/>
      <c r="CC191" s="51"/>
      <c r="CD191" s="51"/>
      <c r="CE191" s="51"/>
      <c r="CF191" s="51"/>
      <c r="CG191" s="51"/>
      <c r="CH191" s="51"/>
      <c r="CI191" s="51"/>
      <c r="CJ191" s="51"/>
      <c r="CK191" s="51"/>
      <c r="CL191" s="51"/>
      <c r="CM191" s="51"/>
      <c r="CN191" s="51"/>
      <c r="CO191" s="51"/>
      <c r="CP191" s="51"/>
      <c r="CQ191" s="51"/>
      <c r="CR191" s="51"/>
      <c r="CS191" s="51"/>
      <c r="CT191" s="51"/>
      <c r="CU191" s="51"/>
      <c r="CV191" s="51"/>
      <c r="CW191" s="51"/>
      <c r="CX191" s="51"/>
      <c r="CY191" s="51"/>
      <c r="CZ191" s="51"/>
      <c r="DA191" s="51"/>
      <c r="DB191" s="51"/>
      <c r="DC191" s="51"/>
      <c r="DD191" s="51"/>
      <c r="DE191" s="51"/>
      <c r="DF191" s="51"/>
      <c r="DG191" s="51"/>
      <c r="DH191" s="51"/>
      <c r="DI191" s="51"/>
      <c r="DJ191" s="51"/>
      <c r="DK191" s="51"/>
      <c r="DL191" s="51"/>
      <c r="DM191" s="51"/>
      <c r="DN191" s="51"/>
      <c r="DO191" s="51"/>
      <c r="DP191" s="51"/>
      <c r="DQ191" s="51"/>
      <c r="DR191" s="51"/>
      <c r="DS191" s="51"/>
      <c r="DT191" s="51"/>
      <c r="DU191" s="51"/>
      <c r="DV191" s="51"/>
      <c r="DW191" s="51"/>
      <c r="DX191" s="51"/>
      <c r="DY191" s="51"/>
      <c r="DZ191" s="51"/>
      <c r="EA191" s="51"/>
      <c r="EB191" s="51"/>
      <c r="EC191" s="51"/>
      <c r="ED191" s="51"/>
      <c r="EE191" s="51"/>
      <c r="EF191" s="51"/>
      <c r="EG191" s="51"/>
      <c r="EH191" s="51"/>
      <c r="EI191" s="51"/>
      <c r="EJ191" s="51"/>
      <c r="EK191" s="51"/>
      <c r="EL191" s="51"/>
      <c r="EM191" s="51"/>
      <c r="EN191" s="51"/>
      <c r="EO191" s="51"/>
      <c r="EP191" s="51"/>
      <c r="EQ191" s="51"/>
      <c r="ER191" s="51"/>
      <c r="ES191" s="51"/>
      <c r="ET191" s="51"/>
      <c r="EU191" s="51"/>
      <c r="EV191" s="51"/>
      <c r="EW191" s="51"/>
      <c r="EX191" s="51"/>
      <c r="EY191" s="51"/>
      <c r="EZ191" s="51"/>
      <c r="FA191" s="51"/>
      <c r="FB191" s="51"/>
      <c r="FC191" s="51"/>
      <c r="FD191" s="51"/>
      <c r="FE191" s="51"/>
      <c r="FF191" s="51"/>
      <c r="FG191" s="51"/>
      <c r="FH191" s="51"/>
      <c r="FI191" s="51"/>
      <c r="FJ191" s="51"/>
      <c r="FK191" s="51"/>
      <c r="FL191" s="51"/>
      <c r="FM191" s="51"/>
      <c r="FN191" s="51"/>
      <c r="FO191" s="51"/>
      <c r="FP191" s="51"/>
      <c r="FQ191" s="51"/>
      <c r="FR191" s="51"/>
      <c r="FS191" s="51"/>
      <c r="FT191" s="51"/>
      <c r="FU191" s="51"/>
      <c r="FV191" s="51"/>
      <c r="FW191" s="51"/>
      <c r="FX191" s="51"/>
      <c r="FY191" s="51"/>
      <c r="FZ191" s="51"/>
      <c r="GA191" s="51"/>
      <c r="GB191" s="51"/>
      <c r="GC191" s="51"/>
      <c r="GD191" s="51"/>
      <c r="GE191" s="51"/>
      <c r="GF191" s="51"/>
      <c r="GG191" s="51"/>
      <c r="GH191" s="51"/>
      <c r="GI191" s="51"/>
      <c r="GJ191" s="51"/>
      <c r="GK191" s="51"/>
      <c r="GL191" s="51"/>
      <c r="GM191" s="51"/>
      <c r="GN191" s="51"/>
      <c r="GO191" s="51"/>
      <c r="GP191" s="51"/>
      <c r="GQ191" s="51"/>
      <c r="GR191" s="51"/>
      <c r="GS191" s="51"/>
      <c r="GT191" s="51"/>
      <c r="GU191" s="51"/>
      <c r="GV191" s="51"/>
      <c r="GW191" s="51"/>
      <c r="GX191" s="51"/>
      <c r="GY191" s="51"/>
      <c r="GZ191" s="51"/>
      <c r="HA191" s="51"/>
      <c r="HB191" s="51"/>
      <c r="HC191" s="51"/>
      <c r="HD191" s="51"/>
      <c r="HE191" s="51"/>
      <c r="HF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c r="BZ192" s="51"/>
      <c r="CA192" s="51"/>
      <c r="CB192" s="51"/>
      <c r="CC192" s="51"/>
      <c r="CD192" s="51"/>
      <c r="CE192" s="51"/>
      <c r="CF192" s="51"/>
      <c r="CG192" s="51"/>
      <c r="CH192" s="51"/>
      <c r="CI192" s="51"/>
      <c r="CJ192" s="51"/>
      <c r="CK192" s="51"/>
      <c r="CL192" s="51"/>
      <c r="CM192" s="51"/>
      <c r="CN192" s="51"/>
      <c r="CO192" s="51"/>
      <c r="CP192" s="51"/>
      <c r="CQ192" s="51"/>
      <c r="CR192" s="51"/>
      <c r="CS192" s="51"/>
      <c r="CT192" s="51"/>
      <c r="CU192" s="51"/>
      <c r="CV192" s="51"/>
      <c r="CW192" s="51"/>
      <c r="CX192" s="51"/>
      <c r="CY192" s="51"/>
      <c r="CZ192" s="51"/>
      <c r="DA192" s="51"/>
      <c r="DB192" s="51"/>
      <c r="DC192" s="51"/>
      <c r="DD192" s="51"/>
      <c r="DE192" s="51"/>
      <c r="DF192" s="51"/>
      <c r="DG192" s="51"/>
      <c r="DH192" s="51"/>
      <c r="DI192" s="51"/>
      <c r="DJ192" s="51"/>
      <c r="DK192" s="51"/>
      <c r="DL192" s="51"/>
      <c r="DM192" s="51"/>
      <c r="DN192" s="51"/>
      <c r="DO192" s="51"/>
      <c r="DP192" s="51"/>
      <c r="DQ192" s="51"/>
      <c r="DR192" s="51"/>
      <c r="DS192" s="51"/>
      <c r="DT192" s="51"/>
      <c r="DU192" s="51"/>
      <c r="DV192" s="51"/>
      <c r="DW192" s="51"/>
      <c r="DX192" s="51"/>
      <c r="DY192" s="51"/>
      <c r="DZ192" s="51"/>
      <c r="EA192" s="51"/>
      <c r="EB192" s="51"/>
      <c r="EC192" s="51"/>
      <c r="ED192" s="51"/>
      <c r="EE192" s="51"/>
      <c r="EF192" s="51"/>
      <c r="EG192" s="51"/>
      <c r="EH192" s="51"/>
      <c r="EI192" s="51"/>
      <c r="EJ192" s="51"/>
      <c r="EK192" s="51"/>
      <c r="EL192" s="51"/>
      <c r="EM192" s="51"/>
      <c r="EN192" s="51"/>
      <c r="EO192" s="51"/>
      <c r="EP192" s="51"/>
      <c r="EQ192" s="51"/>
      <c r="ER192" s="51"/>
      <c r="ES192" s="51"/>
      <c r="ET192" s="51"/>
      <c r="EU192" s="51"/>
      <c r="EV192" s="51"/>
      <c r="EW192" s="51"/>
      <c r="EX192" s="51"/>
      <c r="EY192" s="51"/>
      <c r="EZ192" s="51"/>
      <c r="FA192" s="51"/>
      <c r="FB192" s="51"/>
      <c r="FC192" s="51"/>
      <c r="FD192" s="51"/>
      <c r="FE192" s="51"/>
      <c r="FF192" s="51"/>
      <c r="FG192" s="51"/>
      <c r="FH192" s="51"/>
      <c r="FI192" s="51"/>
      <c r="FJ192" s="51"/>
      <c r="FK192" s="51"/>
      <c r="FL192" s="51"/>
      <c r="FM192" s="51"/>
      <c r="FN192" s="51"/>
      <c r="FO192" s="51"/>
      <c r="FP192" s="51"/>
      <c r="FQ192" s="51"/>
      <c r="FR192" s="51"/>
      <c r="FS192" s="51"/>
      <c r="FT192" s="51"/>
      <c r="FU192" s="51"/>
      <c r="FV192" s="51"/>
      <c r="FW192" s="51"/>
      <c r="FX192" s="51"/>
      <c r="FY192" s="51"/>
      <c r="FZ192" s="51"/>
      <c r="GA192" s="51"/>
      <c r="GB192" s="51"/>
      <c r="GC192" s="51"/>
      <c r="GD192" s="51"/>
      <c r="GE192" s="51"/>
      <c r="GF192" s="51"/>
      <c r="GG192" s="51"/>
      <c r="GH192" s="51"/>
      <c r="GI192" s="51"/>
      <c r="GJ192" s="51"/>
      <c r="GK192" s="51"/>
      <c r="GL192" s="51"/>
      <c r="GM192" s="51"/>
      <c r="GN192" s="51"/>
      <c r="GO192" s="51"/>
      <c r="GP192" s="51"/>
      <c r="GQ192" s="51"/>
      <c r="GR192" s="51"/>
      <c r="GS192" s="51"/>
      <c r="GT192" s="51"/>
      <c r="GU192" s="51"/>
      <c r="GV192" s="51"/>
      <c r="GW192" s="51"/>
      <c r="GX192" s="51"/>
      <c r="GY192" s="51"/>
      <c r="GZ192" s="51"/>
      <c r="HA192" s="51"/>
      <c r="HB192" s="51"/>
      <c r="HC192" s="51"/>
      <c r="HD192" s="51"/>
      <c r="HE192" s="51"/>
      <c r="HF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1"/>
      <c r="CG193" s="51"/>
      <c r="CH193" s="51"/>
      <c r="CI193" s="51"/>
      <c r="CJ193" s="51"/>
      <c r="CK193" s="51"/>
      <c r="CL193" s="51"/>
      <c r="CM193" s="51"/>
      <c r="CN193" s="51"/>
      <c r="CO193" s="51"/>
      <c r="CP193" s="51"/>
      <c r="CQ193" s="51"/>
      <c r="CR193" s="51"/>
      <c r="CS193" s="51"/>
      <c r="CT193" s="51"/>
      <c r="CU193" s="51"/>
      <c r="CV193" s="51"/>
      <c r="CW193" s="51"/>
      <c r="CX193" s="51"/>
      <c r="CY193" s="51"/>
      <c r="CZ193" s="51"/>
      <c r="DA193" s="51"/>
      <c r="DB193" s="51"/>
      <c r="DC193" s="51"/>
      <c r="DD193" s="51"/>
      <c r="DE193" s="51"/>
      <c r="DF193" s="51"/>
      <c r="DG193" s="51"/>
      <c r="DH193" s="51"/>
      <c r="DI193" s="51"/>
      <c r="DJ193" s="51"/>
      <c r="DK193" s="51"/>
      <c r="DL193" s="51"/>
      <c r="DM193" s="51"/>
      <c r="DN193" s="51"/>
      <c r="DO193" s="51"/>
      <c r="DP193" s="51"/>
      <c r="DQ193" s="51"/>
      <c r="DR193" s="51"/>
      <c r="DS193" s="51"/>
      <c r="DT193" s="51"/>
      <c r="DU193" s="51"/>
      <c r="DV193" s="51"/>
      <c r="DW193" s="51"/>
      <c r="DX193" s="51"/>
      <c r="DY193" s="51"/>
      <c r="DZ193" s="51"/>
      <c r="EA193" s="51"/>
      <c r="EB193" s="51"/>
      <c r="EC193" s="51"/>
      <c r="ED193" s="51"/>
      <c r="EE193" s="51"/>
      <c r="EF193" s="51"/>
      <c r="EG193" s="51"/>
      <c r="EH193" s="51"/>
      <c r="EI193" s="51"/>
      <c r="EJ193" s="51"/>
      <c r="EK193" s="51"/>
      <c r="EL193" s="51"/>
      <c r="EM193" s="51"/>
      <c r="EN193" s="51"/>
      <c r="EO193" s="51"/>
      <c r="EP193" s="51"/>
      <c r="EQ193" s="51"/>
      <c r="ER193" s="51"/>
      <c r="ES193" s="51"/>
      <c r="ET193" s="51"/>
      <c r="EU193" s="51"/>
      <c r="EV193" s="51"/>
      <c r="EW193" s="51"/>
      <c r="EX193" s="51"/>
      <c r="EY193" s="51"/>
      <c r="EZ193" s="51"/>
      <c r="FA193" s="51"/>
      <c r="FB193" s="51"/>
      <c r="FC193" s="51"/>
      <c r="FD193" s="51"/>
      <c r="FE193" s="51"/>
      <c r="FF193" s="51"/>
      <c r="FG193" s="51"/>
      <c r="FH193" s="51"/>
      <c r="FI193" s="51"/>
      <c r="FJ193" s="51"/>
      <c r="FK193" s="51"/>
      <c r="FL193" s="51"/>
      <c r="FM193" s="51"/>
      <c r="FN193" s="51"/>
      <c r="FO193" s="51"/>
      <c r="FP193" s="51"/>
      <c r="FQ193" s="51"/>
      <c r="FR193" s="51"/>
      <c r="FS193" s="51"/>
      <c r="FT193" s="51"/>
      <c r="FU193" s="51"/>
      <c r="FV193" s="51"/>
      <c r="FW193" s="51"/>
      <c r="FX193" s="51"/>
      <c r="FY193" s="51"/>
      <c r="FZ193" s="51"/>
      <c r="GA193" s="51"/>
      <c r="GB193" s="51"/>
      <c r="GC193" s="51"/>
      <c r="GD193" s="51"/>
      <c r="GE193" s="51"/>
      <c r="GF193" s="51"/>
      <c r="GG193" s="51"/>
      <c r="GH193" s="51"/>
      <c r="GI193" s="51"/>
      <c r="GJ193" s="51"/>
      <c r="GK193" s="51"/>
      <c r="GL193" s="51"/>
      <c r="GM193" s="51"/>
      <c r="GN193" s="51"/>
      <c r="GO193" s="51"/>
      <c r="GP193" s="51"/>
      <c r="GQ193" s="51"/>
      <c r="GR193" s="51"/>
      <c r="GS193" s="51"/>
      <c r="GT193" s="51"/>
      <c r="GU193" s="51"/>
      <c r="GV193" s="51"/>
      <c r="GW193" s="51"/>
      <c r="GX193" s="51"/>
      <c r="GY193" s="51"/>
      <c r="GZ193" s="51"/>
      <c r="HA193" s="51"/>
      <c r="HB193" s="51"/>
      <c r="HC193" s="51"/>
      <c r="HD193" s="51"/>
      <c r="HE193" s="51"/>
      <c r="HF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c r="CH194" s="51"/>
      <c r="CI194" s="51"/>
      <c r="CJ194" s="51"/>
      <c r="CK194" s="51"/>
      <c r="CL194" s="51"/>
      <c r="CM194" s="51"/>
      <c r="CN194" s="51"/>
      <c r="CO194" s="51"/>
      <c r="CP194" s="51"/>
      <c r="CQ194" s="51"/>
      <c r="CR194" s="51"/>
      <c r="CS194" s="51"/>
      <c r="CT194" s="51"/>
      <c r="CU194" s="51"/>
      <c r="CV194" s="51"/>
      <c r="CW194" s="51"/>
      <c r="CX194" s="51"/>
      <c r="CY194" s="51"/>
      <c r="CZ194" s="51"/>
      <c r="DA194" s="51"/>
      <c r="DB194" s="51"/>
      <c r="DC194" s="51"/>
      <c r="DD194" s="51"/>
      <c r="DE194" s="51"/>
      <c r="DF194" s="51"/>
      <c r="DG194" s="51"/>
      <c r="DH194" s="51"/>
      <c r="DI194" s="51"/>
      <c r="DJ194" s="51"/>
      <c r="DK194" s="51"/>
      <c r="DL194" s="51"/>
      <c r="DM194" s="51"/>
      <c r="DN194" s="51"/>
      <c r="DO194" s="51"/>
      <c r="DP194" s="51"/>
      <c r="DQ194" s="51"/>
      <c r="DR194" s="51"/>
      <c r="DS194" s="51"/>
      <c r="DT194" s="51"/>
      <c r="DU194" s="51"/>
      <c r="DV194" s="51"/>
      <c r="DW194" s="51"/>
      <c r="DX194" s="51"/>
      <c r="DY194" s="51"/>
      <c r="DZ194" s="51"/>
      <c r="EA194" s="51"/>
      <c r="EB194" s="51"/>
      <c r="EC194" s="51"/>
      <c r="ED194" s="51"/>
      <c r="EE194" s="51"/>
      <c r="EF194" s="51"/>
      <c r="EG194" s="51"/>
      <c r="EH194" s="51"/>
      <c r="EI194" s="51"/>
      <c r="EJ194" s="51"/>
      <c r="EK194" s="51"/>
      <c r="EL194" s="51"/>
      <c r="EM194" s="51"/>
      <c r="EN194" s="51"/>
      <c r="EO194" s="51"/>
      <c r="EP194" s="51"/>
      <c r="EQ194" s="51"/>
      <c r="ER194" s="51"/>
      <c r="ES194" s="51"/>
      <c r="ET194" s="51"/>
      <c r="EU194" s="51"/>
      <c r="EV194" s="51"/>
      <c r="EW194" s="51"/>
      <c r="EX194" s="51"/>
      <c r="EY194" s="51"/>
      <c r="EZ194" s="51"/>
      <c r="FA194" s="51"/>
      <c r="FB194" s="51"/>
      <c r="FC194" s="51"/>
      <c r="FD194" s="51"/>
      <c r="FE194" s="51"/>
      <c r="FF194" s="51"/>
      <c r="FG194" s="51"/>
      <c r="FH194" s="51"/>
      <c r="FI194" s="51"/>
      <c r="FJ194" s="51"/>
      <c r="FK194" s="51"/>
      <c r="FL194" s="51"/>
      <c r="FM194" s="51"/>
      <c r="FN194" s="51"/>
      <c r="FO194" s="51"/>
      <c r="FP194" s="51"/>
      <c r="FQ194" s="51"/>
      <c r="FR194" s="51"/>
      <c r="FS194" s="51"/>
      <c r="FT194" s="51"/>
      <c r="FU194" s="51"/>
      <c r="FV194" s="51"/>
      <c r="FW194" s="51"/>
      <c r="FX194" s="51"/>
      <c r="FY194" s="51"/>
      <c r="FZ194" s="51"/>
      <c r="GA194" s="51"/>
      <c r="GB194" s="51"/>
      <c r="GC194" s="51"/>
      <c r="GD194" s="51"/>
      <c r="GE194" s="51"/>
      <c r="GF194" s="51"/>
      <c r="GG194" s="51"/>
      <c r="GH194" s="51"/>
      <c r="GI194" s="51"/>
      <c r="GJ194" s="51"/>
      <c r="GK194" s="51"/>
      <c r="GL194" s="51"/>
      <c r="GM194" s="51"/>
      <c r="GN194" s="51"/>
      <c r="GO194" s="51"/>
      <c r="GP194" s="51"/>
      <c r="GQ194" s="51"/>
      <c r="GR194" s="51"/>
      <c r="GS194" s="51"/>
      <c r="GT194" s="51"/>
      <c r="GU194" s="51"/>
      <c r="GV194" s="51"/>
      <c r="GW194" s="51"/>
      <c r="GX194" s="51"/>
      <c r="GY194" s="51"/>
      <c r="GZ194" s="51"/>
      <c r="HA194" s="51"/>
      <c r="HB194" s="51"/>
      <c r="HC194" s="51"/>
      <c r="HD194" s="51"/>
      <c r="HE194" s="51"/>
      <c r="HF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c r="CH195" s="51"/>
      <c r="CI195" s="51"/>
      <c r="CJ195" s="51"/>
      <c r="CK195" s="51"/>
      <c r="CL195" s="51"/>
      <c r="CM195" s="51"/>
      <c r="CN195" s="51"/>
      <c r="CO195" s="51"/>
      <c r="CP195" s="51"/>
      <c r="CQ195" s="51"/>
      <c r="CR195" s="51"/>
      <c r="CS195" s="51"/>
      <c r="CT195" s="51"/>
      <c r="CU195" s="51"/>
      <c r="CV195" s="51"/>
      <c r="CW195" s="51"/>
      <c r="CX195" s="51"/>
      <c r="CY195" s="51"/>
      <c r="CZ195" s="51"/>
      <c r="DA195" s="51"/>
      <c r="DB195" s="51"/>
      <c r="DC195" s="51"/>
      <c r="DD195" s="51"/>
      <c r="DE195" s="51"/>
      <c r="DF195" s="51"/>
      <c r="DG195" s="51"/>
      <c r="DH195" s="51"/>
      <c r="DI195" s="51"/>
      <c r="DJ195" s="51"/>
      <c r="DK195" s="51"/>
      <c r="DL195" s="51"/>
      <c r="DM195" s="51"/>
      <c r="DN195" s="51"/>
      <c r="DO195" s="51"/>
      <c r="DP195" s="51"/>
      <c r="DQ195" s="51"/>
      <c r="DR195" s="51"/>
      <c r="DS195" s="51"/>
      <c r="DT195" s="51"/>
      <c r="DU195" s="51"/>
      <c r="DV195" s="51"/>
      <c r="DW195" s="51"/>
      <c r="DX195" s="51"/>
      <c r="DY195" s="51"/>
      <c r="DZ195" s="51"/>
      <c r="EA195" s="51"/>
      <c r="EB195" s="51"/>
      <c r="EC195" s="51"/>
      <c r="ED195" s="51"/>
      <c r="EE195" s="51"/>
      <c r="EF195" s="51"/>
      <c r="EG195" s="51"/>
      <c r="EH195" s="51"/>
      <c r="EI195" s="51"/>
      <c r="EJ195" s="51"/>
      <c r="EK195" s="51"/>
      <c r="EL195" s="51"/>
      <c r="EM195" s="51"/>
      <c r="EN195" s="51"/>
      <c r="EO195" s="51"/>
      <c r="EP195" s="51"/>
      <c r="EQ195" s="51"/>
      <c r="ER195" s="51"/>
      <c r="ES195" s="51"/>
      <c r="ET195" s="51"/>
      <c r="EU195" s="51"/>
      <c r="EV195" s="51"/>
      <c r="EW195" s="51"/>
      <c r="EX195" s="51"/>
      <c r="EY195" s="51"/>
      <c r="EZ195" s="51"/>
      <c r="FA195" s="51"/>
      <c r="FB195" s="51"/>
      <c r="FC195" s="51"/>
      <c r="FD195" s="51"/>
      <c r="FE195" s="51"/>
      <c r="FF195" s="51"/>
      <c r="FG195" s="51"/>
      <c r="FH195" s="51"/>
      <c r="FI195" s="51"/>
      <c r="FJ195" s="51"/>
      <c r="FK195" s="51"/>
      <c r="FL195" s="51"/>
      <c r="FM195" s="51"/>
      <c r="FN195" s="51"/>
      <c r="FO195" s="51"/>
      <c r="FP195" s="51"/>
      <c r="FQ195" s="51"/>
      <c r="FR195" s="51"/>
      <c r="FS195" s="51"/>
      <c r="FT195" s="51"/>
      <c r="FU195" s="51"/>
      <c r="FV195" s="51"/>
      <c r="FW195" s="51"/>
      <c r="FX195" s="51"/>
      <c r="FY195" s="51"/>
      <c r="FZ195" s="51"/>
      <c r="GA195" s="51"/>
      <c r="GB195" s="51"/>
      <c r="GC195" s="51"/>
      <c r="GD195" s="51"/>
      <c r="GE195" s="51"/>
      <c r="GF195" s="51"/>
      <c r="GG195" s="51"/>
      <c r="GH195" s="51"/>
      <c r="GI195" s="51"/>
      <c r="GJ195" s="51"/>
      <c r="GK195" s="51"/>
      <c r="GL195" s="51"/>
      <c r="GM195" s="51"/>
      <c r="GN195" s="51"/>
      <c r="GO195" s="51"/>
      <c r="GP195" s="51"/>
      <c r="GQ195" s="51"/>
      <c r="GR195" s="51"/>
      <c r="GS195" s="51"/>
      <c r="GT195" s="51"/>
      <c r="GU195" s="51"/>
      <c r="GV195" s="51"/>
      <c r="GW195" s="51"/>
      <c r="GX195" s="51"/>
      <c r="GY195" s="51"/>
      <c r="GZ195" s="51"/>
      <c r="HA195" s="51"/>
      <c r="HB195" s="51"/>
      <c r="HC195" s="51"/>
      <c r="HD195" s="51"/>
      <c r="HE195" s="51"/>
      <c r="HF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c r="BZ196" s="51"/>
      <c r="CA196" s="51"/>
      <c r="CB196" s="51"/>
      <c r="CC196" s="51"/>
      <c r="CD196" s="51"/>
      <c r="CE196" s="51"/>
      <c r="CF196" s="51"/>
      <c r="CG196" s="51"/>
      <c r="CH196" s="51"/>
      <c r="CI196" s="51"/>
      <c r="CJ196" s="51"/>
      <c r="CK196" s="51"/>
      <c r="CL196" s="51"/>
      <c r="CM196" s="51"/>
      <c r="CN196" s="51"/>
      <c r="CO196" s="51"/>
      <c r="CP196" s="51"/>
      <c r="CQ196" s="51"/>
      <c r="CR196" s="51"/>
      <c r="CS196" s="51"/>
      <c r="CT196" s="51"/>
      <c r="CU196" s="51"/>
      <c r="CV196" s="51"/>
      <c r="CW196" s="51"/>
      <c r="CX196" s="51"/>
      <c r="CY196" s="51"/>
      <c r="CZ196" s="51"/>
      <c r="DA196" s="51"/>
      <c r="DB196" s="51"/>
      <c r="DC196" s="51"/>
      <c r="DD196" s="51"/>
      <c r="DE196" s="51"/>
      <c r="DF196" s="51"/>
      <c r="DG196" s="51"/>
      <c r="DH196" s="51"/>
      <c r="DI196" s="51"/>
      <c r="DJ196" s="51"/>
      <c r="DK196" s="51"/>
      <c r="DL196" s="51"/>
      <c r="DM196" s="51"/>
      <c r="DN196" s="51"/>
      <c r="DO196" s="51"/>
      <c r="DP196" s="51"/>
      <c r="DQ196" s="51"/>
      <c r="DR196" s="51"/>
      <c r="DS196" s="51"/>
      <c r="DT196" s="51"/>
      <c r="DU196" s="51"/>
      <c r="DV196" s="51"/>
      <c r="DW196" s="51"/>
      <c r="DX196" s="51"/>
      <c r="DY196" s="51"/>
      <c r="DZ196" s="51"/>
      <c r="EA196" s="51"/>
      <c r="EB196" s="51"/>
      <c r="EC196" s="51"/>
      <c r="ED196" s="51"/>
      <c r="EE196" s="51"/>
      <c r="EF196" s="51"/>
      <c r="EG196" s="51"/>
      <c r="EH196" s="51"/>
      <c r="EI196" s="51"/>
      <c r="EJ196" s="51"/>
      <c r="EK196" s="51"/>
      <c r="EL196" s="51"/>
      <c r="EM196" s="51"/>
      <c r="EN196" s="51"/>
      <c r="EO196" s="51"/>
      <c r="EP196" s="51"/>
      <c r="EQ196" s="51"/>
      <c r="ER196" s="51"/>
      <c r="ES196" s="51"/>
      <c r="ET196" s="51"/>
      <c r="EU196" s="51"/>
      <c r="EV196" s="51"/>
      <c r="EW196" s="51"/>
      <c r="EX196" s="51"/>
      <c r="EY196" s="51"/>
      <c r="EZ196" s="51"/>
      <c r="FA196" s="51"/>
      <c r="FB196" s="51"/>
      <c r="FC196" s="51"/>
      <c r="FD196" s="51"/>
      <c r="FE196" s="51"/>
      <c r="FF196" s="51"/>
      <c r="FG196" s="51"/>
      <c r="FH196" s="51"/>
      <c r="FI196" s="51"/>
      <c r="FJ196" s="51"/>
      <c r="FK196" s="51"/>
      <c r="FL196" s="51"/>
      <c r="FM196" s="51"/>
      <c r="FN196" s="51"/>
      <c r="FO196" s="51"/>
      <c r="FP196" s="51"/>
      <c r="FQ196" s="51"/>
      <c r="FR196" s="51"/>
      <c r="FS196" s="51"/>
      <c r="FT196" s="51"/>
      <c r="FU196" s="51"/>
      <c r="FV196" s="51"/>
      <c r="FW196" s="51"/>
      <c r="FX196" s="51"/>
      <c r="FY196" s="51"/>
      <c r="FZ196" s="51"/>
      <c r="GA196" s="51"/>
      <c r="GB196" s="51"/>
      <c r="GC196" s="51"/>
      <c r="GD196" s="51"/>
      <c r="GE196" s="51"/>
      <c r="GF196" s="51"/>
      <c r="GG196" s="51"/>
      <c r="GH196" s="51"/>
      <c r="GI196" s="51"/>
      <c r="GJ196" s="51"/>
      <c r="GK196" s="51"/>
      <c r="GL196" s="51"/>
      <c r="GM196" s="51"/>
      <c r="GN196" s="51"/>
      <c r="GO196" s="51"/>
      <c r="GP196" s="51"/>
      <c r="GQ196" s="51"/>
      <c r="GR196" s="51"/>
      <c r="GS196" s="51"/>
      <c r="GT196" s="51"/>
      <c r="GU196" s="51"/>
      <c r="GV196" s="51"/>
      <c r="GW196" s="51"/>
      <c r="GX196" s="51"/>
      <c r="GY196" s="51"/>
      <c r="GZ196" s="51"/>
      <c r="HA196" s="51"/>
      <c r="HB196" s="51"/>
      <c r="HC196" s="51"/>
      <c r="HD196" s="51"/>
      <c r="HE196" s="51"/>
      <c r="HF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c r="BZ197" s="51"/>
      <c r="CA197" s="51"/>
      <c r="CB197" s="51"/>
      <c r="CC197" s="51"/>
      <c r="CD197" s="51"/>
      <c r="CE197" s="51"/>
      <c r="CF197" s="51"/>
      <c r="CG197" s="51"/>
      <c r="CH197" s="51"/>
      <c r="CI197" s="51"/>
      <c r="CJ197" s="51"/>
      <c r="CK197" s="51"/>
      <c r="CL197" s="51"/>
      <c r="CM197" s="51"/>
      <c r="CN197" s="51"/>
      <c r="CO197" s="51"/>
      <c r="CP197" s="51"/>
      <c r="CQ197" s="51"/>
      <c r="CR197" s="51"/>
      <c r="CS197" s="51"/>
      <c r="CT197" s="51"/>
      <c r="CU197" s="51"/>
      <c r="CV197" s="51"/>
      <c r="CW197" s="51"/>
      <c r="CX197" s="51"/>
      <c r="CY197" s="51"/>
      <c r="CZ197" s="51"/>
      <c r="DA197" s="51"/>
      <c r="DB197" s="51"/>
      <c r="DC197" s="51"/>
      <c r="DD197" s="51"/>
      <c r="DE197" s="51"/>
      <c r="DF197" s="51"/>
      <c r="DG197" s="51"/>
      <c r="DH197" s="51"/>
      <c r="DI197" s="51"/>
      <c r="DJ197" s="51"/>
      <c r="DK197" s="51"/>
      <c r="DL197" s="51"/>
      <c r="DM197" s="51"/>
      <c r="DN197" s="51"/>
      <c r="DO197" s="51"/>
      <c r="DP197" s="51"/>
      <c r="DQ197" s="51"/>
      <c r="DR197" s="51"/>
      <c r="DS197" s="51"/>
      <c r="DT197" s="51"/>
      <c r="DU197" s="51"/>
      <c r="DV197" s="51"/>
      <c r="DW197" s="51"/>
      <c r="DX197" s="51"/>
      <c r="DY197" s="51"/>
      <c r="DZ197" s="51"/>
      <c r="EA197" s="51"/>
      <c r="EB197" s="51"/>
      <c r="EC197" s="51"/>
      <c r="ED197" s="51"/>
      <c r="EE197" s="51"/>
      <c r="EF197" s="51"/>
      <c r="EG197" s="51"/>
      <c r="EH197" s="51"/>
      <c r="EI197" s="51"/>
      <c r="EJ197" s="51"/>
      <c r="EK197" s="51"/>
      <c r="EL197" s="51"/>
      <c r="EM197" s="51"/>
      <c r="EN197" s="51"/>
      <c r="EO197" s="51"/>
      <c r="EP197" s="51"/>
      <c r="EQ197" s="51"/>
      <c r="ER197" s="51"/>
      <c r="ES197" s="51"/>
      <c r="ET197" s="51"/>
      <c r="EU197" s="51"/>
      <c r="EV197" s="51"/>
      <c r="EW197" s="51"/>
      <c r="EX197" s="51"/>
      <c r="EY197" s="51"/>
      <c r="EZ197" s="51"/>
      <c r="FA197" s="51"/>
      <c r="FB197" s="51"/>
      <c r="FC197" s="51"/>
      <c r="FD197" s="51"/>
      <c r="FE197" s="51"/>
      <c r="FF197" s="51"/>
      <c r="FG197" s="51"/>
      <c r="FH197" s="51"/>
      <c r="FI197" s="51"/>
      <c r="FJ197" s="51"/>
      <c r="FK197" s="51"/>
      <c r="FL197" s="51"/>
      <c r="FM197" s="51"/>
      <c r="FN197" s="51"/>
      <c r="FO197" s="51"/>
      <c r="FP197" s="51"/>
      <c r="FQ197" s="51"/>
      <c r="FR197" s="51"/>
      <c r="FS197" s="51"/>
      <c r="FT197" s="51"/>
      <c r="FU197" s="51"/>
      <c r="FV197" s="51"/>
      <c r="FW197" s="51"/>
      <c r="FX197" s="51"/>
      <c r="FY197" s="51"/>
      <c r="FZ197" s="51"/>
      <c r="GA197" s="51"/>
      <c r="GB197" s="51"/>
      <c r="GC197" s="51"/>
      <c r="GD197" s="51"/>
      <c r="GE197" s="51"/>
      <c r="GF197" s="51"/>
      <c r="GG197" s="51"/>
      <c r="GH197" s="51"/>
      <c r="GI197" s="51"/>
      <c r="GJ197" s="51"/>
      <c r="GK197" s="51"/>
      <c r="GL197" s="51"/>
      <c r="GM197" s="51"/>
      <c r="GN197" s="51"/>
      <c r="GO197" s="51"/>
      <c r="GP197" s="51"/>
      <c r="GQ197" s="51"/>
      <c r="GR197" s="51"/>
      <c r="GS197" s="51"/>
      <c r="GT197" s="51"/>
      <c r="GU197" s="51"/>
      <c r="GV197" s="51"/>
      <c r="GW197" s="51"/>
      <c r="GX197" s="51"/>
      <c r="GY197" s="51"/>
      <c r="GZ197" s="51"/>
      <c r="HA197" s="51"/>
      <c r="HB197" s="51"/>
      <c r="HC197" s="51"/>
      <c r="HD197" s="51"/>
      <c r="HE197" s="51"/>
      <c r="HF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c r="CH198" s="51"/>
      <c r="CI198" s="51"/>
      <c r="CJ198" s="51"/>
      <c r="CK198" s="51"/>
      <c r="CL198" s="51"/>
      <c r="CM198" s="51"/>
      <c r="CN198" s="51"/>
      <c r="CO198" s="51"/>
      <c r="CP198" s="51"/>
      <c r="CQ198" s="51"/>
      <c r="CR198" s="51"/>
      <c r="CS198" s="51"/>
      <c r="CT198" s="51"/>
      <c r="CU198" s="51"/>
      <c r="CV198" s="51"/>
      <c r="CW198" s="51"/>
      <c r="CX198" s="51"/>
      <c r="CY198" s="51"/>
      <c r="CZ198" s="51"/>
      <c r="DA198" s="51"/>
      <c r="DB198" s="51"/>
      <c r="DC198" s="51"/>
      <c r="DD198" s="51"/>
      <c r="DE198" s="51"/>
      <c r="DF198" s="51"/>
      <c r="DG198" s="51"/>
      <c r="DH198" s="51"/>
      <c r="DI198" s="51"/>
      <c r="DJ198" s="51"/>
      <c r="DK198" s="51"/>
      <c r="DL198" s="51"/>
      <c r="DM198" s="51"/>
      <c r="DN198" s="51"/>
      <c r="DO198" s="51"/>
      <c r="DP198" s="51"/>
      <c r="DQ198" s="51"/>
      <c r="DR198" s="51"/>
      <c r="DS198" s="51"/>
      <c r="DT198" s="51"/>
      <c r="DU198" s="51"/>
      <c r="DV198" s="51"/>
      <c r="DW198" s="51"/>
      <c r="DX198" s="51"/>
      <c r="DY198" s="51"/>
      <c r="DZ198" s="51"/>
      <c r="EA198" s="51"/>
      <c r="EB198" s="51"/>
      <c r="EC198" s="51"/>
      <c r="ED198" s="51"/>
      <c r="EE198" s="51"/>
      <c r="EF198" s="51"/>
      <c r="EG198" s="51"/>
      <c r="EH198" s="51"/>
      <c r="EI198" s="51"/>
      <c r="EJ198" s="51"/>
      <c r="EK198" s="51"/>
      <c r="EL198" s="51"/>
      <c r="EM198" s="51"/>
      <c r="EN198" s="51"/>
      <c r="EO198" s="51"/>
      <c r="EP198" s="51"/>
      <c r="EQ198" s="51"/>
      <c r="ER198" s="51"/>
      <c r="ES198" s="51"/>
      <c r="ET198" s="51"/>
      <c r="EU198" s="51"/>
      <c r="EV198" s="51"/>
      <c r="EW198" s="51"/>
      <c r="EX198" s="51"/>
      <c r="EY198" s="51"/>
      <c r="EZ198" s="51"/>
      <c r="FA198" s="51"/>
      <c r="FB198" s="51"/>
      <c r="FC198" s="51"/>
      <c r="FD198" s="51"/>
      <c r="FE198" s="51"/>
      <c r="FF198" s="51"/>
      <c r="FG198" s="51"/>
      <c r="FH198" s="51"/>
      <c r="FI198" s="51"/>
      <c r="FJ198" s="51"/>
      <c r="FK198" s="51"/>
      <c r="FL198" s="51"/>
      <c r="FM198" s="51"/>
      <c r="FN198" s="51"/>
      <c r="FO198" s="51"/>
      <c r="FP198" s="51"/>
      <c r="FQ198" s="51"/>
      <c r="FR198" s="51"/>
      <c r="FS198" s="51"/>
      <c r="FT198" s="51"/>
      <c r="FU198" s="51"/>
      <c r="FV198" s="51"/>
      <c r="FW198" s="51"/>
      <c r="FX198" s="51"/>
      <c r="FY198" s="51"/>
      <c r="FZ198" s="51"/>
      <c r="GA198" s="51"/>
      <c r="GB198" s="51"/>
      <c r="GC198" s="51"/>
      <c r="GD198" s="51"/>
      <c r="GE198" s="51"/>
      <c r="GF198" s="51"/>
      <c r="GG198" s="51"/>
      <c r="GH198" s="51"/>
      <c r="GI198" s="51"/>
      <c r="GJ198" s="51"/>
      <c r="GK198" s="51"/>
      <c r="GL198" s="51"/>
      <c r="GM198" s="51"/>
      <c r="GN198" s="51"/>
      <c r="GO198" s="51"/>
      <c r="GP198" s="51"/>
      <c r="GQ198" s="51"/>
      <c r="GR198" s="51"/>
      <c r="GS198" s="51"/>
      <c r="GT198" s="51"/>
      <c r="GU198" s="51"/>
      <c r="GV198" s="51"/>
      <c r="GW198" s="51"/>
      <c r="GX198" s="51"/>
      <c r="GY198" s="51"/>
      <c r="GZ198" s="51"/>
      <c r="HA198" s="51"/>
      <c r="HB198" s="51"/>
      <c r="HC198" s="51"/>
      <c r="HD198" s="51"/>
      <c r="HE198" s="51"/>
      <c r="HF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c r="BZ199" s="51"/>
      <c r="CA199" s="51"/>
      <c r="CB199" s="51"/>
      <c r="CC199" s="51"/>
      <c r="CD199" s="51"/>
      <c r="CE199" s="51"/>
      <c r="CF199" s="51"/>
      <c r="CG199" s="51"/>
      <c r="CH199" s="51"/>
      <c r="CI199" s="51"/>
      <c r="CJ199" s="51"/>
      <c r="CK199" s="51"/>
      <c r="CL199" s="51"/>
      <c r="CM199" s="51"/>
      <c r="CN199" s="51"/>
      <c r="CO199" s="51"/>
      <c r="CP199" s="51"/>
      <c r="CQ199" s="51"/>
      <c r="CR199" s="51"/>
      <c r="CS199" s="51"/>
      <c r="CT199" s="51"/>
      <c r="CU199" s="51"/>
      <c r="CV199" s="51"/>
      <c r="CW199" s="51"/>
      <c r="CX199" s="51"/>
      <c r="CY199" s="51"/>
      <c r="CZ199" s="51"/>
      <c r="DA199" s="51"/>
      <c r="DB199" s="51"/>
      <c r="DC199" s="51"/>
      <c r="DD199" s="51"/>
      <c r="DE199" s="51"/>
      <c r="DF199" s="51"/>
      <c r="DG199" s="51"/>
      <c r="DH199" s="51"/>
      <c r="DI199" s="51"/>
      <c r="DJ199" s="51"/>
      <c r="DK199" s="51"/>
      <c r="DL199" s="51"/>
      <c r="DM199" s="51"/>
      <c r="DN199" s="51"/>
      <c r="DO199" s="51"/>
      <c r="DP199" s="51"/>
      <c r="DQ199" s="51"/>
      <c r="DR199" s="51"/>
      <c r="DS199" s="51"/>
      <c r="DT199" s="51"/>
      <c r="DU199" s="51"/>
      <c r="DV199" s="51"/>
      <c r="DW199" s="51"/>
      <c r="DX199" s="51"/>
      <c r="DY199" s="51"/>
      <c r="DZ199" s="51"/>
      <c r="EA199" s="51"/>
      <c r="EB199" s="51"/>
      <c r="EC199" s="51"/>
      <c r="ED199" s="51"/>
      <c r="EE199" s="51"/>
      <c r="EF199" s="51"/>
      <c r="EG199" s="51"/>
      <c r="EH199" s="51"/>
      <c r="EI199" s="51"/>
      <c r="EJ199" s="51"/>
      <c r="EK199" s="51"/>
      <c r="EL199" s="51"/>
      <c r="EM199" s="51"/>
      <c r="EN199" s="51"/>
      <c r="EO199" s="51"/>
      <c r="EP199" s="51"/>
      <c r="EQ199" s="51"/>
      <c r="ER199" s="51"/>
      <c r="ES199" s="51"/>
      <c r="ET199" s="51"/>
      <c r="EU199" s="51"/>
      <c r="EV199" s="51"/>
      <c r="EW199" s="51"/>
      <c r="EX199" s="51"/>
      <c r="EY199" s="51"/>
      <c r="EZ199" s="51"/>
      <c r="FA199" s="51"/>
      <c r="FB199" s="51"/>
      <c r="FC199" s="51"/>
      <c r="FD199" s="51"/>
      <c r="FE199" s="51"/>
      <c r="FF199" s="51"/>
      <c r="FG199" s="51"/>
      <c r="FH199" s="51"/>
      <c r="FI199" s="51"/>
      <c r="FJ199" s="51"/>
      <c r="FK199" s="51"/>
      <c r="FL199" s="51"/>
      <c r="FM199" s="51"/>
      <c r="FN199" s="51"/>
      <c r="FO199" s="51"/>
      <c r="FP199" s="51"/>
      <c r="FQ199" s="51"/>
      <c r="FR199" s="51"/>
      <c r="FS199" s="51"/>
      <c r="FT199" s="51"/>
      <c r="FU199" s="51"/>
      <c r="FV199" s="51"/>
      <c r="FW199" s="51"/>
      <c r="FX199" s="51"/>
      <c r="FY199" s="51"/>
      <c r="FZ199" s="51"/>
      <c r="GA199" s="51"/>
      <c r="GB199" s="51"/>
      <c r="GC199" s="51"/>
      <c r="GD199" s="51"/>
      <c r="GE199" s="51"/>
      <c r="GF199" s="51"/>
      <c r="GG199" s="51"/>
      <c r="GH199" s="51"/>
      <c r="GI199" s="51"/>
      <c r="GJ199" s="51"/>
      <c r="GK199" s="51"/>
      <c r="GL199" s="51"/>
      <c r="GM199" s="51"/>
      <c r="GN199" s="51"/>
      <c r="GO199" s="51"/>
      <c r="GP199" s="51"/>
      <c r="GQ199" s="51"/>
      <c r="GR199" s="51"/>
      <c r="GS199" s="51"/>
      <c r="GT199" s="51"/>
      <c r="GU199" s="51"/>
      <c r="GV199" s="51"/>
      <c r="GW199" s="51"/>
      <c r="GX199" s="51"/>
      <c r="GY199" s="51"/>
      <c r="GZ199" s="51"/>
      <c r="HA199" s="51"/>
      <c r="HB199" s="51"/>
      <c r="HC199" s="51"/>
      <c r="HD199" s="51"/>
      <c r="HE199" s="51"/>
      <c r="HF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c r="CQ200" s="51"/>
      <c r="CR200" s="51"/>
      <c r="CS200" s="51"/>
      <c r="CT200" s="51"/>
      <c r="CU200" s="51"/>
      <c r="CV200" s="51"/>
      <c r="CW200" s="51"/>
      <c r="CX200" s="51"/>
      <c r="CY200" s="51"/>
      <c r="CZ200" s="51"/>
      <c r="DA200" s="51"/>
      <c r="DB200" s="51"/>
      <c r="DC200" s="51"/>
      <c r="DD200" s="51"/>
      <c r="DE200" s="51"/>
      <c r="DF200" s="51"/>
      <c r="DG200" s="51"/>
      <c r="DH200" s="51"/>
      <c r="DI200" s="51"/>
      <c r="DJ200" s="51"/>
      <c r="DK200" s="51"/>
      <c r="DL200" s="51"/>
      <c r="DM200" s="51"/>
      <c r="DN200" s="51"/>
      <c r="DO200" s="51"/>
      <c r="DP200" s="51"/>
      <c r="DQ200" s="51"/>
      <c r="DR200" s="51"/>
      <c r="DS200" s="51"/>
      <c r="DT200" s="51"/>
      <c r="DU200" s="51"/>
      <c r="DV200" s="51"/>
      <c r="DW200" s="51"/>
      <c r="DX200" s="51"/>
      <c r="DY200" s="51"/>
      <c r="DZ200" s="51"/>
      <c r="EA200" s="51"/>
      <c r="EB200" s="51"/>
      <c r="EC200" s="51"/>
      <c r="ED200" s="51"/>
      <c r="EE200" s="51"/>
      <c r="EF200" s="51"/>
      <c r="EG200" s="51"/>
      <c r="EH200" s="51"/>
      <c r="EI200" s="51"/>
      <c r="EJ200" s="51"/>
      <c r="EK200" s="51"/>
      <c r="EL200" s="51"/>
      <c r="EM200" s="51"/>
      <c r="EN200" s="51"/>
      <c r="EO200" s="51"/>
      <c r="EP200" s="51"/>
      <c r="EQ200" s="51"/>
      <c r="ER200" s="51"/>
      <c r="ES200" s="51"/>
      <c r="ET200" s="51"/>
      <c r="EU200" s="51"/>
      <c r="EV200" s="51"/>
      <c r="EW200" s="51"/>
      <c r="EX200" s="51"/>
      <c r="EY200" s="51"/>
      <c r="EZ200" s="51"/>
      <c r="FA200" s="51"/>
      <c r="FB200" s="51"/>
      <c r="FC200" s="51"/>
      <c r="FD200" s="51"/>
      <c r="FE200" s="51"/>
      <c r="FF200" s="51"/>
      <c r="FG200" s="51"/>
      <c r="FH200" s="51"/>
      <c r="FI200" s="51"/>
      <c r="FJ200" s="51"/>
      <c r="FK200" s="51"/>
      <c r="FL200" s="51"/>
      <c r="FM200" s="51"/>
      <c r="FN200" s="51"/>
      <c r="FO200" s="51"/>
      <c r="FP200" s="51"/>
      <c r="FQ200" s="51"/>
      <c r="FR200" s="51"/>
      <c r="FS200" s="51"/>
      <c r="FT200" s="51"/>
      <c r="FU200" s="51"/>
      <c r="FV200" s="51"/>
      <c r="FW200" s="51"/>
      <c r="FX200" s="51"/>
      <c r="FY200" s="51"/>
      <c r="FZ200" s="51"/>
      <c r="GA200" s="51"/>
      <c r="GB200" s="51"/>
      <c r="GC200" s="51"/>
      <c r="GD200" s="51"/>
      <c r="GE200" s="51"/>
      <c r="GF200" s="51"/>
      <c r="GG200" s="51"/>
      <c r="GH200" s="51"/>
      <c r="GI200" s="51"/>
      <c r="GJ200" s="51"/>
      <c r="GK200" s="51"/>
      <c r="GL200" s="51"/>
      <c r="GM200" s="51"/>
      <c r="GN200" s="51"/>
      <c r="GO200" s="51"/>
      <c r="GP200" s="51"/>
      <c r="GQ200" s="51"/>
      <c r="GR200" s="51"/>
      <c r="GS200" s="51"/>
      <c r="GT200" s="51"/>
      <c r="GU200" s="51"/>
      <c r="GV200" s="51"/>
      <c r="GW200" s="51"/>
      <c r="GX200" s="51"/>
      <c r="GY200" s="51"/>
      <c r="GZ200" s="51"/>
      <c r="HA200" s="51"/>
      <c r="HB200" s="51"/>
      <c r="HC200" s="51"/>
      <c r="HD200" s="51"/>
      <c r="HE200" s="51"/>
      <c r="HF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c r="CH201" s="51"/>
      <c r="CI201" s="51"/>
      <c r="CJ201" s="51"/>
      <c r="CK201" s="51"/>
      <c r="CL201" s="51"/>
      <c r="CM201" s="51"/>
      <c r="CN201" s="51"/>
      <c r="CO201" s="51"/>
      <c r="CP201" s="51"/>
      <c r="CQ201" s="51"/>
      <c r="CR201" s="51"/>
      <c r="CS201" s="51"/>
      <c r="CT201" s="51"/>
      <c r="CU201" s="51"/>
      <c r="CV201" s="51"/>
      <c r="CW201" s="51"/>
      <c r="CX201" s="51"/>
      <c r="CY201" s="51"/>
      <c r="CZ201" s="51"/>
      <c r="DA201" s="51"/>
      <c r="DB201" s="51"/>
      <c r="DC201" s="51"/>
      <c r="DD201" s="51"/>
      <c r="DE201" s="51"/>
      <c r="DF201" s="51"/>
      <c r="DG201" s="51"/>
      <c r="DH201" s="51"/>
      <c r="DI201" s="51"/>
      <c r="DJ201" s="51"/>
      <c r="DK201" s="51"/>
      <c r="DL201" s="51"/>
      <c r="DM201" s="51"/>
      <c r="DN201" s="51"/>
      <c r="DO201" s="51"/>
      <c r="DP201" s="51"/>
      <c r="DQ201" s="51"/>
      <c r="DR201" s="51"/>
      <c r="DS201" s="51"/>
      <c r="DT201" s="51"/>
      <c r="DU201" s="51"/>
      <c r="DV201" s="51"/>
      <c r="DW201" s="51"/>
      <c r="DX201" s="51"/>
      <c r="DY201" s="51"/>
      <c r="DZ201" s="51"/>
      <c r="EA201" s="51"/>
      <c r="EB201" s="51"/>
      <c r="EC201" s="51"/>
      <c r="ED201" s="51"/>
      <c r="EE201" s="51"/>
      <c r="EF201" s="51"/>
      <c r="EG201" s="51"/>
      <c r="EH201" s="51"/>
      <c r="EI201" s="51"/>
      <c r="EJ201" s="51"/>
      <c r="EK201" s="51"/>
      <c r="EL201" s="51"/>
      <c r="EM201" s="51"/>
      <c r="EN201" s="51"/>
      <c r="EO201" s="51"/>
      <c r="EP201" s="51"/>
      <c r="EQ201" s="51"/>
      <c r="ER201" s="51"/>
      <c r="ES201" s="51"/>
      <c r="ET201" s="51"/>
      <c r="EU201" s="51"/>
      <c r="EV201" s="51"/>
      <c r="EW201" s="51"/>
      <c r="EX201" s="51"/>
      <c r="EY201" s="51"/>
      <c r="EZ201" s="51"/>
      <c r="FA201" s="51"/>
      <c r="FB201" s="51"/>
      <c r="FC201" s="51"/>
      <c r="FD201" s="51"/>
      <c r="FE201" s="51"/>
      <c r="FF201" s="51"/>
      <c r="FG201" s="51"/>
      <c r="FH201" s="51"/>
      <c r="FI201" s="51"/>
      <c r="FJ201" s="51"/>
      <c r="FK201" s="51"/>
      <c r="FL201" s="51"/>
      <c r="FM201" s="51"/>
      <c r="FN201" s="51"/>
      <c r="FO201" s="51"/>
      <c r="FP201" s="51"/>
      <c r="FQ201" s="51"/>
      <c r="FR201" s="51"/>
      <c r="FS201" s="51"/>
      <c r="FT201" s="51"/>
      <c r="FU201" s="51"/>
      <c r="FV201" s="51"/>
      <c r="FW201" s="51"/>
      <c r="FX201" s="51"/>
      <c r="FY201" s="51"/>
      <c r="FZ201" s="51"/>
      <c r="GA201" s="51"/>
      <c r="GB201" s="51"/>
      <c r="GC201" s="51"/>
      <c r="GD201" s="51"/>
      <c r="GE201" s="51"/>
      <c r="GF201" s="51"/>
      <c r="GG201" s="51"/>
      <c r="GH201" s="51"/>
      <c r="GI201" s="51"/>
      <c r="GJ201" s="51"/>
      <c r="GK201" s="51"/>
      <c r="GL201" s="51"/>
      <c r="GM201" s="51"/>
      <c r="GN201" s="51"/>
      <c r="GO201" s="51"/>
      <c r="GP201" s="51"/>
      <c r="GQ201" s="51"/>
      <c r="GR201" s="51"/>
      <c r="GS201" s="51"/>
      <c r="GT201" s="51"/>
      <c r="GU201" s="51"/>
      <c r="GV201" s="51"/>
      <c r="GW201" s="51"/>
      <c r="GX201" s="51"/>
      <c r="GY201" s="51"/>
      <c r="GZ201" s="51"/>
      <c r="HA201" s="51"/>
      <c r="HB201" s="51"/>
      <c r="HC201" s="51"/>
      <c r="HD201" s="51"/>
      <c r="HE201" s="51"/>
      <c r="HF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c r="BZ202" s="51"/>
      <c r="CA202" s="51"/>
      <c r="CB202" s="51"/>
      <c r="CC202" s="51"/>
      <c r="CD202" s="51"/>
      <c r="CE202" s="51"/>
      <c r="CF202" s="51"/>
      <c r="CG202" s="51"/>
      <c r="CH202" s="51"/>
      <c r="CI202" s="51"/>
      <c r="CJ202" s="51"/>
      <c r="CK202" s="51"/>
      <c r="CL202" s="51"/>
      <c r="CM202" s="51"/>
      <c r="CN202" s="51"/>
      <c r="CO202" s="51"/>
      <c r="CP202" s="51"/>
      <c r="CQ202" s="51"/>
      <c r="CR202" s="51"/>
      <c r="CS202" s="51"/>
      <c r="CT202" s="51"/>
      <c r="CU202" s="51"/>
      <c r="CV202" s="51"/>
      <c r="CW202" s="51"/>
      <c r="CX202" s="51"/>
      <c r="CY202" s="51"/>
      <c r="CZ202" s="51"/>
      <c r="DA202" s="51"/>
      <c r="DB202" s="51"/>
      <c r="DC202" s="51"/>
      <c r="DD202" s="51"/>
      <c r="DE202" s="51"/>
      <c r="DF202" s="51"/>
      <c r="DG202" s="51"/>
      <c r="DH202" s="51"/>
      <c r="DI202" s="51"/>
      <c r="DJ202" s="51"/>
      <c r="DK202" s="51"/>
      <c r="DL202" s="51"/>
      <c r="DM202" s="51"/>
      <c r="DN202" s="51"/>
      <c r="DO202" s="51"/>
      <c r="DP202" s="51"/>
      <c r="DQ202" s="51"/>
      <c r="DR202" s="51"/>
      <c r="DS202" s="51"/>
      <c r="DT202" s="51"/>
      <c r="DU202" s="51"/>
      <c r="DV202" s="51"/>
      <c r="DW202" s="51"/>
      <c r="DX202" s="51"/>
      <c r="DY202" s="51"/>
      <c r="DZ202" s="51"/>
      <c r="EA202" s="51"/>
      <c r="EB202" s="51"/>
      <c r="EC202" s="51"/>
      <c r="ED202" s="51"/>
      <c r="EE202" s="51"/>
      <c r="EF202" s="51"/>
      <c r="EG202" s="51"/>
      <c r="EH202" s="51"/>
      <c r="EI202" s="51"/>
      <c r="EJ202" s="51"/>
      <c r="EK202" s="51"/>
      <c r="EL202" s="51"/>
      <c r="EM202" s="51"/>
      <c r="EN202" s="51"/>
      <c r="EO202" s="51"/>
      <c r="EP202" s="51"/>
      <c r="EQ202" s="51"/>
      <c r="ER202" s="51"/>
      <c r="ES202" s="51"/>
      <c r="ET202" s="51"/>
      <c r="EU202" s="51"/>
      <c r="EV202" s="51"/>
      <c r="EW202" s="51"/>
      <c r="EX202" s="51"/>
      <c r="EY202" s="51"/>
      <c r="EZ202" s="51"/>
      <c r="FA202" s="51"/>
      <c r="FB202" s="51"/>
      <c r="FC202" s="51"/>
      <c r="FD202" s="51"/>
      <c r="FE202" s="51"/>
      <c r="FF202" s="51"/>
      <c r="FG202" s="51"/>
      <c r="FH202" s="51"/>
      <c r="FI202" s="51"/>
      <c r="FJ202" s="51"/>
      <c r="FK202" s="51"/>
      <c r="FL202" s="51"/>
      <c r="FM202" s="51"/>
      <c r="FN202" s="51"/>
      <c r="FO202" s="51"/>
      <c r="FP202" s="51"/>
      <c r="FQ202" s="51"/>
      <c r="FR202" s="51"/>
      <c r="FS202" s="51"/>
      <c r="FT202" s="51"/>
      <c r="FU202" s="51"/>
      <c r="FV202" s="51"/>
      <c r="FW202" s="51"/>
      <c r="FX202" s="51"/>
      <c r="FY202" s="51"/>
      <c r="FZ202" s="51"/>
      <c r="GA202" s="51"/>
      <c r="GB202" s="51"/>
      <c r="GC202" s="51"/>
      <c r="GD202" s="51"/>
      <c r="GE202" s="51"/>
      <c r="GF202" s="51"/>
      <c r="GG202" s="51"/>
      <c r="GH202" s="51"/>
      <c r="GI202" s="51"/>
      <c r="GJ202" s="51"/>
      <c r="GK202" s="51"/>
      <c r="GL202" s="51"/>
      <c r="GM202" s="51"/>
      <c r="GN202" s="51"/>
      <c r="GO202" s="51"/>
      <c r="GP202" s="51"/>
      <c r="GQ202" s="51"/>
      <c r="GR202" s="51"/>
      <c r="GS202" s="51"/>
      <c r="GT202" s="51"/>
      <c r="GU202" s="51"/>
      <c r="GV202" s="51"/>
      <c r="GW202" s="51"/>
      <c r="GX202" s="51"/>
      <c r="GY202" s="51"/>
      <c r="GZ202" s="51"/>
      <c r="HA202" s="51"/>
      <c r="HB202" s="51"/>
      <c r="HC202" s="51"/>
      <c r="HD202" s="51"/>
      <c r="HE202" s="51"/>
      <c r="HF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c r="BZ203" s="51"/>
      <c r="CA203" s="51"/>
      <c r="CB203" s="51"/>
      <c r="CC203" s="51"/>
      <c r="CD203" s="51"/>
      <c r="CE203" s="51"/>
      <c r="CF203" s="51"/>
      <c r="CG203" s="51"/>
      <c r="CH203" s="51"/>
      <c r="CI203" s="51"/>
      <c r="CJ203" s="51"/>
      <c r="CK203" s="51"/>
      <c r="CL203" s="51"/>
      <c r="CM203" s="51"/>
      <c r="CN203" s="51"/>
      <c r="CO203" s="51"/>
      <c r="CP203" s="51"/>
      <c r="CQ203" s="51"/>
      <c r="CR203" s="51"/>
      <c r="CS203" s="51"/>
      <c r="CT203" s="51"/>
      <c r="CU203" s="51"/>
      <c r="CV203" s="51"/>
      <c r="CW203" s="51"/>
      <c r="CX203" s="51"/>
      <c r="CY203" s="51"/>
      <c r="CZ203" s="51"/>
      <c r="DA203" s="51"/>
      <c r="DB203" s="51"/>
      <c r="DC203" s="51"/>
      <c r="DD203" s="51"/>
      <c r="DE203" s="51"/>
      <c r="DF203" s="51"/>
      <c r="DG203" s="51"/>
      <c r="DH203" s="51"/>
      <c r="DI203" s="51"/>
      <c r="DJ203" s="51"/>
      <c r="DK203" s="51"/>
      <c r="DL203" s="51"/>
      <c r="DM203" s="51"/>
      <c r="DN203" s="51"/>
      <c r="DO203" s="51"/>
      <c r="DP203" s="51"/>
      <c r="DQ203" s="51"/>
      <c r="DR203" s="51"/>
      <c r="DS203" s="51"/>
      <c r="DT203" s="51"/>
      <c r="DU203" s="51"/>
      <c r="DV203" s="51"/>
      <c r="DW203" s="51"/>
      <c r="DX203" s="51"/>
      <c r="DY203" s="51"/>
      <c r="DZ203" s="51"/>
      <c r="EA203" s="51"/>
      <c r="EB203" s="51"/>
      <c r="EC203" s="51"/>
      <c r="ED203" s="51"/>
      <c r="EE203" s="51"/>
      <c r="EF203" s="51"/>
      <c r="EG203" s="51"/>
      <c r="EH203" s="51"/>
      <c r="EI203" s="51"/>
      <c r="EJ203" s="51"/>
      <c r="EK203" s="51"/>
      <c r="EL203" s="51"/>
      <c r="EM203" s="51"/>
      <c r="EN203" s="51"/>
      <c r="EO203" s="51"/>
      <c r="EP203" s="51"/>
      <c r="EQ203" s="51"/>
      <c r="ER203" s="51"/>
      <c r="ES203" s="51"/>
      <c r="ET203" s="51"/>
      <c r="EU203" s="51"/>
      <c r="EV203" s="51"/>
      <c r="EW203" s="51"/>
      <c r="EX203" s="51"/>
      <c r="EY203" s="51"/>
      <c r="EZ203" s="51"/>
      <c r="FA203" s="51"/>
      <c r="FB203" s="51"/>
      <c r="FC203" s="51"/>
      <c r="FD203" s="51"/>
      <c r="FE203" s="51"/>
      <c r="FF203" s="51"/>
      <c r="FG203" s="51"/>
      <c r="FH203" s="51"/>
      <c r="FI203" s="51"/>
      <c r="FJ203" s="51"/>
      <c r="FK203" s="51"/>
      <c r="FL203" s="51"/>
      <c r="FM203" s="51"/>
      <c r="FN203" s="51"/>
      <c r="FO203" s="51"/>
      <c r="FP203" s="51"/>
      <c r="FQ203" s="51"/>
      <c r="FR203" s="51"/>
      <c r="FS203" s="51"/>
      <c r="FT203" s="51"/>
      <c r="FU203" s="51"/>
      <c r="FV203" s="51"/>
      <c r="FW203" s="51"/>
      <c r="FX203" s="51"/>
      <c r="FY203" s="51"/>
      <c r="FZ203" s="51"/>
      <c r="GA203" s="51"/>
      <c r="GB203" s="51"/>
      <c r="GC203" s="51"/>
      <c r="GD203" s="51"/>
      <c r="GE203" s="51"/>
      <c r="GF203" s="51"/>
      <c r="GG203" s="51"/>
      <c r="GH203" s="51"/>
      <c r="GI203" s="51"/>
      <c r="GJ203" s="51"/>
      <c r="GK203" s="51"/>
      <c r="GL203" s="51"/>
      <c r="GM203" s="51"/>
      <c r="GN203" s="51"/>
      <c r="GO203" s="51"/>
      <c r="GP203" s="51"/>
      <c r="GQ203" s="51"/>
      <c r="GR203" s="51"/>
      <c r="GS203" s="51"/>
      <c r="GT203" s="51"/>
      <c r="GU203" s="51"/>
      <c r="GV203" s="51"/>
      <c r="GW203" s="51"/>
      <c r="GX203" s="51"/>
      <c r="GY203" s="51"/>
      <c r="GZ203" s="51"/>
      <c r="HA203" s="51"/>
      <c r="HB203" s="51"/>
      <c r="HC203" s="51"/>
      <c r="HD203" s="51"/>
      <c r="HE203" s="51"/>
      <c r="HF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c r="CH204" s="51"/>
      <c r="CI204" s="51"/>
      <c r="CJ204" s="51"/>
      <c r="CK204" s="51"/>
      <c r="CL204" s="51"/>
      <c r="CM204" s="51"/>
      <c r="CN204" s="51"/>
      <c r="CO204" s="51"/>
      <c r="CP204" s="51"/>
      <c r="CQ204" s="51"/>
      <c r="CR204" s="51"/>
      <c r="CS204" s="51"/>
      <c r="CT204" s="51"/>
      <c r="CU204" s="51"/>
      <c r="CV204" s="51"/>
      <c r="CW204" s="51"/>
      <c r="CX204" s="51"/>
      <c r="CY204" s="51"/>
      <c r="CZ204" s="51"/>
      <c r="DA204" s="51"/>
      <c r="DB204" s="51"/>
      <c r="DC204" s="51"/>
      <c r="DD204" s="51"/>
      <c r="DE204" s="51"/>
      <c r="DF204" s="51"/>
      <c r="DG204" s="51"/>
      <c r="DH204" s="51"/>
      <c r="DI204" s="51"/>
      <c r="DJ204" s="51"/>
      <c r="DK204" s="51"/>
      <c r="DL204" s="51"/>
      <c r="DM204" s="51"/>
      <c r="DN204" s="51"/>
      <c r="DO204" s="51"/>
      <c r="DP204" s="51"/>
      <c r="DQ204" s="51"/>
      <c r="DR204" s="51"/>
      <c r="DS204" s="51"/>
      <c r="DT204" s="51"/>
      <c r="DU204" s="51"/>
      <c r="DV204" s="51"/>
      <c r="DW204" s="51"/>
      <c r="DX204" s="51"/>
      <c r="DY204" s="51"/>
      <c r="DZ204" s="51"/>
      <c r="EA204" s="51"/>
      <c r="EB204" s="51"/>
      <c r="EC204" s="51"/>
      <c r="ED204" s="51"/>
      <c r="EE204" s="51"/>
      <c r="EF204" s="51"/>
      <c r="EG204" s="51"/>
      <c r="EH204" s="51"/>
      <c r="EI204" s="51"/>
      <c r="EJ204" s="51"/>
      <c r="EK204" s="51"/>
      <c r="EL204" s="51"/>
      <c r="EM204" s="51"/>
      <c r="EN204" s="51"/>
      <c r="EO204" s="51"/>
      <c r="EP204" s="51"/>
      <c r="EQ204" s="51"/>
      <c r="ER204" s="51"/>
      <c r="ES204" s="51"/>
      <c r="ET204" s="51"/>
      <c r="EU204" s="51"/>
      <c r="EV204" s="51"/>
      <c r="EW204" s="51"/>
      <c r="EX204" s="51"/>
      <c r="EY204" s="51"/>
      <c r="EZ204" s="51"/>
      <c r="FA204" s="51"/>
      <c r="FB204" s="51"/>
      <c r="FC204" s="51"/>
      <c r="FD204" s="51"/>
      <c r="FE204" s="51"/>
      <c r="FF204" s="51"/>
      <c r="FG204" s="51"/>
      <c r="FH204" s="51"/>
      <c r="FI204" s="51"/>
      <c r="FJ204" s="51"/>
      <c r="FK204" s="51"/>
      <c r="FL204" s="51"/>
      <c r="FM204" s="51"/>
      <c r="FN204" s="51"/>
      <c r="FO204" s="51"/>
      <c r="FP204" s="51"/>
      <c r="FQ204" s="51"/>
      <c r="FR204" s="51"/>
      <c r="FS204" s="51"/>
      <c r="FT204" s="51"/>
      <c r="FU204" s="51"/>
      <c r="FV204" s="51"/>
      <c r="FW204" s="51"/>
      <c r="FX204" s="51"/>
      <c r="FY204" s="51"/>
      <c r="FZ204" s="51"/>
      <c r="GA204" s="51"/>
      <c r="GB204" s="51"/>
      <c r="GC204" s="51"/>
      <c r="GD204" s="51"/>
      <c r="GE204" s="51"/>
      <c r="GF204" s="51"/>
      <c r="GG204" s="51"/>
      <c r="GH204" s="51"/>
      <c r="GI204" s="51"/>
      <c r="GJ204" s="51"/>
      <c r="GK204" s="51"/>
      <c r="GL204" s="51"/>
      <c r="GM204" s="51"/>
      <c r="GN204" s="51"/>
      <c r="GO204" s="51"/>
      <c r="GP204" s="51"/>
      <c r="GQ204" s="51"/>
      <c r="GR204" s="51"/>
      <c r="GS204" s="51"/>
      <c r="GT204" s="51"/>
      <c r="GU204" s="51"/>
      <c r="GV204" s="51"/>
      <c r="GW204" s="51"/>
      <c r="GX204" s="51"/>
      <c r="GY204" s="51"/>
      <c r="GZ204" s="51"/>
      <c r="HA204" s="51"/>
      <c r="HB204" s="51"/>
      <c r="HC204" s="51"/>
      <c r="HD204" s="51"/>
      <c r="HE204" s="51"/>
      <c r="HF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c r="BZ205" s="51"/>
      <c r="CA205" s="51"/>
      <c r="CB205" s="51"/>
      <c r="CC205" s="51"/>
      <c r="CD205" s="51"/>
      <c r="CE205" s="51"/>
      <c r="CF205" s="51"/>
      <c r="CG205" s="51"/>
      <c r="CH205" s="51"/>
      <c r="CI205" s="51"/>
      <c r="CJ205" s="51"/>
      <c r="CK205" s="51"/>
      <c r="CL205" s="51"/>
      <c r="CM205" s="51"/>
      <c r="CN205" s="51"/>
      <c r="CO205" s="51"/>
      <c r="CP205" s="51"/>
      <c r="CQ205" s="51"/>
      <c r="CR205" s="51"/>
      <c r="CS205" s="51"/>
      <c r="CT205" s="51"/>
      <c r="CU205" s="51"/>
      <c r="CV205" s="51"/>
      <c r="CW205" s="51"/>
      <c r="CX205" s="51"/>
      <c r="CY205" s="51"/>
      <c r="CZ205" s="51"/>
      <c r="DA205" s="51"/>
      <c r="DB205" s="51"/>
      <c r="DC205" s="51"/>
      <c r="DD205" s="51"/>
      <c r="DE205" s="51"/>
      <c r="DF205" s="51"/>
      <c r="DG205" s="51"/>
      <c r="DH205" s="51"/>
      <c r="DI205" s="51"/>
      <c r="DJ205" s="51"/>
      <c r="DK205" s="51"/>
      <c r="DL205" s="51"/>
      <c r="DM205" s="51"/>
      <c r="DN205" s="51"/>
      <c r="DO205" s="51"/>
      <c r="DP205" s="51"/>
      <c r="DQ205" s="51"/>
      <c r="DR205" s="51"/>
      <c r="DS205" s="51"/>
      <c r="DT205" s="51"/>
      <c r="DU205" s="51"/>
      <c r="DV205" s="51"/>
      <c r="DW205" s="51"/>
      <c r="DX205" s="51"/>
      <c r="DY205" s="51"/>
      <c r="DZ205" s="51"/>
      <c r="EA205" s="51"/>
      <c r="EB205" s="51"/>
      <c r="EC205" s="51"/>
      <c r="ED205" s="51"/>
      <c r="EE205" s="51"/>
      <c r="EF205" s="51"/>
      <c r="EG205" s="51"/>
      <c r="EH205" s="51"/>
      <c r="EI205" s="51"/>
      <c r="EJ205" s="51"/>
      <c r="EK205" s="51"/>
      <c r="EL205" s="51"/>
      <c r="EM205" s="51"/>
      <c r="EN205" s="51"/>
      <c r="EO205" s="51"/>
      <c r="EP205" s="51"/>
      <c r="EQ205" s="51"/>
      <c r="ER205" s="51"/>
      <c r="ES205" s="51"/>
      <c r="ET205" s="51"/>
      <c r="EU205" s="51"/>
      <c r="EV205" s="51"/>
      <c r="EW205" s="51"/>
      <c r="EX205" s="51"/>
      <c r="EY205" s="51"/>
      <c r="EZ205" s="51"/>
      <c r="FA205" s="51"/>
      <c r="FB205" s="51"/>
      <c r="FC205" s="51"/>
      <c r="FD205" s="51"/>
      <c r="FE205" s="51"/>
      <c r="FF205" s="51"/>
      <c r="FG205" s="51"/>
      <c r="FH205" s="51"/>
      <c r="FI205" s="51"/>
      <c r="FJ205" s="51"/>
      <c r="FK205" s="51"/>
      <c r="FL205" s="51"/>
      <c r="FM205" s="51"/>
      <c r="FN205" s="51"/>
      <c r="FO205" s="51"/>
      <c r="FP205" s="51"/>
      <c r="FQ205" s="51"/>
      <c r="FR205" s="51"/>
      <c r="FS205" s="51"/>
      <c r="FT205" s="51"/>
      <c r="FU205" s="51"/>
      <c r="FV205" s="51"/>
      <c r="FW205" s="51"/>
      <c r="FX205" s="51"/>
      <c r="FY205" s="51"/>
      <c r="FZ205" s="51"/>
      <c r="GA205" s="51"/>
      <c r="GB205" s="51"/>
      <c r="GC205" s="51"/>
      <c r="GD205" s="51"/>
      <c r="GE205" s="51"/>
      <c r="GF205" s="51"/>
      <c r="GG205" s="51"/>
      <c r="GH205" s="51"/>
      <c r="GI205" s="51"/>
      <c r="GJ205" s="51"/>
      <c r="GK205" s="51"/>
      <c r="GL205" s="51"/>
      <c r="GM205" s="51"/>
      <c r="GN205" s="51"/>
      <c r="GO205" s="51"/>
      <c r="GP205" s="51"/>
      <c r="GQ205" s="51"/>
      <c r="GR205" s="51"/>
      <c r="GS205" s="51"/>
      <c r="GT205" s="51"/>
      <c r="GU205" s="51"/>
      <c r="GV205" s="51"/>
      <c r="GW205" s="51"/>
      <c r="GX205" s="51"/>
      <c r="GY205" s="51"/>
      <c r="GZ205" s="51"/>
      <c r="HA205" s="51"/>
      <c r="HB205" s="51"/>
      <c r="HC205" s="51"/>
      <c r="HD205" s="51"/>
      <c r="HE205" s="51"/>
      <c r="HF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c r="BZ206" s="51"/>
      <c r="CA206" s="51"/>
      <c r="CB206" s="51"/>
      <c r="CC206" s="51"/>
      <c r="CD206" s="51"/>
      <c r="CE206" s="51"/>
      <c r="CF206" s="51"/>
      <c r="CG206" s="51"/>
      <c r="CH206" s="51"/>
      <c r="CI206" s="51"/>
      <c r="CJ206" s="51"/>
      <c r="CK206" s="51"/>
      <c r="CL206" s="51"/>
      <c r="CM206" s="51"/>
      <c r="CN206" s="51"/>
      <c r="CO206" s="51"/>
      <c r="CP206" s="51"/>
      <c r="CQ206" s="51"/>
      <c r="CR206" s="51"/>
      <c r="CS206" s="51"/>
      <c r="CT206" s="51"/>
      <c r="CU206" s="51"/>
      <c r="CV206" s="51"/>
      <c r="CW206" s="51"/>
      <c r="CX206" s="51"/>
      <c r="CY206" s="51"/>
      <c r="CZ206" s="51"/>
      <c r="DA206" s="51"/>
      <c r="DB206" s="51"/>
      <c r="DC206" s="51"/>
      <c r="DD206" s="51"/>
      <c r="DE206" s="51"/>
      <c r="DF206" s="51"/>
      <c r="DG206" s="51"/>
      <c r="DH206" s="51"/>
      <c r="DI206" s="51"/>
      <c r="DJ206" s="51"/>
      <c r="DK206" s="51"/>
      <c r="DL206" s="51"/>
      <c r="DM206" s="51"/>
      <c r="DN206" s="51"/>
      <c r="DO206" s="51"/>
      <c r="DP206" s="51"/>
      <c r="DQ206" s="51"/>
      <c r="DR206" s="51"/>
      <c r="DS206" s="51"/>
      <c r="DT206" s="51"/>
      <c r="DU206" s="51"/>
      <c r="DV206" s="51"/>
      <c r="DW206" s="51"/>
      <c r="DX206" s="51"/>
      <c r="DY206" s="51"/>
      <c r="DZ206" s="51"/>
      <c r="EA206" s="51"/>
      <c r="EB206" s="51"/>
      <c r="EC206" s="51"/>
      <c r="ED206" s="51"/>
      <c r="EE206" s="51"/>
      <c r="EF206" s="51"/>
      <c r="EG206" s="51"/>
      <c r="EH206" s="51"/>
      <c r="EI206" s="51"/>
      <c r="EJ206" s="51"/>
      <c r="EK206" s="51"/>
      <c r="EL206" s="51"/>
      <c r="EM206" s="51"/>
      <c r="EN206" s="51"/>
      <c r="EO206" s="51"/>
      <c r="EP206" s="51"/>
      <c r="EQ206" s="51"/>
      <c r="ER206" s="51"/>
      <c r="ES206" s="51"/>
      <c r="ET206" s="51"/>
      <c r="EU206" s="51"/>
      <c r="EV206" s="51"/>
      <c r="EW206" s="51"/>
      <c r="EX206" s="51"/>
      <c r="EY206" s="51"/>
      <c r="EZ206" s="51"/>
      <c r="FA206" s="51"/>
      <c r="FB206" s="51"/>
      <c r="FC206" s="51"/>
      <c r="FD206" s="51"/>
      <c r="FE206" s="51"/>
      <c r="FF206" s="51"/>
      <c r="FG206" s="51"/>
      <c r="FH206" s="51"/>
      <c r="FI206" s="51"/>
      <c r="FJ206" s="51"/>
      <c r="FK206" s="51"/>
      <c r="FL206" s="51"/>
      <c r="FM206" s="51"/>
      <c r="FN206" s="51"/>
      <c r="FO206" s="51"/>
      <c r="FP206" s="51"/>
      <c r="FQ206" s="51"/>
      <c r="FR206" s="51"/>
      <c r="FS206" s="51"/>
      <c r="FT206" s="51"/>
      <c r="FU206" s="51"/>
      <c r="FV206" s="51"/>
      <c r="FW206" s="51"/>
      <c r="FX206" s="51"/>
      <c r="FY206" s="51"/>
      <c r="FZ206" s="51"/>
      <c r="GA206" s="51"/>
      <c r="GB206" s="51"/>
      <c r="GC206" s="51"/>
      <c r="GD206" s="51"/>
      <c r="GE206" s="51"/>
      <c r="GF206" s="51"/>
      <c r="GG206" s="51"/>
      <c r="GH206" s="51"/>
      <c r="GI206" s="51"/>
      <c r="GJ206" s="51"/>
      <c r="GK206" s="51"/>
      <c r="GL206" s="51"/>
      <c r="GM206" s="51"/>
      <c r="GN206" s="51"/>
      <c r="GO206" s="51"/>
      <c r="GP206" s="51"/>
      <c r="GQ206" s="51"/>
      <c r="GR206" s="51"/>
      <c r="GS206" s="51"/>
      <c r="GT206" s="51"/>
      <c r="GU206" s="51"/>
      <c r="GV206" s="51"/>
      <c r="GW206" s="51"/>
      <c r="GX206" s="51"/>
      <c r="GY206" s="51"/>
      <c r="GZ206" s="51"/>
      <c r="HA206" s="51"/>
      <c r="HB206" s="51"/>
      <c r="HC206" s="51"/>
      <c r="HD206" s="51"/>
      <c r="HE206" s="51"/>
      <c r="HF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51"/>
      <c r="CE207" s="51"/>
      <c r="CF207" s="51"/>
      <c r="CG207" s="51"/>
      <c r="CH207" s="51"/>
      <c r="CI207" s="51"/>
      <c r="CJ207" s="51"/>
      <c r="CK207" s="51"/>
      <c r="CL207" s="51"/>
      <c r="CM207" s="51"/>
      <c r="CN207" s="51"/>
      <c r="CO207" s="51"/>
      <c r="CP207" s="51"/>
      <c r="CQ207" s="51"/>
      <c r="CR207" s="51"/>
      <c r="CS207" s="51"/>
      <c r="CT207" s="51"/>
      <c r="CU207" s="51"/>
      <c r="CV207" s="51"/>
      <c r="CW207" s="51"/>
      <c r="CX207" s="51"/>
      <c r="CY207" s="51"/>
      <c r="CZ207" s="51"/>
      <c r="DA207" s="51"/>
      <c r="DB207" s="51"/>
      <c r="DC207" s="51"/>
      <c r="DD207" s="51"/>
      <c r="DE207" s="51"/>
      <c r="DF207" s="51"/>
      <c r="DG207" s="51"/>
      <c r="DH207" s="51"/>
      <c r="DI207" s="51"/>
      <c r="DJ207" s="51"/>
      <c r="DK207" s="51"/>
      <c r="DL207" s="51"/>
      <c r="DM207" s="51"/>
      <c r="DN207" s="51"/>
      <c r="DO207" s="51"/>
      <c r="DP207" s="51"/>
      <c r="DQ207" s="51"/>
      <c r="DR207" s="51"/>
      <c r="DS207" s="51"/>
      <c r="DT207" s="51"/>
      <c r="DU207" s="51"/>
      <c r="DV207" s="51"/>
      <c r="DW207" s="51"/>
      <c r="DX207" s="51"/>
      <c r="DY207" s="51"/>
      <c r="DZ207" s="51"/>
      <c r="EA207" s="51"/>
      <c r="EB207" s="51"/>
      <c r="EC207" s="51"/>
      <c r="ED207" s="51"/>
      <c r="EE207" s="51"/>
      <c r="EF207" s="51"/>
      <c r="EG207" s="51"/>
      <c r="EH207" s="51"/>
      <c r="EI207" s="51"/>
      <c r="EJ207" s="51"/>
      <c r="EK207" s="51"/>
      <c r="EL207" s="51"/>
      <c r="EM207" s="51"/>
      <c r="EN207" s="51"/>
      <c r="EO207" s="51"/>
      <c r="EP207" s="51"/>
      <c r="EQ207" s="51"/>
      <c r="ER207" s="51"/>
      <c r="ES207" s="51"/>
      <c r="ET207" s="51"/>
      <c r="EU207" s="51"/>
      <c r="EV207" s="51"/>
      <c r="EW207" s="51"/>
      <c r="EX207" s="51"/>
      <c r="EY207" s="51"/>
      <c r="EZ207" s="51"/>
      <c r="FA207" s="51"/>
      <c r="FB207" s="51"/>
      <c r="FC207" s="51"/>
      <c r="FD207" s="51"/>
      <c r="FE207" s="51"/>
      <c r="FF207" s="51"/>
      <c r="FG207" s="51"/>
      <c r="FH207" s="51"/>
      <c r="FI207" s="51"/>
      <c r="FJ207" s="51"/>
      <c r="FK207" s="51"/>
      <c r="FL207" s="51"/>
      <c r="FM207" s="51"/>
      <c r="FN207" s="51"/>
      <c r="FO207" s="51"/>
      <c r="FP207" s="51"/>
      <c r="FQ207" s="51"/>
      <c r="FR207" s="51"/>
      <c r="FS207" s="51"/>
      <c r="FT207" s="51"/>
      <c r="FU207" s="51"/>
      <c r="FV207" s="51"/>
      <c r="FW207" s="51"/>
      <c r="FX207" s="51"/>
      <c r="FY207" s="51"/>
      <c r="FZ207" s="51"/>
      <c r="GA207" s="51"/>
      <c r="GB207" s="51"/>
      <c r="GC207" s="51"/>
      <c r="GD207" s="51"/>
      <c r="GE207" s="51"/>
      <c r="GF207" s="51"/>
      <c r="GG207" s="51"/>
      <c r="GH207" s="51"/>
      <c r="GI207" s="51"/>
      <c r="GJ207" s="51"/>
      <c r="GK207" s="51"/>
      <c r="GL207" s="51"/>
      <c r="GM207" s="51"/>
      <c r="GN207" s="51"/>
      <c r="GO207" s="51"/>
      <c r="GP207" s="51"/>
      <c r="GQ207" s="51"/>
      <c r="GR207" s="51"/>
      <c r="GS207" s="51"/>
      <c r="GT207" s="51"/>
      <c r="GU207" s="51"/>
      <c r="GV207" s="51"/>
      <c r="GW207" s="51"/>
      <c r="GX207" s="51"/>
      <c r="GY207" s="51"/>
      <c r="GZ207" s="51"/>
      <c r="HA207" s="51"/>
      <c r="HB207" s="51"/>
      <c r="HC207" s="51"/>
      <c r="HD207" s="51"/>
      <c r="HE207" s="51"/>
      <c r="HF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c r="BZ208" s="51"/>
      <c r="CA208" s="51"/>
      <c r="CB208" s="51"/>
      <c r="CC208" s="51"/>
      <c r="CD208" s="51"/>
      <c r="CE208" s="51"/>
      <c r="CF208" s="51"/>
      <c r="CG208" s="51"/>
      <c r="CH208" s="51"/>
      <c r="CI208" s="51"/>
      <c r="CJ208" s="51"/>
      <c r="CK208" s="51"/>
      <c r="CL208" s="51"/>
      <c r="CM208" s="51"/>
      <c r="CN208" s="51"/>
      <c r="CO208" s="51"/>
      <c r="CP208" s="51"/>
      <c r="CQ208" s="51"/>
      <c r="CR208" s="51"/>
      <c r="CS208" s="51"/>
      <c r="CT208" s="51"/>
      <c r="CU208" s="51"/>
      <c r="CV208" s="51"/>
      <c r="CW208" s="51"/>
      <c r="CX208" s="51"/>
      <c r="CY208" s="51"/>
      <c r="CZ208" s="51"/>
      <c r="DA208" s="51"/>
      <c r="DB208" s="51"/>
      <c r="DC208" s="51"/>
      <c r="DD208" s="51"/>
      <c r="DE208" s="51"/>
      <c r="DF208" s="51"/>
      <c r="DG208" s="51"/>
      <c r="DH208" s="51"/>
      <c r="DI208" s="51"/>
      <c r="DJ208" s="51"/>
      <c r="DK208" s="51"/>
      <c r="DL208" s="51"/>
      <c r="DM208" s="51"/>
      <c r="DN208" s="51"/>
      <c r="DO208" s="51"/>
      <c r="DP208" s="51"/>
      <c r="DQ208" s="51"/>
      <c r="DR208" s="51"/>
      <c r="DS208" s="51"/>
      <c r="DT208" s="51"/>
      <c r="DU208" s="51"/>
      <c r="DV208" s="51"/>
      <c r="DW208" s="51"/>
      <c r="DX208" s="51"/>
      <c r="DY208" s="51"/>
      <c r="DZ208" s="51"/>
      <c r="EA208" s="51"/>
      <c r="EB208" s="51"/>
      <c r="EC208" s="51"/>
      <c r="ED208" s="51"/>
      <c r="EE208" s="51"/>
      <c r="EF208" s="51"/>
      <c r="EG208" s="51"/>
      <c r="EH208" s="51"/>
      <c r="EI208" s="51"/>
      <c r="EJ208" s="51"/>
      <c r="EK208" s="51"/>
      <c r="EL208" s="51"/>
      <c r="EM208" s="51"/>
      <c r="EN208" s="51"/>
      <c r="EO208" s="51"/>
      <c r="EP208" s="51"/>
      <c r="EQ208" s="51"/>
      <c r="ER208" s="51"/>
      <c r="ES208" s="51"/>
      <c r="ET208" s="51"/>
      <c r="EU208" s="51"/>
      <c r="EV208" s="51"/>
      <c r="EW208" s="51"/>
      <c r="EX208" s="51"/>
      <c r="EY208" s="51"/>
      <c r="EZ208" s="51"/>
      <c r="FA208" s="51"/>
      <c r="FB208" s="51"/>
      <c r="FC208" s="51"/>
      <c r="FD208" s="51"/>
      <c r="FE208" s="51"/>
      <c r="FF208" s="51"/>
      <c r="FG208" s="51"/>
      <c r="FH208" s="51"/>
      <c r="FI208" s="51"/>
      <c r="FJ208" s="51"/>
      <c r="FK208" s="51"/>
      <c r="FL208" s="51"/>
      <c r="FM208" s="51"/>
      <c r="FN208" s="51"/>
      <c r="FO208" s="51"/>
      <c r="FP208" s="51"/>
      <c r="FQ208" s="51"/>
      <c r="FR208" s="51"/>
      <c r="FS208" s="51"/>
      <c r="FT208" s="51"/>
      <c r="FU208" s="51"/>
      <c r="FV208" s="51"/>
      <c r="FW208" s="51"/>
      <c r="FX208" s="51"/>
      <c r="FY208" s="51"/>
      <c r="FZ208" s="51"/>
      <c r="GA208" s="51"/>
      <c r="GB208" s="51"/>
      <c r="GC208" s="51"/>
      <c r="GD208" s="51"/>
      <c r="GE208" s="51"/>
      <c r="GF208" s="51"/>
      <c r="GG208" s="51"/>
      <c r="GH208" s="51"/>
      <c r="GI208" s="51"/>
      <c r="GJ208" s="51"/>
      <c r="GK208" s="51"/>
      <c r="GL208" s="51"/>
      <c r="GM208" s="51"/>
      <c r="GN208" s="51"/>
      <c r="GO208" s="51"/>
      <c r="GP208" s="51"/>
      <c r="GQ208" s="51"/>
      <c r="GR208" s="51"/>
      <c r="GS208" s="51"/>
      <c r="GT208" s="51"/>
      <c r="GU208" s="51"/>
      <c r="GV208" s="51"/>
      <c r="GW208" s="51"/>
      <c r="GX208" s="51"/>
      <c r="GY208" s="51"/>
      <c r="GZ208" s="51"/>
      <c r="HA208" s="51"/>
      <c r="HB208" s="51"/>
      <c r="HC208" s="51"/>
      <c r="HD208" s="51"/>
      <c r="HE208" s="51"/>
      <c r="HF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c r="BZ209" s="51"/>
      <c r="CA209" s="51"/>
      <c r="CB209" s="51"/>
      <c r="CC209" s="51"/>
      <c r="CD209" s="51"/>
      <c r="CE209" s="51"/>
      <c r="CF209" s="51"/>
      <c r="CG209" s="51"/>
      <c r="CH209" s="51"/>
      <c r="CI209" s="51"/>
      <c r="CJ209" s="51"/>
      <c r="CK209" s="51"/>
      <c r="CL209" s="51"/>
      <c r="CM209" s="51"/>
      <c r="CN209" s="51"/>
      <c r="CO209" s="51"/>
      <c r="CP209" s="51"/>
      <c r="CQ209" s="51"/>
      <c r="CR209" s="51"/>
      <c r="CS209" s="51"/>
      <c r="CT209" s="51"/>
      <c r="CU209" s="51"/>
      <c r="CV209" s="51"/>
      <c r="CW209" s="51"/>
      <c r="CX209" s="51"/>
      <c r="CY209" s="51"/>
      <c r="CZ209" s="51"/>
      <c r="DA209" s="51"/>
      <c r="DB209" s="51"/>
      <c r="DC209" s="51"/>
      <c r="DD209" s="51"/>
      <c r="DE209" s="51"/>
      <c r="DF209" s="51"/>
      <c r="DG209" s="51"/>
      <c r="DH209" s="51"/>
      <c r="DI209" s="51"/>
      <c r="DJ209" s="51"/>
      <c r="DK209" s="51"/>
      <c r="DL209" s="51"/>
      <c r="DM209" s="51"/>
      <c r="DN209" s="51"/>
      <c r="DO209" s="51"/>
      <c r="DP209" s="51"/>
      <c r="DQ209" s="51"/>
      <c r="DR209" s="51"/>
      <c r="DS209" s="51"/>
      <c r="DT209" s="51"/>
      <c r="DU209" s="51"/>
      <c r="DV209" s="51"/>
      <c r="DW209" s="51"/>
      <c r="DX209" s="51"/>
      <c r="DY209" s="51"/>
      <c r="DZ209" s="51"/>
      <c r="EA209" s="51"/>
      <c r="EB209" s="51"/>
      <c r="EC209" s="51"/>
      <c r="ED209" s="51"/>
      <c r="EE209" s="51"/>
      <c r="EF209" s="51"/>
      <c r="EG209" s="51"/>
      <c r="EH209" s="51"/>
      <c r="EI209" s="51"/>
      <c r="EJ209" s="51"/>
      <c r="EK209" s="51"/>
      <c r="EL209" s="51"/>
      <c r="EM209" s="51"/>
      <c r="EN209" s="51"/>
      <c r="EO209" s="51"/>
      <c r="EP209" s="51"/>
      <c r="EQ209" s="51"/>
      <c r="ER209" s="51"/>
      <c r="ES209" s="51"/>
      <c r="ET209" s="51"/>
      <c r="EU209" s="51"/>
      <c r="EV209" s="51"/>
      <c r="EW209" s="51"/>
      <c r="EX209" s="51"/>
      <c r="EY209" s="51"/>
      <c r="EZ209" s="51"/>
      <c r="FA209" s="51"/>
      <c r="FB209" s="51"/>
      <c r="FC209" s="51"/>
      <c r="FD209" s="51"/>
      <c r="FE209" s="51"/>
      <c r="FF209" s="51"/>
      <c r="FG209" s="51"/>
      <c r="FH209" s="51"/>
      <c r="FI209" s="51"/>
      <c r="FJ209" s="51"/>
      <c r="FK209" s="51"/>
      <c r="FL209" s="51"/>
      <c r="FM209" s="51"/>
      <c r="FN209" s="51"/>
      <c r="FO209" s="51"/>
      <c r="FP209" s="51"/>
      <c r="FQ209" s="51"/>
      <c r="FR209" s="51"/>
      <c r="FS209" s="51"/>
      <c r="FT209" s="51"/>
      <c r="FU209" s="51"/>
      <c r="FV209" s="51"/>
      <c r="FW209" s="51"/>
      <c r="FX209" s="51"/>
      <c r="FY209" s="51"/>
      <c r="FZ209" s="51"/>
      <c r="GA209" s="51"/>
      <c r="GB209" s="51"/>
      <c r="GC209" s="51"/>
      <c r="GD209" s="51"/>
      <c r="GE209" s="51"/>
      <c r="GF209" s="51"/>
      <c r="GG209" s="51"/>
      <c r="GH209" s="51"/>
      <c r="GI209" s="51"/>
      <c r="GJ209" s="51"/>
      <c r="GK209" s="51"/>
      <c r="GL209" s="51"/>
      <c r="GM209" s="51"/>
      <c r="GN209" s="51"/>
      <c r="GO209" s="51"/>
      <c r="GP209" s="51"/>
      <c r="GQ209" s="51"/>
      <c r="GR209" s="51"/>
      <c r="GS209" s="51"/>
      <c r="GT209" s="51"/>
      <c r="GU209" s="51"/>
      <c r="GV209" s="51"/>
      <c r="GW209" s="51"/>
      <c r="GX209" s="51"/>
      <c r="GY209" s="51"/>
      <c r="GZ209" s="51"/>
      <c r="HA209" s="51"/>
      <c r="HB209" s="51"/>
      <c r="HC209" s="51"/>
      <c r="HD209" s="51"/>
      <c r="HE209" s="51"/>
      <c r="HF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c r="CH210" s="51"/>
      <c r="CI210" s="51"/>
      <c r="CJ210" s="51"/>
      <c r="CK210" s="51"/>
      <c r="CL210" s="51"/>
      <c r="CM210" s="51"/>
      <c r="CN210" s="51"/>
      <c r="CO210" s="51"/>
      <c r="CP210" s="51"/>
      <c r="CQ210" s="51"/>
      <c r="CR210" s="51"/>
      <c r="CS210" s="51"/>
      <c r="CT210" s="51"/>
      <c r="CU210" s="51"/>
      <c r="CV210" s="51"/>
      <c r="CW210" s="51"/>
      <c r="CX210" s="51"/>
      <c r="CY210" s="51"/>
      <c r="CZ210" s="51"/>
      <c r="DA210" s="51"/>
      <c r="DB210" s="51"/>
      <c r="DC210" s="51"/>
      <c r="DD210" s="51"/>
      <c r="DE210" s="51"/>
      <c r="DF210" s="51"/>
      <c r="DG210" s="51"/>
      <c r="DH210" s="51"/>
      <c r="DI210" s="51"/>
      <c r="DJ210" s="51"/>
      <c r="DK210" s="51"/>
      <c r="DL210" s="51"/>
      <c r="DM210" s="51"/>
      <c r="DN210" s="51"/>
      <c r="DO210" s="51"/>
      <c r="DP210" s="51"/>
      <c r="DQ210" s="51"/>
      <c r="DR210" s="51"/>
      <c r="DS210" s="51"/>
      <c r="DT210" s="51"/>
      <c r="DU210" s="51"/>
      <c r="DV210" s="51"/>
      <c r="DW210" s="51"/>
      <c r="DX210" s="51"/>
      <c r="DY210" s="51"/>
      <c r="DZ210" s="51"/>
      <c r="EA210" s="51"/>
      <c r="EB210" s="51"/>
      <c r="EC210" s="51"/>
      <c r="ED210" s="51"/>
      <c r="EE210" s="51"/>
      <c r="EF210" s="51"/>
      <c r="EG210" s="51"/>
      <c r="EH210" s="51"/>
      <c r="EI210" s="51"/>
      <c r="EJ210" s="51"/>
      <c r="EK210" s="51"/>
      <c r="EL210" s="51"/>
      <c r="EM210" s="51"/>
      <c r="EN210" s="51"/>
      <c r="EO210" s="51"/>
      <c r="EP210" s="51"/>
      <c r="EQ210" s="51"/>
      <c r="ER210" s="51"/>
      <c r="ES210" s="51"/>
      <c r="ET210" s="51"/>
      <c r="EU210" s="51"/>
      <c r="EV210" s="51"/>
      <c r="EW210" s="51"/>
      <c r="EX210" s="51"/>
      <c r="EY210" s="51"/>
      <c r="EZ210" s="51"/>
      <c r="FA210" s="51"/>
      <c r="FB210" s="51"/>
      <c r="FC210" s="51"/>
      <c r="FD210" s="51"/>
      <c r="FE210" s="51"/>
      <c r="FF210" s="51"/>
      <c r="FG210" s="51"/>
      <c r="FH210" s="51"/>
      <c r="FI210" s="51"/>
      <c r="FJ210" s="51"/>
      <c r="FK210" s="51"/>
      <c r="FL210" s="51"/>
      <c r="FM210" s="51"/>
      <c r="FN210" s="51"/>
      <c r="FO210" s="51"/>
      <c r="FP210" s="51"/>
      <c r="FQ210" s="51"/>
      <c r="FR210" s="51"/>
      <c r="FS210" s="51"/>
      <c r="FT210" s="51"/>
      <c r="FU210" s="51"/>
      <c r="FV210" s="51"/>
      <c r="FW210" s="51"/>
      <c r="FX210" s="51"/>
      <c r="FY210" s="51"/>
      <c r="FZ210" s="51"/>
      <c r="GA210" s="51"/>
      <c r="GB210" s="51"/>
      <c r="GC210" s="51"/>
      <c r="GD210" s="51"/>
      <c r="GE210" s="51"/>
      <c r="GF210" s="51"/>
      <c r="GG210" s="51"/>
      <c r="GH210" s="51"/>
      <c r="GI210" s="51"/>
      <c r="GJ210" s="51"/>
      <c r="GK210" s="51"/>
      <c r="GL210" s="51"/>
      <c r="GM210" s="51"/>
      <c r="GN210" s="51"/>
      <c r="GO210" s="51"/>
      <c r="GP210" s="51"/>
      <c r="GQ210" s="51"/>
      <c r="GR210" s="51"/>
      <c r="GS210" s="51"/>
      <c r="GT210" s="51"/>
      <c r="GU210" s="51"/>
      <c r="GV210" s="51"/>
      <c r="GW210" s="51"/>
      <c r="GX210" s="51"/>
      <c r="GY210" s="51"/>
      <c r="GZ210" s="51"/>
      <c r="HA210" s="51"/>
      <c r="HB210" s="51"/>
      <c r="HC210" s="51"/>
      <c r="HD210" s="51"/>
      <c r="HE210" s="51"/>
      <c r="HF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c r="CH211" s="51"/>
      <c r="CI211" s="51"/>
      <c r="CJ211" s="51"/>
      <c r="CK211" s="51"/>
      <c r="CL211" s="51"/>
      <c r="CM211" s="51"/>
      <c r="CN211" s="51"/>
      <c r="CO211" s="51"/>
      <c r="CP211" s="51"/>
      <c r="CQ211" s="51"/>
      <c r="CR211" s="51"/>
      <c r="CS211" s="51"/>
      <c r="CT211" s="51"/>
      <c r="CU211" s="51"/>
      <c r="CV211" s="51"/>
      <c r="CW211" s="51"/>
      <c r="CX211" s="51"/>
      <c r="CY211" s="51"/>
      <c r="CZ211" s="51"/>
      <c r="DA211" s="51"/>
      <c r="DB211" s="51"/>
      <c r="DC211" s="51"/>
      <c r="DD211" s="51"/>
      <c r="DE211" s="51"/>
      <c r="DF211" s="51"/>
      <c r="DG211" s="51"/>
      <c r="DH211" s="51"/>
      <c r="DI211" s="51"/>
      <c r="DJ211" s="51"/>
      <c r="DK211" s="51"/>
      <c r="DL211" s="51"/>
      <c r="DM211" s="51"/>
      <c r="DN211" s="51"/>
      <c r="DO211" s="51"/>
      <c r="DP211" s="51"/>
      <c r="DQ211" s="51"/>
      <c r="DR211" s="51"/>
      <c r="DS211" s="51"/>
      <c r="DT211" s="51"/>
      <c r="DU211" s="51"/>
      <c r="DV211" s="51"/>
      <c r="DW211" s="51"/>
      <c r="DX211" s="51"/>
      <c r="DY211" s="51"/>
      <c r="DZ211" s="51"/>
      <c r="EA211" s="51"/>
      <c r="EB211" s="51"/>
      <c r="EC211" s="51"/>
      <c r="ED211" s="51"/>
      <c r="EE211" s="51"/>
      <c r="EF211" s="51"/>
      <c r="EG211" s="51"/>
      <c r="EH211" s="51"/>
      <c r="EI211" s="51"/>
      <c r="EJ211" s="51"/>
      <c r="EK211" s="51"/>
      <c r="EL211" s="51"/>
      <c r="EM211" s="51"/>
      <c r="EN211" s="51"/>
      <c r="EO211" s="51"/>
      <c r="EP211" s="51"/>
      <c r="EQ211" s="51"/>
      <c r="ER211" s="51"/>
      <c r="ES211" s="51"/>
      <c r="ET211" s="51"/>
      <c r="EU211" s="51"/>
      <c r="EV211" s="51"/>
      <c r="EW211" s="51"/>
      <c r="EX211" s="51"/>
      <c r="EY211" s="51"/>
      <c r="EZ211" s="51"/>
      <c r="FA211" s="51"/>
      <c r="FB211" s="51"/>
      <c r="FC211" s="51"/>
      <c r="FD211" s="51"/>
      <c r="FE211" s="51"/>
      <c r="FF211" s="51"/>
      <c r="FG211" s="51"/>
      <c r="FH211" s="51"/>
      <c r="FI211" s="51"/>
      <c r="FJ211" s="51"/>
      <c r="FK211" s="51"/>
      <c r="FL211" s="51"/>
      <c r="FM211" s="51"/>
      <c r="FN211" s="51"/>
      <c r="FO211" s="51"/>
      <c r="FP211" s="51"/>
      <c r="FQ211" s="51"/>
      <c r="FR211" s="51"/>
      <c r="FS211" s="51"/>
      <c r="FT211" s="51"/>
      <c r="FU211" s="51"/>
      <c r="FV211" s="51"/>
      <c r="FW211" s="51"/>
      <c r="FX211" s="51"/>
      <c r="FY211" s="51"/>
      <c r="FZ211" s="51"/>
      <c r="GA211" s="51"/>
      <c r="GB211" s="51"/>
      <c r="GC211" s="51"/>
      <c r="GD211" s="51"/>
      <c r="GE211" s="51"/>
      <c r="GF211" s="51"/>
      <c r="GG211" s="51"/>
      <c r="GH211" s="51"/>
      <c r="GI211" s="51"/>
      <c r="GJ211" s="51"/>
      <c r="GK211" s="51"/>
      <c r="GL211" s="51"/>
      <c r="GM211" s="51"/>
      <c r="GN211" s="51"/>
      <c r="GO211" s="51"/>
      <c r="GP211" s="51"/>
      <c r="GQ211" s="51"/>
      <c r="GR211" s="51"/>
      <c r="GS211" s="51"/>
      <c r="GT211" s="51"/>
      <c r="GU211" s="51"/>
      <c r="GV211" s="51"/>
      <c r="GW211" s="51"/>
      <c r="GX211" s="51"/>
      <c r="GY211" s="51"/>
      <c r="GZ211" s="51"/>
      <c r="HA211" s="51"/>
      <c r="HB211" s="51"/>
      <c r="HC211" s="51"/>
      <c r="HD211" s="51"/>
      <c r="HE211" s="51"/>
      <c r="HF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c r="CH212" s="51"/>
      <c r="CI212" s="51"/>
      <c r="CJ212" s="51"/>
      <c r="CK212" s="51"/>
      <c r="CL212" s="51"/>
      <c r="CM212" s="51"/>
      <c r="CN212" s="51"/>
      <c r="CO212" s="51"/>
      <c r="CP212" s="51"/>
      <c r="CQ212" s="51"/>
      <c r="CR212" s="51"/>
      <c r="CS212" s="51"/>
      <c r="CT212" s="51"/>
      <c r="CU212" s="51"/>
      <c r="CV212" s="51"/>
      <c r="CW212" s="51"/>
      <c r="CX212" s="51"/>
      <c r="CY212" s="51"/>
      <c r="CZ212" s="51"/>
      <c r="DA212" s="51"/>
      <c r="DB212" s="51"/>
      <c r="DC212" s="51"/>
      <c r="DD212" s="51"/>
      <c r="DE212" s="51"/>
      <c r="DF212" s="51"/>
      <c r="DG212" s="51"/>
      <c r="DH212" s="51"/>
      <c r="DI212" s="51"/>
      <c r="DJ212" s="51"/>
      <c r="DK212" s="51"/>
      <c r="DL212" s="51"/>
      <c r="DM212" s="51"/>
      <c r="DN212" s="51"/>
      <c r="DO212" s="51"/>
      <c r="DP212" s="51"/>
      <c r="DQ212" s="51"/>
      <c r="DR212" s="51"/>
      <c r="DS212" s="51"/>
      <c r="DT212" s="51"/>
      <c r="DU212" s="51"/>
      <c r="DV212" s="51"/>
      <c r="DW212" s="51"/>
      <c r="DX212" s="51"/>
      <c r="DY212" s="51"/>
      <c r="DZ212" s="51"/>
      <c r="EA212" s="51"/>
      <c r="EB212" s="51"/>
      <c r="EC212" s="51"/>
      <c r="ED212" s="51"/>
      <c r="EE212" s="51"/>
      <c r="EF212" s="51"/>
      <c r="EG212" s="51"/>
      <c r="EH212" s="51"/>
      <c r="EI212" s="51"/>
      <c r="EJ212" s="51"/>
      <c r="EK212" s="51"/>
      <c r="EL212" s="51"/>
      <c r="EM212" s="51"/>
      <c r="EN212" s="51"/>
      <c r="EO212" s="51"/>
      <c r="EP212" s="51"/>
      <c r="EQ212" s="51"/>
      <c r="ER212" s="51"/>
      <c r="ES212" s="51"/>
      <c r="ET212" s="51"/>
      <c r="EU212" s="51"/>
      <c r="EV212" s="51"/>
      <c r="EW212" s="51"/>
      <c r="EX212" s="51"/>
      <c r="EY212" s="51"/>
      <c r="EZ212" s="51"/>
      <c r="FA212" s="51"/>
      <c r="FB212" s="51"/>
      <c r="FC212" s="51"/>
      <c r="FD212" s="51"/>
      <c r="FE212" s="51"/>
      <c r="FF212" s="51"/>
      <c r="FG212" s="51"/>
      <c r="FH212" s="51"/>
      <c r="FI212" s="51"/>
      <c r="FJ212" s="51"/>
      <c r="FK212" s="51"/>
      <c r="FL212" s="51"/>
      <c r="FM212" s="51"/>
      <c r="FN212" s="51"/>
      <c r="FO212" s="51"/>
      <c r="FP212" s="51"/>
      <c r="FQ212" s="51"/>
      <c r="FR212" s="51"/>
      <c r="FS212" s="51"/>
      <c r="FT212" s="51"/>
      <c r="FU212" s="51"/>
      <c r="FV212" s="51"/>
      <c r="FW212" s="51"/>
      <c r="FX212" s="51"/>
      <c r="FY212" s="51"/>
      <c r="FZ212" s="51"/>
      <c r="GA212" s="51"/>
      <c r="GB212" s="51"/>
      <c r="GC212" s="51"/>
      <c r="GD212" s="51"/>
      <c r="GE212" s="51"/>
      <c r="GF212" s="51"/>
      <c r="GG212" s="51"/>
      <c r="GH212" s="51"/>
      <c r="GI212" s="51"/>
      <c r="GJ212" s="51"/>
      <c r="GK212" s="51"/>
      <c r="GL212" s="51"/>
      <c r="GM212" s="51"/>
      <c r="GN212" s="51"/>
      <c r="GO212" s="51"/>
      <c r="GP212" s="51"/>
      <c r="GQ212" s="51"/>
      <c r="GR212" s="51"/>
      <c r="GS212" s="51"/>
      <c r="GT212" s="51"/>
      <c r="GU212" s="51"/>
      <c r="GV212" s="51"/>
      <c r="GW212" s="51"/>
      <c r="GX212" s="51"/>
      <c r="GY212" s="51"/>
      <c r="GZ212" s="51"/>
      <c r="HA212" s="51"/>
      <c r="HB212" s="51"/>
      <c r="HC212" s="51"/>
      <c r="HD212" s="51"/>
      <c r="HE212" s="51"/>
      <c r="HF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c r="CQ213" s="51"/>
      <c r="CR213" s="51"/>
      <c r="CS213" s="51"/>
      <c r="CT213" s="51"/>
      <c r="CU213" s="51"/>
      <c r="CV213" s="51"/>
      <c r="CW213" s="51"/>
      <c r="CX213" s="51"/>
      <c r="CY213" s="51"/>
      <c r="CZ213" s="51"/>
      <c r="DA213" s="51"/>
      <c r="DB213" s="51"/>
      <c r="DC213" s="51"/>
      <c r="DD213" s="51"/>
      <c r="DE213" s="51"/>
      <c r="DF213" s="51"/>
      <c r="DG213" s="51"/>
      <c r="DH213" s="51"/>
      <c r="DI213" s="51"/>
      <c r="DJ213" s="51"/>
      <c r="DK213" s="51"/>
      <c r="DL213" s="51"/>
      <c r="DM213" s="51"/>
      <c r="DN213" s="51"/>
      <c r="DO213" s="51"/>
      <c r="DP213" s="51"/>
      <c r="DQ213" s="51"/>
      <c r="DR213" s="51"/>
      <c r="DS213" s="51"/>
      <c r="DT213" s="51"/>
      <c r="DU213" s="51"/>
      <c r="DV213" s="51"/>
      <c r="DW213" s="51"/>
      <c r="DX213" s="51"/>
      <c r="DY213" s="51"/>
      <c r="DZ213" s="51"/>
      <c r="EA213" s="51"/>
      <c r="EB213" s="51"/>
      <c r="EC213" s="51"/>
      <c r="ED213" s="51"/>
      <c r="EE213" s="51"/>
      <c r="EF213" s="51"/>
      <c r="EG213" s="51"/>
      <c r="EH213" s="51"/>
      <c r="EI213" s="51"/>
      <c r="EJ213" s="51"/>
      <c r="EK213" s="51"/>
      <c r="EL213" s="51"/>
      <c r="EM213" s="51"/>
      <c r="EN213" s="51"/>
      <c r="EO213" s="51"/>
      <c r="EP213" s="51"/>
      <c r="EQ213" s="51"/>
      <c r="ER213" s="51"/>
      <c r="ES213" s="51"/>
      <c r="ET213" s="51"/>
      <c r="EU213" s="51"/>
      <c r="EV213" s="51"/>
      <c r="EW213" s="51"/>
      <c r="EX213" s="51"/>
      <c r="EY213" s="51"/>
      <c r="EZ213" s="51"/>
      <c r="FA213" s="51"/>
      <c r="FB213" s="51"/>
      <c r="FC213" s="51"/>
      <c r="FD213" s="51"/>
      <c r="FE213" s="51"/>
      <c r="FF213" s="51"/>
      <c r="FG213" s="51"/>
      <c r="FH213" s="51"/>
      <c r="FI213" s="51"/>
      <c r="FJ213" s="51"/>
      <c r="FK213" s="51"/>
      <c r="FL213" s="51"/>
      <c r="FM213" s="51"/>
      <c r="FN213" s="51"/>
      <c r="FO213" s="51"/>
      <c r="FP213" s="51"/>
      <c r="FQ213" s="51"/>
      <c r="FR213" s="51"/>
      <c r="FS213" s="51"/>
      <c r="FT213" s="51"/>
      <c r="FU213" s="51"/>
      <c r="FV213" s="51"/>
      <c r="FW213" s="51"/>
      <c r="FX213" s="51"/>
      <c r="FY213" s="51"/>
      <c r="FZ213" s="51"/>
      <c r="GA213" s="51"/>
      <c r="GB213" s="51"/>
      <c r="GC213" s="51"/>
      <c r="GD213" s="51"/>
      <c r="GE213" s="51"/>
      <c r="GF213" s="51"/>
      <c r="GG213" s="51"/>
      <c r="GH213" s="51"/>
      <c r="GI213" s="51"/>
      <c r="GJ213" s="51"/>
      <c r="GK213" s="51"/>
      <c r="GL213" s="51"/>
      <c r="GM213" s="51"/>
      <c r="GN213" s="51"/>
      <c r="GO213" s="51"/>
      <c r="GP213" s="51"/>
      <c r="GQ213" s="51"/>
      <c r="GR213" s="51"/>
      <c r="GS213" s="51"/>
      <c r="GT213" s="51"/>
      <c r="GU213" s="51"/>
      <c r="GV213" s="51"/>
      <c r="GW213" s="51"/>
      <c r="GX213" s="51"/>
      <c r="GY213" s="51"/>
      <c r="GZ213" s="51"/>
      <c r="HA213" s="51"/>
      <c r="HB213" s="51"/>
      <c r="HC213" s="51"/>
      <c r="HD213" s="51"/>
      <c r="HE213" s="51"/>
      <c r="HF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c r="CQ214" s="51"/>
      <c r="CR214" s="51"/>
      <c r="CS214" s="51"/>
      <c r="CT214" s="51"/>
      <c r="CU214" s="51"/>
      <c r="CV214" s="51"/>
      <c r="CW214" s="51"/>
      <c r="CX214" s="51"/>
      <c r="CY214" s="51"/>
      <c r="CZ214" s="51"/>
      <c r="DA214" s="51"/>
      <c r="DB214" s="51"/>
      <c r="DC214" s="51"/>
      <c r="DD214" s="51"/>
      <c r="DE214" s="51"/>
      <c r="DF214" s="51"/>
      <c r="DG214" s="51"/>
      <c r="DH214" s="51"/>
      <c r="DI214" s="51"/>
      <c r="DJ214" s="51"/>
      <c r="DK214" s="51"/>
      <c r="DL214" s="51"/>
      <c r="DM214" s="51"/>
      <c r="DN214" s="51"/>
      <c r="DO214" s="51"/>
      <c r="DP214" s="51"/>
      <c r="DQ214" s="51"/>
      <c r="DR214" s="51"/>
      <c r="DS214" s="51"/>
      <c r="DT214" s="51"/>
      <c r="DU214" s="51"/>
      <c r="DV214" s="51"/>
      <c r="DW214" s="51"/>
      <c r="DX214" s="51"/>
      <c r="DY214" s="51"/>
      <c r="DZ214" s="51"/>
      <c r="EA214" s="51"/>
      <c r="EB214" s="51"/>
      <c r="EC214" s="51"/>
      <c r="ED214" s="51"/>
      <c r="EE214" s="51"/>
      <c r="EF214" s="51"/>
      <c r="EG214" s="51"/>
      <c r="EH214" s="51"/>
      <c r="EI214" s="51"/>
      <c r="EJ214" s="51"/>
      <c r="EK214" s="51"/>
      <c r="EL214" s="51"/>
      <c r="EM214" s="51"/>
      <c r="EN214" s="51"/>
      <c r="EO214" s="51"/>
      <c r="EP214" s="51"/>
      <c r="EQ214" s="51"/>
      <c r="ER214" s="51"/>
      <c r="ES214" s="51"/>
      <c r="ET214" s="51"/>
      <c r="EU214" s="51"/>
      <c r="EV214" s="51"/>
      <c r="EW214" s="51"/>
      <c r="EX214" s="51"/>
      <c r="EY214" s="51"/>
      <c r="EZ214" s="51"/>
      <c r="FA214" s="51"/>
      <c r="FB214" s="51"/>
      <c r="FC214" s="51"/>
      <c r="FD214" s="51"/>
      <c r="FE214" s="51"/>
      <c r="FF214" s="51"/>
      <c r="FG214" s="51"/>
      <c r="FH214" s="51"/>
      <c r="FI214" s="51"/>
      <c r="FJ214" s="51"/>
      <c r="FK214" s="51"/>
      <c r="FL214" s="51"/>
      <c r="FM214" s="51"/>
      <c r="FN214" s="51"/>
      <c r="FO214" s="51"/>
      <c r="FP214" s="51"/>
      <c r="FQ214" s="51"/>
      <c r="FR214" s="51"/>
      <c r="FS214" s="51"/>
      <c r="FT214" s="51"/>
      <c r="FU214" s="51"/>
      <c r="FV214" s="51"/>
      <c r="FW214" s="51"/>
      <c r="FX214" s="51"/>
      <c r="FY214" s="51"/>
      <c r="FZ214" s="51"/>
      <c r="GA214" s="51"/>
      <c r="GB214" s="51"/>
      <c r="GC214" s="51"/>
      <c r="GD214" s="51"/>
      <c r="GE214" s="51"/>
      <c r="GF214" s="51"/>
      <c r="GG214" s="51"/>
      <c r="GH214" s="51"/>
      <c r="GI214" s="51"/>
      <c r="GJ214" s="51"/>
      <c r="GK214" s="51"/>
      <c r="GL214" s="51"/>
      <c r="GM214" s="51"/>
      <c r="GN214" s="51"/>
      <c r="GO214" s="51"/>
      <c r="GP214" s="51"/>
      <c r="GQ214" s="51"/>
      <c r="GR214" s="51"/>
      <c r="GS214" s="51"/>
      <c r="GT214" s="51"/>
      <c r="GU214" s="51"/>
      <c r="GV214" s="51"/>
      <c r="GW214" s="51"/>
      <c r="GX214" s="51"/>
      <c r="GY214" s="51"/>
      <c r="GZ214" s="51"/>
      <c r="HA214" s="51"/>
      <c r="HB214" s="51"/>
      <c r="HC214" s="51"/>
      <c r="HD214" s="51"/>
      <c r="HE214" s="51"/>
      <c r="HF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c r="CH215" s="51"/>
      <c r="CI215" s="51"/>
      <c r="CJ215" s="51"/>
      <c r="CK215" s="51"/>
      <c r="CL215" s="51"/>
      <c r="CM215" s="51"/>
      <c r="CN215" s="51"/>
      <c r="CO215" s="51"/>
      <c r="CP215" s="51"/>
      <c r="CQ215" s="51"/>
      <c r="CR215" s="51"/>
      <c r="CS215" s="51"/>
      <c r="CT215" s="51"/>
      <c r="CU215" s="51"/>
      <c r="CV215" s="51"/>
      <c r="CW215" s="51"/>
      <c r="CX215" s="51"/>
      <c r="CY215" s="51"/>
      <c r="CZ215" s="51"/>
      <c r="DA215" s="51"/>
      <c r="DB215" s="51"/>
      <c r="DC215" s="51"/>
      <c r="DD215" s="51"/>
      <c r="DE215" s="51"/>
      <c r="DF215" s="51"/>
      <c r="DG215" s="51"/>
      <c r="DH215" s="51"/>
      <c r="DI215" s="51"/>
      <c r="DJ215" s="51"/>
      <c r="DK215" s="51"/>
      <c r="DL215" s="51"/>
      <c r="DM215" s="51"/>
      <c r="DN215" s="51"/>
      <c r="DO215" s="51"/>
      <c r="DP215" s="51"/>
      <c r="DQ215" s="51"/>
      <c r="DR215" s="51"/>
      <c r="DS215" s="51"/>
      <c r="DT215" s="51"/>
      <c r="DU215" s="51"/>
      <c r="DV215" s="51"/>
      <c r="DW215" s="51"/>
      <c r="DX215" s="51"/>
      <c r="DY215" s="51"/>
      <c r="DZ215" s="51"/>
      <c r="EA215" s="51"/>
      <c r="EB215" s="51"/>
      <c r="EC215" s="51"/>
      <c r="ED215" s="51"/>
      <c r="EE215" s="51"/>
      <c r="EF215" s="51"/>
      <c r="EG215" s="51"/>
      <c r="EH215" s="51"/>
      <c r="EI215" s="51"/>
      <c r="EJ215" s="51"/>
      <c r="EK215" s="51"/>
      <c r="EL215" s="51"/>
      <c r="EM215" s="51"/>
      <c r="EN215" s="51"/>
      <c r="EO215" s="51"/>
      <c r="EP215" s="51"/>
      <c r="EQ215" s="51"/>
      <c r="ER215" s="51"/>
      <c r="ES215" s="51"/>
      <c r="ET215" s="51"/>
      <c r="EU215" s="51"/>
      <c r="EV215" s="51"/>
      <c r="EW215" s="51"/>
      <c r="EX215" s="51"/>
      <c r="EY215" s="51"/>
      <c r="EZ215" s="51"/>
      <c r="FA215" s="51"/>
      <c r="FB215" s="51"/>
      <c r="FC215" s="51"/>
      <c r="FD215" s="51"/>
      <c r="FE215" s="51"/>
      <c r="FF215" s="51"/>
      <c r="FG215" s="51"/>
      <c r="FH215" s="51"/>
      <c r="FI215" s="51"/>
      <c r="FJ215" s="51"/>
      <c r="FK215" s="51"/>
      <c r="FL215" s="51"/>
      <c r="FM215" s="51"/>
      <c r="FN215" s="51"/>
      <c r="FO215" s="51"/>
      <c r="FP215" s="51"/>
      <c r="FQ215" s="51"/>
      <c r="FR215" s="51"/>
      <c r="FS215" s="51"/>
      <c r="FT215" s="51"/>
      <c r="FU215" s="51"/>
      <c r="FV215" s="51"/>
      <c r="FW215" s="51"/>
      <c r="FX215" s="51"/>
      <c r="FY215" s="51"/>
      <c r="FZ215" s="51"/>
      <c r="GA215" s="51"/>
      <c r="GB215" s="51"/>
      <c r="GC215" s="51"/>
      <c r="GD215" s="51"/>
      <c r="GE215" s="51"/>
      <c r="GF215" s="51"/>
      <c r="GG215" s="51"/>
      <c r="GH215" s="51"/>
      <c r="GI215" s="51"/>
      <c r="GJ215" s="51"/>
      <c r="GK215" s="51"/>
      <c r="GL215" s="51"/>
      <c r="GM215" s="51"/>
      <c r="GN215" s="51"/>
      <c r="GO215" s="51"/>
      <c r="GP215" s="51"/>
      <c r="GQ215" s="51"/>
      <c r="GR215" s="51"/>
      <c r="GS215" s="51"/>
      <c r="GT215" s="51"/>
      <c r="GU215" s="51"/>
      <c r="GV215" s="51"/>
      <c r="GW215" s="51"/>
      <c r="GX215" s="51"/>
      <c r="GY215" s="51"/>
      <c r="GZ215" s="51"/>
      <c r="HA215" s="51"/>
      <c r="HB215" s="51"/>
      <c r="HC215" s="51"/>
      <c r="HD215" s="51"/>
      <c r="HE215" s="51"/>
      <c r="HF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51"/>
      <c r="DM216" s="51"/>
      <c r="DN216" s="51"/>
      <c r="DO216" s="51"/>
      <c r="DP216" s="51"/>
      <c r="DQ216" s="51"/>
      <c r="DR216" s="51"/>
      <c r="DS216" s="51"/>
      <c r="DT216" s="51"/>
      <c r="DU216" s="51"/>
      <c r="DV216" s="51"/>
      <c r="DW216" s="51"/>
      <c r="DX216" s="51"/>
      <c r="DY216" s="51"/>
      <c r="DZ216" s="51"/>
      <c r="EA216" s="51"/>
      <c r="EB216" s="51"/>
      <c r="EC216" s="51"/>
      <c r="ED216" s="51"/>
      <c r="EE216" s="51"/>
      <c r="EF216" s="51"/>
      <c r="EG216" s="51"/>
      <c r="EH216" s="51"/>
      <c r="EI216" s="51"/>
      <c r="EJ216" s="51"/>
      <c r="EK216" s="51"/>
      <c r="EL216" s="51"/>
      <c r="EM216" s="51"/>
      <c r="EN216" s="51"/>
      <c r="EO216" s="51"/>
      <c r="EP216" s="51"/>
      <c r="EQ216" s="51"/>
      <c r="ER216" s="51"/>
      <c r="ES216" s="51"/>
      <c r="ET216" s="51"/>
      <c r="EU216" s="51"/>
      <c r="EV216" s="51"/>
      <c r="EW216" s="51"/>
      <c r="EX216" s="51"/>
      <c r="EY216" s="51"/>
      <c r="EZ216" s="51"/>
      <c r="FA216" s="51"/>
      <c r="FB216" s="51"/>
      <c r="FC216" s="51"/>
      <c r="FD216" s="51"/>
      <c r="FE216" s="51"/>
      <c r="FF216" s="51"/>
      <c r="FG216" s="51"/>
      <c r="FH216" s="51"/>
      <c r="FI216" s="51"/>
      <c r="FJ216" s="51"/>
      <c r="FK216" s="51"/>
      <c r="FL216" s="51"/>
      <c r="FM216" s="51"/>
      <c r="FN216" s="51"/>
      <c r="FO216" s="51"/>
      <c r="FP216" s="51"/>
      <c r="FQ216" s="51"/>
      <c r="FR216" s="51"/>
      <c r="FS216" s="51"/>
      <c r="FT216" s="51"/>
      <c r="FU216" s="51"/>
      <c r="FV216" s="51"/>
      <c r="FW216" s="51"/>
      <c r="FX216" s="51"/>
      <c r="FY216" s="51"/>
      <c r="FZ216" s="51"/>
      <c r="GA216" s="51"/>
      <c r="GB216" s="51"/>
      <c r="GC216" s="51"/>
      <c r="GD216" s="51"/>
      <c r="GE216" s="51"/>
      <c r="GF216" s="51"/>
      <c r="GG216" s="51"/>
      <c r="GH216" s="51"/>
      <c r="GI216" s="51"/>
      <c r="GJ216" s="51"/>
      <c r="GK216" s="51"/>
      <c r="GL216" s="51"/>
      <c r="GM216" s="51"/>
      <c r="GN216" s="51"/>
      <c r="GO216" s="51"/>
      <c r="GP216" s="51"/>
      <c r="GQ216" s="51"/>
      <c r="GR216" s="51"/>
      <c r="GS216" s="51"/>
      <c r="GT216" s="51"/>
      <c r="GU216" s="51"/>
      <c r="GV216" s="51"/>
      <c r="GW216" s="51"/>
      <c r="GX216" s="51"/>
      <c r="GY216" s="51"/>
      <c r="GZ216" s="51"/>
      <c r="HA216" s="51"/>
      <c r="HB216" s="51"/>
      <c r="HC216" s="51"/>
      <c r="HD216" s="51"/>
      <c r="HE216" s="51"/>
      <c r="HF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c r="BZ217" s="51"/>
      <c r="CA217" s="51"/>
      <c r="CB217" s="51"/>
      <c r="CC217" s="51"/>
      <c r="CD217" s="51"/>
      <c r="CE217" s="51"/>
      <c r="CF217" s="51"/>
      <c r="CG217" s="51"/>
      <c r="CH217" s="51"/>
      <c r="CI217" s="51"/>
      <c r="CJ217" s="51"/>
      <c r="CK217" s="51"/>
      <c r="CL217" s="51"/>
      <c r="CM217" s="51"/>
      <c r="CN217" s="51"/>
      <c r="CO217" s="51"/>
      <c r="CP217" s="51"/>
      <c r="CQ217" s="51"/>
      <c r="CR217" s="51"/>
      <c r="CS217" s="51"/>
      <c r="CT217" s="51"/>
      <c r="CU217" s="51"/>
      <c r="CV217" s="51"/>
      <c r="CW217" s="51"/>
      <c r="CX217" s="51"/>
      <c r="CY217" s="51"/>
      <c r="CZ217" s="51"/>
      <c r="DA217" s="51"/>
      <c r="DB217" s="51"/>
      <c r="DC217" s="51"/>
      <c r="DD217" s="51"/>
      <c r="DE217" s="51"/>
      <c r="DF217" s="51"/>
      <c r="DG217" s="51"/>
      <c r="DH217" s="51"/>
      <c r="DI217" s="51"/>
      <c r="DJ217" s="51"/>
      <c r="DK217" s="51"/>
      <c r="DL217" s="51"/>
      <c r="DM217" s="51"/>
      <c r="DN217" s="51"/>
      <c r="DO217" s="51"/>
      <c r="DP217" s="51"/>
      <c r="DQ217" s="51"/>
      <c r="DR217" s="51"/>
      <c r="DS217" s="51"/>
      <c r="DT217" s="51"/>
      <c r="DU217" s="51"/>
      <c r="DV217" s="51"/>
      <c r="DW217" s="51"/>
      <c r="DX217" s="51"/>
      <c r="DY217" s="51"/>
      <c r="DZ217" s="51"/>
      <c r="EA217" s="51"/>
      <c r="EB217" s="51"/>
      <c r="EC217" s="51"/>
      <c r="ED217" s="51"/>
      <c r="EE217" s="51"/>
      <c r="EF217" s="51"/>
      <c r="EG217" s="51"/>
      <c r="EH217" s="51"/>
      <c r="EI217" s="51"/>
      <c r="EJ217" s="51"/>
      <c r="EK217" s="51"/>
      <c r="EL217" s="51"/>
      <c r="EM217" s="51"/>
      <c r="EN217" s="51"/>
      <c r="EO217" s="51"/>
      <c r="EP217" s="51"/>
      <c r="EQ217" s="51"/>
      <c r="ER217" s="51"/>
      <c r="ES217" s="51"/>
      <c r="ET217" s="51"/>
      <c r="EU217" s="51"/>
      <c r="EV217" s="51"/>
      <c r="EW217" s="51"/>
      <c r="EX217" s="51"/>
      <c r="EY217" s="51"/>
      <c r="EZ217" s="51"/>
      <c r="FA217" s="51"/>
      <c r="FB217" s="51"/>
      <c r="FC217" s="51"/>
      <c r="FD217" s="51"/>
      <c r="FE217" s="51"/>
      <c r="FF217" s="51"/>
      <c r="FG217" s="51"/>
      <c r="FH217" s="51"/>
      <c r="FI217" s="51"/>
      <c r="FJ217" s="51"/>
      <c r="FK217" s="51"/>
      <c r="FL217" s="51"/>
      <c r="FM217" s="51"/>
      <c r="FN217" s="51"/>
      <c r="FO217" s="51"/>
      <c r="FP217" s="51"/>
      <c r="FQ217" s="51"/>
      <c r="FR217" s="51"/>
      <c r="FS217" s="51"/>
      <c r="FT217" s="51"/>
      <c r="FU217" s="51"/>
      <c r="FV217" s="51"/>
      <c r="FW217" s="51"/>
      <c r="FX217" s="51"/>
      <c r="FY217" s="51"/>
      <c r="FZ217" s="51"/>
      <c r="GA217" s="51"/>
      <c r="GB217" s="51"/>
      <c r="GC217" s="51"/>
      <c r="GD217" s="51"/>
      <c r="GE217" s="51"/>
      <c r="GF217" s="51"/>
      <c r="GG217" s="51"/>
      <c r="GH217" s="51"/>
      <c r="GI217" s="51"/>
      <c r="GJ217" s="51"/>
      <c r="GK217" s="51"/>
      <c r="GL217" s="51"/>
      <c r="GM217" s="51"/>
      <c r="GN217" s="51"/>
      <c r="GO217" s="51"/>
      <c r="GP217" s="51"/>
      <c r="GQ217" s="51"/>
      <c r="GR217" s="51"/>
      <c r="GS217" s="51"/>
      <c r="GT217" s="51"/>
      <c r="GU217" s="51"/>
      <c r="GV217" s="51"/>
      <c r="GW217" s="51"/>
      <c r="GX217" s="51"/>
      <c r="GY217" s="51"/>
      <c r="GZ217" s="51"/>
      <c r="HA217" s="51"/>
      <c r="HB217" s="51"/>
      <c r="HC217" s="51"/>
      <c r="HD217" s="51"/>
      <c r="HE217" s="51"/>
      <c r="HF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c r="BZ218" s="51"/>
      <c r="CA218" s="51"/>
      <c r="CB218" s="51"/>
      <c r="CC218" s="51"/>
      <c r="CD218" s="51"/>
      <c r="CE218" s="51"/>
      <c r="CF218" s="51"/>
      <c r="CG218" s="51"/>
      <c r="CH218" s="51"/>
      <c r="CI218" s="51"/>
      <c r="CJ218" s="51"/>
      <c r="CK218" s="51"/>
      <c r="CL218" s="51"/>
      <c r="CM218" s="51"/>
      <c r="CN218" s="51"/>
      <c r="CO218" s="51"/>
      <c r="CP218" s="51"/>
      <c r="CQ218" s="51"/>
      <c r="CR218" s="51"/>
      <c r="CS218" s="51"/>
      <c r="CT218" s="51"/>
      <c r="CU218" s="51"/>
      <c r="CV218" s="51"/>
      <c r="CW218" s="51"/>
      <c r="CX218" s="51"/>
      <c r="CY218" s="51"/>
      <c r="CZ218" s="51"/>
      <c r="DA218" s="51"/>
      <c r="DB218" s="51"/>
      <c r="DC218" s="51"/>
      <c r="DD218" s="51"/>
      <c r="DE218" s="51"/>
      <c r="DF218" s="51"/>
      <c r="DG218" s="51"/>
      <c r="DH218" s="51"/>
      <c r="DI218" s="51"/>
      <c r="DJ218" s="51"/>
      <c r="DK218" s="51"/>
      <c r="DL218" s="51"/>
      <c r="DM218" s="51"/>
      <c r="DN218" s="51"/>
      <c r="DO218" s="51"/>
      <c r="DP218" s="51"/>
      <c r="DQ218" s="51"/>
      <c r="DR218" s="51"/>
      <c r="DS218" s="51"/>
      <c r="DT218" s="51"/>
      <c r="DU218" s="51"/>
      <c r="DV218" s="51"/>
      <c r="DW218" s="51"/>
      <c r="DX218" s="51"/>
      <c r="DY218" s="51"/>
      <c r="DZ218" s="51"/>
      <c r="EA218" s="51"/>
      <c r="EB218" s="51"/>
      <c r="EC218" s="51"/>
      <c r="ED218" s="51"/>
      <c r="EE218" s="51"/>
      <c r="EF218" s="51"/>
      <c r="EG218" s="51"/>
      <c r="EH218" s="51"/>
      <c r="EI218" s="51"/>
      <c r="EJ218" s="51"/>
      <c r="EK218" s="51"/>
      <c r="EL218" s="51"/>
      <c r="EM218" s="51"/>
      <c r="EN218" s="51"/>
      <c r="EO218" s="51"/>
      <c r="EP218" s="51"/>
      <c r="EQ218" s="51"/>
      <c r="ER218" s="51"/>
      <c r="ES218" s="51"/>
      <c r="ET218" s="51"/>
      <c r="EU218" s="51"/>
      <c r="EV218" s="51"/>
      <c r="EW218" s="51"/>
      <c r="EX218" s="51"/>
      <c r="EY218" s="51"/>
      <c r="EZ218" s="51"/>
      <c r="FA218" s="51"/>
      <c r="FB218" s="51"/>
      <c r="FC218" s="51"/>
      <c r="FD218" s="51"/>
      <c r="FE218" s="51"/>
      <c r="FF218" s="51"/>
      <c r="FG218" s="51"/>
      <c r="FH218" s="51"/>
      <c r="FI218" s="51"/>
      <c r="FJ218" s="51"/>
      <c r="FK218" s="51"/>
      <c r="FL218" s="51"/>
      <c r="FM218" s="51"/>
      <c r="FN218" s="51"/>
      <c r="FO218" s="51"/>
      <c r="FP218" s="51"/>
      <c r="FQ218" s="51"/>
      <c r="FR218" s="51"/>
      <c r="FS218" s="51"/>
      <c r="FT218" s="51"/>
      <c r="FU218" s="51"/>
      <c r="FV218" s="51"/>
      <c r="FW218" s="51"/>
      <c r="FX218" s="51"/>
      <c r="FY218" s="51"/>
      <c r="FZ218" s="51"/>
      <c r="GA218" s="51"/>
      <c r="GB218" s="51"/>
      <c r="GC218" s="51"/>
      <c r="GD218" s="51"/>
      <c r="GE218" s="51"/>
      <c r="GF218" s="51"/>
      <c r="GG218" s="51"/>
      <c r="GH218" s="51"/>
      <c r="GI218" s="51"/>
      <c r="GJ218" s="51"/>
      <c r="GK218" s="51"/>
      <c r="GL218" s="51"/>
      <c r="GM218" s="51"/>
      <c r="GN218" s="51"/>
      <c r="GO218" s="51"/>
      <c r="GP218" s="51"/>
      <c r="GQ218" s="51"/>
      <c r="GR218" s="51"/>
      <c r="GS218" s="51"/>
      <c r="GT218" s="51"/>
      <c r="GU218" s="51"/>
      <c r="GV218" s="51"/>
      <c r="GW218" s="51"/>
      <c r="GX218" s="51"/>
      <c r="GY218" s="51"/>
      <c r="GZ218" s="51"/>
      <c r="HA218" s="51"/>
      <c r="HB218" s="51"/>
      <c r="HC218" s="51"/>
      <c r="HD218" s="51"/>
      <c r="HE218" s="51"/>
      <c r="HF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c r="BZ219" s="51"/>
      <c r="CA219" s="51"/>
      <c r="CB219" s="51"/>
      <c r="CC219" s="51"/>
      <c r="CD219" s="51"/>
      <c r="CE219" s="51"/>
      <c r="CF219" s="51"/>
      <c r="CG219" s="51"/>
      <c r="CH219" s="51"/>
      <c r="CI219" s="51"/>
      <c r="CJ219" s="51"/>
      <c r="CK219" s="51"/>
      <c r="CL219" s="51"/>
      <c r="CM219" s="51"/>
      <c r="CN219" s="51"/>
      <c r="CO219" s="51"/>
      <c r="CP219" s="51"/>
      <c r="CQ219" s="51"/>
      <c r="CR219" s="51"/>
      <c r="CS219" s="51"/>
      <c r="CT219" s="51"/>
      <c r="CU219" s="51"/>
      <c r="CV219" s="51"/>
      <c r="CW219" s="51"/>
      <c r="CX219" s="51"/>
      <c r="CY219" s="51"/>
      <c r="CZ219" s="51"/>
      <c r="DA219" s="51"/>
      <c r="DB219" s="51"/>
      <c r="DC219" s="51"/>
      <c r="DD219" s="51"/>
      <c r="DE219" s="51"/>
      <c r="DF219" s="51"/>
      <c r="DG219" s="51"/>
      <c r="DH219" s="51"/>
      <c r="DI219" s="51"/>
      <c r="DJ219" s="51"/>
      <c r="DK219" s="51"/>
      <c r="DL219" s="51"/>
      <c r="DM219" s="51"/>
      <c r="DN219" s="51"/>
      <c r="DO219" s="51"/>
      <c r="DP219" s="51"/>
      <c r="DQ219" s="51"/>
      <c r="DR219" s="51"/>
      <c r="DS219" s="51"/>
      <c r="DT219" s="51"/>
      <c r="DU219" s="51"/>
      <c r="DV219" s="51"/>
      <c r="DW219" s="51"/>
      <c r="DX219" s="51"/>
      <c r="DY219" s="51"/>
      <c r="DZ219" s="51"/>
      <c r="EA219" s="51"/>
      <c r="EB219" s="51"/>
      <c r="EC219" s="51"/>
      <c r="ED219" s="51"/>
      <c r="EE219" s="51"/>
      <c r="EF219" s="51"/>
      <c r="EG219" s="51"/>
      <c r="EH219" s="51"/>
      <c r="EI219" s="51"/>
      <c r="EJ219" s="51"/>
      <c r="EK219" s="51"/>
      <c r="EL219" s="51"/>
      <c r="EM219" s="51"/>
      <c r="EN219" s="51"/>
      <c r="EO219" s="51"/>
      <c r="EP219" s="51"/>
      <c r="EQ219" s="51"/>
      <c r="ER219" s="51"/>
      <c r="ES219" s="51"/>
      <c r="ET219" s="51"/>
      <c r="EU219" s="51"/>
      <c r="EV219" s="51"/>
      <c r="EW219" s="51"/>
      <c r="EX219" s="51"/>
      <c r="EY219" s="51"/>
      <c r="EZ219" s="51"/>
      <c r="FA219" s="51"/>
      <c r="FB219" s="51"/>
      <c r="FC219" s="51"/>
      <c r="FD219" s="51"/>
      <c r="FE219" s="51"/>
      <c r="FF219" s="51"/>
      <c r="FG219" s="51"/>
      <c r="FH219" s="51"/>
      <c r="FI219" s="51"/>
      <c r="FJ219" s="51"/>
      <c r="FK219" s="51"/>
      <c r="FL219" s="51"/>
      <c r="FM219" s="51"/>
      <c r="FN219" s="51"/>
      <c r="FO219" s="51"/>
      <c r="FP219" s="51"/>
      <c r="FQ219" s="51"/>
      <c r="FR219" s="51"/>
      <c r="FS219" s="51"/>
      <c r="FT219" s="51"/>
      <c r="FU219" s="51"/>
      <c r="FV219" s="51"/>
      <c r="FW219" s="51"/>
      <c r="FX219" s="51"/>
      <c r="FY219" s="51"/>
      <c r="FZ219" s="51"/>
      <c r="GA219" s="51"/>
      <c r="GB219" s="51"/>
      <c r="GC219" s="51"/>
      <c r="GD219" s="51"/>
      <c r="GE219" s="51"/>
      <c r="GF219" s="51"/>
      <c r="GG219" s="51"/>
      <c r="GH219" s="51"/>
      <c r="GI219" s="51"/>
      <c r="GJ219" s="51"/>
      <c r="GK219" s="51"/>
      <c r="GL219" s="51"/>
      <c r="GM219" s="51"/>
      <c r="GN219" s="51"/>
      <c r="GO219" s="51"/>
      <c r="GP219" s="51"/>
      <c r="GQ219" s="51"/>
      <c r="GR219" s="51"/>
      <c r="GS219" s="51"/>
      <c r="GT219" s="51"/>
      <c r="GU219" s="51"/>
      <c r="GV219" s="51"/>
      <c r="GW219" s="51"/>
      <c r="GX219" s="51"/>
      <c r="GY219" s="51"/>
      <c r="GZ219" s="51"/>
      <c r="HA219" s="51"/>
      <c r="HB219" s="51"/>
      <c r="HC219" s="51"/>
      <c r="HD219" s="51"/>
      <c r="HE219" s="51"/>
      <c r="HF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c r="BZ220" s="51"/>
      <c r="CA220" s="51"/>
      <c r="CB220" s="51"/>
      <c r="CC220" s="51"/>
      <c r="CD220" s="51"/>
      <c r="CE220" s="51"/>
      <c r="CF220" s="51"/>
      <c r="CG220" s="51"/>
      <c r="CH220" s="51"/>
      <c r="CI220" s="51"/>
      <c r="CJ220" s="51"/>
      <c r="CK220" s="51"/>
      <c r="CL220" s="51"/>
      <c r="CM220" s="51"/>
      <c r="CN220" s="51"/>
      <c r="CO220" s="51"/>
      <c r="CP220" s="51"/>
      <c r="CQ220" s="51"/>
      <c r="CR220" s="51"/>
      <c r="CS220" s="51"/>
      <c r="CT220" s="51"/>
      <c r="CU220" s="51"/>
      <c r="CV220" s="51"/>
      <c r="CW220" s="51"/>
      <c r="CX220" s="51"/>
      <c r="CY220" s="51"/>
      <c r="CZ220" s="51"/>
      <c r="DA220" s="51"/>
      <c r="DB220" s="51"/>
      <c r="DC220" s="51"/>
      <c r="DD220" s="51"/>
      <c r="DE220" s="51"/>
      <c r="DF220" s="51"/>
      <c r="DG220" s="51"/>
      <c r="DH220" s="51"/>
      <c r="DI220" s="51"/>
      <c r="DJ220" s="51"/>
      <c r="DK220" s="51"/>
      <c r="DL220" s="51"/>
      <c r="DM220" s="51"/>
      <c r="DN220" s="51"/>
      <c r="DO220" s="51"/>
      <c r="DP220" s="51"/>
      <c r="DQ220" s="51"/>
      <c r="DR220" s="51"/>
      <c r="DS220" s="51"/>
      <c r="DT220" s="51"/>
      <c r="DU220" s="51"/>
      <c r="DV220" s="51"/>
      <c r="DW220" s="51"/>
      <c r="DX220" s="51"/>
      <c r="DY220" s="51"/>
      <c r="DZ220" s="51"/>
      <c r="EA220" s="51"/>
      <c r="EB220" s="51"/>
      <c r="EC220" s="51"/>
      <c r="ED220" s="51"/>
      <c r="EE220" s="51"/>
      <c r="EF220" s="51"/>
      <c r="EG220" s="51"/>
      <c r="EH220" s="51"/>
      <c r="EI220" s="51"/>
      <c r="EJ220" s="51"/>
      <c r="EK220" s="51"/>
      <c r="EL220" s="51"/>
      <c r="EM220" s="51"/>
      <c r="EN220" s="51"/>
      <c r="EO220" s="51"/>
      <c r="EP220" s="51"/>
      <c r="EQ220" s="51"/>
      <c r="ER220" s="51"/>
      <c r="ES220" s="51"/>
      <c r="ET220" s="51"/>
      <c r="EU220" s="51"/>
      <c r="EV220" s="51"/>
      <c r="EW220" s="51"/>
      <c r="EX220" s="51"/>
      <c r="EY220" s="51"/>
      <c r="EZ220" s="51"/>
      <c r="FA220" s="51"/>
      <c r="FB220" s="51"/>
      <c r="FC220" s="51"/>
      <c r="FD220" s="51"/>
      <c r="FE220" s="51"/>
      <c r="FF220" s="51"/>
      <c r="FG220" s="51"/>
      <c r="FH220" s="51"/>
      <c r="FI220" s="51"/>
      <c r="FJ220" s="51"/>
      <c r="FK220" s="51"/>
      <c r="FL220" s="51"/>
      <c r="FM220" s="51"/>
      <c r="FN220" s="51"/>
      <c r="FO220" s="51"/>
      <c r="FP220" s="51"/>
      <c r="FQ220" s="51"/>
      <c r="FR220" s="51"/>
      <c r="FS220" s="51"/>
      <c r="FT220" s="51"/>
      <c r="FU220" s="51"/>
      <c r="FV220" s="51"/>
      <c r="FW220" s="51"/>
      <c r="FX220" s="51"/>
      <c r="FY220" s="51"/>
      <c r="FZ220" s="51"/>
      <c r="GA220" s="51"/>
      <c r="GB220" s="51"/>
      <c r="GC220" s="51"/>
      <c r="GD220" s="51"/>
      <c r="GE220" s="51"/>
      <c r="GF220" s="51"/>
      <c r="GG220" s="51"/>
      <c r="GH220" s="51"/>
      <c r="GI220" s="51"/>
      <c r="GJ220" s="51"/>
      <c r="GK220" s="51"/>
      <c r="GL220" s="51"/>
      <c r="GM220" s="51"/>
      <c r="GN220" s="51"/>
      <c r="GO220" s="51"/>
      <c r="GP220" s="51"/>
      <c r="GQ220" s="51"/>
      <c r="GR220" s="51"/>
      <c r="GS220" s="51"/>
      <c r="GT220" s="51"/>
      <c r="GU220" s="51"/>
      <c r="GV220" s="51"/>
      <c r="GW220" s="51"/>
      <c r="GX220" s="51"/>
      <c r="GY220" s="51"/>
      <c r="GZ220" s="51"/>
      <c r="HA220" s="51"/>
      <c r="HB220" s="51"/>
      <c r="HC220" s="51"/>
      <c r="HD220" s="51"/>
      <c r="HE220" s="51"/>
      <c r="HF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c r="BZ221" s="51"/>
      <c r="CA221" s="51"/>
      <c r="CB221" s="51"/>
      <c r="CC221" s="51"/>
      <c r="CD221" s="51"/>
      <c r="CE221" s="51"/>
      <c r="CF221" s="51"/>
      <c r="CG221" s="51"/>
      <c r="CH221" s="51"/>
      <c r="CI221" s="51"/>
      <c r="CJ221" s="51"/>
      <c r="CK221" s="51"/>
      <c r="CL221" s="51"/>
      <c r="CM221" s="51"/>
      <c r="CN221" s="51"/>
      <c r="CO221" s="51"/>
      <c r="CP221" s="51"/>
      <c r="CQ221" s="51"/>
      <c r="CR221" s="51"/>
      <c r="CS221" s="51"/>
      <c r="CT221" s="51"/>
      <c r="CU221" s="51"/>
      <c r="CV221" s="51"/>
      <c r="CW221" s="51"/>
      <c r="CX221" s="51"/>
      <c r="CY221" s="51"/>
      <c r="CZ221" s="51"/>
      <c r="DA221" s="51"/>
      <c r="DB221" s="51"/>
      <c r="DC221" s="51"/>
      <c r="DD221" s="51"/>
      <c r="DE221" s="51"/>
      <c r="DF221" s="51"/>
      <c r="DG221" s="51"/>
      <c r="DH221" s="51"/>
      <c r="DI221" s="51"/>
      <c r="DJ221" s="51"/>
      <c r="DK221" s="51"/>
      <c r="DL221" s="51"/>
      <c r="DM221" s="51"/>
      <c r="DN221" s="51"/>
      <c r="DO221" s="51"/>
      <c r="DP221" s="51"/>
      <c r="DQ221" s="51"/>
      <c r="DR221" s="51"/>
      <c r="DS221" s="51"/>
      <c r="DT221" s="51"/>
      <c r="DU221" s="51"/>
      <c r="DV221" s="51"/>
      <c r="DW221" s="51"/>
      <c r="DX221" s="51"/>
      <c r="DY221" s="51"/>
      <c r="DZ221" s="51"/>
      <c r="EA221" s="51"/>
      <c r="EB221" s="51"/>
      <c r="EC221" s="51"/>
      <c r="ED221" s="51"/>
      <c r="EE221" s="51"/>
      <c r="EF221" s="51"/>
      <c r="EG221" s="51"/>
      <c r="EH221" s="51"/>
      <c r="EI221" s="51"/>
      <c r="EJ221" s="51"/>
      <c r="EK221" s="51"/>
      <c r="EL221" s="51"/>
      <c r="EM221" s="51"/>
      <c r="EN221" s="51"/>
      <c r="EO221" s="51"/>
      <c r="EP221" s="51"/>
      <c r="EQ221" s="51"/>
      <c r="ER221" s="51"/>
      <c r="ES221" s="51"/>
      <c r="ET221" s="51"/>
      <c r="EU221" s="51"/>
      <c r="EV221" s="51"/>
      <c r="EW221" s="51"/>
      <c r="EX221" s="51"/>
      <c r="EY221" s="51"/>
      <c r="EZ221" s="51"/>
      <c r="FA221" s="51"/>
      <c r="FB221" s="51"/>
      <c r="FC221" s="51"/>
      <c r="FD221" s="51"/>
      <c r="FE221" s="51"/>
      <c r="FF221" s="51"/>
      <c r="FG221" s="51"/>
      <c r="FH221" s="51"/>
      <c r="FI221" s="51"/>
      <c r="FJ221" s="51"/>
      <c r="FK221" s="51"/>
      <c r="FL221" s="51"/>
      <c r="FM221" s="51"/>
      <c r="FN221" s="51"/>
      <c r="FO221" s="51"/>
      <c r="FP221" s="51"/>
      <c r="FQ221" s="51"/>
      <c r="FR221" s="51"/>
      <c r="FS221" s="51"/>
      <c r="FT221" s="51"/>
      <c r="FU221" s="51"/>
      <c r="FV221" s="51"/>
      <c r="FW221" s="51"/>
      <c r="FX221" s="51"/>
      <c r="FY221" s="51"/>
      <c r="FZ221" s="51"/>
      <c r="GA221" s="51"/>
      <c r="GB221" s="51"/>
      <c r="GC221" s="51"/>
      <c r="GD221" s="51"/>
      <c r="GE221" s="51"/>
      <c r="GF221" s="51"/>
      <c r="GG221" s="51"/>
      <c r="GH221" s="51"/>
      <c r="GI221" s="51"/>
      <c r="GJ221" s="51"/>
      <c r="GK221" s="51"/>
      <c r="GL221" s="51"/>
      <c r="GM221" s="51"/>
      <c r="GN221" s="51"/>
      <c r="GO221" s="51"/>
      <c r="GP221" s="51"/>
      <c r="GQ221" s="51"/>
      <c r="GR221" s="51"/>
      <c r="GS221" s="51"/>
      <c r="GT221" s="51"/>
      <c r="GU221" s="51"/>
      <c r="GV221" s="51"/>
      <c r="GW221" s="51"/>
      <c r="GX221" s="51"/>
      <c r="GY221" s="51"/>
      <c r="GZ221" s="51"/>
      <c r="HA221" s="51"/>
      <c r="HB221" s="51"/>
      <c r="HC221" s="51"/>
      <c r="HD221" s="51"/>
      <c r="HE221" s="51"/>
      <c r="HF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c r="BZ222" s="51"/>
      <c r="CA222" s="51"/>
      <c r="CB222" s="51"/>
      <c r="CC222" s="51"/>
      <c r="CD222" s="51"/>
      <c r="CE222" s="51"/>
      <c r="CF222" s="51"/>
      <c r="CG222" s="51"/>
      <c r="CH222" s="51"/>
      <c r="CI222" s="51"/>
      <c r="CJ222" s="51"/>
      <c r="CK222" s="51"/>
      <c r="CL222" s="51"/>
      <c r="CM222" s="51"/>
      <c r="CN222" s="51"/>
      <c r="CO222" s="51"/>
      <c r="CP222" s="51"/>
      <c r="CQ222" s="51"/>
      <c r="CR222" s="51"/>
      <c r="CS222" s="51"/>
      <c r="CT222" s="51"/>
      <c r="CU222" s="51"/>
      <c r="CV222" s="51"/>
      <c r="CW222" s="51"/>
      <c r="CX222" s="51"/>
      <c r="CY222" s="51"/>
      <c r="CZ222" s="51"/>
      <c r="DA222" s="51"/>
      <c r="DB222" s="51"/>
      <c r="DC222" s="51"/>
      <c r="DD222" s="51"/>
      <c r="DE222" s="51"/>
      <c r="DF222" s="51"/>
      <c r="DG222" s="51"/>
      <c r="DH222" s="51"/>
      <c r="DI222" s="51"/>
      <c r="DJ222" s="51"/>
      <c r="DK222" s="51"/>
      <c r="DL222" s="51"/>
      <c r="DM222" s="51"/>
      <c r="DN222" s="51"/>
      <c r="DO222" s="51"/>
      <c r="DP222" s="51"/>
      <c r="DQ222" s="51"/>
      <c r="DR222" s="51"/>
      <c r="DS222" s="51"/>
      <c r="DT222" s="51"/>
      <c r="DU222" s="51"/>
      <c r="DV222" s="51"/>
      <c r="DW222" s="51"/>
      <c r="DX222" s="51"/>
      <c r="DY222" s="51"/>
      <c r="DZ222" s="51"/>
      <c r="EA222" s="51"/>
      <c r="EB222" s="51"/>
      <c r="EC222" s="51"/>
      <c r="ED222" s="51"/>
      <c r="EE222" s="51"/>
      <c r="EF222" s="51"/>
      <c r="EG222" s="51"/>
      <c r="EH222" s="51"/>
      <c r="EI222" s="51"/>
      <c r="EJ222" s="51"/>
      <c r="EK222" s="51"/>
      <c r="EL222" s="51"/>
      <c r="EM222" s="51"/>
      <c r="EN222" s="51"/>
      <c r="EO222" s="51"/>
      <c r="EP222" s="51"/>
      <c r="EQ222" s="51"/>
      <c r="ER222" s="51"/>
      <c r="ES222" s="51"/>
      <c r="ET222" s="51"/>
      <c r="EU222" s="51"/>
      <c r="EV222" s="51"/>
      <c r="EW222" s="51"/>
      <c r="EX222" s="51"/>
      <c r="EY222" s="51"/>
      <c r="EZ222" s="51"/>
      <c r="FA222" s="51"/>
      <c r="FB222" s="51"/>
      <c r="FC222" s="51"/>
      <c r="FD222" s="51"/>
      <c r="FE222" s="51"/>
      <c r="FF222" s="51"/>
      <c r="FG222" s="51"/>
      <c r="FH222" s="51"/>
      <c r="FI222" s="51"/>
      <c r="FJ222" s="51"/>
      <c r="FK222" s="51"/>
      <c r="FL222" s="51"/>
      <c r="FM222" s="51"/>
      <c r="FN222" s="51"/>
      <c r="FO222" s="51"/>
      <c r="FP222" s="51"/>
      <c r="FQ222" s="51"/>
      <c r="FR222" s="51"/>
      <c r="FS222" s="51"/>
      <c r="FT222" s="51"/>
      <c r="FU222" s="51"/>
      <c r="FV222" s="51"/>
      <c r="FW222" s="51"/>
      <c r="FX222" s="51"/>
      <c r="FY222" s="51"/>
      <c r="FZ222" s="51"/>
      <c r="GA222" s="51"/>
      <c r="GB222" s="51"/>
      <c r="GC222" s="51"/>
      <c r="GD222" s="51"/>
      <c r="GE222" s="51"/>
      <c r="GF222" s="51"/>
      <c r="GG222" s="51"/>
      <c r="GH222" s="51"/>
      <c r="GI222" s="51"/>
      <c r="GJ222" s="51"/>
      <c r="GK222" s="51"/>
      <c r="GL222" s="51"/>
      <c r="GM222" s="51"/>
      <c r="GN222" s="51"/>
      <c r="GO222" s="51"/>
      <c r="GP222" s="51"/>
      <c r="GQ222" s="51"/>
      <c r="GR222" s="51"/>
      <c r="GS222" s="51"/>
      <c r="GT222" s="51"/>
      <c r="GU222" s="51"/>
      <c r="GV222" s="51"/>
      <c r="GW222" s="51"/>
      <c r="GX222" s="51"/>
      <c r="GY222" s="51"/>
      <c r="GZ222" s="51"/>
      <c r="HA222" s="51"/>
      <c r="HB222" s="51"/>
      <c r="HC222" s="51"/>
      <c r="HD222" s="51"/>
      <c r="HE222" s="51"/>
      <c r="HF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c r="BZ223" s="51"/>
      <c r="CA223" s="51"/>
      <c r="CB223" s="51"/>
      <c r="CC223" s="51"/>
      <c r="CD223" s="51"/>
      <c r="CE223" s="51"/>
      <c r="CF223" s="51"/>
      <c r="CG223" s="51"/>
      <c r="CH223" s="51"/>
      <c r="CI223" s="51"/>
      <c r="CJ223" s="51"/>
      <c r="CK223" s="51"/>
      <c r="CL223" s="51"/>
      <c r="CM223" s="51"/>
      <c r="CN223" s="51"/>
      <c r="CO223" s="51"/>
      <c r="CP223" s="51"/>
      <c r="CQ223" s="51"/>
      <c r="CR223" s="51"/>
      <c r="CS223" s="51"/>
      <c r="CT223" s="51"/>
      <c r="CU223" s="51"/>
      <c r="CV223" s="51"/>
      <c r="CW223" s="51"/>
      <c r="CX223" s="51"/>
      <c r="CY223" s="51"/>
      <c r="CZ223" s="51"/>
      <c r="DA223" s="51"/>
      <c r="DB223" s="51"/>
      <c r="DC223" s="51"/>
      <c r="DD223" s="51"/>
      <c r="DE223" s="51"/>
      <c r="DF223" s="51"/>
      <c r="DG223" s="51"/>
      <c r="DH223" s="51"/>
      <c r="DI223" s="51"/>
      <c r="DJ223" s="51"/>
      <c r="DK223" s="51"/>
      <c r="DL223" s="51"/>
      <c r="DM223" s="51"/>
      <c r="DN223" s="51"/>
      <c r="DO223" s="51"/>
      <c r="DP223" s="51"/>
      <c r="DQ223" s="51"/>
      <c r="DR223" s="51"/>
      <c r="DS223" s="51"/>
      <c r="DT223" s="51"/>
      <c r="DU223" s="51"/>
      <c r="DV223" s="51"/>
      <c r="DW223" s="51"/>
      <c r="DX223" s="51"/>
      <c r="DY223" s="51"/>
      <c r="DZ223" s="51"/>
      <c r="EA223" s="51"/>
      <c r="EB223" s="51"/>
      <c r="EC223" s="51"/>
      <c r="ED223" s="51"/>
      <c r="EE223" s="51"/>
      <c r="EF223" s="51"/>
      <c r="EG223" s="51"/>
      <c r="EH223" s="51"/>
      <c r="EI223" s="51"/>
      <c r="EJ223" s="51"/>
      <c r="EK223" s="51"/>
      <c r="EL223" s="51"/>
      <c r="EM223" s="51"/>
      <c r="EN223" s="51"/>
      <c r="EO223" s="51"/>
      <c r="EP223" s="51"/>
      <c r="EQ223" s="51"/>
      <c r="ER223" s="51"/>
      <c r="ES223" s="51"/>
      <c r="ET223" s="51"/>
      <c r="EU223" s="51"/>
      <c r="EV223" s="51"/>
      <c r="EW223" s="51"/>
      <c r="EX223" s="51"/>
      <c r="EY223" s="51"/>
      <c r="EZ223" s="51"/>
      <c r="FA223" s="51"/>
      <c r="FB223" s="51"/>
      <c r="FC223" s="51"/>
      <c r="FD223" s="51"/>
      <c r="FE223" s="51"/>
      <c r="FF223" s="51"/>
      <c r="FG223" s="51"/>
      <c r="FH223" s="51"/>
      <c r="FI223" s="51"/>
      <c r="FJ223" s="51"/>
      <c r="FK223" s="51"/>
      <c r="FL223" s="51"/>
      <c r="FM223" s="51"/>
      <c r="FN223" s="51"/>
      <c r="FO223" s="51"/>
      <c r="FP223" s="51"/>
      <c r="FQ223" s="51"/>
      <c r="FR223" s="51"/>
      <c r="FS223" s="51"/>
      <c r="FT223" s="51"/>
      <c r="FU223" s="51"/>
      <c r="FV223" s="51"/>
      <c r="FW223" s="51"/>
      <c r="FX223" s="51"/>
      <c r="FY223" s="51"/>
      <c r="FZ223" s="51"/>
      <c r="GA223" s="51"/>
      <c r="GB223" s="51"/>
      <c r="GC223" s="51"/>
      <c r="GD223" s="51"/>
      <c r="GE223" s="51"/>
      <c r="GF223" s="51"/>
      <c r="GG223" s="51"/>
      <c r="GH223" s="51"/>
      <c r="GI223" s="51"/>
      <c r="GJ223" s="51"/>
      <c r="GK223" s="51"/>
      <c r="GL223" s="51"/>
      <c r="GM223" s="51"/>
      <c r="GN223" s="51"/>
      <c r="GO223" s="51"/>
      <c r="GP223" s="51"/>
      <c r="GQ223" s="51"/>
      <c r="GR223" s="51"/>
      <c r="GS223" s="51"/>
      <c r="GT223" s="51"/>
      <c r="GU223" s="51"/>
      <c r="GV223" s="51"/>
      <c r="GW223" s="51"/>
      <c r="GX223" s="51"/>
      <c r="GY223" s="51"/>
      <c r="GZ223" s="51"/>
      <c r="HA223" s="51"/>
      <c r="HB223" s="51"/>
      <c r="HC223" s="51"/>
      <c r="HD223" s="51"/>
      <c r="HE223" s="51"/>
      <c r="HF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c r="BZ224" s="51"/>
      <c r="CA224" s="51"/>
      <c r="CB224" s="51"/>
      <c r="CC224" s="51"/>
      <c r="CD224" s="51"/>
      <c r="CE224" s="51"/>
      <c r="CF224" s="51"/>
      <c r="CG224" s="51"/>
      <c r="CH224" s="51"/>
      <c r="CI224" s="51"/>
      <c r="CJ224" s="51"/>
      <c r="CK224" s="51"/>
      <c r="CL224" s="51"/>
      <c r="CM224" s="51"/>
      <c r="CN224" s="51"/>
      <c r="CO224" s="51"/>
      <c r="CP224" s="51"/>
      <c r="CQ224" s="51"/>
      <c r="CR224" s="51"/>
      <c r="CS224" s="51"/>
      <c r="CT224" s="51"/>
      <c r="CU224" s="51"/>
      <c r="CV224" s="51"/>
      <c r="CW224" s="51"/>
      <c r="CX224" s="51"/>
      <c r="CY224" s="51"/>
      <c r="CZ224" s="51"/>
      <c r="DA224" s="51"/>
      <c r="DB224" s="51"/>
      <c r="DC224" s="51"/>
      <c r="DD224" s="51"/>
      <c r="DE224" s="51"/>
      <c r="DF224" s="51"/>
      <c r="DG224" s="51"/>
      <c r="DH224" s="51"/>
      <c r="DI224" s="51"/>
      <c r="DJ224" s="51"/>
      <c r="DK224" s="51"/>
      <c r="DL224" s="51"/>
      <c r="DM224" s="51"/>
      <c r="DN224" s="51"/>
      <c r="DO224" s="51"/>
      <c r="DP224" s="51"/>
      <c r="DQ224" s="51"/>
      <c r="DR224" s="51"/>
      <c r="DS224" s="51"/>
      <c r="DT224" s="51"/>
      <c r="DU224" s="51"/>
      <c r="DV224" s="51"/>
      <c r="DW224" s="51"/>
      <c r="DX224" s="51"/>
      <c r="DY224" s="51"/>
      <c r="DZ224" s="51"/>
      <c r="EA224" s="51"/>
      <c r="EB224" s="51"/>
      <c r="EC224" s="51"/>
      <c r="ED224" s="51"/>
      <c r="EE224" s="51"/>
      <c r="EF224" s="51"/>
      <c r="EG224" s="51"/>
      <c r="EH224" s="51"/>
      <c r="EI224" s="51"/>
      <c r="EJ224" s="51"/>
      <c r="EK224" s="51"/>
      <c r="EL224" s="51"/>
      <c r="EM224" s="51"/>
      <c r="EN224" s="51"/>
      <c r="EO224" s="51"/>
      <c r="EP224" s="51"/>
      <c r="EQ224" s="51"/>
      <c r="ER224" s="51"/>
      <c r="ES224" s="51"/>
      <c r="ET224" s="51"/>
      <c r="EU224" s="51"/>
      <c r="EV224" s="51"/>
      <c r="EW224" s="51"/>
      <c r="EX224" s="51"/>
      <c r="EY224" s="51"/>
      <c r="EZ224" s="51"/>
      <c r="FA224" s="51"/>
      <c r="FB224" s="51"/>
      <c r="FC224" s="51"/>
      <c r="FD224" s="51"/>
      <c r="FE224" s="51"/>
      <c r="FF224" s="51"/>
      <c r="FG224" s="51"/>
      <c r="FH224" s="51"/>
      <c r="FI224" s="51"/>
      <c r="FJ224" s="51"/>
      <c r="FK224" s="51"/>
      <c r="FL224" s="51"/>
      <c r="FM224" s="51"/>
      <c r="FN224" s="51"/>
      <c r="FO224" s="51"/>
      <c r="FP224" s="51"/>
      <c r="FQ224" s="51"/>
      <c r="FR224" s="51"/>
      <c r="FS224" s="51"/>
      <c r="FT224" s="51"/>
      <c r="FU224" s="51"/>
      <c r="FV224" s="51"/>
      <c r="FW224" s="51"/>
      <c r="FX224" s="51"/>
      <c r="FY224" s="51"/>
      <c r="FZ224" s="51"/>
      <c r="GA224" s="51"/>
      <c r="GB224" s="51"/>
      <c r="GC224" s="51"/>
      <c r="GD224" s="51"/>
      <c r="GE224" s="51"/>
      <c r="GF224" s="51"/>
      <c r="GG224" s="51"/>
      <c r="GH224" s="51"/>
      <c r="GI224" s="51"/>
      <c r="GJ224" s="51"/>
      <c r="GK224" s="51"/>
      <c r="GL224" s="51"/>
      <c r="GM224" s="51"/>
      <c r="GN224" s="51"/>
      <c r="GO224" s="51"/>
      <c r="GP224" s="51"/>
      <c r="GQ224" s="51"/>
      <c r="GR224" s="51"/>
      <c r="GS224" s="51"/>
      <c r="GT224" s="51"/>
      <c r="GU224" s="51"/>
      <c r="GV224" s="51"/>
      <c r="GW224" s="51"/>
      <c r="GX224" s="51"/>
      <c r="GY224" s="51"/>
      <c r="GZ224" s="51"/>
      <c r="HA224" s="51"/>
      <c r="HB224" s="51"/>
      <c r="HC224" s="51"/>
      <c r="HD224" s="51"/>
      <c r="HE224" s="51"/>
      <c r="HF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c r="BZ225" s="51"/>
      <c r="CA225" s="51"/>
      <c r="CB225" s="51"/>
      <c r="CC225" s="51"/>
      <c r="CD225" s="51"/>
      <c r="CE225" s="51"/>
      <c r="CF225" s="51"/>
      <c r="CG225" s="51"/>
      <c r="CH225" s="51"/>
      <c r="CI225" s="51"/>
      <c r="CJ225" s="51"/>
      <c r="CK225" s="51"/>
      <c r="CL225" s="51"/>
      <c r="CM225" s="51"/>
      <c r="CN225" s="51"/>
      <c r="CO225" s="51"/>
      <c r="CP225" s="51"/>
      <c r="CQ225" s="51"/>
      <c r="CR225" s="51"/>
      <c r="CS225" s="51"/>
      <c r="CT225" s="51"/>
      <c r="CU225" s="51"/>
      <c r="CV225" s="51"/>
      <c r="CW225" s="51"/>
      <c r="CX225" s="51"/>
      <c r="CY225" s="51"/>
      <c r="CZ225" s="51"/>
      <c r="DA225" s="51"/>
      <c r="DB225" s="51"/>
      <c r="DC225" s="51"/>
      <c r="DD225" s="51"/>
      <c r="DE225" s="51"/>
      <c r="DF225" s="51"/>
      <c r="DG225" s="51"/>
      <c r="DH225" s="51"/>
      <c r="DI225" s="51"/>
      <c r="DJ225" s="51"/>
      <c r="DK225" s="51"/>
      <c r="DL225" s="51"/>
      <c r="DM225" s="51"/>
      <c r="DN225" s="51"/>
      <c r="DO225" s="51"/>
      <c r="DP225" s="51"/>
      <c r="DQ225" s="51"/>
      <c r="DR225" s="51"/>
      <c r="DS225" s="51"/>
      <c r="DT225" s="51"/>
      <c r="DU225" s="51"/>
      <c r="DV225" s="51"/>
      <c r="DW225" s="51"/>
      <c r="DX225" s="51"/>
      <c r="DY225" s="51"/>
      <c r="DZ225" s="51"/>
      <c r="EA225" s="51"/>
      <c r="EB225" s="51"/>
      <c r="EC225" s="51"/>
      <c r="ED225" s="51"/>
      <c r="EE225" s="51"/>
      <c r="EF225" s="51"/>
      <c r="EG225" s="51"/>
      <c r="EH225" s="51"/>
      <c r="EI225" s="51"/>
      <c r="EJ225" s="51"/>
      <c r="EK225" s="51"/>
      <c r="EL225" s="51"/>
      <c r="EM225" s="51"/>
      <c r="EN225" s="51"/>
      <c r="EO225" s="51"/>
      <c r="EP225" s="51"/>
      <c r="EQ225" s="51"/>
      <c r="ER225" s="51"/>
      <c r="ES225" s="51"/>
      <c r="ET225" s="51"/>
      <c r="EU225" s="51"/>
      <c r="EV225" s="51"/>
      <c r="EW225" s="51"/>
      <c r="EX225" s="51"/>
      <c r="EY225" s="51"/>
      <c r="EZ225" s="51"/>
      <c r="FA225" s="51"/>
      <c r="FB225" s="51"/>
      <c r="FC225" s="51"/>
      <c r="FD225" s="51"/>
      <c r="FE225" s="51"/>
      <c r="FF225" s="51"/>
      <c r="FG225" s="51"/>
      <c r="FH225" s="51"/>
      <c r="FI225" s="51"/>
      <c r="FJ225" s="51"/>
      <c r="FK225" s="51"/>
      <c r="FL225" s="51"/>
      <c r="FM225" s="51"/>
      <c r="FN225" s="51"/>
      <c r="FO225" s="51"/>
      <c r="FP225" s="51"/>
      <c r="FQ225" s="51"/>
      <c r="FR225" s="51"/>
      <c r="FS225" s="51"/>
      <c r="FT225" s="51"/>
      <c r="FU225" s="51"/>
      <c r="FV225" s="51"/>
      <c r="FW225" s="51"/>
      <c r="FX225" s="51"/>
      <c r="FY225" s="51"/>
      <c r="FZ225" s="51"/>
      <c r="GA225" s="51"/>
      <c r="GB225" s="51"/>
      <c r="GC225" s="51"/>
      <c r="GD225" s="51"/>
      <c r="GE225" s="51"/>
      <c r="GF225" s="51"/>
      <c r="GG225" s="51"/>
      <c r="GH225" s="51"/>
      <c r="GI225" s="51"/>
      <c r="GJ225" s="51"/>
      <c r="GK225" s="51"/>
      <c r="GL225" s="51"/>
      <c r="GM225" s="51"/>
      <c r="GN225" s="51"/>
      <c r="GO225" s="51"/>
      <c r="GP225" s="51"/>
      <c r="GQ225" s="51"/>
      <c r="GR225" s="51"/>
      <c r="GS225" s="51"/>
      <c r="GT225" s="51"/>
      <c r="GU225" s="51"/>
      <c r="GV225" s="51"/>
      <c r="GW225" s="51"/>
      <c r="GX225" s="51"/>
      <c r="GY225" s="51"/>
      <c r="GZ225" s="51"/>
      <c r="HA225" s="51"/>
      <c r="HB225" s="51"/>
      <c r="HC225" s="51"/>
      <c r="HD225" s="51"/>
      <c r="HE225" s="51"/>
      <c r="HF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c r="BZ226" s="51"/>
      <c r="CA226" s="51"/>
      <c r="CB226" s="51"/>
      <c r="CC226" s="51"/>
      <c r="CD226" s="51"/>
      <c r="CE226" s="51"/>
      <c r="CF226" s="51"/>
      <c r="CG226" s="51"/>
      <c r="CH226" s="51"/>
      <c r="CI226" s="51"/>
      <c r="CJ226" s="51"/>
      <c r="CK226" s="51"/>
      <c r="CL226" s="51"/>
      <c r="CM226" s="51"/>
      <c r="CN226" s="51"/>
      <c r="CO226" s="51"/>
      <c r="CP226" s="51"/>
      <c r="CQ226" s="51"/>
      <c r="CR226" s="51"/>
      <c r="CS226" s="51"/>
      <c r="CT226" s="51"/>
      <c r="CU226" s="51"/>
      <c r="CV226" s="51"/>
      <c r="CW226" s="51"/>
      <c r="CX226" s="51"/>
      <c r="CY226" s="51"/>
      <c r="CZ226" s="51"/>
      <c r="DA226" s="51"/>
      <c r="DB226" s="51"/>
      <c r="DC226" s="51"/>
      <c r="DD226" s="51"/>
      <c r="DE226" s="51"/>
      <c r="DF226" s="51"/>
      <c r="DG226" s="51"/>
      <c r="DH226" s="51"/>
      <c r="DI226" s="51"/>
      <c r="DJ226" s="51"/>
      <c r="DK226" s="51"/>
      <c r="DL226" s="51"/>
      <c r="DM226" s="51"/>
      <c r="DN226" s="51"/>
      <c r="DO226" s="51"/>
      <c r="DP226" s="51"/>
      <c r="DQ226" s="51"/>
      <c r="DR226" s="51"/>
      <c r="DS226" s="51"/>
      <c r="DT226" s="51"/>
      <c r="DU226" s="51"/>
      <c r="DV226" s="51"/>
      <c r="DW226" s="51"/>
      <c r="DX226" s="51"/>
      <c r="DY226" s="51"/>
      <c r="DZ226" s="51"/>
      <c r="EA226" s="51"/>
      <c r="EB226" s="51"/>
      <c r="EC226" s="51"/>
      <c r="ED226" s="51"/>
      <c r="EE226" s="51"/>
      <c r="EF226" s="51"/>
      <c r="EG226" s="51"/>
      <c r="EH226" s="51"/>
      <c r="EI226" s="51"/>
      <c r="EJ226" s="51"/>
      <c r="EK226" s="51"/>
      <c r="EL226" s="51"/>
      <c r="EM226" s="51"/>
      <c r="EN226" s="51"/>
      <c r="EO226" s="51"/>
      <c r="EP226" s="51"/>
      <c r="EQ226" s="51"/>
      <c r="ER226" s="51"/>
      <c r="ES226" s="51"/>
      <c r="ET226" s="51"/>
      <c r="EU226" s="51"/>
      <c r="EV226" s="51"/>
      <c r="EW226" s="51"/>
      <c r="EX226" s="51"/>
      <c r="EY226" s="51"/>
      <c r="EZ226" s="51"/>
      <c r="FA226" s="51"/>
      <c r="FB226" s="51"/>
      <c r="FC226" s="51"/>
      <c r="FD226" s="51"/>
      <c r="FE226" s="51"/>
      <c r="FF226" s="51"/>
      <c r="FG226" s="51"/>
      <c r="FH226" s="51"/>
      <c r="FI226" s="51"/>
      <c r="FJ226" s="51"/>
      <c r="FK226" s="51"/>
      <c r="FL226" s="51"/>
      <c r="FM226" s="51"/>
      <c r="FN226" s="51"/>
      <c r="FO226" s="51"/>
      <c r="FP226" s="51"/>
      <c r="FQ226" s="51"/>
      <c r="FR226" s="51"/>
      <c r="FS226" s="51"/>
      <c r="FT226" s="51"/>
      <c r="FU226" s="51"/>
      <c r="FV226" s="51"/>
      <c r="FW226" s="51"/>
      <c r="FX226" s="51"/>
      <c r="FY226" s="51"/>
      <c r="FZ226" s="51"/>
      <c r="GA226" s="51"/>
      <c r="GB226" s="51"/>
      <c r="GC226" s="51"/>
      <c r="GD226" s="51"/>
      <c r="GE226" s="51"/>
      <c r="GF226" s="51"/>
      <c r="GG226" s="51"/>
      <c r="GH226" s="51"/>
      <c r="GI226" s="51"/>
      <c r="GJ226" s="51"/>
      <c r="GK226" s="51"/>
      <c r="GL226" s="51"/>
      <c r="GM226" s="51"/>
      <c r="GN226" s="51"/>
      <c r="GO226" s="51"/>
      <c r="GP226" s="51"/>
      <c r="GQ226" s="51"/>
      <c r="GR226" s="51"/>
      <c r="GS226" s="51"/>
      <c r="GT226" s="51"/>
      <c r="GU226" s="51"/>
      <c r="GV226" s="51"/>
      <c r="GW226" s="51"/>
      <c r="GX226" s="51"/>
      <c r="GY226" s="51"/>
      <c r="GZ226" s="51"/>
      <c r="HA226" s="51"/>
      <c r="HB226" s="51"/>
      <c r="HC226" s="51"/>
      <c r="HD226" s="51"/>
      <c r="HE226" s="51"/>
      <c r="HF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c r="BZ227" s="51"/>
      <c r="CA227" s="51"/>
      <c r="CB227" s="51"/>
      <c r="CC227" s="51"/>
      <c r="CD227" s="51"/>
      <c r="CE227" s="51"/>
      <c r="CF227" s="51"/>
      <c r="CG227" s="51"/>
      <c r="CH227" s="51"/>
      <c r="CI227" s="51"/>
      <c r="CJ227" s="51"/>
      <c r="CK227" s="51"/>
      <c r="CL227" s="51"/>
      <c r="CM227" s="51"/>
      <c r="CN227" s="51"/>
      <c r="CO227" s="51"/>
      <c r="CP227" s="51"/>
      <c r="CQ227" s="51"/>
      <c r="CR227" s="51"/>
      <c r="CS227" s="51"/>
      <c r="CT227" s="51"/>
      <c r="CU227" s="51"/>
      <c r="CV227" s="51"/>
      <c r="CW227" s="51"/>
      <c r="CX227" s="51"/>
      <c r="CY227" s="51"/>
      <c r="CZ227" s="51"/>
      <c r="DA227" s="51"/>
      <c r="DB227" s="51"/>
      <c r="DC227" s="51"/>
      <c r="DD227" s="51"/>
      <c r="DE227" s="51"/>
      <c r="DF227" s="51"/>
      <c r="DG227" s="51"/>
      <c r="DH227" s="51"/>
      <c r="DI227" s="51"/>
      <c r="DJ227" s="51"/>
      <c r="DK227" s="51"/>
      <c r="DL227" s="51"/>
      <c r="DM227" s="51"/>
      <c r="DN227" s="51"/>
      <c r="DO227" s="51"/>
      <c r="DP227" s="51"/>
      <c r="DQ227" s="51"/>
      <c r="DR227" s="51"/>
      <c r="DS227" s="51"/>
      <c r="DT227" s="51"/>
      <c r="DU227" s="51"/>
      <c r="DV227" s="51"/>
      <c r="DW227" s="51"/>
      <c r="DX227" s="51"/>
      <c r="DY227" s="51"/>
      <c r="DZ227" s="51"/>
      <c r="EA227" s="51"/>
      <c r="EB227" s="51"/>
      <c r="EC227" s="51"/>
      <c r="ED227" s="51"/>
      <c r="EE227" s="51"/>
      <c r="EF227" s="51"/>
      <c r="EG227" s="51"/>
      <c r="EH227" s="51"/>
      <c r="EI227" s="51"/>
      <c r="EJ227" s="51"/>
      <c r="EK227" s="51"/>
      <c r="EL227" s="51"/>
      <c r="EM227" s="51"/>
      <c r="EN227" s="51"/>
      <c r="EO227" s="51"/>
      <c r="EP227" s="51"/>
      <c r="EQ227" s="51"/>
      <c r="ER227" s="51"/>
      <c r="ES227" s="51"/>
      <c r="ET227" s="51"/>
      <c r="EU227" s="51"/>
      <c r="EV227" s="51"/>
      <c r="EW227" s="51"/>
      <c r="EX227" s="51"/>
      <c r="EY227" s="51"/>
      <c r="EZ227" s="51"/>
      <c r="FA227" s="51"/>
      <c r="FB227" s="51"/>
      <c r="FC227" s="51"/>
      <c r="FD227" s="51"/>
      <c r="FE227" s="51"/>
      <c r="FF227" s="51"/>
      <c r="FG227" s="51"/>
      <c r="FH227" s="51"/>
      <c r="FI227" s="51"/>
      <c r="FJ227" s="51"/>
      <c r="FK227" s="51"/>
      <c r="FL227" s="51"/>
      <c r="FM227" s="51"/>
      <c r="FN227" s="51"/>
      <c r="FO227" s="51"/>
      <c r="FP227" s="51"/>
      <c r="FQ227" s="51"/>
      <c r="FR227" s="51"/>
      <c r="FS227" s="51"/>
      <c r="FT227" s="51"/>
      <c r="FU227" s="51"/>
      <c r="FV227" s="51"/>
      <c r="FW227" s="51"/>
      <c r="FX227" s="51"/>
      <c r="FY227" s="51"/>
      <c r="FZ227" s="51"/>
      <c r="GA227" s="51"/>
      <c r="GB227" s="51"/>
      <c r="GC227" s="51"/>
      <c r="GD227" s="51"/>
      <c r="GE227" s="51"/>
      <c r="GF227" s="51"/>
      <c r="GG227" s="51"/>
      <c r="GH227" s="51"/>
      <c r="GI227" s="51"/>
      <c r="GJ227" s="51"/>
      <c r="GK227" s="51"/>
      <c r="GL227" s="51"/>
      <c r="GM227" s="51"/>
      <c r="GN227" s="51"/>
      <c r="GO227" s="51"/>
      <c r="GP227" s="51"/>
      <c r="GQ227" s="51"/>
      <c r="GR227" s="51"/>
      <c r="GS227" s="51"/>
      <c r="GT227" s="51"/>
      <c r="GU227" s="51"/>
      <c r="GV227" s="51"/>
      <c r="GW227" s="51"/>
      <c r="GX227" s="51"/>
      <c r="GY227" s="51"/>
      <c r="GZ227" s="51"/>
      <c r="HA227" s="51"/>
      <c r="HB227" s="51"/>
      <c r="HC227" s="51"/>
      <c r="HD227" s="51"/>
      <c r="HE227" s="51"/>
      <c r="HF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c r="BZ228" s="51"/>
      <c r="CA228" s="51"/>
      <c r="CB228" s="51"/>
      <c r="CC228" s="51"/>
      <c r="CD228" s="51"/>
      <c r="CE228" s="51"/>
      <c r="CF228" s="51"/>
      <c r="CG228" s="51"/>
      <c r="CH228" s="51"/>
      <c r="CI228" s="51"/>
      <c r="CJ228" s="51"/>
      <c r="CK228" s="51"/>
      <c r="CL228" s="51"/>
      <c r="CM228" s="51"/>
      <c r="CN228" s="51"/>
      <c r="CO228" s="51"/>
      <c r="CP228" s="51"/>
      <c r="CQ228" s="51"/>
      <c r="CR228" s="51"/>
      <c r="CS228" s="51"/>
      <c r="CT228" s="51"/>
      <c r="CU228" s="51"/>
      <c r="CV228" s="51"/>
      <c r="CW228" s="51"/>
      <c r="CX228" s="51"/>
      <c r="CY228" s="51"/>
      <c r="CZ228" s="51"/>
      <c r="DA228" s="51"/>
      <c r="DB228" s="51"/>
      <c r="DC228" s="51"/>
      <c r="DD228" s="51"/>
      <c r="DE228" s="51"/>
      <c r="DF228" s="51"/>
      <c r="DG228" s="51"/>
      <c r="DH228" s="51"/>
      <c r="DI228" s="51"/>
      <c r="DJ228" s="51"/>
      <c r="DK228" s="51"/>
      <c r="DL228" s="51"/>
      <c r="DM228" s="51"/>
      <c r="DN228" s="51"/>
      <c r="DO228" s="51"/>
      <c r="DP228" s="51"/>
      <c r="DQ228" s="51"/>
      <c r="DR228" s="51"/>
      <c r="DS228" s="51"/>
      <c r="DT228" s="51"/>
      <c r="DU228" s="51"/>
      <c r="DV228" s="51"/>
      <c r="DW228" s="51"/>
      <c r="DX228" s="51"/>
      <c r="DY228" s="51"/>
      <c r="DZ228" s="51"/>
      <c r="EA228" s="51"/>
      <c r="EB228" s="51"/>
      <c r="EC228" s="51"/>
      <c r="ED228" s="51"/>
      <c r="EE228" s="51"/>
      <c r="EF228" s="51"/>
      <c r="EG228" s="51"/>
      <c r="EH228" s="51"/>
      <c r="EI228" s="51"/>
      <c r="EJ228" s="51"/>
      <c r="EK228" s="51"/>
      <c r="EL228" s="51"/>
      <c r="EM228" s="51"/>
      <c r="EN228" s="51"/>
      <c r="EO228" s="51"/>
      <c r="EP228" s="51"/>
      <c r="EQ228" s="51"/>
      <c r="ER228" s="51"/>
      <c r="ES228" s="51"/>
      <c r="ET228" s="51"/>
      <c r="EU228" s="51"/>
      <c r="EV228" s="51"/>
      <c r="EW228" s="51"/>
      <c r="EX228" s="51"/>
      <c r="EY228" s="51"/>
      <c r="EZ228" s="51"/>
      <c r="FA228" s="51"/>
      <c r="FB228" s="51"/>
      <c r="FC228" s="51"/>
      <c r="FD228" s="51"/>
      <c r="FE228" s="51"/>
      <c r="FF228" s="51"/>
      <c r="FG228" s="51"/>
      <c r="FH228" s="51"/>
      <c r="FI228" s="51"/>
      <c r="FJ228" s="51"/>
      <c r="FK228" s="51"/>
      <c r="FL228" s="51"/>
      <c r="FM228" s="51"/>
      <c r="FN228" s="51"/>
      <c r="FO228" s="51"/>
      <c r="FP228" s="51"/>
      <c r="FQ228" s="51"/>
      <c r="FR228" s="51"/>
      <c r="FS228" s="51"/>
      <c r="FT228" s="51"/>
      <c r="FU228" s="51"/>
      <c r="FV228" s="51"/>
      <c r="FW228" s="51"/>
      <c r="FX228" s="51"/>
      <c r="FY228" s="51"/>
      <c r="FZ228" s="51"/>
      <c r="GA228" s="51"/>
      <c r="GB228" s="51"/>
      <c r="GC228" s="51"/>
      <c r="GD228" s="51"/>
      <c r="GE228" s="51"/>
      <c r="GF228" s="51"/>
      <c r="GG228" s="51"/>
      <c r="GH228" s="51"/>
      <c r="GI228" s="51"/>
      <c r="GJ228" s="51"/>
      <c r="GK228" s="51"/>
      <c r="GL228" s="51"/>
      <c r="GM228" s="51"/>
      <c r="GN228" s="51"/>
      <c r="GO228" s="51"/>
      <c r="GP228" s="51"/>
      <c r="GQ228" s="51"/>
      <c r="GR228" s="51"/>
      <c r="GS228" s="51"/>
      <c r="GT228" s="51"/>
      <c r="GU228" s="51"/>
      <c r="GV228" s="51"/>
      <c r="GW228" s="51"/>
      <c r="GX228" s="51"/>
      <c r="GY228" s="51"/>
      <c r="GZ228" s="51"/>
      <c r="HA228" s="51"/>
      <c r="HB228" s="51"/>
      <c r="HC228" s="51"/>
      <c r="HD228" s="51"/>
      <c r="HE228" s="51"/>
      <c r="HF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c r="BZ229" s="51"/>
      <c r="CA229" s="51"/>
      <c r="CB229" s="51"/>
      <c r="CC229" s="51"/>
      <c r="CD229" s="51"/>
      <c r="CE229" s="51"/>
      <c r="CF229" s="51"/>
      <c r="CG229" s="51"/>
      <c r="CH229" s="51"/>
      <c r="CI229" s="51"/>
      <c r="CJ229" s="51"/>
      <c r="CK229" s="51"/>
      <c r="CL229" s="51"/>
      <c r="CM229" s="51"/>
      <c r="CN229" s="51"/>
      <c r="CO229" s="51"/>
      <c r="CP229" s="51"/>
      <c r="CQ229" s="51"/>
      <c r="CR229" s="51"/>
      <c r="CS229" s="51"/>
      <c r="CT229" s="51"/>
      <c r="CU229" s="51"/>
      <c r="CV229" s="51"/>
      <c r="CW229" s="51"/>
      <c r="CX229" s="51"/>
      <c r="CY229" s="51"/>
      <c r="CZ229" s="51"/>
      <c r="DA229" s="51"/>
      <c r="DB229" s="51"/>
      <c r="DC229" s="51"/>
      <c r="DD229" s="51"/>
      <c r="DE229" s="51"/>
      <c r="DF229" s="51"/>
      <c r="DG229" s="51"/>
      <c r="DH229" s="51"/>
      <c r="DI229" s="51"/>
      <c r="DJ229" s="51"/>
      <c r="DK229" s="51"/>
      <c r="DL229" s="51"/>
      <c r="DM229" s="51"/>
      <c r="DN229" s="51"/>
      <c r="DO229" s="51"/>
      <c r="DP229" s="51"/>
      <c r="DQ229" s="51"/>
      <c r="DR229" s="51"/>
      <c r="DS229" s="51"/>
      <c r="DT229" s="51"/>
      <c r="DU229" s="51"/>
      <c r="DV229" s="51"/>
      <c r="DW229" s="51"/>
      <c r="DX229" s="51"/>
      <c r="DY229" s="51"/>
      <c r="DZ229" s="51"/>
      <c r="EA229" s="51"/>
      <c r="EB229" s="51"/>
      <c r="EC229" s="51"/>
      <c r="ED229" s="51"/>
      <c r="EE229" s="51"/>
      <c r="EF229" s="51"/>
      <c r="EG229" s="51"/>
      <c r="EH229" s="51"/>
      <c r="EI229" s="51"/>
      <c r="EJ229" s="51"/>
      <c r="EK229" s="51"/>
      <c r="EL229" s="51"/>
      <c r="EM229" s="51"/>
      <c r="EN229" s="51"/>
      <c r="EO229" s="51"/>
      <c r="EP229" s="51"/>
      <c r="EQ229" s="51"/>
      <c r="ER229" s="51"/>
      <c r="ES229" s="51"/>
      <c r="ET229" s="51"/>
      <c r="EU229" s="51"/>
      <c r="EV229" s="51"/>
      <c r="EW229" s="51"/>
      <c r="EX229" s="51"/>
      <c r="EY229" s="51"/>
      <c r="EZ229" s="51"/>
      <c r="FA229" s="51"/>
      <c r="FB229" s="51"/>
      <c r="FC229" s="51"/>
      <c r="FD229" s="51"/>
      <c r="FE229" s="51"/>
      <c r="FF229" s="51"/>
      <c r="FG229" s="51"/>
      <c r="FH229" s="51"/>
      <c r="FI229" s="51"/>
      <c r="FJ229" s="51"/>
      <c r="FK229" s="51"/>
      <c r="FL229" s="51"/>
      <c r="FM229" s="51"/>
      <c r="FN229" s="51"/>
      <c r="FO229" s="51"/>
      <c r="FP229" s="51"/>
      <c r="FQ229" s="51"/>
      <c r="FR229" s="51"/>
      <c r="FS229" s="51"/>
      <c r="FT229" s="51"/>
      <c r="FU229" s="51"/>
      <c r="FV229" s="51"/>
      <c r="FW229" s="51"/>
      <c r="FX229" s="51"/>
      <c r="FY229" s="51"/>
      <c r="FZ229" s="51"/>
      <c r="GA229" s="51"/>
      <c r="GB229" s="51"/>
      <c r="GC229" s="51"/>
      <c r="GD229" s="51"/>
      <c r="GE229" s="51"/>
      <c r="GF229" s="51"/>
      <c r="GG229" s="51"/>
      <c r="GH229" s="51"/>
      <c r="GI229" s="51"/>
      <c r="GJ229" s="51"/>
      <c r="GK229" s="51"/>
      <c r="GL229" s="51"/>
      <c r="GM229" s="51"/>
      <c r="GN229" s="51"/>
      <c r="GO229" s="51"/>
      <c r="GP229" s="51"/>
      <c r="GQ229" s="51"/>
      <c r="GR229" s="51"/>
      <c r="GS229" s="51"/>
      <c r="GT229" s="51"/>
      <c r="GU229" s="51"/>
      <c r="GV229" s="51"/>
      <c r="GW229" s="51"/>
      <c r="GX229" s="51"/>
      <c r="GY229" s="51"/>
      <c r="GZ229" s="51"/>
      <c r="HA229" s="51"/>
      <c r="HB229" s="51"/>
      <c r="HC229" s="51"/>
      <c r="HD229" s="51"/>
      <c r="HE229" s="51"/>
      <c r="HF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c r="BZ230" s="51"/>
      <c r="CA230" s="51"/>
      <c r="CB230" s="51"/>
      <c r="CC230" s="51"/>
      <c r="CD230" s="51"/>
      <c r="CE230" s="51"/>
      <c r="CF230" s="51"/>
      <c r="CG230" s="51"/>
      <c r="CH230" s="51"/>
      <c r="CI230" s="51"/>
      <c r="CJ230" s="51"/>
      <c r="CK230" s="51"/>
      <c r="CL230" s="51"/>
      <c r="CM230" s="51"/>
      <c r="CN230" s="51"/>
      <c r="CO230" s="51"/>
      <c r="CP230" s="51"/>
      <c r="CQ230" s="51"/>
      <c r="CR230" s="51"/>
      <c r="CS230" s="51"/>
      <c r="CT230" s="51"/>
      <c r="CU230" s="51"/>
      <c r="CV230" s="51"/>
      <c r="CW230" s="51"/>
      <c r="CX230" s="51"/>
      <c r="CY230" s="51"/>
      <c r="CZ230" s="51"/>
      <c r="DA230" s="51"/>
      <c r="DB230" s="51"/>
      <c r="DC230" s="51"/>
      <c r="DD230" s="51"/>
      <c r="DE230" s="51"/>
      <c r="DF230" s="51"/>
      <c r="DG230" s="51"/>
      <c r="DH230" s="51"/>
      <c r="DI230" s="51"/>
      <c r="DJ230" s="51"/>
      <c r="DK230" s="51"/>
      <c r="DL230" s="51"/>
      <c r="DM230" s="51"/>
      <c r="DN230" s="51"/>
      <c r="DO230" s="51"/>
      <c r="DP230" s="51"/>
      <c r="DQ230" s="51"/>
      <c r="DR230" s="51"/>
      <c r="DS230" s="51"/>
      <c r="DT230" s="51"/>
      <c r="DU230" s="51"/>
      <c r="DV230" s="51"/>
      <c r="DW230" s="51"/>
      <c r="DX230" s="51"/>
      <c r="DY230" s="51"/>
      <c r="DZ230" s="51"/>
      <c r="EA230" s="51"/>
      <c r="EB230" s="51"/>
      <c r="EC230" s="51"/>
      <c r="ED230" s="51"/>
      <c r="EE230" s="51"/>
      <c r="EF230" s="51"/>
      <c r="EG230" s="51"/>
      <c r="EH230" s="51"/>
      <c r="EI230" s="51"/>
      <c r="EJ230" s="51"/>
      <c r="EK230" s="51"/>
      <c r="EL230" s="51"/>
      <c r="EM230" s="51"/>
      <c r="EN230" s="51"/>
      <c r="EO230" s="51"/>
      <c r="EP230" s="51"/>
      <c r="EQ230" s="51"/>
      <c r="ER230" s="51"/>
      <c r="ES230" s="51"/>
      <c r="ET230" s="51"/>
      <c r="EU230" s="51"/>
      <c r="EV230" s="51"/>
      <c r="EW230" s="51"/>
      <c r="EX230" s="51"/>
      <c r="EY230" s="51"/>
      <c r="EZ230" s="51"/>
      <c r="FA230" s="51"/>
      <c r="FB230" s="51"/>
      <c r="FC230" s="51"/>
      <c r="FD230" s="51"/>
      <c r="FE230" s="51"/>
      <c r="FF230" s="51"/>
      <c r="FG230" s="51"/>
      <c r="FH230" s="51"/>
      <c r="FI230" s="51"/>
      <c r="FJ230" s="51"/>
      <c r="FK230" s="51"/>
      <c r="FL230" s="51"/>
      <c r="FM230" s="51"/>
      <c r="FN230" s="51"/>
      <c r="FO230" s="51"/>
      <c r="FP230" s="51"/>
      <c r="FQ230" s="51"/>
      <c r="FR230" s="51"/>
      <c r="FS230" s="51"/>
      <c r="FT230" s="51"/>
      <c r="FU230" s="51"/>
      <c r="FV230" s="51"/>
      <c r="FW230" s="51"/>
      <c r="FX230" s="51"/>
      <c r="FY230" s="51"/>
      <c r="FZ230" s="51"/>
      <c r="GA230" s="51"/>
      <c r="GB230" s="51"/>
      <c r="GC230" s="51"/>
      <c r="GD230" s="51"/>
      <c r="GE230" s="51"/>
      <c r="GF230" s="51"/>
      <c r="GG230" s="51"/>
      <c r="GH230" s="51"/>
      <c r="GI230" s="51"/>
      <c r="GJ230" s="51"/>
      <c r="GK230" s="51"/>
      <c r="GL230" s="51"/>
      <c r="GM230" s="51"/>
      <c r="GN230" s="51"/>
      <c r="GO230" s="51"/>
      <c r="GP230" s="51"/>
      <c r="GQ230" s="51"/>
      <c r="GR230" s="51"/>
      <c r="GS230" s="51"/>
      <c r="GT230" s="51"/>
      <c r="GU230" s="51"/>
      <c r="GV230" s="51"/>
      <c r="GW230" s="51"/>
      <c r="GX230" s="51"/>
      <c r="GY230" s="51"/>
      <c r="GZ230" s="51"/>
      <c r="HA230" s="51"/>
      <c r="HB230" s="51"/>
      <c r="HC230" s="51"/>
      <c r="HD230" s="51"/>
      <c r="HE230" s="51"/>
      <c r="HF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51"/>
      <c r="CF231" s="51"/>
      <c r="CG231" s="51"/>
      <c r="CH231" s="51"/>
      <c r="CI231" s="51"/>
      <c r="CJ231" s="51"/>
      <c r="CK231" s="51"/>
      <c r="CL231" s="51"/>
      <c r="CM231" s="51"/>
      <c r="CN231" s="51"/>
      <c r="CO231" s="51"/>
      <c r="CP231" s="51"/>
      <c r="CQ231" s="51"/>
      <c r="CR231" s="51"/>
      <c r="CS231" s="51"/>
      <c r="CT231" s="51"/>
      <c r="CU231" s="51"/>
      <c r="CV231" s="51"/>
      <c r="CW231" s="51"/>
      <c r="CX231" s="51"/>
      <c r="CY231" s="51"/>
      <c r="CZ231" s="51"/>
      <c r="DA231" s="51"/>
      <c r="DB231" s="51"/>
      <c r="DC231" s="51"/>
      <c r="DD231" s="51"/>
      <c r="DE231" s="51"/>
      <c r="DF231" s="51"/>
      <c r="DG231" s="51"/>
      <c r="DH231" s="51"/>
      <c r="DI231" s="51"/>
      <c r="DJ231" s="51"/>
      <c r="DK231" s="51"/>
      <c r="DL231" s="51"/>
      <c r="DM231" s="51"/>
      <c r="DN231" s="51"/>
      <c r="DO231" s="51"/>
      <c r="DP231" s="51"/>
      <c r="DQ231" s="51"/>
      <c r="DR231" s="51"/>
      <c r="DS231" s="51"/>
      <c r="DT231" s="51"/>
      <c r="DU231" s="51"/>
      <c r="DV231" s="51"/>
      <c r="DW231" s="51"/>
      <c r="DX231" s="51"/>
      <c r="DY231" s="51"/>
      <c r="DZ231" s="51"/>
      <c r="EA231" s="51"/>
      <c r="EB231" s="51"/>
      <c r="EC231" s="51"/>
      <c r="ED231" s="51"/>
      <c r="EE231" s="51"/>
      <c r="EF231" s="51"/>
      <c r="EG231" s="51"/>
      <c r="EH231" s="51"/>
      <c r="EI231" s="51"/>
      <c r="EJ231" s="51"/>
      <c r="EK231" s="51"/>
      <c r="EL231" s="51"/>
      <c r="EM231" s="51"/>
      <c r="EN231" s="51"/>
      <c r="EO231" s="51"/>
      <c r="EP231" s="51"/>
      <c r="EQ231" s="51"/>
      <c r="ER231" s="51"/>
      <c r="ES231" s="51"/>
      <c r="ET231" s="51"/>
      <c r="EU231" s="51"/>
      <c r="EV231" s="51"/>
      <c r="EW231" s="51"/>
      <c r="EX231" s="51"/>
      <c r="EY231" s="51"/>
      <c r="EZ231" s="51"/>
      <c r="FA231" s="51"/>
      <c r="FB231" s="51"/>
      <c r="FC231" s="51"/>
      <c r="FD231" s="51"/>
      <c r="FE231" s="51"/>
      <c r="FF231" s="51"/>
      <c r="FG231" s="51"/>
      <c r="FH231" s="51"/>
      <c r="FI231" s="51"/>
      <c r="FJ231" s="51"/>
      <c r="FK231" s="51"/>
      <c r="FL231" s="51"/>
      <c r="FM231" s="51"/>
      <c r="FN231" s="51"/>
      <c r="FO231" s="51"/>
      <c r="FP231" s="51"/>
      <c r="FQ231" s="51"/>
      <c r="FR231" s="51"/>
      <c r="FS231" s="51"/>
      <c r="FT231" s="51"/>
      <c r="FU231" s="51"/>
      <c r="FV231" s="51"/>
      <c r="FW231" s="51"/>
      <c r="FX231" s="51"/>
      <c r="FY231" s="51"/>
      <c r="FZ231" s="51"/>
      <c r="GA231" s="51"/>
      <c r="GB231" s="51"/>
      <c r="GC231" s="51"/>
      <c r="GD231" s="51"/>
      <c r="GE231" s="51"/>
      <c r="GF231" s="51"/>
      <c r="GG231" s="51"/>
      <c r="GH231" s="51"/>
      <c r="GI231" s="51"/>
      <c r="GJ231" s="51"/>
      <c r="GK231" s="51"/>
      <c r="GL231" s="51"/>
      <c r="GM231" s="51"/>
      <c r="GN231" s="51"/>
      <c r="GO231" s="51"/>
      <c r="GP231" s="51"/>
      <c r="GQ231" s="51"/>
      <c r="GR231" s="51"/>
      <c r="GS231" s="51"/>
      <c r="GT231" s="51"/>
      <c r="GU231" s="51"/>
      <c r="GV231" s="51"/>
      <c r="GW231" s="51"/>
      <c r="GX231" s="51"/>
      <c r="GY231" s="51"/>
      <c r="GZ231" s="51"/>
      <c r="HA231" s="51"/>
      <c r="HB231" s="51"/>
      <c r="HC231" s="51"/>
      <c r="HD231" s="51"/>
      <c r="HE231" s="51"/>
      <c r="HF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c r="CH232" s="51"/>
      <c r="CI232" s="51"/>
      <c r="CJ232" s="51"/>
      <c r="CK232" s="51"/>
      <c r="CL232" s="51"/>
      <c r="CM232" s="51"/>
      <c r="CN232" s="51"/>
      <c r="CO232" s="51"/>
      <c r="CP232" s="51"/>
      <c r="CQ232" s="51"/>
      <c r="CR232" s="51"/>
      <c r="CS232" s="51"/>
      <c r="CT232" s="51"/>
      <c r="CU232" s="51"/>
      <c r="CV232" s="51"/>
      <c r="CW232" s="51"/>
      <c r="CX232" s="51"/>
      <c r="CY232" s="51"/>
      <c r="CZ232" s="51"/>
      <c r="DA232" s="51"/>
      <c r="DB232" s="51"/>
      <c r="DC232" s="51"/>
      <c r="DD232" s="51"/>
      <c r="DE232" s="51"/>
      <c r="DF232" s="51"/>
      <c r="DG232" s="51"/>
      <c r="DH232" s="51"/>
      <c r="DI232" s="51"/>
      <c r="DJ232" s="51"/>
      <c r="DK232" s="51"/>
      <c r="DL232" s="51"/>
      <c r="DM232" s="51"/>
      <c r="DN232" s="51"/>
      <c r="DO232" s="51"/>
      <c r="DP232" s="51"/>
      <c r="DQ232" s="51"/>
      <c r="DR232" s="51"/>
      <c r="DS232" s="51"/>
      <c r="DT232" s="51"/>
      <c r="DU232" s="51"/>
      <c r="DV232" s="51"/>
      <c r="DW232" s="51"/>
      <c r="DX232" s="51"/>
      <c r="DY232" s="51"/>
      <c r="DZ232" s="51"/>
      <c r="EA232" s="51"/>
      <c r="EB232" s="51"/>
      <c r="EC232" s="51"/>
      <c r="ED232" s="51"/>
      <c r="EE232" s="51"/>
      <c r="EF232" s="51"/>
      <c r="EG232" s="51"/>
      <c r="EH232" s="51"/>
      <c r="EI232" s="51"/>
      <c r="EJ232" s="51"/>
      <c r="EK232" s="51"/>
      <c r="EL232" s="51"/>
      <c r="EM232" s="51"/>
      <c r="EN232" s="51"/>
      <c r="EO232" s="51"/>
      <c r="EP232" s="51"/>
      <c r="EQ232" s="51"/>
      <c r="ER232" s="51"/>
      <c r="ES232" s="51"/>
      <c r="ET232" s="51"/>
      <c r="EU232" s="51"/>
      <c r="EV232" s="51"/>
      <c r="EW232" s="51"/>
      <c r="EX232" s="51"/>
      <c r="EY232" s="51"/>
      <c r="EZ232" s="51"/>
      <c r="FA232" s="51"/>
      <c r="FB232" s="51"/>
      <c r="FC232" s="51"/>
      <c r="FD232" s="51"/>
      <c r="FE232" s="51"/>
      <c r="FF232" s="51"/>
      <c r="FG232" s="51"/>
      <c r="FH232" s="51"/>
      <c r="FI232" s="51"/>
      <c r="FJ232" s="51"/>
      <c r="FK232" s="51"/>
      <c r="FL232" s="51"/>
      <c r="FM232" s="51"/>
      <c r="FN232" s="51"/>
      <c r="FO232" s="51"/>
      <c r="FP232" s="51"/>
      <c r="FQ232" s="51"/>
      <c r="FR232" s="51"/>
      <c r="FS232" s="51"/>
      <c r="FT232" s="51"/>
      <c r="FU232" s="51"/>
      <c r="FV232" s="51"/>
      <c r="FW232" s="51"/>
      <c r="FX232" s="51"/>
      <c r="FY232" s="51"/>
      <c r="FZ232" s="51"/>
      <c r="GA232" s="51"/>
      <c r="GB232" s="51"/>
      <c r="GC232" s="51"/>
      <c r="GD232" s="51"/>
      <c r="GE232" s="51"/>
      <c r="GF232" s="51"/>
      <c r="GG232" s="51"/>
      <c r="GH232" s="51"/>
      <c r="GI232" s="51"/>
      <c r="GJ232" s="51"/>
      <c r="GK232" s="51"/>
      <c r="GL232" s="51"/>
      <c r="GM232" s="51"/>
      <c r="GN232" s="51"/>
      <c r="GO232" s="51"/>
      <c r="GP232" s="51"/>
      <c r="GQ232" s="51"/>
      <c r="GR232" s="51"/>
      <c r="GS232" s="51"/>
      <c r="GT232" s="51"/>
      <c r="GU232" s="51"/>
      <c r="GV232" s="51"/>
      <c r="GW232" s="51"/>
      <c r="GX232" s="51"/>
      <c r="GY232" s="51"/>
      <c r="GZ232" s="51"/>
      <c r="HA232" s="51"/>
      <c r="HB232" s="51"/>
      <c r="HC232" s="51"/>
      <c r="HD232" s="51"/>
      <c r="HE232" s="51"/>
      <c r="HF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c r="BZ233" s="51"/>
      <c r="CA233" s="51"/>
      <c r="CB233" s="51"/>
      <c r="CC233" s="51"/>
      <c r="CD233" s="51"/>
      <c r="CE233" s="51"/>
      <c r="CF233" s="51"/>
      <c r="CG233" s="51"/>
      <c r="CH233" s="51"/>
      <c r="CI233" s="51"/>
      <c r="CJ233" s="51"/>
      <c r="CK233" s="51"/>
      <c r="CL233" s="51"/>
      <c r="CM233" s="51"/>
      <c r="CN233" s="51"/>
      <c r="CO233" s="51"/>
      <c r="CP233" s="51"/>
      <c r="CQ233" s="51"/>
      <c r="CR233" s="51"/>
      <c r="CS233" s="51"/>
      <c r="CT233" s="51"/>
      <c r="CU233" s="51"/>
      <c r="CV233" s="51"/>
      <c r="CW233" s="51"/>
      <c r="CX233" s="51"/>
      <c r="CY233" s="51"/>
      <c r="CZ233" s="51"/>
      <c r="DA233" s="51"/>
      <c r="DB233" s="51"/>
      <c r="DC233" s="51"/>
      <c r="DD233" s="51"/>
      <c r="DE233" s="51"/>
      <c r="DF233" s="51"/>
      <c r="DG233" s="51"/>
      <c r="DH233" s="51"/>
      <c r="DI233" s="51"/>
      <c r="DJ233" s="51"/>
      <c r="DK233" s="51"/>
      <c r="DL233" s="51"/>
      <c r="DM233" s="51"/>
      <c r="DN233" s="51"/>
      <c r="DO233" s="51"/>
      <c r="DP233" s="51"/>
      <c r="DQ233" s="51"/>
      <c r="DR233" s="51"/>
      <c r="DS233" s="51"/>
      <c r="DT233" s="51"/>
      <c r="DU233" s="51"/>
      <c r="DV233" s="51"/>
      <c r="DW233" s="51"/>
      <c r="DX233" s="51"/>
      <c r="DY233" s="51"/>
      <c r="DZ233" s="51"/>
      <c r="EA233" s="51"/>
      <c r="EB233" s="51"/>
      <c r="EC233" s="51"/>
      <c r="ED233" s="51"/>
      <c r="EE233" s="51"/>
      <c r="EF233" s="51"/>
      <c r="EG233" s="51"/>
      <c r="EH233" s="51"/>
      <c r="EI233" s="51"/>
      <c r="EJ233" s="51"/>
      <c r="EK233" s="51"/>
      <c r="EL233" s="51"/>
      <c r="EM233" s="51"/>
      <c r="EN233" s="51"/>
      <c r="EO233" s="51"/>
      <c r="EP233" s="51"/>
      <c r="EQ233" s="51"/>
      <c r="ER233" s="51"/>
      <c r="ES233" s="51"/>
      <c r="ET233" s="51"/>
      <c r="EU233" s="51"/>
      <c r="EV233" s="51"/>
      <c r="EW233" s="51"/>
      <c r="EX233" s="51"/>
      <c r="EY233" s="51"/>
      <c r="EZ233" s="51"/>
      <c r="FA233" s="51"/>
      <c r="FB233" s="51"/>
      <c r="FC233" s="51"/>
      <c r="FD233" s="51"/>
      <c r="FE233" s="51"/>
      <c r="FF233" s="51"/>
      <c r="FG233" s="51"/>
      <c r="FH233" s="51"/>
      <c r="FI233" s="51"/>
      <c r="FJ233" s="51"/>
      <c r="FK233" s="51"/>
      <c r="FL233" s="51"/>
      <c r="FM233" s="51"/>
      <c r="FN233" s="51"/>
      <c r="FO233" s="51"/>
      <c r="FP233" s="51"/>
      <c r="FQ233" s="51"/>
      <c r="FR233" s="51"/>
      <c r="FS233" s="51"/>
      <c r="FT233" s="51"/>
      <c r="FU233" s="51"/>
      <c r="FV233" s="51"/>
      <c r="FW233" s="51"/>
      <c r="FX233" s="51"/>
      <c r="FY233" s="51"/>
      <c r="FZ233" s="51"/>
      <c r="GA233" s="51"/>
      <c r="GB233" s="51"/>
      <c r="GC233" s="51"/>
      <c r="GD233" s="51"/>
      <c r="GE233" s="51"/>
      <c r="GF233" s="51"/>
      <c r="GG233" s="51"/>
      <c r="GH233" s="51"/>
      <c r="GI233" s="51"/>
      <c r="GJ233" s="51"/>
      <c r="GK233" s="51"/>
      <c r="GL233" s="51"/>
      <c r="GM233" s="51"/>
      <c r="GN233" s="51"/>
      <c r="GO233" s="51"/>
      <c r="GP233" s="51"/>
      <c r="GQ233" s="51"/>
      <c r="GR233" s="51"/>
      <c r="GS233" s="51"/>
      <c r="GT233" s="51"/>
      <c r="GU233" s="51"/>
      <c r="GV233" s="51"/>
      <c r="GW233" s="51"/>
      <c r="GX233" s="51"/>
      <c r="GY233" s="51"/>
      <c r="GZ233" s="51"/>
      <c r="HA233" s="51"/>
      <c r="HB233" s="51"/>
      <c r="HC233" s="51"/>
      <c r="HD233" s="51"/>
      <c r="HE233" s="51"/>
      <c r="HF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51"/>
      <c r="CF234" s="51"/>
      <c r="CG234" s="51"/>
      <c r="CH234" s="51"/>
      <c r="CI234" s="51"/>
      <c r="CJ234" s="51"/>
      <c r="CK234" s="51"/>
      <c r="CL234" s="51"/>
      <c r="CM234" s="51"/>
      <c r="CN234" s="51"/>
      <c r="CO234" s="51"/>
      <c r="CP234" s="51"/>
      <c r="CQ234" s="51"/>
      <c r="CR234" s="51"/>
      <c r="CS234" s="51"/>
      <c r="CT234" s="51"/>
      <c r="CU234" s="51"/>
      <c r="CV234" s="51"/>
      <c r="CW234" s="51"/>
      <c r="CX234" s="51"/>
      <c r="CY234" s="51"/>
      <c r="CZ234" s="51"/>
      <c r="DA234" s="51"/>
      <c r="DB234" s="51"/>
      <c r="DC234" s="51"/>
      <c r="DD234" s="51"/>
      <c r="DE234" s="51"/>
      <c r="DF234" s="51"/>
      <c r="DG234" s="51"/>
      <c r="DH234" s="51"/>
      <c r="DI234" s="51"/>
      <c r="DJ234" s="51"/>
      <c r="DK234" s="51"/>
      <c r="DL234" s="51"/>
      <c r="DM234" s="51"/>
      <c r="DN234" s="51"/>
      <c r="DO234" s="51"/>
      <c r="DP234" s="51"/>
      <c r="DQ234" s="51"/>
      <c r="DR234" s="51"/>
      <c r="DS234" s="51"/>
      <c r="DT234" s="51"/>
      <c r="DU234" s="51"/>
      <c r="DV234" s="51"/>
      <c r="DW234" s="51"/>
      <c r="DX234" s="51"/>
      <c r="DY234" s="51"/>
      <c r="DZ234" s="51"/>
      <c r="EA234" s="51"/>
      <c r="EB234" s="51"/>
      <c r="EC234" s="51"/>
      <c r="ED234" s="51"/>
      <c r="EE234" s="51"/>
      <c r="EF234" s="51"/>
      <c r="EG234" s="51"/>
      <c r="EH234" s="51"/>
      <c r="EI234" s="51"/>
      <c r="EJ234" s="51"/>
      <c r="EK234" s="51"/>
      <c r="EL234" s="51"/>
      <c r="EM234" s="51"/>
      <c r="EN234" s="51"/>
      <c r="EO234" s="51"/>
      <c r="EP234" s="51"/>
      <c r="EQ234" s="51"/>
      <c r="ER234" s="51"/>
      <c r="ES234" s="51"/>
      <c r="ET234" s="51"/>
      <c r="EU234" s="51"/>
      <c r="EV234" s="51"/>
      <c r="EW234" s="51"/>
      <c r="EX234" s="51"/>
      <c r="EY234" s="51"/>
      <c r="EZ234" s="51"/>
      <c r="FA234" s="51"/>
      <c r="FB234" s="51"/>
      <c r="FC234" s="51"/>
      <c r="FD234" s="51"/>
      <c r="FE234" s="51"/>
      <c r="FF234" s="51"/>
      <c r="FG234" s="51"/>
      <c r="FH234" s="51"/>
      <c r="FI234" s="51"/>
      <c r="FJ234" s="51"/>
      <c r="FK234" s="51"/>
      <c r="FL234" s="51"/>
      <c r="FM234" s="51"/>
      <c r="FN234" s="51"/>
      <c r="FO234" s="51"/>
      <c r="FP234" s="51"/>
      <c r="FQ234" s="51"/>
      <c r="FR234" s="51"/>
      <c r="FS234" s="51"/>
      <c r="FT234" s="51"/>
      <c r="FU234" s="51"/>
      <c r="FV234" s="51"/>
      <c r="FW234" s="51"/>
      <c r="FX234" s="51"/>
      <c r="FY234" s="51"/>
      <c r="FZ234" s="51"/>
      <c r="GA234" s="51"/>
      <c r="GB234" s="51"/>
      <c r="GC234" s="51"/>
      <c r="GD234" s="51"/>
      <c r="GE234" s="51"/>
      <c r="GF234" s="51"/>
      <c r="GG234" s="51"/>
      <c r="GH234" s="51"/>
      <c r="GI234" s="51"/>
      <c r="GJ234" s="51"/>
      <c r="GK234" s="51"/>
      <c r="GL234" s="51"/>
      <c r="GM234" s="51"/>
      <c r="GN234" s="51"/>
      <c r="GO234" s="51"/>
      <c r="GP234" s="51"/>
      <c r="GQ234" s="51"/>
      <c r="GR234" s="51"/>
      <c r="GS234" s="51"/>
      <c r="GT234" s="51"/>
      <c r="GU234" s="51"/>
      <c r="GV234" s="51"/>
      <c r="GW234" s="51"/>
      <c r="GX234" s="51"/>
      <c r="GY234" s="51"/>
      <c r="GZ234" s="51"/>
      <c r="HA234" s="51"/>
      <c r="HB234" s="51"/>
      <c r="HC234" s="51"/>
      <c r="HD234" s="51"/>
      <c r="HE234" s="51"/>
      <c r="HF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51"/>
      <c r="CF235" s="51"/>
      <c r="CG235" s="51"/>
      <c r="CH235" s="51"/>
      <c r="CI235" s="51"/>
      <c r="CJ235" s="51"/>
      <c r="CK235" s="51"/>
      <c r="CL235" s="51"/>
      <c r="CM235" s="51"/>
      <c r="CN235" s="51"/>
      <c r="CO235" s="51"/>
      <c r="CP235" s="51"/>
      <c r="CQ235" s="51"/>
      <c r="CR235" s="51"/>
      <c r="CS235" s="51"/>
      <c r="CT235" s="51"/>
      <c r="CU235" s="51"/>
      <c r="CV235" s="51"/>
      <c r="CW235" s="51"/>
      <c r="CX235" s="51"/>
      <c r="CY235" s="51"/>
      <c r="CZ235" s="51"/>
      <c r="DA235" s="51"/>
      <c r="DB235" s="51"/>
      <c r="DC235" s="51"/>
      <c r="DD235" s="51"/>
      <c r="DE235" s="51"/>
      <c r="DF235" s="51"/>
      <c r="DG235" s="51"/>
      <c r="DH235" s="51"/>
      <c r="DI235" s="51"/>
      <c r="DJ235" s="51"/>
      <c r="DK235" s="51"/>
      <c r="DL235" s="51"/>
      <c r="DM235" s="51"/>
      <c r="DN235" s="51"/>
      <c r="DO235" s="51"/>
      <c r="DP235" s="51"/>
      <c r="DQ235" s="51"/>
      <c r="DR235" s="51"/>
      <c r="DS235" s="51"/>
      <c r="DT235" s="51"/>
      <c r="DU235" s="51"/>
      <c r="DV235" s="51"/>
      <c r="DW235" s="51"/>
      <c r="DX235" s="51"/>
      <c r="DY235" s="51"/>
      <c r="DZ235" s="51"/>
      <c r="EA235" s="51"/>
      <c r="EB235" s="51"/>
      <c r="EC235" s="51"/>
      <c r="ED235" s="51"/>
      <c r="EE235" s="51"/>
      <c r="EF235" s="51"/>
      <c r="EG235" s="51"/>
      <c r="EH235" s="51"/>
      <c r="EI235" s="51"/>
      <c r="EJ235" s="51"/>
      <c r="EK235" s="51"/>
      <c r="EL235" s="51"/>
      <c r="EM235" s="51"/>
      <c r="EN235" s="51"/>
      <c r="EO235" s="51"/>
      <c r="EP235" s="51"/>
      <c r="EQ235" s="51"/>
      <c r="ER235" s="51"/>
      <c r="ES235" s="51"/>
      <c r="ET235" s="51"/>
      <c r="EU235" s="51"/>
      <c r="EV235" s="51"/>
      <c r="EW235" s="51"/>
      <c r="EX235" s="51"/>
      <c r="EY235" s="51"/>
      <c r="EZ235" s="51"/>
      <c r="FA235" s="51"/>
      <c r="FB235" s="51"/>
      <c r="FC235" s="51"/>
      <c r="FD235" s="51"/>
      <c r="FE235" s="51"/>
      <c r="FF235" s="51"/>
      <c r="FG235" s="51"/>
      <c r="FH235" s="51"/>
      <c r="FI235" s="51"/>
      <c r="FJ235" s="51"/>
      <c r="FK235" s="51"/>
      <c r="FL235" s="51"/>
      <c r="FM235" s="51"/>
      <c r="FN235" s="51"/>
      <c r="FO235" s="51"/>
      <c r="FP235" s="51"/>
      <c r="FQ235" s="51"/>
      <c r="FR235" s="51"/>
      <c r="FS235" s="51"/>
      <c r="FT235" s="51"/>
      <c r="FU235" s="51"/>
      <c r="FV235" s="51"/>
      <c r="FW235" s="51"/>
      <c r="FX235" s="51"/>
      <c r="FY235" s="51"/>
      <c r="FZ235" s="51"/>
      <c r="GA235" s="51"/>
      <c r="GB235" s="51"/>
      <c r="GC235" s="51"/>
      <c r="GD235" s="51"/>
      <c r="GE235" s="51"/>
      <c r="GF235" s="51"/>
      <c r="GG235" s="51"/>
      <c r="GH235" s="51"/>
      <c r="GI235" s="51"/>
      <c r="GJ235" s="51"/>
      <c r="GK235" s="51"/>
      <c r="GL235" s="51"/>
      <c r="GM235" s="51"/>
      <c r="GN235" s="51"/>
      <c r="GO235" s="51"/>
      <c r="GP235" s="51"/>
      <c r="GQ235" s="51"/>
      <c r="GR235" s="51"/>
      <c r="GS235" s="51"/>
      <c r="GT235" s="51"/>
      <c r="GU235" s="51"/>
      <c r="GV235" s="51"/>
      <c r="GW235" s="51"/>
      <c r="GX235" s="51"/>
      <c r="GY235" s="51"/>
      <c r="GZ235" s="51"/>
      <c r="HA235" s="51"/>
      <c r="HB235" s="51"/>
      <c r="HC235" s="51"/>
      <c r="HD235" s="51"/>
      <c r="HE235" s="51"/>
      <c r="HF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c r="BZ236" s="51"/>
      <c r="CA236" s="51"/>
      <c r="CB236" s="51"/>
      <c r="CC236" s="51"/>
      <c r="CD236" s="51"/>
      <c r="CE236" s="51"/>
      <c r="CF236" s="51"/>
      <c r="CG236" s="51"/>
      <c r="CH236" s="51"/>
      <c r="CI236" s="51"/>
      <c r="CJ236" s="51"/>
      <c r="CK236" s="51"/>
      <c r="CL236" s="51"/>
      <c r="CM236" s="51"/>
      <c r="CN236" s="51"/>
      <c r="CO236" s="51"/>
      <c r="CP236" s="51"/>
      <c r="CQ236" s="51"/>
      <c r="CR236" s="51"/>
      <c r="CS236" s="51"/>
      <c r="CT236" s="51"/>
      <c r="CU236" s="51"/>
      <c r="CV236" s="51"/>
      <c r="CW236" s="51"/>
      <c r="CX236" s="51"/>
      <c r="CY236" s="51"/>
      <c r="CZ236" s="51"/>
      <c r="DA236" s="51"/>
      <c r="DB236" s="51"/>
      <c r="DC236" s="51"/>
      <c r="DD236" s="51"/>
      <c r="DE236" s="51"/>
      <c r="DF236" s="51"/>
      <c r="DG236" s="51"/>
      <c r="DH236" s="51"/>
      <c r="DI236" s="51"/>
      <c r="DJ236" s="51"/>
      <c r="DK236" s="51"/>
      <c r="DL236" s="51"/>
      <c r="DM236" s="51"/>
      <c r="DN236" s="51"/>
      <c r="DO236" s="51"/>
      <c r="DP236" s="51"/>
      <c r="DQ236" s="51"/>
      <c r="DR236" s="51"/>
      <c r="DS236" s="51"/>
      <c r="DT236" s="51"/>
      <c r="DU236" s="51"/>
      <c r="DV236" s="51"/>
      <c r="DW236" s="51"/>
      <c r="DX236" s="51"/>
      <c r="DY236" s="51"/>
      <c r="DZ236" s="51"/>
      <c r="EA236" s="51"/>
      <c r="EB236" s="51"/>
      <c r="EC236" s="51"/>
      <c r="ED236" s="51"/>
      <c r="EE236" s="51"/>
      <c r="EF236" s="51"/>
      <c r="EG236" s="51"/>
      <c r="EH236" s="51"/>
      <c r="EI236" s="51"/>
      <c r="EJ236" s="51"/>
      <c r="EK236" s="51"/>
      <c r="EL236" s="51"/>
      <c r="EM236" s="51"/>
      <c r="EN236" s="51"/>
      <c r="EO236" s="51"/>
      <c r="EP236" s="51"/>
      <c r="EQ236" s="51"/>
      <c r="ER236" s="51"/>
      <c r="ES236" s="51"/>
      <c r="ET236" s="51"/>
      <c r="EU236" s="51"/>
      <c r="EV236" s="51"/>
      <c r="EW236" s="51"/>
      <c r="EX236" s="51"/>
      <c r="EY236" s="51"/>
      <c r="EZ236" s="51"/>
      <c r="FA236" s="51"/>
      <c r="FB236" s="51"/>
      <c r="FC236" s="51"/>
      <c r="FD236" s="51"/>
      <c r="FE236" s="51"/>
      <c r="FF236" s="51"/>
      <c r="FG236" s="51"/>
      <c r="FH236" s="51"/>
      <c r="FI236" s="51"/>
      <c r="FJ236" s="51"/>
      <c r="FK236" s="51"/>
      <c r="FL236" s="51"/>
      <c r="FM236" s="51"/>
      <c r="FN236" s="51"/>
      <c r="FO236" s="51"/>
      <c r="FP236" s="51"/>
      <c r="FQ236" s="51"/>
      <c r="FR236" s="51"/>
      <c r="FS236" s="51"/>
      <c r="FT236" s="51"/>
      <c r="FU236" s="51"/>
      <c r="FV236" s="51"/>
      <c r="FW236" s="51"/>
      <c r="FX236" s="51"/>
      <c r="FY236" s="51"/>
      <c r="FZ236" s="51"/>
      <c r="GA236" s="51"/>
      <c r="GB236" s="51"/>
      <c r="GC236" s="51"/>
      <c r="GD236" s="51"/>
      <c r="GE236" s="51"/>
      <c r="GF236" s="51"/>
      <c r="GG236" s="51"/>
      <c r="GH236" s="51"/>
      <c r="GI236" s="51"/>
      <c r="GJ236" s="51"/>
      <c r="GK236" s="51"/>
      <c r="GL236" s="51"/>
      <c r="GM236" s="51"/>
      <c r="GN236" s="51"/>
      <c r="GO236" s="51"/>
      <c r="GP236" s="51"/>
      <c r="GQ236" s="51"/>
      <c r="GR236" s="51"/>
      <c r="GS236" s="51"/>
      <c r="GT236" s="51"/>
      <c r="GU236" s="51"/>
      <c r="GV236" s="51"/>
      <c r="GW236" s="51"/>
      <c r="GX236" s="51"/>
      <c r="GY236" s="51"/>
      <c r="GZ236" s="51"/>
      <c r="HA236" s="51"/>
      <c r="HB236" s="51"/>
      <c r="HC236" s="51"/>
      <c r="HD236" s="51"/>
      <c r="HE236" s="51"/>
      <c r="HF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c r="BZ237" s="51"/>
      <c r="CA237" s="51"/>
      <c r="CB237" s="51"/>
      <c r="CC237" s="51"/>
      <c r="CD237" s="51"/>
      <c r="CE237" s="51"/>
      <c r="CF237" s="51"/>
      <c r="CG237" s="51"/>
      <c r="CH237" s="51"/>
      <c r="CI237" s="51"/>
      <c r="CJ237" s="51"/>
      <c r="CK237" s="51"/>
      <c r="CL237" s="51"/>
      <c r="CM237" s="51"/>
      <c r="CN237" s="51"/>
      <c r="CO237" s="51"/>
      <c r="CP237" s="51"/>
      <c r="CQ237" s="51"/>
      <c r="CR237" s="51"/>
      <c r="CS237" s="51"/>
      <c r="CT237" s="51"/>
      <c r="CU237" s="51"/>
      <c r="CV237" s="51"/>
      <c r="CW237" s="51"/>
      <c r="CX237" s="51"/>
      <c r="CY237" s="51"/>
      <c r="CZ237" s="51"/>
      <c r="DA237" s="51"/>
      <c r="DB237" s="51"/>
      <c r="DC237" s="51"/>
      <c r="DD237" s="51"/>
      <c r="DE237" s="51"/>
      <c r="DF237" s="51"/>
      <c r="DG237" s="51"/>
      <c r="DH237" s="51"/>
      <c r="DI237" s="51"/>
      <c r="DJ237" s="51"/>
      <c r="DK237" s="51"/>
      <c r="DL237" s="51"/>
      <c r="DM237" s="51"/>
      <c r="DN237" s="51"/>
      <c r="DO237" s="51"/>
      <c r="DP237" s="51"/>
      <c r="DQ237" s="51"/>
      <c r="DR237" s="51"/>
      <c r="DS237" s="51"/>
      <c r="DT237" s="51"/>
      <c r="DU237" s="51"/>
      <c r="DV237" s="51"/>
      <c r="DW237" s="51"/>
      <c r="DX237" s="51"/>
      <c r="DY237" s="51"/>
      <c r="DZ237" s="51"/>
      <c r="EA237" s="51"/>
      <c r="EB237" s="51"/>
      <c r="EC237" s="51"/>
      <c r="ED237" s="51"/>
      <c r="EE237" s="51"/>
      <c r="EF237" s="51"/>
      <c r="EG237" s="51"/>
      <c r="EH237" s="51"/>
      <c r="EI237" s="51"/>
      <c r="EJ237" s="51"/>
      <c r="EK237" s="51"/>
      <c r="EL237" s="51"/>
      <c r="EM237" s="51"/>
      <c r="EN237" s="51"/>
      <c r="EO237" s="51"/>
      <c r="EP237" s="51"/>
      <c r="EQ237" s="51"/>
      <c r="ER237" s="51"/>
      <c r="ES237" s="51"/>
      <c r="ET237" s="51"/>
      <c r="EU237" s="51"/>
      <c r="EV237" s="51"/>
      <c r="EW237" s="51"/>
      <c r="EX237" s="51"/>
      <c r="EY237" s="51"/>
      <c r="EZ237" s="51"/>
      <c r="FA237" s="51"/>
      <c r="FB237" s="51"/>
      <c r="FC237" s="51"/>
      <c r="FD237" s="51"/>
      <c r="FE237" s="51"/>
      <c r="FF237" s="51"/>
      <c r="FG237" s="51"/>
      <c r="FH237" s="51"/>
      <c r="FI237" s="51"/>
      <c r="FJ237" s="51"/>
      <c r="FK237" s="51"/>
      <c r="FL237" s="51"/>
      <c r="FM237" s="51"/>
      <c r="FN237" s="51"/>
      <c r="FO237" s="51"/>
      <c r="FP237" s="51"/>
      <c r="FQ237" s="51"/>
      <c r="FR237" s="51"/>
      <c r="FS237" s="51"/>
      <c r="FT237" s="51"/>
      <c r="FU237" s="51"/>
      <c r="FV237" s="51"/>
      <c r="FW237" s="51"/>
      <c r="FX237" s="51"/>
      <c r="FY237" s="51"/>
      <c r="FZ237" s="51"/>
      <c r="GA237" s="51"/>
      <c r="GB237" s="51"/>
      <c r="GC237" s="51"/>
      <c r="GD237" s="51"/>
      <c r="GE237" s="51"/>
      <c r="GF237" s="51"/>
      <c r="GG237" s="51"/>
      <c r="GH237" s="51"/>
      <c r="GI237" s="51"/>
      <c r="GJ237" s="51"/>
      <c r="GK237" s="51"/>
      <c r="GL237" s="51"/>
      <c r="GM237" s="51"/>
      <c r="GN237" s="51"/>
      <c r="GO237" s="51"/>
      <c r="GP237" s="51"/>
      <c r="GQ237" s="51"/>
      <c r="GR237" s="51"/>
      <c r="GS237" s="51"/>
      <c r="GT237" s="51"/>
      <c r="GU237" s="51"/>
      <c r="GV237" s="51"/>
      <c r="GW237" s="51"/>
      <c r="GX237" s="51"/>
      <c r="GY237" s="51"/>
      <c r="GZ237" s="51"/>
      <c r="HA237" s="51"/>
      <c r="HB237" s="51"/>
      <c r="HC237" s="51"/>
      <c r="HD237" s="51"/>
      <c r="HE237" s="51"/>
      <c r="HF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c r="BZ238" s="51"/>
      <c r="CA238" s="51"/>
      <c r="CB238" s="51"/>
      <c r="CC238" s="51"/>
      <c r="CD238" s="51"/>
      <c r="CE238" s="51"/>
      <c r="CF238" s="51"/>
      <c r="CG238" s="51"/>
      <c r="CH238" s="51"/>
      <c r="CI238" s="51"/>
      <c r="CJ238" s="51"/>
      <c r="CK238" s="51"/>
      <c r="CL238" s="51"/>
      <c r="CM238" s="51"/>
      <c r="CN238" s="51"/>
      <c r="CO238" s="51"/>
      <c r="CP238" s="51"/>
      <c r="CQ238" s="51"/>
      <c r="CR238" s="51"/>
      <c r="CS238" s="51"/>
      <c r="CT238" s="51"/>
      <c r="CU238" s="51"/>
      <c r="CV238" s="51"/>
      <c r="CW238" s="51"/>
      <c r="CX238" s="51"/>
      <c r="CY238" s="51"/>
      <c r="CZ238" s="51"/>
      <c r="DA238" s="51"/>
      <c r="DB238" s="51"/>
      <c r="DC238" s="51"/>
      <c r="DD238" s="51"/>
      <c r="DE238" s="51"/>
      <c r="DF238" s="51"/>
      <c r="DG238" s="51"/>
      <c r="DH238" s="51"/>
      <c r="DI238" s="51"/>
      <c r="DJ238" s="51"/>
      <c r="DK238" s="51"/>
      <c r="DL238" s="51"/>
      <c r="DM238" s="51"/>
      <c r="DN238" s="51"/>
      <c r="DO238" s="51"/>
      <c r="DP238" s="51"/>
      <c r="DQ238" s="51"/>
      <c r="DR238" s="51"/>
      <c r="DS238" s="51"/>
      <c r="DT238" s="51"/>
      <c r="DU238" s="51"/>
      <c r="DV238" s="51"/>
      <c r="DW238" s="51"/>
      <c r="DX238" s="51"/>
      <c r="DY238" s="51"/>
      <c r="DZ238" s="51"/>
      <c r="EA238" s="51"/>
      <c r="EB238" s="51"/>
      <c r="EC238" s="51"/>
      <c r="ED238" s="51"/>
      <c r="EE238" s="51"/>
      <c r="EF238" s="51"/>
      <c r="EG238" s="51"/>
      <c r="EH238" s="51"/>
      <c r="EI238" s="51"/>
      <c r="EJ238" s="51"/>
      <c r="EK238" s="51"/>
      <c r="EL238" s="51"/>
      <c r="EM238" s="51"/>
      <c r="EN238" s="51"/>
      <c r="EO238" s="51"/>
      <c r="EP238" s="51"/>
      <c r="EQ238" s="51"/>
      <c r="ER238" s="51"/>
      <c r="ES238" s="51"/>
      <c r="ET238" s="51"/>
      <c r="EU238" s="51"/>
      <c r="EV238" s="51"/>
      <c r="EW238" s="51"/>
      <c r="EX238" s="51"/>
      <c r="EY238" s="51"/>
      <c r="EZ238" s="51"/>
      <c r="FA238" s="51"/>
      <c r="FB238" s="51"/>
      <c r="FC238" s="51"/>
      <c r="FD238" s="51"/>
      <c r="FE238" s="51"/>
      <c r="FF238" s="51"/>
      <c r="FG238" s="51"/>
      <c r="FH238" s="51"/>
      <c r="FI238" s="51"/>
      <c r="FJ238" s="51"/>
      <c r="FK238" s="51"/>
      <c r="FL238" s="51"/>
      <c r="FM238" s="51"/>
      <c r="FN238" s="51"/>
      <c r="FO238" s="51"/>
      <c r="FP238" s="51"/>
      <c r="FQ238" s="51"/>
      <c r="FR238" s="51"/>
      <c r="FS238" s="51"/>
      <c r="FT238" s="51"/>
      <c r="FU238" s="51"/>
      <c r="FV238" s="51"/>
      <c r="FW238" s="51"/>
      <c r="FX238" s="51"/>
      <c r="FY238" s="51"/>
      <c r="FZ238" s="51"/>
      <c r="GA238" s="51"/>
      <c r="GB238" s="51"/>
      <c r="GC238" s="51"/>
      <c r="GD238" s="51"/>
      <c r="GE238" s="51"/>
      <c r="GF238" s="51"/>
      <c r="GG238" s="51"/>
      <c r="GH238" s="51"/>
      <c r="GI238" s="51"/>
      <c r="GJ238" s="51"/>
      <c r="GK238" s="51"/>
      <c r="GL238" s="51"/>
      <c r="GM238" s="51"/>
      <c r="GN238" s="51"/>
      <c r="GO238" s="51"/>
      <c r="GP238" s="51"/>
      <c r="GQ238" s="51"/>
      <c r="GR238" s="51"/>
      <c r="GS238" s="51"/>
      <c r="GT238" s="51"/>
      <c r="GU238" s="51"/>
      <c r="GV238" s="51"/>
      <c r="GW238" s="51"/>
      <c r="GX238" s="51"/>
      <c r="GY238" s="51"/>
      <c r="GZ238" s="51"/>
      <c r="HA238" s="51"/>
      <c r="HB238" s="51"/>
      <c r="HC238" s="51"/>
      <c r="HD238" s="51"/>
      <c r="HE238" s="51"/>
      <c r="HF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51"/>
      <c r="CC239" s="51"/>
      <c r="CD239" s="51"/>
      <c r="CE239" s="51"/>
      <c r="CF239" s="51"/>
      <c r="CG239" s="51"/>
      <c r="CH239" s="51"/>
      <c r="CI239" s="51"/>
      <c r="CJ239" s="51"/>
      <c r="CK239" s="51"/>
      <c r="CL239" s="51"/>
      <c r="CM239" s="51"/>
      <c r="CN239" s="51"/>
      <c r="CO239" s="51"/>
      <c r="CP239" s="51"/>
      <c r="CQ239" s="51"/>
      <c r="CR239" s="51"/>
      <c r="CS239" s="51"/>
      <c r="CT239" s="51"/>
      <c r="CU239" s="51"/>
      <c r="CV239" s="51"/>
      <c r="CW239" s="51"/>
      <c r="CX239" s="51"/>
      <c r="CY239" s="51"/>
      <c r="CZ239" s="51"/>
      <c r="DA239" s="51"/>
      <c r="DB239" s="51"/>
      <c r="DC239" s="51"/>
      <c r="DD239" s="51"/>
      <c r="DE239" s="51"/>
      <c r="DF239" s="51"/>
      <c r="DG239" s="51"/>
      <c r="DH239" s="51"/>
      <c r="DI239" s="51"/>
      <c r="DJ239" s="51"/>
      <c r="DK239" s="51"/>
      <c r="DL239" s="51"/>
      <c r="DM239" s="51"/>
      <c r="DN239" s="51"/>
      <c r="DO239" s="51"/>
      <c r="DP239" s="51"/>
      <c r="DQ239" s="51"/>
      <c r="DR239" s="51"/>
      <c r="DS239" s="51"/>
      <c r="DT239" s="51"/>
      <c r="DU239" s="51"/>
      <c r="DV239" s="51"/>
      <c r="DW239" s="51"/>
      <c r="DX239" s="51"/>
      <c r="DY239" s="51"/>
      <c r="DZ239" s="51"/>
      <c r="EA239" s="51"/>
      <c r="EB239" s="51"/>
      <c r="EC239" s="51"/>
      <c r="ED239" s="51"/>
      <c r="EE239" s="51"/>
      <c r="EF239" s="51"/>
      <c r="EG239" s="51"/>
      <c r="EH239" s="51"/>
      <c r="EI239" s="51"/>
      <c r="EJ239" s="51"/>
      <c r="EK239" s="51"/>
      <c r="EL239" s="51"/>
      <c r="EM239" s="51"/>
      <c r="EN239" s="51"/>
      <c r="EO239" s="51"/>
      <c r="EP239" s="51"/>
      <c r="EQ239" s="51"/>
      <c r="ER239" s="51"/>
      <c r="ES239" s="51"/>
      <c r="ET239" s="51"/>
      <c r="EU239" s="51"/>
      <c r="EV239" s="51"/>
      <c r="EW239" s="51"/>
      <c r="EX239" s="51"/>
      <c r="EY239" s="51"/>
      <c r="EZ239" s="51"/>
      <c r="FA239" s="51"/>
      <c r="FB239" s="51"/>
      <c r="FC239" s="51"/>
      <c r="FD239" s="51"/>
      <c r="FE239" s="51"/>
      <c r="FF239" s="51"/>
      <c r="FG239" s="51"/>
      <c r="FH239" s="51"/>
      <c r="FI239" s="51"/>
      <c r="FJ239" s="51"/>
      <c r="FK239" s="51"/>
      <c r="FL239" s="51"/>
      <c r="FM239" s="51"/>
      <c r="FN239" s="51"/>
      <c r="FO239" s="51"/>
      <c r="FP239" s="51"/>
      <c r="FQ239" s="51"/>
      <c r="FR239" s="51"/>
      <c r="FS239" s="51"/>
      <c r="FT239" s="51"/>
      <c r="FU239" s="51"/>
      <c r="FV239" s="51"/>
      <c r="FW239" s="51"/>
      <c r="FX239" s="51"/>
      <c r="FY239" s="51"/>
      <c r="FZ239" s="51"/>
      <c r="GA239" s="51"/>
      <c r="GB239" s="51"/>
      <c r="GC239" s="51"/>
      <c r="GD239" s="51"/>
      <c r="GE239" s="51"/>
      <c r="GF239" s="51"/>
      <c r="GG239" s="51"/>
      <c r="GH239" s="51"/>
      <c r="GI239" s="51"/>
      <c r="GJ239" s="51"/>
      <c r="GK239" s="51"/>
      <c r="GL239" s="51"/>
      <c r="GM239" s="51"/>
      <c r="GN239" s="51"/>
      <c r="GO239" s="51"/>
      <c r="GP239" s="51"/>
      <c r="GQ239" s="51"/>
      <c r="GR239" s="51"/>
      <c r="GS239" s="51"/>
      <c r="GT239" s="51"/>
      <c r="GU239" s="51"/>
      <c r="GV239" s="51"/>
      <c r="GW239" s="51"/>
      <c r="GX239" s="51"/>
      <c r="GY239" s="51"/>
      <c r="GZ239" s="51"/>
      <c r="HA239" s="51"/>
      <c r="HB239" s="51"/>
      <c r="HC239" s="51"/>
      <c r="HD239" s="51"/>
      <c r="HE239" s="51"/>
      <c r="HF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c r="CH240" s="51"/>
      <c r="CI240" s="51"/>
      <c r="CJ240" s="51"/>
      <c r="CK240" s="51"/>
      <c r="CL240" s="51"/>
      <c r="CM240" s="51"/>
      <c r="CN240" s="51"/>
      <c r="CO240" s="51"/>
      <c r="CP240" s="51"/>
      <c r="CQ240" s="51"/>
      <c r="CR240" s="51"/>
      <c r="CS240" s="51"/>
      <c r="CT240" s="51"/>
      <c r="CU240" s="51"/>
      <c r="CV240" s="51"/>
      <c r="CW240" s="51"/>
      <c r="CX240" s="51"/>
      <c r="CY240" s="51"/>
      <c r="CZ240" s="51"/>
      <c r="DA240" s="51"/>
      <c r="DB240" s="51"/>
      <c r="DC240" s="51"/>
      <c r="DD240" s="51"/>
      <c r="DE240" s="51"/>
      <c r="DF240" s="51"/>
      <c r="DG240" s="51"/>
      <c r="DH240" s="51"/>
      <c r="DI240" s="51"/>
      <c r="DJ240" s="51"/>
      <c r="DK240" s="51"/>
      <c r="DL240" s="51"/>
      <c r="DM240" s="51"/>
      <c r="DN240" s="51"/>
      <c r="DO240" s="51"/>
      <c r="DP240" s="51"/>
      <c r="DQ240" s="51"/>
      <c r="DR240" s="51"/>
      <c r="DS240" s="51"/>
      <c r="DT240" s="51"/>
      <c r="DU240" s="51"/>
      <c r="DV240" s="51"/>
      <c r="DW240" s="51"/>
      <c r="DX240" s="51"/>
      <c r="DY240" s="51"/>
      <c r="DZ240" s="51"/>
      <c r="EA240" s="51"/>
      <c r="EB240" s="51"/>
      <c r="EC240" s="51"/>
      <c r="ED240" s="51"/>
      <c r="EE240" s="51"/>
      <c r="EF240" s="51"/>
      <c r="EG240" s="51"/>
      <c r="EH240" s="51"/>
      <c r="EI240" s="51"/>
      <c r="EJ240" s="51"/>
      <c r="EK240" s="51"/>
      <c r="EL240" s="51"/>
      <c r="EM240" s="51"/>
      <c r="EN240" s="51"/>
      <c r="EO240" s="51"/>
      <c r="EP240" s="51"/>
      <c r="EQ240" s="51"/>
      <c r="ER240" s="51"/>
      <c r="ES240" s="51"/>
      <c r="ET240" s="51"/>
      <c r="EU240" s="51"/>
      <c r="EV240" s="51"/>
      <c r="EW240" s="51"/>
      <c r="EX240" s="51"/>
      <c r="EY240" s="51"/>
      <c r="EZ240" s="51"/>
      <c r="FA240" s="51"/>
      <c r="FB240" s="51"/>
      <c r="FC240" s="51"/>
      <c r="FD240" s="51"/>
      <c r="FE240" s="51"/>
      <c r="FF240" s="51"/>
      <c r="FG240" s="51"/>
      <c r="FH240" s="51"/>
      <c r="FI240" s="51"/>
      <c r="FJ240" s="51"/>
      <c r="FK240" s="51"/>
      <c r="FL240" s="51"/>
      <c r="FM240" s="51"/>
      <c r="FN240" s="51"/>
      <c r="FO240" s="51"/>
      <c r="FP240" s="51"/>
      <c r="FQ240" s="51"/>
      <c r="FR240" s="51"/>
      <c r="FS240" s="51"/>
      <c r="FT240" s="51"/>
      <c r="FU240" s="51"/>
      <c r="FV240" s="51"/>
      <c r="FW240" s="51"/>
      <c r="FX240" s="51"/>
      <c r="FY240" s="51"/>
      <c r="FZ240" s="51"/>
      <c r="GA240" s="51"/>
      <c r="GB240" s="51"/>
      <c r="GC240" s="51"/>
      <c r="GD240" s="51"/>
      <c r="GE240" s="51"/>
      <c r="GF240" s="51"/>
      <c r="GG240" s="51"/>
      <c r="GH240" s="51"/>
      <c r="GI240" s="51"/>
      <c r="GJ240" s="51"/>
      <c r="GK240" s="51"/>
      <c r="GL240" s="51"/>
      <c r="GM240" s="51"/>
      <c r="GN240" s="51"/>
      <c r="GO240" s="51"/>
      <c r="GP240" s="51"/>
      <c r="GQ240" s="51"/>
      <c r="GR240" s="51"/>
      <c r="GS240" s="51"/>
      <c r="GT240" s="51"/>
      <c r="GU240" s="51"/>
      <c r="GV240" s="51"/>
      <c r="GW240" s="51"/>
      <c r="GX240" s="51"/>
      <c r="GY240" s="51"/>
      <c r="GZ240" s="51"/>
      <c r="HA240" s="51"/>
      <c r="HB240" s="51"/>
      <c r="HC240" s="51"/>
      <c r="HD240" s="51"/>
      <c r="HE240" s="51"/>
      <c r="HF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51"/>
      <c r="CC241" s="51"/>
      <c r="CD241" s="51"/>
      <c r="CE241" s="51"/>
      <c r="CF241" s="51"/>
      <c r="CG241" s="51"/>
      <c r="CH241" s="51"/>
      <c r="CI241" s="51"/>
      <c r="CJ241" s="51"/>
      <c r="CK241" s="51"/>
      <c r="CL241" s="51"/>
      <c r="CM241" s="51"/>
      <c r="CN241" s="51"/>
      <c r="CO241" s="51"/>
      <c r="CP241" s="51"/>
      <c r="CQ241" s="51"/>
      <c r="CR241" s="51"/>
      <c r="CS241" s="51"/>
      <c r="CT241" s="51"/>
      <c r="CU241" s="51"/>
      <c r="CV241" s="51"/>
      <c r="CW241" s="51"/>
      <c r="CX241" s="51"/>
      <c r="CY241" s="51"/>
      <c r="CZ241" s="51"/>
      <c r="DA241" s="51"/>
      <c r="DB241" s="51"/>
      <c r="DC241" s="51"/>
      <c r="DD241" s="51"/>
      <c r="DE241" s="51"/>
      <c r="DF241" s="51"/>
      <c r="DG241" s="51"/>
      <c r="DH241" s="51"/>
      <c r="DI241" s="51"/>
      <c r="DJ241" s="51"/>
      <c r="DK241" s="51"/>
      <c r="DL241" s="51"/>
      <c r="DM241" s="51"/>
      <c r="DN241" s="51"/>
      <c r="DO241" s="51"/>
      <c r="DP241" s="51"/>
      <c r="DQ241" s="51"/>
      <c r="DR241" s="51"/>
      <c r="DS241" s="51"/>
      <c r="DT241" s="51"/>
      <c r="DU241" s="51"/>
      <c r="DV241" s="51"/>
      <c r="DW241" s="51"/>
      <c r="DX241" s="51"/>
      <c r="DY241" s="51"/>
      <c r="DZ241" s="51"/>
      <c r="EA241" s="51"/>
      <c r="EB241" s="51"/>
      <c r="EC241" s="51"/>
      <c r="ED241" s="51"/>
      <c r="EE241" s="51"/>
      <c r="EF241" s="51"/>
      <c r="EG241" s="51"/>
      <c r="EH241" s="51"/>
      <c r="EI241" s="51"/>
      <c r="EJ241" s="51"/>
      <c r="EK241" s="51"/>
      <c r="EL241" s="51"/>
      <c r="EM241" s="51"/>
      <c r="EN241" s="51"/>
      <c r="EO241" s="51"/>
      <c r="EP241" s="51"/>
      <c r="EQ241" s="51"/>
      <c r="ER241" s="51"/>
      <c r="ES241" s="51"/>
      <c r="ET241" s="51"/>
      <c r="EU241" s="51"/>
      <c r="EV241" s="51"/>
      <c r="EW241" s="51"/>
      <c r="EX241" s="51"/>
      <c r="EY241" s="51"/>
      <c r="EZ241" s="51"/>
      <c r="FA241" s="51"/>
      <c r="FB241" s="51"/>
      <c r="FC241" s="51"/>
      <c r="FD241" s="51"/>
      <c r="FE241" s="51"/>
      <c r="FF241" s="51"/>
      <c r="FG241" s="51"/>
      <c r="FH241" s="51"/>
      <c r="FI241" s="51"/>
      <c r="FJ241" s="51"/>
      <c r="FK241" s="51"/>
      <c r="FL241" s="51"/>
      <c r="FM241" s="51"/>
      <c r="FN241" s="51"/>
      <c r="FO241" s="51"/>
      <c r="FP241" s="51"/>
      <c r="FQ241" s="51"/>
      <c r="FR241" s="51"/>
      <c r="FS241" s="51"/>
      <c r="FT241" s="51"/>
      <c r="FU241" s="51"/>
      <c r="FV241" s="51"/>
      <c r="FW241" s="51"/>
      <c r="FX241" s="51"/>
      <c r="FY241" s="51"/>
      <c r="FZ241" s="51"/>
      <c r="GA241" s="51"/>
      <c r="GB241" s="51"/>
      <c r="GC241" s="51"/>
      <c r="GD241" s="51"/>
      <c r="GE241" s="51"/>
      <c r="GF241" s="51"/>
      <c r="GG241" s="51"/>
      <c r="GH241" s="51"/>
      <c r="GI241" s="51"/>
      <c r="GJ241" s="51"/>
      <c r="GK241" s="51"/>
      <c r="GL241" s="51"/>
      <c r="GM241" s="51"/>
      <c r="GN241" s="51"/>
      <c r="GO241" s="51"/>
      <c r="GP241" s="51"/>
      <c r="GQ241" s="51"/>
      <c r="GR241" s="51"/>
      <c r="GS241" s="51"/>
      <c r="GT241" s="51"/>
      <c r="GU241" s="51"/>
      <c r="GV241" s="51"/>
      <c r="GW241" s="51"/>
      <c r="GX241" s="51"/>
      <c r="GY241" s="51"/>
      <c r="GZ241" s="51"/>
      <c r="HA241" s="51"/>
      <c r="HB241" s="51"/>
      <c r="HC241" s="51"/>
      <c r="HD241" s="51"/>
      <c r="HE241" s="51"/>
      <c r="HF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c r="CH242" s="51"/>
      <c r="CI242" s="51"/>
      <c r="CJ242" s="51"/>
      <c r="CK242" s="51"/>
      <c r="CL242" s="51"/>
      <c r="CM242" s="51"/>
      <c r="CN242" s="51"/>
      <c r="CO242" s="51"/>
      <c r="CP242" s="51"/>
      <c r="CQ242" s="51"/>
      <c r="CR242" s="51"/>
      <c r="CS242" s="51"/>
      <c r="CT242" s="51"/>
      <c r="CU242" s="51"/>
      <c r="CV242" s="51"/>
      <c r="CW242" s="51"/>
      <c r="CX242" s="51"/>
      <c r="CY242" s="51"/>
      <c r="CZ242" s="51"/>
      <c r="DA242" s="51"/>
      <c r="DB242" s="51"/>
      <c r="DC242" s="51"/>
      <c r="DD242" s="51"/>
      <c r="DE242" s="51"/>
      <c r="DF242" s="51"/>
      <c r="DG242" s="51"/>
      <c r="DH242" s="51"/>
      <c r="DI242" s="51"/>
      <c r="DJ242" s="51"/>
      <c r="DK242" s="51"/>
      <c r="DL242" s="51"/>
      <c r="DM242" s="51"/>
      <c r="DN242" s="51"/>
      <c r="DO242" s="51"/>
      <c r="DP242" s="51"/>
      <c r="DQ242" s="51"/>
      <c r="DR242" s="51"/>
      <c r="DS242" s="51"/>
      <c r="DT242" s="51"/>
      <c r="DU242" s="51"/>
      <c r="DV242" s="51"/>
      <c r="DW242" s="51"/>
      <c r="DX242" s="51"/>
      <c r="DY242" s="51"/>
      <c r="DZ242" s="51"/>
      <c r="EA242" s="51"/>
      <c r="EB242" s="51"/>
      <c r="EC242" s="51"/>
      <c r="ED242" s="51"/>
      <c r="EE242" s="51"/>
      <c r="EF242" s="51"/>
      <c r="EG242" s="51"/>
      <c r="EH242" s="51"/>
      <c r="EI242" s="51"/>
      <c r="EJ242" s="51"/>
      <c r="EK242" s="51"/>
      <c r="EL242" s="51"/>
      <c r="EM242" s="51"/>
      <c r="EN242" s="51"/>
      <c r="EO242" s="51"/>
      <c r="EP242" s="51"/>
      <c r="EQ242" s="51"/>
      <c r="ER242" s="51"/>
      <c r="ES242" s="51"/>
      <c r="ET242" s="51"/>
      <c r="EU242" s="51"/>
      <c r="EV242" s="51"/>
      <c r="EW242" s="51"/>
      <c r="EX242" s="51"/>
      <c r="EY242" s="51"/>
      <c r="EZ242" s="51"/>
      <c r="FA242" s="51"/>
      <c r="FB242" s="51"/>
      <c r="FC242" s="51"/>
      <c r="FD242" s="51"/>
      <c r="FE242" s="51"/>
      <c r="FF242" s="51"/>
      <c r="FG242" s="51"/>
      <c r="FH242" s="51"/>
      <c r="FI242" s="51"/>
      <c r="FJ242" s="51"/>
      <c r="FK242" s="51"/>
      <c r="FL242" s="51"/>
      <c r="FM242" s="51"/>
      <c r="FN242" s="51"/>
      <c r="FO242" s="51"/>
      <c r="FP242" s="51"/>
      <c r="FQ242" s="51"/>
      <c r="FR242" s="51"/>
      <c r="FS242" s="51"/>
      <c r="FT242" s="51"/>
      <c r="FU242" s="51"/>
      <c r="FV242" s="51"/>
      <c r="FW242" s="51"/>
      <c r="FX242" s="51"/>
      <c r="FY242" s="51"/>
      <c r="FZ242" s="51"/>
      <c r="GA242" s="51"/>
      <c r="GB242" s="51"/>
      <c r="GC242" s="51"/>
      <c r="GD242" s="51"/>
      <c r="GE242" s="51"/>
      <c r="GF242" s="51"/>
      <c r="GG242" s="51"/>
      <c r="GH242" s="51"/>
      <c r="GI242" s="51"/>
      <c r="GJ242" s="51"/>
      <c r="GK242" s="51"/>
      <c r="GL242" s="51"/>
      <c r="GM242" s="51"/>
      <c r="GN242" s="51"/>
      <c r="GO242" s="51"/>
      <c r="GP242" s="51"/>
      <c r="GQ242" s="51"/>
      <c r="GR242" s="51"/>
      <c r="GS242" s="51"/>
      <c r="GT242" s="51"/>
      <c r="GU242" s="51"/>
      <c r="GV242" s="51"/>
      <c r="GW242" s="51"/>
      <c r="GX242" s="51"/>
      <c r="GY242" s="51"/>
      <c r="GZ242" s="51"/>
      <c r="HA242" s="51"/>
      <c r="HB242" s="51"/>
      <c r="HC242" s="51"/>
      <c r="HD242" s="51"/>
      <c r="HE242" s="51"/>
      <c r="HF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c r="CH243" s="51"/>
      <c r="CI243" s="51"/>
      <c r="CJ243" s="51"/>
      <c r="CK243" s="51"/>
      <c r="CL243" s="51"/>
      <c r="CM243" s="51"/>
      <c r="CN243" s="51"/>
      <c r="CO243" s="51"/>
      <c r="CP243" s="51"/>
      <c r="CQ243" s="51"/>
      <c r="CR243" s="51"/>
      <c r="CS243" s="51"/>
      <c r="CT243" s="51"/>
      <c r="CU243" s="51"/>
      <c r="CV243" s="51"/>
      <c r="CW243" s="51"/>
      <c r="CX243" s="51"/>
      <c r="CY243" s="51"/>
      <c r="CZ243" s="51"/>
      <c r="DA243" s="51"/>
      <c r="DB243" s="51"/>
      <c r="DC243" s="51"/>
      <c r="DD243" s="51"/>
      <c r="DE243" s="51"/>
      <c r="DF243" s="51"/>
      <c r="DG243" s="51"/>
      <c r="DH243" s="51"/>
      <c r="DI243" s="51"/>
      <c r="DJ243" s="51"/>
      <c r="DK243" s="51"/>
      <c r="DL243" s="51"/>
      <c r="DM243" s="51"/>
      <c r="DN243" s="51"/>
      <c r="DO243" s="51"/>
      <c r="DP243" s="51"/>
      <c r="DQ243" s="51"/>
      <c r="DR243" s="51"/>
      <c r="DS243" s="51"/>
      <c r="DT243" s="51"/>
      <c r="DU243" s="51"/>
      <c r="DV243" s="51"/>
      <c r="DW243" s="51"/>
      <c r="DX243" s="51"/>
      <c r="DY243" s="51"/>
      <c r="DZ243" s="51"/>
      <c r="EA243" s="51"/>
      <c r="EB243" s="51"/>
      <c r="EC243" s="51"/>
      <c r="ED243" s="51"/>
      <c r="EE243" s="51"/>
      <c r="EF243" s="51"/>
      <c r="EG243" s="51"/>
      <c r="EH243" s="51"/>
      <c r="EI243" s="51"/>
      <c r="EJ243" s="51"/>
      <c r="EK243" s="51"/>
      <c r="EL243" s="51"/>
      <c r="EM243" s="51"/>
      <c r="EN243" s="51"/>
      <c r="EO243" s="51"/>
      <c r="EP243" s="51"/>
      <c r="EQ243" s="51"/>
      <c r="ER243" s="51"/>
      <c r="ES243" s="51"/>
      <c r="ET243" s="51"/>
      <c r="EU243" s="51"/>
      <c r="EV243" s="51"/>
      <c r="EW243" s="51"/>
      <c r="EX243" s="51"/>
      <c r="EY243" s="51"/>
      <c r="EZ243" s="51"/>
      <c r="FA243" s="51"/>
      <c r="FB243" s="51"/>
      <c r="FC243" s="51"/>
      <c r="FD243" s="51"/>
      <c r="FE243" s="51"/>
      <c r="FF243" s="51"/>
      <c r="FG243" s="51"/>
      <c r="FH243" s="51"/>
      <c r="FI243" s="51"/>
      <c r="FJ243" s="51"/>
      <c r="FK243" s="51"/>
      <c r="FL243" s="51"/>
      <c r="FM243" s="51"/>
      <c r="FN243" s="51"/>
      <c r="FO243" s="51"/>
      <c r="FP243" s="51"/>
      <c r="FQ243" s="51"/>
      <c r="FR243" s="51"/>
      <c r="FS243" s="51"/>
      <c r="FT243" s="51"/>
      <c r="FU243" s="51"/>
      <c r="FV243" s="51"/>
      <c r="FW243" s="51"/>
      <c r="FX243" s="51"/>
      <c r="FY243" s="51"/>
      <c r="FZ243" s="51"/>
      <c r="GA243" s="51"/>
      <c r="GB243" s="51"/>
      <c r="GC243" s="51"/>
      <c r="GD243" s="51"/>
      <c r="GE243" s="51"/>
      <c r="GF243" s="51"/>
      <c r="GG243" s="51"/>
      <c r="GH243" s="51"/>
      <c r="GI243" s="51"/>
      <c r="GJ243" s="51"/>
      <c r="GK243" s="51"/>
      <c r="GL243" s="51"/>
      <c r="GM243" s="51"/>
      <c r="GN243" s="51"/>
      <c r="GO243" s="51"/>
      <c r="GP243" s="51"/>
      <c r="GQ243" s="51"/>
      <c r="GR243" s="51"/>
      <c r="GS243" s="51"/>
      <c r="GT243" s="51"/>
      <c r="GU243" s="51"/>
      <c r="GV243" s="51"/>
      <c r="GW243" s="51"/>
      <c r="GX243" s="51"/>
      <c r="GY243" s="51"/>
      <c r="GZ243" s="51"/>
      <c r="HA243" s="51"/>
      <c r="HB243" s="51"/>
      <c r="HC243" s="51"/>
      <c r="HD243" s="51"/>
      <c r="HE243" s="51"/>
      <c r="HF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51"/>
      <c r="CC244" s="51"/>
      <c r="CD244" s="51"/>
      <c r="CE244" s="51"/>
      <c r="CF244" s="51"/>
      <c r="CG244" s="51"/>
      <c r="CH244" s="51"/>
      <c r="CI244" s="51"/>
      <c r="CJ244" s="51"/>
      <c r="CK244" s="51"/>
      <c r="CL244" s="51"/>
      <c r="CM244" s="51"/>
      <c r="CN244" s="51"/>
      <c r="CO244" s="51"/>
      <c r="CP244" s="51"/>
      <c r="CQ244" s="51"/>
      <c r="CR244" s="51"/>
      <c r="CS244" s="51"/>
      <c r="CT244" s="51"/>
      <c r="CU244" s="51"/>
      <c r="CV244" s="51"/>
      <c r="CW244" s="51"/>
      <c r="CX244" s="51"/>
      <c r="CY244" s="51"/>
      <c r="CZ244" s="51"/>
      <c r="DA244" s="51"/>
      <c r="DB244" s="51"/>
      <c r="DC244" s="51"/>
      <c r="DD244" s="51"/>
      <c r="DE244" s="51"/>
      <c r="DF244" s="51"/>
      <c r="DG244" s="51"/>
      <c r="DH244" s="51"/>
      <c r="DI244" s="51"/>
      <c r="DJ244" s="51"/>
      <c r="DK244" s="51"/>
      <c r="DL244" s="51"/>
      <c r="DM244" s="51"/>
      <c r="DN244" s="51"/>
      <c r="DO244" s="51"/>
      <c r="DP244" s="51"/>
      <c r="DQ244" s="51"/>
      <c r="DR244" s="51"/>
      <c r="DS244" s="51"/>
      <c r="DT244" s="51"/>
      <c r="DU244" s="51"/>
      <c r="DV244" s="51"/>
      <c r="DW244" s="51"/>
      <c r="DX244" s="51"/>
      <c r="DY244" s="51"/>
      <c r="DZ244" s="51"/>
      <c r="EA244" s="51"/>
      <c r="EB244" s="51"/>
      <c r="EC244" s="51"/>
      <c r="ED244" s="51"/>
      <c r="EE244" s="51"/>
      <c r="EF244" s="51"/>
      <c r="EG244" s="51"/>
      <c r="EH244" s="51"/>
      <c r="EI244" s="51"/>
      <c r="EJ244" s="51"/>
      <c r="EK244" s="51"/>
      <c r="EL244" s="51"/>
      <c r="EM244" s="51"/>
      <c r="EN244" s="51"/>
      <c r="EO244" s="51"/>
      <c r="EP244" s="51"/>
      <c r="EQ244" s="51"/>
      <c r="ER244" s="51"/>
      <c r="ES244" s="51"/>
      <c r="ET244" s="51"/>
      <c r="EU244" s="51"/>
      <c r="EV244" s="51"/>
      <c r="EW244" s="51"/>
      <c r="EX244" s="51"/>
      <c r="EY244" s="51"/>
      <c r="EZ244" s="51"/>
      <c r="FA244" s="51"/>
      <c r="FB244" s="51"/>
      <c r="FC244" s="51"/>
      <c r="FD244" s="51"/>
      <c r="FE244" s="51"/>
      <c r="FF244" s="51"/>
      <c r="FG244" s="51"/>
      <c r="FH244" s="51"/>
      <c r="FI244" s="51"/>
      <c r="FJ244" s="51"/>
      <c r="FK244" s="51"/>
      <c r="FL244" s="51"/>
      <c r="FM244" s="51"/>
      <c r="FN244" s="51"/>
      <c r="FO244" s="51"/>
      <c r="FP244" s="51"/>
      <c r="FQ244" s="51"/>
      <c r="FR244" s="51"/>
      <c r="FS244" s="51"/>
      <c r="FT244" s="51"/>
      <c r="FU244" s="51"/>
      <c r="FV244" s="51"/>
      <c r="FW244" s="51"/>
      <c r="FX244" s="51"/>
      <c r="FY244" s="51"/>
      <c r="FZ244" s="51"/>
      <c r="GA244" s="51"/>
      <c r="GB244" s="51"/>
      <c r="GC244" s="51"/>
      <c r="GD244" s="51"/>
      <c r="GE244" s="51"/>
      <c r="GF244" s="51"/>
      <c r="GG244" s="51"/>
      <c r="GH244" s="51"/>
      <c r="GI244" s="51"/>
      <c r="GJ244" s="51"/>
      <c r="GK244" s="51"/>
      <c r="GL244" s="51"/>
      <c r="GM244" s="51"/>
      <c r="GN244" s="51"/>
      <c r="GO244" s="51"/>
      <c r="GP244" s="51"/>
      <c r="GQ244" s="51"/>
      <c r="GR244" s="51"/>
      <c r="GS244" s="51"/>
      <c r="GT244" s="51"/>
      <c r="GU244" s="51"/>
      <c r="GV244" s="51"/>
      <c r="GW244" s="51"/>
      <c r="GX244" s="51"/>
      <c r="GY244" s="51"/>
      <c r="GZ244" s="51"/>
      <c r="HA244" s="51"/>
      <c r="HB244" s="51"/>
      <c r="HC244" s="51"/>
      <c r="HD244" s="51"/>
      <c r="HE244" s="51"/>
      <c r="HF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c r="CH245" s="51"/>
      <c r="CI245" s="51"/>
      <c r="CJ245" s="51"/>
      <c r="CK245" s="51"/>
      <c r="CL245" s="51"/>
      <c r="CM245" s="51"/>
      <c r="CN245" s="51"/>
      <c r="CO245" s="51"/>
      <c r="CP245" s="51"/>
      <c r="CQ245" s="51"/>
      <c r="CR245" s="51"/>
      <c r="CS245" s="51"/>
      <c r="CT245" s="51"/>
      <c r="CU245" s="51"/>
      <c r="CV245" s="51"/>
      <c r="CW245" s="51"/>
      <c r="CX245" s="51"/>
      <c r="CY245" s="51"/>
      <c r="CZ245" s="51"/>
      <c r="DA245" s="51"/>
      <c r="DB245" s="51"/>
      <c r="DC245" s="51"/>
      <c r="DD245" s="51"/>
      <c r="DE245" s="51"/>
      <c r="DF245" s="51"/>
      <c r="DG245" s="51"/>
      <c r="DH245" s="51"/>
      <c r="DI245" s="51"/>
      <c r="DJ245" s="51"/>
      <c r="DK245" s="51"/>
      <c r="DL245" s="51"/>
      <c r="DM245" s="51"/>
      <c r="DN245" s="51"/>
      <c r="DO245" s="51"/>
      <c r="DP245" s="51"/>
      <c r="DQ245" s="51"/>
      <c r="DR245" s="51"/>
      <c r="DS245" s="51"/>
      <c r="DT245" s="51"/>
      <c r="DU245" s="51"/>
      <c r="DV245" s="51"/>
      <c r="DW245" s="51"/>
      <c r="DX245" s="51"/>
      <c r="DY245" s="51"/>
      <c r="DZ245" s="51"/>
      <c r="EA245" s="51"/>
      <c r="EB245" s="51"/>
      <c r="EC245" s="51"/>
      <c r="ED245" s="51"/>
      <c r="EE245" s="51"/>
      <c r="EF245" s="51"/>
      <c r="EG245" s="51"/>
      <c r="EH245" s="51"/>
      <c r="EI245" s="51"/>
      <c r="EJ245" s="51"/>
      <c r="EK245" s="51"/>
      <c r="EL245" s="51"/>
      <c r="EM245" s="51"/>
      <c r="EN245" s="51"/>
      <c r="EO245" s="51"/>
      <c r="EP245" s="51"/>
      <c r="EQ245" s="51"/>
      <c r="ER245" s="51"/>
      <c r="ES245" s="51"/>
      <c r="ET245" s="51"/>
      <c r="EU245" s="51"/>
      <c r="EV245" s="51"/>
      <c r="EW245" s="51"/>
      <c r="EX245" s="51"/>
      <c r="EY245" s="51"/>
      <c r="EZ245" s="51"/>
      <c r="FA245" s="51"/>
      <c r="FB245" s="51"/>
      <c r="FC245" s="51"/>
      <c r="FD245" s="51"/>
      <c r="FE245" s="51"/>
      <c r="FF245" s="51"/>
      <c r="FG245" s="51"/>
      <c r="FH245" s="51"/>
      <c r="FI245" s="51"/>
      <c r="FJ245" s="51"/>
      <c r="FK245" s="51"/>
      <c r="FL245" s="51"/>
      <c r="FM245" s="51"/>
      <c r="FN245" s="51"/>
      <c r="FO245" s="51"/>
      <c r="FP245" s="51"/>
      <c r="FQ245" s="51"/>
      <c r="FR245" s="51"/>
      <c r="FS245" s="51"/>
      <c r="FT245" s="51"/>
      <c r="FU245" s="51"/>
      <c r="FV245" s="51"/>
      <c r="FW245" s="51"/>
      <c r="FX245" s="51"/>
      <c r="FY245" s="51"/>
      <c r="FZ245" s="51"/>
      <c r="GA245" s="51"/>
      <c r="GB245" s="51"/>
      <c r="GC245" s="51"/>
      <c r="GD245" s="51"/>
      <c r="GE245" s="51"/>
      <c r="GF245" s="51"/>
      <c r="GG245" s="51"/>
      <c r="GH245" s="51"/>
      <c r="GI245" s="51"/>
      <c r="GJ245" s="51"/>
      <c r="GK245" s="51"/>
      <c r="GL245" s="51"/>
      <c r="GM245" s="51"/>
      <c r="GN245" s="51"/>
      <c r="GO245" s="51"/>
      <c r="GP245" s="51"/>
      <c r="GQ245" s="51"/>
      <c r="GR245" s="51"/>
      <c r="GS245" s="51"/>
      <c r="GT245" s="51"/>
      <c r="GU245" s="51"/>
      <c r="GV245" s="51"/>
      <c r="GW245" s="51"/>
      <c r="GX245" s="51"/>
      <c r="GY245" s="51"/>
      <c r="GZ245" s="51"/>
      <c r="HA245" s="51"/>
      <c r="HB245" s="51"/>
      <c r="HC245" s="51"/>
      <c r="HD245" s="51"/>
      <c r="HE245" s="51"/>
      <c r="HF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c r="CH246" s="51"/>
      <c r="CI246" s="51"/>
      <c r="CJ246" s="51"/>
      <c r="CK246" s="51"/>
      <c r="CL246" s="51"/>
      <c r="CM246" s="51"/>
      <c r="CN246" s="51"/>
      <c r="CO246" s="51"/>
      <c r="CP246" s="51"/>
      <c r="CQ246" s="51"/>
      <c r="CR246" s="51"/>
      <c r="CS246" s="51"/>
      <c r="CT246" s="51"/>
      <c r="CU246" s="51"/>
      <c r="CV246" s="51"/>
      <c r="CW246" s="51"/>
      <c r="CX246" s="51"/>
      <c r="CY246" s="51"/>
      <c r="CZ246" s="51"/>
      <c r="DA246" s="51"/>
      <c r="DB246" s="51"/>
      <c r="DC246" s="51"/>
      <c r="DD246" s="51"/>
      <c r="DE246" s="51"/>
      <c r="DF246" s="51"/>
      <c r="DG246" s="51"/>
      <c r="DH246" s="51"/>
      <c r="DI246" s="51"/>
      <c r="DJ246" s="51"/>
      <c r="DK246" s="51"/>
      <c r="DL246" s="51"/>
      <c r="DM246" s="51"/>
      <c r="DN246" s="51"/>
      <c r="DO246" s="51"/>
      <c r="DP246" s="51"/>
      <c r="DQ246" s="51"/>
      <c r="DR246" s="51"/>
      <c r="DS246" s="51"/>
      <c r="DT246" s="51"/>
      <c r="DU246" s="51"/>
      <c r="DV246" s="51"/>
      <c r="DW246" s="51"/>
      <c r="DX246" s="51"/>
      <c r="DY246" s="51"/>
      <c r="DZ246" s="51"/>
      <c r="EA246" s="51"/>
      <c r="EB246" s="51"/>
      <c r="EC246" s="51"/>
      <c r="ED246" s="51"/>
      <c r="EE246" s="51"/>
      <c r="EF246" s="51"/>
      <c r="EG246" s="51"/>
      <c r="EH246" s="51"/>
      <c r="EI246" s="51"/>
      <c r="EJ246" s="51"/>
      <c r="EK246" s="51"/>
      <c r="EL246" s="51"/>
      <c r="EM246" s="51"/>
      <c r="EN246" s="51"/>
      <c r="EO246" s="51"/>
      <c r="EP246" s="51"/>
      <c r="EQ246" s="51"/>
      <c r="ER246" s="51"/>
      <c r="ES246" s="51"/>
      <c r="ET246" s="51"/>
      <c r="EU246" s="51"/>
      <c r="EV246" s="51"/>
      <c r="EW246" s="51"/>
      <c r="EX246" s="51"/>
      <c r="EY246" s="51"/>
      <c r="EZ246" s="51"/>
      <c r="FA246" s="51"/>
      <c r="FB246" s="51"/>
      <c r="FC246" s="51"/>
      <c r="FD246" s="51"/>
      <c r="FE246" s="51"/>
      <c r="FF246" s="51"/>
      <c r="FG246" s="51"/>
      <c r="FH246" s="51"/>
      <c r="FI246" s="51"/>
      <c r="FJ246" s="51"/>
      <c r="FK246" s="51"/>
      <c r="FL246" s="51"/>
      <c r="FM246" s="51"/>
      <c r="FN246" s="51"/>
      <c r="FO246" s="51"/>
      <c r="FP246" s="51"/>
      <c r="FQ246" s="51"/>
      <c r="FR246" s="51"/>
      <c r="FS246" s="51"/>
      <c r="FT246" s="51"/>
      <c r="FU246" s="51"/>
      <c r="FV246" s="51"/>
      <c r="FW246" s="51"/>
      <c r="FX246" s="51"/>
      <c r="FY246" s="51"/>
      <c r="FZ246" s="51"/>
      <c r="GA246" s="51"/>
      <c r="GB246" s="51"/>
      <c r="GC246" s="51"/>
      <c r="GD246" s="51"/>
      <c r="GE246" s="51"/>
      <c r="GF246" s="51"/>
      <c r="GG246" s="51"/>
      <c r="GH246" s="51"/>
      <c r="GI246" s="51"/>
      <c r="GJ246" s="51"/>
      <c r="GK246" s="51"/>
      <c r="GL246" s="51"/>
      <c r="GM246" s="51"/>
      <c r="GN246" s="51"/>
      <c r="GO246" s="51"/>
      <c r="GP246" s="51"/>
      <c r="GQ246" s="51"/>
      <c r="GR246" s="51"/>
      <c r="GS246" s="51"/>
      <c r="GT246" s="51"/>
      <c r="GU246" s="51"/>
      <c r="GV246" s="51"/>
      <c r="GW246" s="51"/>
      <c r="GX246" s="51"/>
      <c r="GY246" s="51"/>
      <c r="GZ246" s="51"/>
      <c r="HA246" s="51"/>
      <c r="HB246" s="51"/>
      <c r="HC246" s="51"/>
      <c r="HD246" s="51"/>
      <c r="HE246" s="51"/>
      <c r="HF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c r="CH247" s="51"/>
      <c r="CI247" s="51"/>
      <c r="CJ247" s="51"/>
      <c r="CK247" s="51"/>
      <c r="CL247" s="51"/>
      <c r="CM247" s="51"/>
      <c r="CN247" s="51"/>
      <c r="CO247" s="51"/>
      <c r="CP247" s="51"/>
      <c r="CQ247" s="51"/>
      <c r="CR247" s="51"/>
      <c r="CS247" s="51"/>
      <c r="CT247" s="51"/>
      <c r="CU247" s="51"/>
      <c r="CV247" s="51"/>
      <c r="CW247" s="51"/>
      <c r="CX247" s="51"/>
      <c r="CY247" s="51"/>
      <c r="CZ247" s="51"/>
      <c r="DA247" s="51"/>
      <c r="DB247" s="51"/>
      <c r="DC247" s="51"/>
      <c r="DD247" s="51"/>
      <c r="DE247" s="51"/>
      <c r="DF247" s="51"/>
      <c r="DG247" s="51"/>
      <c r="DH247" s="51"/>
      <c r="DI247" s="51"/>
      <c r="DJ247" s="51"/>
      <c r="DK247" s="51"/>
      <c r="DL247" s="51"/>
      <c r="DM247" s="51"/>
      <c r="DN247" s="51"/>
      <c r="DO247" s="51"/>
      <c r="DP247" s="51"/>
      <c r="DQ247" s="51"/>
      <c r="DR247" s="51"/>
      <c r="DS247" s="51"/>
      <c r="DT247" s="51"/>
      <c r="DU247" s="51"/>
      <c r="DV247" s="51"/>
      <c r="DW247" s="51"/>
      <c r="DX247" s="51"/>
      <c r="DY247" s="51"/>
      <c r="DZ247" s="51"/>
      <c r="EA247" s="51"/>
      <c r="EB247" s="51"/>
      <c r="EC247" s="51"/>
      <c r="ED247" s="51"/>
      <c r="EE247" s="51"/>
      <c r="EF247" s="51"/>
      <c r="EG247" s="51"/>
      <c r="EH247" s="51"/>
      <c r="EI247" s="51"/>
      <c r="EJ247" s="51"/>
      <c r="EK247" s="51"/>
      <c r="EL247" s="51"/>
      <c r="EM247" s="51"/>
      <c r="EN247" s="51"/>
      <c r="EO247" s="51"/>
      <c r="EP247" s="51"/>
      <c r="EQ247" s="51"/>
      <c r="ER247" s="51"/>
      <c r="ES247" s="51"/>
      <c r="ET247" s="51"/>
      <c r="EU247" s="51"/>
      <c r="EV247" s="51"/>
      <c r="EW247" s="51"/>
      <c r="EX247" s="51"/>
      <c r="EY247" s="51"/>
      <c r="EZ247" s="51"/>
      <c r="FA247" s="51"/>
      <c r="FB247" s="51"/>
      <c r="FC247" s="51"/>
      <c r="FD247" s="51"/>
      <c r="FE247" s="51"/>
      <c r="FF247" s="51"/>
      <c r="FG247" s="51"/>
      <c r="FH247" s="51"/>
      <c r="FI247" s="51"/>
      <c r="FJ247" s="51"/>
      <c r="FK247" s="51"/>
      <c r="FL247" s="51"/>
      <c r="FM247" s="51"/>
      <c r="FN247" s="51"/>
      <c r="FO247" s="51"/>
      <c r="FP247" s="51"/>
      <c r="FQ247" s="51"/>
      <c r="FR247" s="51"/>
      <c r="FS247" s="51"/>
      <c r="FT247" s="51"/>
      <c r="FU247" s="51"/>
      <c r="FV247" s="51"/>
      <c r="FW247" s="51"/>
      <c r="FX247" s="51"/>
      <c r="FY247" s="51"/>
      <c r="FZ247" s="51"/>
      <c r="GA247" s="51"/>
      <c r="GB247" s="51"/>
      <c r="GC247" s="51"/>
      <c r="GD247" s="51"/>
      <c r="GE247" s="51"/>
      <c r="GF247" s="51"/>
      <c r="GG247" s="51"/>
      <c r="GH247" s="51"/>
      <c r="GI247" s="51"/>
      <c r="GJ247" s="51"/>
      <c r="GK247" s="51"/>
      <c r="GL247" s="51"/>
      <c r="GM247" s="51"/>
      <c r="GN247" s="51"/>
      <c r="GO247" s="51"/>
      <c r="GP247" s="51"/>
      <c r="GQ247" s="51"/>
      <c r="GR247" s="51"/>
      <c r="GS247" s="51"/>
      <c r="GT247" s="51"/>
      <c r="GU247" s="51"/>
      <c r="GV247" s="51"/>
      <c r="GW247" s="51"/>
      <c r="GX247" s="51"/>
      <c r="GY247" s="51"/>
      <c r="GZ247" s="51"/>
      <c r="HA247" s="51"/>
      <c r="HB247" s="51"/>
      <c r="HC247" s="51"/>
      <c r="HD247" s="51"/>
      <c r="HE247" s="51"/>
      <c r="HF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c r="CQ248" s="51"/>
      <c r="CR248" s="51"/>
      <c r="CS248" s="51"/>
      <c r="CT248" s="51"/>
      <c r="CU248" s="51"/>
      <c r="CV248" s="51"/>
      <c r="CW248" s="51"/>
      <c r="CX248" s="51"/>
      <c r="CY248" s="51"/>
      <c r="CZ248" s="51"/>
      <c r="DA248" s="51"/>
      <c r="DB248" s="51"/>
      <c r="DC248" s="51"/>
      <c r="DD248" s="51"/>
      <c r="DE248" s="51"/>
      <c r="DF248" s="51"/>
      <c r="DG248" s="51"/>
      <c r="DH248" s="51"/>
      <c r="DI248" s="51"/>
      <c r="DJ248" s="51"/>
      <c r="DK248" s="51"/>
      <c r="DL248" s="51"/>
      <c r="DM248" s="51"/>
      <c r="DN248" s="51"/>
      <c r="DO248" s="51"/>
      <c r="DP248" s="51"/>
      <c r="DQ248" s="51"/>
      <c r="DR248" s="51"/>
      <c r="DS248" s="51"/>
      <c r="DT248" s="51"/>
      <c r="DU248" s="51"/>
      <c r="DV248" s="51"/>
      <c r="DW248" s="51"/>
      <c r="DX248" s="51"/>
      <c r="DY248" s="51"/>
      <c r="DZ248" s="51"/>
      <c r="EA248" s="51"/>
      <c r="EB248" s="51"/>
      <c r="EC248" s="51"/>
      <c r="ED248" s="51"/>
      <c r="EE248" s="51"/>
      <c r="EF248" s="51"/>
      <c r="EG248" s="51"/>
      <c r="EH248" s="51"/>
      <c r="EI248" s="51"/>
      <c r="EJ248" s="51"/>
      <c r="EK248" s="51"/>
      <c r="EL248" s="51"/>
      <c r="EM248" s="51"/>
      <c r="EN248" s="51"/>
      <c r="EO248" s="51"/>
      <c r="EP248" s="51"/>
      <c r="EQ248" s="51"/>
      <c r="ER248" s="51"/>
      <c r="ES248" s="51"/>
      <c r="ET248" s="51"/>
      <c r="EU248" s="51"/>
      <c r="EV248" s="51"/>
      <c r="EW248" s="51"/>
      <c r="EX248" s="51"/>
      <c r="EY248" s="51"/>
      <c r="EZ248" s="51"/>
      <c r="FA248" s="51"/>
      <c r="FB248" s="51"/>
      <c r="FC248" s="51"/>
      <c r="FD248" s="51"/>
      <c r="FE248" s="51"/>
      <c r="FF248" s="51"/>
      <c r="FG248" s="51"/>
      <c r="FH248" s="51"/>
      <c r="FI248" s="51"/>
      <c r="FJ248" s="51"/>
      <c r="FK248" s="51"/>
      <c r="FL248" s="51"/>
      <c r="FM248" s="51"/>
      <c r="FN248" s="51"/>
      <c r="FO248" s="51"/>
      <c r="FP248" s="51"/>
      <c r="FQ248" s="51"/>
      <c r="FR248" s="51"/>
      <c r="FS248" s="51"/>
      <c r="FT248" s="51"/>
      <c r="FU248" s="51"/>
      <c r="FV248" s="51"/>
      <c r="FW248" s="51"/>
      <c r="FX248" s="51"/>
      <c r="FY248" s="51"/>
      <c r="FZ248" s="51"/>
      <c r="GA248" s="51"/>
      <c r="GB248" s="51"/>
      <c r="GC248" s="51"/>
      <c r="GD248" s="51"/>
      <c r="GE248" s="51"/>
      <c r="GF248" s="51"/>
      <c r="GG248" s="51"/>
      <c r="GH248" s="51"/>
      <c r="GI248" s="51"/>
      <c r="GJ248" s="51"/>
      <c r="GK248" s="51"/>
      <c r="GL248" s="51"/>
      <c r="GM248" s="51"/>
      <c r="GN248" s="51"/>
      <c r="GO248" s="51"/>
      <c r="GP248" s="51"/>
      <c r="GQ248" s="51"/>
      <c r="GR248" s="51"/>
      <c r="GS248" s="51"/>
      <c r="GT248" s="51"/>
      <c r="GU248" s="51"/>
      <c r="GV248" s="51"/>
      <c r="GW248" s="51"/>
      <c r="GX248" s="51"/>
      <c r="GY248" s="51"/>
      <c r="GZ248" s="51"/>
      <c r="HA248" s="51"/>
      <c r="HB248" s="51"/>
      <c r="HC248" s="51"/>
      <c r="HD248" s="51"/>
      <c r="HE248" s="51"/>
      <c r="HF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c r="CQ249" s="51"/>
      <c r="CR249" s="51"/>
      <c r="CS249" s="51"/>
      <c r="CT249" s="51"/>
      <c r="CU249" s="51"/>
      <c r="CV249" s="51"/>
      <c r="CW249" s="51"/>
      <c r="CX249" s="51"/>
      <c r="CY249" s="51"/>
      <c r="CZ249" s="51"/>
      <c r="DA249" s="51"/>
      <c r="DB249" s="51"/>
      <c r="DC249" s="51"/>
      <c r="DD249" s="51"/>
      <c r="DE249" s="51"/>
      <c r="DF249" s="51"/>
      <c r="DG249" s="51"/>
      <c r="DH249" s="51"/>
      <c r="DI249" s="51"/>
      <c r="DJ249" s="51"/>
      <c r="DK249" s="51"/>
      <c r="DL249" s="51"/>
      <c r="DM249" s="51"/>
      <c r="DN249" s="51"/>
      <c r="DO249" s="51"/>
      <c r="DP249" s="51"/>
      <c r="DQ249" s="51"/>
      <c r="DR249" s="51"/>
      <c r="DS249" s="51"/>
      <c r="DT249" s="51"/>
      <c r="DU249" s="51"/>
      <c r="DV249" s="51"/>
      <c r="DW249" s="51"/>
      <c r="DX249" s="51"/>
      <c r="DY249" s="51"/>
      <c r="DZ249" s="51"/>
      <c r="EA249" s="51"/>
      <c r="EB249" s="51"/>
      <c r="EC249" s="51"/>
      <c r="ED249" s="51"/>
      <c r="EE249" s="51"/>
      <c r="EF249" s="51"/>
      <c r="EG249" s="51"/>
      <c r="EH249" s="51"/>
      <c r="EI249" s="51"/>
      <c r="EJ249" s="51"/>
      <c r="EK249" s="51"/>
      <c r="EL249" s="51"/>
      <c r="EM249" s="51"/>
      <c r="EN249" s="51"/>
      <c r="EO249" s="51"/>
      <c r="EP249" s="51"/>
      <c r="EQ249" s="51"/>
      <c r="ER249" s="51"/>
      <c r="ES249" s="51"/>
      <c r="ET249" s="51"/>
      <c r="EU249" s="51"/>
      <c r="EV249" s="51"/>
      <c r="EW249" s="51"/>
      <c r="EX249" s="51"/>
      <c r="EY249" s="51"/>
      <c r="EZ249" s="51"/>
      <c r="FA249" s="51"/>
      <c r="FB249" s="51"/>
      <c r="FC249" s="51"/>
      <c r="FD249" s="51"/>
      <c r="FE249" s="51"/>
      <c r="FF249" s="51"/>
      <c r="FG249" s="51"/>
      <c r="FH249" s="51"/>
      <c r="FI249" s="51"/>
      <c r="FJ249" s="51"/>
      <c r="FK249" s="51"/>
      <c r="FL249" s="51"/>
      <c r="FM249" s="51"/>
      <c r="FN249" s="51"/>
      <c r="FO249" s="51"/>
      <c r="FP249" s="51"/>
      <c r="FQ249" s="51"/>
      <c r="FR249" s="51"/>
      <c r="FS249" s="51"/>
      <c r="FT249" s="51"/>
      <c r="FU249" s="51"/>
      <c r="FV249" s="51"/>
      <c r="FW249" s="51"/>
      <c r="FX249" s="51"/>
      <c r="FY249" s="51"/>
      <c r="FZ249" s="51"/>
      <c r="GA249" s="51"/>
      <c r="GB249" s="51"/>
      <c r="GC249" s="51"/>
      <c r="GD249" s="51"/>
      <c r="GE249" s="51"/>
      <c r="GF249" s="51"/>
      <c r="GG249" s="51"/>
      <c r="GH249" s="51"/>
      <c r="GI249" s="51"/>
      <c r="GJ249" s="51"/>
      <c r="GK249" s="51"/>
      <c r="GL249" s="51"/>
      <c r="GM249" s="51"/>
      <c r="GN249" s="51"/>
      <c r="GO249" s="51"/>
      <c r="GP249" s="51"/>
      <c r="GQ249" s="51"/>
      <c r="GR249" s="51"/>
      <c r="GS249" s="51"/>
      <c r="GT249" s="51"/>
      <c r="GU249" s="51"/>
      <c r="GV249" s="51"/>
      <c r="GW249" s="51"/>
      <c r="GX249" s="51"/>
      <c r="GY249" s="51"/>
      <c r="GZ249" s="51"/>
      <c r="HA249" s="51"/>
      <c r="HB249" s="51"/>
      <c r="HC249" s="51"/>
      <c r="HD249" s="51"/>
      <c r="HE249" s="51"/>
      <c r="HF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c r="CQ250" s="51"/>
      <c r="CR250" s="51"/>
      <c r="CS250" s="51"/>
      <c r="CT250" s="51"/>
      <c r="CU250" s="51"/>
      <c r="CV250" s="51"/>
      <c r="CW250" s="51"/>
      <c r="CX250" s="51"/>
      <c r="CY250" s="51"/>
      <c r="CZ250" s="51"/>
      <c r="DA250" s="51"/>
      <c r="DB250" s="51"/>
      <c r="DC250" s="51"/>
      <c r="DD250" s="51"/>
      <c r="DE250" s="51"/>
      <c r="DF250" s="51"/>
      <c r="DG250" s="51"/>
      <c r="DH250" s="51"/>
      <c r="DI250" s="51"/>
      <c r="DJ250" s="51"/>
      <c r="DK250" s="51"/>
      <c r="DL250" s="51"/>
      <c r="DM250" s="51"/>
      <c r="DN250" s="51"/>
      <c r="DO250" s="51"/>
      <c r="DP250" s="51"/>
      <c r="DQ250" s="51"/>
      <c r="DR250" s="51"/>
      <c r="DS250" s="51"/>
      <c r="DT250" s="51"/>
      <c r="DU250" s="51"/>
      <c r="DV250" s="51"/>
      <c r="DW250" s="51"/>
      <c r="DX250" s="51"/>
      <c r="DY250" s="51"/>
      <c r="DZ250" s="51"/>
      <c r="EA250" s="51"/>
      <c r="EB250" s="51"/>
      <c r="EC250" s="51"/>
      <c r="ED250" s="51"/>
      <c r="EE250" s="51"/>
      <c r="EF250" s="51"/>
      <c r="EG250" s="51"/>
      <c r="EH250" s="51"/>
      <c r="EI250" s="51"/>
      <c r="EJ250" s="51"/>
      <c r="EK250" s="51"/>
      <c r="EL250" s="51"/>
      <c r="EM250" s="51"/>
      <c r="EN250" s="51"/>
      <c r="EO250" s="51"/>
      <c r="EP250" s="51"/>
      <c r="EQ250" s="51"/>
      <c r="ER250" s="51"/>
      <c r="ES250" s="51"/>
      <c r="ET250" s="51"/>
      <c r="EU250" s="51"/>
      <c r="EV250" s="51"/>
      <c r="EW250" s="51"/>
      <c r="EX250" s="51"/>
      <c r="EY250" s="51"/>
      <c r="EZ250" s="51"/>
      <c r="FA250" s="51"/>
      <c r="FB250" s="51"/>
      <c r="FC250" s="51"/>
      <c r="FD250" s="51"/>
      <c r="FE250" s="51"/>
      <c r="FF250" s="51"/>
      <c r="FG250" s="51"/>
      <c r="FH250" s="51"/>
      <c r="FI250" s="51"/>
      <c r="FJ250" s="51"/>
      <c r="FK250" s="51"/>
      <c r="FL250" s="51"/>
      <c r="FM250" s="51"/>
      <c r="FN250" s="51"/>
      <c r="FO250" s="51"/>
      <c r="FP250" s="51"/>
      <c r="FQ250" s="51"/>
      <c r="FR250" s="51"/>
      <c r="FS250" s="51"/>
      <c r="FT250" s="51"/>
      <c r="FU250" s="51"/>
      <c r="FV250" s="51"/>
      <c r="FW250" s="51"/>
      <c r="FX250" s="51"/>
      <c r="FY250" s="51"/>
      <c r="FZ250" s="51"/>
      <c r="GA250" s="51"/>
      <c r="GB250" s="51"/>
      <c r="GC250" s="51"/>
      <c r="GD250" s="51"/>
      <c r="GE250" s="51"/>
      <c r="GF250" s="51"/>
      <c r="GG250" s="51"/>
      <c r="GH250" s="51"/>
      <c r="GI250" s="51"/>
      <c r="GJ250" s="51"/>
      <c r="GK250" s="51"/>
      <c r="GL250" s="51"/>
      <c r="GM250" s="51"/>
      <c r="GN250" s="51"/>
      <c r="GO250" s="51"/>
      <c r="GP250" s="51"/>
      <c r="GQ250" s="51"/>
      <c r="GR250" s="51"/>
      <c r="GS250" s="51"/>
      <c r="GT250" s="51"/>
      <c r="GU250" s="51"/>
      <c r="GV250" s="51"/>
      <c r="GW250" s="51"/>
      <c r="GX250" s="51"/>
      <c r="GY250" s="51"/>
      <c r="GZ250" s="51"/>
      <c r="HA250" s="51"/>
      <c r="HB250" s="51"/>
      <c r="HC250" s="51"/>
      <c r="HD250" s="51"/>
      <c r="HE250" s="51"/>
      <c r="HF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c r="CH251" s="51"/>
      <c r="CI251" s="51"/>
      <c r="CJ251" s="51"/>
      <c r="CK251" s="51"/>
      <c r="CL251" s="51"/>
      <c r="CM251" s="51"/>
      <c r="CN251" s="51"/>
      <c r="CO251" s="51"/>
      <c r="CP251" s="51"/>
      <c r="CQ251" s="51"/>
      <c r="CR251" s="51"/>
      <c r="CS251" s="51"/>
      <c r="CT251" s="51"/>
      <c r="CU251" s="51"/>
      <c r="CV251" s="51"/>
      <c r="CW251" s="51"/>
      <c r="CX251" s="51"/>
      <c r="CY251" s="51"/>
      <c r="CZ251" s="51"/>
      <c r="DA251" s="51"/>
      <c r="DB251" s="51"/>
      <c r="DC251" s="51"/>
      <c r="DD251" s="51"/>
      <c r="DE251" s="51"/>
      <c r="DF251" s="51"/>
      <c r="DG251" s="51"/>
      <c r="DH251" s="51"/>
      <c r="DI251" s="51"/>
      <c r="DJ251" s="51"/>
      <c r="DK251" s="51"/>
      <c r="DL251" s="51"/>
      <c r="DM251" s="51"/>
      <c r="DN251" s="51"/>
      <c r="DO251" s="51"/>
      <c r="DP251" s="51"/>
      <c r="DQ251" s="51"/>
      <c r="DR251" s="51"/>
      <c r="DS251" s="51"/>
      <c r="DT251" s="51"/>
      <c r="DU251" s="51"/>
      <c r="DV251" s="51"/>
      <c r="DW251" s="51"/>
      <c r="DX251" s="51"/>
      <c r="DY251" s="51"/>
      <c r="DZ251" s="51"/>
      <c r="EA251" s="51"/>
      <c r="EB251" s="51"/>
      <c r="EC251" s="51"/>
      <c r="ED251" s="51"/>
      <c r="EE251" s="51"/>
      <c r="EF251" s="51"/>
      <c r="EG251" s="51"/>
      <c r="EH251" s="51"/>
      <c r="EI251" s="51"/>
      <c r="EJ251" s="51"/>
      <c r="EK251" s="51"/>
      <c r="EL251" s="51"/>
      <c r="EM251" s="51"/>
      <c r="EN251" s="51"/>
      <c r="EO251" s="51"/>
      <c r="EP251" s="51"/>
      <c r="EQ251" s="51"/>
      <c r="ER251" s="51"/>
      <c r="ES251" s="51"/>
      <c r="ET251" s="51"/>
      <c r="EU251" s="51"/>
      <c r="EV251" s="51"/>
      <c r="EW251" s="51"/>
      <c r="EX251" s="51"/>
      <c r="EY251" s="51"/>
      <c r="EZ251" s="51"/>
      <c r="FA251" s="51"/>
      <c r="FB251" s="51"/>
      <c r="FC251" s="51"/>
      <c r="FD251" s="51"/>
      <c r="FE251" s="51"/>
      <c r="FF251" s="51"/>
      <c r="FG251" s="51"/>
      <c r="FH251" s="51"/>
      <c r="FI251" s="51"/>
      <c r="FJ251" s="51"/>
      <c r="FK251" s="51"/>
      <c r="FL251" s="51"/>
      <c r="FM251" s="51"/>
      <c r="FN251" s="51"/>
      <c r="FO251" s="51"/>
      <c r="FP251" s="51"/>
      <c r="FQ251" s="51"/>
      <c r="FR251" s="51"/>
      <c r="FS251" s="51"/>
      <c r="FT251" s="51"/>
      <c r="FU251" s="51"/>
      <c r="FV251" s="51"/>
      <c r="FW251" s="51"/>
      <c r="FX251" s="51"/>
      <c r="FY251" s="51"/>
      <c r="FZ251" s="51"/>
      <c r="GA251" s="51"/>
      <c r="GB251" s="51"/>
      <c r="GC251" s="51"/>
      <c r="GD251" s="51"/>
      <c r="GE251" s="51"/>
      <c r="GF251" s="51"/>
      <c r="GG251" s="51"/>
      <c r="GH251" s="51"/>
      <c r="GI251" s="51"/>
      <c r="GJ251" s="51"/>
      <c r="GK251" s="51"/>
      <c r="GL251" s="51"/>
      <c r="GM251" s="51"/>
      <c r="GN251" s="51"/>
      <c r="GO251" s="51"/>
      <c r="GP251" s="51"/>
      <c r="GQ251" s="51"/>
      <c r="GR251" s="51"/>
      <c r="GS251" s="51"/>
      <c r="GT251" s="51"/>
      <c r="GU251" s="51"/>
      <c r="GV251" s="51"/>
      <c r="GW251" s="51"/>
      <c r="GX251" s="51"/>
      <c r="GY251" s="51"/>
      <c r="GZ251" s="51"/>
      <c r="HA251" s="51"/>
      <c r="HB251" s="51"/>
      <c r="HC251" s="51"/>
      <c r="HD251" s="51"/>
      <c r="HE251" s="51"/>
      <c r="HF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c r="CH252" s="51"/>
      <c r="CI252" s="51"/>
      <c r="CJ252" s="51"/>
      <c r="CK252" s="51"/>
      <c r="CL252" s="51"/>
      <c r="CM252" s="51"/>
      <c r="CN252" s="51"/>
      <c r="CO252" s="51"/>
      <c r="CP252" s="51"/>
      <c r="CQ252" s="51"/>
      <c r="CR252" s="51"/>
      <c r="CS252" s="51"/>
      <c r="CT252" s="51"/>
      <c r="CU252" s="51"/>
      <c r="CV252" s="51"/>
      <c r="CW252" s="51"/>
      <c r="CX252" s="51"/>
      <c r="CY252" s="51"/>
      <c r="CZ252" s="51"/>
      <c r="DA252" s="51"/>
      <c r="DB252" s="51"/>
      <c r="DC252" s="51"/>
      <c r="DD252" s="51"/>
      <c r="DE252" s="51"/>
      <c r="DF252" s="51"/>
      <c r="DG252" s="51"/>
      <c r="DH252" s="51"/>
      <c r="DI252" s="51"/>
      <c r="DJ252" s="51"/>
      <c r="DK252" s="51"/>
      <c r="DL252" s="51"/>
      <c r="DM252" s="51"/>
      <c r="DN252" s="51"/>
      <c r="DO252" s="51"/>
      <c r="DP252" s="51"/>
      <c r="DQ252" s="51"/>
      <c r="DR252" s="51"/>
      <c r="DS252" s="51"/>
      <c r="DT252" s="51"/>
      <c r="DU252" s="51"/>
      <c r="DV252" s="51"/>
      <c r="DW252" s="51"/>
      <c r="DX252" s="51"/>
      <c r="DY252" s="51"/>
      <c r="DZ252" s="51"/>
      <c r="EA252" s="51"/>
      <c r="EB252" s="51"/>
      <c r="EC252" s="51"/>
      <c r="ED252" s="51"/>
      <c r="EE252" s="51"/>
      <c r="EF252" s="51"/>
      <c r="EG252" s="51"/>
      <c r="EH252" s="51"/>
      <c r="EI252" s="51"/>
      <c r="EJ252" s="51"/>
      <c r="EK252" s="51"/>
      <c r="EL252" s="51"/>
      <c r="EM252" s="51"/>
      <c r="EN252" s="51"/>
      <c r="EO252" s="51"/>
      <c r="EP252" s="51"/>
      <c r="EQ252" s="51"/>
      <c r="ER252" s="51"/>
      <c r="ES252" s="51"/>
      <c r="ET252" s="51"/>
      <c r="EU252" s="51"/>
      <c r="EV252" s="51"/>
      <c r="EW252" s="51"/>
      <c r="EX252" s="51"/>
      <c r="EY252" s="51"/>
      <c r="EZ252" s="51"/>
      <c r="FA252" s="51"/>
      <c r="FB252" s="51"/>
      <c r="FC252" s="51"/>
      <c r="FD252" s="51"/>
      <c r="FE252" s="51"/>
      <c r="FF252" s="51"/>
      <c r="FG252" s="51"/>
      <c r="FH252" s="51"/>
      <c r="FI252" s="51"/>
      <c r="FJ252" s="51"/>
      <c r="FK252" s="51"/>
      <c r="FL252" s="51"/>
      <c r="FM252" s="51"/>
      <c r="FN252" s="51"/>
      <c r="FO252" s="51"/>
      <c r="FP252" s="51"/>
      <c r="FQ252" s="51"/>
      <c r="FR252" s="51"/>
      <c r="FS252" s="51"/>
      <c r="FT252" s="51"/>
      <c r="FU252" s="51"/>
      <c r="FV252" s="51"/>
      <c r="FW252" s="51"/>
      <c r="FX252" s="51"/>
      <c r="FY252" s="51"/>
      <c r="FZ252" s="51"/>
      <c r="GA252" s="51"/>
      <c r="GB252" s="51"/>
      <c r="GC252" s="51"/>
      <c r="GD252" s="51"/>
      <c r="GE252" s="51"/>
      <c r="GF252" s="51"/>
      <c r="GG252" s="51"/>
      <c r="GH252" s="51"/>
      <c r="GI252" s="51"/>
      <c r="GJ252" s="51"/>
      <c r="GK252" s="51"/>
      <c r="GL252" s="51"/>
      <c r="GM252" s="51"/>
      <c r="GN252" s="51"/>
      <c r="GO252" s="51"/>
      <c r="GP252" s="51"/>
      <c r="GQ252" s="51"/>
      <c r="GR252" s="51"/>
      <c r="GS252" s="51"/>
      <c r="GT252" s="51"/>
      <c r="GU252" s="51"/>
      <c r="GV252" s="51"/>
      <c r="GW252" s="51"/>
      <c r="GX252" s="51"/>
      <c r="GY252" s="51"/>
      <c r="GZ252" s="51"/>
      <c r="HA252" s="51"/>
      <c r="HB252" s="51"/>
      <c r="HC252" s="51"/>
      <c r="HD252" s="51"/>
      <c r="HE252" s="51"/>
      <c r="HF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c r="CH253" s="51"/>
      <c r="CI253" s="51"/>
      <c r="CJ253" s="51"/>
      <c r="CK253" s="51"/>
      <c r="CL253" s="51"/>
      <c r="CM253" s="51"/>
      <c r="CN253" s="51"/>
      <c r="CO253" s="51"/>
      <c r="CP253" s="51"/>
      <c r="CQ253" s="51"/>
      <c r="CR253" s="51"/>
      <c r="CS253" s="51"/>
      <c r="CT253" s="51"/>
      <c r="CU253" s="51"/>
      <c r="CV253" s="51"/>
      <c r="CW253" s="51"/>
      <c r="CX253" s="51"/>
      <c r="CY253" s="51"/>
      <c r="CZ253" s="51"/>
      <c r="DA253" s="51"/>
      <c r="DB253" s="51"/>
      <c r="DC253" s="51"/>
      <c r="DD253" s="51"/>
      <c r="DE253" s="51"/>
      <c r="DF253" s="51"/>
      <c r="DG253" s="51"/>
      <c r="DH253" s="51"/>
      <c r="DI253" s="51"/>
      <c r="DJ253" s="51"/>
      <c r="DK253" s="51"/>
      <c r="DL253" s="51"/>
      <c r="DM253" s="51"/>
      <c r="DN253" s="51"/>
      <c r="DO253" s="51"/>
      <c r="DP253" s="51"/>
      <c r="DQ253" s="51"/>
      <c r="DR253" s="51"/>
      <c r="DS253" s="51"/>
      <c r="DT253" s="51"/>
      <c r="DU253" s="51"/>
      <c r="DV253" s="51"/>
      <c r="DW253" s="51"/>
      <c r="DX253" s="51"/>
      <c r="DY253" s="51"/>
      <c r="DZ253" s="51"/>
      <c r="EA253" s="51"/>
      <c r="EB253" s="51"/>
      <c r="EC253" s="51"/>
      <c r="ED253" s="51"/>
      <c r="EE253" s="51"/>
      <c r="EF253" s="51"/>
      <c r="EG253" s="51"/>
      <c r="EH253" s="51"/>
      <c r="EI253" s="51"/>
      <c r="EJ253" s="51"/>
      <c r="EK253" s="51"/>
      <c r="EL253" s="51"/>
      <c r="EM253" s="51"/>
      <c r="EN253" s="51"/>
      <c r="EO253" s="51"/>
      <c r="EP253" s="51"/>
      <c r="EQ253" s="51"/>
      <c r="ER253" s="51"/>
      <c r="ES253" s="51"/>
      <c r="ET253" s="51"/>
      <c r="EU253" s="51"/>
      <c r="EV253" s="51"/>
      <c r="EW253" s="51"/>
      <c r="EX253" s="51"/>
      <c r="EY253" s="51"/>
      <c r="EZ253" s="51"/>
      <c r="FA253" s="51"/>
      <c r="FB253" s="51"/>
      <c r="FC253" s="51"/>
      <c r="FD253" s="51"/>
      <c r="FE253" s="51"/>
      <c r="FF253" s="51"/>
      <c r="FG253" s="51"/>
      <c r="FH253" s="51"/>
      <c r="FI253" s="51"/>
      <c r="FJ253" s="51"/>
      <c r="FK253" s="51"/>
      <c r="FL253" s="51"/>
      <c r="FM253" s="51"/>
      <c r="FN253" s="51"/>
      <c r="FO253" s="51"/>
      <c r="FP253" s="51"/>
      <c r="FQ253" s="51"/>
      <c r="FR253" s="51"/>
      <c r="FS253" s="51"/>
      <c r="FT253" s="51"/>
      <c r="FU253" s="51"/>
      <c r="FV253" s="51"/>
      <c r="FW253" s="51"/>
      <c r="FX253" s="51"/>
      <c r="FY253" s="51"/>
      <c r="FZ253" s="51"/>
      <c r="GA253" s="51"/>
      <c r="GB253" s="51"/>
      <c r="GC253" s="51"/>
      <c r="GD253" s="51"/>
      <c r="GE253" s="51"/>
      <c r="GF253" s="51"/>
      <c r="GG253" s="51"/>
      <c r="GH253" s="51"/>
      <c r="GI253" s="51"/>
      <c r="GJ253" s="51"/>
      <c r="GK253" s="51"/>
      <c r="GL253" s="51"/>
      <c r="GM253" s="51"/>
      <c r="GN253" s="51"/>
      <c r="GO253" s="51"/>
      <c r="GP253" s="51"/>
      <c r="GQ253" s="51"/>
      <c r="GR253" s="51"/>
      <c r="GS253" s="51"/>
      <c r="GT253" s="51"/>
      <c r="GU253" s="51"/>
      <c r="GV253" s="51"/>
      <c r="GW253" s="51"/>
      <c r="GX253" s="51"/>
      <c r="GY253" s="51"/>
      <c r="GZ253" s="51"/>
      <c r="HA253" s="51"/>
      <c r="HB253" s="51"/>
      <c r="HC253" s="51"/>
      <c r="HD253" s="51"/>
      <c r="HE253" s="51"/>
      <c r="HF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c r="CH254" s="51"/>
      <c r="CI254" s="51"/>
      <c r="CJ254" s="51"/>
      <c r="CK254" s="51"/>
      <c r="CL254" s="51"/>
      <c r="CM254" s="51"/>
      <c r="CN254" s="51"/>
      <c r="CO254" s="51"/>
      <c r="CP254" s="51"/>
      <c r="CQ254" s="51"/>
      <c r="CR254" s="51"/>
      <c r="CS254" s="51"/>
      <c r="CT254" s="51"/>
      <c r="CU254" s="51"/>
      <c r="CV254" s="51"/>
      <c r="CW254" s="51"/>
      <c r="CX254" s="51"/>
      <c r="CY254" s="51"/>
      <c r="CZ254" s="51"/>
      <c r="DA254" s="51"/>
      <c r="DB254" s="51"/>
      <c r="DC254" s="51"/>
      <c r="DD254" s="51"/>
      <c r="DE254" s="51"/>
      <c r="DF254" s="51"/>
      <c r="DG254" s="51"/>
      <c r="DH254" s="51"/>
      <c r="DI254" s="51"/>
      <c r="DJ254" s="51"/>
      <c r="DK254" s="51"/>
      <c r="DL254" s="51"/>
      <c r="DM254" s="51"/>
      <c r="DN254" s="51"/>
      <c r="DO254" s="51"/>
      <c r="DP254" s="51"/>
      <c r="DQ254" s="51"/>
      <c r="DR254" s="51"/>
      <c r="DS254" s="51"/>
      <c r="DT254" s="51"/>
      <c r="DU254" s="51"/>
      <c r="DV254" s="51"/>
      <c r="DW254" s="51"/>
      <c r="DX254" s="51"/>
      <c r="DY254" s="51"/>
      <c r="DZ254" s="51"/>
      <c r="EA254" s="51"/>
      <c r="EB254" s="51"/>
      <c r="EC254" s="51"/>
      <c r="ED254" s="51"/>
      <c r="EE254" s="51"/>
      <c r="EF254" s="51"/>
      <c r="EG254" s="51"/>
      <c r="EH254" s="51"/>
      <c r="EI254" s="51"/>
      <c r="EJ254" s="51"/>
      <c r="EK254" s="51"/>
      <c r="EL254" s="51"/>
      <c r="EM254" s="51"/>
      <c r="EN254" s="51"/>
      <c r="EO254" s="51"/>
      <c r="EP254" s="51"/>
      <c r="EQ254" s="51"/>
      <c r="ER254" s="51"/>
      <c r="ES254" s="51"/>
      <c r="ET254" s="51"/>
      <c r="EU254" s="51"/>
      <c r="EV254" s="51"/>
      <c r="EW254" s="51"/>
      <c r="EX254" s="51"/>
      <c r="EY254" s="51"/>
      <c r="EZ254" s="51"/>
      <c r="FA254" s="51"/>
      <c r="FB254" s="51"/>
      <c r="FC254" s="51"/>
      <c r="FD254" s="51"/>
      <c r="FE254" s="51"/>
      <c r="FF254" s="51"/>
      <c r="FG254" s="51"/>
      <c r="FH254" s="51"/>
      <c r="FI254" s="51"/>
      <c r="FJ254" s="51"/>
      <c r="FK254" s="51"/>
      <c r="FL254" s="51"/>
      <c r="FM254" s="51"/>
      <c r="FN254" s="51"/>
      <c r="FO254" s="51"/>
      <c r="FP254" s="51"/>
      <c r="FQ254" s="51"/>
      <c r="FR254" s="51"/>
      <c r="FS254" s="51"/>
      <c r="FT254" s="51"/>
      <c r="FU254" s="51"/>
      <c r="FV254" s="51"/>
      <c r="FW254" s="51"/>
      <c r="FX254" s="51"/>
      <c r="FY254" s="51"/>
      <c r="FZ254" s="51"/>
      <c r="GA254" s="51"/>
      <c r="GB254" s="51"/>
      <c r="GC254" s="51"/>
      <c r="GD254" s="51"/>
      <c r="GE254" s="51"/>
      <c r="GF254" s="51"/>
      <c r="GG254" s="51"/>
      <c r="GH254" s="51"/>
      <c r="GI254" s="51"/>
      <c r="GJ254" s="51"/>
      <c r="GK254" s="51"/>
      <c r="GL254" s="51"/>
      <c r="GM254" s="51"/>
      <c r="GN254" s="51"/>
      <c r="GO254" s="51"/>
      <c r="GP254" s="51"/>
      <c r="GQ254" s="51"/>
      <c r="GR254" s="51"/>
      <c r="GS254" s="51"/>
      <c r="GT254" s="51"/>
      <c r="GU254" s="51"/>
      <c r="GV254" s="51"/>
      <c r="GW254" s="51"/>
      <c r="GX254" s="51"/>
      <c r="GY254" s="51"/>
      <c r="GZ254" s="51"/>
      <c r="HA254" s="51"/>
      <c r="HB254" s="51"/>
      <c r="HC254" s="51"/>
      <c r="HD254" s="51"/>
      <c r="HE254" s="51"/>
      <c r="HF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c r="CH255" s="51"/>
      <c r="CI255" s="51"/>
      <c r="CJ255" s="51"/>
      <c r="CK255" s="51"/>
      <c r="CL255" s="51"/>
      <c r="CM255" s="51"/>
      <c r="CN255" s="51"/>
      <c r="CO255" s="51"/>
      <c r="CP255" s="51"/>
      <c r="CQ255" s="51"/>
      <c r="CR255" s="51"/>
      <c r="CS255" s="51"/>
      <c r="CT255" s="51"/>
      <c r="CU255" s="51"/>
      <c r="CV255" s="51"/>
      <c r="CW255" s="51"/>
      <c r="CX255" s="51"/>
      <c r="CY255" s="51"/>
      <c r="CZ255" s="51"/>
      <c r="DA255" s="51"/>
      <c r="DB255" s="51"/>
      <c r="DC255" s="51"/>
      <c r="DD255" s="51"/>
      <c r="DE255" s="51"/>
      <c r="DF255" s="51"/>
      <c r="DG255" s="51"/>
      <c r="DH255" s="51"/>
      <c r="DI255" s="51"/>
      <c r="DJ255" s="51"/>
      <c r="DK255" s="51"/>
      <c r="DL255" s="51"/>
      <c r="DM255" s="51"/>
      <c r="DN255" s="51"/>
      <c r="DO255" s="51"/>
      <c r="DP255" s="51"/>
      <c r="DQ255" s="51"/>
      <c r="DR255" s="51"/>
      <c r="DS255" s="51"/>
      <c r="DT255" s="51"/>
      <c r="DU255" s="51"/>
      <c r="DV255" s="51"/>
      <c r="DW255" s="51"/>
      <c r="DX255" s="51"/>
      <c r="DY255" s="51"/>
      <c r="DZ255" s="51"/>
      <c r="EA255" s="51"/>
      <c r="EB255" s="51"/>
      <c r="EC255" s="51"/>
      <c r="ED255" s="51"/>
      <c r="EE255" s="51"/>
      <c r="EF255" s="51"/>
      <c r="EG255" s="51"/>
      <c r="EH255" s="51"/>
      <c r="EI255" s="51"/>
      <c r="EJ255" s="51"/>
      <c r="EK255" s="51"/>
      <c r="EL255" s="51"/>
      <c r="EM255" s="51"/>
      <c r="EN255" s="51"/>
      <c r="EO255" s="51"/>
      <c r="EP255" s="51"/>
      <c r="EQ255" s="51"/>
      <c r="ER255" s="51"/>
      <c r="ES255" s="51"/>
      <c r="ET255" s="51"/>
      <c r="EU255" s="51"/>
      <c r="EV255" s="51"/>
      <c r="EW255" s="51"/>
      <c r="EX255" s="51"/>
      <c r="EY255" s="51"/>
      <c r="EZ255" s="51"/>
      <c r="FA255" s="51"/>
      <c r="FB255" s="51"/>
      <c r="FC255" s="51"/>
      <c r="FD255" s="51"/>
      <c r="FE255" s="51"/>
      <c r="FF255" s="51"/>
      <c r="FG255" s="51"/>
      <c r="FH255" s="51"/>
      <c r="FI255" s="51"/>
      <c r="FJ255" s="51"/>
      <c r="FK255" s="51"/>
      <c r="FL255" s="51"/>
      <c r="FM255" s="51"/>
      <c r="FN255" s="51"/>
      <c r="FO255" s="51"/>
      <c r="FP255" s="51"/>
      <c r="FQ255" s="51"/>
      <c r="FR255" s="51"/>
      <c r="FS255" s="51"/>
      <c r="FT255" s="51"/>
      <c r="FU255" s="51"/>
      <c r="FV255" s="51"/>
      <c r="FW255" s="51"/>
      <c r="FX255" s="51"/>
      <c r="FY255" s="51"/>
      <c r="FZ255" s="51"/>
      <c r="GA255" s="51"/>
      <c r="GB255" s="51"/>
      <c r="GC255" s="51"/>
      <c r="GD255" s="51"/>
      <c r="GE255" s="51"/>
      <c r="GF255" s="51"/>
      <c r="GG255" s="51"/>
      <c r="GH255" s="51"/>
      <c r="GI255" s="51"/>
      <c r="GJ255" s="51"/>
      <c r="GK255" s="51"/>
      <c r="GL255" s="51"/>
      <c r="GM255" s="51"/>
      <c r="GN255" s="51"/>
      <c r="GO255" s="51"/>
      <c r="GP255" s="51"/>
      <c r="GQ255" s="51"/>
      <c r="GR255" s="51"/>
      <c r="GS255" s="51"/>
      <c r="GT255" s="51"/>
      <c r="GU255" s="51"/>
      <c r="GV255" s="51"/>
      <c r="GW255" s="51"/>
      <c r="GX255" s="51"/>
      <c r="GY255" s="51"/>
      <c r="GZ255" s="51"/>
      <c r="HA255" s="51"/>
      <c r="HB255" s="51"/>
      <c r="HC255" s="51"/>
      <c r="HD255" s="51"/>
      <c r="HE255" s="51"/>
      <c r="HF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c r="CH256" s="51"/>
      <c r="CI256" s="51"/>
      <c r="CJ256" s="51"/>
      <c r="CK256" s="51"/>
      <c r="CL256" s="51"/>
      <c r="CM256" s="51"/>
      <c r="CN256" s="51"/>
      <c r="CO256" s="51"/>
      <c r="CP256" s="51"/>
      <c r="CQ256" s="51"/>
      <c r="CR256" s="51"/>
      <c r="CS256" s="51"/>
      <c r="CT256" s="51"/>
      <c r="CU256" s="51"/>
      <c r="CV256" s="51"/>
      <c r="CW256" s="51"/>
      <c r="CX256" s="51"/>
      <c r="CY256" s="51"/>
      <c r="CZ256" s="51"/>
      <c r="DA256" s="51"/>
      <c r="DB256" s="51"/>
      <c r="DC256" s="51"/>
      <c r="DD256" s="51"/>
      <c r="DE256" s="51"/>
      <c r="DF256" s="51"/>
      <c r="DG256" s="51"/>
      <c r="DH256" s="51"/>
      <c r="DI256" s="51"/>
      <c r="DJ256" s="51"/>
      <c r="DK256" s="51"/>
      <c r="DL256" s="51"/>
      <c r="DM256" s="51"/>
      <c r="DN256" s="51"/>
      <c r="DO256" s="51"/>
      <c r="DP256" s="51"/>
      <c r="DQ256" s="51"/>
      <c r="DR256" s="51"/>
      <c r="DS256" s="51"/>
      <c r="DT256" s="51"/>
      <c r="DU256" s="51"/>
      <c r="DV256" s="51"/>
      <c r="DW256" s="51"/>
      <c r="DX256" s="51"/>
      <c r="DY256" s="51"/>
      <c r="DZ256" s="51"/>
      <c r="EA256" s="51"/>
      <c r="EB256" s="51"/>
      <c r="EC256" s="51"/>
      <c r="ED256" s="51"/>
      <c r="EE256" s="51"/>
      <c r="EF256" s="51"/>
      <c r="EG256" s="51"/>
      <c r="EH256" s="51"/>
      <c r="EI256" s="51"/>
      <c r="EJ256" s="51"/>
      <c r="EK256" s="51"/>
      <c r="EL256" s="51"/>
      <c r="EM256" s="51"/>
      <c r="EN256" s="51"/>
      <c r="EO256" s="51"/>
      <c r="EP256" s="51"/>
      <c r="EQ256" s="51"/>
      <c r="ER256" s="51"/>
      <c r="ES256" s="51"/>
      <c r="ET256" s="51"/>
      <c r="EU256" s="51"/>
      <c r="EV256" s="51"/>
      <c r="EW256" s="51"/>
      <c r="EX256" s="51"/>
      <c r="EY256" s="51"/>
      <c r="EZ256" s="51"/>
      <c r="FA256" s="51"/>
      <c r="FB256" s="51"/>
      <c r="FC256" s="51"/>
      <c r="FD256" s="51"/>
      <c r="FE256" s="51"/>
      <c r="FF256" s="51"/>
      <c r="FG256" s="51"/>
      <c r="FH256" s="51"/>
      <c r="FI256" s="51"/>
      <c r="FJ256" s="51"/>
      <c r="FK256" s="51"/>
      <c r="FL256" s="51"/>
      <c r="FM256" s="51"/>
      <c r="FN256" s="51"/>
      <c r="FO256" s="51"/>
      <c r="FP256" s="51"/>
      <c r="FQ256" s="51"/>
      <c r="FR256" s="51"/>
      <c r="FS256" s="51"/>
      <c r="FT256" s="51"/>
      <c r="FU256" s="51"/>
      <c r="FV256" s="51"/>
      <c r="FW256" s="51"/>
      <c r="FX256" s="51"/>
      <c r="FY256" s="51"/>
      <c r="FZ256" s="51"/>
      <c r="GA256" s="51"/>
      <c r="GB256" s="51"/>
      <c r="GC256" s="51"/>
      <c r="GD256" s="51"/>
      <c r="GE256" s="51"/>
      <c r="GF256" s="51"/>
      <c r="GG256" s="51"/>
      <c r="GH256" s="51"/>
      <c r="GI256" s="51"/>
      <c r="GJ256" s="51"/>
      <c r="GK256" s="51"/>
      <c r="GL256" s="51"/>
      <c r="GM256" s="51"/>
      <c r="GN256" s="51"/>
      <c r="GO256" s="51"/>
      <c r="GP256" s="51"/>
      <c r="GQ256" s="51"/>
      <c r="GR256" s="51"/>
      <c r="GS256" s="51"/>
      <c r="GT256" s="51"/>
      <c r="GU256" s="51"/>
      <c r="GV256" s="51"/>
      <c r="GW256" s="51"/>
      <c r="GX256" s="51"/>
      <c r="GY256" s="51"/>
      <c r="GZ256" s="51"/>
      <c r="HA256" s="51"/>
      <c r="HB256" s="51"/>
      <c r="HC256" s="51"/>
      <c r="HD256" s="51"/>
      <c r="HE256" s="51"/>
      <c r="HF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c r="CQ257" s="51"/>
      <c r="CR257" s="51"/>
      <c r="CS257" s="51"/>
      <c r="CT257" s="51"/>
      <c r="CU257" s="51"/>
      <c r="CV257" s="51"/>
      <c r="CW257" s="51"/>
      <c r="CX257" s="51"/>
      <c r="CY257" s="51"/>
      <c r="CZ257" s="51"/>
      <c r="DA257" s="51"/>
      <c r="DB257" s="51"/>
      <c r="DC257" s="51"/>
      <c r="DD257" s="51"/>
      <c r="DE257" s="51"/>
      <c r="DF257" s="51"/>
      <c r="DG257" s="51"/>
      <c r="DH257" s="51"/>
      <c r="DI257" s="51"/>
      <c r="DJ257" s="51"/>
      <c r="DK257" s="51"/>
      <c r="DL257" s="51"/>
      <c r="DM257" s="51"/>
      <c r="DN257" s="51"/>
      <c r="DO257" s="51"/>
      <c r="DP257" s="51"/>
      <c r="DQ257" s="51"/>
      <c r="DR257" s="51"/>
      <c r="DS257" s="51"/>
      <c r="DT257" s="51"/>
      <c r="DU257" s="51"/>
      <c r="DV257" s="51"/>
      <c r="DW257" s="51"/>
      <c r="DX257" s="51"/>
      <c r="DY257" s="51"/>
      <c r="DZ257" s="51"/>
      <c r="EA257" s="51"/>
      <c r="EB257" s="51"/>
      <c r="EC257" s="51"/>
      <c r="ED257" s="51"/>
      <c r="EE257" s="51"/>
      <c r="EF257" s="51"/>
      <c r="EG257" s="51"/>
      <c r="EH257" s="51"/>
      <c r="EI257" s="51"/>
      <c r="EJ257" s="51"/>
      <c r="EK257" s="51"/>
      <c r="EL257" s="51"/>
      <c r="EM257" s="51"/>
      <c r="EN257" s="51"/>
      <c r="EO257" s="51"/>
      <c r="EP257" s="51"/>
      <c r="EQ257" s="51"/>
      <c r="ER257" s="51"/>
      <c r="ES257" s="51"/>
      <c r="ET257" s="51"/>
      <c r="EU257" s="51"/>
      <c r="EV257" s="51"/>
      <c r="EW257" s="51"/>
      <c r="EX257" s="51"/>
      <c r="EY257" s="51"/>
      <c r="EZ257" s="51"/>
      <c r="FA257" s="51"/>
      <c r="FB257" s="51"/>
      <c r="FC257" s="51"/>
      <c r="FD257" s="51"/>
      <c r="FE257" s="51"/>
      <c r="FF257" s="51"/>
      <c r="FG257" s="51"/>
      <c r="FH257" s="51"/>
      <c r="FI257" s="51"/>
      <c r="FJ257" s="51"/>
      <c r="FK257" s="51"/>
      <c r="FL257" s="51"/>
      <c r="FM257" s="51"/>
      <c r="FN257" s="51"/>
      <c r="FO257" s="51"/>
      <c r="FP257" s="51"/>
      <c r="FQ257" s="51"/>
      <c r="FR257" s="51"/>
      <c r="FS257" s="51"/>
      <c r="FT257" s="51"/>
      <c r="FU257" s="51"/>
      <c r="FV257" s="51"/>
      <c r="FW257" s="51"/>
      <c r="FX257" s="51"/>
      <c r="FY257" s="51"/>
      <c r="FZ257" s="51"/>
      <c r="GA257" s="51"/>
      <c r="GB257" s="51"/>
      <c r="GC257" s="51"/>
      <c r="GD257" s="51"/>
      <c r="GE257" s="51"/>
      <c r="GF257" s="51"/>
      <c r="GG257" s="51"/>
      <c r="GH257" s="51"/>
      <c r="GI257" s="51"/>
      <c r="GJ257" s="51"/>
      <c r="GK257" s="51"/>
      <c r="GL257" s="51"/>
      <c r="GM257" s="51"/>
      <c r="GN257" s="51"/>
      <c r="GO257" s="51"/>
      <c r="GP257" s="51"/>
      <c r="GQ257" s="51"/>
      <c r="GR257" s="51"/>
      <c r="GS257" s="51"/>
      <c r="GT257" s="51"/>
      <c r="GU257" s="51"/>
      <c r="GV257" s="51"/>
      <c r="GW257" s="51"/>
      <c r="GX257" s="51"/>
      <c r="GY257" s="51"/>
      <c r="GZ257" s="51"/>
      <c r="HA257" s="51"/>
      <c r="HB257" s="51"/>
      <c r="HC257" s="51"/>
      <c r="HD257" s="51"/>
      <c r="HE257" s="51"/>
      <c r="HF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c r="CH258" s="51"/>
      <c r="CI258" s="51"/>
      <c r="CJ258" s="51"/>
      <c r="CK258" s="51"/>
      <c r="CL258" s="51"/>
      <c r="CM258" s="51"/>
      <c r="CN258" s="51"/>
      <c r="CO258" s="51"/>
      <c r="CP258" s="51"/>
      <c r="CQ258" s="51"/>
      <c r="CR258" s="51"/>
      <c r="CS258" s="51"/>
      <c r="CT258" s="51"/>
      <c r="CU258" s="51"/>
      <c r="CV258" s="51"/>
      <c r="CW258" s="51"/>
      <c r="CX258" s="51"/>
      <c r="CY258" s="51"/>
      <c r="CZ258" s="51"/>
      <c r="DA258" s="51"/>
      <c r="DB258" s="51"/>
      <c r="DC258" s="51"/>
      <c r="DD258" s="51"/>
      <c r="DE258" s="51"/>
      <c r="DF258" s="51"/>
      <c r="DG258" s="51"/>
      <c r="DH258" s="51"/>
      <c r="DI258" s="51"/>
      <c r="DJ258" s="51"/>
      <c r="DK258" s="51"/>
      <c r="DL258" s="51"/>
      <c r="DM258" s="51"/>
      <c r="DN258" s="51"/>
      <c r="DO258" s="51"/>
      <c r="DP258" s="51"/>
      <c r="DQ258" s="51"/>
      <c r="DR258" s="51"/>
      <c r="DS258" s="51"/>
      <c r="DT258" s="51"/>
      <c r="DU258" s="51"/>
      <c r="DV258" s="51"/>
      <c r="DW258" s="51"/>
      <c r="DX258" s="51"/>
      <c r="DY258" s="51"/>
      <c r="DZ258" s="51"/>
      <c r="EA258" s="51"/>
      <c r="EB258" s="51"/>
      <c r="EC258" s="51"/>
      <c r="ED258" s="51"/>
      <c r="EE258" s="51"/>
      <c r="EF258" s="51"/>
      <c r="EG258" s="51"/>
      <c r="EH258" s="51"/>
      <c r="EI258" s="51"/>
      <c r="EJ258" s="51"/>
      <c r="EK258" s="51"/>
      <c r="EL258" s="51"/>
      <c r="EM258" s="51"/>
      <c r="EN258" s="51"/>
      <c r="EO258" s="51"/>
      <c r="EP258" s="51"/>
      <c r="EQ258" s="51"/>
      <c r="ER258" s="51"/>
      <c r="ES258" s="51"/>
      <c r="ET258" s="51"/>
      <c r="EU258" s="51"/>
      <c r="EV258" s="51"/>
      <c r="EW258" s="51"/>
      <c r="EX258" s="51"/>
      <c r="EY258" s="51"/>
      <c r="EZ258" s="51"/>
      <c r="FA258" s="51"/>
      <c r="FB258" s="51"/>
      <c r="FC258" s="51"/>
      <c r="FD258" s="51"/>
      <c r="FE258" s="51"/>
      <c r="FF258" s="51"/>
      <c r="FG258" s="51"/>
      <c r="FH258" s="51"/>
      <c r="FI258" s="51"/>
      <c r="FJ258" s="51"/>
      <c r="FK258" s="51"/>
      <c r="FL258" s="51"/>
      <c r="FM258" s="51"/>
      <c r="FN258" s="51"/>
      <c r="FO258" s="51"/>
      <c r="FP258" s="51"/>
      <c r="FQ258" s="51"/>
      <c r="FR258" s="51"/>
      <c r="FS258" s="51"/>
      <c r="FT258" s="51"/>
      <c r="FU258" s="51"/>
      <c r="FV258" s="51"/>
      <c r="FW258" s="51"/>
      <c r="FX258" s="51"/>
      <c r="FY258" s="51"/>
      <c r="FZ258" s="51"/>
      <c r="GA258" s="51"/>
      <c r="GB258" s="51"/>
      <c r="GC258" s="51"/>
      <c r="GD258" s="51"/>
      <c r="GE258" s="51"/>
      <c r="GF258" s="51"/>
      <c r="GG258" s="51"/>
      <c r="GH258" s="51"/>
      <c r="GI258" s="51"/>
      <c r="GJ258" s="51"/>
      <c r="GK258" s="51"/>
      <c r="GL258" s="51"/>
      <c r="GM258" s="51"/>
      <c r="GN258" s="51"/>
      <c r="GO258" s="51"/>
      <c r="GP258" s="51"/>
      <c r="GQ258" s="51"/>
      <c r="GR258" s="51"/>
      <c r="GS258" s="51"/>
      <c r="GT258" s="51"/>
      <c r="GU258" s="51"/>
      <c r="GV258" s="51"/>
      <c r="GW258" s="51"/>
      <c r="GX258" s="51"/>
      <c r="GY258" s="51"/>
      <c r="GZ258" s="51"/>
      <c r="HA258" s="51"/>
      <c r="HB258" s="51"/>
      <c r="HC258" s="51"/>
      <c r="HD258" s="51"/>
      <c r="HE258" s="51"/>
      <c r="HF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c r="CQ259" s="51"/>
      <c r="CR259" s="51"/>
      <c r="CS259" s="51"/>
      <c r="CT259" s="51"/>
      <c r="CU259" s="51"/>
      <c r="CV259" s="51"/>
      <c r="CW259" s="51"/>
      <c r="CX259" s="51"/>
      <c r="CY259" s="51"/>
      <c r="CZ259" s="51"/>
      <c r="DA259" s="51"/>
      <c r="DB259" s="51"/>
      <c r="DC259" s="51"/>
      <c r="DD259" s="51"/>
      <c r="DE259" s="51"/>
      <c r="DF259" s="51"/>
      <c r="DG259" s="51"/>
      <c r="DH259" s="51"/>
      <c r="DI259" s="51"/>
      <c r="DJ259" s="51"/>
      <c r="DK259" s="51"/>
      <c r="DL259" s="51"/>
      <c r="DM259" s="51"/>
      <c r="DN259" s="51"/>
      <c r="DO259" s="51"/>
      <c r="DP259" s="51"/>
      <c r="DQ259" s="51"/>
      <c r="DR259" s="51"/>
      <c r="DS259" s="51"/>
      <c r="DT259" s="51"/>
      <c r="DU259" s="51"/>
      <c r="DV259" s="51"/>
      <c r="DW259" s="51"/>
      <c r="DX259" s="51"/>
      <c r="DY259" s="51"/>
      <c r="DZ259" s="51"/>
      <c r="EA259" s="51"/>
      <c r="EB259" s="51"/>
      <c r="EC259" s="51"/>
      <c r="ED259" s="51"/>
      <c r="EE259" s="51"/>
      <c r="EF259" s="51"/>
      <c r="EG259" s="51"/>
      <c r="EH259" s="51"/>
      <c r="EI259" s="51"/>
      <c r="EJ259" s="51"/>
      <c r="EK259" s="51"/>
      <c r="EL259" s="51"/>
      <c r="EM259" s="51"/>
      <c r="EN259" s="51"/>
      <c r="EO259" s="51"/>
      <c r="EP259" s="51"/>
      <c r="EQ259" s="51"/>
      <c r="ER259" s="51"/>
      <c r="ES259" s="51"/>
      <c r="ET259" s="51"/>
      <c r="EU259" s="51"/>
      <c r="EV259" s="51"/>
      <c r="EW259" s="51"/>
      <c r="EX259" s="51"/>
      <c r="EY259" s="51"/>
      <c r="EZ259" s="51"/>
      <c r="FA259" s="51"/>
      <c r="FB259" s="51"/>
      <c r="FC259" s="51"/>
      <c r="FD259" s="51"/>
      <c r="FE259" s="51"/>
      <c r="FF259" s="51"/>
      <c r="FG259" s="51"/>
      <c r="FH259" s="51"/>
      <c r="FI259" s="51"/>
      <c r="FJ259" s="51"/>
      <c r="FK259" s="51"/>
      <c r="FL259" s="51"/>
      <c r="FM259" s="51"/>
      <c r="FN259" s="51"/>
      <c r="FO259" s="51"/>
      <c r="FP259" s="51"/>
      <c r="FQ259" s="51"/>
      <c r="FR259" s="51"/>
      <c r="FS259" s="51"/>
      <c r="FT259" s="51"/>
      <c r="FU259" s="51"/>
      <c r="FV259" s="51"/>
      <c r="FW259" s="51"/>
      <c r="FX259" s="51"/>
      <c r="FY259" s="51"/>
      <c r="FZ259" s="51"/>
      <c r="GA259" s="51"/>
      <c r="GB259" s="51"/>
      <c r="GC259" s="51"/>
      <c r="GD259" s="51"/>
      <c r="GE259" s="51"/>
      <c r="GF259" s="51"/>
      <c r="GG259" s="51"/>
      <c r="GH259" s="51"/>
      <c r="GI259" s="51"/>
      <c r="GJ259" s="51"/>
      <c r="GK259" s="51"/>
      <c r="GL259" s="51"/>
      <c r="GM259" s="51"/>
      <c r="GN259" s="51"/>
      <c r="GO259" s="51"/>
      <c r="GP259" s="51"/>
      <c r="GQ259" s="51"/>
      <c r="GR259" s="51"/>
      <c r="GS259" s="51"/>
      <c r="GT259" s="51"/>
      <c r="GU259" s="51"/>
      <c r="GV259" s="51"/>
      <c r="GW259" s="51"/>
      <c r="GX259" s="51"/>
      <c r="GY259" s="51"/>
      <c r="GZ259" s="51"/>
      <c r="HA259" s="51"/>
      <c r="HB259" s="51"/>
      <c r="HC259" s="51"/>
      <c r="HD259" s="51"/>
      <c r="HE259" s="51"/>
      <c r="HF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c r="CH260" s="51"/>
      <c r="CI260" s="51"/>
      <c r="CJ260" s="51"/>
      <c r="CK260" s="51"/>
      <c r="CL260" s="51"/>
      <c r="CM260" s="51"/>
      <c r="CN260" s="51"/>
      <c r="CO260" s="51"/>
      <c r="CP260" s="51"/>
      <c r="CQ260" s="51"/>
      <c r="CR260" s="51"/>
      <c r="CS260" s="51"/>
      <c r="CT260" s="51"/>
      <c r="CU260" s="51"/>
      <c r="CV260" s="51"/>
      <c r="CW260" s="51"/>
      <c r="CX260" s="51"/>
      <c r="CY260" s="51"/>
      <c r="CZ260" s="51"/>
      <c r="DA260" s="51"/>
      <c r="DB260" s="51"/>
      <c r="DC260" s="51"/>
      <c r="DD260" s="51"/>
      <c r="DE260" s="51"/>
      <c r="DF260" s="51"/>
      <c r="DG260" s="51"/>
      <c r="DH260" s="51"/>
      <c r="DI260" s="51"/>
      <c r="DJ260" s="51"/>
      <c r="DK260" s="51"/>
      <c r="DL260" s="51"/>
      <c r="DM260" s="51"/>
      <c r="DN260" s="51"/>
      <c r="DO260" s="51"/>
      <c r="DP260" s="51"/>
      <c r="DQ260" s="51"/>
      <c r="DR260" s="51"/>
      <c r="DS260" s="51"/>
      <c r="DT260" s="51"/>
      <c r="DU260" s="51"/>
      <c r="DV260" s="51"/>
      <c r="DW260" s="51"/>
      <c r="DX260" s="51"/>
      <c r="DY260" s="51"/>
      <c r="DZ260" s="51"/>
      <c r="EA260" s="51"/>
      <c r="EB260" s="51"/>
      <c r="EC260" s="51"/>
      <c r="ED260" s="51"/>
      <c r="EE260" s="51"/>
      <c r="EF260" s="51"/>
      <c r="EG260" s="51"/>
      <c r="EH260" s="51"/>
      <c r="EI260" s="51"/>
      <c r="EJ260" s="51"/>
      <c r="EK260" s="51"/>
      <c r="EL260" s="51"/>
      <c r="EM260" s="51"/>
      <c r="EN260" s="51"/>
      <c r="EO260" s="51"/>
      <c r="EP260" s="51"/>
      <c r="EQ260" s="51"/>
      <c r="ER260" s="51"/>
      <c r="ES260" s="51"/>
      <c r="ET260" s="51"/>
      <c r="EU260" s="51"/>
      <c r="EV260" s="51"/>
      <c r="EW260" s="51"/>
      <c r="EX260" s="51"/>
      <c r="EY260" s="51"/>
      <c r="EZ260" s="51"/>
      <c r="FA260" s="51"/>
      <c r="FB260" s="51"/>
      <c r="FC260" s="51"/>
      <c r="FD260" s="51"/>
      <c r="FE260" s="51"/>
      <c r="FF260" s="51"/>
      <c r="FG260" s="51"/>
      <c r="FH260" s="51"/>
      <c r="FI260" s="51"/>
      <c r="FJ260" s="51"/>
      <c r="FK260" s="51"/>
      <c r="FL260" s="51"/>
      <c r="FM260" s="51"/>
      <c r="FN260" s="51"/>
      <c r="FO260" s="51"/>
      <c r="FP260" s="51"/>
      <c r="FQ260" s="51"/>
      <c r="FR260" s="51"/>
      <c r="FS260" s="51"/>
      <c r="FT260" s="51"/>
      <c r="FU260" s="51"/>
      <c r="FV260" s="51"/>
      <c r="FW260" s="51"/>
      <c r="FX260" s="51"/>
      <c r="FY260" s="51"/>
      <c r="FZ260" s="51"/>
      <c r="GA260" s="51"/>
      <c r="GB260" s="51"/>
      <c r="GC260" s="51"/>
      <c r="GD260" s="51"/>
      <c r="GE260" s="51"/>
      <c r="GF260" s="51"/>
      <c r="GG260" s="51"/>
      <c r="GH260" s="51"/>
      <c r="GI260" s="51"/>
      <c r="GJ260" s="51"/>
      <c r="GK260" s="51"/>
      <c r="GL260" s="51"/>
      <c r="GM260" s="51"/>
      <c r="GN260" s="51"/>
      <c r="GO260" s="51"/>
      <c r="GP260" s="51"/>
      <c r="GQ260" s="51"/>
      <c r="GR260" s="51"/>
      <c r="GS260" s="51"/>
      <c r="GT260" s="51"/>
      <c r="GU260" s="51"/>
      <c r="GV260" s="51"/>
      <c r="GW260" s="51"/>
      <c r="GX260" s="51"/>
      <c r="GY260" s="51"/>
      <c r="GZ260" s="51"/>
      <c r="HA260" s="51"/>
      <c r="HB260" s="51"/>
      <c r="HC260" s="51"/>
      <c r="HD260" s="51"/>
      <c r="HE260" s="51"/>
      <c r="HF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c r="BZ261" s="51"/>
      <c r="CA261" s="51"/>
      <c r="CB261" s="51"/>
      <c r="CC261" s="51"/>
      <c r="CD261" s="51"/>
      <c r="CE261" s="51"/>
      <c r="CF261" s="51"/>
      <c r="CG261" s="51"/>
      <c r="CH261" s="51"/>
      <c r="CI261" s="51"/>
      <c r="CJ261" s="51"/>
      <c r="CK261" s="51"/>
      <c r="CL261" s="51"/>
      <c r="CM261" s="51"/>
      <c r="CN261" s="51"/>
      <c r="CO261" s="51"/>
      <c r="CP261" s="51"/>
      <c r="CQ261" s="51"/>
      <c r="CR261" s="51"/>
      <c r="CS261" s="51"/>
      <c r="CT261" s="51"/>
      <c r="CU261" s="51"/>
      <c r="CV261" s="51"/>
      <c r="CW261" s="51"/>
      <c r="CX261" s="51"/>
      <c r="CY261" s="51"/>
      <c r="CZ261" s="51"/>
      <c r="DA261" s="51"/>
      <c r="DB261" s="51"/>
      <c r="DC261" s="51"/>
      <c r="DD261" s="51"/>
      <c r="DE261" s="51"/>
      <c r="DF261" s="51"/>
      <c r="DG261" s="51"/>
      <c r="DH261" s="51"/>
      <c r="DI261" s="51"/>
      <c r="DJ261" s="51"/>
      <c r="DK261" s="51"/>
      <c r="DL261" s="51"/>
      <c r="DM261" s="51"/>
      <c r="DN261" s="51"/>
      <c r="DO261" s="51"/>
      <c r="DP261" s="51"/>
      <c r="DQ261" s="51"/>
      <c r="DR261" s="51"/>
      <c r="DS261" s="51"/>
      <c r="DT261" s="51"/>
      <c r="DU261" s="51"/>
      <c r="DV261" s="51"/>
      <c r="DW261" s="51"/>
      <c r="DX261" s="51"/>
      <c r="DY261" s="51"/>
      <c r="DZ261" s="51"/>
      <c r="EA261" s="51"/>
      <c r="EB261" s="51"/>
      <c r="EC261" s="51"/>
      <c r="ED261" s="51"/>
      <c r="EE261" s="51"/>
      <c r="EF261" s="51"/>
      <c r="EG261" s="51"/>
      <c r="EH261" s="51"/>
      <c r="EI261" s="51"/>
      <c r="EJ261" s="51"/>
      <c r="EK261" s="51"/>
      <c r="EL261" s="51"/>
      <c r="EM261" s="51"/>
      <c r="EN261" s="51"/>
      <c r="EO261" s="51"/>
      <c r="EP261" s="51"/>
      <c r="EQ261" s="51"/>
      <c r="ER261" s="51"/>
      <c r="ES261" s="51"/>
      <c r="ET261" s="51"/>
      <c r="EU261" s="51"/>
      <c r="EV261" s="51"/>
      <c r="EW261" s="51"/>
      <c r="EX261" s="51"/>
      <c r="EY261" s="51"/>
      <c r="EZ261" s="51"/>
      <c r="FA261" s="51"/>
      <c r="FB261" s="51"/>
      <c r="FC261" s="51"/>
      <c r="FD261" s="51"/>
      <c r="FE261" s="51"/>
      <c r="FF261" s="51"/>
      <c r="FG261" s="51"/>
      <c r="FH261" s="51"/>
      <c r="FI261" s="51"/>
      <c r="FJ261" s="51"/>
      <c r="FK261" s="51"/>
      <c r="FL261" s="51"/>
      <c r="FM261" s="51"/>
      <c r="FN261" s="51"/>
      <c r="FO261" s="51"/>
      <c r="FP261" s="51"/>
      <c r="FQ261" s="51"/>
      <c r="FR261" s="51"/>
      <c r="FS261" s="51"/>
      <c r="FT261" s="51"/>
      <c r="FU261" s="51"/>
      <c r="FV261" s="51"/>
      <c r="FW261" s="51"/>
      <c r="FX261" s="51"/>
      <c r="FY261" s="51"/>
      <c r="FZ261" s="51"/>
      <c r="GA261" s="51"/>
      <c r="GB261" s="51"/>
      <c r="GC261" s="51"/>
      <c r="GD261" s="51"/>
      <c r="GE261" s="51"/>
      <c r="GF261" s="51"/>
      <c r="GG261" s="51"/>
      <c r="GH261" s="51"/>
      <c r="GI261" s="51"/>
      <c r="GJ261" s="51"/>
      <c r="GK261" s="51"/>
      <c r="GL261" s="51"/>
      <c r="GM261" s="51"/>
      <c r="GN261" s="51"/>
      <c r="GO261" s="51"/>
      <c r="GP261" s="51"/>
      <c r="GQ261" s="51"/>
      <c r="GR261" s="51"/>
      <c r="GS261" s="51"/>
      <c r="GT261" s="51"/>
      <c r="GU261" s="51"/>
      <c r="GV261" s="51"/>
      <c r="GW261" s="51"/>
      <c r="GX261" s="51"/>
      <c r="GY261" s="51"/>
      <c r="GZ261" s="51"/>
      <c r="HA261" s="51"/>
      <c r="HB261" s="51"/>
      <c r="HC261" s="51"/>
      <c r="HD261" s="51"/>
      <c r="HE261" s="51"/>
      <c r="HF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c r="DB262" s="51"/>
      <c r="DC262" s="51"/>
      <c r="DD262" s="51"/>
      <c r="DE262" s="51"/>
      <c r="DF262" s="51"/>
      <c r="DG262" s="51"/>
      <c r="DH262" s="51"/>
      <c r="DI262" s="51"/>
      <c r="DJ262" s="51"/>
      <c r="DK262" s="51"/>
      <c r="DL262" s="51"/>
      <c r="DM262" s="51"/>
      <c r="DN262" s="51"/>
      <c r="DO262" s="51"/>
      <c r="DP262" s="51"/>
      <c r="DQ262" s="51"/>
      <c r="DR262" s="51"/>
      <c r="DS262" s="51"/>
      <c r="DT262" s="51"/>
      <c r="DU262" s="51"/>
      <c r="DV262" s="51"/>
      <c r="DW262" s="51"/>
      <c r="DX262" s="51"/>
      <c r="DY262" s="51"/>
      <c r="DZ262" s="51"/>
      <c r="EA262" s="51"/>
      <c r="EB262" s="51"/>
      <c r="EC262" s="51"/>
      <c r="ED262" s="51"/>
      <c r="EE262" s="51"/>
      <c r="EF262" s="51"/>
      <c r="EG262" s="51"/>
      <c r="EH262" s="51"/>
      <c r="EI262" s="51"/>
      <c r="EJ262" s="51"/>
      <c r="EK262" s="51"/>
      <c r="EL262" s="51"/>
      <c r="EM262" s="51"/>
      <c r="EN262" s="51"/>
      <c r="EO262" s="51"/>
      <c r="EP262" s="51"/>
      <c r="EQ262" s="51"/>
      <c r="ER262" s="51"/>
      <c r="ES262" s="51"/>
      <c r="ET262" s="51"/>
      <c r="EU262" s="51"/>
      <c r="EV262" s="51"/>
      <c r="EW262" s="51"/>
      <c r="EX262" s="51"/>
      <c r="EY262" s="51"/>
      <c r="EZ262" s="51"/>
      <c r="FA262" s="51"/>
      <c r="FB262" s="51"/>
      <c r="FC262" s="51"/>
      <c r="FD262" s="51"/>
      <c r="FE262" s="51"/>
      <c r="FF262" s="51"/>
      <c r="FG262" s="51"/>
      <c r="FH262" s="51"/>
      <c r="FI262" s="51"/>
      <c r="FJ262" s="51"/>
      <c r="FK262" s="51"/>
      <c r="FL262" s="51"/>
      <c r="FM262" s="51"/>
      <c r="FN262" s="51"/>
      <c r="FO262" s="51"/>
      <c r="FP262" s="51"/>
      <c r="FQ262" s="51"/>
      <c r="FR262" s="51"/>
      <c r="FS262" s="51"/>
      <c r="FT262" s="51"/>
      <c r="FU262" s="51"/>
      <c r="FV262" s="51"/>
      <c r="FW262" s="51"/>
      <c r="FX262" s="51"/>
      <c r="FY262" s="51"/>
      <c r="FZ262" s="51"/>
      <c r="GA262" s="51"/>
      <c r="GB262" s="51"/>
      <c r="GC262" s="51"/>
      <c r="GD262" s="51"/>
      <c r="GE262" s="51"/>
      <c r="GF262" s="51"/>
      <c r="GG262" s="51"/>
      <c r="GH262" s="51"/>
      <c r="GI262" s="51"/>
      <c r="GJ262" s="51"/>
      <c r="GK262" s="51"/>
      <c r="GL262" s="51"/>
      <c r="GM262" s="51"/>
      <c r="GN262" s="51"/>
      <c r="GO262" s="51"/>
      <c r="GP262" s="51"/>
      <c r="GQ262" s="51"/>
      <c r="GR262" s="51"/>
      <c r="GS262" s="51"/>
      <c r="GT262" s="51"/>
      <c r="GU262" s="51"/>
      <c r="GV262" s="51"/>
      <c r="GW262" s="51"/>
      <c r="GX262" s="51"/>
      <c r="GY262" s="51"/>
      <c r="GZ262" s="51"/>
      <c r="HA262" s="51"/>
      <c r="HB262" s="51"/>
      <c r="HC262" s="51"/>
      <c r="HD262" s="51"/>
      <c r="HE262" s="51"/>
      <c r="HF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c r="BZ263" s="51"/>
      <c r="CA263" s="51"/>
      <c r="CB263" s="51"/>
      <c r="CC263" s="51"/>
      <c r="CD263" s="51"/>
      <c r="CE263" s="51"/>
      <c r="CF263" s="51"/>
      <c r="CG263" s="51"/>
      <c r="CH263" s="51"/>
      <c r="CI263" s="51"/>
      <c r="CJ263" s="51"/>
      <c r="CK263" s="51"/>
      <c r="CL263" s="51"/>
      <c r="CM263" s="51"/>
      <c r="CN263" s="51"/>
      <c r="CO263" s="51"/>
      <c r="CP263" s="51"/>
      <c r="CQ263" s="51"/>
      <c r="CR263" s="51"/>
      <c r="CS263" s="51"/>
      <c r="CT263" s="51"/>
      <c r="CU263" s="51"/>
      <c r="CV263" s="51"/>
      <c r="CW263" s="51"/>
      <c r="CX263" s="51"/>
      <c r="CY263" s="51"/>
      <c r="CZ263" s="51"/>
      <c r="DA263" s="51"/>
      <c r="DB263" s="51"/>
      <c r="DC263" s="51"/>
      <c r="DD263" s="51"/>
      <c r="DE263" s="51"/>
      <c r="DF263" s="51"/>
      <c r="DG263" s="51"/>
      <c r="DH263" s="51"/>
      <c r="DI263" s="51"/>
      <c r="DJ263" s="51"/>
      <c r="DK263" s="51"/>
      <c r="DL263" s="51"/>
      <c r="DM263" s="51"/>
      <c r="DN263" s="51"/>
      <c r="DO263" s="51"/>
      <c r="DP263" s="51"/>
      <c r="DQ263" s="51"/>
      <c r="DR263" s="51"/>
      <c r="DS263" s="51"/>
      <c r="DT263" s="51"/>
      <c r="DU263" s="51"/>
      <c r="DV263" s="51"/>
      <c r="DW263" s="51"/>
      <c r="DX263" s="51"/>
      <c r="DY263" s="51"/>
      <c r="DZ263" s="51"/>
      <c r="EA263" s="51"/>
      <c r="EB263" s="51"/>
      <c r="EC263" s="51"/>
      <c r="ED263" s="51"/>
      <c r="EE263" s="51"/>
      <c r="EF263" s="51"/>
      <c r="EG263" s="51"/>
      <c r="EH263" s="51"/>
      <c r="EI263" s="51"/>
      <c r="EJ263" s="51"/>
      <c r="EK263" s="51"/>
      <c r="EL263" s="51"/>
      <c r="EM263" s="51"/>
      <c r="EN263" s="51"/>
      <c r="EO263" s="51"/>
      <c r="EP263" s="51"/>
      <c r="EQ263" s="51"/>
      <c r="ER263" s="51"/>
      <c r="ES263" s="51"/>
      <c r="ET263" s="51"/>
      <c r="EU263" s="51"/>
      <c r="EV263" s="51"/>
      <c r="EW263" s="51"/>
      <c r="EX263" s="51"/>
      <c r="EY263" s="51"/>
      <c r="EZ263" s="51"/>
      <c r="FA263" s="51"/>
      <c r="FB263" s="51"/>
      <c r="FC263" s="51"/>
      <c r="FD263" s="51"/>
      <c r="FE263" s="51"/>
      <c r="FF263" s="51"/>
      <c r="FG263" s="51"/>
      <c r="FH263" s="51"/>
      <c r="FI263" s="51"/>
      <c r="FJ263" s="51"/>
      <c r="FK263" s="51"/>
      <c r="FL263" s="51"/>
      <c r="FM263" s="51"/>
      <c r="FN263" s="51"/>
      <c r="FO263" s="51"/>
      <c r="FP263" s="51"/>
      <c r="FQ263" s="51"/>
      <c r="FR263" s="51"/>
      <c r="FS263" s="51"/>
      <c r="FT263" s="51"/>
      <c r="FU263" s="51"/>
      <c r="FV263" s="51"/>
      <c r="FW263" s="51"/>
      <c r="FX263" s="51"/>
      <c r="FY263" s="51"/>
      <c r="FZ263" s="51"/>
      <c r="GA263" s="51"/>
      <c r="GB263" s="51"/>
      <c r="GC263" s="51"/>
      <c r="GD263" s="51"/>
      <c r="GE263" s="51"/>
      <c r="GF263" s="51"/>
      <c r="GG263" s="51"/>
      <c r="GH263" s="51"/>
      <c r="GI263" s="51"/>
      <c r="GJ263" s="51"/>
      <c r="GK263" s="51"/>
      <c r="GL263" s="51"/>
      <c r="GM263" s="51"/>
      <c r="GN263" s="51"/>
      <c r="GO263" s="51"/>
      <c r="GP263" s="51"/>
      <c r="GQ263" s="51"/>
      <c r="GR263" s="51"/>
      <c r="GS263" s="51"/>
      <c r="GT263" s="51"/>
      <c r="GU263" s="51"/>
      <c r="GV263" s="51"/>
      <c r="GW263" s="51"/>
      <c r="GX263" s="51"/>
      <c r="GY263" s="51"/>
      <c r="GZ263" s="51"/>
      <c r="HA263" s="51"/>
      <c r="HB263" s="51"/>
      <c r="HC263" s="51"/>
      <c r="HD263" s="51"/>
      <c r="HE263" s="51"/>
      <c r="HF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c r="BZ264" s="51"/>
      <c r="CA264" s="51"/>
      <c r="CB264" s="51"/>
      <c r="CC264" s="51"/>
      <c r="CD264" s="51"/>
      <c r="CE264" s="51"/>
      <c r="CF264" s="51"/>
      <c r="CG264" s="51"/>
      <c r="CH264" s="51"/>
      <c r="CI264" s="51"/>
      <c r="CJ264" s="51"/>
      <c r="CK264" s="51"/>
      <c r="CL264" s="51"/>
      <c r="CM264" s="51"/>
      <c r="CN264" s="51"/>
      <c r="CO264" s="51"/>
      <c r="CP264" s="51"/>
      <c r="CQ264" s="51"/>
      <c r="CR264" s="51"/>
      <c r="CS264" s="51"/>
      <c r="CT264" s="51"/>
      <c r="CU264" s="51"/>
      <c r="CV264" s="51"/>
      <c r="CW264" s="51"/>
      <c r="CX264" s="51"/>
      <c r="CY264" s="51"/>
      <c r="CZ264" s="51"/>
      <c r="DA264" s="51"/>
      <c r="DB264" s="51"/>
      <c r="DC264" s="51"/>
      <c r="DD264" s="51"/>
      <c r="DE264" s="51"/>
      <c r="DF264" s="51"/>
      <c r="DG264" s="51"/>
      <c r="DH264" s="51"/>
      <c r="DI264" s="51"/>
      <c r="DJ264" s="51"/>
      <c r="DK264" s="51"/>
      <c r="DL264" s="51"/>
      <c r="DM264" s="51"/>
      <c r="DN264" s="51"/>
      <c r="DO264" s="51"/>
      <c r="DP264" s="51"/>
      <c r="DQ264" s="51"/>
      <c r="DR264" s="51"/>
      <c r="DS264" s="51"/>
      <c r="DT264" s="51"/>
      <c r="DU264" s="51"/>
      <c r="DV264" s="51"/>
      <c r="DW264" s="51"/>
      <c r="DX264" s="51"/>
      <c r="DY264" s="51"/>
      <c r="DZ264" s="51"/>
      <c r="EA264" s="51"/>
      <c r="EB264" s="51"/>
      <c r="EC264" s="51"/>
      <c r="ED264" s="51"/>
      <c r="EE264" s="51"/>
      <c r="EF264" s="51"/>
      <c r="EG264" s="51"/>
      <c r="EH264" s="51"/>
      <c r="EI264" s="51"/>
      <c r="EJ264" s="51"/>
      <c r="EK264" s="51"/>
      <c r="EL264" s="51"/>
      <c r="EM264" s="51"/>
      <c r="EN264" s="51"/>
      <c r="EO264" s="51"/>
      <c r="EP264" s="51"/>
      <c r="EQ264" s="51"/>
      <c r="ER264" s="51"/>
      <c r="ES264" s="51"/>
      <c r="ET264" s="51"/>
      <c r="EU264" s="51"/>
      <c r="EV264" s="51"/>
      <c r="EW264" s="51"/>
      <c r="EX264" s="51"/>
      <c r="EY264" s="51"/>
      <c r="EZ264" s="51"/>
      <c r="FA264" s="51"/>
      <c r="FB264" s="51"/>
      <c r="FC264" s="51"/>
      <c r="FD264" s="51"/>
      <c r="FE264" s="51"/>
      <c r="FF264" s="51"/>
      <c r="FG264" s="51"/>
      <c r="FH264" s="51"/>
      <c r="FI264" s="51"/>
      <c r="FJ264" s="51"/>
      <c r="FK264" s="51"/>
      <c r="FL264" s="51"/>
      <c r="FM264" s="51"/>
      <c r="FN264" s="51"/>
      <c r="FO264" s="51"/>
      <c r="FP264" s="51"/>
      <c r="FQ264" s="51"/>
      <c r="FR264" s="51"/>
      <c r="FS264" s="51"/>
      <c r="FT264" s="51"/>
      <c r="FU264" s="51"/>
      <c r="FV264" s="51"/>
      <c r="FW264" s="51"/>
      <c r="FX264" s="51"/>
      <c r="FY264" s="51"/>
      <c r="FZ264" s="51"/>
      <c r="GA264" s="51"/>
      <c r="GB264" s="51"/>
      <c r="GC264" s="51"/>
      <c r="GD264" s="51"/>
      <c r="GE264" s="51"/>
      <c r="GF264" s="51"/>
      <c r="GG264" s="51"/>
      <c r="GH264" s="51"/>
      <c r="GI264" s="51"/>
      <c r="GJ264" s="51"/>
      <c r="GK264" s="51"/>
      <c r="GL264" s="51"/>
      <c r="GM264" s="51"/>
      <c r="GN264" s="51"/>
      <c r="GO264" s="51"/>
      <c r="GP264" s="51"/>
      <c r="GQ264" s="51"/>
      <c r="GR264" s="51"/>
      <c r="GS264" s="51"/>
      <c r="GT264" s="51"/>
      <c r="GU264" s="51"/>
      <c r="GV264" s="51"/>
      <c r="GW264" s="51"/>
      <c r="GX264" s="51"/>
      <c r="GY264" s="51"/>
      <c r="GZ264" s="51"/>
      <c r="HA264" s="51"/>
      <c r="HB264" s="51"/>
      <c r="HC264" s="51"/>
      <c r="HD264" s="51"/>
      <c r="HE264" s="51"/>
      <c r="HF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c r="BZ265" s="51"/>
      <c r="CA265" s="51"/>
      <c r="CB265" s="51"/>
      <c r="CC265" s="51"/>
      <c r="CD265" s="51"/>
      <c r="CE265" s="51"/>
      <c r="CF265" s="51"/>
      <c r="CG265" s="51"/>
      <c r="CH265" s="51"/>
      <c r="CI265" s="51"/>
      <c r="CJ265" s="51"/>
      <c r="CK265" s="51"/>
      <c r="CL265" s="51"/>
      <c r="CM265" s="51"/>
      <c r="CN265" s="51"/>
      <c r="CO265" s="51"/>
      <c r="CP265" s="51"/>
      <c r="CQ265" s="51"/>
      <c r="CR265" s="51"/>
      <c r="CS265" s="51"/>
      <c r="CT265" s="51"/>
      <c r="CU265" s="51"/>
      <c r="CV265" s="51"/>
      <c r="CW265" s="51"/>
      <c r="CX265" s="51"/>
      <c r="CY265" s="51"/>
      <c r="CZ265" s="51"/>
      <c r="DA265" s="51"/>
      <c r="DB265" s="51"/>
      <c r="DC265" s="51"/>
      <c r="DD265" s="51"/>
      <c r="DE265" s="51"/>
      <c r="DF265" s="51"/>
      <c r="DG265" s="51"/>
      <c r="DH265" s="51"/>
      <c r="DI265" s="51"/>
      <c r="DJ265" s="51"/>
      <c r="DK265" s="51"/>
      <c r="DL265" s="51"/>
      <c r="DM265" s="51"/>
      <c r="DN265" s="51"/>
      <c r="DO265" s="51"/>
      <c r="DP265" s="51"/>
      <c r="DQ265" s="51"/>
      <c r="DR265" s="51"/>
      <c r="DS265" s="51"/>
      <c r="DT265" s="51"/>
      <c r="DU265" s="51"/>
      <c r="DV265" s="51"/>
      <c r="DW265" s="51"/>
      <c r="DX265" s="51"/>
      <c r="DY265" s="51"/>
      <c r="DZ265" s="51"/>
      <c r="EA265" s="51"/>
      <c r="EB265" s="51"/>
      <c r="EC265" s="51"/>
      <c r="ED265" s="51"/>
      <c r="EE265" s="51"/>
      <c r="EF265" s="51"/>
      <c r="EG265" s="51"/>
      <c r="EH265" s="51"/>
      <c r="EI265" s="51"/>
      <c r="EJ265" s="51"/>
      <c r="EK265" s="51"/>
      <c r="EL265" s="51"/>
      <c r="EM265" s="51"/>
      <c r="EN265" s="51"/>
      <c r="EO265" s="51"/>
      <c r="EP265" s="51"/>
      <c r="EQ265" s="51"/>
      <c r="ER265" s="51"/>
      <c r="ES265" s="51"/>
      <c r="ET265" s="51"/>
      <c r="EU265" s="51"/>
      <c r="EV265" s="51"/>
      <c r="EW265" s="51"/>
      <c r="EX265" s="51"/>
      <c r="EY265" s="51"/>
      <c r="EZ265" s="51"/>
      <c r="FA265" s="51"/>
      <c r="FB265" s="51"/>
      <c r="FC265" s="51"/>
      <c r="FD265" s="51"/>
      <c r="FE265" s="51"/>
      <c r="FF265" s="51"/>
      <c r="FG265" s="51"/>
      <c r="FH265" s="51"/>
      <c r="FI265" s="51"/>
      <c r="FJ265" s="51"/>
      <c r="FK265" s="51"/>
      <c r="FL265" s="51"/>
      <c r="FM265" s="51"/>
      <c r="FN265" s="51"/>
      <c r="FO265" s="51"/>
      <c r="FP265" s="51"/>
      <c r="FQ265" s="51"/>
      <c r="FR265" s="51"/>
      <c r="FS265" s="51"/>
      <c r="FT265" s="51"/>
      <c r="FU265" s="51"/>
      <c r="FV265" s="51"/>
      <c r="FW265" s="51"/>
      <c r="FX265" s="51"/>
      <c r="FY265" s="51"/>
      <c r="FZ265" s="51"/>
      <c r="GA265" s="51"/>
      <c r="GB265" s="51"/>
      <c r="GC265" s="51"/>
      <c r="GD265" s="51"/>
      <c r="GE265" s="51"/>
      <c r="GF265" s="51"/>
      <c r="GG265" s="51"/>
      <c r="GH265" s="51"/>
      <c r="GI265" s="51"/>
      <c r="GJ265" s="51"/>
      <c r="GK265" s="51"/>
      <c r="GL265" s="51"/>
      <c r="GM265" s="51"/>
      <c r="GN265" s="51"/>
      <c r="GO265" s="51"/>
      <c r="GP265" s="51"/>
      <c r="GQ265" s="51"/>
      <c r="GR265" s="51"/>
      <c r="GS265" s="51"/>
      <c r="GT265" s="51"/>
      <c r="GU265" s="51"/>
      <c r="GV265" s="51"/>
      <c r="GW265" s="51"/>
      <c r="GX265" s="51"/>
      <c r="GY265" s="51"/>
      <c r="GZ265" s="51"/>
      <c r="HA265" s="51"/>
      <c r="HB265" s="51"/>
      <c r="HC265" s="51"/>
      <c r="HD265" s="51"/>
      <c r="HE265" s="51"/>
      <c r="HF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c r="BZ266" s="51"/>
      <c r="CA266" s="51"/>
      <c r="CB266" s="51"/>
      <c r="CC266" s="51"/>
      <c r="CD266" s="51"/>
      <c r="CE266" s="51"/>
      <c r="CF266" s="51"/>
      <c r="CG266" s="51"/>
      <c r="CH266" s="51"/>
      <c r="CI266" s="51"/>
      <c r="CJ266" s="51"/>
      <c r="CK266" s="51"/>
      <c r="CL266" s="51"/>
      <c r="CM266" s="51"/>
      <c r="CN266" s="51"/>
      <c r="CO266" s="51"/>
      <c r="CP266" s="51"/>
      <c r="CQ266" s="51"/>
      <c r="CR266" s="51"/>
      <c r="CS266" s="51"/>
      <c r="CT266" s="51"/>
      <c r="CU266" s="51"/>
      <c r="CV266" s="51"/>
      <c r="CW266" s="51"/>
      <c r="CX266" s="51"/>
      <c r="CY266" s="51"/>
      <c r="CZ266" s="51"/>
      <c r="DA266" s="51"/>
      <c r="DB266" s="51"/>
      <c r="DC266" s="51"/>
      <c r="DD266" s="51"/>
      <c r="DE266" s="51"/>
      <c r="DF266" s="51"/>
      <c r="DG266" s="51"/>
      <c r="DH266" s="51"/>
      <c r="DI266" s="51"/>
      <c r="DJ266" s="51"/>
      <c r="DK266" s="51"/>
      <c r="DL266" s="51"/>
      <c r="DM266" s="51"/>
      <c r="DN266" s="51"/>
      <c r="DO266" s="51"/>
      <c r="DP266" s="51"/>
      <c r="DQ266" s="51"/>
      <c r="DR266" s="51"/>
      <c r="DS266" s="51"/>
      <c r="DT266" s="51"/>
      <c r="DU266" s="51"/>
      <c r="DV266" s="51"/>
      <c r="DW266" s="51"/>
      <c r="DX266" s="51"/>
      <c r="DY266" s="51"/>
      <c r="DZ266" s="51"/>
      <c r="EA266" s="51"/>
      <c r="EB266" s="51"/>
      <c r="EC266" s="51"/>
      <c r="ED266" s="51"/>
      <c r="EE266" s="51"/>
      <c r="EF266" s="51"/>
      <c r="EG266" s="51"/>
      <c r="EH266" s="51"/>
      <c r="EI266" s="51"/>
      <c r="EJ266" s="51"/>
      <c r="EK266" s="51"/>
      <c r="EL266" s="51"/>
      <c r="EM266" s="51"/>
      <c r="EN266" s="51"/>
      <c r="EO266" s="51"/>
      <c r="EP266" s="51"/>
      <c r="EQ266" s="51"/>
      <c r="ER266" s="51"/>
      <c r="ES266" s="51"/>
      <c r="ET266" s="51"/>
      <c r="EU266" s="51"/>
      <c r="EV266" s="51"/>
      <c r="EW266" s="51"/>
      <c r="EX266" s="51"/>
      <c r="EY266" s="51"/>
      <c r="EZ266" s="51"/>
      <c r="FA266" s="51"/>
      <c r="FB266" s="51"/>
      <c r="FC266" s="51"/>
      <c r="FD266" s="51"/>
      <c r="FE266" s="51"/>
      <c r="FF266" s="51"/>
      <c r="FG266" s="51"/>
      <c r="FH266" s="51"/>
      <c r="FI266" s="51"/>
      <c r="FJ266" s="51"/>
      <c r="FK266" s="51"/>
      <c r="FL266" s="51"/>
      <c r="FM266" s="51"/>
      <c r="FN266" s="51"/>
      <c r="FO266" s="51"/>
      <c r="FP266" s="51"/>
      <c r="FQ266" s="51"/>
      <c r="FR266" s="51"/>
      <c r="FS266" s="51"/>
      <c r="FT266" s="51"/>
      <c r="FU266" s="51"/>
      <c r="FV266" s="51"/>
      <c r="FW266" s="51"/>
      <c r="FX266" s="51"/>
      <c r="FY266" s="51"/>
      <c r="FZ266" s="51"/>
      <c r="GA266" s="51"/>
      <c r="GB266" s="51"/>
      <c r="GC266" s="51"/>
      <c r="GD266" s="51"/>
      <c r="GE266" s="51"/>
      <c r="GF266" s="51"/>
      <c r="GG266" s="51"/>
      <c r="GH266" s="51"/>
      <c r="GI266" s="51"/>
      <c r="GJ266" s="51"/>
      <c r="GK266" s="51"/>
      <c r="GL266" s="51"/>
      <c r="GM266" s="51"/>
      <c r="GN266" s="51"/>
      <c r="GO266" s="51"/>
      <c r="GP266" s="51"/>
      <c r="GQ266" s="51"/>
      <c r="GR266" s="51"/>
      <c r="GS266" s="51"/>
      <c r="GT266" s="51"/>
      <c r="GU266" s="51"/>
      <c r="GV266" s="51"/>
      <c r="GW266" s="51"/>
      <c r="GX266" s="51"/>
      <c r="GY266" s="51"/>
      <c r="GZ266" s="51"/>
      <c r="HA266" s="51"/>
      <c r="HB266" s="51"/>
      <c r="HC266" s="51"/>
      <c r="HD266" s="51"/>
      <c r="HE266" s="51"/>
      <c r="HF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1"/>
      <c r="BZ267" s="51"/>
      <c r="CA267" s="51"/>
      <c r="CB267" s="51"/>
      <c r="CC267" s="51"/>
      <c r="CD267" s="51"/>
      <c r="CE267" s="51"/>
      <c r="CF267" s="51"/>
      <c r="CG267" s="51"/>
      <c r="CH267" s="51"/>
      <c r="CI267" s="51"/>
      <c r="CJ267" s="51"/>
      <c r="CK267" s="51"/>
      <c r="CL267" s="51"/>
      <c r="CM267" s="51"/>
      <c r="CN267" s="51"/>
      <c r="CO267" s="51"/>
      <c r="CP267" s="51"/>
      <c r="CQ267" s="51"/>
      <c r="CR267" s="51"/>
      <c r="CS267" s="51"/>
      <c r="CT267" s="51"/>
      <c r="CU267" s="51"/>
      <c r="CV267" s="51"/>
      <c r="CW267" s="51"/>
      <c r="CX267" s="51"/>
      <c r="CY267" s="51"/>
      <c r="CZ267" s="51"/>
      <c r="DA267" s="51"/>
      <c r="DB267" s="51"/>
      <c r="DC267" s="51"/>
      <c r="DD267" s="51"/>
      <c r="DE267" s="51"/>
      <c r="DF267" s="51"/>
      <c r="DG267" s="51"/>
      <c r="DH267" s="51"/>
      <c r="DI267" s="51"/>
      <c r="DJ267" s="51"/>
      <c r="DK267" s="51"/>
      <c r="DL267" s="51"/>
      <c r="DM267" s="51"/>
      <c r="DN267" s="51"/>
      <c r="DO267" s="51"/>
      <c r="DP267" s="51"/>
      <c r="DQ267" s="51"/>
      <c r="DR267" s="51"/>
      <c r="DS267" s="51"/>
      <c r="DT267" s="51"/>
      <c r="DU267" s="51"/>
      <c r="DV267" s="51"/>
      <c r="DW267" s="51"/>
      <c r="DX267" s="51"/>
      <c r="DY267" s="51"/>
      <c r="DZ267" s="51"/>
      <c r="EA267" s="51"/>
      <c r="EB267" s="51"/>
      <c r="EC267" s="51"/>
      <c r="ED267" s="51"/>
      <c r="EE267" s="51"/>
      <c r="EF267" s="51"/>
      <c r="EG267" s="51"/>
      <c r="EH267" s="51"/>
      <c r="EI267" s="51"/>
      <c r="EJ267" s="51"/>
      <c r="EK267" s="51"/>
      <c r="EL267" s="51"/>
      <c r="EM267" s="51"/>
      <c r="EN267" s="51"/>
      <c r="EO267" s="51"/>
      <c r="EP267" s="51"/>
      <c r="EQ267" s="51"/>
      <c r="ER267" s="51"/>
      <c r="ES267" s="51"/>
      <c r="ET267" s="51"/>
      <c r="EU267" s="51"/>
      <c r="EV267" s="51"/>
      <c r="EW267" s="51"/>
      <c r="EX267" s="51"/>
      <c r="EY267" s="51"/>
      <c r="EZ267" s="51"/>
      <c r="FA267" s="51"/>
      <c r="FB267" s="51"/>
      <c r="FC267" s="51"/>
      <c r="FD267" s="51"/>
      <c r="FE267" s="51"/>
      <c r="FF267" s="51"/>
      <c r="FG267" s="51"/>
      <c r="FH267" s="51"/>
      <c r="FI267" s="51"/>
      <c r="FJ267" s="51"/>
      <c r="FK267" s="51"/>
      <c r="FL267" s="51"/>
      <c r="FM267" s="51"/>
      <c r="FN267" s="51"/>
      <c r="FO267" s="51"/>
      <c r="FP267" s="51"/>
      <c r="FQ267" s="51"/>
      <c r="FR267" s="51"/>
      <c r="FS267" s="51"/>
      <c r="FT267" s="51"/>
      <c r="FU267" s="51"/>
      <c r="FV267" s="51"/>
      <c r="FW267" s="51"/>
      <c r="FX267" s="51"/>
      <c r="FY267" s="51"/>
      <c r="FZ267" s="51"/>
      <c r="GA267" s="51"/>
      <c r="GB267" s="51"/>
      <c r="GC267" s="51"/>
      <c r="GD267" s="51"/>
      <c r="GE267" s="51"/>
      <c r="GF267" s="51"/>
      <c r="GG267" s="51"/>
      <c r="GH267" s="51"/>
      <c r="GI267" s="51"/>
      <c r="GJ267" s="51"/>
      <c r="GK267" s="51"/>
      <c r="GL267" s="51"/>
      <c r="GM267" s="51"/>
      <c r="GN267" s="51"/>
      <c r="GO267" s="51"/>
      <c r="GP267" s="51"/>
      <c r="GQ267" s="51"/>
      <c r="GR267" s="51"/>
      <c r="GS267" s="51"/>
      <c r="GT267" s="51"/>
      <c r="GU267" s="51"/>
      <c r="GV267" s="51"/>
      <c r="GW267" s="51"/>
      <c r="GX267" s="51"/>
      <c r="GY267" s="51"/>
      <c r="GZ267" s="51"/>
      <c r="HA267" s="51"/>
      <c r="HB267" s="51"/>
      <c r="HC267" s="51"/>
      <c r="HD267" s="51"/>
      <c r="HE267" s="51"/>
      <c r="HF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1"/>
      <c r="BZ268" s="51"/>
      <c r="CA268" s="51"/>
      <c r="CB268" s="51"/>
      <c r="CC268" s="51"/>
      <c r="CD268" s="51"/>
      <c r="CE268" s="51"/>
      <c r="CF268" s="51"/>
      <c r="CG268" s="51"/>
      <c r="CH268" s="51"/>
      <c r="CI268" s="51"/>
      <c r="CJ268" s="51"/>
      <c r="CK268" s="51"/>
      <c r="CL268" s="51"/>
      <c r="CM268" s="51"/>
      <c r="CN268" s="51"/>
      <c r="CO268" s="51"/>
      <c r="CP268" s="51"/>
      <c r="CQ268" s="51"/>
      <c r="CR268" s="51"/>
      <c r="CS268" s="51"/>
      <c r="CT268" s="51"/>
      <c r="CU268" s="51"/>
      <c r="CV268" s="51"/>
      <c r="CW268" s="51"/>
      <c r="CX268" s="51"/>
      <c r="CY268" s="51"/>
      <c r="CZ268" s="51"/>
      <c r="DA268" s="51"/>
      <c r="DB268" s="51"/>
      <c r="DC268" s="51"/>
      <c r="DD268" s="51"/>
      <c r="DE268" s="51"/>
      <c r="DF268" s="51"/>
      <c r="DG268" s="51"/>
      <c r="DH268" s="51"/>
      <c r="DI268" s="51"/>
      <c r="DJ268" s="51"/>
      <c r="DK268" s="51"/>
      <c r="DL268" s="51"/>
      <c r="DM268" s="51"/>
      <c r="DN268" s="51"/>
      <c r="DO268" s="51"/>
      <c r="DP268" s="51"/>
      <c r="DQ268" s="51"/>
      <c r="DR268" s="51"/>
      <c r="DS268" s="51"/>
      <c r="DT268" s="51"/>
      <c r="DU268" s="51"/>
      <c r="DV268" s="51"/>
      <c r="DW268" s="51"/>
      <c r="DX268" s="51"/>
      <c r="DY268" s="51"/>
      <c r="DZ268" s="51"/>
      <c r="EA268" s="51"/>
      <c r="EB268" s="51"/>
      <c r="EC268" s="51"/>
      <c r="ED268" s="51"/>
      <c r="EE268" s="51"/>
      <c r="EF268" s="51"/>
      <c r="EG268" s="51"/>
      <c r="EH268" s="51"/>
      <c r="EI268" s="51"/>
      <c r="EJ268" s="51"/>
      <c r="EK268" s="51"/>
      <c r="EL268" s="51"/>
      <c r="EM268" s="51"/>
      <c r="EN268" s="51"/>
      <c r="EO268" s="51"/>
      <c r="EP268" s="51"/>
      <c r="EQ268" s="51"/>
      <c r="ER268" s="51"/>
      <c r="ES268" s="51"/>
      <c r="ET268" s="51"/>
      <c r="EU268" s="51"/>
      <c r="EV268" s="51"/>
      <c r="EW268" s="51"/>
      <c r="EX268" s="51"/>
      <c r="EY268" s="51"/>
      <c r="EZ268" s="51"/>
      <c r="FA268" s="51"/>
      <c r="FB268" s="51"/>
      <c r="FC268" s="51"/>
      <c r="FD268" s="51"/>
      <c r="FE268" s="51"/>
      <c r="FF268" s="51"/>
      <c r="FG268" s="51"/>
      <c r="FH268" s="51"/>
      <c r="FI268" s="51"/>
      <c r="FJ268" s="51"/>
      <c r="FK268" s="51"/>
      <c r="FL268" s="51"/>
      <c r="FM268" s="51"/>
      <c r="FN268" s="51"/>
      <c r="FO268" s="51"/>
      <c r="FP268" s="51"/>
      <c r="FQ268" s="51"/>
      <c r="FR268" s="51"/>
      <c r="FS268" s="51"/>
      <c r="FT268" s="51"/>
      <c r="FU268" s="51"/>
      <c r="FV268" s="51"/>
      <c r="FW268" s="51"/>
      <c r="FX268" s="51"/>
      <c r="FY268" s="51"/>
      <c r="FZ268" s="51"/>
      <c r="GA268" s="51"/>
      <c r="GB268" s="51"/>
      <c r="GC268" s="51"/>
      <c r="GD268" s="51"/>
      <c r="GE268" s="51"/>
      <c r="GF268" s="51"/>
      <c r="GG268" s="51"/>
      <c r="GH268" s="51"/>
      <c r="GI268" s="51"/>
      <c r="GJ268" s="51"/>
      <c r="GK268" s="51"/>
      <c r="GL268" s="51"/>
      <c r="GM268" s="51"/>
      <c r="GN268" s="51"/>
      <c r="GO268" s="51"/>
      <c r="GP268" s="51"/>
      <c r="GQ268" s="51"/>
      <c r="GR268" s="51"/>
      <c r="GS268" s="51"/>
      <c r="GT268" s="51"/>
      <c r="GU268" s="51"/>
      <c r="GV268" s="51"/>
      <c r="GW268" s="51"/>
      <c r="GX268" s="51"/>
      <c r="GY268" s="51"/>
      <c r="GZ268" s="51"/>
      <c r="HA268" s="51"/>
      <c r="HB268" s="51"/>
      <c r="HC268" s="51"/>
      <c r="HD268" s="51"/>
      <c r="HE268" s="51"/>
      <c r="HF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c r="BS269" s="51"/>
      <c r="BT269" s="51"/>
      <c r="BU269" s="51"/>
      <c r="BV269" s="51"/>
      <c r="BW269" s="51"/>
      <c r="BX269" s="51"/>
      <c r="BY269" s="51"/>
      <c r="BZ269" s="51"/>
      <c r="CA269" s="51"/>
      <c r="CB269" s="51"/>
      <c r="CC269" s="51"/>
      <c r="CD269" s="51"/>
      <c r="CE269" s="51"/>
      <c r="CF269" s="51"/>
      <c r="CG269" s="51"/>
      <c r="CH269" s="51"/>
      <c r="CI269" s="51"/>
      <c r="CJ269" s="51"/>
      <c r="CK269" s="51"/>
      <c r="CL269" s="51"/>
      <c r="CM269" s="51"/>
      <c r="CN269" s="51"/>
      <c r="CO269" s="51"/>
      <c r="CP269" s="51"/>
      <c r="CQ269" s="51"/>
      <c r="CR269" s="51"/>
      <c r="CS269" s="51"/>
      <c r="CT269" s="51"/>
      <c r="CU269" s="51"/>
      <c r="CV269" s="51"/>
      <c r="CW269" s="51"/>
      <c r="CX269" s="51"/>
      <c r="CY269" s="51"/>
      <c r="CZ269" s="51"/>
      <c r="DA269" s="51"/>
      <c r="DB269" s="51"/>
      <c r="DC269" s="51"/>
      <c r="DD269" s="51"/>
      <c r="DE269" s="51"/>
      <c r="DF269" s="51"/>
      <c r="DG269" s="51"/>
      <c r="DH269" s="51"/>
      <c r="DI269" s="51"/>
      <c r="DJ269" s="51"/>
      <c r="DK269" s="51"/>
      <c r="DL269" s="51"/>
      <c r="DM269" s="51"/>
      <c r="DN269" s="51"/>
      <c r="DO269" s="51"/>
      <c r="DP269" s="51"/>
      <c r="DQ269" s="51"/>
      <c r="DR269" s="51"/>
      <c r="DS269" s="51"/>
      <c r="DT269" s="51"/>
      <c r="DU269" s="51"/>
      <c r="DV269" s="51"/>
      <c r="DW269" s="51"/>
      <c r="DX269" s="51"/>
      <c r="DY269" s="51"/>
      <c r="DZ269" s="51"/>
      <c r="EA269" s="51"/>
      <c r="EB269" s="51"/>
      <c r="EC269" s="51"/>
      <c r="ED269" s="51"/>
      <c r="EE269" s="51"/>
      <c r="EF269" s="51"/>
      <c r="EG269" s="51"/>
      <c r="EH269" s="51"/>
      <c r="EI269" s="51"/>
      <c r="EJ269" s="51"/>
      <c r="EK269" s="51"/>
      <c r="EL269" s="51"/>
      <c r="EM269" s="51"/>
      <c r="EN269" s="51"/>
      <c r="EO269" s="51"/>
      <c r="EP269" s="51"/>
      <c r="EQ269" s="51"/>
      <c r="ER269" s="51"/>
      <c r="ES269" s="51"/>
      <c r="ET269" s="51"/>
      <c r="EU269" s="51"/>
      <c r="EV269" s="51"/>
      <c r="EW269" s="51"/>
      <c r="EX269" s="51"/>
      <c r="EY269" s="51"/>
      <c r="EZ269" s="51"/>
      <c r="FA269" s="51"/>
      <c r="FB269" s="51"/>
      <c r="FC269" s="51"/>
      <c r="FD269" s="51"/>
      <c r="FE269" s="51"/>
      <c r="FF269" s="51"/>
      <c r="FG269" s="51"/>
      <c r="FH269" s="51"/>
      <c r="FI269" s="51"/>
      <c r="FJ269" s="51"/>
      <c r="FK269" s="51"/>
      <c r="FL269" s="51"/>
      <c r="FM269" s="51"/>
      <c r="FN269" s="51"/>
      <c r="FO269" s="51"/>
      <c r="FP269" s="51"/>
      <c r="FQ269" s="51"/>
      <c r="FR269" s="51"/>
      <c r="FS269" s="51"/>
      <c r="FT269" s="51"/>
      <c r="FU269" s="51"/>
      <c r="FV269" s="51"/>
      <c r="FW269" s="51"/>
      <c r="FX269" s="51"/>
      <c r="FY269" s="51"/>
      <c r="FZ269" s="51"/>
      <c r="GA269" s="51"/>
      <c r="GB269" s="51"/>
      <c r="GC269" s="51"/>
      <c r="GD269" s="51"/>
      <c r="GE269" s="51"/>
      <c r="GF269" s="51"/>
      <c r="GG269" s="51"/>
      <c r="GH269" s="51"/>
      <c r="GI269" s="51"/>
      <c r="GJ269" s="51"/>
      <c r="GK269" s="51"/>
      <c r="GL269" s="51"/>
      <c r="GM269" s="51"/>
      <c r="GN269" s="51"/>
      <c r="GO269" s="51"/>
      <c r="GP269" s="51"/>
      <c r="GQ269" s="51"/>
      <c r="GR269" s="51"/>
      <c r="GS269" s="51"/>
      <c r="GT269" s="51"/>
      <c r="GU269" s="51"/>
      <c r="GV269" s="51"/>
      <c r="GW269" s="51"/>
      <c r="GX269" s="51"/>
      <c r="GY269" s="51"/>
      <c r="GZ269" s="51"/>
      <c r="HA269" s="51"/>
      <c r="HB269" s="51"/>
      <c r="HC269" s="51"/>
      <c r="HD269" s="51"/>
      <c r="HE269" s="51"/>
      <c r="HF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c r="BS270" s="51"/>
      <c r="BT270" s="51"/>
      <c r="BU270" s="51"/>
      <c r="BV270" s="51"/>
      <c r="BW270" s="51"/>
      <c r="BX270" s="51"/>
      <c r="BY270" s="51"/>
      <c r="BZ270" s="51"/>
      <c r="CA270" s="51"/>
      <c r="CB270" s="51"/>
      <c r="CC270" s="51"/>
      <c r="CD270" s="51"/>
      <c r="CE270" s="51"/>
      <c r="CF270" s="51"/>
      <c r="CG270" s="51"/>
      <c r="CH270" s="51"/>
      <c r="CI270" s="51"/>
      <c r="CJ270" s="51"/>
      <c r="CK270" s="51"/>
      <c r="CL270" s="51"/>
      <c r="CM270" s="51"/>
      <c r="CN270" s="51"/>
      <c r="CO270" s="51"/>
      <c r="CP270" s="51"/>
      <c r="CQ270" s="51"/>
      <c r="CR270" s="51"/>
      <c r="CS270" s="51"/>
      <c r="CT270" s="51"/>
      <c r="CU270" s="51"/>
      <c r="CV270" s="51"/>
      <c r="CW270" s="51"/>
      <c r="CX270" s="51"/>
      <c r="CY270" s="51"/>
      <c r="CZ270" s="51"/>
      <c r="DA270" s="51"/>
      <c r="DB270" s="51"/>
      <c r="DC270" s="51"/>
      <c r="DD270" s="51"/>
      <c r="DE270" s="51"/>
      <c r="DF270" s="51"/>
      <c r="DG270" s="51"/>
      <c r="DH270" s="51"/>
      <c r="DI270" s="51"/>
      <c r="DJ270" s="51"/>
      <c r="DK270" s="51"/>
      <c r="DL270" s="51"/>
      <c r="DM270" s="51"/>
      <c r="DN270" s="51"/>
      <c r="DO270" s="51"/>
      <c r="DP270" s="51"/>
      <c r="DQ270" s="51"/>
      <c r="DR270" s="51"/>
      <c r="DS270" s="51"/>
      <c r="DT270" s="51"/>
      <c r="DU270" s="51"/>
      <c r="DV270" s="51"/>
      <c r="DW270" s="51"/>
      <c r="DX270" s="51"/>
      <c r="DY270" s="51"/>
      <c r="DZ270" s="51"/>
      <c r="EA270" s="51"/>
      <c r="EB270" s="51"/>
      <c r="EC270" s="51"/>
      <c r="ED270" s="51"/>
      <c r="EE270" s="51"/>
      <c r="EF270" s="51"/>
      <c r="EG270" s="51"/>
      <c r="EH270" s="51"/>
      <c r="EI270" s="51"/>
      <c r="EJ270" s="51"/>
      <c r="EK270" s="51"/>
      <c r="EL270" s="51"/>
      <c r="EM270" s="51"/>
      <c r="EN270" s="51"/>
      <c r="EO270" s="51"/>
      <c r="EP270" s="51"/>
      <c r="EQ270" s="51"/>
      <c r="ER270" s="51"/>
      <c r="ES270" s="51"/>
      <c r="ET270" s="51"/>
      <c r="EU270" s="51"/>
      <c r="EV270" s="51"/>
      <c r="EW270" s="51"/>
      <c r="EX270" s="51"/>
      <c r="EY270" s="51"/>
      <c r="EZ270" s="51"/>
      <c r="FA270" s="51"/>
      <c r="FB270" s="51"/>
      <c r="FC270" s="51"/>
      <c r="FD270" s="51"/>
      <c r="FE270" s="51"/>
      <c r="FF270" s="51"/>
      <c r="FG270" s="51"/>
      <c r="FH270" s="51"/>
      <c r="FI270" s="51"/>
      <c r="FJ270" s="51"/>
      <c r="FK270" s="51"/>
      <c r="FL270" s="51"/>
      <c r="FM270" s="51"/>
      <c r="FN270" s="51"/>
      <c r="FO270" s="51"/>
      <c r="FP270" s="51"/>
      <c r="FQ270" s="51"/>
      <c r="FR270" s="51"/>
      <c r="FS270" s="51"/>
      <c r="FT270" s="51"/>
      <c r="FU270" s="51"/>
      <c r="FV270" s="51"/>
      <c r="FW270" s="51"/>
      <c r="FX270" s="51"/>
      <c r="FY270" s="51"/>
      <c r="FZ270" s="51"/>
      <c r="GA270" s="51"/>
      <c r="GB270" s="51"/>
      <c r="GC270" s="51"/>
      <c r="GD270" s="51"/>
      <c r="GE270" s="51"/>
      <c r="GF270" s="51"/>
      <c r="GG270" s="51"/>
      <c r="GH270" s="51"/>
      <c r="GI270" s="51"/>
      <c r="GJ270" s="51"/>
      <c r="GK270" s="51"/>
      <c r="GL270" s="51"/>
      <c r="GM270" s="51"/>
      <c r="GN270" s="51"/>
      <c r="GO270" s="51"/>
      <c r="GP270" s="51"/>
      <c r="GQ270" s="51"/>
      <c r="GR270" s="51"/>
      <c r="GS270" s="51"/>
      <c r="GT270" s="51"/>
      <c r="GU270" s="51"/>
      <c r="GV270" s="51"/>
      <c r="GW270" s="51"/>
      <c r="GX270" s="51"/>
      <c r="GY270" s="51"/>
      <c r="GZ270" s="51"/>
      <c r="HA270" s="51"/>
      <c r="HB270" s="51"/>
      <c r="HC270" s="51"/>
      <c r="HD270" s="51"/>
      <c r="HE270" s="51"/>
      <c r="HF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c r="BS271" s="51"/>
      <c r="BT271" s="51"/>
      <c r="BU271" s="51"/>
      <c r="BV271" s="51"/>
      <c r="BW271" s="51"/>
      <c r="BX271" s="51"/>
      <c r="BY271" s="51"/>
      <c r="BZ271" s="51"/>
      <c r="CA271" s="51"/>
      <c r="CB271" s="51"/>
      <c r="CC271" s="51"/>
      <c r="CD271" s="51"/>
      <c r="CE271" s="51"/>
      <c r="CF271" s="51"/>
      <c r="CG271" s="51"/>
      <c r="CH271" s="51"/>
      <c r="CI271" s="51"/>
      <c r="CJ271" s="51"/>
      <c r="CK271" s="51"/>
      <c r="CL271" s="51"/>
      <c r="CM271" s="51"/>
      <c r="CN271" s="51"/>
      <c r="CO271" s="51"/>
      <c r="CP271" s="51"/>
      <c r="CQ271" s="51"/>
      <c r="CR271" s="51"/>
      <c r="CS271" s="51"/>
      <c r="CT271" s="51"/>
      <c r="CU271" s="51"/>
      <c r="CV271" s="51"/>
      <c r="CW271" s="51"/>
      <c r="CX271" s="51"/>
      <c r="CY271" s="51"/>
      <c r="CZ271" s="51"/>
      <c r="DA271" s="51"/>
      <c r="DB271" s="51"/>
      <c r="DC271" s="51"/>
      <c r="DD271" s="51"/>
      <c r="DE271" s="51"/>
      <c r="DF271" s="51"/>
      <c r="DG271" s="51"/>
      <c r="DH271" s="51"/>
      <c r="DI271" s="51"/>
      <c r="DJ271" s="51"/>
      <c r="DK271" s="51"/>
      <c r="DL271" s="51"/>
      <c r="DM271" s="51"/>
      <c r="DN271" s="51"/>
      <c r="DO271" s="51"/>
      <c r="DP271" s="51"/>
      <c r="DQ271" s="51"/>
      <c r="DR271" s="51"/>
      <c r="DS271" s="51"/>
      <c r="DT271" s="51"/>
      <c r="DU271" s="51"/>
      <c r="DV271" s="51"/>
      <c r="DW271" s="51"/>
      <c r="DX271" s="51"/>
      <c r="DY271" s="51"/>
      <c r="DZ271" s="51"/>
      <c r="EA271" s="51"/>
      <c r="EB271" s="51"/>
      <c r="EC271" s="51"/>
      <c r="ED271" s="51"/>
      <c r="EE271" s="51"/>
      <c r="EF271" s="51"/>
      <c r="EG271" s="51"/>
      <c r="EH271" s="51"/>
      <c r="EI271" s="51"/>
      <c r="EJ271" s="51"/>
      <c r="EK271" s="51"/>
      <c r="EL271" s="51"/>
      <c r="EM271" s="51"/>
      <c r="EN271" s="51"/>
      <c r="EO271" s="51"/>
      <c r="EP271" s="51"/>
      <c r="EQ271" s="51"/>
      <c r="ER271" s="51"/>
      <c r="ES271" s="51"/>
      <c r="ET271" s="51"/>
      <c r="EU271" s="51"/>
      <c r="EV271" s="51"/>
      <c r="EW271" s="51"/>
      <c r="EX271" s="51"/>
      <c r="EY271" s="51"/>
      <c r="EZ271" s="51"/>
      <c r="FA271" s="51"/>
      <c r="FB271" s="51"/>
      <c r="FC271" s="51"/>
      <c r="FD271" s="51"/>
      <c r="FE271" s="51"/>
      <c r="FF271" s="51"/>
      <c r="FG271" s="51"/>
      <c r="FH271" s="51"/>
      <c r="FI271" s="51"/>
      <c r="FJ271" s="51"/>
      <c r="FK271" s="51"/>
      <c r="FL271" s="51"/>
      <c r="FM271" s="51"/>
      <c r="FN271" s="51"/>
      <c r="FO271" s="51"/>
      <c r="FP271" s="51"/>
      <c r="FQ271" s="51"/>
      <c r="FR271" s="51"/>
      <c r="FS271" s="51"/>
      <c r="FT271" s="51"/>
      <c r="FU271" s="51"/>
      <c r="FV271" s="51"/>
      <c r="FW271" s="51"/>
      <c r="FX271" s="51"/>
      <c r="FY271" s="51"/>
      <c r="FZ271" s="51"/>
      <c r="GA271" s="51"/>
      <c r="GB271" s="51"/>
      <c r="GC271" s="51"/>
      <c r="GD271" s="51"/>
      <c r="GE271" s="51"/>
      <c r="GF271" s="51"/>
      <c r="GG271" s="51"/>
      <c r="GH271" s="51"/>
      <c r="GI271" s="51"/>
      <c r="GJ271" s="51"/>
      <c r="GK271" s="51"/>
      <c r="GL271" s="51"/>
      <c r="GM271" s="51"/>
      <c r="GN271" s="51"/>
      <c r="GO271" s="51"/>
      <c r="GP271" s="51"/>
      <c r="GQ271" s="51"/>
      <c r="GR271" s="51"/>
      <c r="GS271" s="51"/>
      <c r="GT271" s="51"/>
      <c r="GU271" s="51"/>
      <c r="GV271" s="51"/>
      <c r="GW271" s="51"/>
      <c r="GX271" s="51"/>
      <c r="GY271" s="51"/>
      <c r="GZ271" s="51"/>
      <c r="HA271" s="51"/>
      <c r="HB271" s="51"/>
      <c r="HC271" s="51"/>
      <c r="HD271" s="51"/>
      <c r="HE271" s="51"/>
      <c r="HF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c r="BS272" s="51"/>
      <c r="BT272" s="51"/>
      <c r="BU272" s="51"/>
      <c r="BV272" s="51"/>
      <c r="BW272" s="51"/>
      <c r="BX272" s="51"/>
      <c r="BY272" s="51"/>
      <c r="BZ272" s="51"/>
      <c r="CA272" s="51"/>
      <c r="CB272" s="51"/>
      <c r="CC272" s="51"/>
      <c r="CD272" s="51"/>
      <c r="CE272" s="51"/>
      <c r="CF272" s="51"/>
      <c r="CG272" s="51"/>
      <c r="CH272" s="51"/>
      <c r="CI272" s="51"/>
      <c r="CJ272" s="51"/>
      <c r="CK272" s="51"/>
      <c r="CL272" s="51"/>
      <c r="CM272" s="51"/>
      <c r="CN272" s="51"/>
      <c r="CO272" s="51"/>
      <c r="CP272" s="51"/>
      <c r="CQ272" s="51"/>
      <c r="CR272" s="51"/>
      <c r="CS272" s="51"/>
      <c r="CT272" s="51"/>
      <c r="CU272" s="51"/>
      <c r="CV272" s="51"/>
      <c r="CW272" s="51"/>
      <c r="CX272" s="51"/>
      <c r="CY272" s="51"/>
      <c r="CZ272" s="51"/>
      <c r="DA272" s="51"/>
      <c r="DB272" s="51"/>
      <c r="DC272" s="51"/>
      <c r="DD272" s="51"/>
      <c r="DE272" s="51"/>
      <c r="DF272" s="51"/>
      <c r="DG272" s="51"/>
      <c r="DH272" s="51"/>
      <c r="DI272" s="51"/>
      <c r="DJ272" s="51"/>
      <c r="DK272" s="51"/>
      <c r="DL272" s="51"/>
      <c r="DM272" s="51"/>
      <c r="DN272" s="51"/>
      <c r="DO272" s="51"/>
      <c r="DP272" s="51"/>
      <c r="DQ272" s="51"/>
      <c r="DR272" s="51"/>
      <c r="DS272" s="51"/>
      <c r="DT272" s="51"/>
      <c r="DU272" s="51"/>
      <c r="DV272" s="51"/>
      <c r="DW272" s="51"/>
      <c r="DX272" s="51"/>
      <c r="DY272" s="51"/>
      <c r="DZ272" s="51"/>
      <c r="EA272" s="51"/>
      <c r="EB272" s="51"/>
      <c r="EC272" s="51"/>
      <c r="ED272" s="51"/>
      <c r="EE272" s="51"/>
      <c r="EF272" s="51"/>
      <c r="EG272" s="51"/>
      <c r="EH272" s="51"/>
      <c r="EI272" s="51"/>
      <c r="EJ272" s="51"/>
      <c r="EK272" s="51"/>
      <c r="EL272" s="51"/>
      <c r="EM272" s="51"/>
      <c r="EN272" s="51"/>
      <c r="EO272" s="51"/>
      <c r="EP272" s="51"/>
      <c r="EQ272" s="51"/>
      <c r="ER272" s="51"/>
      <c r="ES272" s="51"/>
      <c r="ET272" s="51"/>
      <c r="EU272" s="51"/>
      <c r="EV272" s="51"/>
      <c r="EW272" s="51"/>
      <c r="EX272" s="51"/>
      <c r="EY272" s="51"/>
      <c r="EZ272" s="51"/>
      <c r="FA272" s="51"/>
      <c r="FB272" s="51"/>
      <c r="FC272" s="51"/>
      <c r="FD272" s="51"/>
      <c r="FE272" s="51"/>
      <c r="FF272" s="51"/>
      <c r="FG272" s="51"/>
      <c r="FH272" s="51"/>
      <c r="FI272" s="51"/>
      <c r="FJ272" s="51"/>
      <c r="FK272" s="51"/>
      <c r="FL272" s="51"/>
      <c r="FM272" s="51"/>
      <c r="FN272" s="51"/>
      <c r="FO272" s="51"/>
      <c r="FP272" s="51"/>
      <c r="FQ272" s="51"/>
      <c r="FR272" s="51"/>
      <c r="FS272" s="51"/>
      <c r="FT272" s="51"/>
      <c r="FU272" s="51"/>
      <c r="FV272" s="51"/>
      <c r="FW272" s="51"/>
      <c r="FX272" s="51"/>
      <c r="FY272" s="51"/>
      <c r="FZ272" s="51"/>
      <c r="GA272" s="51"/>
      <c r="GB272" s="51"/>
      <c r="GC272" s="51"/>
      <c r="GD272" s="51"/>
      <c r="GE272" s="51"/>
      <c r="GF272" s="51"/>
      <c r="GG272" s="51"/>
      <c r="GH272" s="51"/>
      <c r="GI272" s="51"/>
      <c r="GJ272" s="51"/>
      <c r="GK272" s="51"/>
      <c r="GL272" s="51"/>
      <c r="GM272" s="51"/>
      <c r="GN272" s="51"/>
      <c r="GO272" s="51"/>
      <c r="GP272" s="51"/>
      <c r="GQ272" s="51"/>
      <c r="GR272" s="51"/>
      <c r="GS272" s="51"/>
      <c r="GT272" s="51"/>
      <c r="GU272" s="51"/>
      <c r="GV272" s="51"/>
      <c r="GW272" s="51"/>
      <c r="GX272" s="51"/>
      <c r="GY272" s="51"/>
      <c r="GZ272" s="51"/>
      <c r="HA272" s="51"/>
      <c r="HB272" s="51"/>
      <c r="HC272" s="51"/>
      <c r="HD272" s="51"/>
      <c r="HE272" s="51"/>
      <c r="HF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c r="BS273" s="51"/>
      <c r="BT273" s="51"/>
      <c r="BU273" s="51"/>
      <c r="BV273" s="51"/>
      <c r="BW273" s="51"/>
      <c r="BX273" s="51"/>
      <c r="BY273" s="51"/>
      <c r="BZ273" s="51"/>
      <c r="CA273" s="51"/>
      <c r="CB273" s="51"/>
      <c r="CC273" s="51"/>
      <c r="CD273" s="51"/>
      <c r="CE273" s="51"/>
      <c r="CF273" s="51"/>
      <c r="CG273" s="51"/>
      <c r="CH273" s="51"/>
      <c r="CI273" s="51"/>
      <c r="CJ273" s="51"/>
      <c r="CK273" s="51"/>
      <c r="CL273" s="51"/>
      <c r="CM273" s="51"/>
      <c r="CN273" s="51"/>
      <c r="CO273" s="51"/>
      <c r="CP273" s="51"/>
      <c r="CQ273" s="51"/>
      <c r="CR273" s="51"/>
      <c r="CS273" s="51"/>
      <c r="CT273" s="51"/>
      <c r="CU273" s="51"/>
      <c r="CV273" s="51"/>
      <c r="CW273" s="51"/>
      <c r="CX273" s="51"/>
      <c r="CY273" s="51"/>
      <c r="CZ273" s="51"/>
      <c r="DA273" s="51"/>
      <c r="DB273" s="51"/>
      <c r="DC273" s="51"/>
      <c r="DD273" s="51"/>
      <c r="DE273" s="51"/>
      <c r="DF273" s="51"/>
      <c r="DG273" s="51"/>
      <c r="DH273" s="51"/>
      <c r="DI273" s="51"/>
      <c r="DJ273" s="51"/>
      <c r="DK273" s="51"/>
      <c r="DL273" s="51"/>
      <c r="DM273" s="51"/>
      <c r="DN273" s="51"/>
      <c r="DO273" s="51"/>
      <c r="DP273" s="51"/>
      <c r="DQ273" s="51"/>
      <c r="DR273" s="51"/>
      <c r="DS273" s="51"/>
      <c r="DT273" s="51"/>
      <c r="DU273" s="51"/>
      <c r="DV273" s="51"/>
      <c r="DW273" s="51"/>
      <c r="DX273" s="51"/>
      <c r="DY273" s="51"/>
      <c r="DZ273" s="51"/>
      <c r="EA273" s="51"/>
      <c r="EB273" s="51"/>
      <c r="EC273" s="51"/>
      <c r="ED273" s="51"/>
      <c r="EE273" s="51"/>
      <c r="EF273" s="51"/>
      <c r="EG273" s="51"/>
      <c r="EH273" s="51"/>
      <c r="EI273" s="51"/>
      <c r="EJ273" s="51"/>
      <c r="EK273" s="51"/>
      <c r="EL273" s="51"/>
      <c r="EM273" s="51"/>
      <c r="EN273" s="51"/>
      <c r="EO273" s="51"/>
      <c r="EP273" s="51"/>
      <c r="EQ273" s="51"/>
      <c r="ER273" s="51"/>
      <c r="ES273" s="51"/>
      <c r="ET273" s="51"/>
      <c r="EU273" s="51"/>
      <c r="EV273" s="51"/>
      <c r="EW273" s="51"/>
      <c r="EX273" s="51"/>
      <c r="EY273" s="51"/>
      <c r="EZ273" s="51"/>
      <c r="FA273" s="51"/>
      <c r="FB273" s="51"/>
      <c r="FC273" s="51"/>
      <c r="FD273" s="51"/>
      <c r="FE273" s="51"/>
      <c r="FF273" s="51"/>
      <c r="FG273" s="51"/>
      <c r="FH273" s="51"/>
      <c r="FI273" s="51"/>
      <c r="FJ273" s="51"/>
      <c r="FK273" s="51"/>
      <c r="FL273" s="51"/>
      <c r="FM273" s="51"/>
      <c r="FN273" s="51"/>
      <c r="FO273" s="51"/>
      <c r="FP273" s="51"/>
      <c r="FQ273" s="51"/>
      <c r="FR273" s="51"/>
      <c r="FS273" s="51"/>
      <c r="FT273" s="51"/>
      <c r="FU273" s="51"/>
      <c r="FV273" s="51"/>
      <c r="FW273" s="51"/>
      <c r="FX273" s="51"/>
      <c r="FY273" s="51"/>
      <c r="FZ273" s="51"/>
      <c r="GA273" s="51"/>
      <c r="GB273" s="51"/>
      <c r="GC273" s="51"/>
      <c r="GD273" s="51"/>
      <c r="GE273" s="51"/>
      <c r="GF273" s="51"/>
      <c r="GG273" s="51"/>
      <c r="GH273" s="51"/>
      <c r="GI273" s="51"/>
      <c r="GJ273" s="51"/>
      <c r="GK273" s="51"/>
      <c r="GL273" s="51"/>
      <c r="GM273" s="51"/>
      <c r="GN273" s="51"/>
      <c r="GO273" s="51"/>
      <c r="GP273" s="51"/>
      <c r="GQ273" s="51"/>
      <c r="GR273" s="51"/>
      <c r="GS273" s="51"/>
      <c r="GT273" s="51"/>
      <c r="GU273" s="51"/>
      <c r="GV273" s="51"/>
      <c r="GW273" s="51"/>
      <c r="GX273" s="51"/>
      <c r="GY273" s="51"/>
      <c r="GZ273" s="51"/>
      <c r="HA273" s="51"/>
      <c r="HB273" s="51"/>
      <c r="HC273" s="51"/>
      <c r="HD273" s="51"/>
      <c r="HE273" s="51"/>
      <c r="HF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c r="BS274" s="51"/>
      <c r="BT274" s="51"/>
      <c r="BU274" s="51"/>
      <c r="BV274" s="51"/>
      <c r="BW274" s="51"/>
      <c r="BX274" s="51"/>
      <c r="BY274" s="51"/>
      <c r="BZ274" s="51"/>
      <c r="CA274" s="51"/>
      <c r="CB274" s="51"/>
      <c r="CC274" s="51"/>
      <c r="CD274" s="51"/>
      <c r="CE274" s="51"/>
      <c r="CF274" s="51"/>
      <c r="CG274" s="51"/>
      <c r="CH274" s="51"/>
      <c r="CI274" s="51"/>
      <c r="CJ274" s="51"/>
      <c r="CK274" s="51"/>
      <c r="CL274" s="51"/>
      <c r="CM274" s="51"/>
      <c r="CN274" s="51"/>
      <c r="CO274" s="51"/>
      <c r="CP274" s="51"/>
      <c r="CQ274" s="51"/>
      <c r="CR274" s="51"/>
      <c r="CS274" s="51"/>
      <c r="CT274" s="51"/>
      <c r="CU274" s="51"/>
      <c r="CV274" s="51"/>
      <c r="CW274" s="51"/>
      <c r="CX274" s="51"/>
      <c r="CY274" s="51"/>
      <c r="CZ274" s="51"/>
      <c r="DA274" s="51"/>
      <c r="DB274" s="51"/>
      <c r="DC274" s="51"/>
      <c r="DD274" s="51"/>
      <c r="DE274" s="51"/>
      <c r="DF274" s="51"/>
      <c r="DG274" s="51"/>
      <c r="DH274" s="51"/>
      <c r="DI274" s="51"/>
      <c r="DJ274" s="51"/>
      <c r="DK274" s="51"/>
      <c r="DL274" s="51"/>
      <c r="DM274" s="51"/>
      <c r="DN274" s="51"/>
      <c r="DO274" s="51"/>
      <c r="DP274" s="51"/>
      <c r="DQ274" s="51"/>
      <c r="DR274" s="51"/>
      <c r="DS274" s="51"/>
      <c r="DT274" s="51"/>
      <c r="DU274" s="51"/>
      <c r="DV274" s="51"/>
      <c r="DW274" s="51"/>
      <c r="DX274" s="51"/>
      <c r="DY274" s="51"/>
      <c r="DZ274" s="51"/>
      <c r="EA274" s="51"/>
      <c r="EB274" s="51"/>
      <c r="EC274" s="51"/>
      <c r="ED274" s="51"/>
      <c r="EE274" s="51"/>
      <c r="EF274" s="51"/>
      <c r="EG274" s="51"/>
      <c r="EH274" s="51"/>
      <c r="EI274" s="51"/>
      <c r="EJ274" s="51"/>
      <c r="EK274" s="51"/>
      <c r="EL274" s="51"/>
      <c r="EM274" s="51"/>
      <c r="EN274" s="51"/>
      <c r="EO274" s="51"/>
      <c r="EP274" s="51"/>
      <c r="EQ274" s="51"/>
      <c r="ER274" s="51"/>
      <c r="ES274" s="51"/>
      <c r="ET274" s="51"/>
      <c r="EU274" s="51"/>
      <c r="EV274" s="51"/>
      <c r="EW274" s="51"/>
      <c r="EX274" s="51"/>
      <c r="EY274" s="51"/>
      <c r="EZ274" s="51"/>
      <c r="FA274" s="51"/>
      <c r="FB274" s="51"/>
      <c r="FC274" s="51"/>
      <c r="FD274" s="51"/>
      <c r="FE274" s="51"/>
      <c r="FF274" s="51"/>
      <c r="FG274" s="51"/>
      <c r="FH274" s="51"/>
      <c r="FI274" s="51"/>
      <c r="FJ274" s="51"/>
      <c r="FK274" s="51"/>
      <c r="FL274" s="51"/>
      <c r="FM274" s="51"/>
      <c r="FN274" s="51"/>
      <c r="FO274" s="51"/>
      <c r="FP274" s="51"/>
      <c r="FQ274" s="51"/>
      <c r="FR274" s="51"/>
      <c r="FS274" s="51"/>
      <c r="FT274" s="51"/>
      <c r="FU274" s="51"/>
      <c r="FV274" s="51"/>
      <c r="FW274" s="51"/>
      <c r="FX274" s="51"/>
      <c r="FY274" s="51"/>
      <c r="FZ274" s="51"/>
      <c r="GA274" s="51"/>
      <c r="GB274" s="51"/>
      <c r="GC274" s="51"/>
      <c r="GD274" s="51"/>
      <c r="GE274" s="51"/>
      <c r="GF274" s="51"/>
      <c r="GG274" s="51"/>
      <c r="GH274" s="51"/>
      <c r="GI274" s="51"/>
      <c r="GJ274" s="51"/>
      <c r="GK274" s="51"/>
      <c r="GL274" s="51"/>
      <c r="GM274" s="51"/>
      <c r="GN274" s="51"/>
      <c r="GO274" s="51"/>
      <c r="GP274" s="51"/>
      <c r="GQ274" s="51"/>
      <c r="GR274" s="51"/>
      <c r="GS274" s="51"/>
      <c r="GT274" s="51"/>
      <c r="GU274" s="51"/>
      <c r="GV274" s="51"/>
      <c r="GW274" s="51"/>
      <c r="GX274" s="51"/>
      <c r="GY274" s="51"/>
      <c r="GZ274" s="51"/>
      <c r="HA274" s="51"/>
      <c r="HB274" s="51"/>
      <c r="HC274" s="51"/>
      <c r="HD274" s="51"/>
      <c r="HE274" s="51"/>
      <c r="HF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c r="BS275" s="51"/>
      <c r="BT275" s="51"/>
      <c r="BU275" s="51"/>
      <c r="BV275" s="51"/>
      <c r="BW275" s="51"/>
      <c r="BX275" s="51"/>
      <c r="BY275" s="51"/>
      <c r="BZ275" s="51"/>
      <c r="CA275" s="51"/>
      <c r="CB275" s="51"/>
      <c r="CC275" s="51"/>
      <c r="CD275" s="51"/>
      <c r="CE275" s="51"/>
      <c r="CF275" s="51"/>
      <c r="CG275" s="51"/>
      <c r="CH275" s="51"/>
      <c r="CI275" s="51"/>
      <c r="CJ275" s="51"/>
      <c r="CK275" s="51"/>
      <c r="CL275" s="51"/>
      <c r="CM275" s="51"/>
      <c r="CN275" s="51"/>
      <c r="CO275" s="51"/>
      <c r="CP275" s="51"/>
      <c r="CQ275" s="51"/>
      <c r="CR275" s="51"/>
      <c r="CS275" s="51"/>
      <c r="CT275" s="51"/>
      <c r="CU275" s="51"/>
      <c r="CV275" s="51"/>
      <c r="CW275" s="51"/>
      <c r="CX275" s="51"/>
      <c r="CY275" s="51"/>
      <c r="CZ275" s="51"/>
      <c r="DA275" s="51"/>
      <c r="DB275" s="51"/>
      <c r="DC275" s="51"/>
      <c r="DD275" s="51"/>
      <c r="DE275" s="51"/>
      <c r="DF275" s="51"/>
      <c r="DG275" s="51"/>
      <c r="DH275" s="51"/>
      <c r="DI275" s="51"/>
      <c r="DJ275" s="51"/>
      <c r="DK275" s="51"/>
      <c r="DL275" s="51"/>
      <c r="DM275" s="51"/>
      <c r="DN275" s="51"/>
      <c r="DO275" s="51"/>
      <c r="DP275" s="51"/>
      <c r="DQ275" s="51"/>
      <c r="DR275" s="51"/>
      <c r="DS275" s="51"/>
      <c r="DT275" s="51"/>
      <c r="DU275" s="51"/>
      <c r="DV275" s="51"/>
      <c r="DW275" s="51"/>
      <c r="DX275" s="51"/>
      <c r="DY275" s="51"/>
      <c r="DZ275" s="51"/>
      <c r="EA275" s="51"/>
      <c r="EB275" s="51"/>
      <c r="EC275" s="51"/>
      <c r="ED275" s="51"/>
      <c r="EE275" s="51"/>
      <c r="EF275" s="51"/>
      <c r="EG275" s="51"/>
      <c r="EH275" s="51"/>
      <c r="EI275" s="51"/>
      <c r="EJ275" s="51"/>
      <c r="EK275" s="51"/>
      <c r="EL275" s="51"/>
      <c r="EM275" s="51"/>
      <c r="EN275" s="51"/>
      <c r="EO275" s="51"/>
      <c r="EP275" s="51"/>
      <c r="EQ275" s="51"/>
      <c r="ER275" s="51"/>
      <c r="ES275" s="51"/>
      <c r="ET275" s="51"/>
      <c r="EU275" s="51"/>
      <c r="EV275" s="51"/>
      <c r="EW275" s="51"/>
      <c r="EX275" s="51"/>
      <c r="EY275" s="51"/>
      <c r="EZ275" s="51"/>
      <c r="FA275" s="51"/>
      <c r="FB275" s="51"/>
      <c r="FC275" s="51"/>
      <c r="FD275" s="51"/>
      <c r="FE275" s="51"/>
      <c r="FF275" s="51"/>
      <c r="FG275" s="51"/>
      <c r="FH275" s="51"/>
      <c r="FI275" s="51"/>
      <c r="FJ275" s="51"/>
      <c r="FK275" s="51"/>
      <c r="FL275" s="51"/>
      <c r="FM275" s="51"/>
      <c r="FN275" s="51"/>
      <c r="FO275" s="51"/>
      <c r="FP275" s="51"/>
      <c r="FQ275" s="51"/>
      <c r="FR275" s="51"/>
      <c r="FS275" s="51"/>
      <c r="FT275" s="51"/>
      <c r="FU275" s="51"/>
      <c r="FV275" s="51"/>
      <c r="FW275" s="51"/>
      <c r="FX275" s="51"/>
      <c r="FY275" s="51"/>
      <c r="FZ275" s="51"/>
      <c r="GA275" s="51"/>
      <c r="GB275" s="51"/>
      <c r="GC275" s="51"/>
      <c r="GD275" s="51"/>
      <c r="GE275" s="51"/>
      <c r="GF275" s="51"/>
      <c r="GG275" s="51"/>
      <c r="GH275" s="51"/>
      <c r="GI275" s="51"/>
      <c r="GJ275" s="51"/>
      <c r="GK275" s="51"/>
      <c r="GL275" s="51"/>
      <c r="GM275" s="51"/>
      <c r="GN275" s="51"/>
      <c r="GO275" s="51"/>
      <c r="GP275" s="51"/>
      <c r="GQ275" s="51"/>
      <c r="GR275" s="51"/>
      <c r="GS275" s="51"/>
      <c r="GT275" s="51"/>
      <c r="GU275" s="51"/>
      <c r="GV275" s="51"/>
      <c r="GW275" s="51"/>
      <c r="GX275" s="51"/>
      <c r="GY275" s="51"/>
      <c r="GZ275" s="51"/>
      <c r="HA275" s="51"/>
      <c r="HB275" s="51"/>
      <c r="HC275" s="51"/>
      <c r="HD275" s="51"/>
      <c r="HE275" s="51"/>
      <c r="HF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1"/>
      <c r="BY276" s="51"/>
      <c r="BZ276" s="51"/>
      <c r="CA276" s="51"/>
      <c r="CB276" s="51"/>
      <c r="CC276" s="51"/>
      <c r="CD276" s="51"/>
      <c r="CE276" s="51"/>
      <c r="CF276" s="51"/>
      <c r="CG276" s="51"/>
      <c r="CH276" s="51"/>
      <c r="CI276" s="51"/>
      <c r="CJ276" s="51"/>
      <c r="CK276" s="51"/>
      <c r="CL276" s="51"/>
      <c r="CM276" s="51"/>
      <c r="CN276" s="51"/>
      <c r="CO276" s="51"/>
      <c r="CP276" s="51"/>
      <c r="CQ276" s="51"/>
      <c r="CR276" s="51"/>
      <c r="CS276" s="51"/>
      <c r="CT276" s="51"/>
      <c r="CU276" s="51"/>
      <c r="CV276" s="51"/>
      <c r="CW276" s="51"/>
      <c r="CX276" s="51"/>
      <c r="CY276" s="51"/>
      <c r="CZ276" s="51"/>
      <c r="DA276" s="51"/>
      <c r="DB276" s="51"/>
      <c r="DC276" s="51"/>
      <c r="DD276" s="51"/>
      <c r="DE276" s="51"/>
      <c r="DF276" s="51"/>
      <c r="DG276" s="51"/>
      <c r="DH276" s="51"/>
      <c r="DI276" s="51"/>
      <c r="DJ276" s="51"/>
      <c r="DK276" s="51"/>
      <c r="DL276" s="51"/>
      <c r="DM276" s="51"/>
      <c r="DN276" s="51"/>
      <c r="DO276" s="51"/>
      <c r="DP276" s="51"/>
      <c r="DQ276" s="51"/>
      <c r="DR276" s="51"/>
      <c r="DS276" s="51"/>
      <c r="DT276" s="51"/>
      <c r="DU276" s="51"/>
      <c r="DV276" s="51"/>
      <c r="DW276" s="51"/>
      <c r="DX276" s="51"/>
      <c r="DY276" s="51"/>
      <c r="DZ276" s="51"/>
      <c r="EA276" s="51"/>
      <c r="EB276" s="51"/>
      <c r="EC276" s="51"/>
      <c r="ED276" s="51"/>
      <c r="EE276" s="51"/>
      <c r="EF276" s="51"/>
      <c r="EG276" s="51"/>
      <c r="EH276" s="51"/>
      <c r="EI276" s="51"/>
      <c r="EJ276" s="51"/>
      <c r="EK276" s="51"/>
      <c r="EL276" s="51"/>
      <c r="EM276" s="51"/>
      <c r="EN276" s="51"/>
      <c r="EO276" s="51"/>
      <c r="EP276" s="51"/>
      <c r="EQ276" s="51"/>
      <c r="ER276" s="51"/>
      <c r="ES276" s="51"/>
      <c r="ET276" s="51"/>
      <c r="EU276" s="51"/>
      <c r="EV276" s="51"/>
      <c r="EW276" s="51"/>
      <c r="EX276" s="51"/>
      <c r="EY276" s="51"/>
      <c r="EZ276" s="51"/>
      <c r="FA276" s="51"/>
      <c r="FB276" s="51"/>
      <c r="FC276" s="51"/>
      <c r="FD276" s="51"/>
      <c r="FE276" s="51"/>
      <c r="FF276" s="51"/>
      <c r="FG276" s="51"/>
      <c r="FH276" s="51"/>
      <c r="FI276" s="51"/>
      <c r="FJ276" s="51"/>
      <c r="FK276" s="51"/>
      <c r="FL276" s="51"/>
      <c r="FM276" s="51"/>
      <c r="FN276" s="51"/>
      <c r="FO276" s="51"/>
      <c r="FP276" s="51"/>
      <c r="FQ276" s="51"/>
      <c r="FR276" s="51"/>
      <c r="FS276" s="51"/>
      <c r="FT276" s="51"/>
      <c r="FU276" s="51"/>
      <c r="FV276" s="51"/>
      <c r="FW276" s="51"/>
      <c r="FX276" s="51"/>
      <c r="FY276" s="51"/>
      <c r="FZ276" s="51"/>
      <c r="GA276" s="51"/>
      <c r="GB276" s="51"/>
      <c r="GC276" s="51"/>
      <c r="GD276" s="51"/>
      <c r="GE276" s="51"/>
      <c r="GF276" s="51"/>
      <c r="GG276" s="51"/>
      <c r="GH276" s="51"/>
      <c r="GI276" s="51"/>
      <c r="GJ276" s="51"/>
      <c r="GK276" s="51"/>
      <c r="GL276" s="51"/>
      <c r="GM276" s="51"/>
      <c r="GN276" s="51"/>
      <c r="GO276" s="51"/>
      <c r="GP276" s="51"/>
      <c r="GQ276" s="51"/>
      <c r="GR276" s="51"/>
      <c r="GS276" s="51"/>
      <c r="GT276" s="51"/>
      <c r="GU276" s="51"/>
      <c r="GV276" s="51"/>
      <c r="GW276" s="51"/>
      <c r="GX276" s="51"/>
      <c r="GY276" s="51"/>
      <c r="GZ276" s="51"/>
      <c r="HA276" s="51"/>
      <c r="HB276" s="51"/>
      <c r="HC276" s="51"/>
      <c r="HD276" s="51"/>
      <c r="HE276" s="51"/>
      <c r="HF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c r="BS277" s="51"/>
      <c r="BT277" s="51"/>
      <c r="BU277" s="51"/>
      <c r="BV277" s="51"/>
      <c r="BW277" s="51"/>
      <c r="BX277" s="51"/>
      <c r="BY277" s="51"/>
      <c r="BZ277" s="51"/>
      <c r="CA277" s="51"/>
      <c r="CB277" s="51"/>
      <c r="CC277" s="51"/>
      <c r="CD277" s="51"/>
      <c r="CE277" s="51"/>
      <c r="CF277" s="51"/>
      <c r="CG277" s="51"/>
      <c r="CH277" s="51"/>
      <c r="CI277" s="51"/>
      <c r="CJ277" s="51"/>
      <c r="CK277" s="51"/>
      <c r="CL277" s="51"/>
      <c r="CM277" s="51"/>
      <c r="CN277" s="51"/>
      <c r="CO277" s="51"/>
      <c r="CP277" s="51"/>
      <c r="CQ277" s="51"/>
      <c r="CR277" s="51"/>
      <c r="CS277" s="51"/>
      <c r="CT277" s="51"/>
      <c r="CU277" s="51"/>
      <c r="CV277" s="51"/>
      <c r="CW277" s="51"/>
      <c r="CX277" s="51"/>
      <c r="CY277" s="51"/>
      <c r="CZ277" s="51"/>
      <c r="DA277" s="51"/>
      <c r="DB277" s="51"/>
      <c r="DC277" s="51"/>
      <c r="DD277" s="51"/>
      <c r="DE277" s="51"/>
      <c r="DF277" s="51"/>
      <c r="DG277" s="51"/>
      <c r="DH277" s="51"/>
      <c r="DI277" s="51"/>
      <c r="DJ277" s="51"/>
      <c r="DK277" s="51"/>
      <c r="DL277" s="51"/>
      <c r="DM277" s="51"/>
      <c r="DN277" s="51"/>
      <c r="DO277" s="51"/>
      <c r="DP277" s="51"/>
      <c r="DQ277" s="51"/>
      <c r="DR277" s="51"/>
      <c r="DS277" s="51"/>
      <c r="DT277" s="51"/>
      <c r="DU277" s="51"/>
      <c r="DV277" s="51"/>
      <c r="DW277" s="51"/>
      <c r="DX277" s="51"/>
      <c r="DY277" s="51"/>
      <c r="DZ277" s="51"/>
      <c r="EA277" s="51"/>
      <c r="EB277" s="51"/>
      <c r="EC277" s="51"/>
      <c r="ED277" s="51"/>
      <c r="EE277" s="51"/>
      <c r="EF277" s="51"/>
      <c r="EG277" s="51"/>
      <c r="EH277" s="51"/>
      <c r="EI277" s="51"/>
      <c r="EJ277" s="51"/>
      <c r="EK277" s="51"/>
      <c r="EL277" s="51"/>
      <c r="EM277" s="51"/>
      <c r="EN277" s="51"/>
      <c r="EO277" s="51"/>
      <c r="EP277" s="51"/>
      <c r="EQ277" s="51"/>
      <c r="ER277" s="51"/>
      <c r="ES277" s="51"/>
      <c r="ET277" s="51"/>
      <c r="EU277" s="51"/>
      <c r="EV277" s="51"/>
      <c r="EW277" s="51"/>
      <c r="EX277" s="51"/>
      <c r="EY277" s="51"/>
      <c r="EZ277" s="51"/>
      <c r="FA277" s="51"/>
      <c r="FB277" s="51"/>
      <c r="FC277" s="51"/>
      <c r="FD277" s="51"/>
      <c r="FE277" s="51"/>
      <c r="FF277" s="51"/>
      <c r="FG277" s="51"/>
      <c r="FH277" s="51"/>
      <c r="FI277" s="51"/>
      <c r="FJ277" s="51"/>
      <c r="FK277" s="51"/>
      <c r="FL277" s="51"/>
      <c r="FM277" s="51"/>
      <c r="FN277" s="51"/>
      <c r="FO277" s="51"/>
      <c r="FP277" s="51"/>
      <c r="FQ277" s="51"/>
      <c r="FR277" s="51"/>
      <c r="FS277" s="51"/>
      <c r="FT277" s="51"/>
      <c r="FU277" s="51"/>
      <c r="FV277" s="51"/>
      <c r="FW277" s="51"/>
      <c r="FX277" s="51"/>
      <c r="FY277" s="51"/>
      <c r="FZ277" s="51"/>
      <c r="GA277" s="51"/>
      <c r="GB277" s="51"/>
      <c r="GC277" s="51"/>
      <c r="GD277" s="51"/>
      <c r="GE277" s="51"/>
      <c r="GF277" s="51"/>
      <c r="GG277" s="51"/>
      <c r="GH277" s="51"/>
      <c r="GI277" s="51"/>
      <c r="GJ277" s="51"/>
      <c r="GK277" s="51"/>
      <c r="GL277" s="51"/>
      <c r="GM277" s="51"/>
      <c r="GN277" s="51"/>
      <c r="GO277" s="51"/>
      <c r="GP277" s="51"/>
      <c r="GQ277" s="51"/>
      <c r="GR277" s="51"/>
      <c r="GS277" s="51"/>
      <c r="GT277" s="51"/>
      <c r="GU277" s="51"/>
      <c r="GV277" s="51"/>
      <c r="GW277" s="51"/>
      <c r="GX277" s="51"/>
      <c r="GY277" s="51"/>
      <c r="GZ277" s="51"/>
      <c r="HA277" s="51"/>
      <c r="HB277" s="51"/>
      <c r="HC277" s="51"/>
      <c r="HD277" s="51"/>
      <c r="HE277" s="51"/>
      <c r="HF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c r="BS278" s="51"/>
      <c r="BT278" s="51"/>
      <c r="BU278" s="51"/>
      <c r="BV278" s="51"/>
      <c r="BW278" s="51"/>
      <c r="BX278" s="51"/>
      <c r="BY278" s="51"/>
      <c r="BZ278" s="51"/>
      <c r="CA278" s="51"/>
      <c r="CB278" s="51"/>
      <c r="CC278" s="51"/>
      <c r="CD278" s="51"/>
      <c r="CE278" s="51"/>
      <c r="CF278" s="51"/>
      <c r="CG278" s="51"/>
      <c r="CH278" s="51"/>
      <c r="CI278" s="51"/>
      <c r="CJ278" s="51"/>
      <c r="CK278" s="51"/>
      <c r="CL278" s="51"/>
      <c r="CM278" s="51"/>
      <c r="CN278" s="51"/>
      <c r="CO278" s="51"/>
      <c r="CP278" s="51"/>
      <c r="CQ278" s="51"/>
      <c r="CR278" s="51"/>
      <c r="CS278" s="51"/>
      <c r="CT278" s="51"/>
      <c r="CU278" s="51"/>
      <c r="CV278" s="51"/>
      <c r="CW278" s="51"/>
      <c r="CX278" s="51"/>
      <c r="CY278" s="51"/>
      <c r="CZ278" s="51"/>
      <c r="DA278" s="51"/>
      <c r="DB278" s="51"/>
      <c r="DC278" s="51"/>
      <c r="DD278" s="51"/>
      <c r="DE278" s="51"/>
      <c r="DF278" s="51"/>
      <c r="DG278" s="51"/>
      <c r="DH278" s="51"/>
      <c r="DI278" s="51"/>
      <c r="DJ278" s="51"/>
      <c r="DK278" s="51"/>
      <c r="DL278" s="51"/>
      <c r="DM278" s="51"/>
      <c r="DN278" s="51"/>
      <c r="DO278" s="51"/>
      <c r="DP278" s="51"/>
      <c r="DQ278" s="51"/>
      <c r="DR278" s="51"/>
      <c r="DS278" s="51"/>
      <c r="DT278" s="51"/>
      <c r="DU278" s="51"/>
      <c r="DV278" s="51"/>
      <c r="DW278" s="51"/>
      <c r="DX278" s="51"/>
      <c r="DY278" s="51"/>
      <c r="DZ278" s="51"/>
      <c r="EA278" s="51"/>
      <c r="EB278" s="51"/>
      <c r="EC278" s="51"/>
      <c r="ED278" s="51"/>
      <c r="EE278" s="51"/>
      <c r="EF278" s="51"/>
      <c r="EG278" s="51"/>
      <c r="EH278" s="51"/>
      <c r="EI278" s="51"/>
      <c r="EJ278" s="51"/>
      <c r="EK278" s="51"/>
      <c r="EL278" s="51"/>
      <c r="EM278" s="51"/>
      <c r="EN278" s="51"/>
      <c r="EO278" s="51"/>
      <c r="EP278" s="51"/>
      <c r="EQ278" s="51"/>
      <c r="ER278" s="51"/>
      <c r="ES278" s="51"/>
      <c r="ET278" s="51"/>
      <c r="EU278" s="51"/>
      <c r="EV278" s="51"/>
      <c r="EW278" s="51"/>
      <c r="EX278" s="51"/>
      <c r="EY278" s="51"/>
      <c r="EZ278" s="51"/>
      <c r="FA278" s="51"/>
      <c r="FB278" s="51"/>
      <c r="FC278" s="51"/>
      <c r="FD278" s="51"/>
      <c r="FE278" s="51"/>
      <c r="FF278" s="51"/>
      <c r="FG278" s="51"/>
      <c r="FH278" s="51"/>
      <c r="FI278" s="51"/>
      <c r="FJ278" s="51"/>
      <c r="FK278" s="51"/>
      <c r="FL278" s="51"/>
      <c r="FM278" s="51"/>
      <c r="FN278" s="51"/>
      <c r="FO278" s="51"/>
      <c r="FP278" s="51"/>
      <c r="FQ278" s="51"/>
      <c r="FR278" s="51"/>
      <c r="FS278" s="51"/>
      <c r="FT278" s="51"/>
      <c r="FU278" s="51"/>
      <c r="FV278" s="51"/>
      <c r="FW278" s="51"/>
      <c r="FX278" s="51"/>
      <c r="FY278" s="51"/>
      <c r="FZ278" s="51"/>
      <c r="GA278" s="51"/>
      <c r="GB278" s="51"/>
      <c r="GC278" s="51"/>
      <c r="GD278" s="51"/>
      <c r="GE278" s="51"/>
      <c r="GF278" s="51"/>
      <c r="GG278" s="51"/>
      <c r="GH278" s="51"/>
      <c r="GI278" s="51"/>
      <c r="GJ278" s="51"/>
      <c r="GK278" s="51"/>
      <c r="GL278" s="51"/>
      <c r="GM278" s="51"/>
      <c r="GN278" s="51"/>
      <c r="GO278" s="51"/>
      <c r="GP278" s="51"/>
      <c r="GQ278" s="51"/>
      <c r="GR278" s="51"/>
      <c r="GS278" s="51"/>
      <c r="GT278" s="51"/>
      <c r="GU278" s="51"/>
      <c r="GV278" s="51"/>
      <c r="GW278" s="51"/>
      <c r="GX278" s="51"/>
      <c r="GY278" s="51"/>
      <c r="GZ278" s="51"/>
      <c r="HA278" s="51"/>
      <c r="HB278" s="51"/>
      <c r="HC278" s="51"/>
      <c r="HD278" s="51"/>
      <c r="HE278" s="51"/>
      <c r="HF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c r="BS279" s="51"/>
      <c r="BT279" s="51"/>
      <c r="BU279" s="51"/>
      <c r="BV279" s="51"/>
      <c r="BW279" s="51"/>
      <c r="BX279" s="51"/>
      <c r="BY279" s="51"/>
      <c r="BZ279" s="51"/>
      <c r="CA279" s="51"/>
      <c r="CB279" s="51"/>
      <c r="CC279" s="51"/>
      <c r="CD279" s="51"/>
      <c r="CE279" s="51"/>
      <c r="CF279" s="51"/>
      <c r="CG279" s="51"/>
      <c r="CH279" s="51"/>
      <c r="CI279" s="51"/>
      <c r="CJ279" s="51"/>
      <c r="CK279" s="51"/>
      <c r="CL279" s="51"/>
      <c r="CM279" s="51"/>
      <c r="CN279" s="51"/>
      <c r="CO279" s="51"/>
      <c r="CP279" s="51"/>
      <c r="CQ279" s="51"/>
      <c r="CR279" s="51"/>
      <c r="CS279" s="51"/>
      <c r="CT279" s="51"/>
      <c r="CU279" s="51"/>
      <c r="CV279" s="51"/>
      <c r="CW279" s="51"/>
      <c r="CX279" s="51"/>
      <c r="CY279" s="51"/>
      <c r="CZ279" s="51"/>
      <c r="DA279" s="51"/>
      <c r="DB279" s="51"/>
      <c r="DC279" s="51"/>
      <c r="DD279" s="51"/>
      <c r="DE279" s="51"/>
      <c r="DF279" s="51"/>
      <c r="DG279" s="51"/>
      <c r="DH279" s="51"/>
      <c r="DI279" s="51"/>
      <c r="DJ279" s="51"/>
      <c r="DK279" s="51"/>
      <c r="DL279" s="51"/>
      <c r="DM279" s="51"/>
      <c r="DN279" s="51"/>
      <c r="DO279" s="51"/>
      <c r="DP279" s="51"/>
      <c r="DQ279" s="51"/>
      <c r="DR279" s="51"/>
      <c r="DS279" s="51"/>
      <c r="DT279" s="51"/>
      <c r="DU279" s="51"/>
      <c r="DV279" s="51"/>
      <c r="DW279" s="51"/>
      <c r="DX279" s="51"/>
      <c r="DY279" s="51"/>
      <c r="DZ279" s="51"/>
      <c r="EA279" s="51"/>
      <c r="EB279" s="51"/>
      <c r="EC279" s="51"/>
      <c r="ED279" s="51"/>
      <c r="EE279" s="51"/>
      <c r="EF279" s="51"/>
      <c r="EG279" s="51"/>
      <c r="EH279" s="51"/>
      <c r="EI279" s="51"/>
      <c r="EJ279" s="51"/>
      <c r="EK279" s="51"/>
      <c r="EL279" s="51"/>
      <c r="EM279" s="51"/>
      <c r="EN279" s="51"/>
      <c r="EO279" s="51"/>
      <c r="EP279" s="51"/>
      <c r="EQ279" s="51"/>
      <c r="ER279" s="51"/>
      <c r="ES279" s="51"/>
      <c r="ET279" s="51"/>
      <c r="EU279" s="51"/>
      <c r="EV279" s="51"/>
      <c r="EW279" s="51"/>
      <c r="EX279" s="51"/>
      <c r="EY279" s="51"/>
      <c r="EZ279" s="51"/>
      <c r="FA279" s="51"/>
      <c r="FB279" s="51"/>
      <c r="FC279" s="51"/>
      <c r="FD279" s="51"/>
      <c r="FE279" s="51"/>
      <c r="FF279" s="51"/>
      <c r="FG279" s="51"/>
      <c r="FH279" s="51"/>
      <c r="FI279" s="51"/>
      <c r="FJ279" s="51"/>
      <c r="FK279" s="51"/>
      <c r="FL279" s="51"/>
      <c r="FM279" s="51"/>
      <c r="FN279" s="51"/>
      <c r="FO279" s="51"/>
      <c r="FP279" s="51"/>
      <c r="FQ279" s="51"/>
      <c r="FR279" s="51"/>
      <c r="FS279" s="51"/>
      <c r="FT279" s="51"/>
      <c r="FU279" s="51"/>
      <c r="FV279" s="51"/>
      <c r="FW279" s="51"/>
      <c r="FX279" s="51"/>
      <c r="FY279" s="51"/>
      <c r="FZ279" s="51"/>
      <c r="GA279" s="51"/>
      <c r="GB279" s="51"/>
      <c r="GC279" s="51"/>
      <c r="GD279" s="51"/>
      <c r="GE279" s="51"/>
      <c r="GF279" s="51"/>
      <c r="GG279" s="51"/>
      <c r="GH279" s="51"/>
      <c r="GI279" s="51"/>
      <c r="GJ279" s="51"/>
      <c r="GK279" s="51"/>
      <c r="GL279" s="51"/>
      <c r="GM279" s="51"/>
      <c r="GN279" s="51"/>
      <c r="GO279" s="51"/>
      <c r="GP279" s="51"/>
      <c r="GQ279" s="51"/>
      <c r="GR279" s="51"/>
      <c r="GS279" s="51"/>
      <c r="GT279" s="51"/>
      <c r="GU279" s="51"/>
      <c r="GV279" s="51"/>
      <c r="GW279" s="51"/>
      <c r="GX279" s="51"/>
      <c r="GY279" s="51"/>
      <c r="GZ279" s="51"/>
      <c r="HA279" s="51"/>
      <c r="HB279" s="51"/>
      <c r="HC279" s="51"/>
      <c r="HD279" s="51"/>
      <c r="HE279" s="51"/>
      <c r="HF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1"/>
      <c r="BY280" s="51"/>
      <c r="BZ280" s="51"/>
      <c r="CA280" s="51"/>
      <c r="CB280" s="51"/>
      <c r="CC280" s="51"/>
      <c r="CD280" s="51"/>
      <c r="CE280" s="51"/>
      <c r="CF280" s="51"/>
      <c r="CG280" s="51"/>
      <c r="CH280" s="51"/>
      <c r="CI280" s="51"/>
      <c r="CJ280" s="51"/>
      <c r="CK280" s="51"/>
      <c r="CL280" s="51"/>
      <c r="CM280" s="51"/>
      <c r="CN280" s="51"/>
      <c r="CO280" s="51"/>
      <c r="CP280" s="51"/>
      <c r="CQ280" s="51"/>
      <c r="CR280" s="51"/>
      <c r="CS280" s="51"/>
      <c r="CT280" s="51"/>
      <c r="CU280" s="51"/>
      <c r="CV280" s="51"/>
      <c r="CW280" s="51"/>
      <c r="CX280" s="51"/>
      <c r="CY280" s="51"/>
      <c r="CZ280" s="51"/>
      <c r="DA280" s="51"/>
      <c r="DB280" s="51"/>
      <c r="DC280" s="51"/>
      <c r="DD280" s="51"/>
      <c r="DE280" s="51"/>
      <c r="DF280" s="51"/>
      <c r="DG280" s="51"/>
      <c r="DH280" s="51"/>
      <c r="DI280" s="51"/>
      <c r="DJ280" s="51"/>
      <c r="DK280" s="51"/>
      <c r="DL280" s="51"/>
      <c r="DM280" s="51"/>
      <c r="DN280" s="51"/>
      <c r="DO280" s="51"/>
      <c r="DP280" s="51"/>
      <c r="DQ280" s="51"/>
      <c r="DR280" s="51"/>
      <c r="DS280" s="51"/>
      <c r="DT280" s="51"/>
      <c r="DU280" s="51"/>
      <c r="DV280" s="51"/>
      <c r="DW280" s="51"/>
      <c r="DX280" s="51"/>
      <c r="DY280" s="51"/>
      <c r="DZ280" s="51"/>
      <c r="EA280" s="51"/>
      <c r="EB280" s="51"/>
      <c r="EC280" s="51"/>
      <c r="ED280" s="51"/>
      <c r="EE280" s="51"/>
      <c r="EF280" s="51"/>
      <c r="EG280" s="51"/>
      <c r="EH280" s="51"/>
      <c r="EI280" s="51"/>
      <c r="EJ280" s="51"/>
      <c r="EK280" s="51"/>
      <c r="EL280" s="51"/>
      <c r="EM280" s="51"/>
      <c r="EN280" s="51"/>
      <c r="EO280" s="51"/>
      <c r="EP280" s="51"/>
      <c r="EQ280" s="51"/>
      <c r="ER280" s="51"/>
      <c r="ES280" s="51"/>
      <c r="ET280" s="51"/>
      <c r="EU280" s="51"/>
      <c r="EV280" s="51"/>
      <c r="EW280" s="51"/>
      <c r="EX280" s="51"/>
      <c r="EY280" s="51"/>
      <c r="EZ280" s="51"/>
      <c r="FA280" s="51"/>
      <c r="FB280" s="51"/>
      <c r="FC280" s="51"/>
      <c r="FD280" s="51"/>
      <c r="FE280" s="51"/>
      <c r="FF280" s="51"/>
      <c r="FG280" s="51"/>
      <c r="FH280" s="51"/>
      <c r="FI280" s="51"/>
      <c r="FJ280" s="51"/>
      <c r="FK280" s="51"/>
      <c r="FL280" s="51"/>
      <c r="FM280" s="51"/>
      <c r="FN280" s="51"/>
      <c r="FO280" s="51"/>
      <c r="FP280" s="51"/>
      <c r="FQ280" s="51"/>
      <c r="FR280" s="51"/>
      <c r="FS280" s="51"/>
      <c r="FT280" s="51"/>
      <c r="FU280" s="51"/>
      <c r="FV280" s="51"/>
      <c r="FW280" s="51"/>
      <c r="FX280" s="51"/>
      <c r="FY280" s="51"/>
      <c r="FZ280" s="51"/>
      <c r="GA280" s="51"/>
      <c r="GB280" s="51"/>
      <c r="GC280" s="51"/>
      <c r="GD280" s="51"/>
      <c r="GE280" s="51"/>
      <c r="GF280" s="51"/>
      <c r="GG280" s="51"/>
      <c r="GH280" s="51"/>
      <c r="GI280" s="51"/>
      <c r="GJ280" s="51"/>
      <c r="GK280" s="51"/>
      <c r="GL280" s="51"/>
      <c r="GM280" s="51"/>
      <c r="GN280" s="51"/>
      <c r="GO280" s="51"/>
      <c r="GP280" s="51"/>
      <c r="GQ280" s="51"/>
      <c r="GR280" s="51"/>
      <c r="GS280" s="51"/>
      <c r="GT280" s="51"/>
      <c r="GU280" s="51"/>
      <c r="GV280" s="51"/>
      <c r="GW280" s="51"/>
      <c r="GX280" s="51"/>
      <c r="GY280" s="51"/>
      <c r="GZ280" s="51"/>
      <c r="HA280" s="51"/>
      <c r="HB280" s="51"/>
      <c r="HC280" s="51"/>
      <c r="HD280" s="51"/>
      <c r="HE280" s="51"/>
      <c r="HF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1"/>
      <c r="BX281" s="51"/>
      <c r="BY281" s="51"/>
      <c r="BZ281" s="51"/>
      <c r="CA281" s="51"/>
      <c r="CB281" s="51"/>
      <c r="CC281" s="51"/>
      <c r="CD281" s="51"/>
      <c r="CE281" s="51"/>
      <c r="CF281" s="51"/>
      <c r="CG281" s="51"/>
      <c r="CH281" s="51"/>
      <c r="CI281" s="51"/>
      <c r="CJ281" s="51"/>
      <c r="CK281" s="51"/>
      <c r="CL281" s="51"/>
      <c r="CM281" s="51"/>
      <c r="CN281" s="51"/>
      <c r="CO281" s="51"/>
      <c r="CP281" s="51"/>
      <c r="CQ281" s="51"/>
      <c r="CR281" s="51"/>
      <c r="CS281" s="51"/>
      <c r="CT281" s="51"/>
      <c r="CU281" s="51"/>
      <c r="CV281" s="51"/>
      <c r="CW281" s="51"/>
      <c r="CX281" s="51"/>
      <c r="CY281" s="51"/>
      <c r="CZ281" s="51"/>
      <c r="DA281" s="51"/>
      <c r="DB281" s="51"/>
      <c r="DC281" s="51"/>
      <c r="DD281" s="51"/>
      <c r="DE281" s="51"/>
      <c r="DF281" s="51"/>
      <c r="DG281" s="51"/>
      <c r="DH281" s="51"/>
      <c r="DI281" s="51"/>
      <c r="DJ281" s="51"/>
      <c r="DK281" s="51"/>
      <c r="DL281" s="51"/>
      <c r="DM281" s="51"/>
      <c r="DN281" s="51"/>
      <c r="DO281" s="51"/>
      <c r="DP281" s="51"/>
      <c r="DQ281" s="51"/>
      <c r="DR281" s="51"/>
      <c r="DS281" s="51"/>
      <c r="DT281" s="51"/>
      <c r="DU281" s="51"/>
      <c r="DV281" s="51"/>
      <c r="DW281" s="51"/>
      <c r="DX281" s="51"/>
      <c r="DY281" s="51"/>
      <c r="DZ281" s="51"/>
      <c r="EA281" s="51"/>
      <c r="EB281" s="51"/>
      <c r="EC281" s="51"/>
      <c r="ED281" s="51"/>
      <c r="EE281" s="51"/>
      <c r="EF281" s="51"/>
      <c r="EG281" s="51"/>
      <c r="EH281" s="51"/>
      <c r="EI281" s="51"/>
      <c r="EJ281" s="51"/>
      <c r="EK281" s="51"/>
      <c r="EL281" s="51"/>
      <c r="EM281" s="51"/>
      <c r="EN281" s="51"/>
      <c r="EO281" s="51"/>
      <c r="EP281" s="51"/>
      <c r="EQ281" s="51"/>
      <c r="ER281" s="51"/>
      <c r="ES281" s="51"/>
      <c r="ET281" s="51"/>
      <c r="EU281" s="51"/>
      <c r="EV281" s="51"/>
      <c r="EW281" s="51"/>
      <c r="EX281" s="51"/>
      <c r="EY281" s="51"/>
      <c r="EZ281" s="51"/>
      <c r="FA281" s="51"/>
      <c r="FB281" s="51"/>
      <c r="FC281" s="51"/>
      <c r="FD281" s="51"/>
      <c r="FE281" s="51"/>
      <c r="FF281" s="51"/>
      <c r="FG281" s="51"/>
      <c r="FH281" s="51"/>
      <c r="FI281" s="51"/>
      <c r="FJ281" s="51"/>
      <c r="FK281" s="51"/>
      <c r="FL281" s="51"/>
      <c r="FM281" s="51"/>
      <c r="FN281" s="51"/>
      <c r="FO281" s="51"/>
      <c r="FP281" s="51"/>
      <c r="FQ281" s="51"/>
      <c r="FR281" s="51"/>
      <c r="FS281" s="51"/>
      <c r="FT281" s="51"/>
      <c r="FU281" s="51"/>
      <c r="FV281" s="51"/>
      <c r="FW281" s="51"/>
      <c r="FX281" s="51"/>
      <c r="FY281" s="51"/>
      <c r="FZ281" s="51"/>
      <c r="GA281" s="51"/>
      <c r="GB281" s="51"/>
      <c r="GC281" s="51"/>
      <c r="GD281" s="51"/>
      <c r="GE281" s="51"/>
      <c r="GF281" s="51"/>
      <c r="GG281" s="51"/>
      <c r="GH281" s="51"/>
      <c r="GI281" s="51"/>
      <c r="GJ281" s="51"/>
      <c r="GK281" s="51"/>
      <c r="GL281" s="51"/>
      <c r="GM281" s="51"/>
      <c r="GN281" s="51"/>
      <c r="GO281" s="51"/>
      <c r="GP281" s="51"/>
      <c r="GQ281" s="51"/>
      <c r="GR281" s="51"/>
      <c r="GS281" s="51"/>
      <c r="GT281" s="51"/>
      <c r="GU281" s="51"/>
      <c r="GV281" s="51"/>
      <c r="GW281" s="51"/>
      <c r="GX281" s="51"/>
      <c r="GY281" s="51"/>
      <c r="GZ281" s="51"/>
      <c r="HA281" s="51"/>
      <c r="HB281" s="51"/>
      <c r="HC281" s="51"/>
      <c r="HD281" s="51"/>
      <c r="HE281" s="51"/>
      <c r="HF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1"/>
      <c r="BY282" s="51"/>
      <c r="BZ282" s="51"/>
      <c r="CA282" s="51"/>
      <c r="CB282" s="51"/>
      <c r="CC282" s="51"/>
      <c r="CD282" s="51"/>
      <c r="CE282" s="51"/>
      <c r="CF282" s="51"/>
      <c r="CG282" s="51"/>
      <c r="CH282" s="51"/>
      <c r="CI282" s="51"/>
      <c r="CJ282" s="51"/>
      <c r="CK282" s="51"/>
      <c r="CL282" s="51"/>
      <c r="CM282" s="51"/>
      <c r="CN282" s="51"/>
      <c r="CO282" s="51"/>
      <c r="CP282" s="51"/>
      <c r="CQ282" s="51"/>
      <c r="CR282" s="51"/>
      <c r="CS282" s="51"/>
      <c r="CT282" s="51"/>
      <c r="CU282" s="51"/>
      <c r="CV282" s="51"/>
      <c r="CW282" s="51"/>
      <c r="CX282" s="51"/>
      <c r="CY282" s="51"/>
      <c r="CZ282" s="51"/>
      <c r="DA282" s="51"/>
      <c r="DB282" s="51"/>
      <c r="DC282" s="51"/>
      <c r="DD282" s="51"/>
      <c r="DE282" s="51"/>
      <c r="DF282" s="51"/>
      <c r="DG282" s="51"/>
      <c r="DH282" s="51"/>
      <c r="DI282" s="51"/>
      <c r="DJ282" s="51"/>
      <c r="DK282" s="51"/>
      <c r="DL282" s="51"/>
      <c r="DM282" s="51"/>
      <c r="DN282" s="51"/>
      <c r="DO282" s="51"/>
      <c r="DP282" s="51"/>
      <c r="DQ282" s="51"/>
      <c r="DR282" s="51"/>
      <c r="DS282" s="51"/>
      <c r="DT282" s="51"/>
      <c r="DU282" s="51"/>
      <c r="DV282" s="51"/>
      <c r="DW282" s="51"/>
      <c r="DX282" s="51"/>
      <c r="DY282" s="51"/>
      <c r="DZ282" s="51"/>
      <c r="EA282" s="51"/>
      <c r="EB282" s="51"/>
      <c r="EC282" s="51"/>
      <c r="ED282" s="51"/>
      <c r="EE282" s="51"/>
      <c r="EF282" s="51"/>
      <c r="EG282" s="51"/>
      <c r="EH282" s="51"/>
      <c r="EI282" s="51"/>
      <c r="EJ282" s="51"/>
      <c r="EK282" s="51"/>
      <c r="EL282" s="51"/>
      <c r="EM282" s="51"/>
      <c r="EN282" s="51"/>
      <c r="EO282" s="51"/>
      <c r="EP282" s="51"/>
      <c r="EQ282" s="51"/>
      <c r="ER282" s="51"/>
      <c r="ES282" s="51"/>
      <c r="ET282" s="51"/>
      <c r="EU282" s="51"/>
      <c r="EV282" s="51"/>
      <c r="EW282" s="51"/>
      <c r="EX282" s="51"/>
      <c r="EY282" s="51"/>
      <c r="EZ282" s="51"/>
      <c r="FA282" s="51"/>
      <c r="FB282" s="51"/>
      <c r="FC282" s="51"/>
      <c r="FD282" s="51"/>
      <c r="FE282" s="51"/>
      <c r="FF282" s="51"/>
      <c r="FG282" s="51"/>
      <c r="FH282" s="51"/>
      <c r="FI282" s="51"/>
      <c r="FJ282" s="51"/>
      <c r="FK282" s="51"/>
      <c r="FL282" s="51"/>
      <c r="FM282" s="51"/>
      <c r="FN282" s="51"/>
      <c r="FO282" s="51"/>
      <c r="FP282" s="51"/>
      <c r="FQ282" s="51"/>
      <c r="FR282" s="51"/>
      <c r="FS282" s="51"/>
      <c r="FT282" s="51"/>
      <c r="FU282" s="51"/>
      <c r="FV282" s="51"/>
      <c r="FW282" s="51"/>
      <c r="FX282" s="51"/>
      <c r="FY282" s="51"/>
      <c r="FZ282" s="51"/>
      <c r="GA282" s="51"/>
      <c r="GB282" s="51"/>
      <c r="GC282" s="51"/>
      <c r="GD282" s="51"/>
      <c r="GE282" s="51"/>
      <c r="GF282" s="51"/>
      <c r="GG282" s="51"/>
      <c r="GH282" s="51"/>
      <c r="GI282" s="51"/>
      <c r="GJ282" s="51"/>
      <c r="GK282" s="51"/>
      <c r="GL282" s="51"/>
      <c r="GM282" s="51"/>
      <c r="GN282" s="51"/>
      <c r="GO282" s="51"/>
      <c r="GP282" s="51"/>
      <c r="GQ282" s="51"/>
      <c r="GR282" s="51"/>
      <c r="GS282" s="51"/>
      <c r="GT282" s="51"/>
      <c r="GU282" s="51"/>
      <c r="GV282" s="51"/>
      <c r="GW282" s="51"/>
      <c r="GX282" s="51"/>
      <c r="GY282" s="51"/>
      <c r="GZ282" s="51"/>
      <c r="HA282" s="51"/>
      <c r="HB282" s="51"/>
      <c r="HC282" s="51"/>
      <c r="HD282" s="51"/>
      <c r="HE282" s="51"/>
      <c r="HF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1"/>
      <c r="BY283" s="51"/>
      <c r="BZ283" s="51"/>
      <c r="CA283" s="51"/>
      <c r="CB283" s="51"/>
      <c r="CC283" s="51"/>
      <c r="CD283" s="51"/>
      <c r="CE283" s="51"/>
      <c r="CF283" s="51"/>
      <c r="CG283" s="51"/>
      <c r="CH283" s="51"/>
      <c r="CI283" s="51"/>
      <c r="CJ283" s="51"/>
      <c r="CK283" s="51"/>
      <c r="CL283" s="51"/>
      <c r="CM283" s="51"/>
      <c r="CN283" s="51"/>
      <c r="CO283" s="51"/>
      <c r="CP283" s="51"/>
      <c r="CQ283" s="51"/>
      <c r="CR283" s="51"/>
      <c r="CS283" s="51"/>
      <c r="CT283" s="51"/>
      <c r="CU283" s="51"/>
      <c r="CV283" s="51"/>
      <c r="CW283" s="51"/>
      <c r="CX283" s="51"/>
      <c r="CY283" s="51"/>
      <c r="CZ283" s="51"/>
      <c r="DA283" s="51"/>
      <c r="DB283" s="51"/>
      <c r="DC283" s="51"/>
      <c r="DD283" s="51"/>
      <c r="DE283" s="51"/>
      <c r="DF283" s="51"/>
      <c r="DG283" s="51"/>
      <c r="DH283" s="51"/>
      <c r="DI283" s="51"/>
      <c r="DJ283" s="51"/>
      <c r="DK283" s="51"/>
      <c r="DL283" s="51"/>
      <c r="DM283" s="51"/>
      <c r="DN283" s="51"/>
      <c r="DO283" s="51"/>
      <c r="DP283" s="51"/>
      <c r="DQ283" s="51"/>
      <c r="DR283" s="51"/>
      <c r="DS283" s="51"/>
      <c r="DT283" s="51"/>
      <c r="DU283" s="51"/>
      <c r="DV283" s="51"/>
      <c r="DW283" s="51"/>
      <c r="DX283" s="51"/>
      <c r="DY283" s="51"/>
      <c r="DZ283" s="51"/>
      <c r="EA283" s="51"/>
      <c r="EB283" s="51"/>
      <c r="EC283" s="51"/>
      <c r="ED283" s="51"/>
      <c r="EE283" s="51"/>
      <c r="EF283" s="51"/>
      <c r="EG283" s="51"/>
      <c r="EH283" s="51"/>
      <c r="EI283" s="51"/>
      <c r="EJ283" s="51"/>
      <c r="EK283" s="51"/>
      <c r="EL283" s="51"/>
      <c r="EM283" s="51"/>
      <c r="EN283" s="51"/>
      <c r="EO283" s="51"/>
      <c r="EP283" s="51"/>
      <c r="EQ283" s="51"/>
      <c r="ER283" s="51"/>
      <c r="ES283" s="51"/>
      <c r="ET283" s="51"/>
      <c r="EU283" s="51"/>
      <c r="EV283" s="51"/>
      <c r="EW283" s="51"/>
      <c r="EX283" s="51"/>
      <c r="EY283" s="51"/>
      <c r="EZ283" s="51"/>
      <c r="FA283" s="51"/>
      <c r="FB283" s="51"/>
      <c r="FC283" s="51"/>
      <c r="FD283" s="51"/>
      <c r="FE283" s="51"/>
      <c r="FF283" s="51"/>
      <c r="FG283" s="51"/>
      <c r="FH283" s="51"/>
      <c r="FI283" s="51"/>
      <c r="FJ283" s="51"/>
      <c r="FK283" s="51"/>
      <c r="FL283" s="51"/>
      <c r="FM283" s="51"/>
      <c r="FN283" s="51"/>
      <c r="FO283" s="51"/>
      <c r="FP283" s="51"/>
      <c r="FQ283" s="51"/>
      <c r="FR283" s="51"/>
      <c r="FS283" s="51"/>
      <c r="FT283" s="51"/>
      <c r="FU283" s="51"/>
      <c r="FV283" s="51"/>
      <c r="FW283" s="51"/>
      <c r="FX283" s="51"/>
      <c r="FY283" s="51"/>
      <c r="FZ283" s="51"/>
      <c r="GA283" s="51"/>
      <c r="GB283" s="51"/>
      <c r="GC283" s="51"/>
      <c r="GD283" s="51"/>
      <c r="GE283" s="51"/>
      <c r="GF283" s="51"/>
      <c r="GG283" s="51"/>
      <c r="GH283" s="51"/>
      <c r="GI283" s="51"/>
      <c r="GJ283" s="51"/>
      <c r="GK283" s="51"/>
      <c r="GL283" s="51"/>
      <c r="GM283" s="51"/>
      <c r="GN283" s="51"/>
      <c r="GO283" s="51"/>
      <c r="GP283" s="51"/>
      <c r="GQ283" s="51"/>
      <c r="GR283" s="51"/>
      <c r="GS283" s="51"/>
      <c r="GT283" s="51"/>
      <c r="GU283" s="51"/>
      <c r="GV283" s="51"/>
      <c r="GW283" s="51"/>
      <c r="GX283" s="51"/>
      <c r="GY283" s="51"/>
      <c r="GZ283" s="51"/>
      <c r="HA283" s="51"/>
      <c r="HB283" s="51"/>
      <c r="HC283" s="51"/>
      <c r="HD283" s="51"/>
      <c r="HE283" s="51"/>
      <c r="HF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1"/>
      <c r="BW284" s="51"/>
      <c r="BX284" s="51"/>
      <c r="BY284" s="51"/>
      <c r="BZ284" s="51"/>
      <c r="CA284" s="51"/>
      <c r="CB284" s="51"/>
      <c r="CC284" s="51"/>
      <c r="CD284" s="51"/>
      <c r="CE284" s="51"/>
      <c r="CF284" s="51"/>
      <c r="CG284" s="51"/>
      <c r="CH284" s="51"/>
      <c r="CI284" s="51"/>
      <c r="CJ284" s="51"/>
      <c r="CK284" s="51"/>
      <c r="CL284" s="51"/>
      <c r="CM284" s="51"/>
      <c r="CN284" s="51"/>
      <c r="CO284" s="51"/>
      <c r="CP284" s="51"/>
      <c r="CQ284" s="51"/>
      <c r="CR284" s="51"/>
      <c r="CS284" s="51"/>
      <c r="CT284" s="51"/>
      <c r="CU284" s="51"/>
      <c r="CV284" s="51"/>
      <c r="CW284" s="51"/>
      <c r="CX284" s="51"/>
      <c r="CY284" s="51"/>
      <c r="CZ284" s="51"/>
      <c r="DA284" s="51"/>
      <c r="DB284" s="51"/>
      <c r="DC284" s="51"/>
      <c r="DD284" s="51"/>
      <c r="DE284" s="51"/>
      <c r="DF284" s="51"/>
      <c r="DG284" s="51"/>
      <c r="DH284" s="51"/>
      <c r="DI284" s="51"/>
      <c r="DJ284" s="51"/>
      <c r="DK284" s="51"/>
      <c r="DL284" s="51"/>
      <c r="DM284" s="51"/>
      <c r="DN284" s="51"/>
      <c r="DO284" s="51"/>
      <c r="DP284" s="51"/>
      <c r="DQ284" s="51"/>
      <c r="DR284" s="51"/>
      <c r="DS284" s="51"/>
      <c r="DT284" s="51"/>
      <c r="DU284" s="51"/>
      <c r="DV284" s="51"/>
      <c r="DW284" s="51"/>
      <c r="DX284" s="51"/>
      <c r="DY284" s="51"/>
      <c r="DZ284" s="51"/>
      <c r="EA284" s="51"/>
      <c r="EB284" s="51"/>
      <c r="EC284" s="51"/>
      <c r="ED284" s="51"/>
      <c r="EE284" s="51"/>
      <c r="EF284" s="51"/>
      <c r="EG284" s="51"/>
      <c r="EH284" s="51"/>
      <c r="EI284" s="51"/>
      <c r="EJ284" s="51"/>
      <c r="EK284" s="51"/>
      <c r="EL284" s="51"/>
      <c r="EM284" s="51"/>
      <c r="EN284" s="51"/>
      <c r="EO284" s="51"/>
      <c r="EP284" s="51"/>
      <c r="EQ284" s="51"/>
      <c r="ER284" s="51"/>
      <c r="ES284" s="51"/>
      <c r="ET284" s="51"/>
      <c r="EU284" s="51"/>
      <c r="EV284" s="51"/>
      <c r="EW284" s="51"/>
      <c r="EX284" s="51"/>
      <c r="EY284" s="51"/>
      <c r="EZ284" s="51"/>
      <c r="FA284" s="51"/>
      <c r="FB284" s="51"/>
      <c r="FC284" s="51"/>
      <c r="FD284" s="51"/>
      <c r="FE284" s="51"/>
      <c r="FF284" s="51"/>
      <c r="FG284" s="51"/>
      <c r="FH284" s="51"/>
      <c r="FI284" s="51"/>
      <c r="FJ284" s="51"/>
      <c r="FK284" s="51"/>
      <c r="FL284" s="51"/>
      <c r="FM284" s="51"/>
      <c r="FN284" s="51"/>
      <c r="FO284" s="51"/>
      <c r="FP284" s="51"/>
      <c r="FQ284" s="51"/>
      <c r="FR284" s="51"/>
      <c r="FS284" s="51"/>
      <c r="FT284" s="51"/>
      <c r="FU284" s="51"/>
      <c r="FV284" s="51"/>
      <c r="FW284" s="51"/>
      <c r="FX284" s="51"/>
      <c r="FY284" s="51"/>
      <c r="FZ284" s="51"/>
      <c r="GA284" s="51"/>
      <c r="GB284" s="51"/>
      <c r="GC284" s="51"/>
      <c r="GD284" s="51"/>
      <c r="GE284" s="51"/>
      <c r="GF284" s="51"/>
      <c r="GG284" s="51"/>
      <c r="GH284" s="51"/>
      <c r="GI284" s="51"/>
      <c r="GJ284" s="51"/>
      <c r="GK284" s="51"/>
      <c r="GL284" s="51"/>
      <c r="GM284" s="51"/>
      <c r="GN284" s="51"/>
      <c r="GO284" s="51"/>
      <c r="GP284" s="51"/>
      <c r="GQ284" s="51"/>
      <c r="GR284" s="51"/>
      <c r="GS284" s="51"/>
      <c r="GT284" s="51"/>
      <c r="GU284" s="51"/>
      <c r="GV284" s="51"/>
      <c r="GW284" s="51"/>
      <c r="GX284" s="51"/>
      <c r="GY284" s="51"/>
      <c r="GZ284" s="51"/>
      <c r="HA284" s="51"/>
      <c r="HB284" s="51"/>
      <c r="HC284" s="51"/>
      <c r="HD284" s="51"/>
      <c r="HE284" s="51"/>
      <c r="HF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1"/>
      <c r="BW285" s="51"/>
      <c r="BX285" s="51"/>
      <c r="BY285" s="51"/>
      <c r="BZ285" s="51"/>
      <c r="CA285" s="51"/>
      <c r="CB285" s="51"/>
      <c r="CC285" s="51"/>
      <c r="CD285" s="51"/>
      <c r="CE285" s="51"/>
      <c r="CF285" s="51"/>
      <c r="CG285" s="51"/>
      <c r="CH285" s="51"/>
      <c r="CI285" s="51"/>
      <c r="CJ285" s="51"/>
      <c r="CK285" s="51"/>
      <c r="CL285" s="51"/>
      <c r="CM285" s="51"/>
      <c r="CN285" s="51"/>
      <c r="CO285" s="51"/>
      <c r="CP285" s="51"/>
      <c r="CQ285" s="51"/>
      <c r="CR285" s="51"/>
      <c r="CS285" s="51"/>
      <c r="CT285" s="51"/>
      <c r="CU285" s="51"/>
      <c r="CV285" s="51"/>
      <c r="CW285" s="51"/>
      <c r="CX285" s="51"/>
      <c r="CY285" s="51"/>
      <c r="CZ285" s="51"/>
      <c r="DA285" s="51"/>
      <c r="DB285" s="51"/>
      <c r="DC285" s="51"/>
      <c r="DD285" s="51"/>
      <c r="DE285" s="51"/>
      <c r="DF285" s="51"/>
      <c r="DG285" s="51"/>
      <c r="DH285" s="51"/>
      <c r="DI285" s="51"/>
      <c r="DJ285" s="51"/>
      <c r="DK285" s="51"/>
      <c r="DL285" s="51"/>
      <c r="DM285" s="51"/>
      <c r="DN285" s="51"/>
      <c r="DO285" s="51"/>
      <c r="DP285" s="51"/>
      <c r="DQ285" s="51"/>
      <c r="DR285" s="51"/>
      <c r="DS285" s="51"/>
      <c r="DT285" s="51"/>
      <c r="DU285" s="51"/>
      <c r="DV285" s="51"/>
      <c r="DW285" s="51"/>
      <c r="DX285" s="51"/>
      <c r="DY285" s="51"/>
      <c r="DZ285" s="51"/>
      <c r="EA285" s="51"/>
      <c r="EB285" s="51"/>
      <c r="EC285" s="51"/>
      <c r="ED285" s="51"/>
      <c r="EE285" s="51"/>
      <c r="EF285" s="51"/>
      <c r="EG285" s="51"/>
      <c r="EH285" s="51"/>
      <c r="EI285" s="51"/>
      <c r="EJ285" s="51"/>
      <c r="EK285" s="51"/>
      <c r="EL285" s="51"/>
      <c r="EM285" s="51"/>
      <c r="EN285" s="51"/>
      <c r="EO285" s="51"/>
      <c r="EP285" s="51"/>
      <c r="EQ285" s="51"/>
      <c r="ER285" s="51"/>
      <c r="ES285" s="51"/>
      <c r="ET285" s="51"/>
      <c r="EU285" s="51"/>
      <c r="EV285" s="51"/>
      <c r="EW285" s="51"/>
      <c r="EX285" s="51"/>
      <c r="EY285" s="51"/>
      <c r="EZ285" s="51"/>
      <c r="FA285" s="51"/>
      <c r="FB285" s="51"/>
      <c r="FC285" s="51"/>
      <c r="FD285" s="51"/>
      <c r="FE285" s="51"/>
      <c r="FF285" s="51"/>
      <c r="FG285" s="51"/>
      <c r="FH285" s="51"/>
      <c r="FI285" s="51"/>
      <c r="FJ285" s="51"/>
      <c r="FK285" s="51"/>
      <c r="FL285" s="51"/>
      <c r="FM285" s="51"/>
      <c r="FN285" s="51"/>
      <c r="FO285" s="51"/>
      <c r="FP285" s="51"/>
      <c r="FQ285" s="51"/>
      <c r="FR285" s="51"/>
      <c r="FS285" s="51"/>
      <c r="FT285" s="51"/>
      <c r="FU285" s="51"/>
      <c r="FV285" s="51"/>
      <c r="FW285" s="51"/>
      <c r="FX285" s="51"/>
      <c r="FY285" s="51"/>
      <c r="FZ285" s="51"/>
      <c r="GA285" s="51"/>
      <c r="GB285" s="51"/>
      <c r="GC285" s="51"/>
      <c r="GD285" s="51"/>
      <c r="GE285" s="51"/>
      <c r="GF285" s="51"/>
      <c r="GG285" s="51"/>
      <c r="GH285" s="51"/>
      <c r="GI285" s="51"/>
      <c r="GJ285" s="51"/>
      <c r="GK285" s="51"/>
      <c r="GL285" s="51"/>
      <c r="GM285" s="51"/>
      <c r="GN285" s="51"/>
      <c r="GO285" s="51"/>
      <c r="GP285" s="51"/>
      <c r="GQ285" s="51"/>
      <c r="GR285" s="51"/>
      <c r="GS285" s="51"/>
      <c r="GT285" s="51"/>
      <c r="GU285" s="51"/>
      <c r="GV285" s="51"/>
      <c r="GW285" s="51"/>
      <c r="GX285" s="51"/>
      <c r="GY285" s="51"/>
      <c r="GZ285" s="51"/>
      <c r="HA285" s="51"/>
      <c r="HB285" s="51"/>
      <c r="HC285" s="51"/>
      <c r="HD285" s="51"/>
      <c r="HE285" s="51"/>
      <c r="HF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1"/>
      <c r="BW286" s="51"/>
      <c r="BX286" s="51"/>
      <c r="BY286" s="51"/>
      <c r="BZ286" s="51"/>
      <c r="CA286" s="51"/>
      <c r="CB286" s="51"/>
      <c r="CC286" s="51"/>
      <c r="CD286" s="51"/>
      <c r="CE286" s="51"/>
      <c r="CF286" s="51"/>
      <c r="CG286" s="51"/>
      <c r="CH286" s="51"/>
      <c r="CI286" s="51"/>
      <c r="CJ286" s="51"/>
      <c r="CK286" s="51"/>
      <c r="CL286" s="51"/>
      <c r="CM286" s="51"/>
      <c r="CN286" s="51"/>
      <c r="CO286" s="51"/>
      <c r="CP286" s="51"/>
      <c r="CQ286" s="51"/>
      <c r="CR286" s="51"/>
      <c r="CS286" s="51"/>
      <c r="CT286" s="51"/>
      <c r="CU286" s="51"/>
      <c r="CV286" s="51"/>
      <c r="CW286" s="51"/>
      <c r="CX286" s="51"/>
      <c r="CY286" s="51"/>
      <c r="CZ286" s="51"/>
      <c r="DA286" s="51"/>
      <c r="DB286" s="51"/>
      <c r="DC286" s="51"/>
      <c r="DD286" s="51"/>
      <c r="DE286" s="51"/>
      <c r="DF286" s="51"/>
      <c r="DG286" s="51"/>
      <c r="DH286" s="51"/>
      <c r="DI286" s="51"/>
      <c r="DJ286" s="51"/>
      <c r="DK286" s="51"/>
      <c r="DL286" s="51"/>
      <c r="DM286" s="51"/>
      <c r="DN286" s="51"/>
      <c r="DO286" s="51"/>
      <c r="DP286" s="51"/>
      <c r="DQ286" s="51"/>
      <c r="DR286" s="51"/>
      <c r="DS286" s="51"/>
      <c r="DT286" s="51"/>
      <c r="DU286" s="51"/>
      <c r="DV286" s="51"/>
      <c r="DW286" s="51"/>
      <c r="DX286" s="51"/>
      <c r="DY286" s="51"/>
      <c r="DZ286" s="51"/>
      <c r="EA286" s="51"/>
      <c r="EB286" s="51"/>
      <c r="EC286" s="51"/>
      <c r="ED286" s="51"/>
      <c r="EE286" s="51"/>
      <c r="EF286" s="51"/>
      <c r="EG286" s="51"/>
      <c r="EH286" s="51"/>
      <c r="EI286" s="51"/>
      <c r="EJ286" s="51"/>
      <c r="EK286" s="51"/>
      <c r="EL286" s="51"/>
      <c r="EM286" s="51"/>
      <c r="EN286" s="51"/>
      <c r="EO286" s="51"/>
      <c r="EP286" s="51"/>
      <c r="EQ286" s="51"/>
      <c r="ER286" s="51"/>
      <c r="ES286" s="51"/>
      <c r="ET286" s="51"/>
      <c r="EU286" s="51"/>
      <c r="EV286" s="51"/>
      <c r="EW286" s="51"/>
      <c r="EX286" s="51"/>
      <c r="EY286" s="51"/>
      <c r="EZ286" s="51"/>
      <c r="FA286" s="51"/>
      <c r="FB286" s="51"/>
      <c r="FC286" s="51"/>
      <c r="FD286" s="51"/>
      <c r="FE286" s="51"/>
      <c r="FF286" s="51"/>
      <c r="FG286" s="51"/>
      <c r="FH286" s="51"/>
      <c r="FI286" s="51"/>
      <c r="FJ286" s="51"/>
      <c r="FK286" s="51"/>
      <c r="FL286" s="51"/>
      <c r="FM286" s="51"/>
      <c r="FN286" s="51"/>
      <c r="FO286" s="51"/>
      <c r="FP286" s="51"/>
      <c r="FQ286" s="51"/>
      <c r="FR286" s="51"/>
      <c r="FS286" s="51"/>
      <c r="FT286" s="51"/>
      <c r="FU286" s="51"/>
      <c r="FV286" s="51"/>
      <c r="FW286" s="51"/>
      <c r="FX286" s="51"/>
      <c r="FY286" s="51"/>
      <c r="FZ286" s="51"/>
      <c r="GA286" s="51"/>
      <c r="GB286" s="51"/>
      <c r="GC286" s="51"/>
      <c r="GD286" s="51"/>
      <c r="GE286" s="51"/>
      <c r="GF286" s="51"/>
      <c r="GG286" s="51"/>
      <c r="GH286" s="51"/>
      <c r="GI286" s="51"/>
      <c r="GJ286" s="51"/>
      <c r="GK286" s="51"/>
      <c r="GL286" s="51"/>
      <c r="GM286" s="51"/>
      <c r="GN286" s="51"/>
      <c r="GO286" s="51"/>
      <c r="GP286" s="51"/>
      <c r="GQ286" s="51"/>
      <c r="GR286" s="51"/>
      <c r="GS286" s="51"/>
      <c r="GT286" s="51"/>
      <c r="GU286" s="51"/>
      <c r="GV286" s="51"/>
      <c r="GW286" s="51"/>
      <c r="GX286" s="51"/>
      <c r="GY286" s="51"/>
      <c r="GZ286" s="51"/>
      <c r="HA286" s="51"/>
      <c r="HB286" s="51"/>
      <c r="HC286" s="51"/>
      <c r="HD286" s="51"/>
      <c r="HE286" s="51"/>
      <c r="HF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1"/>
      <c r="BY287" s="51"/>
      <c r="BZ287" s="51"/>
      <c r="CA287" s="51"/>
      <c r="CB287" s="51"/>
      <c r="CC287" s="51"/>
      <c r="CD287" s="51"/>
      <c r="CE287" s="51"/>
      <c r="CF287" s="51"/>
      <c r="CG287" s="51"/>
      <c r="CH287" s="51"/>
      <c r="CI287" s="51"/>
      <c r="CJ287" s="51"/>
      <c r="CK287" s="51"/>
      <c r="CL287" s="51"/>
      <c r="CM287" s="51"/>
      <c r="CN287" s="51"/>
      <c r="CO287" s="51"/>
      <c r="CP287" s="51"/>
      <c r="CQ287" s="51"/>
      <c r="CR287" s="51"/>
      <c r="CS287" s="51"/>
      <c r="CT287" s="51"/>
      <c r="CU287" s="51"/>
      <c r="CV287" s="51"/>
      <c r="CW287" s="51"/>
      <c r="CX287" s="51"/>
      <c r="CY287" s="51"/>
      <c r="CZ287" s="51"/>
      <c r="DA287" s="51"/>
      <c r="DB287" s="51"/>
      <c r="DC287" s="51"/>
      <c r="DD287" s="51"/>
      <c r="DE287" s="51"/>
      <c r="DF287" s="51"/>
      <c r="DG287" s="51"/>
      <c r="DH287" s="51"/>
      <c r="DI287" s="51"/>
      <c r="DJ287" s="51"/>
      <c r="DK287" s="51"/>
      <c r="DL287" s="51"/>
      <c r="DM287" s="51"/>
      <c r="DN287" s="51"/>
      <c r="DO287" s="51"/>
      <c r="DP287" s="51"/>
      <c r="DQ287" s="51"/>
      <c r="DR287" s="51"/>
      <c r="DS287" s="51"/>
      <c r="DT287" s="51"/>
      <c r="DU287" s="51"/>
      <c r="DV287" s="51"/>
      <c r="DW287" s="51"/>
      <c r="DX287" s="51"/>
      <c r="DY287" s="51"/>
      <c r="DZ287" s="51"/>
      <c r="EA287" s="51"/>
      <c r="EB287" s="51"/>
      <c r="EC287" s="51"/>
      <c r="ED287" s="51"/>
      <c r="EE287" s="51"/>
      <c r="EF287" s="51"/>
      <c r="EG287" s="51"/>
      <c r="EH287" s="51"/>
      <c r="EI287" s="51"/>
      <c r="EJ287" s="51"/>
      <c r="EK287" s="51"/>
      <c r="EL287" s="51"/>
      <c r="EM287" s="51"/>
      <c r="EN287" s="51"/>
      <c r="EO287" s="51"/>
      <c r="EP287" s="51"/>
      <c r="EQ287" s="51"/>
      <c r="ER287" s="51"/>
      <c r="ES287" s="51"/>
      <c r="ET287" s="51"/>
      <c r="EU287" s="51"/>
      <c r="EV287" s="51"/>
      <c r="EW287" s="51"/>
      <c r="EX287" s="51"/>
      <c r="EY287" s="51"/>
      <c r="EZ287" s="51"/>
      <c r="FA287" s="51"/>
      <c r="FB287" s="51"/>
      <c r="FC287" s="51"/>
      <c r="FD287" s="51"/>
      <c r="FE287" s="51"/>
      <c r="FF287" s="51"/>
      <c r="FG287" s="51"/>
      <c r="FH287" s="51"/>
      <c r="FI287" s="51"/>
      <c r="FJ287" s="51"/>
      <c r="FK287" s="51"/>
      <c r="FL287" s="51"/>
      <c r="FM287" s="51"/>
      <c r="FN287" s="51"/>
      <c r="FO287" s="51"/>
      <c r="FP287" s="51"/>
      <c r="FQ287" s="51"/>
      <c r="FR287" s="51"/>
      <c r="FS287" s="51"/>
      <c r="FT287" s="51"/>
      <c r="FU287" s="51"/>
      <c r="FV287" s="51"/>
      <c r="FW287" s="51"/>
      <c r="FX287" s="51"/>
      <c r="FY287" s="51"/>
      <c r="FZ287" s="51"/>
      <c r="GA287" s="51"/>
      <c r="GB287" s="51"/>
      <c r="GC287" s="51"/>
      <c r="GD287" s="51"/>
      <c r="GE287" s="51"/>
      <c r="GF287" s="51"/>
      <c r="GG287" s="51"/>
      <c r="GH287" s="51"/>
      <c r="GI287" s="51"/>
      <c r="GJ287" s="51"/>
      <c r="GK287" s="51"/>
      <c r="GL287" s="51"/>
      <c r="GM287" s="51"/>
      <c r="GN287" s="51"/>
      <c r="GO287" s="51"/>
      <c r="GP287" s="51"/>
      <c r="GQ287" s="51"/>
      <c r="GR287" s="51"/>
      <c r="GS287" s="51"/>
      <c r="GT287" s="51"/>
      <c r="GU287" s="51"/>
      <c r="GV287" s="51"/>
      <c r="GW287" s="51"/>
      <c r="GX287" s="51"/>
      <c r="GY287" s="51"/>
      <c r="GZ287" s="51"/>
      <c r="HA287" s="51"/>
      <c r="HB287" s="51"/>
      <c r="HC287" s="51"/>
      <c r="HD287" s="51"/>
      <c r="HE287" s="51"/>
      <c r="HF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1"/>
      <c r="BY288" s="51"/>
      <c r="BZ288" s="51"/>
      <c r="CA288" s="51"/>
      <c r="CB288" s="51"/>
      <c r="CC288" s="51"/>
      <c r="CD288" s="51"/>
      <c r="CE288" s="51"/>
      <c r="CF288" s="51"/>
      <c r="CG288" s="51"/>
      <c r="CH288" s="51"/>
      <c r="CI288" s="51"/>
      <c r="CJ288" s="51"/>
      <c r="CK288" s="51"/>
      <c r="CL288" s="51"/>
      <c r="CM288" s="51"/>
      <c r="CN288" s="51"/>
      <c r="CO288" s="51"/>
      <c r="CP288" s="51"/>
      <c r="CQ288" s="51"/>
      <c r="CR288" s="51"/>
      <c r="CS288" s="51"/>
      <c r="CT288" s="51"/>
      <c r="CU288" s="51"/>
      <c r="CV288" s="51"/>
      <c r="CW288" s="51"/>
      <c r="CX288" s="51"/>
      <c r="CY288" s="51"/>
      <c r="CZ288" s="51"/>
      <c r="DA288" s="51"/>
      <c r="DB288" s="51"/>
      <c r="DC288" s="51"/>
      <c r="DD288" s="51"/>
      <c r="DE288" s="51"/>
      <c r="DF288" s="51"/>
      <c r="DG288" s="51"/>
      <c r="DH288" s="51"/>
      <c r="DI288" s="51"/>
      <c r="DJ288" s="51"/>
      <c r="DK288" s="51"/>
      <c r="DL288" s="51"/>
      <c r="DM288" s="51"/>
      <c r="DN288" s="51"/>
      <c r="DO288" s="51"/>
      <c r="DP288" s="51"/>
      <c r="DQ288" s="51"/>
      <c r="DR288" s="51"/>
      <c r="DS288" s="51"/>
      <c r="DT288" s="51"/>
      <c r="DU288" s="51"/>
      <c r="DV288" s="51"/>
      <c r="DW288" s="51"/>
      <c r="DX288" s="51"/>
      <c r="DY288" s="51"/>
      <c r="DZ288" s="51"/>
      <c r="EA288" s="51"/>
      <c r="EB288" s="51"/>
      <c r="EC288" s="51"/>
      <c r="ED288" s="51"/>
      <c r="EE288" s="51"/>
      <c r="EF288" s="51"/>
      <c r="EG288" s="51"/>
      <c r="EH288" s="51"/>
      <c r="EI288" s="51"/>
      <c r="EJ288" s="51"/>
      <c r="EK288" s="51"/>
      <c r="EL288" s="51"/>
      <c r="EM288" s="51"/>
      <c r="EN288" s="51"/>
      <c r="EO288" s="51"/>
      <c r="EP288" s="51"/>
      <c r="EQ288" s="51"/>
      <c r="ER288" s="51"/>
      <c r="ES288" s="51"/>
      <c r="ET288" s="51"/>
      <c r="EU288" s="51"/>
      <c r="EV288" s="51"/>
      <c r="EW288" s="51"/>
      <c r="EX288" s="51"/>
      <c r="EY288" s="51"/>
      <c r="EZ288" s="51"/>
      <c r="FA288" s="51"/>
      <c r="FB288" s="51"/>
      <c r="FC288" s="51"/>
      <c r="FD288" s="51"/>
      <c r="FE288" s="51"/>
      <c r="FF288" s="51"/>
      <c r="FG288" s="51"/>
      <c r="FH288" s="51"/>
      <c r="FI288" s="51"/>
      <c r="FJ288" s="51"/>
      <c r="FK288" s="51"/>
      <c r="FL288" s="51"/>
      <c r="FM288" s="51"/>
      <c r="FN288" s="51"/>
      <c r="FO288" s="51"/>
      <c r="FP288" s="51"/>
      <c r="FQ288" s="51"/>
      <c r="FR288" s="51"/>
      <c r="FS288" s="51"/>
      <c r="FT288" s="51"/>
      <c r="FU288" s="51"/>
      <c r="FV288" s="51"/>
      <c r="FW288" s="51"/>
      <c r="FX288" s="51"/>
      <c r="FY288" s="51"/>
      <c r="FZ288" s="51"/>
      <c r="GA288" s="51"/>
      <c r="GB288" s="51"/>
      <c r="GC288" s="51"/>
      <c r="GD288" s="51"/>
      <c r="GE288" s="51"/>
      <c r="GF288" s="51"/>
      <c r="GG288" s="51"/>
      <c r="GH288" s="51"/>
      <c r="GI288" s="51"/>
      <c r="GJ288" s="51"/>
      <c r="GK288" s="51"/>
      <c r="GL288" s="51"/>
      <c r="GM288" s="51"/>
      <c r="GN288" s="51"/>
      <c r="GO288" s="51"/>
      <c r="GP288" s="51"/>
      <c r="GQ288" s="51"/>
      <c r="GR288" s="51"/>
      <c r="GS288" s="51"/>
      <c r="GT288" s="51"/>
      <c r="GU288" s="51"/>
      <c r="GV288" s="51"/>
      <c r="GW288" s="51"/>
      <c r="GX288" s="51"/>
      <c r="GY288" s="51"/>
      <c r="GZ288" s="51"/>
      <c r="HA288" s="51"/>
      <c r="HB288" s="51"/>
      <c r="HC288" s="51"/>
      <c r="HD288" s="51"/>
      <c r="HE288" s="51"/>
      <c r="HF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c r="BS289" s="51"/>
      <c r="BT289" s="51"/>
      <c r="BU289" s="51"/>
      <c r="BV289" s="51"/>
      <c r="BW289" s="51"/>
      <c r="BX289" s="51"/>
      <c r="BY289" s="51"/>
      <c r="BZ289" s="51"/>
      <c r="CA289" s="51"/>
      <c r="CB289" s="51"/>
      <c r="CC289" s="51"/>
      <c r="CD289" s="51"/>
      <c r="CE289" s="51"/>
      <c r="CF289" s="51"/>
      <c r="CG289" s="51"/>
      <c r="CH289" s="51"/>
      <c r="CI289" s="51"/>
      <c r="CJ289" s="51"/>
      <c r="CK289" s="51"/>
      <c r="CL289" s="51"/>
      <c r="CM289" s="51"/>
      <c r="CN289" s="51"/>
      <c r="CO289" s="51"/>
      <c r="CP289" s="51"/>
      <c r="CQ289" s="51"/>
      <c r="CR289" s="51"/>
      <c r="CS289" s="51"/>
      <c r="CT289" s="51"/>
      <c r="CU289" s="51"/>
      <c r="CV289" s="51"/>
      <c r="CW289" s="51"/>
      <c r="CX289" s="51"/>
      <c r="CY289" s="51"/>
      <c r="CZ289" s="51"/>
      <c r="DA289" s="51"/>
      <c r="DB289" s="51"/>
      <c r="DC289" s="51"/>
      <c r="DD289" s="51"/>
      <c r="DE289" s="51"/>
      <c r="DF289" s="51"/>
      <c r="DG289" s="51"/>
      <c r="DH289" s="51"/>
      <c r="DI289" s="51"/>
      <c r="DJ289" s="51"/>
      <c r="DK289" s="51"/>
      <c r="DL289" s="51"/>
      <c r="DM289" s="51"/>
      <c r="DN289" s="51"/>
      <c r="DO289" s="51"/>
      <c r="DP289" s="51"/>
      <c r="DQ289" s="51"/>
      <c r="DR289" s="51"/>
      <c r="DS289" s="51"/>
      <c r="DT289" s="51"/>
      <c r="DU289" s="51"/>
      <c r="DV289" s="51"/>
      <c r="DW289" s="51"/>
      <c r="DX289" s="51"/>
      <c r="DY289" s="51"/>
      <c r="DZ289" s="51"/>
      <c r="EA289" s="51"/>
      <c r="EB289" s="51"/>
      <c r="EC289" s="51"/>
      <c r="ED289" s="51"/>
      <c r="EE289" s="51"/>
      <c r="EF289" s="51"/>
      <c r="EG289" s="51"/>
      <c r="EH289" s="51"/>
      <c r="EI289" s="51"/>
      <c r="EJ289" s="51"/>
      <c r="EK289" s="51"/>
      <c r="EL289" s="51"/>
      <c r="EM289" s="51"/>
      <c r="EN289" s="51"/>
      <c r="EO289" s="51"/>
      <c r="EP289" s="51"/>
      <c r="EQ289" s="51"/>
      <c r="ER289" s="51"/>
      <c r="ES289" s="51"/>
      <c r="ET289" s="51"/>
      <c r="EU289" s="51"/>
      <c r="EV289" s="51"/>
      <c r="EW289" s="51"/>
      <c r="EX289" s="51"/>
      <c r="EY289" s="51"/>
      <c r="EZ289" s="51"/>
      <c r="FA289" s="51"/>
      <c r="FB289" s="51"/>
      <c r="FC289" s="51"/>
      <c r="FD289" s="51"/>
      <c r="FE289" s="51"/>
      <c r="FF289" s="51"/>
      <c r="FG289" s="51"/>
      <c r="FH289" s="51"/>
      <c r="FI289" s="51"/>
      <c r="FJ289" s="51"/>
      <c r="FK289" s="51"/>
      <c r="FL289" s="51"/>
      <c r="FM289" s="51"/>
      <c r="FN289" s="51"/>
      <c r="FO289" s="51"/>
      <c r="FP289" s="51"/>
      <c r="FQ289" s="51"/>
      <c r="FR289" s="51"/>
      <c r="FS289" s="51"/>
      <c r="FT289" s="51"/>
      <c r="FU289" s="51"/>
      <c r="FV289" s="51"/>
      <c r="FW289" s="51"/>
      <c r="FX289" s="51"/>
      <c r="FY289" s="51"/>
      <c r="FZ289" s="51"/>
      <c r="GA289" s="51"/>
      <c r="GB289" s="51"/>
      <c r="GC289" s="51"/>
      <c r="GD289" s="51"/>
      <c r="GE289" s="51"/>
      <c r="GF289" s="51"/>
      <c r="GG289" s="51"/>
      <c r="GH289" s="51"/>
      <c r="GI289" s="51"/>
      <c r="GJ289" s="51"/>
      <c r="GK289" s="51"/>
      <c r="GL289" s="51"/>
      <c r="GM289" s="51"/>
      <c r="GN289" s="51"/>
      <c r="GO289" s="51"/>
      <c r="GP289" s="51"/>
      <c r="GQ289" s="51"/>
      <c r="GR289" s="51"/>
      <c r="GS289" s="51"/>
      <c r="GT289" s="51"/>
      <c r="GU289" s="51"/>
      <c r="GV289" s="51"/>
      <c r="GW289" s="51"/>
      <c r="GX289" s="51"/>
      <c r="GY289" s="51"/>
      <c r="GZ289" s="51"/>
      <c r="HA289" s="51"/>
      <c r="HB289" s="51"/>
      <c r="HC289" s="51"/>
      <c r="HD289" s="51"/>
      <c r="HE289" s="51"/>
      <c r="HF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1"/>
      <c r="BY290" s="51"/>
      <c r="BZ290" s="51"/>
      <c r="CA290" s="51"/>
      <c r="CB290" s="51"/>
      <c r="CC290" s="51"/>
      <c r="CD290" s="51"/>
      <c r="CE290" s="51"/>
      <c r="CF290" s="51"/>
      <c r="CG290" s="51"/>
      <c r="CH290" s="51"/>
      <c r="CI290" s="51"/>
      <c r="CJ290" s="51"/>
      <c r="CK290" s="51"/>
      <c r="CL290" s="51"/>
      <c r="CM290" s="51"/>
      <c r="CN290" s="51"/>
      <c r="CO290" s="51"/>
      <c r="CP290" s="51"/>
      <c r="CQ290" s="51"/>
      <c r="CR290" s="51"/>
      <c r="CS290" s="51"/>
      <c r="CT290" s="51"/>
      <c r="CU290" s="51"/>
      <c r="CV290" s="51"/>
      <c r="CW290" s="51"/>
      <c r="CX290" s="51"/>
      <c r="CY290" s="51"/>
      <c r="CZ290" s="51"/>
      <c r="DA290" s="51"/>
      <c r="DB290" s="51"/>
      <c r="DC290" s="51"/>
      <c r="DD290" s="51"/>
      <c r="DE290" s="51"/>
      <c r="DF290" s="51"/>
      <c r="DG290" s="51"/>
      <c r="DH290" s="51"/>
      <c r="DI290" s="51"/>
      <c r="DJ290" s="51"/>
      <c r="DK290" s="51"/>
      <c r="DL290" s="51"/>
      <c r="DM290" s="51"/>
      <c r="DN290" s="51"/>
      <c r="DO290" s="51"/>
      <c r="DP290" s="51"/>
      <c r="DQ290" s="51"/>
      <c r="DR290" s="51"/>
      <c r="DS290" s="51"/>
      <c r="DT290" s="51"/>
      <c r="DU290" s="51"/>
      <c r="DV290" s="51"/>
      <c r="DW290" s="51"/>
      <c r="DX290" s="51"/>
      <c r="DY290" s="51"/>
      <c r="DZ290" s="51"/>
      <c r="EA290" s="51"/>
      <c r="EB290" s="51"/>
      <c r="EC290" s="51"/>
      <c r="ED290" s="51"/>
      <c r="EE290" s="51"/>
      <c r="EF290" s="51"/>
      <c r="EG290" s="51"/>
      <c r="EH290" s="51"/>
      <c r="EI290" s="51"/>
      <c r="EJ290" s="51"/>
      <c r="EK290" s="51"/>
      <c r="EL290" s="51"/>
      <c r="EM290" s="51"/>
      <c r="EN290" s="51"/>
      <c r="EO290" s="51"/>
      <c r="EP290" s="51"/>
      <c r="EQ290" s="51"/>
      <c r="ER290" s="51"/>
      <c r="ES290" s="51"/>
      <c r="ET290" s="51"/>
      <c r="EU290" s="51"/>
      <c r="EV290" s="51"/>
      <c r="EW290" s="51"/>
      <c r="EX290" s="51"/>
      <c r="EY290" s="51"/>
      <c r="EZ290" s="51"/>
      <c r="FA290" s="51"/>
      <c r="FB290" s="51"/>
      <c r="FC290" s="51"/>
      <c r="FD290" s="51"/>
      <c r="FE290" s="51"/>
      <c r="FF290" s="51"/>
      <c r="FG290" s="51"/>
      <c r="FH290" s="51"/>
      <c r="FI290" s="51"/>
      <c r="FJ290" s="51"/>
      <c r="FK290" s="51"/>
      <c r="FL290" s="51"/>
      <c r="FM290" s="51"/>
      <c r="FN290" s="51"/>
      <c r="FO290" s="51"/>
      <c r="FP290" s="51"/>
      <c r="FQ290" s="51"/>
      <c r="FR290" s="51"/>
      <c r="FS290" s="51"/>
      <c r="FT290" s="51"/>
      <c r="FU290" s="51"/>
      <c r="FV290" s="51"/>
      <c r="FW290" s="51"/>
      <c r="FX290" s="51"/>
      <c r="FY290" s="51"/>
      <c r="FZ290" s="51"/>
      <c r="GA290" s="51"/>
      <c r="GB290" s="51"/>
      <c r="GC290" s="51"/>
      <c r="GD290" s="51"/>
      <c r="GE290" s="51"/>
      <c r="GF290" s="51"/>
      <c r="GG290" s="51"/>
      <c r="GH290" s="51"/>
      <c r="GI290" s="51"/>
      <c r="GJ290" s="51"/>
      <c r="GK290" s="51"/>
      <c r="GL290" s="51"/>
      <c r="GM290" s="51"/>
      <c r="GN290" s="51"/>
      <c r="GO290" s="51"/>
      <c r="GP290" s="51"/>
      <c r="GQ290" s="51"/>
      <c r="GR290" s="51"/>
      <c r="GS290" s="51"/>
      <c r="GT290" s="51"/>
      <c r="GU290" s="51"/>
      <c r="GV290" s="51"/>
      <c r="GW290" s="51"/>
      <c r="GX290" s="51"/>
      <c r="GY290" s="51"/>
      <c r="GZ290" s="51"/>
      <c r="HA290" s="51"/>
      <c r="HB290" s="51"/>
      <c r="HC290" s="51"/>
      <c r="HD290" s="51"/>
      <c r="HE290" s="51"/>
      <c r="HF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c r="BS291" s="51"/>
      <c r="BT291" s="51"/>
      <c r="BU291" s="51"/>
      <c r="BV291" s="51"/>
      <c r="BW291" s="51"/>
      <c r="BX291" s="51"/>
      <c r="BY291" s="51"/>
      <c r="BZ291" s="51"/>
      <c r="CA291" s="51"/>
      <c r="CB291" s="51"/>
      <c r="CC291" s="51"/>
      <c r="CD291" s="51"/>
      <c r="CE291" s="51"/>
      <c r="CF291" s="51"/>
      <c r="CG291" s="51"/>
      <c r="CH291" s="51"/>
      <c r="CI291" s="51"/>
      <c r="CJ291" s="51"/>
      <c r="CK291" s="51"/>
      <c r="CL291" s="51"/>
      <c r="CM291" s="51"/>
      <c r="CN291" s="51"/>
      <c r="CO291" s="51"/>
      <c r="CP291" s="51"/>
      <c r="CQ291" s="51"/>
      <c r="CR291" s="51"/>
      <c r="CS291" s="51"/>
      <c r="CT291" s="51"/>
      <c r="CU291" s="51"/>
      <c r="CV291" s="51"/>
      <c r="CW291" s="51"/>
      <c r="CX291" s="51"/>
      <c r="CY291" s="51"/>
      <c r="CZ291" s="51"/>
      <c r="DA291" s="51"/>
      <c r="DB291" s="51"/>
      <c r="DC291" s="51"/>
      <c r="DD291" s="51"/>
      <c r="DE291" s="51"/>
      <c r="DF291" s="51"/>
      <c r="DG291" s="51"/>
      <c r="DH291" s="51"/>
      <c r="DI291" s="51"/>
      <c r="DJ291" s="51"/>
      <c r="DK291" s="51"/>
      <c r="DL291" s="51"/>
      <c r="DM291" s="51"/>
      <c r="DN291" s="51"/>
      <c r="DO291" s="51"/>
      <c r="DP291" s="51"/>
      <c r="DQ291" s="51"/>
      <c r="DR291" s="51"/>
      <c r="DS291" s="51"/>
      <c r="DT291" s="51"/>
      <c r="DU291" s="51"/>
      <c r="DV291" s="51"/>
      <c r="DW291" s="51"/>
      <c r="DX291" s="51"/>
      <c r="DY291" s="51"/>
      <c r="DZ291" s="51"/>
      <c r="EA291" s="51"/>
      <c r="EB291" s="51"/>
      <c r="EC291" s="51"/>
      <c r="ED291" s="51"/>
      <c r="EE291" s="51"/>
      <c r="EF291" s="51"/>
      <c r="EG291" s="51"/>
      <c r="EH291" s="51"/>
      <c r="EI291" s="51"/>
      <c r="EJ291" s="51"/>
      <c r="EK291" s="51"/>
      <c r="EL291" s="51"/>
      <c r="EM291" s="51"/>
      <c r="EN291" s="51"/>
      <c r="EO291" s="51"/>
      <c r="EP291" s="51"/>
      <c r="EQ291" s="51"/>
      <c r="ER291" s="51"/>
      <c r="ES291" s="51"/>
      <c r="ET291" s="51"/>
      <c r="EU291" s="51"/>
      <c r="EV291" s="51"/>
      <c r="EW291" s="51"/>
      <c r="EX291" s="51"/>
      <c r="EY291" s="51"/>
      <c r="EZ291" s="51"/>
      <c r="FA291" s="51"/>
      <c r="FB291" s="51"/>
      <c r="FC291" s="51"/>
      <c r="FD291" s="51"/>
      <c r="FE291" s="51"/>
      <c r="FF291" s="51"/>
      <c r="FG291" s="51"/>
      <c r="FH291" s="51"/>
      <c r="FI291" s="51"/>
      <c r="FJ291" s="51"/>
      <c r="FK291" s="51"/>
      <c r="FL291" s="51"/>
      <c r="FM291" s="51"/>
      <c r="FN291" s="51"/>
      <c r="FO291" s="51"/>
      <c r="FP291" s="51"/>
      <c r="FQ291" s="51"/>
      <c r="FR291" s="51"/>
      <c r="FS291" s="51"/>
      <c r="FT291" s="51"/>
      <c r="FU291" s="51"/>
      <c r="FV291" s="51"/>
      <c r="FW291" s="51"/>
      <c r="FX291" s="51"/>
      <c r="FY291" s="51"/>
      <c r="FZ291" s="51"/>
      <c r="GA291" s="51"/>
      <c r="GB291" s="51"/>
      <c r="GC291" s="51"/>
      <c r="GD291" s="51"/>
      <c r="GE291" s="51"/>
      <c r="GF291" s="51"/>
      <c r="GG291" s="51"/>
      <c r="GH291" s="51"/>
      <c r="GI291" s="51"/>
      <c r="GJ291" s="51"/>
      <c r="GK291" s="51"/>
      <c r="GL291" s="51"/>
      <c r="GM291" s="51"/>
      <c r="GN291" s="51"/>
      <c r="GO291" s="51"/>
      <c r="GP291" s="51"/>
      <c r="GQ291" s="51"/>
      <c r="GR291" s="51"/>
      <c r="GS291" s="51"/>
      <c r="GT291" s="51"/>
      <c r="GU291" s="51"/>
      <c r="GV291" s="51"/>
      <c r="GW291" s="51"/>
      <c r="GX291" s="51"/>
      <c r="GY291" s="51"/>
      <c r="GZ291" s="51"/>
      <c r="HA291" s="51"/>
      <c r="HB291" s="51"/>
      <c r="HC291" s="51"/>
      <c r="HD291" s="51"/>
      <c r="HE291" s="51"/>
      <c r="HF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1"/>
      <c r="BY292" s="51"/>
      <c r="BZ292" s="51"/>
      <c r="CA292" s="51"/>
      <c r="CB292" s="51"/>
      <c r="CC292" s="51"/>
      <c r="CD292" s="51"/>
      <c r="CE292" s="51"/>
      <c r="CF292" s="51"/>
      <c r="CG292" s="51"/>
      <c r="CH292" s="51"/>
      <c r="CI292" s="51"/>
      <c r="CJ292" s="51"/>
      <c r="CK292" s="51"/>
      <c r="CL292" s="51"/>
      <c r="CM292" s="51"/>
      <c r="CN292" s="51"/>
      <c r="CO292" s="51"/>
      <c r="CP292" s="51"/>
      <c r="CQ292" s="51"/>
      <c r="CR292" s="51"/>
      <c r="CS292" s="51"/>
      <c r="CT292" s="51"/>
      <c r="CU292" s="51"/>
      <c r="CV292" s="51"/>
      <c r="CW292" s="51"/>
      <c r="CX292" s="51"/>
      <c r="CY292" s="51"/>
      <c r="CZ292" s="51"/>
      <c r="DA292" s="51"/>
      <c r="DB292" s="51"/>
      <c r="DC292" s="51"/>
      <c r="DD292" s="51"/>
      <c r="DE292" s="51"/>
      <c r="DF292" s="51"/>
      <c r="DG292" s="51"/>
      <c r="DH292" s="51"/>
      <c r="DI292" s="51"/>
      <c r="DJ292" s="51"/>
      <c r="DK292" s="51"/>
      <c r="DL292" s="51"/>
      <c r="DM292" s="51"/>
      <c r="DN292" s="51"/>
      <c r="DO292" s="51"/>
      <c r="DP292" s="51"/>
      <c r="DQ292" s="51"/>
      <c r="DR292" s="51"/>
      <c r="DS292" s="51"/>
      <c r="DT292" s="51"/>
      <c r="DU292" s="51"/>
      <c r="DV292" s="51"/>
      <c r="DW292" s="51"/>
      <c r="DX292" s="51"/>
      <c r="DY292" s="51"/>
      <c r="DZ292" s="51"/>
      <c r="EA292" s="51"/>
      <c r="EB292" s="51"/>
      <c r="EC292" s="51"/>
      <c r="ED292" s="51"/>
      <c r="EE292" s="51"/>
      <c r="EF292" s="51"/>
      <c r="EG292" s="51"/>
      <c r="EH292" s="51"/>
      <c r="EI292" s="51"/>
      <c r="EJ292" s="51"/>
      <c r="EK292" s="51"/>
      <c r="EL292" s="51"/>
      <c r="EM292" s="51"/>
      <c r="EN292" s="51"/>
      <c r="EO292" s="51"/>
      <c r="EP292" s="51"/>
      <c r="EQ292" s="51"/>
      <c r="ER292" s="51"/>
      <c r="ES292" s="51"/>
      <c r="ET292" s="51"/>
      <c r="EU292" s="51"/>
      <c r="EV292" s="51"/>
      <c r="EW292" s="51"/>
      <c r="EX292" s="51"/>
      <c r="EY292" s="51"/>
      <c r="EZ292" s="51"/>
      <c r="FA292" s="51"/>
      <c r="FB292" s="51"/>
      <c r="FC292" s="51"/>
      <c r="FD292" s="51"/>
      <c r="FE292" s="51"/>
      <c r="FF292" s="51"/>
      <c r="FG292" s="51"/>
      <c r="FH292" s="51"/>
      <c r="FI292" s="51"/>
      <c r="FJ292" s="51"/>
      <c r="FK292" s="51"/>
      <c r="FL292" s="51"/>
      <c r="FM292" s="51"/>
      <c r="FN292" s="51"/>
      <c r="FO292" s="51"/>
      <c r="FP292" s="51"/>
      <c r="FQ292" s="51"/>
      <c r="FR292" s="51"/>
      <c r="FS292" s="51"/>
      <c r="FT292" s="51"/>
      <c r="FU292" s="51"/>
      <c r="FV292" s="51"/>
      <c r="FW292" s="51"/>
      <c r="FX292" s="51"/>
      <c r="FY292" s="51"/>
      <c r="FZ292" s="51"/>
      <c r="GA292" s="51"/>
      <c r="GB292" s="51"/>
      <c r="GC292" s="51"/>
      <c r="GD292" s="51"/>
      <c r="GE292" s="51"/>
      <c r="GF292" s="51"/>
      <c r="GG292" s="51"/>
      <c r="GH292" s="51"/>
      <c r="GI292" s="51"/>
      <c r="GJ292" s="51"/>
      <c r="GK292" s="51"/>
      <c r="GL292" s="51"/>
      <c r="GM292" s="51"/>
      <c r="GN292" s="51"/>
      <c r="GO292" s="51"/>
      <c r="GP292" s="51"/>
      <c r="GQ292" s="51"/>
      <c r="GR292" s="51"/>
      <c r="GS292" s="51"/>
      <c r="GT292" s="51"/>
      <c r="GU292" s="51"/>
      <c r="GV292" s="51"/>
      <c r="GW292" s="51"/>
      <c r="GX292" s="51"/>
      <c r="GY292" s="51"/>
      <c r="GZ292" s="51"/>
      <c r="HA292" s="51"/>
      <c r="HB292" s="51"/>
      <c r="HC292" s="51"/>
      <c r="HD292" s="51"/>
      <c r="HE292" s="51"/>
      <c r="HF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1"/>
      <c r="BZ293" s="51"/>
      <c r="CA293" s="51"/>
      <c r="CB293" s="51"/>
      <c r="CC293" s="51"/>
      <c r="CD293" s="51"/>
      <c r="CE293" s="51"/>
      <c r="CF293" s="51"/>
      <c r="CG293" s="51"/>
      <c r="CH293" s="51"/>
      <c r="CI293" s="51"/>
      <c r="CJ293" s="51"/>
      <c r="CK293" s="51"/>
      <c r="CL293" s="51"/>
      <c r="CM293" s="51"/>
      <c r="CN293" s="51"/>
      <c r="CO293" s="51"/>
      <c r="CP293" s="51"/>
      <c r="CQ293" s="51"/>
      <c r="CR293" s="51"/>
      <c r="CS293" s="51"/>
      <c r="CT293" s="51"/>
      <c r="CU293" s="51"/>
      <c r="CV293" s="51"/>
      <c r="CW293" s="51"/>
      <c r="CX293" s="51"/>
      <c r="CY293" s="51"/>
      <c r="CZ293" s="51"/>
      <c r="DA293" s="51"/>
      <c r="DB293" s="51"/>
      <c r="DC293" s="51"/>
      <c r="DD293" s="51"/>
      <c r="DE293" s="51"/>
      <c r="DF293" s="51"/>
      <c r="DG293" s="51"/>
      <c r="DH293" s="51"/>
      <c r="DI293" s="51"/>
      <c r="DJ293" s="51"/>
      <c r="DK293" s="51"/>
      <c r="DL293" s="51"/>
      <c r="DM293" s="51"/>
      <c r="DN293" s="51"/>
      <c r="DO293" s="51"/>
      <c r="DP293" s="51"/>
      <c r="DQ293" s="51"/>
      <c r="DR293" s="51"/>
      <c r="DS293" s="51"/>
      <c r="DT293" s="51"/>
      <c r="DU293" s="51"/>
      <c r="DV293" s="51"/>
      <c r="DW293" s="51"/>
      <c r="DX293" s="51"/>
      <c r="DY293" s="51"/>
      <c r="DZ293" s="51"/>
      <c r="EA293" s="51"/>
      <c r="EB293" s="51"/>
      <c r="EC293" s="51"/>
      <c r="ED293" s="51"/>
      <c r="EE293" s="51"/>
      <c r="EF293" s="51"/>
      <c r="EG293" s="51"/>
      <c r="EH293" s="51"/>
      <c r="EI293" s="51"/>
      <c r="EJ293" s="51"/>
      <c r="EK293" s="51"/>
      <c r="EL293" s="51"/>
      <c r="EM293" s="51"/>
      <c r="EN293" s="51"/>
      <c r="EO293" s="51"/>
      <c r="EP293" s="51"/>
      <c r="EQ293" s="51"/>
      <c r="ER293" s="51"/>
      <c r="ES293" s="51"/>
      <c r="ET293" s="51"/>
      <c r="EU293" s="51"/>
      <c r="EV293" s="51"/>
      <c r="EW293" s="51"/>
      <c r="EX293" s="51"/>
      <c r="EY293" s="51"/>
      <c r="EZ293" s="51"/>
      <c r="FA293" s="51"/>
      <c r="FB293" s="51"/>
      <c r="FC293" s="51"/>
      <c r="FD293" s="51"/>
      <c r="FE293" s="51"/>
      <c r="FF293" s="51"/>
      <c r="FG293" s="51"/>
      <c r="FH293" s="51"/>
      <c r="FI293" s="51"/>
      <c r="FJ293" s="51"/>
      <c r="FK293" s="51"/>
      <c r="FL293" s="51"/>
      <c r="FM293" s="51"/>
      <c r="FN293" s="51"/>
      <c r="FO293" s="51"/>
      <c r="FP293" s="51"/>
      <c r="FQ293" s="51"/>
      <c r="FR293" s="51"/>
      <c r="FS293" s="51"/>
      <c r="FT293" s="51"/>
      <c r="FU293" s="51"/>
      <c r="FV293" s="51"/>
      <c r="FW293" s="51"/>
      <c r="FX293" s="51"/>
      <c r="FY293" s="51"/>
      <c r="FZ293" s="51"/>
      <c r="GA293" s="51"/>
      <c r="GB293" s="51"/>
      <c r="GC293" s="51"/>
      <c r="GD293" s="51"/>
      <c r="GE293" s="51"/>
      <c r="GF293" s="51"/>
      <c r="GG293" s="51"/>
      <c r="GH293" s="51"/>
      <c r="GI293" s="51"/>
      <c r="GJ293" s="51"/>
      <c r="GK293" s="51"/>
      <c r="GL293" s="51"/>
      <c r="GM293" s="51"/>
      <c r="GN293" s="51"/>
      <c r="GO293" s="51"/>
      <c r="GP293" s="51"/>
      <c r="GQ293" s="51"/>
      <c r="GR293" s="51"/>
      <c r="GS293" s="51"/>
      <c r="GT293" s="51"/>
      <c r="GU293" s="51"/>
      <c r="GV293" s="51"/>
      <c r="GW293" s="51"/>
      <c r="GX293" s="51"/>
      <c r="GY293" s="51"/>
      <c r="GZ293" s="51"/>
      <c r="HA293" s="51"/>
      <c r="HB293" s="51"/>
      <c r="HC293" s="51"/>
      <c r="HD293" s="51"/>
      <c r="HE293" s="51"/>
      <c r="HF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1"/>
      <c r="BY294" s="51"/>
      <c r="BZ294" s="51"/>
      <c r="CA294" s="51"/>
      <c r="CB294" s="51"/>
      <c r="CC294" s="51"/>
      <c r="CD294" s="51"/>
      <c r="CE294" s="51"/>
      <c r="CF294" s="51"/>
      <c r="CG294" s="51"/>
      <c r="CH294" s="51"/>
      <c r="CI294" s="51"/>
      <c r="CJ294" s="51"/>
      <c r="CK294" s="51"/>
      <c r="CL294" s="51"/>
      <c r="CM294" s="51"/>
      <c r="CN294" s="51"/>
      <c r="CO294" s="51"/>
      <c r="CP294" s="51"/>
      <c r="CQ294" s="51"/>
      <c r="CR294" s="51"/>
      <c r="CS294" s="51"/>
      <c r="CT294" s="51"/>
      <c r="CU294" s="51"/>
      <c r="CV294" s="51"/>
      <c r="CW294" s="51"/>
      <c r="CX294" s="51"/>
      <c r="CY294" s="51"/>
      <c r="CZ294" s="51"/>
      <c r="DA294" s="51"/>
      <c r="DB294" s="51"/>
      <c r="DC294" s="51"/>
      <c r="DD294" s="51"/>
      <c r="DE294" s="51"/>
      <c r="DF294" s="51"/>
      <c r="DG294" s="51"/>
      <c r="DH294" s="51"/>
      <c r="DI294" s="51"/>
      <c r="DJ294" s="51"/>
      <c r="DK294" s="51"/>
      <c r="DL294" s="51"/>
      <c r="DM294" s="51"/>
      <c r="DN294" s="51"/>
      <c r="DO294" s="51"/>
      <c r="DP294" s="51"/>
      <c r="DQ294" s="51"/>
      <c r="DR294" s="51"/>
      <c r="DS294" s="51"/>
      <c r="DT294" s="51"/>
      <c r="DU294" s="51"/>
      <c r="DV294" s="51"/>
      <c r="DW294" s="51"/>
      <c r="DX294" s="51"/>
      <c r="DY294" s="51"/>
      <c r="DZ294" s="51"/>
      <c r="EA294" s="51"/>
      <c r="EB294" s="51"/>
      <c r="EC294" s="51"/>
      <c r="ED294" s="51"/>
      <c r="EE294" s="51"/>
      <c r="EF294" s="51"/>
      <c r="EG294" s="51"/>
      <c r="EH294" s="51"/>
      <c r="EI294" s="51"/>
      <c r="EJ294" s="51"/>
      <c r="EK294" s="51"/>
      <c r="EL294" s="51"/>
      <c r="EM294" s="51"/>
      <c r="EN294" s="51"/>
      <c r="EO294" s="51"/>
      <c r="EP294" s="51"/>
      <c r="EQ294" s="51"/>
      <c r="ER294" s="51"/>
      <c r="ES294" s="51"/>
      <c r="ET294" s="51"/>
      <c r="EU294" s="51"/>
      <c r="EV294" s="51"/>
      <c r="EW294" s="51"/>
      <c r="EX294" s="51"/>
      <c r="EY294" s="51"/>
      <c r="EZ294" s="51"/>
      <c r="FA294" s="51"/>
      <c r="FB294" s="51"/>
      <c r="FC294" s="51"/>
      <c r="FD294" s="51"/>
      <c r="FE294" s="51"/>
      <c r="FF294" s="51"/>
      <c r="FG294" s="51"/>
      <c r="FH294" s="51"/>
      <c r="FI294" s="51"/>
      <c r="FJ294" s="51"/>
      <c r="FK294" s="51"/>
      <c r="FL294" s="51"/>
      <c r="FM294" s="51"/>
      <c r="FN294" s="51"/>
      <c r="FO294" s="51"/>
      <c r="FP294" s="51"/>
      <c r="FQ294" s="51"/>
      <c r="FR294" s="51"/>
      <c r="FS294" s="51"/>
      <c r="FT294" s="51"/>
      <c r="FU294" s="51"/>
      <c r="FV294" s="51"/>
      <c r="FW294" s="51"/>
      <c r="FX294" s="51"/>
      <c r="FY294" s="51"/>
      <c r="FZ294" s="51"/>
      <c r="GA294" s="51"/>
      <c r="GB294" s="51"/>
      <c r="GC294" s="51"/>
      <c r="GD294" s="51"/>
      <c r="GE294" s="51"/>
      <c r="GF294" s="51"/>
      <c r="GG294" s="51"/>
      <c r="GH294" s="51"/>
      <c r="GI294" s="51"/>
      <c r="GJ294" s="51"/>
      <c r="GK294" s="51"/>
      <c r="GL294" s="51"/>
      <c r="GM294" s="51"/>
      <c r="GN294" s="51"/>
      <c r="GO294" s="51"/>
      <c r="GP294" s="51"/>
      <c r="GQ294" s="51"/>
      <c r="GR294" s="51"/>
      <c r="GS294" s="51"/>
      <c r="GT294" s="51"/>
      <c r="GU294" s="51"/>
      <c r="GV294" s="51"/>
      <c r="GW294" s="51"/>
      <c r="GX294" s="51"/>
      <c r="GY294" s="51"/>
      <c r="GZ294" s="51"/>
      <c r="HA294" s="51"/>
      <c r="HB294" s="51"/>
      <c r="HC294" s="51"/>
      <c r="HD294" s="51"/>
      <c r="HE294" s="51"/>
      <c r="HF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1"/>
      <c r="BY295" s="51"/>
      <c r="BZ295" s="51"/>
      <c r="CA295" s="51"/>
      <c r="CB295" s="51"/>
      <c r="CC295" s="51"/>
      <c r="CD295" s="51"/>
      <c r="CE295" s="51"/>
      <c r="CF295" s="51"/>
      <c r="CG295" s="51"/>
      <c r="CH295" s="51"/>
      <c r="CI295" s="51"/>
      <c r="CJ295" s="51"/>
      <c r="CK295" s="51"/>
      <c r="CL295" s="51"/>
      <c r="CM295" s="51"/>
      <c r="CN295" s="51"/>
      <c r="CO295" s="51"/>
      <c r="CP295" s="51"/>
      <c r="CQ295" s="51"/>
      <c r="CR295" s="51"/>
      <c r="CS295" s="51"/>
      <c r="CT295" s="51"/>
      <c r="CU295" s="51"/>
      <c r="CV295" s="51"/>
      <c r="CW295" s="51"/>
      <c r="CX295" s="51"/>
      <c r="CY295" s="51"/>
      <c r="CZ295" s="51"/>
      <c r="DA295" s="51"/>
      <c r="DB295" s="51"/>
      <c r="DC295" s="51"/>
      <c r="DD295" s="51"/>
      <c r="DE295" s="51"/>
      <c r="DF295" s="51"/>
      <c r="DG295" s="51"/>
      <c r="DH295" s="51"/>
      <c r="DI295" s="51"/>
      <c r="DJ295" s="51"/>
      <c r="DK295" s="51"/>
      <c r="DL295" s="51"/>
      <c r="DM295" s="51"/>
      <c r="DN295" s="51"/>
      <c r="DO295" s="51"/>
      <c r="DP295" s="51"/>
      <c r="DQ295" s="51"/>
      <c r="DR295" s="51"/>
      <c r="DS295" s="51"/>
      <c r="DT295" s="51"/>
      <c r="DU295" s="51"/>
      <c r="DV295" s="51"/>
      <c r="DW295" s="51"/>
      <c r="DX295" s="51"/>
      <c r="DY295" s="51"/>
      <c r="DZ295" s="51"/>
      <c r="EA295" s="51"/>
      <c r="EB295" s="51"/>
      <c r="EC295" s="51"/>
      <c r="ED295" s="51"/>
      <c r="EE295" s="51"/>
      <c r="EF295" s="51"/>
      <c r="EG295" s="51"/>
      <c r="EH295" s="51"/>
      <c r="EI295" s="51"/>
      <c r="EJ295" s="51"/>
      <c r="EK295" s="51"/>
      <c r="EL295" s="51"/>
      <c r="EM295" s="51"/>
      <c r="EN295" s="51"/>
      <c r="EO295" s="51"/>
      <c r="EP295" s="51"/>
      <c r="EQ295" s="51"/>
      <c r="ER295" s="51"/>
      <c r="ES295" s="51"/>
      <c r="ET295" s="51"/>
      <c r="EU295" s="51"/>
      <c r="EV295" s="51"/>
      <c r="EW295" s="51"/>
      <c r="EX295" s="51"/>
      <c r="EY295" s="51"/>
      <c r="EZ295" s="51"/>
      <c r="FA295" s="51"/>
      <c r="FB295" s="51"/>
      <c r="FC295" s="51"/>
      <c r="FD295" s="51"/>
      <c r="FE295" s="51"/>
      <c r="FF295" s="51"/>
      <c r="FG295" s="51"/>
      <c r="FH295" s="51"/>
      <c r="FI295" s="51"/>
      <c r="FJ295" s="51"/>
      <c r="FK295" s="51"/>
      <c r="FL295" s="51"/>
      <c r="FM295" s="51"/>
      <c r="FN295" s="51"/>
      <c r="FO295" s="51"/>
      <c r="FP295" s="51"/>
      <c r="FQ295" s="51"/>
      <c r="FR295" s="51"/>
      <c r="FS295" s="51"/>
      <c r="FT295" s="51"/>
      <c r="FU295" s="51"/>
      <c r="FV295" s="51"/>
      <c r="FW295" s="51"/>
      <c r="FX295" s="51"/>
      <c r="FY295" s="51"/>
      <c r="FZ295" s="51"/>
      <c r="GA295" s="51"/>
      <c r="GB295" s="51"/>
      <c r="GC295" s="51"/>
      <c r="GD295" s="51"/>
      <c r="GE295" s="51"/>
      <c r="GF295" s="51"/>
      <c r="GG295" s="51"/>
      <c r="GH295" s="51"/>
      <c r="GI295" s="51"/>
      <c r="GJ295" s="51"/>
      <c r="GK295" s="51"/>
      <c r="GL295" s="51"/>
      <c r="GM295" s="51"/>
      <c r="GN295" s="51"/>
      <c r="GO295" s="51"/>
      <c r="GP295" s="51"/>
      <c r="GQ295" s="51"/>
      <c r="GR295" s="51"/>
      <c r="GS295" s="51"/>
      <c r="GT295" s="51"/>
      <c r="GU295" s="51"/>
      <c r="GV295" s="51"/>
      <c r="GW295" s="51"/>
      <c r="GX295" s="51"/>
      <c r="GY295" s="51"/>
      <c r="GZ295" s="51"/>
      <c r="HA295" s="51"/>
      <c r="HB295" s="51"/>
      <c r="HC295" s="51"/>
      <c r="HD295" s="51"/>
      <c r="HE295" s="51"/>
      <c r="HF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1"/>
      <c r="BY296" s="51"/>
      <c r="BZ296" s="51"/>
      <c r="CA296" s="51"/>
      <c r="CB296" s="51"/>
      <c r="CC296" s="51"/>
      <c r="CD296" s="51"/>
      <c r="CE296" s="51"/>
      <c r="CF296" s="51"/>
      <c r="CG296" s="51"/>
      <c r="CH296" s="51"/>
      <c r="CI296" s="51"/>
      <c r="CJ296" s="51"/>
      <c r="CK296" s="51"/>
      <c r="CL296" s="51"/>
      <c r="CM296" s="51"/>
      <c r="CN296" s="51"/>
      <c r="CO296" s="51"/>
      <c r="CP296" s="51"/>
      <c r="CQ296" s="51"/>
      <c r="CR296" s="51"/>
      <c r="CS296" s="51"/>
      <c r="CT296" s="51"/>
      <c r="CU296" s="51"/>
      <c r="CV296" s="51"/>
      <c r="CW296" s="51"/>
      <c r="CX296" s="51"/>
      <c r="CY296" s="51"/>
      <c r="CZ296" s="51"/>
      <c r="DA296" s="51"/>
      <c r="DB296" s="51"/>
      <c r="DC296" s="51"/>
      <c r="DD296" s="51"/>
      <c r="DE296" s="51"/>
      <c r="DF296" s="51"/>
      <c r="DG296" s="51"/>
      <c r="DH296" s="51"/>
      <c r="DI296" s="51"/>
      <c r="DJ296" s="51"/>
      <c r="DK296" s="51"/>
      <c r="DL296" s="51"/>
      <c r="DM296" s="51"/>
      <c r="DN296" s="51"/>
      <c r="DO296" s="51"/>
      <c r="DP296" s="51"/>
      <c r="DQ296" s="51"/>
      <c r="DR296" s="51"/>
      <c r="DS296" s="51"/>
      <c r="DT296" s="51"/>
      <c r="DU296" s="51"/>
      <c r="DV296" s="51"/>
      <c r="DW296" s="51"/>
      <c r="DX296" s="51"/>
      <c r="DY296" s="51"/>
      <c r="DZ296" s="51"/>
      <c r="EA296" s="51"/>
      <c r="EB296" s="51"/>
      <c r="EC296" s="51"/>
      <c r="ED296" s="51"/>
      <c r="EE296" s="51"/>
      <c r="EF296" s="51"/>
      <c r="EG296" s="51"/>
      <c r="EH296" s="51"/>
      <c r="EI296" s="51"/>
      <c r="EJ296" s="51"/>
      <c r="EK296" s="51"/>
      <c r="EL296" s="51"/>
      <c r="EM296" s="51"/>
      <c r="EN296" s="51"/>
      <c r="EO296" s="51"/>
      <c r="EP296" s="51"/>
      <c r="EQ296" s="51"/>
      <c r="ER296" s="51"/>
      <c r="ES296" s="51"/>
      <c r="ET296" s="51"/>
      <c r="EU296" s="51"/>
      <c r="EV296" s="51"/>
      <c r="EW296" s="51"/>
      <c r="EX296" s="51"/>
      <c r="EY296" s="51"/>
      <c r="EZ296" s="51"/>
      <c r="FA296" s="51"/>
      <c r="FB296" s="51"/>
      <c r="FC296" s="51"/>
      <c r="FD296" s="51"/>
      <c r="FE296" s="51"/>
      <c r="FF296" s="51"/>
      <c r="FG296" s="51"/>
      <c r="FH296" s="51"/>
      <c r="FI296" s="51"/>
      <c r="FJ296" s="51"/>
      <c r="FK296" s="51"/>
      <c r="FL296" s="51"/>
      <c r="FM296" s="51"/>
      <c r="FN296" s="51"/>
      <c r="FO296" s="51"/>
      <c r="FP296" s="51"/>
      <c r="FQ296" s="51"/>
      <c r="FR296" s="51"/>
      <c r="FS296" s="51"/>
      <c r="FT296" s="51"/>
      <c r="FU296" s="51"/>
      <c r="FV296" s="51"/>
      <c r="FW296" s="51"/>
      <c r="FX296" s="51"/>
      <c r="FY296" s="51"/>
      <c r="FZ296" s="51"/>
      <c r="GA296" s="51"/>
      <c r="GB296" s="51"/>
      <c r="GC296" s="51"/>
      <c r="GD296" s="51"/>
      <c r="GE296" s="51"/>
      <c r="GF296" s="51"/>
      <c r="GG296" s="51"/>
      <c r="GH296" s="51"/>
      <c r="GI296" s="51"/>
      <c r="GJ296" s="51"/>
      <c r="GK296" s="51"/>
      <c r="GL296" s="51"/>
      <c r="GM296" s="51"/>
      <c r="GN296" s="51"/>
      <c r="GO296" s="51"/>
      <c r="GP296" s="51"/>
      <c r="GQ296" s="51"/>
      <c r="GR296" s="51"/>
      <c r="GS296" s="51"/>
      <c r="GT296" s="51"/>
      <c r="GU296" s="51"/>
      <c r="GV296" s="51"/>
      <c r="GW296" s="51"/>
      <c r="GX296" s="51"/>
      <c r="GY296" s="51"/>
      <c r="GZ296" s="51"/>
      <c r="HA296" s="51"/>
      <c r="HB296" s="51"/>
      <c r="HC296" s="51"/>
      <c r="HD296" s="51"/>
      <c r="HE296" s="51"/>
      <c r="HF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c r="BS297" s="51"/>
      <c r="BT297" s="51"/>
      <c r="BU297" s="51"/>
      <c r="BV297" s="51"/>
      <c r="BW297" s="51"/>
      <c r="BX297" s="51"/>
      <c r="BY297" s="51"/>
      <c r="BZ297" s="51"/>
      <c r="CA297" s="51"/>
      <c r="CB297" s="51"/>
      <c r="CC297" s="51"/>
      <c r="CD297" s="51"/>
      <c r="CE297" s="51"/>
      <c r="CF297" s="51"/>
      <c r="CG297" s="51"/>
      <c r="CH297" s="51"/>
      <c r="CI297" s="51"/>
      <c r="CJ297" s="51"/>
      <c r="CK297" s="51"/>
      <c r="CL297" s="51"/>
      <c r="CM297" s="51"/>
      <c r="CN297" s="51"/>
      <c r="CO297" s="51"/>
      <c r="CP297" s="51"/>
      <c r="CQ297" s="51"/>
      <c r="CR297" s="51"/>
      <c r="CS297" s="51"/>
      <c r="CT297" s="51"/>
      <c r="CU297" s="51"/>
      <c r="CV297" s="51"/>
      <c r="CW297" s="51"/>
      <c r="CX297" s="51"/>
      <c r="CY297" s="51"/>
      <c r="CZ297" s="51"/>
      <c r="DA297" s="51"/>
      <c r="DB297" s="51"/>
      <c r="DC297" s="51"/>
      <c r="DD297" s="51"/>
      <c r="DE297" s="51"/>
      <c r="DF297" s="51"/>
      <c r="DG297" s="51"/>
      <c r="DH297" s="51"/>
      <c r="DI297" s="51"/>
      <c r="DJ297" s="51"/>
      <c r="DK297" s="51"/>
      <c r="DL297" s="51"/>
      <c r="DM297" s="51"/>
      <c r="DN297" s="51"/>
      <c r="DO297" s="51"/>
      <c r="DP297" s="51"/>
      <c r="DQ297" s="51"/>
      <c r="DR297" s="51"/>
      <c r="DS297" s="51"/>
      <c r="DT297" s="51"/>
      <c r="DU297" s="51"/>
      <c r="DV297" s="51"/>
      <c r="DW297" s="51"/>
      <c r="DX297" s="51"/>
      <c r="DY297" s="51"/>
      <c r="DZ297" s="51"/>
      <c r="EA297" s="51"/>
      <c r="EB297" s="51"/>
      <c r="EC297" s="51"/>
      <c r="ED297" s="51"/>
      <c r="EE297" s="51"/>
      <c r="EF297" s="51"/>
      <c r="EG297" s="51"/>
      <c r="EH297" s="51"/>
      <c r="EI297" s="51"/>
      <c r="EJ297" s="51"/>
      <c r="EK297" s="51"/>
      <c r="EL297" s="51"/>
      <c r="EM297" s="51"/>
      <c r="EN297" s="51"/>
      <c r="EO297" s="51"/>
      <c r="EP297" s="51"/>
      <c r="EQ297" s="51"/>
      <c r="ER297" s="51"/>
      <c r="ES297" s="51"/>
      <c r="ET297" s="51"/>
      <c r="EU297" s="51"/>
      <c r="EV297" s="51"/>
      <c r="EW297" s="51"/>
      <c r="EX297" s="51"/>
      <c r="EY297" s="51"/>
      <c r="EZ297" s="51"/>
      <c r="FA297" s="51"/>
      <c r="FB297" s="51"/>
      <c r="FC297" s="51"/>
      <c r="FD297" s="51"/>
      <c r="FE297" s="51"/>
      <c r="FF297" s="51"/>
      <c r="FG297" s="51"/>
      <c r="FH297" s="51"/>
      <c r="FI297" s="51"/>
      <c r="FJ297" s="51"/>
      <c r="FK297" s="51"/>
      <c r="FL297" s="51"/>
      <c r="FM297" s="51"/>
      <c r="FN297" s="51"/>
      <c r="FO297" s="51"/>
      <c r="FP297" s="51"/>
      <c r="FQ297" s="51"/>
      <c r="FR297" s="51"/>
      <c r="FS297" s="51"/>
      <c r="FT297" s="51"/>
      <c r="FU297" s="51"/>
      <c r="FV297" s="51"/>
      <c r="FW297" s="51"/>
      <c r="FX297" s="51"/>
      <c r="FY297" s="51"/>
      <c r="FZ297" s="51"/>
      <c r="GA297" s="51"/>
      <c r="GB297" s="51"/>
      <c r="GC297" s="51"/>
      <c r="GD297" s="51"/>
      <c r="GE297" s="51"/>
      <c r="GF297" s="51"/>
      <c r="GG297" s="51"/>
      <c r="GH297" s="51"/>
      <c r="GI297" s="51"/>
      <c r="GJ297" s="51"/>
      <c r="GK297" s="51"/>
      <c r="GL297" s="51"/>
      <c r="GM297" s="51"/>
      <c r="GN297" s="51"/>
      <c r="GO297" s="51"/>
      <c r="GP297" s="51"/>
      <c r="GQ297" s="51"/>
      <c r="GR297" s="51"/>
      <c r="GS297" s="51"/>
      <c r="GT297" s="51"/>
      <c r="GU297" s="51"/>
      <c r="GV297" s="51"/>
      <c r="GW297" s="51"/>
      <c r="GX297" s="51"/>
      <c r="GY297" s="51"/>
      <c r="GZ297" s="51"/>
      <c r="HA297" s="51"/>
      <c r="HB297" s="51"/>
      <c r="HC297" s="51"/>
      <c r="HD297" s="51"/>
      <c r="HE297" s="51"/>
      <c r="HF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c r="BS298" s="51"/>
      <c r="BT298" s="51"/>
      <c r="BU298" s="51"/>
      <c r="BV298" s="51"/>
      <c r="BW298" s="51"/>
      <c r="BX298" s="51"/>
      <c r="BY298" s="51"/>
      <c r="BZ298" s="51"/>
      <c r="CA298" s="51"/>
      <c r="CB298" s="51"/>
      <c r="CC298" s="51"/>
      <c r="CD298" s="51"/>
      <c r="CE298" s="51"/>
      <c r="CF298" s="51"/>
      <c r="CG298" s="51"/>
      <c r="CH298" s="51"/>
      <c r="CI298" s="51"/>
      <c r="CJ298" s="51"/>
      <c r="CK298" s="51"/>
      <c r="CL298" s="51"/>
      <c r="CM298" s="51"/>
      <c r="CN298" s="51"/>
      <c r="CO298" s="51"/>
      <c r="CP298" s="51"/>
      <c r="CQ298" s="51"/>
      <c r="CR298" s="51"/>
      <c r="CS298" s="51"/>
      <c r="CT298" s="51"/>
      <c r="CU298" s="51"/>
      <c r="CV298" s="51"/>
      <c r="CW298" s="51"/>
      <c r="CX298" s="51"/>
      <c r="CY298" s="51"/>
      <c r="CZ298" s="51"/>
      <c r="DA298" s="51"/>
      <c r="DB298" s="51"/>
      <c r="DC298" s="51"/>
      <c r="DD298" s="51"/>
      <c r="DE298" s="51"/>
      <c r="DF298" s="51"/>
      <c r="DG298" s="51"/>
      <c r="DH298" s="51"/>
      <c r="DI298" s="51"/>
      <c r="DJ298" s="51"/>
      <c r="DK298" s="51"/>
      <c r="DL298" s="51"/>
      <c r="DM298" s="51"/>
      <c r="DN298" s="51"/>
      <c r="DO298" s="51"/>
      <c r="DP298" s="51"/>
      <c r="DQ298" s="51"/>
      <c r="DR298" s="51"/>
      <c r="DS298" s="51"/>
      <c r="DT298" s="51"/>
      <c r="DU298" s="51"/>
      <c r="DV298" s="51"/>
      <c r="DW298" s="51"/>
      <c r="DX298" s="51"/>
      <c r="DY298" s="51"/>
      <c r="DZ298" s="51"/>
      <c r="EA298" s="51"/>
      <c r="EB298" s="51"/>
      <c r="EC298" s="51"/>
      <c r="ED298" s="51"/>
      <c r="EE298" s="51"/>
      <c r="EF298" s="51"/>
      <c r="EG298" s="51"/>
      <c r="EH298" s="51"/>
      <c r="EI298" s="51"/>
      <c r="EJ298" s="51"/>
      <c r="EK298" s="51"/>
      <c r="EL298" s="51"/>
      <c r="EM298" s="51"/>
      <c r="EN298" s="51"/>
      <c r="EO298" s="51"/>
      <c r="EP298" s="51"/>
      <c r="EQ298" s="51"/>
      <c r="ER298" s="51"/>
      <c r="ES298" s="51"/>
      <c r="ET298" s="51"/>
      <c r="EU298" s="51"/>
      <c r="EV298" s="51"/>
      <c r="EW298" s="51"/>
      <c r="EX298" s="51"/>
      <c r="EY298" s="51"/>
      <c r="EZ298" s="51"/>
      <c r="FA298" s="51"/>
      <c r="FB298" s="51"/>
      <c r="FC298" s="51"/>
      <c r="FD298" s="51"/>
      <c r="FE298" s="51"/>
      <c r="FF298" s="51"/>
      <c r="FG298" s="51"/>
      <c r="FH298" s="51"/>
      <c r="FI298" s="51"/>
      <c r="FJ298" s="51"/>
      <c r="FK298" s="51"/>
      <c r="FL298" s="51"/>
      <c r="FM298" s="51"/>
      <c r="FN298" s="51"/>
      <c r="FO298" s="51"/>
      <c r="FP298" s="51"/>
      <c r="FQ298" s="51"/>
      <c r="FR298" s="51"/>
      <c r="FS298" s="51"/>
      <c r="FT298" s="51"/>
      <c r="FU298" s="51"/>
      <c r="FV298" s="51"/>
      <c r="FW298" s="51"/>
      <c r="FX298" s="51"/>
      <c r="FY298" s="51"/>
      <c r="FZ298" s="51"/>
      <c r="GA298" s="51"/>
      <c r="GB298" s="51"/>
      <c r="GC298" s="51"/>
      <c r="GD298" s="51"/>
      <c r="GE298" s="51"/>
      <c r="GF298" s="51"/>
      <c r="GG298" s="51"/>
      <c r="GH298" s="51"/>
      <c r="GI298" s="51"/>
      <c r="GJ298" s="51"/>
      <c r="GK298" s="51"/>
      <c r="GL298" s="51"/>
      <c r="GM298" s="51"/>
      <c r="GN298" s="51"/>
      <c r="GO298" s="51"/>
      <c r="GP298" s="51"/>
      <c r="GQ298" s="51"/>
      <c r="GR298" s="51"/>
      <c r="GS298" s="51"/>
      <c r="GT298" s="51"/>
      <c r="GU298" s="51"/>
      <c r="GV298" s="51"/>
      <c r="GW298" s="51"/>
      <c r="GX298" s="51"/>
      <c r="GY298" s="51"/>
      <c r="GZ298" s="51"/>
      <c r="HA298" s="51"/>
      <c r="HB298" s="51"/>
      <c r="HC298" s="51"/>
      <c r="HD298" s="51"/>
      <c r="HE298" s="51"/>
      <c r="HF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c r="BS299" s="51"/>
      <c r="BT299" s="51"/>
      <c r="BU299" s="51"/>
      <c r="BV299" s="51"/>
      <c r="BW299" s="51"/>
      <c r="BX299" s="51"/>
      <c r="BY299" s="51"/>
      <c r="BZ299" s="51"/>
      <c r="CA299" s="51"/>
      <c r="CB299" s="51"/>
      <c r="CC299" s="51"/>
      <c r="CD299" s="51"/>
      <c r="CE299" s="51"/>
      <c r="CF299" s="51"/>
      <c r="CG299" s="51"/>
      <c r="CH299" s="51"/>
      <c r="CI299" s="51"/>
      <c r="CJ299" s="51"/>
      <c r="CK299" s="51"/>
      <c r="CL299" s="51"/>
      <c r="CM299" s="51"/>
      <c r="CN299" s="51"/>
      <c r="CO299" s="51"/>
      <c r="CP299" s="51"/>
      <c r="CQ299" s="51"/>
      <c r="CR299" s="51"/>
      <c r="CS299" s="51"/>
      <c r="CT299" s="51"/>
      <c r="CU299" s="51"/>
      <c r="CV299" s="51"/>
      <c r="CW299" s="51"/>
      <c r="CX299" s="51"/>
      <c r="CY299" s="51"/>
      <c r="CZ299" s="51"/>
      <c r="DA299" s="51"/>
      <c r="DB299" s="51"/>
      <c r="DC299" s="51"/>
      <c r="DD299" s="51"/>
      <c r="DE299" s="51"/>
      <c r="DF299" s="51"/>
      <c r="DG299" s="51"/>
      <c r="DH299" s="51"/>
      <c r="DI299" s="51"/>
      <c r="DJ299" s="51"/>
      <c r="DK299" s="51"/>
      <c r="DL299" s="51"/>
      <c r="DM299" s="51"/>
      <c r="DN299" s="51"/>
      <c r="DO299" s="51"/>
      <c r="DP299" s="51"/>
      <c r="DQ299" s="51"/>
      <c r="DR299" s="51"/>
      <c r="DS299" s="51"/>
      <c r="DT299" s="51"/>
      <c r="DU299" s="51"/>
      <c r="DV299" s="51"/>
      <c r="DW299" s="51"/>
      <c r="DX299" s="51"/>
      <c r="DY299" s="51"/>
      <c r="DZ299" s="51"/>
      <c r="EA299" s="51"/>
      <c r="EB299" s="51"/>
      <c r="EC299" s="51"/>
      <c r="ED299" s="51"/>
      <c r="EE299" s="51"/>
      <c r="EF299" s="51"/>
      <c r="EG299" s="51"/>
      <c r="EH299" s="51"/>
      <c r="EI299" s="51"/>
      <c r="EJ299" s="51"/>
      <c r="EK299" s="51"/>
      <c r="EL299" s="51"/>
      <c r="EM299" s="51"/>
      <c r="EN299" s="51"/>
      <c r="EO299" s="51"/>
      <c r="EP299" s="51"/>
      <c r="EQ299" s="51"/>
      <c r="ER299" s="51"/>
      <c r="ES299" s="51"/>
      <c r="ET299" s="51"/>
      <c r="EU299" s="51"/>
      <c r="EV299" s="51"/>
      <c r="EW299" s="51"/>
      <c r="EX299" s="51"/>
      <c r="EY299" s="51"/>
      <c r="EZ299" s="51"/>
      <c r="FA299" s="51"/>
      <c r="FB299" s="51"/>
      <c r="FC299" s="51"/>
      <c r="FD299" s="51"/>
      <c r="FE299" s="51"/>
      <c r="FF299" s="51"/>
      <c r="FG299" s="51"/>
      <c r="FH299" s="51"/>
      <c r="FI299" s="51"/>
      <c r="FJ299" s="51"/>
      <c r="FK299" s="51"/>
      <c r="FL299" s="51"/>
      <c r="FM299" s="51"/>
      <c r="FN299" s="51"/>
      <c r="FO299" s="51"/>
      <c r="FP299" s="51"/>
      <c r="FQ299" s="51"/>
      <c r="FR299" s="51"/>
      <c r="FS299" s="51"/>
      <c r="FT299" s="51"/>
      <c r="FU299" s="51"/>
      <c r="FV299" s="51"/>
      <c r="FW299" s="51"/>
      <c r="FX299" s="51"/>
      <c r="FY299" s="51"/>
      <c r="FZ299" s="51"/>
      <c r="GA299" s="51"/>
      <c r="GB299" s="51"/>
      <c r="GC299" s="51"/>
      <c r="GD299" s="51"/>
      <c r="GE299" s="51"/>
      <c r="GF299" s="51"/>
      <c r="GG299" s="51"/>
      <c r="GH299" s="51"/>
      <c r="GI299" s="51"/>
      <c r="GJ299" s="51"/>
      <c r="GK299" s="51"/>
      <c r="GL299" s="51"/>
      <c r="GM299" s="51"/>
      <c r="GN299" s="51"/>
      <c r="GO299" s="51"/>
      <c r="GP299" s="51"/>
      <c r="GQ299" s="51"/>
      <c r="GR299" s="51"/>
      <c r="GS299" s="51"/>
      <c r="GT299" s="51"/>
      <c r="GU299" s="51"/>
      <c r="GV299" s="51"/>
      <c r="GW299" s="51"/>
      <c r="GX299" s="51"/>
      <c r="GY299" s="51"/>
      <c r="GZ299" s="51"/>
      <c r="HA299" s="51"/>
      <c r="HB299" s="51"/>
      <c r="HC299" s="51"/>
      <c r="HD299" s="51"/>
      <c r="HE299" s="51"/>
      <c r="HF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c r="BS300" s="51"/>
      <c r="BT300" s="51"/>
      <c r="BU300" s="51"/>
      <c r="BV300" s="51"/>
      <c r="BW300" s="51"/>
      <c r="BX300" s="51"/>
      <c r="BY300" s="51"/>
      <c r="BZ300" s="51"/>
      <c r="CA300" s="51"/>
      <c r="CB300" s="51"/>
      <c r="CC300" s="51"/>
      <c r="CD300" s="51"/>
      <c r="CE300" s="51"/>
      <c r="CF300" s="51"/>
      <c r="CG300" s="51"/>
      <c r="CH300" s="51"/>
      <c r="CI300" s="51"/>
      <c r="CJ300" s="51"/>
      <c r="CK300" s="51"/>
      <c r="CL300" s="51"/>
      <c r="CM300" s="51"/>
      <c r="CN300" s="51"/>
      <c r="CO300" s="51"/>
      <c r="CP300" s="51"/>
      <c r="CQ300" s="51"/>
      <c r="CR300" s="51"/>
      <c r="CS300" s="51"/>
      <c r="CT300" s="51"/>
      <c r="CU300" s="51"/>
      <c r="CV300" s="51"/>
      <c r="CW300" s="51"/>
      <c r="CX300" s="51"/>
      <c r="CY300" s="51"/>
      <c r="CZ300" s="51"/>
      <c r="DA300" s="51"/>
      <c r="DB300" s="51"/>
      <c r="DC300" s="51"/>
      <c r="DD300" s="51"/>
      <c r="DE300" s="51"/>
      <c r="DF300" s="51"/>
      <c r="DG300" s="51"/>
      <c r="DH300" s="51"/>
      <c r="DI300" s="51"/>
      <c r="DJ300" s="51"/>
      <c r="DK300" s="51"/>
      <c r="DL300" s="51"/>
      <c r="DM300" s="51"/>
      <c r="DN300" s="51"/>
      <c r="DO300" s="51"/>
      <c r="DP300" s="51"/>
      <c r="DQ300" s="51"/>
      <c r="DR300" s="51"/>
      <c r="DS300" s="51"/>
      <c r="DT300" s="51"/>
      <c r="DU300" s="51"/>
      <c r="DV300" s="51"/>
      <c r="DW300" s="51"/>
      <c r="DX300" s="51"/>
      <c r="DY300" s="51"/>
      <c r="DZ300" s="51"/>
      <c r="EA300" s="51"/>
      <c r="EB300" s="51"/>
      <c r="EC300" s="51"/>
      <c r="ED300" s="51"/>
      <c r="EE300" s="51"/>
      <c r="EF300" s="51"/>
      <c r="EG300" s="51"/>
      <c r="EH300" s="51"/>
      <c r="EI300" s="51"/>
      <c r="EJ300" s="51"/>
      <c r="EK300" s="51"/>
      <c r="EL300" s="51"/>
      <c r="EM300" s="51"/>
      <c r="EN300" s="51"/>
      <c r="EO300" s="51"/>
      <c r="EP300" s="51"/>
      <c r="EQ300" s="51"/>
      <c r="ER300" s="51"/>
      <c r="ES300" s="51"/>
      <c r="ET300" s="51"/>
      <c r="EU300" s="51"/>
      <c r="EV300" s="51"/>
      <c r="EW300" s="51"/>
      <c r="EX300" s="51"/>
      <c r="EY300" s="51"/>
      <c r="EZ300" s="51"/>
      <c r="FA300" s="51"/>
      <c r="FB300" s="51"/>
      <c r="FC300" s="51"/>
      <c r="FD300" s="51"/>
      <c r="FE300" s="51"/>
      <c r="FF300" s="51"/>
      <c r="FG300" s="51"/>
      <c r="FH300" s="51"/>
      <c r="FI300" s="51"/>
      <c r="FJ300" s="51"/>
      <c r="FK300" s="51"/>
      <c r="FL300" s="51"/>
      <c r="FM300" s="51"/>
      <c r="FN300" s="51"/>
      <c r="FO300" s="51"/>
      <c r="FP300" s="51"/>
      <c r="FQ300" s="51"/>
      <c r="FR300" s="51"/>
      <c r="FS300" s="51"/>
      <c r="FT300" s="51"/>
      <c r="FU300" s="51"/>
      <c r="FV300" s="51"/>
      <c r="FW300" s="51"/>
      <c r="FX300" s="51"/>
      <c r="FY300" s="51"/>
      <c r="FZ300" s="51"/>
      <c r="GA300" s="51"/>
      <c r="GB300" s="51"/>
      <c r="GC300" s="51"/>
      <c r="GD300" s="51"/>
      <c r="GE300" s="51"/>
      <c r="GF300" s="51"/>
      <c r="GG300" s="51"/>
      <c r="GH300" s="51"/>
      <c r="GI300" s="51"/>
      <c r="GJ300" s="51"/>
      <c r="GK300" s="51"/>
      <c r="GL300" s="51"/>
      <c r="GM300" s="51"/>
      <c r="GN300" s="51"/>
      <c r="GO300" s="51"/>
      <c r="GP300" s="51"/>
      <c r="GQ300" s="51"/>
      <c r="GR300" s="51"/>
      <c r="GS300" s="51"/>
      <c r="GT300" s="51"/>
      <c r="GU300" s="51"/>
      <c r="GV300" s="51"/>
      <c r="GW300" s="51"/>
      <c r="GX300" s="51"/>
      <c r="GY300" s="51"/>
      <c r="GZ300" s="51"/>
      <c r="HA300" s="51"/>
      <c r="HB300" s="51"/>
      <c r="HC300" s="51"/>
      <c r="HD300" s="51"/>
      <c r="HE300" s="51"/>
      <c r="HF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c r="BS301" s="51"/>
      <c r="BT301" s="51"/>
      <c r="BU301" s="51"/>
      <c r="BV301" s="51"/>
      <c r="BW301" s="51"/>
      <c r="BX301" s="51"/>
      <c r="BY301" s="51"/>
      <c r="BZ301" s="51"/>
      <c r="CA301" s="51"/>
      <c r="CB301" s="51"/>
      <c r="CC301" s="51"/>
      <c r="CD301" s="51"/>
      <c r="CE301" s="51"/>
      <c r="CF301" s="51"/>
      <c r="CG301" s="51"/>
      <c r="CH301" s="51"/>
      <c r="CI301" s="51"/>
      <c r="CJ301" s="51"/>
      <c r="CK301" s="51"/>
      <c r="CL301" s="51"/>
      <c r="CM301" s="51"/>
      <c r="CN301" s="51"/>
      <c r="CO301" s="51"/>
      <c r="CP301" s="51"/>
      <c r="CQ301" s="51"/>
      <c r="CR301" s="51"/>
      <c r="CS301" s="51"/>
      <c r="CT301" s="51"/>
      <c r="CU301" s="51"/>
      <c r="CV301" s="51"/>
      <c r="CW301" s="51"/>
      <c r="CX301" s="51"/>
      <c r="CY301" s="51"/>
      <c r="CZ301" s="51"/>
      <c r="DA301" s="51"/>
      <c r="DB301" s="51"/>
      <c r="DC301" s="51"/>
      <c r="DD301" s="51"/>
      <c r="DE301" s="51"/>
      <c r="DF301" s="51"/>
      <c r="DG301" s="51"/>
      <c r="DH301" s="51"/>
      <c r="DI301" s="51"/>
      <c r="DJ301" s="51"/>
      <c r="DK301" s="51"/>
      <c r="DL301" s="51"/>
      <c r="DM301" s="51"/>
      <c r="DN301" s="51"/>
      <c r="DO301" s="51"/>
      <c r="DP301" s="51"/>
      <c r="DQ301" s="51"/>
      <c r="DR301" s="51"/>
      <c r="DS301" s="51"/>
      <c r="DT301" s="51"/>
      <c r="DU301" s="51"/>
      <c r="DV301" s="51"/>
      <c r="DW301" s="51"/>
      <c r="DX301" s="51"/>
      <c r="DY301" s="51"/>
      <c r="DZ301" s="51"/>
      <c r="EA301" s="51"/>
      <c r="EB301" s="51"/>
      <c r="EC301" s="51"/>
      <c r="ED301" s="51"/>
      <c r="EE301" s="51"/>
      <c r="EF301" s="51"/>
      <c r="EG301" s="51"/>
      <c r="EH301" s="51"/>
      <c r="EI301" s="51"/>
      <c r="EJ301" s="51"/>
      <c r="EK301" s="51"/>
      <c r="EL301" s="51"/>
      <c r="EM301" s="51"/>
      <c r="EN301" s="51"/>
      <c r="EO301" s="51"/>
      <c r="EP301" s="51"/>
      <c r="EQ301" s="51"/>
      <c r="ER301" s="51"/>
      <c r="ES301" s="51"/>
      <c r="ET301" s="51"/>
      <c r="EU301" s="51"/>
      <c r="EV301" s="51"/>
      <c r="EW301" s="51"/>
      <c r="EX301" s="51"/>
      <c r="EY301" s="51"/>
      <c r="EZ301" s="51"/>
      <c r="FA301" s="51"/>
      <c r="FB301" s="51"/>
      <c r="FC301" s="51"/>
      <c r="FD301" s="51"/>
      <c r="FE301" s="51"/>
      <c r="FF301" s="51"/>
      <c r="FG301" s="51"/>
      <c r="FH301" s="51"/>
      <c r="FI301" s="51"/>
      <c r="FJ301" s="51"/>
      <c r="FK301" s="51"/>
      <c r="FL301" s="51"/>
      <c r="FM301" s="51"/>
      <c r="FN301" s="51"/>
      <c r="FO301" s="51"/>
      <c r="FP301" s="51"/>
      <c r="FQ301" s="51"/>
      <c r="FR301" s="51"/>
      <c r="FS301" s="51"/>
      <c r="FT301" s="51"/>
      <c r="FU301" s="51"/>
      <c r="FV301" s="51"/>
      <c r="FW301" s="51"/>
      <c r="FX301" s="51"/>
      <c r="FY301" s="51"/>
      <c r="FZ301" s="51"/>
      <c r="GA301" s="51"/>
      <c r="GB301" s="51"/>
      <c r="GC301" s="51"/>
      <c r="GD301" s="51"/>
      <c r="GE301" s="51"/>
      <c r="GF301" s="51"/>
      <c r="GG301" s="51"/>
      <c r="GH301" s="51"/>
      <c r="GI301" s="51"/>
      <c r="GJ301" s="51"/>
      <c r="GK301" s="51"/>
      <c r="GL301" s="51"/>
      <c r="GM301" s="51"/>
      <c r="GN301" s="51"/>
      <c r="GO301" s="51"/>
      <c r="GP301" s="51"/>
      <c r="GQ301" s="51"/>
      <c r="GR301" s="51"/>
      <c r="GS301" s="51"/>
      <c r="GT301" s="51"/>
      <c r="GU301" s="51"/>
      <c r="GV301" s="51"/>
      <c r="GW301" s="51"/>
      <c r="GX301" s="51"/>
      <c r="GY301" s="51"/>
      <c r="GZ301" s="51"/>
      <c r="HA301" s="51"/>
      <c r="HB301" s="51"/>
      <c r="HC301" s="51"/>
      <c r="HD301" s="51"/>
      <c r="HE301" s="51"/>
      <c r="HF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c r="BS302" s="51"/>
      <c r="BT302" s="51"/>
      <c r="BU302" s="51"/>
      <c r="BV302" s="51"/>
      <c r="BW302" s="51"/>
      <c r="BX302" s="51"/>
      <c r="BY302" s="51"/>
      <c r="BZ302" s="51"/>
      <c r="CA302" s="51"/>
      <c r="CB302" s="51"/>
      <c r="CC302" s="51"/>
      <c r="CD302" s="51"/>
      <c r="CE302" s="51"/>
      <c r="CF302" s="51"/>
      <c r="CG302" s="51"/>
      <c r="CH302" s="51"/>
      <c r="CI302" s="51"/>
      <c r="CJ302" s="51"/>
      <c r="CK302" s="51"/>
      <c r="CL302" s="51"/>
      <c r="CM302" s="51"/>
      <c r="CN302" s="51"/>
      <c r="CO302" s="51"/>
      <c r="CP302" s="51"/>
      <c r="CQ302" s="51"/>
      <c r="CR302" s="51"/>
      <c r="CS302" s="51"/>
      <c r="CT302" s="51"/>
      <c r="CU302" s="51"/>
      <c r="CV302" s="51"/>
      <c r="CW302" s="51"/>
      <c r="CX302" s="51"/>
      <c r="CY302" s="51"/>
      <c r="CZ302" s="51"/>
      <c r="DA302" s="51"/>
      <c r="DB302" s="51"/>
      <c r="DC302" s="51"/>
      <c r="DD302" s="51"/>
      <c r="DE302" s="51"/>
      <c r="DF302" s="51"/>
      <c r="DG302" s="51"/>
      <c r="DH302" s="51"/>
      <c r="DI302" s="51"/>
      <c r="DJ302" s="51"/>
      <c r="DK302" s="51"/>
      <c r="DL302" s="51"/>
      <c r="DM302" s="51"/>
      <c r="DN302" s="51"/>
      <c r="DO302" s="51"/>
      <c r="DP302" s="51"/>
      <c r="DQ302" s="51"/>
      <c r="DR302" s="51"/>
      <c r="DS302" s="51"/>
      <c r="DT302" s="51"/>
      <c r="DU302" s="51"/>
      <c r="DV302" s="51"/>
      <c r="DW302" s="51"/>
      <c r="DX302" s="51"/>
      <c r="DY302" s="51"/>
      <c r="DZ302" s="51"/>
      <c r="EA302" s="51"/>
      <c r="EB302" s="51"/>
      <c r="EC302" s="51"/>
      <c r="ED302" s="51"/>
      <c r="EE302" s="51"/>
      <c r="EF302" s="51"/>
      <c r="EG302" s="51"/>
      <c r="EH302" s="51"/>
      <c r="EI302" s="51"/>
      <c r="EJ302" s="51"/>
      <c r="EK302" s="51"/>
      <c r="EL302" s="51"/>
      <c r="EM302" s="51"/>
      <c r="EN302" s="51"/>
      <c r="EO302" s="51"/>
      <c r="EP302" s="51"/>
      <c r="EQ302" s="51"/>
      <c r="ER302" s="51"/>
      <c r="ES302" s="51"/>
      <c r="ET302" s="51"/>
      <c r="EU302" s="51"/>
      <c r="EV302" s="51"/>
      <c r="EW302" s="51"/>
      <c r="EX302" s="51"/>
      <c r="EY302" s="51"/>
      <c r="EZ302" s="51"/>
      <c r="FA302" s="51"/>
      <c r="FB302" s="51"/>
      <c r="FC302" s="51"/>
      <c r="FD302" s="51"/>
      <c r="FE302" s="51"/>
      <c r="FF302" s="51"/>
      <c r="FG302" s="51"/>
      <c r="FH302" s="51"/>
      <c r="FI302" s="51"/>
      <c r="FJ302" s="51"/>
      <c r="FK302" s="51"/>
      <c r="FL302" s="51"/>
      <c r="FM302" s="51"/>
      <c r="FN302" s="51"/>
      <c r="FO302" s="51"/>
      <c r="FP302" s="51"/>
      <c r="FQ302" s="51"/>
      <c r="FR302" s="51"/>
      <c r="FS302" s="51"/>
      <c r="FT302" s="51"/>
      <c r="FU302" s="51"/>
      <c r="FV302" s="51"/>
      <c r="FW302" s="51"/>
      <c r="FX302" s="51"/>
      <c r="FY302" s="51"/>
      <c r="FZ302" s="51"/>
      <c r="GA302" s="51"/>
      <c r="GB302" s="51"/>
      <c r="GC302" s="51"/>
      <c r="GD302" s="51"/>
      <c r="GE302" s="51"/>
      <c r="GF302" s="51"/>
      <c r="GG302" s="51"/>
      <c r="GH302" s="51"/>
      <c r="GI302" s="51"/>
      <c r="GJ302" s="51"/>
      <c r="GK302" s="51"/>
      <c r="GL302" s="51"/>
      <c r="GM302" s="51"/>
      <c r="GN302" s="51"/>
      <c r="GO302" s="51"/>
      <c r="GP302" s="51"/>
      <c r="GQ302" s="51"/>
      <c r="GR302" s="51"/>
      <c r="GS302" s="51"/>
      <c r="GT302" s="51"/>
      <c r="GU302" s="51"/>
      <c r="GV302" s="51"/>
      <c r="GW302" s="51"/>
      <c r="GX302" s="51"/>
      <c r="GY302" s="51"/>
      <c r="GZ302" s="51"/>
      <c r="HA302" s="51"/>
      <c r="HB302" s="51"/>
      <c r="HC302" s="51"/>
      <c r="HD302" s="51"/>
      <c r="HE302" s="51"/>
      <c r="HF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c r="BS303" s="51"/>
      <c r="BT303" s="51"/>
      <c r="BU303" s="51"/>
      <c r="BV303" s="51"/>
      <c r="BW303" s="51"/>
      <c r="BX303" s="51"/>
      <c r="BY303" s="51"/>
      <c r="BZ303" s="51"/>
      <c r="CA303" s="51"/>
      <c r="CB303" s="51"/>
      <c r="CC303" s="51"/>
      <c r="CD303" s="51"/>
      <c r="CE303" s="51"/>
      <c r="CF303" s="51"/>
      <c r="CG303" s="51"/>
      <c r="CH303" s="51"/>
      <c r="CI303" s="51"/>
      <c r="CJ303" s="51"/>
      <c r="CK303" s="51"/>
      <c r="CL303" s="51"/>
      <c r="CM303" s="51"/>
      <c r="CN303" s="51"/>
      <c r="CO303" s="51"/>
      <c r="CP303" s="51"/>
      <c r="CQ303" s="51"/>
      <c r="CR303" s="51"/>
      <c r="CS303" s="51"/>
      <c r="CT303" s="51"/>
      <c r="CU303" s="51"/>
      <c r="CV303" s="51"/>
      <c r="CW303" s="51"/>
      <c r="CX303" s="51"/>
      <c r="CY303" s="51"/>
      <c r="CZ303" s="51"/>
      <c r="DA303" s="51"/>
      <c r="DB303" s="51"/>
      <c r="DC303" s="51"/>
      <c r="DD303" s="51"/>
      <c r="DE303" s="51"/>
      <c r="DF303" s="51"/>
      <c r="DG303" s="51"/>
      <c r="DH303" s="51"/>
      <c r="DI303" s="51"/>
      <c r="DJ303" s="51"/>
      <c r="DK303" s="51"/>
      <c r="DL303" s="51"/>
      <c r="DM303" s="51"/>
      <c r="DN303" s="51"/>
      <c r="DO303" s="51"/>
      <c r="DP303" s="51"/>
      <c r="DQ303" s="51"/>
      <c r="DR303" s="51"/>
      <c r="DS303" s="51"/>
      <c r="DT303" s="51"/>
      <c r="DU303" s="51"/>
      <c r="DV303" s="51"/>
      <c r="DW303" s="51"/>
      <c r="DX303" s="51"/>
      <c r="DY303" s="51"/>
      <c r="DZ303" s="51"/>
      <c r="EA303" s="51"/>
      <c r="EB303" s="51"/>
      <c r="EC303" s="51"/>
      <c r="ED303" s="51"/>
      <c r="EE303" s="51"/>
      <c r="EF303" s="51"/>
      <c r="EG303" s="51"/>
      <c r="EH303" s="51"/>
      <c r="EI303" s="51"/>
      <c r="EJ303" s="51"/>
      <c r="EK303" s="51"/>
      <c r="EL303" s="51"/>
      <c r="EM303" s="51"/>
      <c r="EN303" s="51"/>
      <c r="EO303" s="51"/>
      <c r="EP303" s="51"/>
      <c r="EQ303" s="51"/>
      <c r="ER303" s="51"/>
      <c r="ES303" s="51"/>
      <c r="ET303" s="51"/>
      <c r="EU303" s="51"/>
      <c r="EV303" s="51"/>
      <c r="EW303" s="51"/>
      <c r="EX303" s="51"/>
      <c r="EY303" s="51"/>
      <c r="EZ303" s="51"/>
      <c r="FA303" s="51"/>
      <c r="FB303" s="51"/>
      <c r="FC303" s="51"/>
      <c r="FD303" s="51"/>
      <c r="FE303" s="51"/>
      <c r="FF303" s="51"/>
      <c r="FG303" s="51"/>
      <c r="FH303" s="51"/>
      <c r="FI303" s="51"/>
      <c r="FJ303" s="51"/>
      <c r="FK303" s="51"/>
      <c r="FL303" s="51"/>
      <c r="FM303" s="51"/>
      <c r="FN303" s="51"/>
      <c r="FO303" s="51"/>
      <c r="FP303" s="51"/>
      <c r="FQ303" s="51"/>
      <c r="FR303" s="51"/>
      <c r="FS303" s="51"/>
      <c r="FT303" s="51"/>
      <c r="FU303" s="51"/>
      <c r="FV303" s="51"/>
      <c r="FW303" s="51"/>
      <c r="FX303" s="51"/>
      <c r="FY303" s="51"/>
      <c r="FZ303" s="51"/>
      <c r="GA303" s="51"/>
      <c r="GB303" s="51"/>
      <c r="GC303" s="51"/>
      <c r="GD303" s="51"/>
      <c r="GE303" s="51"/>
      <c r="GF303" s="51"/>
      <c r="GG303" s="51"/>
      <c r="GH303" s="51"/>
      <c r="GI303" s="51"/>
      <c r="GJ303" s="51"/>
      <c r="GK303" s="51"/>
      <c r="GL303" s="51"/>
      <c r="GM303" s="51"/>
      <c r="GN303" s="51"/>
      <c r="GO303" s="51"/>
      <c r="GP303" s="51"/>
      <c r="GQ303" s="51"/>
      <c r="GR303" s="51"/>
      <c r="GS303" s="51"/>
      <c r="GT303" s="51"/>
      <c r="GU303" s="51"/>
      <c r="GV303" s="51"/>
      <c r="GW303" s="51"/>
      <c r="GX303" s="51"/>
      <c r="GY303" s="51"/>
      <c r="GZ303" s="51"/>
      <c r="HA303" s="51"/>
      <c r="HB303" s="51"/>
      <c r="HC303" s="51"/>
      <c r="HD303" s="51"/>
      <c r="HE303" s="51"/>
      <c r="HF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c r="BS304" s="51"/>
      <c r="BT304" s="51"/>
      <c r="BU304" s="51"/>
      <c r="BV304" s="51"/>
      <c r="BW304" s="51"/>
      <c r="BX304" s="51"/>
      <c r="BY304" s="51"/>
      <c r="BZ304" s="51"/>
      <c r="CA304" s="51"/>
      <c r="CB304" s="51"/>
      <c r="CC304" s="51"/>
      <c r="CD304" s="51"/>
      <c r="CE304" s="51"/>
      <c r="CF304" s="51"/>
      <c r="CG304" s="51"/>
      <c r="CH304" s="51"/>
      <c r="CI304" s="51"/>
      <c r="CJ304" s="51"/>
      <c r="CK304" s="51"/>
      <c r="CL304" s="51"/>
      <c r="CM304" s="51"/>
      <c r="CN304" s="51"/>
      <c r="CO304" s="51"/>
      <c r="CP304" s="51"/>
      <c r="CQ304" s="51"/>
      <c r="CR304" s="51"/>
      <c r="CS304" s="51"/>
      <c r="CT304" s="51"/>
      <c r="CU304" s="51"/>
      <c r="CV304" s="51"/>
      <c r="CW304" s="51"/>
      <c r="CX304" s="51"/>
      <c r="CY304" s="51"/>
      <c r="CZ304" s="51"/>
      <c r="DA304" s="51"/>
      <c r="DB304" s="51"/>
      <c r="DC304" s="51"/>
      <c r="DD304" s="51"/>
      <c r="DE304" s="51"/>
      <c r="DF304" s="51"/>
      <c r="DG304" s="51"/>
      <c r="DH304" s="51"/>
      <c r="DI304" s="51"/>
      <c r="DJ304" s="51"/>
      <c r="DK304" s="51"/>
      <c r="DL304" s="51"/>
      <c r="DM304" s="51"/>
      <c r="DN304" s="51"/>
      <c r="DO304" s="51"/>
      <c r="DP304" s="51"/>
      <c r="DQ304" s="51"/>
      <c r="DR304" s="51"/>
      <c r="DS304" s="51"/>
      <c r="DT304" s="51"/>
      <c r="DU304" s="51"/>
      <c r="DV304" s="51"/>
      <c r="DW304" s="51"/>
      <c r="DX304" s="51"/>
      <c r="DY304" s="51"/>
      <c r="DZ304" s="51"/>
      <c r="EA304" s="51"/>
      <c r="EB304" s="51"/>
      <c r="EC304" s="51"/>
      <c r="ED304" s="51"/>
      <c r="EE304" s="51"/>
      <c r="EF304" s="51"/>
      <c r="EG304" s="51"/>
      <c r="EH304" s="51"/>
      <c r="EI304" s="51"/>
      <c r="EJ304" s="51"/>
      <c r="EK304" s="51"/>
      <c r="EL304" s="51"/>
      <c r="EM304" s="51"/>
      <c r="EN304" s="51"/>
      <c r="EO304" s="51"/>
      <c r="EP304" s="51"/>
      <c r="EQ304" s="51"/>
      <c r="ER304" s="51"/>
      <c r="ES304" s="51"/>
      <c r="ET304" s="51"/>
      <c r="EU304" s="51"/>
      <c r="EV304" s="51"/>
      <c r="EW304" s="51"/>
      <c r="EX304" s="51"/>
      <c r="EY304" s="51"/>
      <c r="EZ304" s="51"/>
      <c r="FA304" s="51"/>
      <c r="FB304" s="51"/>
      <c r="FC304" s="51"/>
      <c r="FD304" s="51"/>
      <c r="FE304" s="51"/>
      <c r="FF304" s="51"/>
      <c r="FG304" s="51"/>
      <c r="FH304" s="51"/>
      <c r="FI304" s="51"/>
      <c r="FJ304" s="51"/>
      <c r="FK304" s="51"/>
      <c r="FL304" s="51"/>
      <c r="FM304" s="51"/>
      <c r="FN304" s="51"/>
      <c r="FO304" s="51"/>
      <c r="FP304" s="51"/>
      <c r="FQ304" s="51"/>
      <c r="FR304" s="51"/>
      <c r="FS304" s="51"/>
      <c r="FT304" s="51"/>
      <c r="FU304" s="51"/>
      <c r="FV304" s="51"/>
      <c r="FW304" s="51"/>
      <c r="FX304" s="51"/>
      <c r="FY304" s="51"/>
      <c r="FZ304" s="51"/>
      <c r="GA304" s="51"/>
      <c r="GB304" s="51"/>
      <c r="GC304" s="51"/>
      <c r="GD304" s="51"/>
      <c r="GE304" s="51"/>
      <c r="GF304" s="51"/>
      <c r="GG304" s="51"/>
      <c r="GH304" s="51"/>
      <c r="GI304" s="51"/>
      <c r="GJ304" s="51"/>
      <c r="GK304" s="51"/>
      <c r="GL304" s="51"/>
      <c r="GM304" s="51"/>
      <c r="GN304" s="51"/>
      <c r="GO304" s="51"/>
      <c r="GP304" s="51"/>
      <c r="GQ304" s="51"/>
      <c r="GR304" s="51"/>
      <c r="GS304" s="51"/>
      <c r="GT304" s="51"/>
      <c r="GU304" s="51"/>
      <c r="GV304" s="51"/>
      <c r="GW304" s="51"/>
      <c r="GX304" s="51"/>
      <c r="GY304" s="51"/>
      <c r="GZ304" s="51"/>
      <c r="HA304" s="51"/>
      <c r="HB304" s="51"/>
      <c r="HC304" s="51"/>
      <c r="HD304" s="51"/>
      <c r="HE304" s="51"/>
      <c r="HF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c r="BS305" s="51"/>
      <c r="BT305" s="51"/>
      <c r="BU305" s="51"/>
      <c r="BV305" s="51"/>
      <c r="BW305" s="51"/>
      <c r="BX305" s="51"/>
      <c r="BY305" s="51"/>
      <c r="BZ305" s="51"/>
      <c r="CA305" s="51"/>
      <c r="CB305" s="51"/>
      <c r="CC305" s="51"/>
      <c r="CD305" s="51"/>
      <c r="CE305" s="51"/>
      <c r="CF305" s="51"/>
      <c r="CG305" s="51"/>
      <c r="CH305" s="51"/>
      <c r="CI305" s="51"/>
      <c r="CJ305" s="51"/>
      <c r="CK305" s="51"/>
      <c r="CL305" s="51"/>
      <c r="CM305" s="51"/>
      <c r="CN305" s="51"/>
      <c r="CO305" s="51"/>
      <c r="CP305" s="51"/>
      <c r="CQ305" s="51"/>
      <c r="CR305" s="51"/>
      <c r="CS305" s="51"/>
      <c r="CT305" s="51"/>
      <c r="CU305" s="51"/>
      <c r="CV305" s="51"/>
      <c r="CW305" s="51"/>
      <c r="CX305" s="51"/>
      <c r="CY305" s="51"/>
      <c r="CZ305" s="51"/>
      <c r="DA305" s="51"/>
      <c r="DB305" s="51"/>
      <c r="DC305" s="51"/>
      <c r="DD305" s="51"/>
      <c r="DE305" s="51"/>
      <c r="DF305" s="51"/>
      <c r="DG305" s="51"/>
      <c r="DH305" s="51"/>
      <c r="DI305" s="51"/>
      <c r="DJ305" s="51"/>
      <c r="DK305" s="51"/>
      <c r="DL305" s="51"/>
      <c r="DM305" s="51"/>
      <c r="DN305" s="51"/>
      <c r="DO305" s="51"/>
      <c r="DP305" s="51"/>
      <c r="DQ305" s="51"/>
      <c r="DR305" s="51"/>
      <c r="DS305" s="51"/>
      <c r="DT305" s="51"/>
      <c r="DU305" s="51"/>
      <c r="DV305" s="51"/>
      <c r="DW305" s="51"/>
      <c r="DX305" s="51"/>
      <c r="DY305" s="51"/>
      <c r="DZ305" s="51"/>
      <c r="EA305" s="51"/>
      <c r="EB305" s="51"/>
      <c r="EC305" s="51"/>
      <c r="ED305" s="51"/>
      <c r="EE305" s="51"/>
      <c r="EF305" s="51"/>
      <c r="EG305" s="51"/>
      <c r="EH305" s="51"/>
      <c r="EI305" s="51"/>
      <c r="EJ305" s="51"/>
      <c r="EK305" s="51"/>
      <c r="EL305" s="51"/>
      <c r="EM305" s="51"/>
      <c r="EN305" s="51"/>
      <c r="EO305" s="51"/>
      <c r="EP305" s="51"/>
      <c r="EQ305" s="51"/>
      <c r="ER305" s="51"/>
      <c r="ES305" s="51"/>
      <c r="ET305" s="51"/>
      <c r="EU305" s="51"/>
      <c r="EV305" s="51"/>
      <c r="EW305" s="51"/>
      <c r="EX305" s="51"/>
      <c r="EY305" s="51"/>
      <c r="EZ305" s="51"/>
      <c r="FA305" s="51"/>
      <c r="FB305" s="51"/>
      <c r="FC305" s="51"/>
      <c r="FD305" s="51"/>
      <c r="FE305" s="51"/>
      <c r="FF305" s="51"/>
      <c r="FG305" s="51"/>
      <c r="FH305" s="51"/>
      <c r="FI305" s="51"/>
      <c r="FJ305" s="51"/>
      <c r="FK305" s="51"/>
      <c r="FL305" s="51"/>
      <c r="FM305" s="51"/>
      <c r="FN305" s="51"/>
      <c r="FO305" s="51"/>
      <c r="FP305" s="51"/>
      <c r="FQ305" s="51"/>
      <c r="FR305" s="51"/>
      <c r="FS305" s="51"/>
      <c r="FT305" s="51"/>
      <c r="FU305" s="51"/>
      <c r="FV305" s="51"/>
      <c r="FW305" s="51"/>
      <c r="FX305" s="51"/>
      <c r="FY305" s="51"/>
      <c r="FZ305" s="51"/>
      <c r="GA305" s="51"/>
      <c r="GB305" s="51"/>
      <c r="GC305" s="51"/>
      <c r="GD305" s="51"/>
      <c r="GE305" s="51"/>
      <c r="GF305" s="51"/>
      <c r="GG305" s="51"/>
      <c r="GH305" s="51"/>
      <c r="GI305" s="51"/>
      <c r="GJ305" s="51"/>
      <c r="GK305" s="51"/>
      <c r="GL305" s="51"/>
      <c r="GM305" s="51"/>
      <c r="GN305" s="51"/>
      <c r="GO305" s="51"/>
      <c r="GP305" s="51"/>
      <c r="GQ305" s="51"/>
      <c r="GR305" s="51"/>
      <c r="GS305" s="51"/>
      <c r="GT305" s="51"/>
      <c r="GU305" s="51"/>
      <c r="GV305" s="51"/>
      <c r="GW305" s="51"/>
      <c r="GX305" s="51"/>
      <c r="GY305" s="51"/>
      <c r="GZ305" s="51"/>
      <c r="HA305" s="51"/>
      <c r="HB305" s="51"/>
      <c r="HC305" s="51"/>
      <c r="HD305" s="51"/>
      <c r="HE305" s="51"/>
      <c r="HF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c r="BS306" s="51"/>
      <c r="BT306" s="51"/>
      <c r="BU306" s="51"/>
      <c r="BV306" s="51"/>
      <c r="BW306" s="51"/>
      <c r="BX306" s="51"/>
      <c r="BY306" s="51"/>
      <c r="BZ306" s="51"/>
      <c r="CA306" s="51"/>
      <c r="CB306" s="51"/>
      <c r="CC306" s="51"/>
      <c r="CD306" s="51"/>
      <c r="CE306" s="51"/>
      <c r="CF306" s="51"/>
      <c r="CG306" s="51"/>
      <c r="CH306" s="51"/>
      <c r="CI306" s="51"/>
      <c r="CJ306" s="51"/>
      <c r="CK306" s="51"/>
      <c r="CL306" s="51"/>
      <c r="CM306" s="51"/>
      <c r="CN306" s="51"/>
      <c r="CO306" s="51"/>
      <c r="CP306" s="51"/>
      <c r="CQ306" s="51"/>
      <c r="CR306" s="51"/>
      <c r="CS306" s="51"/>
      <c r="CT306" s="51"/>
      <c r="CU306" s="51"/>
      <c r="CV306" s="51"/>
      <c r="CW306" s="51"/>
      <c r="CX306" s="51"/>
      <c r="CY306" s="51"/>
      <c r="CZ306" s="51"/>
      <c r="DA306" s="51"/>
      <c r="DB306" s="51"/>
      <c r="DC306" s="51"/>
      <c r="DD306" s="51"/>
      <c r="DE306" s="51"/>
      <c r="DF306" s="51"/>
      <c r="DG306" s="51"/>
      <c r="DH306" s="51"/>
      <c r="DI306" s="51"/>
      <c r="DJ306" s="51"/>
      <c r="DK306" s="51"/>
      <c r="DL306" s="51"/>
      <c r="DM306" s="51"/>
      <c r="DN306" s="51"/>
      <c r="DO306" s="51"/>
      <c r="DP306" s="51"/>
      <c r="DQ306" s="51"/>
      <c r="DR306" s="51"/>
      <c r="DS306" s="51"/>
      <c r="DT306" s="51"/>
      <c r="DU306" s="51"/>
      <c r="DV306" s="51"/>
      <c r="DW306" s="51"/>
      <c r="DX306" s="51"/>
      <c r="DY306" s="51"/>
      <c r="DZ306" s="51"/>
      <c r="EA306" s="51"/>
      <c r="EB306" s="51"/>
      <c r="EC306" s="51"/>
      <c r="ED306" s="51"/>
      <c r="EE306" s="51"/>
      <c r="EF306" s="51"/>
      <c r="EG306" s="51"/>
      <c r="EH306" s="51"/>
      <c r="EI306" s="51"/>
      <c r="EJ306" s="51"/>
      <c r="EK306" s="51"/>
      <c r="EL306" s="51"/>
      <c r="EM306" s="51"/>
      <c r="EN306" s="51"/>
      <c r="EO306" s="51"/>
      <c r="EP306" s="51"/>
      <c r="EQ306" s="51"/>
      <c r="ER306" s="51"/>
      <c r="ES306" s="51"/>
      <c r="ET306" s="51"/>
      <c r="EU306" s="51"/>
      <c r="EV306" s="51"/>
      <c r="EW306" s="51"/>
      <c r="EX306" s="51"/>
      <c r="EY306" s="51"/>
      <c r="EZ306" s="51"/>
      <c r="FA306" s="51"/>
      <c r="FB306" s="51"/>
      <c r="FC306" s="51"/>
      <c r="FD306" s="51"/>
      <c r="FE306" s="51"/>
      <c r="FF306" s="51"/>
      <c r="FG306" s="51"/>
      <c r="FH306" s="51"/>
      <c r="FI306" s="51"/>
      <c r="FJ306" s="51"/>
      <c r="FK306" s="51"/>
      <c r="FL306" s="51"/>
      <c r="FM306" s="51"/>
      <c r="FN306" s="51"/>
      <c r="FO306" s="51"/>
      <c r="FP306" s="51"/>
      <c r="FQ306" s="51"/>
      <c r="FR306" s="51"/>
      <c r="FS306" s="51"/>
      <c r="FT306" s="51"/>
      <c r="FU306" s="51"/>
      <c r="FV306" s="51"/>
      <c r="FW306" s="51"/>
      <c r="FX306" s="51"/>
      <c r="FY306" s="51"/>
      <c r="FZ306" s="51"/>
      <c r="GA306" s="51"/>
      <c r="GB306" s="51"/>
      <c r="GC306" s="51"/>
      <c r="GD306" s="51"/>
      <c r="GE306" s="51"/>
      <c r="GF306" s="51"/>
      <c r="GG306" s="51"/>
      <c r="GH306" s="51"/>
      <c r="GI306" s="51"/>
      <c r="GJ306" s="51"/>
      <c r="GK306" s="51"/>
      <c r="GL306" s="51"/>
      <c r="GM306" s="51"/>
      <c r="GN306" s="51"/>
      <c r="GO306" s="51"/>
      <c r="GP306" s="51"/>
      <c r="GQ306" s="51"/>
      <c r="GR306" s="51"/>
      <c r="GS306" s="51"/>
      <c r="GT306" s="51"/>
      <c r="GU306" s="51"/>
      <c r="GV306" s="51"/>
      <c r="GW306" s="51"/>
      <c r="GX306" s="51"/>
      <c r="GY306" s="51"/>
      <c r="GZ306" s="51"/>
      <c r="HA306" s="51"/>
      <c r="HB306" s="51"/>
      <c r="HC306" s="51"/>
      <c r="HD306" s="51"/>
      <c r="HE306" s="51"/>
      <c r="HF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c r="BS307" s="51"/>
      <c r="BT307" s="51"/>
      <c r="BU307" s="51"/>
      <c r="BV307" s="51"/>
      <c r="BW307" s="51"/>
      <c r="BX307" s="51"/>
      <c r="BY307" s="51"/>
      <c r="BZ307" s="51"/>
      <c r="CA307" s="51"/>
      <c r="CB307" s="51"/>
      <c r="CC307" s="51"/>
      <c r="CD307" s="51"/>
      <c r="CE307" s="51"/>
      <c r="CF307" s="51"/>
      <c r="CG307" s="51"/>
      <c r="CH307" s="51"/>
      <c r="CI307" s="51"/>
      <c r="CJ307" s="51"/>
      <c r="CK307" s="51"/>
      <c r="CL307" s="51"/>
      <c r="CM307" s="51"/>
      <c r="CN307" s="51"/>
      <c r="CO307" s="51"/>
      <c r="CP307" s="51"/>
      <c r="CQ307" s="51"/>
      <c r="CR307" s="51"/>
      <c r="CS307" s="51"/>
      <c r="CT307" s="51"/>
      <c r="CU307" s="51"/>
      <c r="CV307" s="51"/>
      <c r="CW307" s="51"/>
      <c r="CX307" s="51"/>
      <c r="CY307" s="51"/>
      <c r="CZ307" s="51"/>
      <c r="DA307" s="51"/>
      <c r="DB307" s="51"/>
      <c r="DC307" s="51"/>
      <c r="DD307" s="51"/>
      <c r="DE307" s="51"/>
      <c r="DF307" s="51"/>
      <c r="DG307" s="51"/>
      <c r="DH307" s="51"/>
      <c r="DI307" s="51"/>
      <c r="DJ307" s="51"/>
      <c r="DK307" s="51"/>
      <c r="DL307" s="51"/>
      <c r="DM307" s="51"/>
      <c r="DN307" s="51"/>
      <c r="DO307" s="51"/>
      <c r="DP307" s="51"/>
      <c r="DQ307" s="51"/>
      <c r="DR307" s="51"/>
      <c r="DS307" s="51"/>
      <c r="DT307" s="51"/>
      <c r="DU307" s="51"/>
      <c r="DV307" s="51"/>
      <c r="DW307" s="51"/>
      <c r="DX307" s="51"/>
      <c r="DY307" s="51"/>
      <c r="DZ307" s="51"/>
      <c r="EA307" s="51"/>
      <c r="EB307" s="51"/>
      <c r="EC307" s="51"/>
      <c r="ED307" s="51"/>
      <c r="EE307" s="51"/>
      <c r="EF307" s="51"/>
      <c r="EG307" s="51"/>
      <c r="EH307" s="51"/>
      <c r="EI307" s="51"/>
      <c r="EJ307" s="51"/>
      <c r="EK307" s="51"/>
      <c r="EL307" s="51"/>
      <c r="EM307" s="51"/>
      <c r="EN307" s="51"/>
      <c r="EO307" s="51"/>
      <c r="EP307" s="51"/>
      <c r="EQ307" s="51"/>
      <c r="ER307" s="51"/>
      <c r="ES307" s="51"/>
      <c r="ET307" s="51"/>
      <c r="EU307" s="51"/>
      <c r="EV307" s="51"/>
      <c r="EW307" s="51"/>
      <c r="EX307" s="51"/>
      <c r="EY307" s="51"/>
      <c r="EZ307" s="51"/>
      <c r="FA307" s="51"/>
      <c r="FB307" s="51"/>
      <c r="FC307" s="51"/>
      <c r="FD307" s="51"/>
      <c r="FE307" s="51"/>
      <c r="FF307" s="51"/>
      <c r="FG307" s="51"/>
      <c r="FH307" s="51"/>
      <c r="FI307" s="51"/>
      <c r="FJ307" s="51"/>
      <c r="FK307" s="51"/>
      <c r="FL307" s="51"/>
      <c r="FM307" s="51"/>
      <c r="FN307" s="51"/>
      <c r="FO307" s="51"/>
      <c r="FP307" s="51"/>
      <c r="FQ307" s="51"/>
      <c r="FR307" s="51"/>
      <c r="FS307" s="51"/>
      <c r="FT307" s="51"/>
      <c r="FU307" s="51"/>
      <c r="FV307" s="51"/>
      <c r="FW307" s="51"/>
      <c r="FX307" s="51"/>
      <c r="FY307" s="51"/>
      <c r="FZ307" s="51"/>
      <c r="GA307" s="51"/>
      <c r="GB307" s="51"/>
      <c r="GC307" s="51"/>
      <c r="GD307" s="51"/>
      <c r="GE307" s="51"/>
      <c r="GF307" s="51"/>
      <c r="GG307" s="51"/>
      <c r="GH307" s="51"/>
      <c r="GI307" s="51"/>
      <c r="GJ307" s="51"/>
      <c r="GK307" s="51"/>
      <c r="GL307" s="51"/>
      <c r="GM307" s="51"/>
      <c r="GN307" s="51"/>
      <c r="GO307" s="51"/>
      <c r="GP307" s="51"/>
      <c r="GQ307" s="51"/>
      <c r="GR307" s="51"/>
      <c r="GS307" s="51"/>
      <c r="GT307" s="51"/>
      <c r="GU307" s="51"/>
      <c r="GV307" s="51"/>
      <c r="GW307" s="51"/>
      <c r="GX307" s="51"/>
      <c r="GY307" s="51"/>
      <c r="GZ307" s="51"/>
      <c r="HA307" s="51"/>
      <c r="HB307" s="51"/>
      <c r="HC307" s="51"/>
      <c r="HD307" s="51"/>
      <c r="HE307" s="51"/>
      <c r="HF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c r="BS308" s="51"/>
      <c r="BT308" s="51"/>
      <c r="BU308" s="51"/>
      <c r="BV308" s="51"/>
      <c r="BW308" s="51"/>
      <c r="BX308" s="51"/>
      <c r="BY308" s="51"/>
      <c r="BZ308" s="51"/>
      <c r="CA308" s="51"/>
      <c r="CB308" s="51"/>
      <c r="CC308" s="51"/>
      <c r="CD308" s="51"/>
      <c r="CE308" s="51"/>
      <c r="CF308" s="51"/>
      <c r="CG308" s="51"/>
      <c r="CH308" s="51"/>
      <c r="CI308" s="51"/>
      <c r="CJ308" s="51"/>
      <c r="CK308" s="51"/>
      <c r="CL308" s="51"/>
      <c r="CM308" s="51"/>
      <c r="CN308" s="51"/>
      <c r="CO308" s="51"/>
      <c r="CP308" s="51"/>
      <c r="CQ308" s="51"/>
      <c r="CR308" s="51"/>
      <c r="CS308" s="51"/>
      <c r="CT308" s="51"/>
      <c r="CU308" s="51"/>
      <c r="CV308" s="51"/>
      <c r="CW308" s="51"/>
      <c r="CX308" s="51"/>
      <c r="CY308" s="51"/>
      <c r="CZ308" s="51"/>
      <c r="DA308" s="51"/>
      <c r="DB308" s="51"/>
      <c r="DC308" s="51"/>
      <c r="DD308" s="51"/>
      <c r="DE308" s="51"/>
      <c r="DF308" s="51"/>
      <c r="DG308" s="51"/>
      <c r="DH308" s="51"/>
      <c r="DI308" s="51"/>
      <c r="DJ308" s="51"/>
      <c r="DK308" s="51"/>
      <c r="DL308" s="51"/>
      <c r="DM308" s="51"/>
      <c r="DN308" s="51"/>
      <c r="DO308" s="51"/>
      <c r="DP308" s="51"/>
      <c r="DQ308" s="51"/>
      <c r="DR308" s="51"/>
      <c r="DS308" s="51"/>
      <c r="DT308" s="51"/>
      <c r="DU308" s="51"/>
      <c r="DV308" s="51"/>
      <c r="DW308" s="51"/>
      <c r="DX308" s="51"/>
      <c r="DY308" s="51"/>
      <c r="DZ308" s="51"/>
      <c r="EA308" s="51"/>
      <c r="EB308" s="51"/>
      <c r="EC308" s="51"/>
      <c r="ED308" s="51"/>
      <c r="EE308" s="51"/>
      <c r="EF308" s="51"/>
      <c r="EG308" s="51"/>
      <c r="EH308" s="51"/>
      <c r="EI308" s="51"/>
      <c r="EJ308" s="51"/>
      <c r="EK308" s="51"/>
      <c r="EL308" s="51"/>
      <c r="EM308" s="51"/>
      <c r="EN308" s="51"/>
      <c r="EO308" s="51"/>
      <c r="EP308" s="51"/>
      <c r="EQ308" s="51"/>
      <c r="ER308" s="51"/>
      <c r="ES308" s="51"/>
      <c r="ET308" s="51"/>
      <c r="EU308" s="51"/>
      <c r="EV308" s="51"/>
      <c r="EW308" s="51"/>
      <c r="EX308" s="51"/>
      <c r="EY308" s="51"/>
      <c r="EZ308" s="51"/>
      <c r="FA308" s="51"/>
      <c r="FB308" s="51"/>
      <c r="FC308" s="51"/>
      <c r="FD308" s="51"/>
      <c r="FE308" s="51"/>
      <c r="FF308" s="51"/>
      <c r="FG308" s="51"/>
      <c r="FH308" s="51"/>
      <c r="FI308" s="51"/>
      <c r="FJ308" s="51"/>
      <c r="FK308" s="51"/>
      <c r="FL308" s="51"/>
      <c r="FM308" s="51"/>
      <c r="FN308" s="51"/>
      <c r="FO308" s="51"/>
      <c r="FP308" s="51"/>
      <c r="FQ308" s="51"/>
      <c r="FR308" s="51"/>
      <c r="FS308" s="51"/>
      <c r="FT308" s="51"/>
      <c r="FU308" s="51"/>
      <c r="FV308" s="51"/>
      <c r="FW308" s="51"/>
      <c r="FX308" s="51"/>
      <c r="FY308" s="51"/>
      <c r="FZ308" s="51"/>
      <c r="GA308" s="51"/>
      <c r="GB308" s="51"/>
      <c r="GC308" s="51"/>
      <c r="GD308" s="51"/>
      <c r="GE308" s="51"/>
      <c r="GF308" s="51"/>
      <c r="GG308" s="51"/>
      <c r="GH308" s="51"/>
      <c r="GI308" s="51"/>
      <c r="GJ308" s="51"/>
      <c r="GK308" s="51"/>
      <c r="GL308" s="51"/>
      <c r="GM308" s="51"/>
      <c r="GN308" s="51"/>
      <c r="GO308" s="51"/>
      <c r="GP308" s="51"/>
      <c r="GQ308" s="51"/>
      <c r="GR308" s="51"/>
      <c r="GS308" s="51"/>
      <c r="GT308" s="51"/>
      <c r="GU308" s="51"/>
      <c r="GV308" s="51"/>
      <c r="GW308" s="51"/>
      <c r="GX308" s="51"/>
      <c r="GY308" s="51"/>
      <c r="GZ308" s="51"/>
      <c r="HA308" s="51"/>
      <c r="HB308" s="51"/>
      <c r="HC308" s="51"/>
      <c r="HD308" s="51"/>
      <c r="HE308" s="51"/>
      <c r="HF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c r="BS309" s="51"/>
      <c r="BT309" s="51"/>
      <c r="BU309" s="51"/>
      <c r="BV309" s="51"/>
      <c r="BW309" s="51"/>
      <c r="BX309" s="51"/>
      <c r="BY309" s="51"/>
      <c r="BZ309" s="51"/>
      <c r="CA309" s="51"/>
      <c r="CB309" s="51"/>
      <c r="CC309" s="51"/>
      <c r="CD309" s="51"/>
      <c r="CE309" s="51"/>
      <c r="CF309" s="51"/>
      <c r="CG309" s="51"/>
      <c r="CH309" s="51"/>
      <c r="CI309" s="51"/>
      <c r="CJ309" s="51"/>
      <c r="CK309" s="51"/>
      <c r="CL309" s="51"/>
      <c r="CM309" s="51"/>
      <c r="CN309" s="51"/>
      <c r="CO309" s="51"/>
      <c r="CP309" s="51"/>
      <c r="CQ309" s="51"/>
      <c r="CR309" s="51"/>
      <c r="CS309" s="51"/>
      <c r="CT309" s="51"/>
      <c r="CU309" s="51"/>
      <c r="CV309" s="51"/>
      <c r="CW309" s="51"/>
      <c r="CX309" s="51"/>
      <c r="CY309" s="51"/>
      <c r="CZ309" s="51"/>
      <c r="DA309" s="51"/>
      <c r="DB309" s="51"/>
      <c r="DC309" s="51"/>
      <c r="DD309" s="51"/>
      <c r="DE309" s="51"/>
      <c r="DF309" s="51"/>
      <c r="DG309" s="51"/>
      <c r="DH309" s="51"/>
      <c r="DI309" s="51"/>
      <c r="DJ309" s="51"/>
      <c r="DK309" s="51"/>
      <c r="DL309" s="51"/>
      <c r="DM309" s="51"/>
      <c r="DN309" s="51"/>
      <c r="DO309" s="51"/>
      <c r="DP309" s="51"/>
      <c r="DQ309" s="51"/>
      <c r="DR309" s="51"/>
      <c r="DS309" s="51"/>
      <c r="DT309" s="51"/>
      <c r="DU309" s="51"/>
      <c r="DV309" s="51"/>
      <c r="DW309" s="51"/>
      <c r="DX309" s="51"/>
      <c r="DY309" s="51"/>
      <c r="DZ309" s="51"/>
      <c r="EA309" s="51"/>
      <c r="EB309" s="51"/>
      <c r="EC309" s="51"/>
      <c r="ED309" s="51"/>
      <c r="EE309" s="51"/>
      <c r="EF309" s="51"/>
      <c r="EG309" s="51"/>
      <c r="EH309" s="51"/>
      <c r="EI309" s="51"/>
      <c r="EJ309" s="51"/>
      <c r="EK309" s="51"/>
      <c r="EL309" s="51"/>
      <c r="EM309" s="51"/>
      <c r="EN309" s="51"/>
      <c r="EO309" s="51"/>
      <c r="EP309" s="51"/>
      <c r="EQ309" s="51"/>
      <c r="ER309" s="51"/>
      <c r="ES309" s="51"/>
      <c r="ET309" s="51"/>
      <c r="EU309" s="51"/>
      <c r="EV309" s="51"/>
      <c r="EW309" s="51"/>
      <c r="EX309" s="51"/>
      <c r="EY309" s="51"/>
      <c r="EZ309" s="51"/>
      <c r="FA309" s="51"/>
      <c r="FB309" s="51"/>
      <c r="FC309" s="51"/>
      <c r="FD309" s="51"/>
      <c r="FE309" s="51"/>
      <c r="FF309" s="51"/>
      <c r="FG309" s="51"/>
      <c r="FH309" s="51"/>
      <c r="FI309" s="51"/>
      <c r="FJ309" s="51"/>
      <c r="FK309" s="51"/>
      <c r="FL309" s="51"/>
      <c r="FM309" s="51"/>
      <c r="FN309" s="51"/>
      <c r="FO309" s="51"/>
      <c r="FP309" s="51"/>
      <c r="FQ309" s="51"/>
      <c r="FR309" s="51"/>
      <c r="FS309" s="51"/>
      <c r="FT309" s="51"/>
      <c r="FU309" s="51"/>
      <c r="FV309" s="51"/>
      <c r="FW309" s="51"/>
      <c r="FX309" s="51"/>
      <c r="FY309" s="51"/>
      <c r="FZ309" s="51"/>
      <c r="GA309" s="51"/>
      <c r="GB309" s="51"/>
      <c r="GC309" s="51"/>
      <c r="GD309" s="51"/>
      <c r="GE309" s="51"/>
      <c r="GF309" s="51"/>
      <c r="GG309" s="51"/>
      <c r="GH309" s="51"/>
      <c r="GI309" s="51"/>
      <c r="GJ309" s="51"/>
      <c r="GK309" s="51"/>
      <c r="GL309" s="51"/>
      <c r="GM309" s="51"/>
      <c r="GN309" s="51"/>
      <c r="GO309" s="51"/>
      <c r="GP309" s="51"/>
      <c r="GQ309" s="51"/>
      <c r="GR309" s="51"/>
      <c r="GS309" s="51"/>
      <c r="GT309" s="51"/>
      <c r="GU309" s="51"/>
      <c r="GV309" s="51"/>
      <c r="GW309" s="51"/>
      <c r="GX309" s="51"/>
      <c r="GY309" s="51"/>
      <c r="GZ309" s="51"/>
      <c r="HA309" s="51"/>
      <c r="HB309" s="51"/>
      <c r="HC309" s="51"/>
      <c r="HD309" s="51"/>
      <c r="HE309" s="51"/>
      <c r="HF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c r="BS310" s="51"/>
      <c r="BT310" s="51"/>
      <c r="BU310" s="51"/>
      <c r="BV310" s="51"/>
      <c r="BW310" s="51"/>
      <c r="BX310" s="51"/>
      <c r="BY310" s="51"/>
      <c r="BZ310" s="51"/>
      <c r="CA310" s="51"/>
      <c r="CB310" s="51"/>
      <c r="CC310" s="51"/>
      <c r="CD310" s="51"/>
      <c r="CE310" s="51"/>
      <c r="CF310" s="51"/>
      <c r="CG310" s="51"/>
      <c r="CH310" s="51"/>
      <c r="CI310" s="51"/>
      <c r="CJ310" s="51"/>
      <c r="CK310" s="51"/>
      <c r="CL310" s="51"/>
      <c r="CM310" s="51"/>
      <c r="CN310" s="51"/>
      <c r="CO310" s="51"/>
      <c r="CP310" s="51"/>
      <c r="CQ310" s="51"/>
      <c r="CR310" s="51"/>
      <c r="CS310" s="51"/>
      <c r="CT310" s="51"/>
      <c r="CU310" s="51"/>
      <c r="CV310" s="51"/>
      <c r="CW310" s="51"/>
      <c r="CX310" s="51"/>
      <c r="CY310" s="51"/>
      <c r="CZ310" s="51"/>
      <c r="DA310" s="51"/>
      <c r="DB310" s="51"/>
      <c r="DC310" s="51"/>
      <c r="DD310" s="51"/>
      <c r="DE310" s="51"/>
      <c r="DF310" s="51"/>
      <c r="DG310" s="51"/>
      <c r="DH310" s="51"/>
      <c r="DI310" s="51"/>
      <c r="DJ310" s="51"/>
      <c r="DK310" s="51"/>
      <c r="DL310" s="51"/>
      <c r="DM310" s="51"/>
      <c r="DN310" s="51"/>
      <c r="DO310" s="51"/>
      <c r="DP310" s="51"/>
      <c r="DQ310" s="51"/>
      <c r="DR310" s="51"/>
      <c r="DS310" s="51"/>
      <c r="DT310" s="51"/>
      <c r="DU310" s="51"/>
      <c r="DV310" s="51"/>
      <c r="DW310" s="51"/>
      <c r="DX310" s="51"/>
      <c r="DY310" s="51"/>
      <c r="DZ310" s="51"/>
      <c r="EA310" s="51"/>
      <c r="EB310" s="51"/>
      <c r="EC310" s="51"/>
      <c r="ED310" s="51"/>
      <c r="EE310" s="51"/>
      <c r="EF310" s="51"/>
      <c r="EG310" s="51"/>
      <c r="EH310" s="51"/>
      <c r="EI310" s="51"/>
      <c r="EJ310" s="51"/>
      <c r="EK310" s="51"/>
      <c r="EL310" s="51"/>
      <c r="EM310" s="51"/>
      <c r="EN310" s="51"/>
      <c r="EO310" s="51"/>
      <c r="EP310" s="51"/>
      <c r="EQ310" s="51"/>
      <c r="ER310" s="51"/>
      <c r="ES310" s="51"/>
      <c r="ET310" s="51"/>
      <c r="EU310" s="51"/>
      <c r="EV310" s="51"/>
      <c r="EW310" s="51"/>
      <c r="EX310" s="51"/>
      <c r="EY310" s="51"/>
      <c r="EZ310" s="51"/>
      <c r="FA310" s="51"/>
      <c r="FB310" s="51"/>
      <c r="FC310" s="51"/>
      <c r="FD310" s="51"/>
      <c r="FE310" s="51"/>
      <c r="FF310" s="51"/>
      <c r="FG310" s="51"/>
      <c r="FH310" s="51"/>
      <c r="FI310" s="51"/>
      <c r="FJ310" s="51"/>
      <c r="FK310" s="51"/>
      <c r="FL310" s="51"/>
      <c r="FM310" s="51"/>
      <c r="FN310" s="51"/>
      <c r="FO310" s="51"/>
      <c r="FP310" s="51"/>
      <c r="FQ310" s="51"/>
      <c r="FR310" s="51"/>
      <c r="FS310" s="51"/>
      <c r="FT310" s="51"/>
      <c r="FU310" s="51"/>
      <c r="FV310" s="51"/>
      <c r="FW310" s="51"/>
      <c r="FX310" s="51"/>
      <c r="FY310" s="51"/>
      <c r="FZ310" s="51"/>
      <c r="GA310" s="51"/>
      <c r="GB310" s="51"/>
      <c r="GC310" s="51"/>
      <c r="GD310" s="51"/>
      <c r="GE310" s="51"/>
      <c r="GF310" s="51"/>
      <c r="GG310" s="51"/>
      <c r="GH310" s="51"/>
      <c r="GI310" s="51"/>
      <c r="GJ310" s="51"/>
      <c r="GK310" s="51"/>
      <c r="GL310" s="51"/>
      <c r="GM310" s="51"/>
      <c r="GN310" s="51"/>
      <c r="GO310" s="51"/>
      <c r="GP310" s="51"/>
      <c r="GQ310" s="51"/>
      <c r="GR310" s="51"/>
      <c r="GS310" s="51"/>
      <c r="GT310" s="51"/>
      <c r="GU310" s="51"/>
      <c r="GV310" s="51"/>
      <c r="GW310" s="51"/>
      <c r="GX310" s="51"/>
      <c r="GY310" s="51"/>
      <c r="GZ310" s="51"/>
      <c r="HA310" s="51"/>
      <c r="HB310" s="51"/>
      <c r="HC310" s="51"/>
      <c r="HD310" s="51"/>
      <c r="HE310" s="51"/>
      <c r="HF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c r="BS311" s="51"/>
      <c r="BT311" s="51"/>
      <c r="BU311" s="51"/>
      <c r="BV311" s="51"/>
      <c r="BW311" s="51"/>
      <c r="BX311" s="51"/>
      <c r="BY311" s="51"/>
      <c r="BZ311" s="51"/>
      <c r="CA311" s="51"/>
      <c r="CB311" s="51"/>
      <c r="CC311" s="51"/>
      <c r="CD311" s="51"/>
      <c r="CE311" s="51"/>
      <c r="CF311" s="51"/>
      <c r="CG311" s="51"/>
      <c r="CH311" s="51"/>
      <c r="CI311" s="51"/>
      <c r="CJ311" s="51"/>
      <c r="CK311" s="51"/>
      <c r="CL311" s="51"/>
      <c r="CM311" s="51"/>
      <c r="CN311" s="51"/>
      <c r="CO311" s="51"/>
      <c r="CP311" s="51"/>
      <c r="CQ311" s="51"/>
      <c r="CR311" s="51"/>
      <c r="CS311" s="51"/>
      <c r="CT311" s="51"/>
      <c r="CU311" s="51"/>
      <c r="CV311" s="51"/>
      <c r="CW311" s="51"/>
      <c r="CX311" s="51"/>
      <c r="CY311" s="51"/>
      <c r="CZ311" s="51"/>
      <c r="DA311" s="51"/>
      <c r="DB311" s="51"/>
      <c r="DC311" s="51"/>
      <c r="DD311" s="51"/>
      <c r="DE311" s="51"/>
      <c r="DF311" s="51"/>
      <c r="DG311" s="51"/>
      <c r="DH311" s="51"/>
      <c r="DI311" s="51"/>
      <c r="DJ311" s="51"/>
      <c r="DK311" s="51"/>
      <c r="DL311" s="51"/>
      <c r="DM311" s="51"/>
      <c r="DN311" s="51"/>
      <c r="DO311" s="51"/>
      <c r="DP311" s="51"/>
      <c r="DQ311" s="51"/>
      <c r="DR311" s="51"/>
      <c r="DS311" s="51"/>
      <c r="DT311" s="51"/>
      <c r="DU311" s="51"/>
      <c r="DV311" s="51"/>
      <c r="DW311" s="51"/>
      <c r="DX311" s="51"/>
      <c r="DY311" s="51"/>
      <c r="DZ311" s="51"/>
      <c r="EA311" s="51"/>
      <c r="EB311" s="51"/>
      <c r="EC311" s="51"/>
      <c r="ED311" s="51"/>
      <c r="EE311" s="51"/>
      <c r="EF311" s="51"/>
      <c r="EG311" s="51"/>
      <c r="EH311" s="51"/>
      <c r="EI311" s="51"/>
      <c r="EJ311" s="51"/>
      <c r="EK311" s="51"/>
      <c r="EL311" s="51"/>
      <c r="EM311" s="51"/>
      <c r="EN311" s="51"/>
      <c r="EO311" s="51"/>
      <c r="EP311" s="51"/>
      <c r="EQ311" s="51"/>
      <c r="ER311" s="51"/>
      <c r="ES311" s="51"/>
      <c r="ET311" s="51"/>
      <c r="EU311" s="51"/>
      <c r="EV311" s="51"/>
      <c r="EW311" s="51"/>
      <c r="EX311" s="51"/>
      <c r="EY311" s="51"/>
      <c r="EZ311" s="51"/>
      <c r="FA311" s="51"/>
      <c r="FB311" s="51"/>
      <c r="FC311" s="51"/>
      <c r="FD311" s="51"/>
      <c r="FE311" s="51"/>
      <c r="FF311" s="51"/>
      <c r="FG311" s="51"/>
      <c r="FH311" s="51"/>
      <c r="FI311" s="51"/>
      <c r="FJ311" s="51"/>
      <c r="FK311" s="51"/>
      <c r="FL311" s="51"/>
      <c r="FM311" s="51"/>
      <c r="FN311" s="51"/>
      <c r="FO311" s="51"/>
      <c r="FP311" s="51"/>
      <c r="FQ311" s="51"/>
      <c r="FR311" s="51"/>
      <c r="FS311" s="51"/>
      <c r="FT311" s="51"/>
      <c r="FU311" s="51"/>
      <c r="FV311" s="51"/>
      <c r="FW311" s="51"/>
      <c r="FX311" s="51"/>
      <c r="FY311" s="51"/>
      <c r="FZ311" s="51"/>
      <c r="GA311" s="51"/>
      <c r="GB311" s="51"/>
      <c r="GC311" s="51"/>
      <c r="GD311" s="51"/>
      <c r="GE311" s="51"/>
      <c r="GF311" s="51"/>
      <c r="GG311" s="51"/>
      <c r="GH311" s="51"/>
      <c r="GI311" s="51"/>
      <c r="GJ311" s="51"/>
      <c r="GK311" s="51"/>
      <c r="GL311" s="51"/>
      <c r="GM311" s="51"/>
      <c r="GN311" s="51"/>
      <c r="GO311" s="51"/>
      <c r="GP311" s="51"/>
      <c r="GQ311" s="51"/>
      <c r="GR311" s="51"/>
      <c r="GS311" s="51"/>
      <c r="GT311" s="51"/>
      <c r="GU311" s="51"/>
      <c r="GV311" s="51"/>
      <c r="GW311" s="51"/>
      <c r="GX311" s="51"/>
      <c r="GY311" s="51"/>
      <c r="GZ311" s="51"/>
      <c r="HA311" s="51"/>
      <c r="HB311" s="51"/>
      <c r="HC311" s="51"/>
      <c r="HD311" s="51"/>
      <c r="HE311" s="51"/>
      <c r="HF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c r="BS312" s="51"/>
      <c r="BT312" s="51"/>
      <c r="BU312" s="51"/>
      <c r="BV312" s="51"/>
      <c r="BW312" s="51"/>
      <c r="BX312" s="51"/>
      <c r="BY312" s="51"/>
      <c r="BZ312" s="51"/>
      <c r="CA312" s="51"/>
      <c r="CB312" s="51"/>
      <c r="CC312" s="51"/>
      <c r="CD312" s="51"/>
      <c r="CE312" s="51"/>
      <c r="CF312" s="51"/>
      <c r="CG312" s="51"/>
      <c r="CH312" s="51"/>
      <c r="CI312" s="51"/>
      <c r="CJ312" s="51"/>
      <c r="CK312" s="51"/>
      <c r="CL312" s="51"/>
      <c r="CM312" s="51"/>
      <c r="CN312" s="51"/>
      <c r="CO312" s="51"/>
      <c r="CP312" s="51"/>
      <c r="CQ312" s="51"/>
      <c r="CR312" s="51"/>
      <c r="CS312" s="51"/>
      <c r="CT312" s="51"/>
      <c r="CU312" s="51"/>
      <c r="CV312" s="51"/>
      <c r="CW312" s="51"/>
      <c r="CX312" s="51"/>
      <c r="CY312" s="51"/>
      <c r="CZ312" s="51"/>
      <c r="DA312" s="51"/>
      <c r="DB312" s="51"/>
      <c r="DC312" s="51"/>
      <c r="DD312" s="51"/>
      <c r="DE312" s="51"/>
      <c r="DF312" s="51"/>
      <c r="DG312" s="51"/>
      <c r="DH312" s="51"/>
      <c r="DI312" s="51"/>
      <c r="DJ312" s="51"/>
      <c r="DK312" s="51"/>
      <c r="DL312" s="51"/>
      <c r="DM312" s="51"/>
      <c r="DN312" s="51"/>
      <c r="DO312" s="51"/>
      <c r="DP312" s="51"/>
      <c r="DQ312" s="51"/>
      <c r="DR312" s="51"/>
      <c r="DS312" s="51"/>
      <c r="DT312" s="51"/>
      <c r="DU312" s="51"/>
      <c r="DV312" s="51"/>
      <c r="DW312" s="51"/>
      <c r="DX312" s="51"/>
      <c r="DY312" s="51"/>
      <c r="DZ312" s="51"/>
      <c r="EA312" s="51"/>
      <c r="EB312" s="51"/>
      <c r="EC312" s="51"/>
      <c r="ED312" s="51"/>
      <c r="EE312" s="51"/>
      <c r="EF312" s="51"/>
      <c r="EG312" s="51"/>
      <c r="EH312" s="51"/>
      <c r="EI312" s="51"/>
      <c r="EJ312" s="51"/>
      <c r="EK312" s="51"/>
      <c r="EL312" s="51"/>
      <c r="EM312" s="51"/>
      <c r="EN312" s="51"/>
      <c r="EO312" s="51"/>
      <c r="EP312" s="51"/>
      <c r="EQ312" s="51"/>
      <c r="ER312" s="51"/>
      <c r="ES312" s="51"/>
      <c r="ET312" s="51"/>
      <c r="EU312" s="51"/>
      <c r="EV312" s="51"/>
      <c r="EW312" s="51"/>
      <c r="EX312" s="51"/>
      <c r="EY312" s="51"/>
      <c r="EZ312" s="51"/>
      <c r="FA312" s="51"/>
      <c r="FB312" s="51"/>
      <c r="FC312" s="51"/>
      <c r="FD312" s="51"/>
      <c r="FE312" s="51"/>
      <c r="FF312" s="51"/>
      <c r="FG312" s="51"/>
      <c r="FH312" s="51"/>
      <c r="FI312" s="51"/>
      <c r="FJ312" s="51"/>
      <c r="FK312" s="51"/>
      <c r="FL312" s="51"/>
      <c r="FM312" s="51"/>
      <c r="FN312" s="51"/>
      <c r="FO312" s="51"/>
      <c r="FP312" s="51"/>
      <c r="FQ312" s="51"/>
      <c r="FR312" s="51"/>
      <c r="FS312" s="51"/>
      <c r="FT312" s="51"/>
      <c r="FU312" s="51"/>
      <c r="FV312" s="51"/>
      <c r="FW312" s="51"/>
      <c r="FX312" s="51"/>
      <c r="FY312" s="51"/>
      <c r="FZ312" s="51"/>
      <c r="GA312" s="51"/>
      <c r="GB312" s="51"/>
      <c r="GC312" s="51"/>
      <c r="GD312" s="51"/>
      <c r="GE312" s="51"/>
      <c r="GF312" s="51"/>
      <c r="GG312" s="51"/>
      <c r="GH312" s="51"/>
      <c r="GI312" s="51"/>
      <c r="GJ312" s="51"/>
      <c r="GK312" s="51"/>
      <c r="GL312" s="51"/>
      <c r="GM312" s="51"/>
      <c r="GN312" s="51"/>
      <c r="GO312" s="51"/>
      <c r="GP312" s="51"/>
      <c r="GQ312" s="51"/>
      <c r="GR312" s="51"/>
      <c r="GS312" s="51"/>
      <c r="GT312" s="51"/>
      <c r="GU312" s="51"/>
      <c r="GV312" s="51"/>
      <c r="GW312" s="51"/>
      <c r="GX312" s="51"/>
      <c r="GY312" s="51"/>
      <c r="GZ312" s="51"/>
      <c r="HA312" s="51"/>
      <c r="HB312" s="51"/>
      <c r="HC312" s="51"/>
      <c r="HD312" s="51"/>
      <c r="HE312" s="51"/>
      <c r="HF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c r="BS313" s="51"/>
      <c r="BT313" s="51"/>
      <c r="BU313" s="51"/>
      <c r="BV313" s="51"/>
      <c r="BW313" s="51"/>
      <c r="BX313" s="51"/>
      <c r="BY313" s="51"/>
      <c r="BZ313" s="51"/>
      <c r="CA313" s="51"/>
      <c r="CB313" s="51"/>
      <c r="CC313" s="51"/>
      <c r="CD313" s="51"/>
      <c r="CE313" s="51"/>
      <c r="CF313" s="51"/>
      <c r="CG313" s="51"/>
      <c r="CH313" s="51"/>
      <c r="CI313" s="51"/>
      <c r="CJ313" s="51"/>
      <c r="CK313" s="51"/>
      <c r="CL313" s="51"/>
      <c r="CM313" s="51"/>
      <c r="CN313" s="51"/>
      <c r="CO313" s="51"/>
      <c r="CP313" s="51"/>
      <c r="CQ313" s="51"/>
      <c r="CR313" s="51"/>
      <c r="CS313" s="51"/>
      <c r="CT313" s="51"/>
      <c r="CU313" s="51"/>
      <c r="CV313" s="51"/>
      <c r="CW313" s="51"/>
      <c r="CX313" s="51"/>
      <c r="CY313" s="51"/>
      <c r="CZ313" s="51"/>
      <c r="DA313" s="51"/>
      <c r="DB313" s="51"/>
      <c r="DC313" s="51"/>
      <c r="DD313" s="51"/>
      <c r="DE313" s="51"/>
      <c r="DF313" s="51"/>
      <c r="DG313" s="51"/>
      <c r="DH313" s="51"/>
      <c r="DI313" s="51"/>
      <c r="DJ313" s="51"/>
      <c r="DK313" s="51"/>
      <c r="DL313" s="51"/>
      <c r="DM313" s="51"/>
      <c r="DN313" s="51"/>
      <c r="DO313" s="51"/>
      <c r="DP313" s="51"/>
      <c r="DQ313" s="51"/>
      <c r="DR313" s="51"/>
      <c r="DS313" s="51"/>
      <c r="DT313" s="51"/>
      <c r="DU313" s="51"/>
      <c r="DV313" s="51"/>
      <c r="DW313" s="51"/>
      <c r="DX313" s="51"/>
      <c r="DY313" s="51"/>
      <c r="DZ313" s="51"/>
      <c r="EA313" s="51"/>
      <c r="EB313" s="51"/>
      <c r="EC313" s="51"/>
      <c r="ED313" s="51"/>
      <c r="EE313" s="51"/>
      <c r="EF313" s="51"/>
      <c r="EG313" s="51"/>
      <c r="EH313" s="51"/>
      <c r="EI313" s="51"/>
      <c r="EJ313" s="51"/>
      <c r="EK313" s="51"/>
      <c r="EL313" s="51"/>
      <c r="EM313" s="51"/>
      <c r="EN313" s="51"/>
      <c r="EO313" s="51"/>
      <c r="EP313" s="51"/>
      <c r="EQ313" s="51"/>
      <c r="ER313" s="51"/>
      <c r="ES313" s="51"/>
      <c r="ET313" s="51"/>
      <c r="EU313" s="51"/>
      <c r="EV313" s="51"/>
      <c r="EW313" s="51"/>
      <c r="EX313" s="51"/>
      <c r="EY313" s="51"/>
      <c r="EZ313" s="51"/>
      <c r="FA313" s="51"/>
      <c r="FB313" s="51"/>
      <c r="FC313" s="51"/>
      <c r="FD313" s="51"/>
      <c r="FE313" s="51"/>
      <c r="FF313" s="51"/>
      <c r="FG313" s="51"/>
      <c r="FH313" s="51"/>
      <c r="FI313" s="51"/>
      <c r="FJ313" s="51"/>
      <c r="FK313" s="51"/>
      <c r="FL313" s="51"/>
      <c r="FM313" s="51"/>
      <c r="FN313" s="51"/>
      <c r="FO313" s="51"/>
      <c r="FP313" s="51"/>
      <c r="FQ313" s="51"/>
      <c r="FR313" s="51"/>
      <c r="FS313" s="51"/>
      <c r="FT313" s="51"/>
      <c r="FU313" s="51"/>
      <c r="FV313" s="51"/>
      <c r="FW313" s="51"/>
      <c r="FX313" s="51"/>
      <c r="FY313" s="51"/>
      <c r="FZ313" s="51"/>
      <c r="GA313" s="51"/>
      <c r="GB313" s="51"/>
      <c r="GC313" s="51"/>
      <c r="GD313" s="51"/>
      <c r="GE313" s="51"/>
      <c r="GF313" s="51"/>
      <c r="GG313" s="51"/>
      <c r="GH313" s="51"/>
      <c r="GI313" s="51"/>
      <c r="GJ313" s="51"/>
      <c r="GK313" s="51"/>
      <c r="GL313" s="51"/>
      <c r="GM313" s="51"/>
      <c r="GN313" s="51"/>
      <c r="GO313" s="51"/>
      <c r="GP313" s="51"/>
      <c r="GQ313" s="51"/>
      <c r="GR313" s="51"/>
      <c r="GS313" s="51"/>
      <c r="GT313" s="51"/>
      <c r="GU313" s="51"/>
      <c r="GV313" s="51"/>
      <c r="GW313" s="51"/>
      <c r="GX313" s="51"/>
      <c r="GY313" s="51"/>
      <c r="GZ313" s="51"/>
      <c r="HA313" s="51"/>
      <c r="HB313" s="51"/>
      <c r="HC313" s="51"/>
      <c r="HD313" s="51"/>
      <c r="HE313" s="51"/>
      <c r="HF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c r="BS314" s="51"/>
      <c r="BT314" s="51"/>
      <c r="BU314" s="51"/>
      <c r="BV314" s="51"/>
      <c r="BW314" s="51"/>
      <c r="BX314" s="51"/>
      <c r="BY314" s="51"/>
      <c r="BZ314" s="51"/>
      <c r="CA314" s="51"/>
      <c r="CB314" s="51"/>
      <c r="CC314" s="51"/>
      <c r="CD314" s="51"/>
      <c r="CE314" s="51"/>
      <c r="CF314" s="51"/>
      <c r="CG314" s="51"/>
      <c r="CH314" s="51"/>
      <c r="CI314" s="51"/>
      <c r="CJ314" s="51"/>
      <c r="CK314" s="51"/>
      <c r="CL314" s="51"/>
      <c r="CM314" s="51"/>
      <c r="CN314" s="51"/>
      <c r="CO314" s="51"/>
      <c r="CP314" s="51"/>
      <c r="CQ314" s="51"/>
      <c r="CR314" s="51"/>
      <c r="CS314" s="51"/>
      <c r="CT314" s="51"/>
      <c r="CU314" s="51"/>
      <c r="CV314" s="51"/>
      <c r="CW314" s="51"/>
      <c r="CX314" s="51"/>
      <c r="CY314" s="51"/>
      <c r="CZ314" s="51"/>
      <c r="DA314" s="51"/>
      <c r="DB314" s="51"/>
      <c r="DC314" s="51"/>
      <c r="DD314" s="51"/>
      <c r="DE314" s="51"/>
      <c r="DF314" s="51"/>
      <c r="DG314" s="51"/>
      <c r="DH314" s="51"/>
      <c r="DI314" s="51"/>
      <c r="DJ314" s="51"/>
      <c r="DK314" s="51"/>
      <c r="DL314" s="51"/>
      <c r="DM314" s="51"/>
      <c r="DN314" s="51"/>
      <c r="DO314" s="51"/>
      <c r="DP314" s="51"/>
      <c r="DQ314" s="51"/>
      <c r="DR314" s="51"/>
      <c r="DS314" s="51"/>
      <c r="DT314" s="51"/>
      <c r="DU314" s="51"/>
      <c r="DV314" s="51"/>
      <c r="DW314" s="51"/>
      <c r="DX314" s="51"/>
      <c r="DY314" s="51"/>
      <c r="DZ314" s="51"/>
      <c r="EA314" s="51"/>
      <c r="EB314" s="51"/>
      <c r="EC314" s="51"/>
      <c r="ED314" s="51"/>
      <c r="EE314" s="51"/>
      <c r="EF314" s="51"/>
      <c r="EG314" s="51"/>
      <c r="EH314" s="51"/>
      <c r="EI314" s="51"/>
      <c r="EJ314" s="51"/>
      <c r="EK314" s="51"/>
      <c r="EL314" s="51"/>
      <c r="EM314" s="51"/>
      <c r="EN314" s="51"/>
      <c r="EO314" s="51"/>
      <c r="EP314" s="51"/>
      <c r="EQ314" s="51"/>
      <c r="ER314" s="51"/>
      <c r="ES314" s="51"/>
      <c r="ET314" s="51"/>
      <c r="EU314" s="51"/>
      <c r="EV314" s="51"/>
      <c r="EW314" s="51"/>
      <c r="EX314" s="51"/>
      <c r="EY314" s="51"/>
      <c r="EZ314" s="51"/>
      <c r="FA314" s="51"/>
      <c r="FB314" s="51"/>
      <c r="FC314" s="51"/>
      <c r="FD314" s="51"/>
      <c r="FE314" s="51"/>
      <c r="FF314" s="51"/>
      <c r="FG314" s="51"/>
      <c r="FH314" s="51"/>
      <c r="FI314" s="51"/>
      <c r="FJ314" s="51"/>
      <c r="FK314" s="51"/>
      <c r="FL314" s="51"/>
      <c r="FM314" s="51"/>
      <c r="FN314" s="51"/>
      <c r="FO314" s="51"/>
      <c r="FP314" s="51"/>
      <c r="FQ314" s="51"/>
      <c r="FR314" s="51"/>
      <c r="FS314" s="51"/>
      <c r="FT314" s="51"/>
      <c r="FU314" s="51"/>
      <c r="FV314" s="51"/>
      <c r="FW314" s="51"/>
      <c r="FX314" s="51"/>
      <c r="FY314" s="51"/>
      <c r="FZ314" s="51"/>
      <c r="GA314" s="51"/>
      <c r="GB314" s="51"/>
      <c r="GC314" s="51"/>
      <c r="GD314" s="51"/>
      <c r="GE314" s="51"/>
      <c r="GF314" s="51"/>
      <c r="GG314" s="51"/>
      <c r="GH314" s="51"/>
      <c r="GI314" s="51"/>
      <c r="GJ314" s="51"/>
      <c r="GK314" s="51"/>
      <c r="GL314" s="51"/>
      <c r="GM314" s="51"/>
      <c r="GN314" s="51"/>
      <c r="GO314" s="51"/>
      <c r="GP314" s="51"/>
      <c r="GQ314" s="51"/>
      <c r="GR314" s="51"/>
      <c r="GS314" s="51"/>
      <c r="GT314" s="51"/>
      <c r="GU314" s="51"/>
      <c r="GV314" s="51"/>
      <c r="GW314" s="51"/>
      <c r="GX314" s="51"/>
      <c r="GY314" s="51"/>
      <c r="GZ314" s="51"/>
      <c r="HA314" s="51"/>
      <c r="HB314" s="51"/>
      <c r="HC314" s="51"/>
      <c r="HD314" s="51"/>
      <c r="HE314" s="51"/>
      <c r="HF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c r="BS315" s="51"/>
      <c r="BT315" s="51"/>
      <c r="BU315" s="51"/>
      <c r="BV315" s="51"/>
      <c r="BW315" s="51"/>
      <c r="BX315" s="51"/>
      <c r="BY315" s="51"/>
      <c r="BZ315" s="51"/>
      <c r="CA315" s="51"/>
      <c r="CB315" s="51"/>
      <c r="CC315" s="51"/>
      <c r="CD315" s="51"/>
      <c r="CE315" s="51"/>
      <c r="CF315" s="51"/>
      <c r="CG315" s="51"/>
      <c r="CH315" s="51"/>
      <c r="CI315" s="51"/>
      <c r="CJ315" s="51"/>
      <c r="CK315" s="51"/>
      <c r="CL315" s="51"/>
      <c r="CM315" s="51"/>
      <c r="CN315" s="51"/>
      <c r="CO315" s="51"/>
      <c r="CP315" s="51"/>
      <c r="CQ315" s="51"/>
      <c r="CR315" s="51"/>
      <c r="CS315" s="51"/>
      <c r="CT315" s="51"/>
      <c r="CU315" s="51"/>
      <c r="CV315" s="51"/>
      <c r="CW315" s="51"/>
      <c r="CX315" s="51"/>
      <c r="CY315" s="51"/>
      <c r="CZ315" s="51"/>
      <c r="DA315" s="51"/>
      <c r="DB315" s="51"/>
      <c r="DC315" s="51"/>
      <c r="DD315" s="51"/>
      <c r="DE315" s="51"/>
      <c r="DF315" s="51"/>
      <c r="DG315" s="51"/>
      <c r="DH315" s="51"/>
      <c r="DI315" s="51"/>
      <c r="DJ315" s="51"/>
      <c r="DK315" s="51"/>
      <c r="DL315" s="51"/>
      <c r="DM315" s="51"/>
      <c r="DN315" s="51"/>
      <c r="DO315" s="51"/>
      <c r="DP315" s="51"/>
      <c r="DQ315" s="51"/>
      <c r="DR315" s="51"/>
      <c r="DS315" s="51"/>
      <c r="DT315" s="51"/>
      <c r="DU315" s="51"/>
      <c r="DV315" s="51"/>
      <c r="DW315" s="51"/>
      <c r="DX315" s="51"/>
      <c r="DY315" s="51"/>
      <c r="DZ315" s="51"/>
      <c r="EA315" s="51"/>
      <c r="EB315" s="51"/>
      <c r="EC315" s="51"/>
      <c r="ED315" s="51"/>
      <c r="EE315" s="51"/>
      <c r="EF315" s="51"/>
      <c r="EG315" s="51"/>
      <c r="EH315" s="51"/>
      <c r="EI315" s="51"/>
      <c r="EJ315" s="51"/>
      <c r="EK315" s="51"/>
      <c r="EL315" s="51"/>
      <c r="EM315" s="51"/>
      <c r="EN315" s="51"/>
      <c r="EO315" s="51"/>
      <c r="EP315" s="51"/>
      <c r="EQ315" s="51"/>
      <c r="ER315" s="51"/>
      <c r="ES315" s="51"/>
      <c r="ET315" s="51"/>
      <c r="EU315" s="51"/>
      <c r="EV315" s="51"/>
      <c r="EW315" s="51"/>
      <c r="EX315" s="51"/>
      <c r="EY315" s="51"/>
      <c r="EZ315" s="51"/>
      <c r="FA315" s="51"/>
      <c r="FB315" s="51"/>
      <c r="FC315" s="51"/>
      <c r="FD315" s="51"/>
      <c r="FE315" s="51"/>
      <c r="FF315" s="51"/>
      <c r="FG315" s="51"/>
      <c r="FH315" s="51"/>
      <c r="FI315" s="51"/>
      <c r="FJ315" s="51"/>
      <c r="FK315" s="51"/>
      <c r="FL315" s="51"/>
      <c r="FM315" s="51"/>
      <c r="FN315" s="51"/>
      <c r="FO315" s="51"/>
      <c r="FP315" s="51"/>
      <c r="FQ315" s="51"/>
      <c r="FR315" s="51"/>
      <c r="FS315" s="51"/>
      <c r="FT315" s="51"/>
      <c r="FU315" s="51"/>
      <c r="FV315" s="51"/>
      <c r="FW315" s="51"/>
      <c r="FX315" s="51"/>
      <c r="FY315" s="51"/>
      <c r="FZ315" s="51"/>
      <c r="GA315" s="51"/>
      <c r="GB315" s="51"/>
      <c r="GC315" s="51"/>
      <c r="GD315" s="51"/>
      <c r="GE315" s="51"/>
      <c r="GF315" s="51"/>
      <c r="GG315" s="51"/>
      <c r="GH315" s="51"/>
      <c r="GI315" s="51"/>
      <c r="GJ315" s="51"/>
      <c r="GK315" s="51"/>
      <c r="GL315" s="51"/>
      <c r="GM315" s="51"/>
      <c r="GN315" s="51"/>
      <c r="GO315" s="51"/>
      <c r="GP315" s="51"/>
      <c r="GQ315" s="51"/>
      <c r="GR315" s="51"/>
      <c r="GS315" s="51"/>
      <c r="GT315" s="51"/>
      <c r="GU315" s="51"/>
      <c r="GV315" s="51"/>
      <c r="GW315" s="51"/>
      <c r="GX315" s="51"/>
      <c r="GY315" s="51"/>
      <c r="GZ315" s="51"/>
      <c r="HA315" s="51"/>
      <c r="HB315" s="51"/>
      <c r="HC315" s="51"/>
      <c r="HD315" s="51"/>
      <c r="HE315" s="51"/>
      <c r="HF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c r="BS316" s="51"/>
      <c r="BT316" s="51"/>
      <c r="BU316" s="51"/>
      <c r="BV316" s="51"/>
      <c r="BW316" s="51"/>
      <c r="BX316" s="51"/>
      <c r="BY316" s="51"/>
      <c r="BZ316" s="51"/>
      <c r="CA316" s="51"/>
      <c r="CB316" s="51"/>
      <c r="CC316" s="51"/>
      <c r="CD316" s="51"/>
      <c r="CE316" s="51"/>
      <c r="CF316" s="51"/>
      <c r="CG316" s="51"/>
      <c r="CH316" s="51"/>
      <c r="CI316" s="51"/>
      <c r="CJ316" s="51"/>
      <c r="CK316" s="51"/>
      <c r="CL316" s="51"/>
      <c r="CM316" s="51"/>
      <c r="CN316" s="51"/>
      <c r="CO316" s="51"/>
      <c r="CP316" s="51"/>
      <c r="CQ316" s="51"/>
      <c r="CR316" s="51"/>
      <c r="CS316" s="51"/>
      <c r="CT316" s="51"/>
      <c r="CU316" s="51"/>
      <c r="CV316" s="51"/>
      <c r="CW316" s="51"/>
      <c r="CX316" s="51"/>
      <c r="CY316" s="51"/>
      <c r="CZ316" s="51"/>
      <c r="DA316" s="51"/>
      <c r="DB316" s="51"/>
      <c r="DC316" s="51"/>
      <c r="DD316" s="51"/>
      <c r="DE316" s="51"/>
      <c r="DF316" s="51"/>
      <c r="DG316" s="51"/>
      <c r="DH316" s="51"/>
      <c r="DI316" s="51"/>
      <c r="DJ316" s="51"/>
      <c r="DK316" s="51"/>
      <c r="DL316" s="51"/>
      <c r="DM316" s="51"/>
      <c r="DN316" s="51"/>
      <c r="DO316" s="51"/>
      <c r="DP316" s="51"/>
      <c r="DQ316" s="51"/>
      <c r="DR316" s="51"/>
      <c r="DS316" s="51"/>
      <c r="DT316" s="51"/>
      <c r="DU316" s="51"/>
      <c r="DV316" s="51"/>
      <c r="DW316" s="51"/>
      <c r="DX316" s="51"/>
      <c r="DY316" s="51"/>
      <c r="DZ316" s="51"/>
      <c r="EA316" s="51"/>
      <c r="EB316" s="51"/>
      <c r="EC316" s="51"/>
      <c r="ED316" s="51"/>
      <c r="EE316" s="51"/>
      <c r="EF316" s="51"/>
      <c r="EG316" s="51"/>
      <c r="EH316" s="51"/>
      <c r="EI316" s="51"/>
      <c r="EJ316" s="51"/>
      <c r="EK316" s="51"/>
      <c r="EL316" s="51"/>
      <c r="EM316" s="51"/>
      <c r="EN316" s="51"/>
      <c r="EO316" s="51"/>
      <c r="EP316" s="51"/>
      <c r="EQ316" s="51"/>
      <c r="ER316" s="51"/>
      <c r="ES316" s="51"/>
      <c r="ET316" s="51"/>
      <c r="EU316" s="51"/>
      <c r="EV316" s="51"/>
      <c r="EW316" s="51"/>
      <c r="EX316" s="51"/>
      <c r="EY316" s="51"/>
      <c r="EZ316" s="51"/>
      <c r="FA316" s="51"/>
      <c r="FB316" s="51"/>
      <c r="FC316" s="51"/>
      <c r="FD316" s="51"/>
      <c r="FE316" s="51"/>
      <c r="FF316" s="51"/>
      <c r="FG316" s="51"/>
      <c r="FH316" s="51"/>
      <c r="FI316" s="51"/>
      <c r="FJ316" s="51"/>
      <c r="FK316" s="51"/>
      <c r="FL316" s="51"/>
      <c r="FM316" s="51"/>
      <c r="FN316" s="51"/>
      <c r="FO316" s="51"/>
      <c r="FP316" s="51"/>
      <c r="FQ316" s="51"/>
      <c r="FR316" s="51"/>
      <c r="FS316" s="51"/>
      <c r="FT316" s="51"/>
      <c r="FU316" s="51"/>
      <c r="FV316" s="51"/>
      <c r="FW316" s="51"/>
      <c r="FX316" s="51"/>
      <c r="FY316" s="51"/>
      <c r="FZ316" s="51"/>
      <c r="GA316" s="51"/>
      <c r="GB316" s="51"/>
      <c r="GC316" s="51"/>
      <c r="GD316" s="51"/>
      <c r="GE316" s="51"/>
      <c r="GF316" s="51"/>
      <c r="GG316" s="51"/>
      <c r="GH316" s="51"/>
      <c r="GI316" s="51"/>
      <c r="GJ316" s="51"/>
      <c r="GK316" s="51"/>
      <c r="GL316" s="51"/>
      <c r="GM316" s="51"/>
      <c r="GN316" s="51"/>
      <c r="GO316" s="51"/>
      <c r="GP316" s="51"/>
      <c r="GQ316" s="51"/>
      <c r="GR316" s="51"/>
      <c r="GS316" s="51"/>
      <c r="GT316" s="51"/>
      <c r="GU316" s="51"/>
      <c r="GV316" s="51"/>
      <c r="GW316" s="51"/>
      <c r="GX316" s="51"/>
      <c r="GY316" s="51"/>
      <c r="GZ316" s="51"/>
      <c r="HA316" s="51"/>
      <c r="HB316" s="51"/>
      <c r="HC316" s="51"/>
      <c r="HD316" s="51"/>
      <c r="HE316" s="51"/>
      <c r="HF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c r="BS317" s="51"/>
      <c r="BT317" s="51"/>
      <c r="BU317" s="51"/>
      <c r="BV317" s="51"/>
      <c r="BW317" s="51"/>
      <c r="BX317" s="51"/>
      <c r="BY317" s="51"/>
      <c r="BZ317" s="51"/>
      <c r="CA317" s="51"/>
      <c r="CB317" s="51"/>
      <c r="CC317" s="51"/>
      <c r="CD317" s="51"/>
      <c r="CE317" s="51"/>
      <c r="CF317" s="51"/>
      <c r="CG317" s="51"/>
      <c r="CH317" s="51"/>
      <c r="CI317" s="51"/>
      <c r="CJ317" s="51"/>
      <c r="CK317" s="51"/>
      <c r="CL317" s="51"/>
      <c r="CM317" s="51"/>
      <c r="CN317" s="51"/>
      <c r="CO317" s="51"/>
      <c r="CP317" s="51"/>
      <c r="CQ317" s="51"/>
      <c r="CR317" s="51"/>
      <c r="CS317" s="51"/>
      <c r="CT317" s="51"/>
      <c r="CU317" s="51"/>
      <c r="CV317" s="51"/>
      <c r="CW317" s="51"/>
      <c r="CX317" s="51"/>
      <c r="CY317" s="51"/>
      <c r="CZ317" s="51"/>
      <c r="DA317" s="51"/>
      <c r="DB317" s="51"/>
      <c r="DC317" s="51"/>
      <c r="DD317" s="51"/>
      <c r="DE317" s="51"/>
      <c r="DF317" s="51"/>
      <c r="DG317" s="51"/>
      <c r="DH317" s="51"/>
      <c r="DI317" s="51"/>
      <c r="DJ317" s="51"/>
      <c r="DK317" s="51"/>
      <c r="DL317" s="51"/>
      <c r="DM317" s="51"/>
      <c r="DN317" s="51"/>
      <c r="DO317" s="51"/>
      <c r="DP317" s="51"/>
      <c r="DQ317" s="51"/>
      <c r="DR317" s="51"/>
      <c r="DS317" s="51"/>
      <c r="DT317" s="51"/>
      <c r="DU317" s="51"/>
      <c r="DV317" s="51"/>
      <c r="DW317" s="51"/>
      <c r="DX317" s="51"/>
      <c r="DY317" s="51"/>
      <c r="DZ317" s="51"/>
      <c r="EA317" s="51"/>
      <c r="EB317" s="51"/>
      <c r="EC317" s="51"/>
      <c r="ED317" s="51"/>
      <c r="EE317" s="51"/>
      <c r="EF317" s="51"/>
      <c r="EG317" s="51"/>
      <c r="EH317" s="51"/>
      <c r="EI317" s="51"/>
      <c r="EJ317" s="51"/>
      <c r="EK317" s="51"/>
      <c r="EL317" s="51"/>
      <c r="EM317" s="51"/>
      <c r="EN317" s="51"/>
      <c r="EO317" s="51"/>
      <c r="EP317" s="51"/>
      <c r="EQ317" s="51"/>
      <c r="ER317" s="51"/>
      <c r="ES317" s="51"/>
      <c r="ET317" s="51"/>
      <c r="EU317" s="51"/>
      <c r="EV317" s="51"/>
      <c r="EW317" s="51"/>
      <c r="EX317" s="51"/>
      <c r="EY317" s="51"/>
      <c r="EZ317" s="51"/>
      <c r="FA317" s="51"/>
      <c r="FB317" s="51"/>
      <c r="FC317" s="51"/>
      <c r="FD317" s="51"/>
      <c r="FE317" s="51"/>
      <c r="FF317" s="51"/>
      <c r="FG317" s="51"/>
      <c r="FH317" s="51"/>
      <c r="FI317" s="51"/>
      <c r="FJ317" s="51"/>
      <c r="FK317" s="51"/>
      <c r="FL317" s="51"/>
      <c r="FM317" s="51"/>
      <c r="FN317" s="51"/>
      <c r="FO317" s="51"/>
      <c r="FP317" s="51"/>
      <c r="FQ317" s="51"/>
      <c r="FR317" s="51"/>
      <c r="FS317" s="51"/>
      <c r="FT317" s="51"/>
      <c r="FU317" s="51"/>
      <c r="FV317" s="51"/>
      <c r="FW317" s="51"/>
      <c r="FX317" s="51"/>
      <c r="FY317" s="51"/>
      <c r="FZ317" s="51"/>
      <c r="GA317" s="51"/>
      <c r="GB317" s="51"/>
      <c r="GC317" s="51"/>
      <c r="GD317" s="51"/>
      <c r="GE317" s="51"/>
      <c r="GF317" s="51"/>
      <c r="GG317" s="51"/>
      <c r="GH317" s="51"/>
      <c r="GI317" s="51"/>
      <c r="GJ317" s="51"/>
      <c r="GK317" s="51"/>
      <c r="GL317" s="51"/>
      <c r="GM317" s="51"/>
      <c r="GN317" s="51"/>
      <c r="GO317" s="51"/>
      <c r="GP317" s="51"/>
      <c r="GQ317" s="51"/>
      <c r="GR317" s="51"/>
      <c r="GS317" s="51"/>
      <c r="GT317" s="51"/>
      <c r="GU317" s="51"/>
      <c r="GV317" s="51"/>
      <c r="GW317" s="51"/>
      <c r="GX317" s="51"/>
      <c r="GY317" s="51"/>
      <c r="GZ317" s="51"/>
      <c r="HA317" s="51"/>
      <c r="HB317" s="51"/>
      <c r="HC317" s="51"/>
      <c r="HD317" s="51"/>
      <c r="HE317" s="51"/>
      <c r="HF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c r="BS318" s="51"/>
      <c r="BT318" s="51"/>
      <c r="BU318" s="51"/>
      <c r="BV318" s="51"/>
      <c r="BW318" s="51"/>
      <c r="BX318" s="51"/>
      <c r="BY318" s="51"/>
      <c r="BZ318" s="51"/>
      <c r="CA318" s="51"/>
      <c r="CB318" s="51"/>
      <c r="CC318" s="51"/>
      <c r="CD318" s="51"/>
      <c r="CE318" s="51"/>
      <c r="CF318" s="51"/>
      <c r="CG318" s="51"/>
      <c r="CH318" s="51"/>
      <c r="CI318" s="51"/>
      <c r="CJ318" s="51"/>
      <c r="CK318" s="51"/>
      <c r="CL318" s="51"/>
      <c r="CM318" s="51"/>
      <c r="CN318" s="51"/>
      <c r="CO318" s="51"/>
      <c r="CP318" s="51"/>
      <c r="CQ318" s="51"/>
      <c r="CR318" s="51"/>
      <c r="CS318" s="51"/>
      <c r="CT318" s="51"/>
      <c r="CU318" s="51"/>
      <c r="CV318" s="51"/>
      <c r="CW318" s="51"/>
      <c r="CX318" s="51"/>
      <c r="CY318" s="51"/>
      <c r="CZ318" s="51"/>
      <c r="DA318" s="51"/>
      <c r="DB318" s="51"/>
      <c r="DC318" s="51"/>
      <c r="DD318" s="51"/>
      <c r="DE318" s="51"/>
      <c r="DF318" s="51"/>
      <c r="DG318" s="51"/>
      <c r="DH318" s="51"/>
      <c r="DI318" s="51"/>
      <c r="DJ318" s="51"/>
      <c r="DK318" s="51"/>
      <c r="DL318" s="51"/>
      <c r="DM318" s="51"/>
      <c r="DN318" s="51"/>
      <c r="DO318" s="51"/>
      <c r="DP318" s="51"/>
      <c r="DQ318" s="51"/>
      <c r="DR318" s="51"/>
      <c r="DS318" s="51"/>
      <c r="DT318" s="51"/>
      <c r="DU318" s="51"/>
      <c r="DV318" s="51"/>
      <c r="DW318" s="51"/>
      <c r="DX318" s="51"/>
      <c r="DY318" s="51"/>
      <c r="DZ318" s="51"/>
      <c r="EA318" s="51"/>
      <c r="EB318" s="51"/>
      <c r="EC318" s="51"/>
      <c r="ED318" s="51"/>
      <c r="EE318" s="51"/>
      <c r="EF318" s="51"/>
      <c r="EG318" s="51"/>
      <c r="EH318" s="51"/>
      <c r="EI318" s="51"/>
      <c r="EJ318" s="51"/>
      <c r="EK318" s="51"/>
      <c r="EL318" s="51"/>
      <c r="EM318" s="51"/>
      <c r="EN318" s="51"/>
      <c r="EO318" s="51"/>
      <c r="EP318" s="51"/>
      <c r="EQ318" s="51"/>
      <c r="ER318" s="51"/>
      <c r="ES318" s="51"/>
      <c r="ET318" s="51"/>
      <c r="EU318" s="51"/>
      <c r="EV318" s="51"/>
      <c r="EW318" s="51"/>
      <c r="EX318" s="51"/>
      <c r="EY318" s="51"/>
      <c r="EZ318" s="51"/>
      <c r="FA318" s="51"/>
      <c r="FB318" s="51"/>
      <c r="FC318" s="51"/>
      <c r="FD318" s="51"/>
      <c r="FE318" s="51"/>
      <c r="FF318" s="51"/>
      <c r="FG318" s="51"/>
      <c r="FH318" s="51"/>
      <c r="FI318" s="51"/>
      <c r="FJ318" s="51"/>
      <c r="FK318" s="51"/>
      <c r="FL318" s="51"/>
      <c r="FM318" s="51"/>
      <c r="FN318" s="51"/>
      <c r="FO318" s="51"/>
      <c r="FP318" s="51"/>
      <c r="FQ318" s="51"/>
      <c r="FR318" s="51"/>
      <c r="FS318" s="51"/>
      <c r="FT318" s="51"/>
      <c r="FU318" s="51"/>
      <c r="FV318" s="51"/>
      <c r="FW318" s="51"/>
      <c r="FX318" s="51"/>
      <c r="FY318" s="51"/>
      <c r="FZ318" s="51"/>
      <c r="GA318" s="51"/>
      <c r="GB318" s="51"/>
      <c r="GC318" s="51"/>
      <c r="GD318" s="51"/>
      <c r="GE318" s="51"/>
      <c r="GF318" s="51"/>
      <c r="GG318" s="51"/>
      <c r="GH318" s="51"/>
      <c r="GI318" s="51"/>
      <c r="GJ318" s="51"/>
      <c r="GK318" s="51"/>
      <c r="GL318" s="51"/>
      <c r="GM318" s="51"/>
      <c r="GN318" s="51"/>
      <c r="GO318" s="51"/>
      <c r="GP318" s="51"/>
      <c r="GQ318" s="51"/>
      <c r="GR318" s="51"/>
      <c r="GS318" s="51"/>
      <c r="GT318" s="51"/>
      <c r="GU318" s="51"/>
      <c r="GV318" s="51"/>
      <c r="GW318" s="51"/>
      <c r="GX318" s="51"/>
      <c r="GY318" s="51"/>
      <c r="GZ318" s="51"/>
      <c r="HA318" s="51"/>
      <c r="HB318" s="51"/>
      <c r="HC318" s="51"/>
      <c r="HD318" s="51"/>
      <c r="HE318" s="51"/>
      <c r="HF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1"/>
      <c r="BZ319" s="51"/>
      <c r="CA319" s="51"/>
      <c r="CB319" s="51"/>
      <c r="CC319" s="51"/>
      <c r="CD319" s="51"/>
      <c r="CE319" s="51"/>
      <c r="CF319" s="51"/>
      <c r="CG319" s="51"/>
      <c r="CH319" s="51"/>
      <c r="CI319" s="51"/>
      <c r="CJ319" s="51"/>
      <c r="CK319" s="51"/>
      <c r="CL319" s="51"/>
      <c r="CM319" s="51"/>
      <c r="CN319" s="51"/>
      <c r="CO319" s="51"/>
      <c r="CP319" s="51"/>
      <c r="CQ319" s="51"/>
      <c r="CR319" s="51"/>
      <c r="CS319" s="51"/>
      <c r="CT319" s="51"/>
      <c r="CU319" s="51"/>
      <c r="CV319" s="51"/>
      <c r="CW319" s="51"/>
      <c r="CX319" s="51"/>
      <c r="CY319" s="51"/>
      <c r="CZ319" s="51"/>
      <c r="DA319" s="51"/>
      <c r="DB319" s="51"/>
      <c r="DC319" s="51"/>
      <c r="DD319" s="51"/>
      <c r="DE319" s="51"/>
      <c r="DF319" s="51"/>
      <c r="DG319" s="51"/>
      <c r="DH319" s="51"/>
      <c r="DI319" s="51"/>
      <c r="DJ319" s="51"/>
      <c r="DK319" s="51"/>
      <c r="DL319" s="51"/>
      <c r="DM319" s="51"/>
      <c r="DN319" s="51"/>
      <c r="DO319" s="51"/>
      <c r="DP319" s="51"/>
      <c r="DQ319" s="51"/>
      <c r="DR319" s="51"/>
      <c r="DS319" s="51"/>
      <c r="DT319" s="51"/>
      <c r="DU319" s="51"/>
      <c r="DV319" s="51"/>
      <c r="DW319" s="51"/>
      <c r="DX319" s="51"/>
      <c r="DY319" s="51"/>
      <c r="DZ319" s="51"/>
      <c r="EA319" s="51"/>
      <c r="EB319" s="51"/>
      <c r="EC319" s="51"/>
      <c r="ED319" s="51"/>
      <c r="EE319" s="51"/>
      <c r="EF319" s="51"/>
      <c r="EG319" s="51"/>
      <c r="EH319" s="51"/>
      <c r="EI319" s="51"/>
      <c r="EJ319" s="51"/>
      <c r="EK319" s="51"/>
      <c r="EL319" s="51"/>
      <c r="EM319" s="51"/>
      <c r="EN319" s="51"/>
      <c r="EO319" s="51"/>
      <c r="EP319" s="51"/>
      <c r="EQ319" s="51"/>
      <c r="ER319" s="51"/>
      <c r="ES319" s="51"/>
      <c r="ET319" s="51"/>
      <c r="EU319" s="51"/>
      <c r="EV319" s="51"/>
      <c r="EW319" s="51"/>
      <c r="EX319" s="51"/>
      <c r="EY319" s="51"/>
      <c r="EZ319" s="51"/>
      <c r="FA319" s="51"/>
      <c r="FB319" s="51"/>
      <c r="FC319" s="51"/>
      <c r="FD319" s="51"/>
      <c r="FE319" s="51"/>
      <c r="FF319" s="51"/>
      <c r="FG319" s="51"/>
      <c r="FH319" s="51"/>
      <c r="FI319" s="51"/>
      <c r="FJ319" s="51"/>
      <c r="FK319" s="51"/>
      <c r="FL319" s="51"/>
      <c r="FM319" s="51"/>
      <c r="FN319" s="51"/>
      <c r="FO319" s="51"/>
      <c r="FP319" s="51"/>
      <c r="FQ319" s="51"/>
      <c r="FR319" s="51"/>
      <c r="FS319" s="51"/>
      <c r="FT319" s="51"/>
      <c r="FU319" s="51"/>
      <c r="FV319" s="51"/>
      <c r="FW319" s="51"/>
      <c r="FX319" s="51"/>
      <c r="FY319" s="51"/>
      <c r="FZ319" s="51"/>
      <c r="GA319" s="51"/>
      <c r="GB319" s="51"/>
      <c r="GC319" s="51"/>
      <c r="GD319" s="51"/>
      <c r="GE319" s="51"/>
      <c r="GF319" s="51"/>
      <c r="GG319" s="51"/>
      <c r="GH319" s="51"/>
      <c r="GI319" s="51"/>
      <c r="GJ319" s="51"/>
      <c r="GK319" s="51"/>
      <c r="GL319" s="51"/>
      <c r="GM319" s="51"/>
      <c r="GN319" s="51"/>
      <c r="GO319" s="51"/>
      <c r="GP319" s="51"/>
      <c r="GQ319" s="51"/>
      <c r="GR319" s="51"/>
      <c r="GS319" s="51"/>
      <c r="GT319" s="51"/>
      <c r="GU319" s="51"/>
      <c r="GV319" s="51"/>
      <c r="GW319" s="51"/>
      <c r="GX319" s="51"/>
      <c r="GY319" s="51"/>
      <c r="GZ319" s="51"/>
      <c r="HA319" s="51"/>
      <c r="HB319" s="51"/>
      <c r="HC319" s="51"/>
      <c r="HD319" s="51"/>
      <c r="HE319" s="51"/>
      <c r="HF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c r="BS320" s="51"/>
      <c r="BT320" s="51"/>
      <c r="BU320" s="51"/>
      <c r="BV320" s="51"/>
      <c r="BW320" s="51"/>
      <c r="BX320" s="51"/>
      <c r="BY320" s="51"/>
      <c r="BZ320" s="51"/>
      <c r="CA320" s="51"/>
      <c r="CB320" s="51"/>
      <c r="CC320" s="51"/>
      <c r="CD320" s="51"/>
      <c r="CE320" s="51"/>
      <c r="CF320" s="51"/>
      <c r="CG320" s="51"/>
      <c r="CH320" s="51"/>
      <c r="CI320" s="51"/>
      <c r="CJ320" s="51"/>
      <c r="CK320" s="51"/>
      <c r="CL320" s="51"/>
      <c r="CM320" s="51"/>
      <c r="CN320" s="51"/>
      <c r="CO320" s="51"/>
      <c r="CP320" s="51"/>
      <c r="CQ320" s="51"/>
      <c r="CR320" s="51"/>
      <c r="CS320" s="51"/>
      <c r="CT320" s="51"/>
      <c r="CU320" s="51"/>
      <c r="CV320" s="51"/>
      <c r="CW320" s="51"/>
      <c r="CX320" s="51"/>
      <c r="CY320" s="51"/>
      <c r="CZ320" s="51"/>
      <c r="DA320" s="51"/>
      <c r="DB320" s="51"/>
      <c r="DC320" s="51"/>
      <c r="DD320" s="51"/>
      <c r="DE320" s="51"/>
      <c r="DF320" s="51"/>
      <c r="DG320" s="51"/>
      <c r="DH320" s="51"/>
      <c r="DI320" s="51"/>
      <c r="DJ320" s="51"/>
      <c r="DK320" s="51"/>
      <c r="DL320" s="51"/>
      <c r="DM320" s="51"/>
      <c r="DN320" s="51"/>
      <c r="DO320" s="51"/>
      <c r="DP320" s="51"/>
      <c r="DQ320" s="51"/>
      <c r="DR320" s="51"/>
      <c r="DS320" s="51"/>
      <c r="DT320" s="51"/>
      <c r="DU320" s="51"/>
      <c r="DV320" s="51"/>
      <c r="DW320" s="51"/>
      <c r="DX320" s="51"/>
      <c r="DY320" s="51"/>
      <c r="DZ320" s="51"/>
      <c r="EA320" s="51"/>
      <c r="EB320" s="51"/>
      <c r="EC320" s="51"/>
      <c r="ED320" s="51"/>
      <c r="EE320" s="51"/>
      <c r="EF320" s="51"/>
      <c r="EG320" s="51"/>
      <c r="EH320" s="51"/>
      <c r="EI320" s="51"/>
      <c r="EJ320" s="51"/>
      <c r="EK320" s="51"/>
      <c r="EL320" s="51"/>
      <c r="EM320" s="51"/>
      <c r="EN320" s="51"/>
      <c r="EO320" s="51"/>
      <c r="EP320" s="51"/>
      <c r="EQ320" s="51"/>
      <c r="ER320" s="51"/>
      <c r="ES320" s="51"/>
      <c r="ET320" s="51"/>
      <c r="EU320" s="51"/>
      <c r="EV320" s="51"/>
      <c r="EW320" s="51"/>
      <c r="EX320" s="51"/>
      <c r="EY320" s="51"/>
      <c r="EZ320" s="51"/>
      <c r="FA320" s="51"/>
      <c r="FB320" s="51"/>
      <c r="FC320" s="51"/>
      <c r="FD320" s="51"/>
      <c r="FE320" s="51"/>
      <c r="FF320" s="51"/>
      <c r="FG320" s="51"/>
      <c r="FH320" s="51"/>
      <c r="FI320" s="51"/>
      <c r="FJ320" s="51"/>
      <c r="FK320" s="51"/>
      <c r="FL320" s="51"/>
      <c r="FM320" s="51"/>
      <c r="FN320" s="51"/>
      <c r="FO320" s="51"/>
      <c r="FP320" s="51"/>
      <c r="FQ320" s="51"/>
      <c r="FR320" s="51"/>
      <c r="FS320" s="51"/>
      <c r="FT320" s="51"/>
      <c r="FU320" s="51"/>
      <c r="FV320" s="51"/>
      <c r="FW320" s="51"/>
      <c r="FX320" s="51"/>
      <c r="FY320" s="51"/>
      <c r="FZ320" s="51"/>
      <c r="GA320" s="51"/>
      <c r="GB320" s="51"/>
      <c r="GC320" s="51"/>
      <c r="GD320" s="51"/>
      <c r="GE320" s="51"/>
      <c r="GF320" s="51"/>
      <c r="GG320" s="51"/>
      <c r="GH320" s="51"/>
      <c r="GI320" s="51"/>
      <c r="GJ320" s="51"/>
      <c r="GK320" s="51"/>
      <c r="GL320" s="51"/>
      <c r="GM320" s="51"/>
      <c r="GN320" s="51"/>
      <c r="GO320" s="51"/>
      <c r="GP320" s="51"/>
      <c r="GQ320" s="51"/>
      <c r="GR320" s="51"/>
      <c r="GS320" s="51"/>
      <c r="GT320" s="51"/>
      <c r="GU320" s="51"/>
      <c r="GV320" s="51"/>
      <c r="GW320" s="51"/>
      <c r="GX320" s="51"/>
      <c r="GY320" s="51"/>
      <c r="GZ320" s="51"/>
      <c r="HA320" s="51"/>
      <c r="HB320" s="51"/>
      <c r="HC320" s="51"/>
      <c r="HD320" s="51"/>
      <c r="HE320" s="51"/>
      <c r="HF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1"/>
      <c r="BZ321" s="51"/>
      <c r="CA321" s="51"/>
      <c r="CB321" s="51"/>
      <c r="CC321" s="51"/>
      <c r="CD321" s="51"/>
      <c r="CE321" s="51"/>
      <c r="CF321" s="51"/>
      <c r="CG321" s="51"/>
      <c r="CH321" s="51"/>
      <c r="CI321" s="51"/>
      <c r="CJ321" s="51"/>
      <c r="CK321" s="51"/>
      <c r="CL321" s="51"/>
      <c r="CM321" s="51"/>
      <c r="CN321" s="51"/>
      <c r="CO321" s="51"/>
      <c r="CP321" s="51"/>
      <c r="CQ321" s="51"/>
      <c r="CR321" s="51"/>
      <c r="CS321" s="51"/>
      <c r="CT321" s="51"/>
      <c r="CU321" s="51"/>
      <c r="CV321" s="51"/>
      <c r="CW321" s="51"/>
      <c r="CX321" s="51"/>
      <c r="CY321" s="51"/>
      <c r="CZ321" s="51"/>
      <c r="DA321" s="51"/>
      <c r="DB321" s="51"/>
      <c r="DC321" s="51"/>
      <c r="DD321" s="51"/>
      <c r="DE321" s="51"/>
      <c r="DF321" s="51"/>
      <c r="DG321" s="51"/>
      <c r="DH321" s="51"/>
      <c r="DI321" s="51"/>
      <c r="DJ321" s="51"/>
      <c r="DK321" s="51"/>
      <c r="DL321" s="51"/>
      <c r="DM321" s="51"/>
      <c r="DN321" s="51"/>
      <c r="DO321" s="51"/>
      <c r="DP321" s="51"/>
      <c r="DQ321" s="51"/>
      <c r="DR321" s="51"/>
      <c r="DS321" s="51"/>
      <c r="DT321" s="51"/>
      <c r="DU321" s="51"/>
      <c r="DV321" s="51"/>
      <c r="DW321" s="51"/>
      <c r="DX321" s="51"/>
      <c r="DY321" s="51"/>
      <c r="DZ321" s="51"/>
      <c r="EA321" s="51"/>
      <c r="EB321" s="51"/>
      <c r="EC321" s="51"/>
      <c r="ED321" s="51"/>
      <c r="EE321" s="51"/>
      <c r="EF321" s="51"/>
      <c r="EG321" s="51"/>
      <c r="EH321" s="51"/>
      <c r="EI321" s="51"/>
      <c r="EJ321" s="51"/>
      <c r="EK321" s="51"/>
      <c r="EL321" s="51"/>
      <c r="EM321" s="51"/>
      <c r="EN321" s="51"/>
      <c r="EO321" s="51"/>
      <c r="EP321" s="51"/>
      <c r="EQ321" s="51"/>
      <c r="ER321" s="51"/>
      <c r="ES321" s="51"/>
      <c r="ET321" s="51"/>
      <c r="EU321" s="51"/>
      <c r="EV321" s="51"/>
      <c r="EW321" s="51"/>
      <c r="EX321" s="51"/>
      <c r="EY321" s="51"/>
      <c r="EZ321" s="51"/>
      <c r="FA321" s="51"/>
      <c r="FB321" s="51"/>
      <c r="FC321" s="51"/>
      <c r="FD321" s="51"/>
      <c r="FE321" s="51"/>
      <c r="FF321" s="51"/>
      <c r="FG321" s="51"/>
      <c r="FH321" s="51"/>
      <c r="FI321" s="51"/>
      <c r="FJ321" s="51"/>
      <c r="FK321" s="51"/>
      <c r="FL321" s="51"/>
      <c r="FM321" s="51"/>
      <c r="FN321" s="51"/>
      <c r="FO321" s="51"/>
      <c r="FP321" s="51"/>
      <c r="FQ321" s="51"/>
      <c r="FR321" s="51"/>
      <c r="FS321" s="51"/>
      <c r="FT321" s="51"/>
      <c r="FU321" s="51"/>
      <c r="FV321" s="51"/>
      <c r="FW321" s="51"/>
      <c r="FX321" s="51"/>
      <c r="FY321" s="51"/>
      <c r="FZ321" s="51"/>
      <c r="GA321" s="51"/>
      <c r="GB321" s="51"/>
      <c r="GC321" s="51"/>
      <c r="GD321" s="51"/>
      <c r="GE321" s="51"/>
      <c r="GF321" s="51"/>
      <c r="GG321" s="51"/>
      <c r="GH321" s="51"/>
      <c r="GI321" s="51"/>
      <c r="GJ321" s="51"/>
      <c r="GK321" s="51"/>
      <c r="GL321" s="51"/>
      <c r="GM321" s="51"/>
      <c r="GN321" s="51"/>
      <c r="GO321" s="51"/>
      <c r="GP321" s="51"/>
      <c r="GQ321" s="51"/>
      <c r="GR321" s="51"/>
      <c r="GS321" s="51"/>
      <c r="GT321" s="51"/>
      <c r="GU321" s="51"/>
      <c r="GV321" s="51"/>
      <c r="GW321" s="51"/>
      <c r="GX321" s="51"/>
      <c r="GY321" s="51"/>
      <c r="GZ321" s="51"/>
      <c r="HA321" s="51"/>
      <c r="HB321" s="51"/>
      <c r="HC321" s="51"/>
      <c r="HD321" s="51"/>
      <c r="HE321" s="51"/>
      <c r="HF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c r="BS322" s="51"/>
      <c r="BT322" s="51"/>
      <c r="BU322" s="51"/>
      <c r="BV322" s="51"/>
      <c r="BW322" s="51"/>
      <c r="BX322" s="51"/>
      <c r="BY322" s="51"/>
      <c r="BZ322" s="51"/>
      <c r="CA322" s="51"/>
      <c r="CB322" s="51"/>
      <c r="CC322" s="51"/>
      <c r="CD322" s="51"/>
      <c r="CE322" s="51"/>
      <c r="CF322" s="51"/>
      <c r="CG322" s="51"/>
      <c r="CH322" s="51"/>
      <c r="CI322" s="51"/>
      <c r="CJ322" s="51"/>
      <c r="CK322" s="51"/>
      <c r="CL322" s="51"/>
      <c r="CM322" s="51"/>
      <c r="CN322" s="51"/>
      <c r="CO322" s="51"/>
      <c r="CP322" s="51"/>
      <c r="CQ322" s="51"/>
      <c r="CR322" s="51"/>
      <c r="CS322" s="51"/>
      <c r="CT322" s="51"/>
      <c r="CU322" s="51"/>
      <c r="CV322" s="51"/>
      <c r="CW322" s="51"/>
      <c r="CX322" s="51"/>
      <c r="CY322" s="51"/>
      <c r="CZ322" s="51"/>
      <c r="DA322" s="51"/>
      <c r="DB322" s="51"/>
      <c r="DC322" s="51"/>
      <c r="DD322" s="51"/>
      <c r="DE322" s="51"/>
      <c r="DF322" s="51"/>
      <c r="DG322" s="51"/>
      <c r="DH322" s="51"/>
      <c r="DI322" s="51"/>
      <c r="DJ322" s="51"/>
      <c r="DK322" s="51"/>
      <c r="DL322" s="51"/>
      <c r="DM322" s="51"/>
      <c r="DN322" s="51"/>
      <c r="DO322" s="51"/>
      <c r="DP322" s="51"/>
      <c r="DQ322" s="51"/>
      <c r="DR322" s="51"/>
      <c r="DS322" s="51"/>
      <c r="DT322" s="51"/>
      <c r="DU322" s="51"/>
      <c r="DV322" s="51"/>
      <c r="DW322" s="51"/>
      <c r="DX322" s="51"/>
      <c r="DY322" s="51"/>
      <c r="DZ322" s="51"/>
      <c r="EA322" s="51"/>
      <c r="EB322" s="51"/>
      <c r="EC322" s="51"/>
      <c r="ED322" s="51"/>
      <c r="EE322" s="51"/>
      <c r="EF322" s="51"/>
      <c r="EG322" s="51"/>
      <c r="EH322" s="51"/>
      <c r="EI322" s="51"/>
      <c r="EJ322" s="51"/>
      <c r="EK322" s="51"/>
      <c r="EL322" s="51"/>
      <c r="EM322" s="51"/>
      <c r="EN322" s="51"/>
      <c r="EO322" s="51"/>
      <c r="EP322" s="51"/>
      <c r="EQ322" s="51"/>
      <c r="ER322" s="51"/>
      <c r="ES322" s="51"/>
      <c r="ET322" s="51"/>
      <c r="EU322" s="51"/>
      <c r="EV322" s="51"/>
      <c r="EW322" s="51"/>
      <c r="EX322" s="51"/>
      <c r="EY322" s="51"/>
      <c r="EZ322" s="51"/>
      <c r="FA322" s="51"/>
      <c r="FB322" s="51"/>
      <c r="FC322" s="51"/>
      <c r="FD322" s="51"/>
      <c r="FE322" s="51"/>
      <c r="FF322" s="51"/>
      <c r="FG322" s="51"/>
      <c r="FH322" s="51"/>
      <c r="FI322" s="51"/>
      <c r="FJ322" s="51"/>
      <c r="FK322" s="51"/>
      <c r="FL322" s="51"/>
      <c r="FM322" s="51"/>
      <c r="FN322" s="51"/>
      <c r="FO322" s="51"/>
      <c r="FP322" s="51"/>
      <c r="FQ322" s="51"/>
      <c r="FR322" s="51"/>
      <c r="FS322" s="51"/>
      <c r="FT322" s="51"/>
      <c r="FU322" s="51"/>
      <c r="FV322" s="51"/>
      <c r="FW322" s="51"/>
      <c r="FX322" s="51"/>
      <c r="FY322" s="51"/>
      <c r="FZ322" s="51"/>
      <c r="GA322" s="51"/>
      <c r="GB322" s="51"/>
      <c r="GC322" s="51"/>
      <c r="GD322" s="51"/>
      <c r="GE322" s="51"/>
      <c r="GF322" s="51"/>
      <c r="GG322" s="51"/>
      <c r="GH322" s="51"/>
      <c r="GI322" s="51"/>
      <c r="GJ322" s="51"/>
      <c r="GK322" s="51"/>
      <c r="GL322" s="51"/>
      <c r="GM322" s="51"/>
      <c r="GN322" s="51"/>
      <c r="GO322" s="51"/>
      <c r="GP322" s="51"/>
      <c r="GQ322" s="51"/>
      <c r="GR322" s="51"/>
      <c r="GS322" s="51"/>
      <c r="GT322" s="51"/>
      <c r="GU322" s="51"/>
      <c r="GV322" s="51"/>
      <c r="GW322" s="51"/>
      <c r="GX322" s="51"/>
      <c r="GY322" s="51"/>
      <c r="GZ322" s="51"/>
      <c r="HA322" s="51"/>
      <c r="HB322" s="51"/>
      <c r="HC322" s="51"/>
      <c r="HD322" s="51"/>
      <c r="HE322" s="51"/>
      <c r="HF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1"/>
      <c r="BZ323" s="51"/>
      <c r="CA323" s="51"/>
      <c r="CB323" s="51"/>
      <c r="CC323" s="51"/>
      <c r="CD323" s="51"/>
      <c r="CE323" s="51"/>
      <c r="CF323" s="51"/>
      <c r="CG323" s="51"/>
      <c r="CH323" s="51"/>
      <c r="CI323" s="51"/>
      <c r="CJ323" s="51"/>
      <c r="CK323" s="51"/>
      <c r="CL323" s="51"/>
      <c r="CM323" s="51"/>
      <c r="CN323" s="51"/>
      <c r="CO323" s="51"/>
      <c r="CP323" s="51"/>
      <c r="CQ323" s="51"/>
      <c r="CR323" s="51"/>
      <c r="CS323" s="51"/>
      <c r="CT323" s="51"/>
      <c r="CU323" s="51"/>
      <c r="CV323" s="51"/>
      <c r="CW323" s="51"/>
      <c r="CX323" s="51"/>
      <c r="CY323" s="51"/>
      <c r="CZ323" s="51"/>
      <c r="DA323" s="51"/>
      <c r="DB323" s="51"/>
      <c r="DC323" s="51"/>
      <c r="DD323" s="51"/>
      <c r="DE323" s="51"/>
      <c r="DF323" s="51"/>
      <c r="DG323" s="51"/>
      <c r="DH323" s="51"/>
      <c r="DI323" s="51"/>
      <c r="DJ323" s="51"/>
      <c r="DK323" s="51"/>
      <c r="DL323" s="51"/>
      <c r="DM323" s="51"/>
      <c r="DN323" s="51"/>
      <c r="DO323" s="51"/>
      <c r="DP323" s="51"/>
      <c r="DQ323" s="51"/>
      <c r="DR323" s="51"/>
      <c r="DS323" s="51"/>
      <c r="DT323" s="51"/>
      <c r="DU323" s="51"/>
      <c r="DV323" s="51"/>
      <c r="DW323" s="51"/>
      <c r="DX323" s="51"/>
      <c r="DY323" s="51"/>
      <c r="DZ323" s="51"/>
      <c r="EA323" s="51"/>
      <c r="EB323" s="51"/>
      <c r="EC323" s="51"/>
      <c r="ED323" s="51"/>
      <c r="EE323" s="51"/>
      <c r="EF323" s="51"/>
      <c r="EG323" s="51"/>
      <c r="EH323" s="51"/>
      <c r="EI323" s="51"/>
      <c r="EJ323" s="51"/>
      <c r="EK323" s="51"/>
      <c r="EL323" s="51"/>
      <c r="EM323" s="51"/>
      <c r="EN323" s="51"/>
      <c r="EO323" s="51"/>
      <c r="EP323" s="51"/>
      <c r="EQ323" s="51"/>
      <c r="ER323" s="51"/>
      <c r="ES323" s="51"/>
      <c r="ET323" s="51"/>
      <c r="EU323" s="51"/>
      <c r="EV323" s="51"/>
      <c r="EW323" s="51"/>
      <c r="EX323" s="51"/>
      <c r="EY323" s="51"/>
      <c r="EZ323" s="51"/>
      <c r="FA323" s="51"/>
      <c r="FB323" s="51"/>
      <c r="FC323" s="51"/>
      <c r="FD323" s="51"/>
      <c r="FE323" s="51"/>
      <c r="FF323" s="51"/>
      <c r="FG323" s="51"/>
      <c r="FH323" s="51"/>
      <c r="FI323" s="51"/>
      <c r="FJ323" s="51"/>
      <c r="FK323" s="51"/>
      <c r="FL323" s="51"/>
      <c r="FM323" s="51"/>
      <c r="FN323" s="51"/>
      <c r="FO323" s="51"/>
      <c r="FP323" s="51"/>
      <c r="FQ323" s="51"/>
      <c r="FR323" s="51"/>
      <c r="FS323" s="51"/>
      <c r="FT323" s="51"/>
      <c r="FU323" s="51"/>
      <c r="FV323" s="51"/>
      <c r="FW323" s="51"/>
      <c r="FX323" s="51"/>
      <c r="FY323" s="51"/>
      <c r="FZ323" s="51"/>
      <c r="GA323" s="51"/>
      <c r="GB323" s="51"/>
      <c r="GC323" s="51"/>
      <c r="GD323" s="51"/>
      <c r="GE323" s="51"/>
      <c r="GF323" s="51"/>
      <c r="GG323" s="51"/>
      <c r="GH323" s="51"/>
      <c r="GI323" s="51"/>
      <c r="GJ323" s="51"/>
      <c r="GK323" s="51"/>
      <c r="GL323" s="51"/>
      <c r="GM323" s="51"/>
      <c r="GN323" s="51"/>
      <c r="GO323" s="51"/>
      <c r="GP323" s="51"/>
      <c r="GQ323" s="51"/>
      <c r="GR323" s="51"/>
      <c r="GS323" s="51"/>
      <c r="GT323" s="51"/>
      <c r="GU323" s="51"/>
      <c r="GV323" s="51"/>
      <c r="GW323" s="51"/>
      <c r="GX323" s="51"/>
      <c r="GY323" s="51"/>
      <c r="GZ323" s="51"/>
      <c r="HA323" s="51"/>
      <c r="HB323" s="51"/>
      <c r="HC323" s="51"/>
      <c r="HD323" s="51"/>
      <c r="HE323" s="51"/>
      <c r="HF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c r="BS324" s="51"/>
      <c r="BT324" s="51"/>
      <c r="BU324" s="51"/>
      <c r="BV324" s="51"/>
      <c r="BW324" s="51"/>
      <c r="BX324" s="51"/>
      <c r="BY324" s="51"/>
      <c r="BZ324" s="51"/>
      <c r="CA324" s="51"/>
      <c r="CB324" s="51"/>
      <c r="CC324" s="51"/>
      <c r="CD324" s="51"/>
      <c r="CE324" s="51"/>
      <c r="CF324" s="51"/>
      <c r="CG324" s="51"/>
      <c r="CH324" s="51"/>
      <c r="CI324" s="51"/>
      <c r="CJ324" s="51"/>
      <c r="CK324" s="51"/>
      <c r="CL324" s="51"/>
      <c r="CM324" s="51"/>
      <c r="CN324" s="51"/>
      <c r="CO324" s="51"/>
      <c r="CP324" s="51"/>
      <c r="CQ324" s="51"/>
      <c r="CR324" s="51"/>
      <c r="CS324" s="51"/>
      <c r="CT324" s="51"/>
      <c r="CU324" s="51"/>
      <c r="CV324" s="51"/>
      <c r="CW324" s="51"/>
      <c r="CX324" s="51"/>
      <c r="CY324" s="51"/>
      <c r="CZ324" s="51"/>
      <c r="DA324" s="51"/>
      <c r="DB324" s="51"/>
      <c r="DC324" s="51"/>
      <c r="DD324" s="51"/>
      <c r="DE324" s="51"/>
      <c r="DF324" s="51"/>
      <c r="DG324" s="51"/>
      <c r="DH324" s="51"/>
      <c r="DI324" s="51"/>
      <c r="DJ324" s="51"/>
      <c r="DK324" s="51"/>
      <c r="DL324" s="51"/>
      <c r="DM324" s="51"/>
      <c r="DN324" s="51"/>
      <c r="DO324" s="51"/>
      <c r="DP324" s="51"/>
      <c r="DQ324" s="51"/>
      <c r="DR324" s="51"/>
      <c r="DS324" s="51"/>
      <c r="DT324" s="51"/>
      <c r="DU324" s="51"/>
      <c r="DV324" s="51"/>
      <c r="DW324" s="51"/>
      <c r="DX324" s="51"/>
      <c r="DY324" s="51"/>
      <c r="DZ324" s="51"/>
      <c r="EA324" s="51"/>
      <c r="EB324" s="51"/>
      <c r="EC324" s="51"/>
      <c r="ED324" s="51"/>
      <c r="EE324" s="51"/>
      <c r="EF324" s="51"/>
      <c r="EG324" s="51"/>
      <c r="EH324" s="51"/>
      <c r="EI324" s="51"/>
      <c r="EJ324" s="51"/>
      <c r="EK324" s="51"/>
      <c r="EL324" s="51"/>
      <c r="EM324" s="51"/>
      <c r="EN324" s="51"/>
      <c r="EO324" s="51"/>
      <c r="EP324" s="51"/>
      <c r="EQ324" s="51"/>
      <c r="ER324" s="51"/>
      <c r="ES324" s="51"/>
      <c r="ET324" s="51"/>
      <c r="EU324" s="51"/>
      <c r="EV324" s="51"/>
      <c r="EW324" s="51"/>
      <c r="EX324" s="51"/>
      <c r="EY324" s="51"/>
      <c r="EZ324" s="51"/>
      <c r="FA324" s="51"/>
      <c r="FB324" s="51"/>
      <c r="FC324" s="51"/>
      <c r="FD324" s="51"/>
      <c r="FE324" s="51"/>
      <c r="FF324" s="51"/>
      <c r="FG324" s="51"/>
      <c r="FH324" s="51"/>
      <c r="FI324" s="51"/>
      <c r="FJ324" s="51"/>
      <c r="FK324" s="51"/>
      <c r="FL324" s="51"/>
      <c r="FM324" s="51"/>
      <c r="FN324" s="51"/>
      <c r="FO324" s="51"/>
      <c r="FP324" s="51"/>
      <c r="FQ324" s="51"/>
      <c r="FR324" s="51"/>
      <c r="FS324" s="51"/>
      <c r="FT324" s="51"/>
      <c r="FU324" s="51"/>
      <c r="FV324" s="51"/>
      <c r="FW324" s="51"/>
      <c r="FX324" s="51"/>
      <c r="FY324" s="51"/>
      <c r="FZ324" s="51"/>
      <c r="GA324" s="51"/>
      <c r="GB324" s="51"/>
      <c r="GC324" s="51"/>
      <c r="GD324" s="51"/>
      <c r="GE324" s="51"/>
      <c r="GF324" s="51"/>
      <c r="GG324" s="51"/>
      <c r="GH324" s="51"/>
      <c r="GI324" s="51"/>
      <c r="GJ324" s="51"/>
      <c r="GK324" s="51"/>
      <c r="GL324" s="51"/>
      <c r="GM324" s="51"/>
      <c r="GN324" s="51"/>
      <c r="GO324" s="51"/>
      <c r="GP324" s="51"/>
      <c r="GQ324" s="51"/>
      <c r="GR324" s="51"/>
      <c r="GS324" s="51"/>
      <c r="GT324" s="51"/>
      <c r="GU324" s="51"/>
      <c r="GV324" s="51"/>
      <c r="GW324" s="51"/>
      <c r="GX324" s="51"/>
      <c r="GY324" s="51"/>
      <c r="GZ324" s="51"/>
      <c r="HA324" s="51"/>
      <c r="HB324" s="51"/>
      <c r="HC324" s="51"/>
      <c r="HD324" s="51"/>
      <c r="HE324" s="51"/>
      <c r="HF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1"/>
      <c r="BZ325" s="51"/>
      <c r="CA325" s="51"/>
      <c r="CB325" s="51"/>
      <c r="CC325" s="51"/>
      <c r="CD325" s="51"/>
      <c r="CE325" s="51"/>
      <c r="CF325" s="51"/>
      <c r="CG325" s="51"/>
      <c r="CH325" s="51"/>
      <c r="CI325" s="51"/>
      <c r="CJ325" s="51"/>
      <c r="CK325" s="51"/>
      <c r="CL325" s="51"/>
      <c r="CM325" s="51"/>
      <c r="CN325" s="51"/>
      <c r="CO325" s="51"/>
      <c r="CP325" s="51"/>
      <c r="CQ325" s="51"/>
      <c r="CR325" s="51"/>
      <c r="CS325" s="51"/>
      <c r="CT325" s="51"/>
      <c r="CU325" s="51"/>
      <c r="CV325" s="51"/>
      <c r="CW325" s="51"/>
      <c r="CX325" s="51"/>
      <c r="CY325" s="51"/>
      <c r="CZ325" s="51"/>
      <c r="DA325" s="51"/>
      <c r="DB325" s="51"/>
      <c r="DC325" s="51"/>
      <c r="DD325" s="51"/>
      <c r="DE325" s="51"/>
      <c r="DF325" s="51"/>
      <c r="DG325" s="51"/>
      <c r="DH325" s="51"/>
      <c r="DI325" s="51"/>
      <c r="DJ325" s="51"/>
      <c r="DK325" s="51"/>
      <c r="DL325" s="51"/>
      <c r="DM325" s="51"/>
      <c r="DN325" s="51"/>
      <c r="DO325" s="51"/>
      <c r="DP325" s="51"/>
      <c r="DQ325" s="51"/>
      <c r="DR325" s="51"/>
      <c r="DS325" s="51"/>
      <c r="DT325" s="51"/>
      <c r="DU325" s="51"/>
      <c r="DV325" s="51"/>
      <c r="DW325" s="51"/>
      <c r="DX325" s="51"/>
      <c r="DY325" s="51"/>
      <c r="DZ325" s="51"/>
      <c r="EA325" s="51"/>
      <c r="EB325" s="51"/>
      <c r="EC325" s="51"/>
      <c r="ED325" s="51"/>
      <c r="EE325" s="51"/>
      <c r="EF325" s="51"/>
      <c r="EG325" s="51"/>
      <c r="EH325" s="51"/>
      <c r="EI325" s="51"/>
      <c r="EJ325" s="51"/>
      <c r="EK325" s="51"/>
      <c r="EL325" s="51"/>
      <c r="EM325" s="51"/>
      <c r="EN325" s="51"/>
      <c r="EO325" s="51"/>
      <c r="EP325" s="51"/>
      <c r="EQ325" s="51"/>
      <c r="ER325" s="51"/>
      <c r="ES325" s="51"/>
      <c r="ET325" s="51"/>
      <c r="EU325" s="51"/>
      <c r="EV325" s="51"/>
      <c r="EW325" s="51"/>
      <c r="EX325" s="51"/>
      <c r="EY325" s="51"/>
      <c r="EZ325" s="51"/>
      <c r="FA325" s="51"/>
      <c r="FB325" s="51"/>
      <c r="FC325" s="51"/>
      <c r="FD325" s="51"/>
      <c r="FE325" s="51"/>
      <c r="FF325" s="51"/>
      <c r="FG325" s="51"/>
      <c r="FH325" s="51"/>
      <c r="FI325" s="51"/>
      <c r="FJ325" s="51"/>
      <c r="FK325" s="51"/>
      <c r="FL325" s="51"/>
      <c r="FM325" s="51"/>
      <c r="FN325" s="51"/>
      <c r="FO325" s="51"/>
      <c r="FP325" s="51"/>
      <c r="FQ325" s="51"/>
      <c r="FR325" s="51"/>
      <c r="FS325" s="51"/>
      <c r="FT325" s="51"/>
      <c r="FU325" s="51"/>
      <c r="FV325" s="51"/>
      <c r="FW325" s="51"/>
      <c r="FX325" s="51"/>
      <c r="FY325" s="51"/>
      <c r="FZ325" s="51"/>
      <c r="GA325" s="51"/>
      <c r="GB325" s="51"/>
      <c r="GC325" s="51"/>
      <c r="GD325" s="51"/>
      <c r="GE325" s="51"/>
      <c r="GF325" s="51"/>
      <c r="GG325" s="51"/>
      <c r="GH325" s="51"/>
      <c r="GI325" s="51"/>
      <c r="GJ325" s="51"/>
      <c r="GK325" s="51"/>
      <c r="GL325" s="51"/>
      <c r="GM325" s="51"/>
      <c r="GN325" s="51"/>
      <c r="GO325" s="51"/>
      <c r="GP325" s="51"/>
      <c r="GQ325" s="51"/>
      <c r="GR325" s="51"/>
      <c r="GS325" s="51"/>
      <c r="GT325" s="51"/>
      <c r="GU325" s="51"/>
      <c r="GV325" s="51"/>
      <c r="GW325" s="51"/>
      <c r="GX325" s="51"/>
      <c r="GY325" s="51"/>
      <c r="GZ325" s="51"/>
      <c r="HA325" s="51"/>
      <c r="HB325" s="51"/>
      <c r="HC325" s="51"/>
      <c r="HD325" s="51"/>
      <c r="HE325" s="51"/>
      <c r="HF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c r="BS326" s="51"/>
      <c r="BT326" s="51"/>
      <c r="BU326" s="51"/>
      <c r="BV326" s="51"/>
      <c r="BW326" s="51"/>
      <c r="BX326" s="51"/>
      <c r="BY326" s="51"/>
      <c r="BZ326" s="51"/>
      <c r="CA326" s="51"/>
      <c r="CB326" s="51"/>
      <c r="CC326" s="51"/>
      <c r="CD326" s="51"/>
      <c r="CE326" s="51"/>
      <c r="CF326" s="51"/>
      <c r="CG326" s="51"/>
      <c r="CH326" s="51"/>
      <c r="CI326" s="51"/>
      <c r="CJ326" s="51"/>
      <c r="CK326" s="51"/>
      <c r="CL326" s="51"/>
      <c r="CM326" s="51"/>
      <c r="CN326" s="51"/>
      <c r="CO326" s="51"/>
      <c r="CP326" s="51"/>
      <c r="CQ326" s="51"/>
      <c r="CR326" s="51"/>
      <c r="CS326" s="51"/>
      <c r="CT326" s="51"/>
      <c r="CU326" s="51"/>
      <c r="CV326" s="51"/>
      <c r="CW326" s="51"/>
      <c r="CX326" s="51"/>
      <c r="CY326" s="51"/>
      <c r="CZ326" s="51"/>
      <c r="DA326" s="51"/>
      <c r="DB326" s="51"/>
      <c r="DC326" s="51"/>
      <c r="DD326" s="51"/>
      <c r="DE326" s="51"/>
      <c r="DF326" s="51"/>
      <c r="DG326" s="51"/>
      <c r="DH326" s="51"/>
      <c r="DI326" s="51"/>
      <c r="DJ326" s="51"/>
      <c r="DK326" s="51"/>
      <c r="DL326" s="51"/>
      <c r="DM326" s="51"/>
      <c r="DN326" s="51"/>
      <c r="DO326" s="51"/>
      <c r="DP326" s="51"/>
      <c r="DQ326" s="51"/>
      <c r="DR326" s="51"/>
      <c r="DS326" s="51"/>
      <c r="DT326" s="51"/>
      <c r="DU326" s="51"/>
      <c r="DV326" s="51"/>
      <c r="DW326" s="51"/>
      <c r="DX326" s="51"/>
      <c r="DY326" s="51"/>
      <c r="DZ326" s="51"/>
      <c r="EA326" s="51"/>
      <c r="EB326" s="51"/>
      <c r="EC326" s="51"/>
      <c r="ED326" s="51"/>
      <c r="EE326" s="51"/>
      <c r="EF326" s="51"/>
      <c r="EG326" s="51"/>
      <c r="EH326" s="51"/>
      <c r="EI326" s="51"/>
      <c r="EJ326" s="51"/>
      <c r="EK326" s="51"/>
      <c r="EL326" s="51"/>
      <c r="EM326" s="51"/>
      <c r="EN326" s="51"/>
      <c r="EO326" s="51"/>
      <c r="EP326" s="51"/>
      <c r="EQ326" s="51"/>
      <c r="ER326" s="51"/>
      <c r="ES326" s="51"/>
      <c r="ET326" s="51"/>
      <c r="EU326" s="51"/>
      <c r="EV326" s="51"/>
      <c r="EW326" s="51"/>
      <c r="EX326" s="51"/>
      <c r="EY326" s="51"/>
      <c r="EZ326" s="51"/>
      <c r="FA326" s="51"/>
      <c r="FB326" s="51"/>
      <c r="FC326" s="51"/>
      <c r="FD326" s="51"/>
      <c r="FE326" s="51"/>
      <c r="FF326" s="51"/>
      <c r="FG326" s="51"/>
      <c r="FH326" s="51"/>
      <c r="FI326" s="51"/>
      <c r="FJ326" s="51"/>
      <c r="FK326" s="51"/>
      <c r="FL326" s="51"/>
      <c r="FM326" s="51"/>
      <c r="FN326" s="51"/>
      <c r="FO326" s="51"/>
      <c r="FP326" s="51"/>
      <c r="FQ326" s="51"/>
      <c r="FR326" s="51"/>
      <c r="FS326" s="51"/>
      <c r="FT326" s="51"/>
      <c r="FU326" s="51"/>
      <c r="FV326" s="51"/>
      <c r="FW326" s="51"/>
      <c r="FX326" s="51"/>
      <c r="FY326" s="51"/>
      <c r="FZ326" s="51"/>
      <c r="GA326" s="51"/>
      <c r="GB326" s="51"/>
      <c r="GC326" s="51"/>
      <c r="GD326" s="51"/>
      <c r="GE326" s="51"/>
      <c r="GF326" s="51"/>
      <c r="GG326" s="51"/>
      <c r="GH326" s="51"/>
      <c r="GI326" s="51"/>
      <c r="GJ326" s="51"/>
      <c r="GK326" s="51"/>
      <c r="GL326" s="51"/>
      <c r="GM326" s="51"/>
      <c r="GN326" s="51"/>
      <c r="GO326" s="51"/>
      <c r="GP326" s="51"/>
      <c r="GQ326" s="51"/>
      <c r="GR326" s="51"/>
      <c r="GS326" s="51"/>
      <c r="GT326" s="51"/>
      <c r="GU326" s="51"/>
      <c r="GV326" s="51"/>
      <c r="GW326" s="51"/>
      <c r="GX326" s="51"/>
      <c r="GY326" s="51"/>
      <c r="GZ326" s="51"/>
      <c r="HA326" s="51"/>
      <c r="HB326" s="51"/>
      <c r="HC326" s="51"/>
      <c r="HD326" s="51"/>
      <c r="HE326" s="51"/>
      <c r="HF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1"/>
      <c r="BZ327" s="51"/>
      <c r="CA327" s="51"/>
      <c r="CB327" s="51"/>
      <c r="CC327" s="51"/>
      <c r="CD327" s="51"/>
      <c r="CE327" s="51"/>
      <c r="CF327" s="51"/>
      <c r="CG327" s="51"/>
      <c r="CH327" s="51"/>
      <c r="CI327" s="51"/>
      <c r="CJ327" s="51"/>
      <c r="CK327" s="51"/>
      <c r="CL327" s="51"/>
      <c r="CM327" s="51"/>
      <c r="CN327" s="51"/>
      <c r="CO327" s="51"/>
      <c r="CP327" s="51"/>
      <c r="CQ327" s="51"/>
      <c r="CR327" s="51"/>
      <c r="CS327" s="51"/>
      <c r="CT327" s="51"/>
      <c r="CU327" s="51"/>
      <c r="CV327" s="51"/>
      <c r="CW327" s="51"/>
      <c r="CX327" s="51"/>
      <c r="CY327" s="51"/>
      <c r="CZ327" s="51"/>
      <c r="DA327" s="51"/>
      <c r="DB327" s="51"/>
      <c r="DC327" s="51"/>
      <c r="DD327" s="51"/>
      <c r="DE327" s="51"/>
      <c r="DF327" s="51"/>
      <c r="DG327" s="51"/>
      <c r="DH327" s="51"/>
      <c r="DI327" s="51"/>
      <c r="DJ327" s="51"/>
      <c r="DK327" s="51"/>
      <c r="DL327" s="51"/>
      <c r="DM327" s="51"/>
      <c r="DN327" s="51"/>
      <c r="DO327" s="51"/>
      <c r="DP327" s="51"/>
      <c r="DQ327" s="51"/>
      <c r="DR327" s="51"/>
      <c r="DS327" s="51"/>
      <c r="DT327" s="51"/>
      <c r="DU327" s="51"/>
      <c r="DV327" s="51"/>
      <c r="DW327" s="51"/>
      <c r="DX327" s="51"/>
      <c r="DY327" s="51"/>
      <c r="DZ327" s="51"/>
      <c r="EA327" s="51"/>
      <c r="EB327" s="51"/>
      <c r="EC327" s="51"/>
      <c r="ED327" s="51"/>
      <c r="EE327" s="51"/>
      <c r="EF327" s="51"/>
      <c r="EG327" s="51"/>
      <c r="EH327" s="51"/>
      <c r="EI327" s="51"/>
      <c r="EJ327" s="51"/>
      <c r="EK327" s="51"/>
      <c r="EL327" s="51"/>
      <c r="EM327" s="51"/>
      <c r="EN327" s="51"/>
      <c r="EO327" s="51"/>
      <c r="EP327" s="51"/>
      <c r="EQ327" s="51"/>
      <c r="ER327" s="51"/>
      <c r="ES327" s="51"/>
      <c r="ET327" s="51"/>
      <c r="EU327" s="51"/>
      <c r="EV327" s="51"/>
      <c r="EW327" s="51"/>
      <c r="EX327" s="51"/>
      <c r="EY327" s="51"/>
      <c r="EZ327" s="51"/>
      <c r="FA327" s="51"/>
      <c r="FB327" s="51"/>
      <c r="FC327" s="51"/>
      <c r="FD327" s="51"/>
      <c r="FE327" s="51"/>
      <c r="FF327" s="51"/>
      <c r="FG327" s="51"/>
      <c r="FH327" s="51"/>
      <c r="FI327" s="51"/>
      <c r="FJ327" s="51"/>
      <c r="FK327" s="51"/>
      <c r="FL327" s="51"/>
      <c r="FM327" s="51"/>
      <c r="FN327" s="51"/>
      <c r="FO327" s="51"/>
      <c r="FP327" s="51"/>
      <c r="FQ327" s="51"/>
      <c r="FR327" s="51"/>
      <c r="FS327" s="51"/>
      <c r="FT327" s="51"/>
      <c r="FU327" s="51"/>
      <c r="FV327" s="51"/>
      <c r="FW327" s="51"/>
      <c r="FX327" s="51"/>
      <c r="FY327" s="51"/>
      <c r="FZ327" s="51"/>
      <c r="GA327" s="51"/>
      <c r="GB327" s="51"/>
      <c r="GC327" s="51"/>
      <c r="GD327" s="51"/>
      <c r="GE327" s="51"/>
      <c r="GF327" s="51"/>
      <c r="GG327" s="51"/>
      <c r="GH327" s="51"/>
      <c r="GI327" s="51"/>
      <c r="GJ327" s="51"/>
      <c r="GK327" s="51"/>
      <c r="GL327" s="51"/>
      <c r="GM327" s="51"/>
      <c r="GN327" s="51"/>
      <c r="GO327" s="51"/>
      <c r="GP327" s="51"/>
      <c r="GQ327" s="51"/>
      <c r="GR327" s="51"/>
      <c r="GS327" s="51"/>
      <c r="GT327" s="51"/>
      <c r="GU327" s="51"/>
      <c r="GV327" s="51"/>
      <c r="GW327" s="51"/>
      <c r="GX327" s="51"/>
      <c r="GY327" s="51"/>
      <c r="GZ327" s="51"/>
      <c r="HA327" s="51"/>
      <c r="HB327" s="51"/>
      <c r="HC327" s="51"/>
      <c r="HD327" s="51"/>
      <c r="HE327" s="51"/>
      <c r="HF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c r="BS328" s="51"/>
      <c r="BT328" s="51"/>
      <c r="BU328" s="51"/>
      <c r="BV328" s="51"/>
      <c r="BW328" s="51"/>
      <c r="BX328" s="51"/>
      <c r="BY328" s="51"/>
      <c r="BZ328" s="51"/>
      <c r="CA328" s="51"/>
      <c r="CB328" s="51"/>
      <c r="CC328" s="51"/>
      <c r="CD328" s="51"/>
      <c r="CE328" s="51"/>
      <c r="CF328" s="51"/>
      <c r="CG328" s="51"/>
      <c r="CH328" s="51"/>
      <c r="CI328" s="51"/>
      <c r="CJ328" s="51"/>
      <c r="CK328" s="51"/>
      <c r="CL328" s="51"/>
      <c r="CM328" s="51"/>
      <c r="CN328" s="51"/>
      <c r="CO328" s="51"/>
      <c r="CP328" s="51"/>
      <c r="CQ328" s="51"/>
      <c r="CR328" s="51"/>
      <c r="CS328" s="51"/>
      <c r="CT328" s="51"/>
      <c r="CU328" s="51"/>
      <c r="CV328" s="51"/>
      <c r="CW328" s="51"/>
      <c r="CX328" s="51"/>
      <c r="CY328" s="51"/>
      <c r="CZ328" s="51"/>
      <c r="DA328" s="51"/>
      <c r="DB328" s="51"/>
      <c r="DC328" s="51"/>
      <c r="DD328" s="51"/>
      <c r="DE328" s="51"/>
      <c r="DF328" s="51"/>
      <c r="DG328" s="51"/>
      <c r="DH328" s="51"/>
      <c r="DI328" s="51"/>
      <c r="DJ328" s="51"/>
      <c r="DK328" s="51"/>
      <c r="DL328" s="51"/>
      <c r="DM328" s="51"/>
      <c r="DN328" s="51"/>
      <c r="DO328" s="51"/>
      <c r="DP328" s="51"/>
      <c r="DQ328" s="51"/>
      <c r="DR328" s="51"/>
      <c r="DS328" s="51"/>
      <c r="DT328" s="51"/>
      <c r="DU328" s="51"/>
      <c r="DV328" s="51"/>
      <c r="DW328" s="51"/>
      <c r="DX328" s="51"/>
      <c r="DY328" s="51"/>
      <c r="DZ328" s="51"/>
      <c r="EA328" s="51"/>
      <c r="EB328" s="51"/>
      <c r="EC328" s="51"/>
      <c r="ED328" s="51"/>
      <c r="EE328" s="51"/>
      <c r="EF328" s="51"/>
      <c r="EG328" s="51"/>
      <c r="EH328" s="51"/>
      <c r="EI328" s="51"/>
      <c r="EJ328" s="51"/>
      <c r="EK328" s="51"/>
      <c r="EL328" s="51"/>
      <c r="EM328" s="51"/>
      <c r="EN328" s="51"/>
      <c r="EO328" s="51"/>
      <c r="EP328" s="51"/>
      <c r="EQ328" s="51"/>
      <c r="ER328" s="51"/>
      <c r="ES328" s="51"/>
      <c r="ET328" s="51"/>
      <c r="EU328" s="51"/>
      <c r="EV328" s="51"/>
      <c r="EW328" s="51"/>
      <c r="EX328" s="51"/>
      <c r="EY328" s="51"/>
      <c r="EZ328" s="51"/>
      <c r="FA328" s="51"/>
      <c r="FB328" s="51"/>
      <c r="FC328" s="51"/>
      <c r="FD328" s="51"/>
      <c r="FE328" s="51"/>
      <c r="FF328" s="51"/>
      <c r="FG328" s="51"/>
      <c r="FH328" s="51"/>
      <c r="FI328" s="51"/>
      <c r="FJ328" s="51"/>
      <c r="FK328" s="51"/>
      <c r="FL328" s="51"/>
      <c r="FM328" s="51"/>
      <c r="FN328" s="51"/>
      <c r="FO328" s="51"/>
      <c r="FP328" s="51"/>
      <c r="FQ328" s="51"/>
      <c r="FR328" s="51"/>
      <c r="FS328" s="51"/>
      <c r="FT328" s="51"/>
      <c r="FU328" s="51"/>
      <c r="FV328" s="51"/>
      <c r="FW328" s="51"/>
      <c r="FX328" s="51"/>
      <c r="FY328" s="51"/>
      <c r="FZ328" s="51"/>
      <c r="GA328" s="51"/>
      <c r="GB328" s="51"/>
      <c r="GC328" s="51"/>
      <c r="GD328" s="51"/>
      <c r="GE328" s="51"/>
      <c r="GF328" s="51"/>
      <c r="GG328" s="51"/>
      <c r="GH328" s="51"/>
      <c r="GI328" s="51"/>
      <c r="GJ328" s="51"/>
      <c r="GK328" s="51"/>
      <c r="GL328" s="51"/>
      <c r="GM328" s="51"/>
      <c r="GN328" s="51"/>
      <c r="GO328" s="51"/>
      <c r="GP328" s="51"/>
      <c r="GQ328" s="51"/>
      <c r="GR328" s="51"/>
      <c r="GS328" s="51"/>
      <c r="GT328" s="51"/>
      <c r="GU328" s="51"/>
      <c r="GV328" s="51"/>
      <c r="GW328" s="51"/>
      <c r="GX328" s="51"/>
      <c r="GY328" s="51"/>
      <c r="GZ328" s="51"/>
      <c r="HA328" s="51"/>
      <c r="HB328" s="51"/>
      <c r="HC328" s="51"/>
      <c r="HD328" s="51"/>
      <c r="HE328" s="51"/>
      <c r="HF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1"/>
      <c r="BZ329" s="51"/>
      <c r="CA329" s="51"/>
      <c r="CB329" s="51"/>
      <c r="CC329" s="51"/>
      <c r="CD329" s="51"/>
      <c r="CE329" s="51"/>
      <c r="CF329" s="51"/>
      <c r="CG329" s="51"/>
      <c r="CH329" s="51"/>
      <c r="CI329" s="51"/>
      <c r="CJ329" s="51"/>
      <c r="CK329" s="51"/>
      <c r="CL329" s="51"/>
      <c r="CM329" s="51"/>
      <c r="CN329" s="51"/>
      <c r="CO329" s="51"/>
      <c r="CP329" s="51"/>
      <c r="CQ329" s="51"/>
      <c r="CR329" s="51"/>
      <c r="CS329" s="51"/>
      <c r="CT329" s="51"/>
      <c r="CU329" s="51"/>
      <c r="CV329" s="51"/>
      <c r="CW329" s="51"/>
      <c r="CX329" s="51"/>
      <c r="CY329" s="51"/>
      <c r="CZ329" s="51"/>
      <c r="DA329" s="51"/>
      <c r="DB329" s="51"/>
      <c r="DC329" s="51"/>
      <c r="DD329" s="51"/>
      <c r="DE329" s="51"/>
      <c r="DF329" s="51"/>
      <c r="DG329" s="51"/>
      <c r="DH329" s="51"/>
      <c r="DI329" s="51"/>
      <c r="DJ329" s="51"/>
      <c r="DK329" s="51"/>
      <c r="DL329" s="51"/>
      <c r="DM329" s="51"/>
      <c r="DN329" s="51"/>
      <c r="DO329" s="51"/>
      <c r="DP329" s="51"/>
      <c r="DQ329" s="51"/>
      <c r="DR329" s="51"/>
      <c r="DS329" s="51"/>
      <c r="DT329" s="51"/>
      <c r="DU329" s="51"/>
      <c r="DV329" s="51"/>
      <c r="DW329" s="51"/>
      <c r="DX329" s="51"/>
      <c r="DY329" s="51"/>
      <c r="DZ329" s="51"/>
      <c r="EA329" s="51"/>
      <c r="EB329" s="51"/>
      <c r="EC329" s="51"/>
      <c r="ED329" s="51"/>
      <c r="EE329" s="51"/>
      <c r="EF329" s="51"/>
      <c r="EG329" s="51"/>
      <c r="EH329" s="51"/>
      <c r="EI329" s="51"/>
      <c r="EJ329" s="51"/>
      <c r="EK329" s="51"/>
      <c r="EL329" s="51"/>
      <c r="EM329" s="51"/>
      <c r="EN329" s="51"/>
      <c r="EO329" s="51"/>
      <c r="EP329" s="51"/>
      <c r="EQ329" s="51"/>
      <c r="ER329" s="51"/>
      <c r="ES329" s="51"/>
      <c r="ET329" s="51"/>
      <c r="EU329" s="51"/>
      <c r="EV329" s="51"/>
      <c r="EW329" s="51"/>
      <c r="EX329" s="51"/>
      <c r="EY329" s="51"/>
      <c r="EZ329" s="51"/>
      <c r="FA329" s="51"/>
      <c r="FB329" s="51"/>
      <c r="FC329" s="51"/>
      <c r="FD329" s="51"/>
      <c r="FE329" s="51"/>
      <c r="FF329" s="51"/>
      <c r="FG329" s="51"/>
      <c r="FH329" s="51"/>
      <c r="FI329" s="51"/>
      <c r="FJ329" s="51"/>
      <c r="FK329" s="51"/>
      <c r="FL329" s="51"/>
      <c r="FM329" s="51"/>
      <c r="FN329" s="51"/>
      <c r="FO329" s="51"/>
      <c r="FP329" s="51"/>
      <c r="FQ329" s="51"/>
      <c r="FR329" s="51"/>
      <c r="FS329" s="51"/>
      <c r="FT329" s="51"/>
      <c r="FU329" s="51"/>
      <c r="FV329" s="51"/>
      <c r="FW329" s="51"/>
      <c r="FX329" s="51"/>
      <c r="FY329" s="51"/>
      <c r="FZ329" s="51"/>
      <c r="GA329" s="51"/>
      <c r="GB329" s="51"/>
      <c r="GC329" s="51"/>
      <c r="GD329" s="51"/>
      <c r="GE329" s="51"/>
      <c r="GF329" s="51"/>
      <c r="GG329" s="51"/>
      <c r="GH329" s="51"/>
      <c r="GI329" s="51"/>
      <c r="GJ329" s="51"/>
      <c r="GK329" s="51"/>
      <c r="GL329" s="51"/>
      <c r="GM329" s="51"/>
      <c r="GN329" s="51"/>
      <c r="GO329" s="51"/>
      <c r="GP329" s="51"/>
      <c r="GQ329" s="51"/>
      <c r="GR329" s="51"/>
      <c r="GS329" s="51"/>
      <c r="GT329" s="51"/>
      <c r="GU329" s="51"/>
      <c r="GV329" s="51"/>
      <c r="GW329" s="51"/>
      <c r="GX329" s="51"/>
      <c r="GY329" s="51"/>
      <c r="GZ329" s="51"/>
      <c r="HA329" s="51"/>
      <c r="HB329" s="51"/>
      <c r="HC329" s="51"/>
      <c r="HD329" s="51"/>
      <c r="HE329" s="51"/>
      <c r="HF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c r="BS330" s="51"/>
      <c r="BT330" s="51"/>
      <c r="BU330" s="51"/>
      <c r="BV330" s="51"/>
      <c r="BW330" s="51"/>
      <c r="BX330" s="51"/>
      <c r="BY330" s="51"/>
      <c r="BZ330" s="51"/>
      <c r="CA330" s="51"/>
      <c r="CB330" s="51"/>
      <c r="CC330" s="51"/>
      <c r="CD330" s="51"/>
      <c r="CE330" s="51"/>
      <c r="CF330" s="51"/>
      <c r="CG330" s="51"/>
      <c r="CH330" s="51"/>
      <c r="CI330" s="51"/>
      <c r="CJ330" s="51"/>
      <c r="CK330" s="51"/>
      <c r="CL330" s="51"/>
      <c r="CM330" s="51"/>
      <c r="CN330" s="51"/>
      <c r="CO330" s="51"/>
      <c r="CP330" s="51"/>
      <c r="CQ330" s="51"/>
      <c r="CR330" s="51"/>
      <c r="CS330" s="51"/>
      <c r="CT330" s="51"/>
      <c r="CU330" s="51"/>
      <c r="CV330" s="51"/>
      <c r="CW330" s="51"/>
      <c r="CX330" s="51"/>
      <c r="CY330" s="51"/>
      <c r="CZ330" s="51"/>
      <c r="DA330" s="51"/>
      <c r="DB330" s="51"/>
      <c r="DC330" s="51"/>
      <c r="DD330" s="51"/>
      <c r="DE330" s="51"/>
      <c r="DF330" s="51"/>
      <c r="DG330" s="51"/>
      <c r="DH330" s="51"/>
      <c r="DI330" s="51"/>
      <c r="DJ330" s="51"/>
      <c r="DK330" s="51"/>
      <c r="DL330" s="51"/>
      <c r="DM330" s="51"/>
      <c r="DN330" s="51"/>
      <c r="DO330" s="51"/>
      <c r="DP330" s="51"/>
      <c r="DQ330" s="51"/>
      <c r="DR330" s="51"/>
      <c r="DS330" s="51"/>
      <c r="DT330" s="51"/>
      <c r="DU330" s="51"/>
      <c r="DV330" s="51"/>
      <c r="DW330" s="51"/>
      <c r="DX330" s="51"/>
      <c r="DY330" s="51"/>
      <c r="DZ330" s="51"/>
      <c r="EA330" s="51"/>
      <c r="EB330" s="51"/>
      <c r="EC330" s="51"/>
      <c r="ED330" s="51"/>
      <c r="EE330" s="51"/>
      <c r="EF330" s="51"/>
      <c r="EG330" s="51"/>
      <c r="EH330" s="51"/>
      <c r="EI330" s="51"/>
      <c r="EJ330" s="51"/>
      <c r="EK330" s="51"/>
      <c r="EL330" s="51"/>
      <c r="EM330" s="51"/>
      <c r="EN330" s="51"/>
      <c r="EO330" s="51"/>
      <c r="EP330" s="51"/>
      <c r="EQ330" s="51"/>
      <c r="ER330" s="51"/>
      <c r="ES330" s="51"/>
      <c r="ET330" s="51"/>
      <c r="EU330" s="51"/>
      <c r="EV330" s="51"/>
      <c r="EW330" s="51"/>
      <c r="EX330" s="51"/>
      <c r="EY330" s="51"/>
      <c r="EZ330" s="51"/>
      <c r="FA330" s="51"/>
      <c r="FB330" s="51"/>
      <c r="FC330" s="51"/>
      <c r="FD330" s="51"/>
      <c r="FE330" s="51"/>
      <c r="FF330" s="51"/>
      <c r="FG330" s="51"/>
      <c r="FH330" s="51"/>
      <c r="FI330" s="51"/>
      <c r="FJ330" s="51"/>
      <c r="FK330" s="51"/>
      <c r="FL330" s="51"/>
      <c r="FM330" s="51"/>
      <c r="FN330" s="51"/>
      <c r="FO330" s="51"/>
      <c r="FP330" s="51"/>
      <c r="FQ330" s="51"/>
      <c r="FR330" s="51"/>
      <c r="FS330" s="51"/>
      <c r="FT330" s="51"/>
      <c r="FU330" s="51"/>
      <c r="FV330" s="51"/>
      <c r="FW330" s="51"/>
      <c r="FX330" s="51"/>
      <c r="FY330" s="51"/>
      <c r="FZ330" s="51"/>
      <c r="GA330" s="51"/>
      <c r="GB330" s="51"/>
      <c r="GC330" s="51"/>
      <c r="GD330" s="51"/>
      <c r="GE330" s="51"/>
      <c r="GF330" s="51"/>
      <c r="GG330" s="51"/>
      <c r="GH330" s="51"/>
      <c r="GI330" s="51"/>
      <c r="GJ330" s="51"/>
      <c r="GK330" s="51"/>
      <c r="GL330" s="51"/>
      <c r="GM330" s="51"/>
      <c r="GN330" s="51"/>
      <c r="GO330" s="51"/>
      <c r="GP330" s="51"/>
      <c r="GQ330" s="51"/>
      <c r="GR330" s="51"/>
      <c r="GS330" s="51"/>
      <c r="GT330" s="51"/>
      <c r="GU330" s="51"/>
      <c r="GV330" s="51"/>
      <c r="GW330" s="51"/>
      <c r="GX330" s="51"/>
      <c r="GY330" s="51"/>
      <c r="GZ330" s="51"/>
      <c r="HA330" s="51"/>
      <c r="HB330" s="51"/>
      <c r="HC330" s="51"/>
      <c r="HD330" s="51"/>
      <c r="HE330" s="51"/>
      <c r="HF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1"/>
      <c r="BZ331" s="51"/>
      <c r="CA331" s="51"/>
      <c r="CB331" s="51"/>
      <c r="CC331" s="51"/>
      <c r="CD331" s="51"/>
      <c r="CE331" s="51"/>
      <c r="CF331" s="51"/>
      <c r="CG331" s="51"/>
      <c r="CH331" s="51"/>
      <c r="CI331" s="51"/>
      <c r="CJ331" s="51"/>
      <c r="CK331" s="51"/>
      <c r="CL331" s="51"/>
      <c r="CM331" s="51"/>
      <c r="CN331" s="51"/>
      <c r="CO331" s="51"/>
      <c r="CP331" s="51"/>
      <c r="CQ331" s="51"/>
      <c r="CR331" s="51"/>
      <c r="CS331" s="51"/>
      <c r="CT331" s="51"/>
      <c r="CU331" s="51"/>
      <c r="CV331" s="51"/>
      <c r="CW331" s="51"/>
      <c r="CX331" s="51"/>
      <c r="CY331" s="51"/>
      <c r="CZ331" s="51"/>
      <c r="DA331" s="51"/>
      <c r="DB331" s="51"/>
      <c r="DC331" s="51"/>
      <c r="DD331" s="51"/>
      <c r="DE331" s="51"/>
      <c r="DF331" s="51"/>
      <c r="DG331" s="51"/>
      <c r="DH331" s="51"/>
      <c r="DI331" s="51"/>
      <c r="DJ331" s="51"/>
      <c r="DK331" s="51"/>
      <c r="DL331" s="51"/>
      <c r="DM331" s="51"/>
      <c r="DN331" s="51"/>
      <c r="DO331" s="51"/>
      <c r="DP331" s="51"/>
      <c r="DQ331" s="51"/>
      <c r="DR331" s="51"/>
      <c r="DS331" s="51"/>
      <c r="DT331" s="51"/>
      <c r="DU331" s="51"/>
      <c r="DV331" s="51"/>
      <c r="DW331" s="51"/>
      <c r="DX331" s="51"/>
      <c r="DY331" s="51"/>
      <c r="DZ331" s="51"/>
      <c r="EA331" s="51"/>
      <c r="EB331" s="51"/>
      <c r="EC331" s="51"/>
      <c r="ED331" s="51"/>
      <c r="EE331" s="51"/>
      <c r="EF331" s="51"/>
      <c r="EG331" s="51"/>
      <c r="EH331" s="51"/>
      <c r="EI331" s="51"/>
      <c r="EJ331" s="51"/>
      <c r="EK331" s="51"/>
      <c r="EL331" s="51"/>
      <c r="EM331" s="51"/>
      <c r="EN331" s="51"/>
      <c r="EO331" s="51"/>
      <c r="EP331" s="51"/>
      <c r="EQ331" s="51"/>
      <c r="ER331" s="51"/>
      <c r="ES331" s="51"/>
      <c r="ET331" s="51"/>
      <c r="EU331" s="51"/>
      <c r="EV331" s="51"/>
      <c r="EW331" s="51"/>
      <c r="EX331" s="51"/>
      <c r="EY331" s="51"/>
      <c r="EZ331" s="51"/>
      <c r="FA331" s="51"/>
      <c r="FB331" s="51"/>
      <c r="FC331" s="51"/>
      <c r="FD331" s="51"/>
      <c r="FE331" s="51"/>
      <c r="FF331" s="51"/>
      <c r="FG331" s="51"/>
      <c r="FH331" s="51"/>
      <c r="FI331" s="51"/>
      <c r="FJ331" s="51"/>
      <c r="FK331" s="51"/>
      <c r="FL331" s="51"/>
      <c r="FM331" s="51"/>
      <c r="FN331" s="51"/>
      <c r="FO331" s="51"/>
      <c r="FP331" s="51"/>
      <c r="FQ331" s="51"/>
      <c r="FR331" s="51"/>
      <c r="FS331" s="51"/>
      <c r="FT331" s="51"/>
      <c r="FU331" s="51"/>
      <c r="FV331" s="51"/>
      <c r="FW331" s="51"/>
      <c r="FX331" s="51"/>
      <c r="FY331" s="51"/>
      <c r="FZ331" s="51"/>
      <c r="GA331" s="51"/>
      <c r="GB331" s="51"/>
      <c r="GC331" s="51"/>
      <c r="GD331" s="51"/>
      <c r="GE331" s="51"/>
      <c r="GF331" s="51"/>
      <c r="GG331" s="51"/>
      <c r="GH331" s="51"/>
      <c r="GI331" s="51"/>
      <c r="GJ331" s="51"/>
      <c r="GK331" s="51"/>
      <c r="GL331" s="51"/>
      <c r="GM331" s="51"/>
      <c r="GN331" s="51"/>
      <c r="GO331" s="51"/>
      <c r="GP331" s="51"/>
      <c r="GQ331" s="51"/>
      <c r="GR331" s="51"/>
      <c r="GS331" s="51"/>
      <c r="GT331" s="51"/>
      <c r="GU331" s="51"/>
      <c r="GV331" s="51"/>
      <c r="GW331" s="51"/>
      <c r="GX331" s="51"/>
      <c r="GY331" s="51"/>
      <c r="GZ331" s="51"/>
      <c r="HA331" s="51"/>
      <c r="HB331" s="51"/>
      <c r="HC331" s="51"/>
      <c r="HD331" s="51"/>
      <c r="HE331" s="51"/>
      <c r="HF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c r="BS332" s="51"/>
      <c r="BT332" s="51"/>
      <c r="BU332" s="51"/>
      <c r="BV332" s="51"/>
      <c r="BW332" s="51"/>
      <c r="BX332" s="51"/>
      <c r="BY332" s="51"/>
      <c r="BZ332" s="51"/>
      <c r="CA332" s="51"/>
      <c r="CB332" s="51"/>
      <c r="CC332" s="51"/>
      <c r="CD332" s="51"/>
      <c r="CE332" s="51"/>
      <c r="CF332" s="51"/>
      <c r="CG332" s="51"/>
      <c r="CH332" s="51"/>
      <c r="CI332" s="51"/>
      <c r="CJ332" s="51"/>
      <c r="CK332" s="51"/>
      <c r="CL332" s="51"/>
      <c r="CM332" s="51"/>
      <c r="CN332" s="51"/>
      <c r="CO332" s="51"/>
      <c r="CP332" s="51"/>
      <c r="CQ332" s="51"/>
      <c r="CR332" s="51"/>
      <c r="CS332" s="51"/>
      <c r="CT332" s="51"/>
      <c r="CU332" s="51"/>
      <c r="CV332" s="51"/>
      <c r="CW332" s="51"/>
      <c r="CX332" s="51"/>
      <c r="CY332" s="51"/>
      <c r="CZ332" s="51"/>
      <c r="DA332" s="51"/>
      <c r="DB332" s="51"/>
      <c r="DC332" s="51"/>
      <c r="DD332" s="51"/>
      <c r="DE332" s="51"/>
      <c r="DF332" s="51"/>
      <c r="DG332" s="51"/>
      <c r="DH332" s="51"/>
      <c r="DI332" s="51"/>
      <c r="DJ332" s="51"/>
      <c r="DK332" s="51"/>
      <c r="DL332" s="51"/>
      <c r="DM332" s="51"/>
      <c r="DN332" s="51"/>
      <c r="DO332" s="51"/>
      <c r="DP332" s="51"/>
      <c r="DQ332" s="51"/>
      <c r="DR332" s="51"/>
      <c r="DS332" s="51"/>
      <c r="DT332" s="51"/>
      <c r="DU332" s="51"/>
      <c r="DV332" s="51"/>
      <c r="DW332" s="51"/>
      <c r="DX332" s="51"/>
      <c r="DY332" s="51"/>
      <c r="DZ332" s="51"/>
      <c r="EA332" s="51"/>
      <c r="EB332" s="51"/>
      <c r="EC332" s="51"/>
      <c r="ED332" s="51"/>
      <c r="EE332" s="51"/>
      <c r="EF332" s="51"/>
      <c r="EG332" s="51"/>
      <c r="EH332" s="51"/>
      <c r="EI332" s="51"/>
      <c r="EJ332" s="51"/>
      <c r="EK332" s="51"/>
      <c r="EL332" s="51"/>
      <c r="EM332" s="51"/>
      <c r="EN332" s="51"/>
      <c r="EO332" s="51"/>
      <c r="EP332" s="51"/>
      <c r="EQ332" s="51"/>
      <c r="ER332" s="51"/>
      <c r="ES332" s="51"/>
      <c r="ET332" s="51"/>
      <c r="EU332" s="51"/>
      <c r="EV332" s="51"/>
      <c r="EW332" s="51"/>
      <c r="EX332" s="51"/>
      <c r="EY332" s="51"/>
      <c r="EZ332" s="51"/>
      <c r="FA332" s="51"/>
      <c r="FB332" s="51"/>
      <c r="FC332" s="51"/>
      <c r="FD332" s="51"/>
      <c r="FE332" s="51"/>
      <c r="FF332" s="51"/>
      <c r="FG332" s="51"/>
      <c r="FH332" s="51"/>
      <c r="FI332" s="51"/>
      <c r="FJ332" s="51"/>
      <c r="FK332" s="51"/>
      <c r="FL332" s="51"/>
      <c r="FM332" s="51"/>
      <c r="FN332" s="51"/>
      <c r="FO332" s="51"/>
      <c r="FP332" s="51"/>
      <c r="FQ332" s="51"/>
      <c r="FR332" s="51"/>
      <c r="FS332" s="51"/>
      <c r="FT332" s="51"/>
      <c r="FU332" s="51"/>
      <c r="FV332" s="51"/>
      <c r="FW332" s="51"/>
      <c r="FX332" s="51"/>
      <c r="FY332" s="51"/>
      <c r="FZ332" s="51"/>
      <c r="GA332" s="51"/>
      <c r="GB332" s="51"/>
      <c r="GC332" s="51"/>
      <c r="GD332" s="51"/>
      <c r="GE332" s="51"/>
      <c r="GF332" s="51"/>
      <c r="GG332" s="51"/>
      <c r="GH332" s="51"/>
      <c r="GI332" s="51"/>
      <c r="GJ332" s="51"/>
      <c r="GK332" s="51"/>
      <c r="GL332" s="51"/>
      <c r="GM332" s="51"/>
      <c r="GN332" s="51"/>
      <c r="GO332" s="51"/>
      <c r="GP332" s="51"/>
      <c r="GQ332" s="51"/>
      <c r="GR332" s="51"/>
      <c r="GS332" s="51"/>
      <c r="GT332" s="51"/>
      <c r="GU332" s="51"/>
      <c r="GV332" s="51"/>
      <c r="GW332" s="51"/>
      <c r="GX332" s="51"/>
      <c r="GY332" s="51"/>
      <c r="GZ332" s="51"/>
      <c r="HA332" s="51"/>
      <c r="HB332" s="51"/>
      <c r="HC332" s="51"/>
      <c r="HD332" s="51"/>
      <c r="HE332" s="51"/>
      <c r="HF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c r="BS333" s="51"/>
      <c r="BT333" s="51"/>
      <c r="BU333" s="51"/>
      <c r="BV333" s="51"/>
      <c r="BW333" s="51"/>
      <c r="BX333" s="51"/>
      <c r="BY333" s="51"/>
      <c r="BZ333" s="51"/>
      <c r="CA333" s="51"/>
      <c r="CB333" s="51"/>
      <c r="CC333" s="51"/>
      <c r="CD333" s="51"/>
      <c r="CE333" s="51"/>
      <c r="CF333" s="51"/>
      <c r="CG333" s="51"/>
      <c r="CH333" s="51"/>
      <c r="CI333" s="51"/>
      <c r="CJ333" s="51"/>
      <c r="CK333" s="51"/>
      <c r="CL333" s="51"/>
      <c r="CM333" s="51"/>
      <c r="CN333" s="51"/>
      <c r="CO333" s="51"/>
      <c r="CP333" s="51"/>
      <c r="CQ333" s="51"/>
      <c r="CR333" s="51"/>
      <c r="CS333" s="51"/>
      <c r="CT333" s="51"/>
      <c r="CU333" s="51"/>
      <c r="CV333" s="51"/>
      <c r="CW333" s="51"/>
      <c r="CX333" s="51"/>
      <c r="CY333" s="51"/>
      <c r="CZ333" s="51"/>
      <c r="DA333" s="51"/>
      <c r="DB333" s="51"/>
      <c r="DC333" s="51"/>
      <c r="DD333" s="51"/>
      <c r="DE333" s="51"/>
      <c r="DF333" s="51"/>
      <c r="DG333" s="51"/>
      <c r="DH333" s="51"/>
      <c r="DI333" s="51"/>
      <c r="DJ333" s="51"/>
      <c r="DK333" s="51"/>
      <c r="DL333" s="51"/>
      <c r="DM333" s="51"/>
      <c r="DN333" s="51"/>
      <c r="DO333" s="51"/>
      <c r="DP333" s="51"/>
      <c r="DQ333" s="51"/>
      <c r="DR333" s="51"/>
      <c r="DS333" s="51"/>
      <c r="DT333" s="51"/>
      <c r="DU333" s="51"/>
      <c r="DV333" s="51"/>
      <c r="DW333" s="51"/>
      <c r="DX333" s="51"/>
      <c r="DY333" s="51"/>
      <c r="DZ333" s="51"/>
      <c r="EA333" s="51"/>
      <c r="EB333" s="51"/>
      <c r="EC333" s="51"/>
      <c r="ED333" s="51"/>
      <c r="EE333" s="51"/>
      <c r="EF333" s="51"/>
      <c r="EG333" s="51"/>
      <c r="EH333" s="51"/>
      <c r="EI333" s="51"/>
      <c r="EJ333" s="51"/>
      <c r="EK333" s="51"/>
      <c r="EL333" s="51"/>
      <c r="EM333" s="51"/>
      <c r="EN333" s="51"/>
      <c r="EO333" s="51"/>
      <c r="EP333" s="51"/>
      <c r="EQ333" s="51"/>
      <c r="ER333" s="51"/>
      <c r="ES333" s="51"/>
      <c r="ET333" s="51"/>
      <c r="EU333" s="51"/>
      <c r="EV333" s="51"/>
      <c r="EW333" s="51"/>
      <c r="EX333" s="51"/>
      <c r="EY333" s="51"/>
      <c r="EZ333" s="51"/>
      <c r="FA333" s="51"/>
      <c r="FB333" s="51"/>
      <c r="FC333" s="51"/>
      <c r="FD333" s="51"/>
      <c r="FE333" s="51"/>
      <c r="FF333" s="51"/>
      <c r="FG333" s="51"/>
      <c r="FH333" s="51"/>
      <c r="FI333" s="51"/>
      <c r="FJ333" s="51"/>
      <c r="FK333" s="51"/>
      <c r="FL333" s="51"/>
      <c r="FM333" s="51"/>
      <c r="FN333" s="51"/>
      <c r="FO333" s="51"/>
      <c r="FP333" s="51"/>
      <c r="FQ333" s="51"/>
      <c r="FR333" s="51"/>
      <c r="FS333" s="51"/>
      <c r="FT333" s="51"/>
      <c r="FU333" s="51"/>
      <c r="FV333" s="51"/>
      <c r="FW333" s="51"/>
      <c r="FX333" s="51"/>
      <c r="FY333" s="51"/>
      <c r="FZ333" s="51"/>
      <c r="GA333" s="51"/>
      <c r="GB333" s="51"/>
      <c r="GC333" s="51"/>
      <c r="GD333" s="51"/>
      <c r="GE333" s="51"/>
      <c r="GF333" s="51"/>
      <c r="GG333" s="51"/>
      <c r="GH333" s="51"/>
      <c r="GI333" s="51"/>
      <c r="GJ333" s="51"/>
      <c r="GK333" s="51"/>
      <c r="GL333" s="51"/>
      <c r="GM333" s="51"/>
      <c r="GN333" s="51"/>
      <c r="GO333" s="51"/>
      <c r="GP333" s="51"/>
      <c r="GQ333" s="51"/>
      <c r="GR333" s="51"/>
      <c r="GS333" s="51"/>
      <c r="GT333" s="51"/>
      <c r="GU333" s="51"/>
      <c r="GV333" s="51"/>
      <c r="GW333" s="51"/>
      <c r="GX333" s="51"/>
      <c r="GY333" s="51"/>
      <c r="GZ333" s="51"/>
      <c r="HA333" s="51"/>
      <c r="HB333" s="51"/>
      <c r="HC333" s="51"/>
      <c r="HD333" s="51"/>
      <c r="HE333" s="51"/>
      <c r="HF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c r="BS334" s="51"/>
      <c r="BT334" s="51"/>
      <c r="BU334" s="51"/>
      <c r="BV334" s="51"/>
      <c r="BW334" s="51"/>
      <c r="BX334" s="51"/>
      <c r="BY334" s="51"/>
      <c r="BZ334" s="51"/>
      <c r="CA334" s="51"/>
      <c r="CB334" s="51"/>
      <c r="CC334" s="51"/>
      <c r="CD334" s="51"/>
      <c r="CE334" s="51"/>
      <c r="CF334" s="51"/>
      <c r="CG334" s="51"/>
      <c r="CH334" s="51"/>
      <c r="CI334" s="51"/>
      <c r="CJ334" s="51"/>
      <c r="CK334" s="51"/>
      <c r="CL334" s="51"/>
      <c r="CM334" s="51"/>
      <c r="CN334" s="51"/>
      <c r="CO334" s="51"/>
      <c r="CP334" s="51"/>
      <c r="CQ334" s="51"/>
      <c r="CR334" s="51"/>
      <c r="CS334" s="51"/>
      <c r="CT334" s="51"/>
      <c r="CU334" s="51"/>
      <c r="CV334" s="51"/>
      <c r="CW334" s="51"/>
      <c r="CX334" s="51"/>
      <c r="CY334" s="51"/>
      <c r="CZ334" s="51"/>
      <c r="DA334" s="51"/>
      <c r="DB334" s="51"/>
      <c r="DC334" s="51"/>
      <c r="DD334" s="51"/>
      <c r="DE334" s="51"/>
      <c r="DF334" s="51"/>
      <c r="DG334" s="51"/>
      <c r="DH334" s="51"/>
      <c r="DI334" s="51"/>
      <c r="DJ334" s="51"/>
      <c r="DK334" s="51"/>
      <c r="DL334" s="51"/>
      <c r="DM334" s="51"/>
      <c r="DN334" s="51"/>
      <c r="DO334" s="51"/>
      <c r="DP334" s="51"/>
      <c r="DQ334" s="51"/>
      <c r="DR334" s="51"/>
      <c r="DS334" s="51"/>
      <c r="DT334" s="51"/>
      <c r="DU334" s="51"/>
      <c r="DV334" s="51"/>
      <c r="DW334" s="51"/>
      <c r="DX334" s="51"/>
      <c r="DY334" s="51"/>
      <c r="DZ334" s="51"/>
      <c r="EA334" s="51"/>
      <c r="EB334" s="51"/>
      <c r="EC334" s="51"/>
      <c r="ED334" s="51"/>
      <c r="EE334" s="51"/>
      <c r="EF334" s="51"/>
      <c r="EG334" s="51"/>
      <c r="EH334" s="51"/>
      <c r="EI334" s="51"/>
      <c r="EJ334" s="51"/>
      <c r="EK334" s="51"/>
      <c r="EL334" s="51"/>
      <c r="EM334" s="51"/>
      <c r="EN334" s="51"/>
      <c r="EO334" s="51"/>
      <c r="EP334" s="51"/>
      <c r="EQ334" s="51"/>
      <c r="ER334" s="51"/>
      <c r="ES334" s="51"/>
      <c r="ET334" s="51"/>
      <c r="EU334" s="51"/>
      <c r="EV334" s="51"/>
      <c r="EW334" s="51"/>
      <c r="EX334" s="51"/>
      <c r="EY334" s="51"/>
      <c r="EZ334" s="51"/>
      <c r="FA334" s="51"/>
      <c r="FB334" s="51"/>
      <c r="FC334" s="51"/>
      <c r="FD334" s="51"/>
      <c r="FE334" s="51"/>
      <c r="FF334" s="51"/>
      <c r="FG334" s="51"/>
      <c r="FH334" s="51"/>
      <c r="FI334" s="51"/>
      <c r="FJ334" s="51"/>
      <c r="FK334" s="51"/>
      <c r="FL334" s="51"/>
      <c r="FM334" s="51"/>
      <c r="FN334" s="51"/>
      <c r="FO334" s="51"/>
      <c r="FP334" s="51"/>
      <c r="FQ334" s="51"/>
      <c r="FR334" s="51"/>
      <c r="FS334" s="51"/>
      <c r="FT334" s="51"/>
      <c r="FU334" s="51"/>
      <c r="FV334" s="51"/>
      <c r="FW334" s="51"/>
      <c r="FX334" s="51"/>
      <c r="FY334" s="51"/>
      <c r="FZ334" s="51"/>
      <c r="GA334" s="51"/>
      <c r="GB334" s="51"/>
      <c r="GC334" s="51"/>
      <c r="GD334" s="51"/>
      <c r="GE334" s="51"/>
      <c r="GF334" s="51"/>
      <c r="GG334" s="51"/>
      <c r="GH334" s="51"/>
      <c r="GI334" s="51"/>
      <c r="GJ334" s="51"/>
      <c r="GK334" s="51"/>
      <c r="GL334" s="51"/>
      <c r="GM334" s="51"/>
      <c r="GN334" s="51"/>
      <c r="GO334" s="51"/>
      <c r="GP334" s="51"/>
      <c r="GQ334" s="51"/>
      <c r="GR334" s="51"/>
      <c r="GS334" s="51"/>
      <c r="GT334" s="51"/>
      <c r="GU334" s="51"/>
      <c r="GV334" s="51"/>
      <c r="GW334" s="51"/>
      <c r="GX334" s="51"/>
      <c r="GY334" s="51"/>
      <c r="GZ334" s="51"/>
      <c r="HA334" s="51"/>
      <c r="HB334" s="51"/>
      <c r="HC334" s="51"/>
      <c r="HD334" s="51"/>
      <c r="HE334" s="51"/>
      <c r="HF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c r="BS335" s="51"/>
      <c r="BT335" s="51"/>
      <c r="BU335" s="51"/>
      <c r="BV335" s="51"/>
      <c r="BW335" s="51"/>
      <c r="BX335" s="51"/>
      <c r="BY335" s="51"/>
      <c r="BZ335" s="51"/>
      <c r="CA335" s="51"/>
      <c r="CB335" s="51"/>
      <c r="CC335" s="51"/>
      <c r="CD335" s="51"/>
      <c r="CE335" s="51"/>
      <c r="CF335" s="51"/>
      <c r="CG335" s="51"/>
      <c r="CH335" s="51"/>
      <c r="CI335" s="51"/>
      <c r="CJ335" s="51"/>
      <c r="CK335" s="51"/>
      <c r="CL335" s="51"/>
      <c r="CM335" s="51"/>
      <c r="CN335" s="51"/>
      <c r="CO335" s="51"/>
      <c r="CP335" s="51"/>
      <c r="CQ335" s="51"/>
      <c r="CR335" s="51"/>
      <c r="CS335" s="51"/>
      <c r="CT335" s="51"/>
      <c r="CU335" s="51"/>
      <c r="CV335" s="51"/>
      <c r="CW335" s="51"/>
      <c r="CX335" s="51"/>
      <c r="CY335" s="51"/>
      <c r="CZ335" s="51"/>
      <c r="DA335" s="51"/>
      <c r="DB335" s="51"/>
      <c r="DC335" s="51"/>
      <c r="DD335" s="51"/>
      <c r="DE335" s="51"/>
      <c r="DF335" s="51"/>
      <c r="DG335" s="51"/>
      <c r="DH335" s="51"/>
      <c r="DI335" s="51"/>
      <c r="DJ335" s="51"/>
      <c r="DK335" s="51"/>
      <c r="DL335" s="51"/>
      <c r="DM335" s="51"/>
      <c r="DN335" s="51"/>
      <c r="DO335" s="51"/>
      <c r="DP335" s="51"/>
      <c r="DQ335" s="51"/>
      <c r="DR335" s="51"/>
      <c r="DS335" s="51"/>
      <c r="DT335" s="51"/>
      <c r="DU335" s="51"/>
      <c r="DV335" s="51"/>
      <c r="DW335" s="51"/>
      <c r="DX335" s="51"/>
      <c r="DY335" s="51"/>
      <c r="DZ335" s="51"/>
      <c r="EA335" s="51"/>
      <c r="EB335" s="51"/>
      <c r="EC335" s="51"/>
      <c r="ED335" s="51"/>
      <c r="EE335" s="51"/>
      <c r="EF335" s="51"/>
      <c r="EG335" s="51"/>
      <c r="EH335" s="51"/>
      <c r="EI335" s="51"/>
      <c r="EJ335" s="51"/>
      <c r="EK335" s="51"/>
      <c r="EL335" s="51"/>
      <c r="EM335" s="51"/>
      <c r="EN335" s="51"/>
      <c r="EO335" s="51"/>
      <c r="EP335" s="51"/>
      <c r="EQ335" s="51"/>
      <c r="ER335" s="51"/>
      <c r="ES335" s="51"/>
      <c r="ET335" s="51"/>
      <c r="EU335" s="51"/>
      <c r="EV335" s="51"/>
      <c r="EW335" s="51"/>
      <c r="EX335" s="51"/>
      <c r="EY335" s="51"/>
      <c r="EZ335" s="51"/>
      <c r="FA335" s="51"/>
      <c r="FB335" s="51"/>
      <c r="FC335" s="51"/>
      <c r="FD335" s="51"/>
      <c r="FE335" s="51"/>
      <c r="FF335" s="51"/>
      <c r="FG335" s="51"/>
      <c r="FH335" s="51"/>
      <c r="FI335" s="51"/>
      <c r="FJ335" s="51"/>
      <c r="FK335" s="51"/>
      <c r="FL335" s="51"/>
      <c r="FM335" s="51"/>
      <c r="FN335" s="51"/>
      <c r="FO335" s="51"/>
      <c r="FP335" s="51"/>
      <c r="FQ335" s="51"/>
      <c r="FR335" s="51"/>
      <c r="FS335" s="51"/>
      <c r="FT335" s="51"/>
      <c r="FU335" s="51"/>
      <c r="FV335" s="51"/>
      <c r="FW335" s="51"/>
      <c r="FX335" s="51"/>
      <c r="FY335" s="51"/>
      <c r="FZ335" s="51"/>
      <c r="GA335" s="51"/>
      <c r="GB335" s="51"/>
      <c r="GC335" s="51"/>
      <c r="GD335" s="51"/>
      <c r="GE335" s="51"/>
      <c r="GF335" s="51"/>
      <c r="GG335" s="51"/>
      <c r="GH335" s="51"/>
      <c r="GI335" s="51"/>
      <c r="GJ335" s="51"/>
      <c r="GK335" s="51"/>
      <c r="GL335" s="51"/>
      <c r="GM335" s="51"/>
      <c r="GN335" s="51"/>
      <c r="GO335" s="51"/>
      <c r="GP335" s="51"/>
      <c r="GQ335" s="51"/>
      <c r="GR335" s="51"/>
      <c r="GS335" s="51"/>
      <c r="GT335" s="51"/>
      <c r="GU335" s="51"/>
      <c r="GV335" s="51"/>
      <c r="GW335" s="51"/>
      <c r="GX335" s="51"/>
      <c r="GY335" s="51"/>
      <c r="GZ335" s="51"/>
      <c r="HA335" s="51"/>
      <c r="HB335" s="51"/>
      <c r="HC335" s="51"/>
      <c r="HD335" s="51"/>
      <c r="HE335" s="51"/>
      <c r="HF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c r="BS336" s="51"/>
      <c r="BT336" s="51"/>
      <c r="BU336" s="51"/>
      <c r="BV336" s="51"/>
      <c r="BW336" s="51"/>
      <c r="BX336" s="51"/>
      <c r="BY336" s="51"/>
      <c r="BZ336" s="51"/>
      <c r="CA336" s="51"/>
      <c r="CB336" s="51"/>
      <c r="CC336" s="51"/>
      <c r="CD336" s="51"/>
      <c r="CE336" s="51"/>
      <c r="CF336" s="51"/>
      <c r="CG336" s="51"/>
      <c r="CH336" s="51"/>
      <c r="CI336" s="51"/>
      <c r="CJ336" s="51"/>
      <c r="CK336" s="51"/>
      <c r="CL336" s="51"/>
      <c r="CM336" s="51"/>
      <c r="CN336" s="51"/>
      <c r="CO336" s="51"/>
      <c r="CP336" s="51"/>
      <c r="CQ336" s="51"/>
      <c r="CR336" s="51"/>
      <c r="CS336" s="51"/>
      <c r="CT336" s="51"/>
      <c r="CU336" s="51"/>
      <c r="CV336" s="51"/>
      <c r="CW336" s="51"/>
      <c r="CX336" s="51"/>
      <c r="CY336" s="51"/>
      <c r="CZ336" s="51"/>
      <c r="DA336" s="51"/>
      <c r="DB336" s="51"/>
      <c r="DC336" s="51"/>
      <c r="DD336" s="51"/>
      <c r="DE336" s="51"/>
      <c r="DF336" s="51"/>
      <c r="DG336" s="51"/>
      <c r="DH336" s="51"/>
      <c r="DI336" s="51"/>
      <c r="DJ336" s="51"/>
      <c r="DK336" s="51"/>
      <c r="DL336" s="51"/>
      <c r="DM336" s="51"/>
      <c r="DN336" s="51"/>
      <c r="DO336" s="51"/>
      <c r="DP336" s="51"/>
      <c r="DQ336" s="51"/>
      <c r="DR336" s="51"/>
      <c r="DS336" s="51"/>
      <c r="DT336" s="51"/>
      <c r="DU336" s="51"/>
      <c r="DV336" s="51"/>
      <c r="DW336" s="51"/>
      <c r="DX336" s="51"/>
      <c r="DY336" s="51"/>
      <c r="DZ336" s="51"/>
      <c r="EA336" s="51"/>
      <c r="EB336" s="51"/>
      <c r="EC336" s="51"/>
      <c r="ED336" s="51"/>
      <c r="EE336" s="51"/>
      <c r="EF336" s="51"/>
      <c r="EG336" s="51"/>
      <c r="EH336" s="51"/>
      <c r="EI336" s="51"/>
      <c r="EJ336" s="51"/>
      <c r="EK336" s="51"/>
      <c r="EL336" s="51"/>
      <c r="EM336" s="51"/>
      <c r="EN336" s="51"/>
      <c r="EO336" s="51"/>
      <c r="EP336" s="51"/>
      <c r="EQ336" s="51"/>
      <c r="ER336" s="51"/>
      <c r="ES336" s="51"/>
      <c r="ET336" s="51"/>
      <c r="EU336" s="51"/>
      <c r="EV336" s="51"/>
      <c r="EW336" s="51"/>
      <c r="EX336" s="51"/>
      <c r="EY336" s="51"/>
      <c r="EZ336" s="51"/>
      <c r="FA336" s="51"/>
      <c r="FB336" s="51"/>
      <c r="FC336" s="51"/>
      <c r="FD336" s="51"/>
      <c r="FE336" s="51"/>
      <c r="FF336" s="51"/>
      <c r="FG336" s="51"/>
      <c r="FH336" s="51"/>
      <c r="FI336" s="51"/>
      <c r="FJ336" s="51"/>
      <c r="FK336" s="51"/>
      <c r="FL336" s="51"/>
      <c r="FM336" s="51"/>
      <c r="FN336" s="51"/>
      <c r="FO336" s="51"/>
      <c r="FP336" s="51"/>
      <c r="FQ336" s="51"/>
      <c r="FR336" s="51"/>
      <c r="FS336" s="51"/>
      <c r="FT336" s="51"/>
      <c r="FU336" s="51"/>
      <c r="FV336" s="51"/>
      <c r="FW336" s="51"/>
      <c r="FX336" s="51"/>
      <c r="FY336" s="51"/>
      <c r="FZ336" s="51"/>
      <c r="GA336" s="51"/>
      <c r="GB336" s="51"/>
      <c r="GC336" s="51"/>
      <c r="GD336" s="51"/>
      <c r="GE336" s="51"/>
      <c r="GF336" s="51"/>
      <c r="GG336" s="51"/>
      <c r="GH336" s="51"/>
      <c r="GI336" s="51"/>
      <c r="GJ336" s="51"/>
      <c r="GK336" s="51"/>
      <c r="GL336" s="51"/>
      <c r="GM336" s="51"/>
      <c r="GN336" s="51"/>
      <c r="GO336" s="51"/>
      <c r="GP336" s="51"/>
      <c r="GQ336" s="51"/>
      <c r="GR336" s="51"/>
      <c r="GS336" s="51"/>
      <c r="GT336" s="51"/>
      <c r="GU336" s="51"/>
      <c r="GV336" s="51"/>
      <c r="GW336" s="51"/>
      <c r="GX336" s="51"/>
      <c r="GY336" s="51"/>
      <c r="GZ336" s="51"/>
      <c r="HA336" s="51"/>
      <c r="HB336" s="51"/>
      <c r="HC336" s="51"/>
      <c r="HD336" s="51"/>
      <c r="HE336" s="51"/>
      <c r="HF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c r="BS337" s="51"/>
      <c r="BT337" s="51"/>
      <c r="BU337" s="51"/>
      <c r="BV337" s="51"/>
      <c r="BW337" s="51"/>
      <c r="BX337" s="51"/>
      <c r="BY337" s="51"/>
      <c r="BZ337" s="51"/>
      <c r="CA337" s="51"/>
      <c r="CB337" s="51"/>
      <c r="CC337" s="51"/>
      <c r="CD337" s="51"/>
      <c r="CE337" s="51"/>
      <c r="CF337" s="51"/>
      <c r="CG337" s="51"/>
      <c r="CH337" s="51"/>
      <c r="CI337" s="51"/>
      <c r="CJ337" s="51"/>
      <c r="CK337" s="51"/>
      <c r="CL337" s="51"/>
      <c r="CM337" s="51"/>
      <c r="CN337" s="51"/>
      <c r="CO337" s="51"/>
      <c r="CP337" s="51"/>
      <c r="CQ337" s="51"/>
      <c r="CR337" s="51"/>
      <c r="CS337" s="51"/>
      <c r="CT337" s="51"/>
      <c r="CU337" s="51"/>
      <c r="CV337" s="51"/>
      <c r="CW337" s="51"/>
      <c r="CX337" s="51"/>
      <c r="CY337" s="51"/>
      <c r="CZ337" s="51"/>
      <c r="DA337" s="51"/>
      <c r="DB337" s="51"/>
      <c r="DC337" s="51"/>
      <c r="DD337" s="51"/>
      <c r="DE337" s="51"/>
      <c r="DF337" s="51"/>
      <c r="DG337" s="51"/>
      <c r="DH337" s="51"/>
      <c r="DI337" s="51"/>
      <c r="DJ337" s="51"/>
      <c r="DK337" s="51"/>
      <c r="DL337" s="51"/>
      <c r="DM337" s="51"/>
      <c r="DN337" s="51"/>
      <c r="DO337" s="51"/>
      <c r="DP337" s="51"/>
      <c r="DQ337" s="51"/>
      <c r="DR337" s="51"/>
      <c r="DS337" s="51"/>
      <c r="DT337" s="51"/>
      <c r="DU337" s="51"/>
      <c r="DV337" s="51"/>
      <c r="DW337" s="51"/>
      <c r="DX337" s="51"/>
      <c r="DY337" s="51"/>
      <c r="DZ337" s="51"/>
      <c r="EA337" s="51"/>
      <c r="EB337" s="51"/>
      <c r="EC337" s="51"/>
      <c r="ED337" s="51"/>
      <c r="EE337" s="51"/>
      <c r="EF337" s="51"/>
      <c r="EG337" s="51"/>
      <c r="EH337" s="51"/>
      <c r="EI337" s="51"/>
      <c r="EJ337" s="51"/>
      <c r="EK337" s="51"/>
      <c r="EL337" s="51"/>
      <c r="EM337" s="51"/>
      <c r="EN337" s="51"/>
      <c r="EO337" s="51"/>
      <c r="EP337" s="51"/>
      <c r="EQ337" s="51"/>
      <c r="ER337" s="51"/>
      <c r="ES337" s="51"/>
      <c r="ET337" s="51"/>
      <c r="EU337" s="51"/>
      <c r="EV337" s="51"/>
      <c r="EW337" s="51"/>
      <c r="EX337" s="51"/>
      <c r="EY337" s="51"/>
      <c r="EZ337" s="51"/>
      <c r="FA337" s="51"/>
      <c r="FB337" s="51"/>
      <c r="FC337" s="51"/>
      <c r="FD337" s="51"/>
      <c r="FE337" s="51"/>
      <c r="FF337" s="51"/>
      <c r="FG337" s="51"/>
      <c r="FH337" s="51"/>
      <c r="FI337" s="51"/>
      <c r="FJ337" s="51"/>
      <c r="FK337" s="51"/>
      <c r="FL337" s="51"/>
      <c r="FM337" s="51"/>
      <c r="FN337" s="51"/>
      <c r="FO337" s="51"/>
      <c r="FP337" s="51"/>
      <c r="FQ337" s="51"/>
      <c r="FR337" s="51"/>
      <c r="FS337" s="51"/>
      <c r="FT337" s="51"/>
      <c r="FU337" s="51"/>
      <c r="FV337" s="51"/>
      <c r="FW337" s="51"/>
      <c r="FX337" s="51"/>
      <c r="FY337" s="51"/>
      <c r="FZ337" s="51"/>
      <c r="GA337" s="51"/>
      <c r="GB337" s="51"/>
      <c r="GC337" s="51"/>
      <c r="GD337" s="51"/>
      <c r="GE337" s="51"/>
      <c r="GF337" s="51"/>
      <c r="GG337" s="51"/>
      <c r="GH337" s="51"/>
      <c r="GI337" s="51"/>
      <c r="GJ337" s="51"/>
      <c r="GK337" s="51"/>
      <c r="GL337" s="51"/>
      <c r="GM337" s="51"/>
      <c r="GN337" s="51"/>
      <c r="GO337" s="51"/>
      <c r="GP337" s="51"/>
      <c r="GQ337" s="51"/>
      <c r="GR337" s="51"/>
      <c r="GS337" s="51"/>
      <c r="GT337" s="51"/>
      <c r="GU337" s="51"/>
      <c r="GV337" s="51"/>
      <c r="GW337" s="51"/>
      <c r="GX337" s="51"/>
      <c r="GY337" s="51"/>
      <c r="GZ337" s="51"/>
      <c r="HA337" s="51"/>
      <c r="HB337" s="51"/>
      <c r="HC337" s="51"/>
      <c r="HD337" s="51"/>
      <c r="HE337" s="51"/>
      <c r="HF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c r="BS338" s="51"/>
      <c r="BT338" s="51"/>
      <c r="BU338" s="51"/>
      <c r="BV338" s="51"/>
      <c r="BW338" s="51"/>
      <c r="BX338" s="51"/>
      <c r="BY338" s="51"/>
      <c r="BZ338" s="51"/>
      <c r="CA338" s="51"/>
      <c r="CB338" s="51"/>
      <c r="CC338" s="51"/>
      <c r="CD338" s="51"/>
      <c r="CE338" s="51"/>
      <c r="CF338" s="51"/>
      <c r="CG338" s="51"/>
      <c r="CH338" s="51"/>
      <c r="CI338" s="51"/>
      <c r="CJ338" s="51"/>
      <c r="CK338" s="51"/>
      <c r="CL338" s="51"/>
      <c r="CM338" s="51"/>
      <c r="CN338" s="51"/>
      <c r="CO338" s="51"/>
      <c r="CP338" s="51"/>
      <c r="CQ338" s="51"/>
      <c r="CR338" s="51"/>
      <c r="CS338" s="51"/>
      <c r="CT338" s="51"/>
      <c r="CU338" s="51"/>
      <c r="CV338" s="51"/>
      <c r="CW338" s="51"/>
      <c r="CX338" s="51"/>
      <c r="CY338" s="51"/>
      <c r="CZ338" s="51"/>
      <c r="DA338" s="51"/>
      <c r="DB338" s="51"/>
      <c r="DC338" s="51"/>
      <c r="DD338" s="51"/>
      <c r="DE338" s="51"/>
      <c r="DF338" s="51"/>
      <c r="DG338" s="51"/>
      <c r="DH338" s="51"/>
      <c r="DI338" s="51"/>
      <c r="DJ338" s="51"/>
      <c r="DK338" s="51"/>
      <c r="DL338" s="51"/>
      <c r="DM338" s="51"/>
      <c r="DN338" s="51"/>
      <c r="DO338" s="51"/>
      <c r="DP338" s="51"/>
      <c r="DQ338" s="51"/>
      <c r="DR338" s="51"/>
      <c r="DS338" s="51"/>
      <c r="DT338" s="51"/>
      <c r="DU338" s="51"/>
      <c r="DV338" s="51"/>
      <c r="DW338" s="51"/>
      <c r="DX338" s="51"/>
      <c r="DY338" s="51"/>
      <c r="DZ338" s="51"/>
      <c r="EA338" s="51"/>
      <c r="EB338" s="51"/>
      <c r="EC338" s="51"/>
      <c r="ED338" s="51"/>
      <c r="EE338" s="51"/>
      <c r="EF338" s="51"/>
      <c r="EG338" s="51"/>
      <c r="EH338" s="51"/>
      <c r="EI338" s="51"/>
      <c r="EJ338" s="51"/>
      <c r="EK338" s="51"/>
      <c r="EL338" s="51"/>
      <c r="EM338" s="51"/>
      <c r="EN338" s="51"/>
      <c r="EO338" s="51"/>
      <c r="EP338" s="51"/>
      <c r="EQ338" s="51"/>
      <c r="ER338" s="51"/>
      <c r="ES338" s="51"/>
      <c r="ET338" s="51"/>
      <c r="EU338" s="51"/>
      <c r="EV338" s="51"/>
      <c r="EW338" s="51"/>
      <c r="EX338" s="51"/>
      <c r="EY338" s="51"/>
      <c r="EZ338" s="51"/>
      <c r="FA338" s="51"/>
      <c r="FB338" s="51"/>
      <c r="FC338" s="51"/>
      <c r="FD338" s="51"/>
      <c r="FE338" s="51"/>
      <c r="FF338" s="51"/>
      <c r="FG338" s="51"/>
      <c r="FH338" s="51"/>
      <c r="FI338" s="51"/>
      <c r="FJ338" s="51"/>
      <c r="FK338" s="51"/>
      <c r="FL338" s="51"/>
      <c r="FM338" s="51"/>
      <c r="FN338" s="51"/>
      <c r="FO338" s="51"/>
      <c r="FP338" s="51"/>
      <c r="FQ338" s="51"/>
      <c r="FR338" s="51"/>
      <c r="FS338" s="51"/>
      <c r="FT338" s="51"/>
      <c r="FU338" s="51"/>
      <c r="FV338" s="51"/>
      <c r="FW338" s="51"/>
      <c r="FX338" s="51"/>
      <c r="FY338" s="51"/>
      <c r="FZ338" s="51"/>
      <c r="GA338" s="51"/>
      <c r="GB338" s="51"/>
      <c r="GC338" s="51"/>
      <c r="GD338" s="51"/>
      <c r="GE338" s="51"/>
      <c r="GF338" s="51"/>
      <c r="GG338" s="51"/>
      <c r="GH338" s="51"/>
      <c r="GI338" s="51"/>
      <c r="GJ338" s="51"/>
      <c r="GK338" s="51"/>
      <c r="GL338" s="51"/>
      <c r="GM338" s="51"/>
      <c r="GN338" s="51"/>
      <c r="GO338" s="51"/>
      <c r="GP338" s="51"/>
      <c r="GQ338" s="51"/>
      <c r="GR338" s="51"/>
      <c r="GS338" s="51"/>
      <c r="GT338" s="51"/>
      <c r="GU338" s="51"/>
      <c r="GV338" s="51"/>
      <c r="GW338" s="51"/>
      <c r="GX338" s="51"/>
      <c r="GY338" s="51"/>
      <c r="GZ338" s="51"/>
      <c r="HA338" s="51"/>
      <c r="HB338" s="51"/>
      <c r="HC338" s="51"/>
      <c r="HD338" s="51"/>
      <c r="HE338" s="51"/>
      <c r="HF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c r="BS339" s="51"/>
      <c r="BT339" s="51"/>
      <c r="BU339" s="51"/>
      <c r="BV339" s="51"/>
      <c r="BW339" s="51"/>
      <c r="BX339" s="51"/>
      <c r="BY339" s="51"/>
      <c r="BZ339" s="51"/>
      <c r="CA339" s="51"/>
      <c r="CB339" s="51"/>
      <c r="CC339" s="51"/>
      <c r="CD339" s="51"/>
      <c r="CE339" s="51"/>
      <c r="CF339" s="51"/>
      <c r="CG339" s="51"/>
      <c r="CH339" s="51"/>
      <c r="CI339" s="51"/>
      <c r="CJ339" s="51"/>
      <c r="CK339" s="51"/>
      <c r="CL339" s="51"/>
      <c r="CM339" s="51"/>
      <c r="CN339" s="51"/>
      <c r="CO339" s="51"/>
      <c r="CP339" s="51"/>
      <c r="CQ339" s="51"/>
      <c r="CR339" s="51"/>
      <c r="CS339" s="51"/>
      <c r="CT339" s="51"/>
      <c r="CU339" s="51"/>
      <c r="CV339" s="51"/>
      <c r="CW339" s="51"/>
      <c r="CX339" s="51"/>
      <c r="CY339" s="51"/>
      <c r="CZ339" s="51"/>
      <c r="DA339" s="51"/>
      <c r="DB339" s="51"/>
      <c r="DC339" s="51"/>
      <c r="DD339" s="51"/>
      <c r="DE339" s="51"/>
      <c r="DF339" s="51"/>
      <c r="DG339" s="51"/>
      <c r="DH339" s="51"/>
      <c r="DI339" s="51"/>
      <c r="DJ339" s="51"/>
      <c r="DK339" s="51"/>
      <c r="DL339" s="51"/>
      <c r="DM339" s="51"/>
      <c r="DN339" s="51"/>
      <c r="DO339" s="51"/>
      <c r="DP339" s="51"/>
      <c r="DQ339" s="51"/>
      <c r="DR339" s="51"/>
      <c r="DS339" s="51"/>
      <c r="DT339" s="51"/>
      <c r="DU339" s="51"/>
      <c r="DV339" s="51"/>
      <c r="DW339" s="51"/>
      <c r="DX339" s="51"/>
      <c r="DY339" s="51"/>
      <c r="DZ339" s="51"/>
      <c r="EA339" s="51"/>
      <c r="EB339" s="51"/>
      <c r="EC339" s="51"/>
      <c r="ED339" s="51"/>
      <c r="EE339" s="51"/>
      <c r="EF339" s="51"/>
      <c r="EG339" s="51"/>
      <c r="EH339" s="51"/>
      <c r="EI339" s="51"/>
      <c r="EJ339" s="51"/>
      <c r="EK339" s="51"/>
      <c r="EL339" s="51"/>
      <c r="EM339" s="51"/>
      <c r="EN339" s="51"/>
      <c r="EO339" s="51"/>
      <c r="EP339" s="51"/>
      <c r="EQ339" s="51"/>
      <c r="ER339" s="51"/>
      <c r="ES339" s="51"/>
      <c r="ET339" s="51"/>
      <c r="EU339" s="51"/>
      <c r="EV339" s="51"/>
      <c r="EW339" s="51"/>
      <c r="EX339" s="51"/>
      <c r="EY339" s="51"/>
      <c r="EZ339" s="51"/>
      <c r="FA339" s="51"/>
      <c r="FB339" s="51"/>
      <c r="FC339" s="51"/>
      <c r="FD339" s="51"/>
      <c r="FE339" s="51"/>
      <c r="FF339" s="51"/>
      <c r="FG339" s="51"/>
      <c r="FH339" s="51"/>
      <c r="FI339" s="51"/>
      <c r="FJ339" s="51"/>
      <c r="FK339" s="51"/>
      <c r="FL339" s="51"/>
      <c r="FM339" s="51"/>
      <c r="FN339" s="51"/>
      <c r="FO339" s="51"/>
      <c r="FP339" s="51"/>
      <c r="FQ339" s="51"/>
      <c r="FR339" s="51"/>
      <c r="FS339" s="51"/>
      <c r="FT339" s="51"/>
      <c r="FU339" s="51"/>
      <c r="FV339" s="51"/>
      <c r="FW339" s="51"/>
      <c r="FX339" s="51"/>
      <c r="FY339" s="51"/>
      <c r="FZ339" s="51"/>
      <c r="GA339" s="51"/>
      <c r="GB339" s="51"/>
      <c r="GC339" s="51"/>
      <c r="GD339" s="51"/>
      <c r="GE339" s="51"/>
      <c r="GF339" s="51"/>
      <c r="GG339" s="51"/>
      <c r="GH339" s="51"/>
      <c r="GI339" s="51"/>
      <c r="GJ339" s="51"/>
      <c r="GK339" s="51"/>
      <c r="GL339" s="51"/>
      <c r="GM339" s="51"/>
      <c r="GN339" s="51"/>
      <c r="GO339" s="51"/>
      <c r="GP339" s="51"/>
      <c r="GQ339" s="51"/>
      <c r="GR339" s="51"/>
      <c r="GS339" s="51"/>
      <c r="GT339" s="51"/>
      <c r="GU339" s="51"/>
      <c r="GV339" s="51"/>
      <c r="GW339" s="51"/>
      <c r="GX339" s="51"/>
      <c r="GY339" s="51"/>
      <c r="GZ339" s="51"/>
      <c r="HA339" s="51"/>
      <c r="HB339" s="51"/>
      <c r="HC339" s="51"/>
      <c r="HD339" s="51"/>
      <c r="HE339" s="51"/>
      <c r="HF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c r="BS340" s="51"/>
      <c r="BT340" s="51"/>
      <c r="BU340" s="51"/>
      <c r="BV340" s="51"/>
      <c r="BW340" s="51"/>
      <c r="BX340" s="51"/>
      <c r="BY340" s="51"/>
      <c r="BZ340" s="51"/>
      <c r="CA340" s="51"/>
      <c r="CB340" s="51"/>
      <c r="CC340" s="51"/>
      <c r="CD340" s="51"/>
      <c r="CE340" s="51"/>
      <c r="CF340" s="51"/>
      <c r="CG340" s="51"/>
      <c r="CH340" s="51"/>
      <c r="CI340" s="51"/>
      <c r="CJ340" s="51"/>
      <c r="CK340" s="51"/>
      <c r="CL340" s="51"/>
      <c r="CM340" s="51"/>
      <c r="CN340" s="51"/>
      <c r="CO340" s="51"/>
      <c r="CP340" s="51"/>
      <c r="CQ340" s="51"/>
      <c r="CR340" s="51"/>
      <c r="CS340" s="51"/>
      <c r="CT340" s="51"/>
      <c r="CU340" s="51"/>
      <c r="CV340" s="51"/>
      <c r="CW340" s="51"/>
      <c r="CX340" s="51"/>
      <c r="CY340" s="51"/>
      <c r="CZ340" s="51"/>
      <c r="DA340" s="51"/>
      <c r="DB340" s="51"/>
      <c r="DC340" s="51"/>
      <c r="DD340" s="51"/>
      <c r="DE340" s="51"/>
      <c r="DF340" s="51"/>
      <c r="DG340" s="51"/>
      <c r="DH340" s="51"/>
      <c r="DI340" s="51"/>
      <c r="DJ340" s="51"/>
      <c r="DK340" s="51"/>
      <c r="DL340" s="51"/>
      <c r="DM340" s="51"/>
      <c r="DN340" s="51"/>
      <c r="DO340" s="51"/>
      <c r="DP340" s="51"/>
      <c r="DQ340" s="51"/>
      <c r="DR340" s="51"/>
      <c r="DS340" s="51"/>
      <c r="DT340" s="51"/>
      <c r="DU340" s="51"/>
      <c r="DV340" s="51"/>
      <c r="DW340" s="51"/>
      <c r="DX340" s="51"/>
      <c r="DY340" s="51"/>
      <c r="DZ340" s="51"/>
      <c r="EA340" s="51"/>
      <c r="EB340" s="51"/>
      <c r="EC340" s="51"/>
      <c r="ED340" s="51"/>
      <c r="EE340" s="51"/>
      <c r="EF340" s="51"/>
      <c r="EG340" s="51"/>
      <c r="EH340" s="51"/>
      <c r="EI340" s="51"/>
      <c r="EJ340" s="51"/>
      <c r="EK340" s="51"/>
      <c r="EL340" s="51"/>
      <c r="EM340" s="51"/>
      <c r="EN340" s="51"/>
      <c r="EO340" s="51"/>
      <c r="EP340" s="51"/>
      <c r="EQ340" s="51"/>
      <c r="ER340" s="51"/>
      <c r="ES340" s="51"/>
      <c r="ET340" s="51"/>
      <c r="EU340" s="51"/>
      <c r="EV340" s="51"/>
      <c r="EW340" s="51"/>
      <c r="EX340" s="51"/>
      <c r="EY340" s="51"/>
      <c r="EZ340" s="51"/>
      <c r="FA340" s="51"/>
      <c r="FB340" s="51"/>
      <c r="FC340" s="51"/>
      <c r="FD340" s="51"/>
      <c r="FE340" s="51"/>
      <c r="FF340" s="51"/>
      <c r="FG340" s="51"/>
      <c r="FH340" s="51"/>
      <c r="FI340" s="51"/>
      <c r="FJ340" s="51"/>
      <c r="FK340" s="51"/>
      <c r="FL340" s="51"/>
      <c r="FM340" s="51"/>
      <c r="FN340" s="51"/>
      <c r="FO340" s="51"/>
      <c r="FP340" s="51"/>
      <c r="FQ340" s="51"/>
      <c r="FR340" s="51"/>
      <c r="FS340" s="51"/>
      <c r="FT340" s="51"/>
      <c r="FU340" s="51"/>
      <c r="FV340" s="51"/>
      <c r="FW340" s="51"/>
      <c r="FX340" s="51"/>
      <c r="FY340" s="51"/>
      <c r="FZ340" s="51"/>
      <c r="GA340" s="51"/>
      <c r="GB340" s="51"/>
      <c r="GC340" s="51"/>
      <c r="GD340" s="51"/>
      <c r="GE340" s="51"/>
      <c r="GF340" s="51"/>
      <c r="GG340" s="51"/>
      <c r="GH340" s="51"/>
      <c r="GI340" s="51"/>
      <c r="GJ340" s="51"/>
      <c r="GK340" s="51"/>
      <c r="GL340" s="51"/>
      <c r="GM340" s="51"/>
      <c r="GN340" s="51"/>
      <c r="GO340" s="51"/>
      <c r="GP340" s="51"/>
      <c r="GQ340" s="51"/>
      <c r="GR340" s="51"/>
      <c r="GS340" s="51"/>
      <c r="GT340" s="51"/>
      <c r="GU340" s="51"/>
      <c r="GV340" s="51"/>
      <c r="GW340" s="51"/>
      <c r="GX340" s="51"/>
      <c r="GY340" s="51"/>
      <c r="GZ340" s="51"/>
      <c r="HA340" s="51"/>
      <c r="HB340" s="51"/>
      <c r="HC340" s="51"/>
      <c r="HD340" s="51"/>
      <c r="HE340" s="51"/>
      <c r="HF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c r="BS341" s="51"/>
      <c r="BT341" s="51"/>
      <c r="BU341" s="51"/>
      <c r="BV341" s="51"/>
      <c r="BW341" s="51"/>
      <c r="BX341" s="51"/>
      <c r="BY341" s="51"/>
      <c r="BZ341" s="51"/>
      <c r="CA341" s="51"/>
      <c r="CB341" s="51"/>
      <c r="CC341" s="51"/>
      <c r="CD341" s="51"/>
      <c r="CE341" s="51"/>
      <c r="CF341" s="51"/>
      <c r="CG341" s="51"/>
      <c r="CH341" s="51"/>
      <c r="CI341" s="51"/>
      <c r="CJ341" s="51"/>
      <c r="CK341" s="51"/>
      <c r="CL341" s="51"/>
      <c r="CM341" s="51"/>
      <c r="CN341" s="51"/>
      <c r="CO341" s="51"/>
      <c r="CP341" s="51"/>
      <c r="CQ341" s="51"/>
      <c r="CR341" s="51"/>
      <c r="CS341" s="51"/>
      <c r="CT341" s="51"/>
      <c r="CU341" s="51"/>
      <c r="CV341" s="51"/>
      <c r="CW341" s="51"/>
      <c r="CX341" s="51"/>
      <c r="CY341" s="51"/>
      <c r="CZ341" s="51"/>
      <c r="DA341" s="51"/>
      <c r="DB341" s="51"/>
      <c r="DC341" s="51"/>
      <c r="DD341" s="51"/>
      <c r="DE341" s="51"/>
      <c r="DF341" s="51"/>
      <c r="DG341" s="51"/>
      <c r="DH341" s="51"/>
      <c r="DI341" s="51"/>
      <c r="DJ341" s="51"/>
      <c r="DK341" s="51"/>
      <c r="DL341" s="51"/>
      <c r="DM341" s="51"/>
      <c r="DN341" s="51"/>
      <c r="DO341" s="51"/>
      <c r="DP341" s="51"/>
      <c r="DQ341" s="51"/>
      <c r="DR341" s="51"/>
      <c r="DS341" s="51"/>
      <c r="DT341" s="51"/>
      <c r="DU341" s="51"/>
      <c r="DV341" s="51"/>
      <c r="DW341" s="51"/>
      <c r="DX341" s="51"/>
      <c r="DY341" s="51"/>
      <c r="DZ341" s="51"/>
      <c r="EA341" s="51"/>
      <c r="EB341" s="51"/>
      <c r="EC341" s="51"/>
      <c r="ED341" s="51"/>
      <c r="EE341" s="51"/>
      <c r="EF341" s="51"/>
      <c r="EG341" s="51"/>
      <c r="EH341" s="51"/>
      <c r="EI341" s="51"/>
      <c r="EJ341" s="51"/>
      <c r="EK341" s="51"/>
      <c r="EL341" s="51"/>
      <c r="EM341" s="51"/>
      <c r="EN341" s="51"/>
      <c r="EO341" s="51"/>
      <c r="EP341" s="51"/>
      <c r="EQ341" s="51"/>
      <c r="ER341" s="51"/>
      <c r="ES341" s="51"/>
      <c r="ET341" s="51"/>
      <c r="EU341" s="51"/>
      <c r="EV341" s="51"/>
      <c r="EW341" s="51"/>
      <c r="EX341" s="51"/>
      <c r="EY341" s="51"/>
      <c r="EZ341" s="51"/>
      <c r="FA341" s="51"/>
      <c r="FB341" s="51"/>
      <c r="FC341" s="51"/>
      <c r="FD341" s="51"/>
      <c r="FE341" s="51"/>
      <c r="FF341" s="51"/>
      <c r="FG341" s="51"/>
      <c r="FH341" s="51"/>
      <c r="FI341" s="51"/>
      <c r="FJ341" s="51"/>
      <c r="FK341" s="51"/>
      <c r="FL341" s="51"/>
      <c r="FM341" s="51"/>
      <c r="FN341" s="51"/>
      <c r="FO341" s="51"/>
      <c r="FP341" s="51"/>
      <c r="FQ341" s="51"/>
      <c r="FR341" s="51"/>
      <c r="FS341" s="51"/>
      <c r="FT341" s="51"/>
      <c r="FU341" s="51"/>
      <c r="FV341" s="51"/>
      <c r="FW341" s="51"/>
      <c r="FX341" s="51"/>
      <c r="FY341" s="51"/>
      <c r="FZ341" s="51"/>
      <c r="GA341" s="51"/>
      <c r="GB341" s="51"/>
      <c r="GC341" s="51"/>
      <c r="GD341" s="51"/>
      <c r="GE341" s="51"/>
      <c r="GF341" s="51"/>
      <c r="GG341" s="51"/>
      <c r="GH341" s="51"/>
      <c r="GI341" s="51"/>
      <c r="GJ341" s="51"/>
      <c r="GK341" s="51"/>
      <c r="GL341" s="51"/>
      <c r="GM341" s="51"/>
      <c r="GN341" s="51"/>
      <c r="GO341" s="51"/>
      <c r="GP341" s="51"/>
      <c r="GQ341" s="51"/>
      <c r="GR341" s="51"/>
      <c r="GS341" s="51"/>
      <c r="GT341" s="51"/>
      <c r="GU341" s="51"/>
      <c r="GV341" s="51"/>
      <c r="GW341" s="51"/>
      <c r="GX341" s="51"/>
      <c r="GY341" s="51"/>
      <c r="GZ341" s="51"/>
      <c r="HA341" s="51"/>
      <c r="HB341" s="51"/>
      <c r="HC341" s="51"/>
      <c r="HD341" s="51"/>
      <c r="HE341" s="51"/>
      <c r="HF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1"/>
      <c r="BZ342" s="51"/>
      <c r="CA342" s="51"/>
      <c r="CB342" s="51"/>
      <c r="CC342" s="51"/>
      <c r="CD342" s="51"/>
      <c r="CE342" s="51"/>
      <c r="CF342" s="51"/>
      <c r="CG342" s="51"/>
      <c r="CH342" s="51"/>
      <c r="CI342" s="51"/>
      <c r="CJ342" s="51"/>
      <c r="CK342" s="51"/>
      <c r="CL342" s="51"/>
      <c r="CM342" s="51"/>
      <c r="CN342" s="51"/>
      <c r="CO342" s="51"/>
      <c r="CP342" s="51"/>
      <c r="CQ342" s="51"/>
      <c r="CR342" s="51"/>
      <c r="CS342" s="51"/>
      <c r="CT342" s="51"/>
      <c r="CU342" s="51"/>
      <c r="CV342" s="51"/>
      <c r="CW342" s="51"/>
      <c r="CX342" s="51"/>
      <c r="CY342" s="51"/>
      <c r="CZ342" s="51"/>
      <c r="DA342" s="51"/>
      <c r="DB342" s="51"/>
      <c r="DC342" s="51"/>
      <c r="DD342" s="51"/>
      <c r="DE342" s="51"/>
      <c r="DF342" s="51"/>
      <c r="DG342" s="51"/>
      <c r="DH342" s="51"/>
      <c r="DI342" s="51"/>
      <c r="DJ342" s="51"/>
      <c r="DK342" s="51"/>
      <c r="DL342" s="51"/>
      <c r="DM342" s="51"/>
      <c r="DN342" s="51"/>
      <c r="DO342" s="51"/>
      <c r="DP342" s="51"/>
      <c r="DQ342" s="51"/>
      <c r="DR342" s="51"/>
      <c r="DS342" s="51"/>
      <c r="DT342" s="51"/>
      <c r="DU342" s="51"/>
      <c r="DV342" s="51"/>
      <c r="DW342" s="51"/>
      <c r="DX342" s="51"/>
      <c r="DY342" s="51"/>
      <c r="DZ342" s="51"/>
      <c r="EA342" s="51"/>
      <c r="EB342" s="51"/>
      <c r="EC342" s="51"/>
      <c r="ED342" s="51"/>
      <c r="EE342" s="51"/>
      <c r="EF342" s="51"/>
      <c r="EG342" s="51"/>
      <c r="EH342" s="51"/>
      <c r="EI342" s="51"/>
      <c r="EJ342" s="51"/>
      <c r="EK342" s="51"/>
      <c r="EL342" s="51"/>
      <c r="EM342" s="51"/>
      <c r="EN342" s="51"/>
      <c r="EO342" s="51"/>
      <c r="EP342" s="51"/>
      <c r="EQ342" s="51"/>
      <c r="ER342" s="51"/>
      <c r="ES342" s="51"/>
      <c r="ET342" s="51"/>
      <c r="EU342" s="51"/>
      <c r="EV342" s="51"/>
      <c r="EW342" s="51"/>
      <c r="EX342" s="51"/>
      <c r="EY342" s="51"/>
      <c r="EZ342" s="51"/>
      <c r="FA342" s="51"/>
      <c r="FB342" s="51"/>
      <c r="FC342" s="51"/>
      <c r="FD342" s="51"/>
      <c r="FE342" s="51"/>
      <c r="FF342" s="51"/>
      <c r="FG342" s="51"/>
      <c r="FH342" s="51"/>
      <c r="FI342" s="51"/>
      <c r="FJ342" s="51"/>
      <c r="FK342" s="51"/>
      <c r="FL342" s="51"/>
      <c r="FM342" s="51"/>
      <c r="FN342" s="51"/>
      <c r="FO342" s="51"/>
      <c r="FP342" s="51"/>
      <c r="FQ342" s="51"/>
      <c r="FR342" s="51"/>
      <c r="FS342" s="51"/>
      <c r="FT342" s="51"/>
      <c r="FU342" s="51"/>
      <c r="FV342" s="51"/>
      <c r="FW342" s="51"/>
      <c r="FX342" s="51"/>
      <c r="FY342" s="51"/>
      <c r="FZ342" s="51"/>
      <c r="GA342" s="51"/>
      <c r="GB342" s="51"/>
      <c r="GC342" s="51"/>
      <c r="GD342" s="51"/>
      <c r="GE342" s="51"/>
      <c r="GF342" s="51"/>
      <c r="GG342" s="51"/>
      <c r="GH342" s="51"/>
      <c r="GI342" s="51"/>
      <c r="GJ342" s="51"/>
      <c r="GK342" s="51"/>
      <c r="GL342" s="51"/>
      <c r="GM342" s="51"/>
      <c r="GN342" s="51"/>
      <c r="GO342" s="51"/>
      <c r="GP342" s="51"/>
      <c r="GQ342" s="51"/>
      <c r="GR342" s="51"/>
      <c r="GS342" s="51"/>
      <c r="GT342" s="51"/>
      <c r="GU342" s="51"/>
      <c r="GV342" s="51"/>
      <c r="GW342" s="51"/>
      <c r="GX342" s="51"/>
      <c r="GY342" s="51"/>
      <c r="GZ342" s="51"/>
      <c r="HA342" s="51"/>
      <c r="HB342" s="51"/>
      <c r="HC342" s="51"/>
      <c r="HD342" s="51"/>
      <c r="HE342" s="51"/>
      <c r="HF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1"/>
      <c r="BZ343" s="51"/>
      <c r="CA343" s="51"/>
      <c r="CB343" s="51"/>
      <c r="CC343" s="51"/>
      <c r="CD343" s="51"/>
      <c r="CE343" s="51"/>
      <c r="CF343" s="51"/>
      <c r="CG343" s="51"/>
      <c r="CH343" s="51"/>
      <c r="CI343" s="51"/>
      <c r="CJ343" s="51"/>
      <c r="CK343" s="51"/>
      <c r="CL343" s="51"/>
      <c r="CM343" s="51"/>
      <c r="CN343" s="51"/>
      <c r="CO343" s="51"/>
      <c r="CP343" s="51"/>
      <c r="CQ343" s="51"/>
      <c r="CR343" s="51"/>
      <c r="CS343" s="51"/>
      <c r="CT343" s="51"/>
      <c r="CU343" s="51"/>
      <c r="CV343" s="51"/>
      <c r="CW343" s="51"/>
      <c r="CX343" s="51"/>
      <c r="CY343" s="51"/>
      <c r="CZ343" s="51"/>
      <c r="DA343" s="51"/>
      <c r="DB343" s="51"/>
      <c r="DC343" s="51"/>
      <c r="DD343" s="51"/>
      <c r="DE343" s="51"/>
      <c r="DF343" s="51"/>
      <c r="DG343" s="51"/>
      <c r="DH343" s="51"/>
      <c r="DI343" s="51"/>
      <c r="DJ343" s="51"/>
      <c r="DK343" s="51"/>
      <c r="DL343" s="51"/>
      <c r="DM343" s="51"/>
      <c r="DN343" s="51"/>
      <c r="DO343" s="51"/>
      <c r="DP343" s="51"/>
      <c r="DQ343" s="51"/>
      <c r="DR343" s="51"/>
      <c r="DS343" s="51"/>
      <c r="DT343" s="51"/>
      <c r="DU343" s="51"/>
      <c r="DV343" s="51"/>
      <c r="DW343" s="51"/>
      <c r="DX343" s="51"/>
      <c r="DY343" s="51"/>
      <c r="DZ343" s="51"/>
      <c r="EA343" s="51"/>
      <c r="EB343" s="51"/>
      <c r="EC343" s="51"/>
      <c r="ED343" s="51"/>
      <c r="EE343" s="51"/>
      <c r="EF343" s="51"/>
      <c r="EG343" s="51"/>
      <c r="EH343" s="51"/>
      <c r="EI343" s="51"/>
      <c r="EJ343" s="51"/>
      <c r="EK343" s="51"/>
      <c r="EL343" s="51"/>
      <c r="EM343" s="51"/>
      <c r="EN343" s="51"/>
      <c r="EO343" s="51"/>
      <c r="EP343" s="51"/>
      <c r="EQ343" s="51"/>
      <c r="ER343" s="51"/>
      <c r="ES343" s="51"/>
      <c r="ET343" s="51"/>
      <c r="EU343" s="51"/>
      <c r="EV343" s="51"/>
      <c r="EW343" s="51"/>
      <c r="EX343" s="51"/>
      <c r="EY343" s="51"/>
      <c r="EZ343" s="51"/>
      <c r="FA343" s="51"/>
      <c r="FB343" s="51"/>
      <c r="FC343" s="51"/>
      <c r="FD343" s="51"/>
      <c r="FE343" s="51"/>
      <c r="FF343" s="51"/>
      <c r="FG343" s="51"/>
      <c r="FH343" s="51"/>
      <c r="FI343" s="51"/>
      <c r="FJ343" s="51"/>
      <c r="FK343" s="51"/>
      <c r="FL343" s="51"/>
      <c r="FM343" s="51"/>
      <c r="FN343" s="51"/>
      <c r="FO343" s="51"/>
      <c r="FP343" s="51"/>
      <c r="FQ343" s="51"/>
      <c r="FR343" s="51"/>
      <c r="FS343" s="51"/>
      <c r="FT343" s="51"/>
      <c r="FU343" s="51"/>
      <c r="FV343" s="51"/>
      <c r="FW343" s="51"/>
      <c r="FX343" s="51"/>
      <c r="FY343" s="51"/>
      <c r="FZ343" s="51"/>
      <c r="GA343" s="51"/>
      <c r="GB343" s="51"/>
      <c r="GC343" s="51"/>
      <c r="GD343" s="51"/>
      <c r="GE343" s="51"/>
      <c r="GF343" s="51"/>
      <c r="GG343" s="51"/>
      <c r="GH343" s="51"/>
      <c r="GI343" s="51"/>
      <c r="GJ343" s="51"/>
      <c r="GK343" s="51"/>
      <c r="GL343" s="51"/>
      <c r="GM343" s="51"/>
      <c r="GN343" s="51"/>
      <c r="GO343" s="51"/>
      <c r="GP343" s="51"/>
      <c r="GQ343" s="51"/>
      <c r="GR343" s="51"/>
      <c r="GS343" s="51"/>
      <c r="GT343" s="51"/>
      <c r="GU343" s="51"/>
      <c r="GV343" s="51"/>
      <c r="GW343" s="51"/>
      <c r="GX343" s="51"/>
      <c r="GY343" s="51"/>
      <c r="GZ343" s="51"/>
      <c r="HA343" s="51"/>
      <c r="HB343" s="51"/>
      <c r="HC343" s="51"/>
      <c r="HD343" s="51"/>
      <c r="HE343" s="51"/>
      <c r="HF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1"/>
      <c r="BZ344" s="51"/>
      <c r="CA344" s="51"/>
      <c r="CB344" s="51"/>
      <c r="CC344" s="51"/>
      <c r="CD344" s="51"/>
      <c r="CE344" s="51"/>
      <c r="CF344" s="51"/>
      <c r="CG344" s="51"/>
      <c r="CH344" s="51"/>
      <c r="CI344" s="51"/>
      <c r="CJ344" s="51"/>
      <c r="CK344" s="51"/>
      <c r="CL344" s="51"/>
      <c r="CM344" s="51"/>
      <c r="CN344" s="51"/>
      <c r="CO344" s="51"/>
      <c r="CP344" s="51"/>
      <c r="CQ344" s="51"/>
      <c r="CR344" s="51"/>
      <c r="CS344" s="51"/>
      <c r="CT344" s="51"/>
      <c r="CU344" s="51"/>
      <c r="CV344" s="51"/>
      <c r="CW344" s="51"/>
      <c r="CX344" s="51"/>
      <c r="CY344" s="51"/>
      <c r="CZ344" s="51"/>
      <c r="DA344" s="51"/>
      <c r="DB344" s="51"/>
      <c r="DC344" s="51"/>
      <c r="DD344" s="51"/>
      <c r="DE344" s="51"/>
      <c r="DF344" s="51"/>
      <c r="DG344" s="51"/>
      <c r="DH344" s="51"/>
      <c r="DI344" s="51"/>
      <c r="DJ344" s="51"/>
      <c r="DK344" s="51"/>
      <c r="DL344" s="51"/>
      <c r="DM344" s="51"/>
      <c r="DN344" s="51"/>
      <c r="DO344" s="51"/>
      <c r="DP344" s="51"/>
      <c r="DQ344" s="51"/>
      <c r="DR344" s="51"/>
      <c r="DS344" s="51"/>
      <c r="DT344" s="51"/>
      <c r="DU344" s="51"/>
      <c r="DV344" s="51"/>
      <c r="DW344" s="51"/>
      <c r="DX344" s="51"/>
      <c r="DY344" s="51"/>
      <c r="DZ344" s="51"/>
      <c r="EA344" s="51"/>
      <c r="EB344" s="51"/>
      <c r="EC344" s="51"/>
      <c r="ED344" s="51"/>
      <c r="EE344" s="51"/>
      <c r="EF344" s="51"/>
      <c r="EG344" s="51"/>
      <c r="EH344" s="51"/>
      <c r="EI344" s="51"/>
      <c r="EJ344" s="51"/>
      <c r="EK344" s="51"/>
      <c r="EL344" s="51"/>
      <c r="EM344" s="51"/>
      <c r="EN344" s="51"/>
      <c r="EO344" s="51"/>
      <c r="EP344" s="51"/>
      <c r="EQ344" s="51"/>
      <c r="ER344" s="51"/>
      <c r="ES344" s="51"/>
      <c r="ET344" s="51"/>
      <c r="EU344" s="51"/>
      <c r="EV344" s="51"/>
      <c r="EW344" s="51"/>
      <c r="EX344" s="51"/>
      <c r="EY344" s="51"/>
      <c r="EZ344" s="51"/>
      <c r="FA344" s="51"/>
      <c r="FB344" s="51"/>
      <c r="FC344" s="51"/>
      <c r="FD344" s="51"/>
      <c r="FE344" s="51"/>
      <c r="FF344" s="51"/>
      <c r="FG344" s="51"/>
      <c r="FH344" s="51"/>
      <c r="FI344" s="51"/>
      <c r="FJ344" s="51"/>
      <c r="FK344" s="51"/>
      <c r="FL344" s="51"/>
      <c r="FM344" s="51"/>
      <c r="FN344" s="51"/>
      <c r="FO344" s="51"/>
      <c r="FP344" s="51"/>
      <c r="FQ344" s="51"/>
      <c r="FR344" s="51"/>
      <c r="FS344" s="51"/>
      <c r="FT344" s="51"/>
      <c r="FU344" s="51"/>
      <c r="FV344" s="51"/>
      <c r="FW344" s="51"/>
      <c r="FX344" s="51"/>
      <c r="FY344" s="51"/>
      <c r="FZ344" s="51"/>
      <c r="GA344" s="51"/>
      <c r="GB344" s="51"/>
      <c r="GC344" s="51"/>
      <c r="GD344" s="51"/>
      <c r="GE344" s="51"/>
      <c r="GF344" s="51"/>
      <c r="GG344" s="51"/>
      <c r="GH344" s="51"/>
      <c r="GI344" s="51"/>
      <c r="GJ344" s="51"/>
      <c r="GK344" s="51"/>
      <c r="GL344" s="51"/>
      <c r="GM344" s="51"/>
      <c r="GN344" s="51"/>
      <c r="GO344" s="51"/>
      <c r="GP344" s="51"/>
      <c r="GQ344" s="51"/>
      <c r="GR344" s="51"/>
      <c r="GS344" s="51"/>
      <c r="GT344" s="51"/>
      <c r="GU344" s="51"/>
      <c r="GV344" s="51"/>
      <c r="GW344" s="51"/>
      <c r="GX344" s="51"/>
      <c r="GY344" s="51"/>
      <c r="GZ344" s="51"/>
      <c r="HA344" s="51"/>
      <c r="HB344" s="51"/>
      <c r="HC344" s="51"/>
      <c r="HD344" s="51"/>
      <c r="HE344" s="51"/>
      <c r="HF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1"/>
      <c r="BZ345" s="51"/>
      <c r="CA345" s="51"/>
      <c r="CB345" s="51"/>
      <c r="CC345" s="51"/>
      <c r="CD345" s="51"/>
      <c r="CE345" s="51"/>
      <c r="CF345" s="51"/>
      <c r="CG345" s="51"/>
      <c r="CH345" s="51"/>
      <c r="CI345" s="51"/>
      <c r="CJ345" s="51"/>
      <c r="CK345" s="51"/>
      <c r="CL345" s="51"/>
      <c r="CM345" s="51"/>
      <c r="CN345" s="51"/>
      <c r="CO345" s="51"/>
      <c r="CP345" s="51"/>
      <c r="CQ345" s="51"/>
      <c r="CR345" s="51"/>
      <c r="CS345" s="51"/>
      <c r="CT345" s="51"/>
      <c r="CU345" s="51"/>
      <c r="CV345" s="51"/>
      <c r="CW345" s="51"/>
      <c r="CX345" s="51"/>
      <c r="CY345" s="51"/>
      <c r="CZ345" s="51"/>
      <c r="DA345" s="51"/>
      <c r="DB345" s="51"/>
      <c r="DC345" s="51"/>
      <c r="DD345" s="51"/>
      <c r="DE345" s="51"/>
      <c r="DF345" s="51"/>
      <c r="DG345" s="51"/>
      <c r="DH345" s="51"/>
      <c r="DI345" s="51"/>
      <c r="DJ345" s="51"/>
      <c r="DK345" s="51"/>
      <c r="DL345" s="51"/>
      <c r="DM345" s="51"/>
      <c r="DN345" s="51"/>
      <c r="DO345" s="51"/>
      <c r="DP345" s="51"/>
      <c r="DQ345" s="51"/>
      <c r="DR345" s="51"/>
      <c r="DS345" s="51"/>
      <c r="DT345" s="51"/>
      <c r="DU345" s="51"/>
      <c r="DV345" s="51"/>
      <c r="DW345" s="51"/>
      <c r="DX345" s="51"/>
      <c r="DY345" s="51"/>
      <c r="DZ345" s="51"/>
      <c r="EA345" s="51"/>
      <c r="EB345" s="51"/>
      <c r="EC345" s="51"/>
      <c r="ED345" s="51"/>
      <c r="EE345" s="51"/>
      <c r="EF345" s="51"/>
      <c r="EG345" s="51"/>
      <c r="EH345" s="51"/>
      <c r="EI345" s="51"/>
      <c r="EJ345" s="51"/>
      <c r="EK345" s="51"/>
      <c r="EL345" s="51"/>
      <c r="EM345" s="51"/>
      <c r="EN345" s="51"/>
      <c r="EO345" s="51"/>
      <c r="EP345" s="51"/>
      <c r="EQ345" s="51"/>
      <c r="ER345" s="51"/>
      <c r="ES345" s="51"/>
      <c r="ET345" s="51"/>
      <c r="EU345" s="51"/>
      <c r="EV345" s="51"/>
      <c r="EW345" s="51"/>
      <c r="EX345" s="51"/>
      <c r="EY345" s="51"/>
      <c r="EZ345" s="51"/>
      <c r="FA345" s="51"/>
      <c r="FB345" s="51"/>
      <c r="FC345" s="51"/>
      <c r="FD345" s="51"/>
      <c r="FE345" s="51"/>
      <c r="FF345" s="51"/>
      <c r="FG345" s="51"/>
      <c r="FH345" s="51"/>
      <c r="FI345" s="51"/>
      <c r="FJ345" s="51"/>
      <c r="FK345" s="51"/>
      <c r="FL345" s="51"/>
      <c r="FM345" s="51"/>
      <c r="FN345" s="51"/>
      <c r="FO345" s="51"/>
      <c r="FP345" s="51"/>
      <c r="FQ345" s="51"/>
      <c r="FR345" s="51"/>
      <c r="FS345" s="51"/>
      <c r="FT345" s="51"/>
      <c r="FU345" s="51"/>
      <c r="FV345" s="51"/>
      <c r="FW345" s="51"/>
      <c r="FX345" s="51"/>
      <c r="FY345" s="51"/>
      <c r="FZ345" s="51"/>
      <c r="GA345" s="51"/>
      <c r="GB345" s="51"/>
      <c r="GC345" s="51"/>
      <c r="GD345" s="51"/>
      <c r="GE345" s="51"/>
      <c r="GF345" s="51"/>
      <c r="GG345" s="51"/>
      <c r="GH345" s="51"/>
      <c r="GI345" s="51"/>
      <c r="GJ345" s="51"/>
      <c r="GK345" s="51"/>
      <c r="GL345" s="51"/>
      <c r="GM345" s="51"/>
      <c r="GN345" s="51"/>
      <c r="GO345" s="51"/>
      <c r="GP345" s="51"/>
      <c r="GQ345" s="51"/>
      <c r="GR345" s="51"/>
      <c r="GS345" s="51"/>
      <c r="GT345" s="51"/>
      <c r="GU345" s="51"/>
      <c r="GV345" s="51"/>
      <c r="GW345" s="51"/>
      <c r="GX345" s="51"/>
      <c r="GY345" s="51"/>
      <c r="GZ345" s="51"/>
      <c r="HA345" s="51"/>
      <c r="HB345" s="51"/>
      <c r="HC345" s="51"/>
      <c r="HD345" s="51"/>
      <c r="HE345" s="51"/>
      <c r="HF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c r="BS346" s="51"/>
      <c r="BT346" s="51"/>
      <c r="BU346" s="51"/>
      <c r="BV346" s="51"/>
      <c r="BW346" s="51"/>
      <c r="BX346" s="51"/>
      <c r="BY346" s="51"/>
      <c r="BZ346" s="51"/>
      <c r="CA346" s="51"/>
      <c r="CB346" s="51"/>
      <c r="CC346" s="51"/>
      <c r="CD346" s="51"/>
      <c r="CE346" s="51"/>
      <c r="CF346" s="51"/>
      <c r="CG346" s="51"/>
      <c r="CH346" s="51"/>
      <c r="CI346" s="51"/>
      <c r="CJ346" s="51"/>
      <c r="CK346" s="51"/>
      <c r="CL346" s="51"/>
      <c r="CM346" s="51"/>
      <c r="CN346" s="51"/>
      <c r="CO346" s="51"/>
      <c r="CP346" s="51"/>
      <c r="CQ346" s="51"/>
      <c r="CR346" s="51"/>
      <c r="CS346" s="51"/>
      <c r="CT346" s="51"/>
      <c r="CU346" s="51"/>
      <c r="CV346" s="51"/>
      <c r="CW346" s="51"/>
      <c r="CX346" s="51"/>
      <c r="CY346" s="51"/>
      <c r="CZ346" s="51"/>
      <c r="DA346" s="51"/>
      <c r="DB346" s="51"/>
      <c r="DC346" s="51"/>
      <c r="DD346" s="51"/>
      <c r="DE346" s="51"/>
      <c r="DF346" s="51"/>
      <c r="DG346" s="51"/>
      <c r="DH346" s="51"/>
      <c r="DI346" s="51"/>
      <c r="DJ346" s="51"/>
      <c r="DK346" s="51"/>
      <c r="DL346" s="51"/>
      <c r="DM346" s="51"/>
      <c r="DN346" s="51"/>
      <c r="DO346" s="51"/>
      <c r="DP346" s="51"/>
      <c r="DQ346" s="51"/>
      <c r="DR346" s="51"/>
      <c r="DS346" s="51"/>
      <c r="DT346" s="51"/>
      <c r="DU346" s="51"/>
      <c r="DV346" s="51"/>
      <c r="DW346" s="51"/>
      <c r="DX346" s="51"/>
      <c r="DY346" s="51"/>
      <c r="DZ346" s="51"/>
      <c r="EA346" s="51"/>
      <c r="EB346" s="51"/>
      <c r="EC346" s="51"/>
      <c r="ED346" s="51"/>
      <c r="EE346" s="51"/>
      <c r="EF346" s="51"/>
      <c r="EG346" s="51"/>
      <c r="EH346" s="51"/>
      <c r="EI346" s="51"/>
      <c r="EJ346" s="51"/>
      <c r="EK346" s="51"/>
      <c r="EL346" s="51"/>
      <c r="EM346" s="51"/>
      <c r="EN346" s="51"/>
      <c r="EO346" s="51"/>
      <c r="EP346" s="51"/>
      <c r="EQ346" s="51"/>
      <c r="ER346" s="51"/>
      <c r="ES346" s="51"/>
      <c r="ET346" s="51"/>
      <c r="EU346" s="51"/>
      <c r="EV346" s="51"/>
      <c r="EW346" s="51"/>
      <c r="EX346" s="51"/>
      <c r="EY346" s="51"/>
      <c r="EZ346" s="51"/>
      <c r="FA346" s="51"/>
      <c r="FB346" s="51"/>
      <c r="FC346" s="51"/>
      <c r="FD346" s="51"/>
      <c r="FE346" s="51"/>
      <c r="FF346" s="51"/>
      <c r="FG346" s="51"/>
      <c r="FH346" s="51"/>
      <c r="FI346" s="51"/>
      <c r="FJ346" s="51"/>
      <c r="FK346" s="51"/>
      <c r="FL346" s="51"/>
      <c r="FM346" s="51"/>
      <c r="FN346" s="51"/>
      <c r="FO346" s="51"/>
      <c r="FP346" s="51"/>
      <c r="FQ346" s="51"/>
      <c r="FR346" s="51"/>
      <c r="FS346" s="51"/>
      <c r="FT346" s="51"/>
      <c r="FU346" s="51"/>
      <c r="FV346" s="51"/>
      <c r="FW346" s="51"/>
      <c r="FX346" s="51"/>
      <c r="FY346" s="51"/>
      <c r="FZ346" s="51"/>
      <c r="GA346" s="51"/>
      <c r="GB346" s="51"/>
      <c r="GC346" s="51"/>
      <c r="GD346" s="51"/>
      <c r="GE346" s="51"/>
      <c r="GF346" s="51"/>
      <c r="GG346" s="51"/>
      <c r="GH346" s="51"/>
      <c r="GI346" s="51"/>
      <c r="GJ346" s="51"/>
      <c r="GK346" s="51"/>
      <c r="GL346" s="51"/>
      <c r="GM346" s="51"/>
      <c r="GN346" s="51"/>
      <c r="GO346" s="51"/>
      <c r="GP346" s="51"/>
      <c r="GQ346" s="51"/>
      <c r="GR346" s="51"/>
      <c r="GS346" s="51"/>
      <c r="GT346" s="51"/>
      <c r="GU346" s="51"/>
      <c r="GV346" s="51"/>
      <c r="GW346" s="51"/>
      <c r="GX346" s="51"/>
      <c r="GY346" s="51"/>
      <c r="GZ346" s="51"/>
      <c r="HA346" s="51"/>
      <c r="HB346" s="51"/>
      <c r="HC346" s="51"/>
      <c r="HD346" s="51"/>
      <c r="HE346" s="51"/>
      <c r="HF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c r="BS347" s="51"/>
      <c r="BT347" s="51"/>
      <c r="BU347" s="51"/>
      <c r="BV347" s="51"/>
      <c r="BW347" s="51"/>
      <c r="BX347" s="51"/>
      <c r="BY347" s="51"/>
      <c r="BZ347" s="51"/>
      <c r="CA347" s="51"/>
      <c r="CB347" s="51"/>
      <c r="CC347" s="51"/>
      <c r="CD347" s="51"/>
      <c r="CE347" s="51"/>
      <c r="CF347" s="51"/>
      <c r="CG347" s="51"/>
      <c r="CH347" s="51"/>
      <c r="CI347" s="51"/>
      <c r="CJ347" s="51"/>
      <c r="CK347" s="51"/>
      <c r="CL347" s="51"/>
      <c r="CM347" s="51"/>
      <c r="CN347" s="51"/>
      <c r="CO347" s="51"/>
      <c r="CP347" s="51"/>
      <c r="CQ347" s="51"/>
      <c r="CR347" s="51"/>
      <c r="CS347" s="51"/>
      <c r="CT347" s="51"/>
      <c r="CU347" s="51"/>
      <c r="CV347" s="51"/>
      <c r="CW347" s="51"/>
      <c r="CX347" s="51"/>
      <c r="CY347" s="51"/>
      <c r="CZ347" s="51"/>
      <c r="DA347" s="51"/>
      <c r="DB347" s="51"/>
      <c r="DC347" s="51"/>
      <c r="DD347" s="51"/>
      <c r="DE347" s="51"/>
      <c r="DF347" s="51"/>
      <c r="DG347" s="51"/>
      <c r="DH347" s="51"/>
      <c r="DI347" s="51"/>
      <c r="DJ347" s="51"/>
      <c r="DK347" s="51"/>
      <c r="DL347" s="51"/>
      <c r="DM347" s="51"/>
      <c r="DN347" s="51"/>
      <c r="DO347" s="51"/>
      <c r="DP347" s="51"/>
      <c r="DQ347" s="51"/>
      <c r="DR347" s="51"/>
      <c r="DS347" s="51"/>
      <c r="DT347" s="51"/>
      <c r="DU347" s="51"/>
      <c r="DV347" s="51"/>
      <c r="DW347" s="51"/>
      <c r="DX347" s="51"/>
      <c r="DY347" s="51"/>
      <c r="DZ347" s="51"/>
      <c r="EA347" s="51"/>
      <c r="EB347" s="51"/>
      <c r="EC347" s="51"/>
      <c r="ED347" s="51"/>
      <c r="EE347" s="51"/>
      <c r="EF347" s="51"/>
      <c r="EG347" s="51"/>
      <c r="EH347" s="51"/>
      <c r="EI347" s="51"/>
      <c r="EJ347" s="51"/>
      <c r="EK347" s="51"/>
      <c r="EL347" s="51"/>
      <c r="EM347" s="51"/>
      <c r="EN347" s="51"/>
      <c r="EO347" s="51"/>
      <c r="EP347" s="51"/>
      <c r="EQ347" s="51"/>
      <c r="ER347" s="51"/>
      <c r="ES347" s="51"/>
      <c r="ET347" s="51"/>
      <c r="EU347" s="51"/>
      <c r="EV347" s="51"/>
      <c r="EW347" s="51"/>
      <c r="EX347" s="51"/>
      <c r="EY347" s="51"/>
      <c r="EZ347" s="51"/>
      <c r="FA347" s="51"/>
      <c r="FB347" s="51"/>
      <c r="FC347" s="51"/>
      <c r="FD347" s="51"/>
      <c r="FE347" s="51"/>
      <c r="FF347" s="51"/>
      <c r="FG347" s="51"/>
      <c r="FH347" s="51"/>
      <c r="FI347" s="51"/>
      <c r="FJ347" s="51"/>
      <c r="FK347" s="51"/>
      <c r="FL347" s="51"/>
      <c r="FM347" s="51"/>
      <c r="FN347" s="51"/>
      <c r="FO347" s="51"/>
      <c r="FP347" s="51"/>
      <c r="FQ347" s="51"/>
      <c r="FR347" s="51"/>
      <c r="FS347" s="51"/>
      <c r="FT347" s="51"/>
      <c r="FU347" s="51"/>
      <c r="FV347" s="51"/>
      <c r="FW347" s="51"/>
      <c r="FX347" s="51"/>
      <c r="FY347" s="51"/>
      <c r="FZ347" s="51"/>
      <c r="GA347" s="51"/>
      <c r="GB347" s="51"/>
      <c r="GC347" s="51"/>
      <c r="GD347" s="51"/>
      <c r="GE347" s="51"/>
      <c r="GF347" s="51"/>
      <c r="GG347" s="51"/>
      <c r="GH347" s="51"/>
      <c r="GI347" s="51"/>
      <c r="GJ347" s="51"/>
      <c r="GK347" s="51"/>
      <c r="GL347" s="51"/>
      <c r="GM347" s="51"/>
      <c r="GN347" s="51"/>
      <c r="GO347" s="51"/>
      <c r="GP347" s="51"/>
      <c r="GQ347" s="51"/>
      <c r="GR347" s="51"/>
      <c r="GS347" s="51"/>
      <c r="GT347" s="51"/>
      <c r="GU347" s="51"/>
      <c r="GV347" s="51"/>
      <c r="GW347" s="51"/>
      <c r="GX347" s="51"/>
      <c r="GY347" s="51"/>
      <c r="GZ347" s="51"/>
      <c r="HA347" s="51"/>
      <c r="HB347" s="51"/>
      <c r="HC347" s="51"/>
      <c r="HD347" s="51"/>
      <c r="HE347" s="51"/>
      <c r="HF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c r="BS348" s="51"/>
      <c r="BT348" s="51"/>
      <c r="BU348" s="51"/>
      <c r="BV348" s="51"/>
      <c r="BW348" s="51"/>
      <c r="BX348" s="51"/>
      <c r="BY348" s="51"/>
      <c r="BZ348" s="51"/>
      <c r="CA348" s="51"/>
      <c r="CB348" s="51"/>
      <c r="CC348" s="51"/>
      <c r="CD348" s="51"/>
      <c r="CE348" s="51"/>
      <c r="CF348" s="51"/>
      <c r="CG348" s="51"/>
      <c r="CH348" s="51"/>
      <c r="CI348" s="51"/>
      <c r="CJ348" s="51"/>
      <c r="CK348" s="51"/>
      <c r="CL348" s="51"/>
      <c r="CM348" s="51"/>
      <c r="CN348" s="51"/>
      <c r="CO348" s="51"/>
      <c r="CP348" s="51"/>
      <c r="CQ348" s="51"/>
      <c r="CR348" s="51"/>
      <c r="CS348" s="51"/>
      <c r="CT348" s="51"/>
      <c r="CU348" s="51"/>
      <c r="CV348" s="51"/>
      <c r="CW348" s="51"/>
      <c r="CX348" s="51"/>
      <c r="CY348" s="51"/>
      <c r="CZ348" s="51"/>
      <c r="DA348" s="51"/>
      <c r="DB348" s="51"/>
      <c r="DC348" s="51"/>
      <c r="DD348" s="51"/>
      <c r="DE348" s="51"/>
      <c r="DF348" s="51"/>
      <c r="DG348" s="51"/>
      <c r="DH348" s="51"/>
      <c r="DI348" s="51"/>
      <c r="DJ348" s="51"/>
      <c r="DK348" s="51"/>
      <c r="DL348" s="51"/>
      <c r="DM348" s="51"/>
      <c r="DN348" s="51"/>
      <c r="DO348" s="51"/>
      <c r="DP348" s="51"/>
      <c r="DQ348" s="51"/>
      <c r="DR348" s="51"/>
      <c r="DS348" s="51"/>
      <c r="DT348" s="51"/>
      <c r="DU348" s="51"/>
      <c r="DV348" s="51"/>
      <c r="DW348" s="51"/>
      <c r="DX348" s="51"/>
      <c r="DY348" s="51"/>
      <c r="DZ348" s="51"/>
      <c r="EA348" s="51"/>
      <c r="EB348" s="51"/>
      <c r="EC348" s="51"/>
      <c r="ED348" s="51"/>
      <c r="EE348" s="51"/>
      <c r="EF348" s="51"/>
      <c r="EG348" s="51"/>
      <c r="EH348" s="51"/>
      <c r="EI348" s="51"/>
      <c r="EJ348" s="51"/>
      <c r="EK348" s="51"/>
      <c r="EL348" s="51"/>
      <c r="EM348" s="51"/>
      <c r="EN348" s="51"/>
      <c r="EO348" s="51"/>
      <c r="EP348" s="51"/>
      <c r="EQ348" s="51"/>
      <c r="ER348" s="51"/>
      <c r="ES348" s="51"/>
      <c r="ET348" s="51"/>
      <c r="EU348" s="51"/>
      <c r="EV348" s="51"/>
      <c r="EW348" s="51"/>
      <c r="EX348" s="51"/>
      <c r="EY348" s="51"/>
      <c r="EZ348" s="51"/>
      <c r="FA348" s="51"/>
      <c r="FB348" s="51"/>
      <c r="FC348" s="51"/>
      <c r="FD348" s="51"/>
      <c r="FE348" s="51"/>
      <c r="FF348" s="51"/>
      <c r="FG348" s="51"/>
      <c r="FH348" s="51"/>
      <c r="FI348" s="51"/>
      <c r="FJ348" s="51"/>
      <c r="FK348" s="51"/>
      <c r="FL348" s="51"/>
      <c r="FM348" s="51"/>
      <c r="FN348" s="51"/>
      <c r="FO348" s="51"/>
      <c r="FP348" s="51"/>
      <c r="FQ348" s="51"/>
      <c r="FR348" s="51"/>
      <c r="FS348" s="51"/>
      <c r="FT348" s="51"/>
      <c r="FU348" s="51"/>
      <c r="FV348" s="51"/>
      <c r="FW348" s="51"/>
      <c r="FX348" s="51"/>
      <c r="FY348" s="51"/>
      <c r="FZ348" s="51"/>
      <c r="GA348" s="51"/>
      <c r="GB348" s="51"/>
      <c r="GC348" s="51"/>
      <c r="GD348" s="51"/>
      <c r="GE348" s="51"/>
      <c r="GF348" s="51"/>
      <c r="GG348" s="51"/>
      <c r="GH348" s="51"/>
      <c r="GI348" s="51"/>
      <c r="GJ348" s="51"/>
      <c r="GK348" s="51"/>
      <c r="GL348" s="51"/>
      <c r="GM348" s="51"/>
      <c r="GN348" s="51"/>
      <c r="GO348" s="51"/>
      <c r="GP348" s="51"/>
      <c r="GQ348" s="51"/>
      <c r="GR348" s="51"/>
      <c r="GS348" s="51"/>
      <c r="GT348" s="51"/>
      <c r="GU348" s="51"/>
      <c r="GV348" s="51"/>
      <c r="GW348" s="51"/>
      <c r="GX348" s="51"/>
      <c r="GY348" s="51"/>
      <c r="GZ348" s="51"/>
      <c r="HA348" s="51"/>
      <c r="HB348" s="51"/>
      <c r="HC348" s="51"/>
      <c r="HD348" s="51"/>
      <c r="HE348" s="51"/>
      <c r="HF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1"/>
      <c r="BZ349" s="51"/>
      <c r="CA349" s="51"/>
      <c r="CB349" s="51"/>
      <c r="CC349" s="51"/>
      <c r="CD349" s="51"/>
      <c r="CE349" s="51"/>
      <c r="CF349" s="51"/>
      <c r="CG349" s="51"/>
      <c r="CH349" s="51"/>
      <c r="CI349" s="51"/>
      <c r="CJ349" s="51"/>
      <c r="CK349" s="51"/>
      <c r="CL349" s="51"/>
      <c r="CM349" s="51"/>
      <c r="CN349" s="51"/>
      <c r="CO349" s="51"/>
      <c r="CP349" s="51"/>
      <c r="CQ349" s="51"/>
      <c r="CR349" s="51"/>
      <c r="CS349" s="51"/>
      <c r="CT349" s="51"/>
      <c r="CU349" s="51"/>
      <c r="CV349" s="51"/>
      <c r="CW349" s="51"/>
      <c r="CX349" s="51"/>
      <c r="CY349" s="51"/>
      <c r="CZ349" s="51"/>
      <c r="DA349" s="51"/>
      <c r="DB349" s="51"/>
      <c r="DC349" s="51"/>
      <c r="DD349" s="51"/>
      <c r="DE349" s="51"/>
      <c r="DF349" s="51"/>
      <c r="DG349" s="51"/>
      <c r="DH349" s="51"/>
      <c r="DI349" s="51"/>
      <c r="DJ349" s="51"/>
      <c r="DK349" s="51"/>
      <c r="DL349" s="51"/>
      <c r="DM349" s="51"/>
      <c r="DN349" s="51"/>
      <c r="DO349" s="51"/>
      <c r="DP349" s="51"/>
      <c r="DQ349" s="51"/>
      <c r="DR349" s="51"/>
      <c r="DS349" s="51"/>
      <c r="DT349" s="51"/>
      <c r="DU349" s="51"/>
      <c r="DV349" s="51"/>
      <c r="DW349" s="51"/>
      <c r="DX349" s="51"/>
      <c r="DY349" s="51"/>
      <c r="DZ349" s="51"/>
      <c r="EA349" s="51"/>
      <c r="EB349" s="51"/>
      <c r="EC349" s="51"/>
      <c r="ED349" s="51"/>
      <c r="EE349" s="51"/>
      <c r="EF349" s="51"/>
      <c r="EG349" s="51"/>
      <c r="EH349" s="51"/>
      <c r="EI349" s="51"/>
      <c r="EJ349" s="51"/>
      <c r="EK349" s="51"/>
      <c r="EL349" s="51"/>
      <c r="EM349" s="51"/>
      <c r="EN349" s="51"/>
      <c r="EO349" s="51"/>
      <c r="EP349" s="51"/>
      <c r="EQ349" s="51"/>
      <c r="ER349" s="51"/>
      <c r="ES349" s="51"/>
      <c r="ET349" s="51"/>
      <c r="EU349" s="51"/>
      <c r="EV349" s="51"/>
      <c r="EW349" s="51"/>
      <c r="EX349" s="51"/>
      <c r="EY349" s="51"/>
      <c r="EZ349" s="51"/>
      <c r="FA349" s="51"/>
      <c r="FB349" s="51"/>
      <c r="FC349" s="51"/>
      <c r="FD349" s="51"/>
      <c r="FE349" s="51"/>
      <c r="FF349" s="51"/>
      <c r="FG349" s="51"/>
      <c r="FH349" s="51"/>
      <c r="FI349" s="51"/>
      <c r="FJ349" s="51"/>
      <c r="FK349" s="51"/>
      <c r="FL349" s="51"/>
      <c r="FM349" s="51"/>
      <c r="FN349" s="51"/>
      <c r="FO349" s="51"/>
      <c r="FP349" s="51"/>
      <c r="FQ349" s="51"/>
      <c r="FR349" s="51"/>
      <c r="FS349" s="51"/>
      <c r="FT349" s="51"/>
      <c r="FU349" s="51"/>
      <c r="FV349" s="51"/>
      <c r="FW349" s="51"/>
      <c r="FX349" s="51"/>
      <c r="FY349" s="51"/>
      <c r="FZ349" s="51"/>
      <c r="GA349" s="51"/>
      <c r="GB349" s="51"/>
      <c r="GC349" s="51"/>
      <c r="GD349" s="51"/>
      <c r="GE349" s="51"/>
      <c r="GF349" s="51"/>
      <c r="GG349" s="51"/>
      <c r="GH349" s="51"/>
      <c r="GI349" s="51"/>
      <c r="GJ349" s="51"/>
      <c r="GK349" s="51"/>
      <c r="GL349" s="51"/>
      <c r="GM349" s="51"/>
      <c r="GN349" s="51"/>
      <c r="GO349" s="51"/>
      <c r="GP349" s="51"/>
      <c r="GQ349" s="51"/>
      <c r="GR349" s="51"/>
      <c r="GS349" s="51"/>
      <c r="GT349" s="51"/>
      <c r="GU349" s="51"/>
      <c r="GV349" s="51"/>
      <c r="GW349" s="51"/>
      <c r="GX349" s="51"/>
      <c r="GY349" s="51"/>
      <c r="GZ349" s="51"/>
      <c r="HA349" s="51"/>
      <c r="HB349" s="51"/>
      <c r="HC349" s="51"/>
      <c r="HD349" s="51"/>
      <c r="HE349" s="51"/>
      <c r="HF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c r="BS350" s="51"/>
      <c r="BT350" s="51"/>
      <c r="BU350" s="51"/>
      <c r="BV350" s="51"/>
      <c r="BW350" s="51"/>
      <c r="BX350" s="51"/>
      <c r="BY350" s="51"/>
      <c r="BZ350" s="51"/>
      <c r="CA350" s="51"/>
      <c r="CB350" s="51"/>
      <c r="CC350" s="51"/>
      <c r="CD350" s="51"/>
      <c r="CE350" s="51"/>
      <c r="CF350" s="51"/>
      <c r="CG350" s="51"/>
      <c r="CH350" s="51"/>
      <c r="CI350" s="51"/>
      <c r="CJ350" s="51"/>
      <c r="CK350" s="51"/>
      <c r="CL350" s="51"/>
      <c r="CM350" s="51"/>
      <c r="CN350" s="51"/>
      <c r="CO350" s="51"/>
      <c r="CP350" s="51"/>
      <c r="CQ350" s="51"/>
      <c r="CR350" s="51"/>
      <c r="CS350" s="51"/>
      <c r="CT350" s="51"/>
      <c r="CU350" s="51"/>
      <c r="CV350" s="51"/>
      <c r="CW350" s="51"/>
      <c r="CX350" s="51"/>
      <c r="CY350" s="51"/>
      <c r="CZ350" s="51"/>
      <c r="DA350" s="51"/>
      <c r="DB350" s="51"/>
      <c r="DC350" s="51"/>
      <c r="DD350" s="51"/>
      <c r="DE350" s="51"/>
      <c r="DF350" s="51"/>
      <c r="DG350" s="51"/>
      <c r="DH350" s="51"/>
      <c r="DI350" s="51"/>
      <c r="DJ350" s="51"/>
      <c r="DK350" s="51"/>
      <c r="DL350" s="51"/>
      <c r="DM350" s="51"/>
      <c r="DN350" s="51"/>
      <c r="DO350" s="51"/>
      <c r="DP350" s="51"/>
      <c r="DQ350" s="51"/>
      <c r="DR350" s="51"/>
      <c r="DS350" s="51"/>
      <c r="DT350" s="51"/>
      <c r="DU350" s="51"/>
      <c r="DV350" s="51"/>
      <c r="DW350" s="51"/>
      <c r="DX350" s="51"/>
      <c r="DY350" s="51"/>
      <c r="DZ350" s="51"/>
      <c r="EA350" s="51"/>
      <c r="EB350" s="51"/>
      <c r="EC350" s="51"/>
      <c r="ED350" s="51"/>
      <c r="EE350" s="51"/>
      <c r="EF350" s="51"/>
      <c r="EG350" s="51"/>
      <c r="EH350" s="51"/>
      <c r="EI350" s="51"/>
      <c r="EJ350" s="51"/>
      <c r="EK350" s="51"/>
      <c r="EL350" s="51"/>
      <c r="EM350" s="51"/>
      <c r="EN350" s="51"/>
      <c r="EO350" s="51"/>
      <c r="EP350" s="51"/>
      <c r="EQ350" s="51"/>
      <c r="ER350" s="51"/>
      <c r="ES350" s="51"/>
      <c r="ET350" s="51"/>
      <c r="EU350" s="51"/>
      <c r="EV350" s="51"/>
      <c r="EW350" s="51"/>
      <c r="EX350" s="51"/>
      <c r="EY350" s="51"/>
      <c r="EZ350" s="51"/>
      <c r="FA350" s="51"/>
      <c r="FB350" s="51"/>
      <c r="FC350" s="51"/>
      <c r="FD350" s="51"/>
      <c r="FE350" s="51"/>
      <c r="FF350" s="51"/>
      <c r="FG350" s="51"/>
      <c r="FH350" s="51"/>
      <c r="FI350" s="51"/>
      <c r="FJ350" s="51"/>
      <c r="FK350" s="51"/>
      <c r="FL350" s="51"/>
      <c r="FM350" s="51"/>
      <c r="FN350" s="51"/>
      <c r="FO350" s="51"/>
      <c r="FP350" s="51"/>
      <c r="FQ350" s="51"/>
      <c r="FR350" s="51"/>
      <c r="FS350" s="51"/>
      <c r="FT350" s="51"/>
      <c r="FU350" s="51"/>
      <c r="FV350" s="51"/>
      <c r="FW350" s="51"/>
      <c r="FX350" s="51"/>
      <c r="FY350" s="51"/>
      <c r="FZ350" s="51"/>
      <c r="GA350" s="51"/>
      <c r="GB350" s="51"/>
      <c r="GC350" s="51"/>
      <c r="GD350" s="51"/>
      <c r="GE350" s="51"/>
      <c r="GF350" s="51"/>
      <c r="GG350" s="51"/>
      <c r="GH350" s="51"/>
      <c r="GI350" s="51"/>
      <c r="GJ350" s="51"/>
      <c r="GK350" s="51"/>
      <c r="GL350" s="51"/>
      <c r="GM350" s="51"/>
      <c r="GN350" s="51"/>
      <c r="GO350" s="51"/>
      <c r="GP350" s="51"/>
      <c r="GQ350" s="51"/>
      <c r="GR350" s="51"/>
      <c r="GS350" s="51"/>
      <c r="GT350" s="51"/>
      <c r="GU350" s="51"/>
      <c r="GV350" s="51"/>
      <c r="GW350" s="51"/>
      <c r="GX350" s="51"/>
      <c r="GY350" s="51"/>
      <c r="GZ350" s="51"/>
      <c r="HA350" s="51"/>
      <c r="HB350" s="51"/>
      <c r="HC350" s="51"/>
      <c r="HD350" s="51"/>
      <c r="HE350" s="51"/>
      <c r="HF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1"/>
      <c r="BZ351" s="51"/>
      <c r="CA351" s="51"/>
      <c r="CB351" s="51"/>
      <c r="CC351" s="51"/>
      <c r="CD351" s="51"/>
      <c r="CE351" s="51"/>
      <c r="CF351" s="51"/>
      <c r="CG351" s="51"/>
      <c r="CH351" s="51"/>
      <c r="CI351" s="51"/>
      <c r="CJ351" s="51"/>
      <c r="CK351" s="51"/>
      <c r="CL351" s="51"/>
      <c r="CM351" s="51"/>
      <c r="CN351" s="51"/>
      <c r="CO351" s="51"/>
      <c r="CP351" s="51"/>
      <c r="CQ351" s="51"/>
      <c r="CR351" s="51"/>
      <c r="CS351" s="51"/>
      <c r="CT351" s="51"/>
      <c r="CU351" s="51"/>
      <c r="CV351" s="51"/>
      <c r="CW351" s="51"/>
      <c r="CX351" s="51"/>
      <c r="CY351" s="51"/>
      <c r="CZ351" s="51"/>
      <c r="DA351" s="51"/>
      <c r="DB351" s="51"/>
      <c r="DC351" s="51"/>
      <c r="DD351" s="51"/>
      <c r="DE351" s="51"/>
      <c r="DF351" s="51"/>
      <c r="DG351" s="51"/>
      <c r="DH351" s="51"/>
      <c r="DI351" s="51"/>
      <c r="DJ351" s="51"/>
      <c r="DK351" s="51"/>
      <c r="DL351" s="51"/>
      <c r="DM351" s="51"/>
      <c r="DN351" s="51"/>
      <c r="DO351" s="51"/>
      <c r="DP351" s="51"/>
      <c r="DQ351" s="51"/>
      <c r="DR351" s="51"/>
      <c r="DS351" s="51"/>
      <c r="DT351" s="51"/>
      <c r="DU351" s="51"/>
      <c r="DV351" s="51"/>
      <c r="DW351" s="51"/>
      <c r="DX351" s="51"/>
      <c r="DY351" s="51"/>
      <c r="DZ351" s="51"/>
      <c r="EA351" s="51"/>
      <c r="EB351" s="51"/>
      <c r="EC351" s="51"/>
      <c r="ED351" s="51"/>
      <c r="EE351" s="51"/>
      <c r="EF351" s="51"/>
      <c r="EG351" s="51"/>
      <c r="EH351" s="51"/>
      <c r="EI351" s="51"/>
      <c r="EJ351" s="51"/>
      <c r="EK351" s="51"/>
      <c r="EL351" s="51"/>
      <c r="EM351" s="51"/>
      <c r="EN351" s="51"/>
      <c r="EO351" s="51"/>
      <c r="EP351" s="51"/>
      <c r="EQ351" s="51"/>
      <c r="ER351" s="51"/>
      <c r="ES351" s="51"/>
      <c r="ET351" s="51"/>
      <c r="EU351" s="51"/>
      <c r="EV351" s="51"/>
      <c r="EW351" s="51"/>
      <c r="EX351" s="51"/>
      <c r="EY351" s="51"/>
      <c r="EZ351" s="51"/>
      <c r="FA351" s="51"/>
      <c r="FB351" s="51"/>
      <c r="FC351" s="51"/>
      <c r="FD351" s="51"/>
      <c r="FE351" s="51"/>
      <c r="FF351" s="51"/>
      <c r="FG351" s="51"/>
      <c r="FH351" s="51"/>
      <c r="FI351" s="51"/>
      <c r="FJ351" s="51"/>
      <c r="FK351" s="51"/>
      <c r="FL351" s="51"/>
      <c r="FM351" s="51"/>
      <c r="FN351" s="51"/>
      <c r="FO351" s="51"/>
      <c r="FP351" s="51"/>
      <c r="FQ351" s="51"/>
      <c r="FR351" s="51"/>
      <c r="FS351" s="51"/>
      <c r="FT351" s="51"/>
      <c r="FU351" s="51"/>
      <c r="FV351" s="51"/>
      <c r="FW351" s="51"/>
      <c r="FX351" s="51"/>
      <c r="FY351" s="51"/>
      <c r="FZ351" s="51"/>
      <c r="GA351" s="51"/>
      <c r="GB351" s="51"/>
      <c r="GC351" s="51"/>
      <c r="GD351" s="51"/>
      <c r="GE351" s="51"/>
      <c r="GF351" s="51"/>
      <c r="GG351" s="51"/>
      <c r="GH351" s="51"/>
      <c r="GI351" s="51"/>
      <c r="GJ351" s="51"/>
      <c r="GK351" s="51"/>
      <c r="GL351" s="51"/>
      <c r="GM351" s="51"/>
      <c r="GN351" s="51"/>
      <c r="GO351" s="51"/>
      <c r="GP351" s="51"/>
      <c r="GQ351" s="51"/>
      <c r="GR351" s="51"/>
      <c r="GS351" s="51"/>
      <c r="GT351" s="51"/>
      <c r="GU351" s="51"/>
      <c r="GV351" s="51"/>
      <c r="GW351" s="51"/>
      <c r="GX351" s="51"/>
      <c r="GY351" s="51"/>
      <c r="GZ351" s="51"/>
      <c r="HA351" s="51"/>
      <c r="HB351" s="51"/>
      <c r="HC351" s="51"/>
      <c r="HD351" s="51"/>
      <c r="HE351" s="51"/>
      <c r="HF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c r="BS352" s="51"/>
      <c r="BT352" s="51"/>
      <c r="BU352" s="51"/>
      <c r="BV352" s="51"/>
      <c r="BW352" s="51"/>
      <c r="BX352" s="51"/>
      <c r="BY352" s="51"/>
      <c r="BZ352" s="51"/>
      <c r="CA352" s="51"/>
      <c r="CB352" s="51"/>
      <c r="CC352" s="51"/>
      <c r="CD352" s="51"/>
      <c r="CE352" s="51"/>
      <c r="CF352" s="51"/>
      <c r="CG352" s="51"/>
      <c r="CH352" s="51"/>
      <c r="CI352" s="51"/>
      <c r="CJ352" s="51"/>
      <c r="CK352" s="51"/>
      <c r="CL352" s="51"/>
      <c r="CM352" s="51"/>
      <c r="CN352" s="51"/>
      <c r="CO352" s="51"/>
      <c r="CP352" s="51"/>
      <c r="CQ352" s="51"/>
      <c r="CR352" s="51"/>
      <c r="CS352" s="51"/>
      <c r="CT352" s="51"/>
      <c r="CU352" s="51"/>
      <c r="CV352" s="51"/>
      <c r="CW352" s="51"/>
      <c r="CX352" s="51"/>
      <c r="CY352" s="51"/>
      <c r="CZ352" s="51"/>
      <c r="DA352" s="51"/>
      <c r="DB352" s="51"/>
      <c r="DC352" s="51"/>
      <c r="DD352" s="51"/>
      <c r="DE352" s="51"/>
      <c r="DF352" s="51"/>
      <c r="DG352" s="51"/>
      <c r="DH352" s="51"/>
      <c r="DI352" s="51"/>
      <c r="DJ352" s="51"/>
      <c r="DK352" s="51"/>
      <c r="DL352" s="51"/>
      <c r="DM352" s="51"/>
      <c r="DN352" s="51"/>
      <c r="DO352" s="51"/>
      <c r="DP352" s="51"/>
      <c r="DQ352" s="51"/>
      <c r="DR352" s="51"/>
      <c r="DS352" s="51"/>
      <c r="DT352" s="51"/>
      <c r="DU352" s="51"/>
      <c r="DV352" s="51"/>
      <c r="DW352" s="51"/>
      <c r="DX352" s="51"/>
      <c r="DY352" s="51"/>
      <c r="DZ352" s="51"/>
      <c r="EA352" s="51"/>
      <c r="EB352" s="51"/>
      <c r="EC352" s="51"/>
      <c r="ED352" s="51"/>
      <c r="EE352" s="51"/>
      <c r="EF352" s="51"/>
      <c r="EG352" s="51"/>
      <c r="EH352" s="51"/>
      <c r="EI352" s="51"/>
      <c r="EJ352" s="51"/>
      <c r="EK352" s="51"/>
      <c r="EL352" s="51"/>
      <c r="EM352" s="51"/>
      <c r="EN352" s="51"/>
      <c r="EO352" s="51"/>
      <c r="EP352" s="51"/>
      <c r="EQ352" s="51"/>
      <c r="ER352" s="51"/>
      <c r="ES352" s="51"/>
      <c r="ET352" s="51"/>
      <c r="EU352" s="51"/>
      <c r="EV352" s="51"/>
      <c r="EW352" s="51"/>
      <c r="EX352" s="51"/>
      <c r="EY352" s="51"/>
      <c r="EZ352" s="51"/>
      <c r="FA352" s="51"/>
      <c r="FB352" s="51"/>
      <c r="FC352" s="51"/>
      <c r="FD352" s="51"/>
      <c r="FE352" s="51"/>
      <c r="FF352" s="51"/>
      <c r="FG352" s="51"/>
      <c r="FH352" s="51"/>
      <c r="FI352" s="51"/>
      <c r="FJ352" s="51"/>
      <c r="FK352" s="51"/>
      <c r="FL352" s="51"/>
      <c r="FM352" s="51"/>
      <c r="FN352" s="51"/>
      <c r="FO352" s="51"/>
      <c r="FP352" s="51"/>
      <c r="FQ352" s="51"/>
      <c r="FR352" s="51"/>
      <c r="FS352" s="51"/>
      <c r="FT352" s="51"/>
      <c r="FU352" s="51"/>
      <c r="FV352" s="51"/>
      <c r="FW352" s="51"/>
      <c r="FX352" s="51"/>
      <c r="FY352" s="51"/>
      <c r="FZ352" s="51"/>
      <c r="GA352" s="51"/>
      <c r="GB352" s="51"/>
      <c r="GC352" s="51"/>
      <c r="GD352" s="51"/>
      <c r="GE352" s="51"/>
      <c r="GF352" s="51"/>
      <c r="GG352" s="51"/>
      <c r="GH352" s="51"/>
      <c r="GI352" s="51"/>
      <c r="GJ352" s="51"/>
      <c r="GK352" s="51"/>
      <c r="GL352" s="51"/>
      <c r="GM352" s="51"/>
      <c r="GN352" s="51"/>
      <c r="GO352" s="51"/>
      <c r="GP352" s="51"/>
      <c r="GQ352" s="51"/>
      <c r="GR352" s="51"/>
      <c r="GS352" s="51"/>
      <c r="GT352" s="51"/>
      <c r="GU352" s="51"/>
      <c r="GV352" s="51"/>
      <c r="GW352" s="51"/>
      <c r="GX352" s="51"/>
      <c r="GY352" s="51"/>
      <c r="GZ352" s="51"/>
      <c r="HA352" s="51"/>
      <c r="HB352" s="51"/>
      <c r="HC352" s="51"/>
      <c r="HD352" s="51"/>
      <c r="HE352" s="51"/>
      <c r="HF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1"/>
      <c r="BZ353" s="51"/>
      <c r="CA353" s="51"/>
      <c r="CB353" s="51"/>
      <c r="CC353" s="51"/>
      <c r="CD353" s="51"/>
      <c r="CE353" s="51"/>
      <c r="CF353" s="51"/>
      <c r="CG353" s="51"/>
      <c r="CH353" s="51"/>
      <c r="CI353" s="51"/>
      <c r="CJ353" s="51"/>
      <c r="CK353" s="51"/>
      <c r="CL353" s="51"/>
      <c r="CM353" s="51"/>
      <c r="CN353" s="51"/>
      <c r="CO353" s="51"/>
      <c r="CP353" s="51"/>
      <c r="CQ353" s="51"/>
      <c r="CR353" s="51"/>
      <c r="CS353" s="51"/>
      <c r="CT353" s="51"/>
      <c r="CU353" s="51"/>
      <c r="CV353" s="51"/>
      <c r="CW353" s="51"/>
      <c r="CX353" s="51"/>
      <c r="CY353" s="51"/>
      <c r="CZ353" s="51"/>
      <c r="DA353" s="51"/>
      <c r="DB353" s="51"/>
      <c r="DC353" s="51"/>
      <c r="DD353" s="51"/>
      <c r="DE353" s="51"/>
      <c r="DF353" s="51"/>
      <c r="DG353" s="51"/>
      <c r="DH353" s="51"/>
      <c r="DI353" s="51"/>
      <c r="DJ353" s="51"/>
      <c r="DK353" s="51"/>
      <c r="DL353" s="51"/>
      <c r="DM353" s="51"/>
      <c r="DN353" s="51"/>
      <c r="DO353" s="51"/>
      <c r="DP353" s="51"/>
      <c r="DQ353" s="51"/>
      <c r="DR353" s="51"/>
      <c r="DS353" s="51"/>
      <c r="DT353" s="51"/>
      <c r="DU353" s="51"/>
      <c r="DV353" s="51"/>
      <c r="DW353" s="51"/>
      <c r="DX353" s="51"/>
      <c r="DY353" s="51"/>
      <c r="DZ353" s="51"/>
      <c r="EA353" s="51"/>
      <c r="EB353" s="51"/>
      <c r="EC353" s="51"/>
      <c r="ED353" s="51"/>
      <c r="EE353" s="51"/>
      <c r="EF353" s="51"/>
      <c r="EG353" s="51"/>
      <c r="EH353" s="51"/>
      <c r="EI353" s="51"/>
      <c r="EJ353" s="51"/>
      <c r="EK353" s="51"/>
      <c r="EL353" s="51"/>
      <c r="EM353" s="51"/>
      <c r="EN353" s="51"/>
      <c r="EO353" s="51"/>
      <c r="EP353" s="51"/>
      <c r="EQ353" s="51"/>
      <c r="ER353" s="51"/>
      <c r="ES353" s="51"/>
      <c r="ET353" s="51"/>
      <c r="EU353" s="51"/>
      <c r="EV353" s="51"/>
      <c r="EW353" s="51"/>
      <c r="EX353" s="51"/>
      <c r="EY353" s="51"/>
      <c r="EZ353" s="51"/>
      <c r="FA353" s="51"/>
      <c r="FB353" s="51"/>
      <c r="FC353" s="51"/>
      <c r="FD353" s="51"/>
      <c r="FE353" s="51"/>
      <c r="FF353" s="51"/>
      <c r="FG353" s="51"/>
      <c r="FH353" s="51"/>
      <c r="FI353" s="51"/>
      <c r="FJ353" s="51"/>
      <c r="FK353" s="51"/>
      <c r="FL353" s="51"/>
      <c r="FM353" s="51"/>
      <c r="FN353" s="51"/>
      <c r="FO353" s="51"/>
      <c r="FP353" s="51"/>
      <c r="FQ353" s="51"/>
      <c r="FR353" s="51"/>
      <c r="FS353" s="51"/>
      <c r="FT353" s="51"/>
      <c r="FU353" s="51"/>
      <c r="FV353" s="51"/>
      <c r="FW353" s="51"/>
      <c r="FX353" s="51"/>
      <c r="FY353" s="51"/>
      <c r="FZ353" s="51"/>
      <c r="GA353" s="51"/>
      <c r="GB353" s="51"/>
      <c r="GC353" s="51"/>
      <c r="GD353" s="51"/>
      <c r="GE353" s="51"/>
      <c r="GF353" s="51"/>
      <c r="GG353" s="51"/>
      <c r="GH353" s="51"/>
      <c r="GI353" s="51"/>
      <c r="GJ353" s="51"/>
      <c r="GK353" s="51"/>
      <c r="GL353" s="51"/>
      <c r="GM353" s="51"/>
      <c r="GN353" s="51"/>
      <c r="GO353" s="51"/>
      <c r="GP353" s="51"/>
      <c r="GQ353" s="51"/>
      <c r="GR353" s="51"/>
      <c r="GS353" s="51"/>
      <c r="GT353" s="51"/>
      <c r="GU353" s="51"/>
      <c r="GV353" s="51"/>
      <c r="GW353" s="51"/>
      <c r="GX353" s="51"/>
      <c r="GY353" s="51"/>
      <c r="GZ353" s="51"/>
      <c r="HA353" s="51"/>
      <c r="HB353" s="51"/>
      <c r="HC353" s="51"/>
      <c r="HD353" s="51"/>
      <c r="HE353" s="51"/>
      <c r="HF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c r="BS354" s="51"/>
      <c r="BT354" s="51"/>
      <c r="BU354" s="51"/>
      <c r="BV354" s="51"/>
      <c r="BW354" s="51"/>
      <c r="BX354" s="51"/>
      <c r="BY354" s="51"/>
      <c r="BZ354" s="51"/>
      <c r="CA354" s="51"/>
      <c r="CB354" s="51"/>
      <c r="CC354" s="51"/>
      <c r="CD354" s="51"/>
      <c r="CE354" s="51"/>
      <c r="CF354" s="51"/>
      <c r="CG354" s="51"/>
      <c r="CH354" s="51"/>
      <c r="CI354" s="51"/>
      <c r="CJ354" s="51"/>
      <c r="CK354" s="51"/>
      <c r="CL354" s="51"/>
      <c r="CM354" s="51"/>
      <c r="CN354" s="51"/>
      <c r="CO354" s="51"/>
      <c r="CP354" s="51"/>
      <c r="CQ354" s="51"/>
      <c r="CR354" s="51"/>
      <c r="CS354" s="51"/>
      <c r="CT354" s="51"/>
      <c r="CU354" s="51"/>
      <c r="CV354" s="51"/>
      <c r="CW354" s="51"/>
      <c r="CX354" s="51"/>
      <c r="CY354" s="51"/>
      <c r="CZ354" s="51"/>
      <c r="DA354" s="51"/>
      <c r="DB354" s="51"/>
      <c r="DC354" s="51"/>
      <c r="DD354" s="51"/>
      <c r="DE354" s="51"/>
      <c r="DF354" s="51"/>
      <c r="DG354" s="51"/>
      <c r="DH354" s="51"/>
      <c r="DI354" s="51"/>
      <c r="DJ354" s="51"/>
      <c r="DK354" s="51"/>
      <c r="DL354" s="51"/>
      <c r="DM354" s="51"/>
      <c r="DN354" s="51"/>
      <c r="DO354" s="51"/>
      <c r="DP354" s="51"/>
      <c r="DQ354" s="51"/>
      <c r="DR354" s="51"/>
      <c r="DS354" s="51"/>
      <c r="DT354" s="51"/>
      <c r="DU354" s="51"/>
      <c r="DV354" s="51"/>
      <c r="DW354" s="51"/>
      <c r="DX354" s="51"/>
      <c r="DY354" s="51"/>
      <c r="DZ354" s="51"/>
      <c r="EA354" s="51"/>
      <c r="EB354" s="51"/>
      <c r="EC354" s="51"/>
      <c r="ED354" s="51"/>
      <c r="EE354" s="51"/>
      <c r="EF354" s="51"/>
      <c r="EG354" s="51"/>
      <c r="EH354" s="51"/>
      <c r="EI354" s="51"/>
      <c r="EJ354" s="51"/>
      <c r="EK354" s="51"/>
      <c r="EL354" s="51"/>
      <c r="EM354" s="51"/>
      <c r="EN354" s="51"/>
      <c r="EO354" s="51"/>
      <c r="EP354" s="51"/>
      <c r="EQ354" s="51"/>
      <c r="ER354" s="51"/>
      <c r="ES354" s="51"/>
      <c r="ET354" s="51"/>
      <c r="EU354" s="51"/>
      <c r="EV354" s="51"/>
      <c r="EW354" s="51"/>
      <c r="EX354" s="51"/>
      <c r="EY354" s="51"/>
      <c r="EZ354" s="51"/>
      <c r="FA354" s="51"/>
      <c r="FB354" s="51"/>
      <c r="FC354" s="51"/>
      <c r="FD354" s="51"/>
      <c r="FE354" s="51"/>
      <c r="FF354" s="51"/>
      <c r="FG354" s="51"/>
      <c r="FH354" s="51"/>
      <c r="FI354" s="51"/>
      <c r="FJ354" s="51"/>
      <c r="FK354" s="51"/>
      <c r="FL354" s="51"/>
      <c r="FM354" s="51"/>
      <c r="FN354" s="51"/>
      <c r="FO354" s="51"/>
      <c r="FP354" s="51"/>
      <c r="FQ354" s="51"/>
      <c r="FR354" s="51"/>
      <c r="FS354" s="51"/>
      <c r="FT354" s="51"/>
      <c r="FU354" s="51"/>
      <c r="FV354" s="51"/>
      <c r="FW354" s="51"/>
      <c r="FX354" s="51"/>
      <c r="FY354" s="51"/>
      <c r="FZ354" s="51"/>
      <c r="GA354" s="51"/>
      <c r="GB354" s="51"/>
      <c r="GC354" s="51"/>
      <c r="GD354" s="51"/>
      <c r="GE354" s="51"/>
      <c r="GF354" s="51"/>
      <c r="GG354" s="51"/>
      <c r="GH354" s="51"/>
      <c r="GI354" s="51"/>
      <c r="GJ354" s="51"/>
      <c r="GK354" s="51"/>
      <c r="GL354" s="51"/>
      <c r="GM354" s="51"/>
      <c r="GN354" s="51"/>
      <c r="GO354" s="51"/>
      <c r="GP354" s="51"/>
      <c r="GQ354" s="51"/>
      <c r="GR354" s="51"/>
      <c r="GS354" s="51"/>
      <c r="GT354" s="51"/>
      <c r="GU354" s="51"/>
      <c r="GV354" s="51"/>
      <c r="GW354" s="51"/>
      <c r="GX354" s="51"/>
      <c r="GY354" s="51"/>
      <c r="GZ354" s="51"/>
      <c r="HA354" s="51"/>
      <c r="HB354" s="51"/>
      <c r="HC354" s="51"/>
      <c r="HD354" s="51"/>
      <c r="HE354" s="51"/>
      <c r="HF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1"/>
      <c r="BZ355" s="51"/>
      <c r="CA355" s="51"/>
      <c r="CB355" s="51"/>
      <c r="CC355" s="51"/>
      <c r="CD355" s="51"/>
      <c r="CE355" s="51"/>
      <c r="CF355" s="51"/>
      <c r="CG355" s="51"/>
      <c r="CH355" s="51"/>
      <c r="CI355" s="51"/>
      <c r="CJ355" s="51"/>
      <c r="CK355" s="51"/>
      <c r="CL355" s="51"/>
      <c r="CM355" s="51"/>
      <c r="CN355" s="51"/>
      <c r="CO355" s="51"/>
      <c r="CP355" s="51"/>
      <c r="CQ355" s="51"/>
      <c r="CR355" s="51"/>
      <c r="CS355" s="51"/>
      <c r="CT355" s="51"/>
      <c r="CU355" s="51"/>
      <c r="CV355" s="51"/>
      <c r="CW355" s="51"/>
      <c r="CX355" s="51"/>
      <c r="CY355" s="51"/>
      <c r="CZ355" s="51"/>
      <c r="DA355" s="51"/>
      <c r="DB355" s="51"/>
      <c r="DC355" s="51"/>
      <c r="DD355" s="51"/>
      <c r="DE355" s="51"/>
      <c r="DF355" s="51"/>
      <c r="DG355" s="51"/>
      <c r="DH355" s="51"/>
      <c r="DI355" s="51"/>
      <c r="DJ355" s="51"/>
      <c r="DK355" s="51"/>
      <c r="DL355" s="51"/>
      <c r="DM355" s="51"/>
      <c r="DN355" s="51"/>
      <c r="DO355" s="51"/>
      <c r="DP355" s="51"/>
      <c r="DQ355" s="51"/>
      <c r="DR355" s="51"/>
      <c r="DS355" s="51"/>
      <c r="DT355" s="51"/>
      <c r="DU355" s="51"/>
      <c r="DV355" s="51"/>
      <c r="DW355" s="51"/>
      <c r="DX355" s="51"/>
      <c r="DY355" s="51"/>
      <c r="DZ355" s="51"/>
      <c r="EA355" s="51"/>
      <c r="EB355" s="51"/>
      <c r="EC355" s="51"/>
      <c r="ED355" s="51"/>
      <c r="EE355" s="51"/>
      <c r="EF355" s="51"/>
      <c r="EG355" s="51"/>
      <c r="EH355" s="51"/>
      <c r="EI355" s="51"/>
      <c r="EJ355" s="51"/>
      <c r="EK355" s="51"/>
      <c r="EL355" s="51"/>
      <c r="EM355" s="51"/>
      <c r="EN355" s="51"/>
      <c r="EO355" s="51"/>
      <c r="EP355" s="51"/>
      <c r="EQ355" s="51"/>
      <c r="ER355" s="51"/>
      <c r="ES355" s="51"/>
      <c r="ET355" s="51"/>
      <c r="EU355" s="51"/>
      <c r="EV355" s="51"/>
      <c r="EW355" s="51"/>
      <c r="EX355" s="51"/>
      <c r="EY355" s="51"/>
      <c r="EZ355" s="51"/>
      <c r="FA355" s="51"/>
      <c r="FB355" s="51"/>
      <c r="FC355" s="51"/>
      <c r="FD355" s="51"/>
      <c r="FE355" s="51"/>
      <c r="FF355" s="51"/>
      <c r="FG355" s="51"/>
      <c r="FH355" s="51"/>
      <c r="FI355" s="51"/>
      <c r="FJ355" s="51"/>
      <c r="FK355" s="51"/>
      <c r="FL355" s="51"/>
      <c r="FM355" s="51"/>
      <c r="FN355" s="51"/>
      <c r="FO355" s="51"/>
      <c r="FP355" s="51"/>
      <c r="FQ355" s="51"/>
      <c r="FR355" s="51"/>
      <c r="FS355" s="51"/>
      <c r="FT355" s="51"/>
      <c r="FU355" s="51"/>
      <c r="FV355" s="51"/>
      <c r="FW355" s="51"/>
      <c r="FX355" s="51"/>
      <c r="FY355" s="51"/>
      <c r="FZ355" s="51"/>
      <c r="GA355" s="51"/>
      <c r="GB355" s="51"/>
      <c r="GC355" s="51"/>
      <c r="GD355" s="51"/>
      <c r="GE355" s="51"/>
      <c r="GF355" s="51"/>
      <c r="GG355" s="51"/>
      <c r="GH355" s="51"/>
      <c r="GI355" s="51"/>
      <c r="GJ355" s="51"/>
      <c r="GK355" s="51"/>
      <c r="GL355" s="51"/>
      <c r="GM355" s="51"/>
      <c r="GN355" s="51"/>
      <c r="GO355" s="51"/>
      <c r="GP355" s="51"/>
      <c r="GQ355" s="51"/>
      <c r="GR355" s="51"/>
      <c r="GS355" s="51"/>
      <c r="GT355" s="51"/>
      <c r="GU355" s="51"/>
      <c r="GV355" s="51"/>
      <c r="GW355" s="51"/>
      <c r="GX355" s="51"/>
      <c r="GY355" s="51"/>
      <c r="GZ355" s="51"/>
      <c r="HA355" s="51"/>
      <c r="HB355" s="51"/>
      <c r="HC355" s="51"/>
      <c r="HD355" s="51"/>
      <c r="HE355" s="51"/>
      <c r="HF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c r="BS356" s="51"/>
      <c r="BT356" s="51"/>
      <c r="BU356" s="51"/>
      <c r="BV356" s="51"/>
      <c r="BW356" s="51"/>
      <c r="BX356" s="51"/>
      <c r="BY356" s="51"/>
      <c r="BZ356" s="51"/>
      <c r="CA356" s="51"/>
      <c r="CB356" s="51"/>
      <c r="CC356" s="51"/>
      <c r="CD356" s="51"/>
      <c r="CE356" s="51"/>
      <c r="CF356" s="51"/>
      <c r="CG356" s="51"/>
      <c r="CH356" s="51"/>
      <c r="CI356" s="51"/>
      <c r="CJ356" s="51"/>
      <c r="CK356" s="51"/>
      <c r="CL356" s="51"/>
      <c r="CM356" s="51"/>
      <c r="CN356" s="51"/>
      <c r="CO356" s="51"/>
      <c r="CP356" s="51"/>
      <c r="CQ356" s="51"/>
      <c r="CR356" s="51"/>
      <c r="CS356" s="51"/>
      <c r="CT356" s="51"/>
      <c r="CU356" s="51"/>
      <c r="CV356" s="51"/>
      <c r="CW356" s="51"/>
      <c r="CX356" s="51"/>
      <c r="CY356" s="51"/>
      <c r="CZ356" s="51"/>
      <c r="DA356" s="51"/>
      <c r="DB356" s="51"/>
      <c r="DC356" s="51"/>
      <c r="DD356" s="51"/>
      <c r="DE356" s="51"/>
      <c r="DF356" s="51"/>
      <c r="DG356" s="51"/>
      <c r="DH356" s="51"/>
      <c r="DI356" s="51"/>
      <c r="DJ356" s="51"/>
      <c r="DK356" s="51"/>
      <c r="DL356" s="51"/>
      <c r="DM356" s="51"/>
      <c r="DN356" s="51"/>
      <c r="DO356" s="51"/>
      <c r="DP356" s="51"/>
      <c r="DQ356" s="51"/>
      <c r="DR356" s="51"/>
      <c r="DS356" s="51"/>
      <c r="DT356" s="51"/>
      <c r="DU356" s="51"/>
      <c r="DV356" s="51"/>
      <c r="DW356" s="51"/>
      <c r="DX356" s="51"/>
      <c r="DY356" s="51"/>
      <c r="DZ356" s="51"/>
      <c r="EA356" s="51"/>
      <c r="EB356" s="51"/>
      <c r="EC356" s="51"/>
      <c r="ED356" s="51"/>
      <c r="EE356" s="51"/>
      <c r="EF356" s="51"/>
      <c r="EG356" s="51"/>
      <c r="EH356" s="51"/>
      <c r="EI356" s="51"/>
      <c r="EJ356" s="51"/>
      <c r="EK356" s="51"/>
      <c r="EL356" s="51"/>
      <c r="EM356" s="51"/>
      <c r="EN356" s="51"/>
      <c r="EO356" s="51"/>
      <c r="EP356" s="51"/>
      <c r="EQ356" s="51"/>
      <c r="ER356" s="51"/>
      <c r="ES356" s="51"/>
      <c r="ET356" s="51"/>
      <c r="EU356" s="51"/>
      <c r="EV356" s="51"/>
      <c r="EW356" s="51"/>
      <c r="EX356" s="51"/>
      <c r="EY356" s="51"/>
      <c r="EZ356" s="51"/>
      <c r="FA356" s="51"/>
      <c r="FB356" s="51"/>
      <c r="FC356" s="51"/>
      <c r="FD356" s="51"/>
      <c r="FE356" s="51"/>
      <c r="FF356" s="51"/>
      <c r="FG356" s="51"/>
      <c r="FH356" s="51"/>
      <c r="FI356" s="51"/>
      <c r="FJ356" s="51"/>
      <c r="FK356" s="51"/>
      <c r="FL356" s="51"/>
      <c r="FM356" s="51"/>
      <c r="FN356" s="51"/>
      <c r="FO356" s="51"/>
      <c r="FP356" s="51"/>
      <c r="FQ356" s="51"/>
      <c r="FR356" s="51"/>
      <c r="FS356" s="51"/>
      <c r="FT356" s="51"/>
      <c r="FU356" s="51"/>
      <c r="FV356" s="51"/>
      <c r="FW356" s="51"/>
      <c r="FX356" s="51"/>
      <c r="FY356" s="51"/>
      <c r="FZ356" s="51"/>
      <c r="GA356" s="51"/>
      <c r="GB356" s="51"/>
      <c r="GC356" s="51"/>
      <c r="GD356" s="51"/>
      <c r="GE356" s="51"/>
      <c r="GF356" s="51"/>
      <c r="GG356" s="51"/>
      <c r="GH356" s="51"/>
      <c r="GI356" s="51"/>
      <c r="GJ356" s="51"/>
      <c r="GK356" s="51"/>
      <c r="GL356" s="51"/>
      <c r="GM356" s="51"/>
      <c r="GN356" s="51"/>
      <c r="GO356" s="51"/>
      <c r="GP356" s="51"/>
      <c r="GQ356" s="51"/>
      <c r="GR356" s="51"/>
      <c r="GS356" s="51"/>
      <c r="GT356" s="51"/>
      <c r="GU356" s="51"/>
      <c r="GV356" s="51"/>
      <c r="GW356" s="51"/>
      <c r="GX356" s="51"/>
      <c r="GY356" s="51"/>
      <c r="GZ356" s="51"/>
      <c r="HA356" s="51"/>
      <c r="HB356" s="51"/>
      <c r="HC356" s="51"/>
      <c r="HD356" s="51"/>
      <c r="HE356" s="51"/>
      <c r="HF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1"/>
      <c r="BZ357" s="51"/>
      <c r="CA357" s="51"/>
      <c r="CB357" s="51"/>
      <c r="CC357" s="51"/>
      <c r="CD357" s="51"/>
      <c r="CE357" s="51"/>
      <c r="CF357" s="51"/>
      <c r="CG357" s="51"/>
      <c r="CH357" s="51"/>
      <c r="CI357" s="51"/>
      <c r="CJ357" s="51"/>
      <c r="CK357" s="51"/>
      <c r="CL357" s="51"/>
      <c r="CM357" s="51"/>
      <c r="CN357" s="51"/>
      <c r="CO357" s="51"/>
      <c r="CP357" s="51"/>
      <c r="CQ357" s="51"/>
      <c r="CR357" s="51"/>
      <c r="CS357" s="51"/>
      <c r="CT357" s="51"/>
      <c r="CU357" s="51"/>
      <c r="CV357" s="51"/>
      <c r="CW357" s="51"/>
      <c r="CX357" s="51"/>
      <c r="CY357" s="51"/>
      <c r="CZ357" s="51"/>
      <c r="DA357" s="51"/>
      <c r="DB357" s="51"/>
      <c r="DC357" s="51"/>
      <c r="DD357" s="51"/>
      <c r="DE357" s="51"/>
      <c r="DF357" s="51"/>
      <c r="DG357" s="51"/>
      <c r="DH357" s="51"/>
      <c r="DI357" s="51"/>
      <c r="DJ357" s="51"/>
      <c r="DK357" s="51"/>
      <c r="DL357" s="51"/>
      <c r="DM357" s="51"/>
      <c r="DN357" s="51"/>
      <c r="DO357" s="51"/>
      <c r="DP357" s="51"/>
      <c r="DQ357" s="51"/>
      <c r="DR357" s="51"/>
      <c r="DS357" s="51"/>
      <c r="DT357" s="51"/>
      <c r="DU357" s="51"/>
      <c r="DV357" s="51"/>
      <c r="DW357" s="51"/>
      <c r="DX357" s="51"/>
      <c r="DY357" s="51"/>
      <c r="DZ357" s="51"/>
      <c r="EA357" s="51"/>
      <c r="EB357" s="51"/>
      <c r="EC357" s="51"/>
      <c r="ED357" s="51"/>
      <c r="EE357" s="51"/>
      <c r="EF357" s="51"/>
      <c r="EG357" s="51"/>
      <c r="EH357" s="51"/>
      <c r="EI357" s="51"/>
      <c r="EJ357" s="51"/>
      <c r="EK357" s="51"/>
      <c r="EL357" s="51"/>
      <c r="EM357" s="51"/>
      <c r="EN357" s="51"/>
      <c r="EO357" s="51"/>
      <c r="EP357" s="51"/>
      <c r="EQ357" s="51"/>
      <c r="ER357" s="51"/>
      <c r="ES357" s="51"/>
      <c r="ET357" s="51"/>
      <c r="EU357" s="51"/>
      <c r="EV357" s="51"/>
      <c r="EW357" s="51"/>
      <c r="EX357" s="51"/>
      <c r="EY357" s="51"/>
      <c r="EZ357" s="51"/>
      <c r="FA357" s="51"/>
      <c r="FB357" s="51"/>
      <c r="FC357" s="51"/>
      <c r="FD357" s="51"/>
      <c r="FE357" s="51"/>
      <c r="FF357" s="51"/>
      <c r="FG357" s="51"/>
      <c r="FH357" s="51"/>
      <c r="FI357" s="51"/>
      <c r="FJ357" s="51"/>
      <c r="FK357" s="51"/>
      <c r="FL357" s="51"/>
      <c r="FM357" s="51"/>
      <c r="FN357" s="51"/>
      <c r="FO357" s="51"/>
      <c r="FP357" s="51"/>
      <c r="FQ357" s="51"/>
      <c r="FR357" s="51"/>
      <c r="FS357" s="51"/>
      <c r="FT357" s="51"/>
      <c r="FU357" s="51"/>
      <c r="FV357" s="51"/>
      <c r="FW357" s="51"/>
      <c r="FX357" s="51"/>
      <c r="FY357" s="51"/>
      <c r="FZ357" s="51"/>
      <c r="GA357" s="51"/>
      <c r="GB357" s="51"/>
      <c r="GC357" s="51"/>
      <c r="GD357" s="51"/>
      <c r="GE357" s="51"/>
      <c r="GF357" s="51"/>
      <c r="GG357" s="51"/>
      <c r="GH357" s="51"/>
      <c r="GI357" s="51"/>
      <c r="GJ357" s="51"/>
      <c r="GK357" s="51"/>
      <c r="GL357" s="51"/>
      <c r="GM357" s="51"/>
      <c r="GN357" s="51"/>
      <c r="GO357" s="51"/>
      <c r="GP357" s="51"/>
      <c r="GQ357" s="51"/>
      <c r="GR357" s="51"/>
      <c r="GS357" s="51"/>
      <c r="GT357" s="51"/>
      <c r="GU357" s="51"/>
      <c r="GV357" s="51"/>
      <c r="GW357" s="51"/>
      <c r="GX357" s="51"/>
      <c r="GY357" s="51"/>
      <c r="GZ357" s="51"/>
      <c r="HA357" s="51"/>
      <c r="HB357" s="51"/>
      <c r="HC357" s="51"/>
      <c r="HD357" s="51"/>
      <c r="HE357" s="51"/>
      <c r="HF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c r="BS358" s="51"/>
      <c r="BT358" s="51"/>
      <c r="BU358" s="51"/>
      <c r="BV358" s="51"/>
      <c r="BW358" s="51"/>
      <c r="BX358" s="51"/>
      <c r="BY358" s="51"/>
      <c r="BZ358" s="51"/>
      <c r="CA358" s="51"/>
      <c r="CB358" s="51"/>
      <c r="CC358" s="51"/>
      <c r="CD358" s="51"/>
      <c r="CE358" s="51"/>
      <c r="CF358" s="51"/>
      <c r="CG358" s="51"/>
      <c r="CH358" s="51"/>
      <c r="CI358" s="51"/>
      <c r="CJ358" s="51"/>
      <c r="CK358" s="51"/>
      <c r="CL358" s="51"/>
      <c r="CM358" s="51"/>
      <c r="CN358" s="51"/>
      <c r="CO358" s="51"/>
      <c r="CP358" s="51"/>
      <c r="CQ358" s="51"/>
      <c r="CR358" s="51"/>
      <c r="CS358" s="51"/>
      <c r="CT358" s="51"/>
      <c r="CU358" s="51"/>
      <c r="CV358" s="51"/>
      <c r="CW358" s="51"/>
      <c r="CX358" s="51"/>
      <c r="CY358" s="51"/>
      <c r="CZ358" s="51"/>
      <c r="DA358" s="51"/>
      <c r="DB358" s="51"/>
      <c r="DC358" s="51"/>
      <c r="DD358" s="51"/>
      <c r="DE358" s="51"/>
      <c r="DF358" s="51"/>
      <c r="DG358" s="51"/>
      <c r="DH358" s="51"/>
      <c r="DI358" s="51"/>
      <c r="DJ358" s="51"/>
      <c r="DK358" s="51"/>
      <c r="DL358" s="51"/>
      <c r="DM358" s="51"/>
      <c r="DN358" s="51"/>
      <c r="DO358" s="51"/>
      <c r="DP358" s="51"/>
      <c r="DQ358" s="51"/>
      <c r="DR358" s="51"/>
      <c r="DS358" s="51"/>
      <c r="DT358" s="51"/>
      <c r="DU358" s="51"/>
      <c r="DV358" s="51"/>
      <c r="DW358" s="51"/>
      <c r="DX358" s="51"/>
      <c r="DY358" s="51"/>
      <c r="DZ358" s="51"/>
      <c r="EA358" s="51"/>
      <c r="EB358" s="51"/>
      <c r="EC358" s="51"/>
      <c r="ED358" s="51"/>
      <c r="EE358" s="51"/>
      <c r="EF358" s="51"/>
      <c r="EG358" s="51"/>
      <c r="EH358" s="51"/>
      <c r="EI358" s="51"/>
      <c r="EJ358" s="51"/>
      <c r="EK358" s="51"/>
      <c r="EL358" s="51"/>
      <c r="EM358" s="51"/>
      <c r="EN358" s="51"/>
      <c r="EO358" s="51"/>
      <c r="EP358" s="51"/>
      <c r="EQ358" s="51"/>
      <c r="ER358" s="51"/>
      <c r="ES358" s="51"/>
      <c r="ET358" s="51"/>
      <c r="EU358" s="51"/>
      <c r="EV358" s="51"/>
      <c r="EW358" s="51"/>
      <c r="EX358" s="51"/>
      <c r="EY358" s="51"/>
      <c r="EZ358" s="51"/>
      <c r="FA358" s="51"/>
      <c r="FB358" s="51"/>
      <c r="FC358" s="51"/>
      <c r="FD358" s="51"/>
      <c r="FE358" s="51"/>
      <c r="FF358" s="51"/>
      <c r="FG358" s="51"/>
      <c r="FH358" s="51"/>
      <c r="FI358" s="51"/>
      <c r="FJ358" s="51"/>
      <c r="FK358" s="51"/>
      <c r="FL358" s="51"/>
      <c r="FM358" s="51"/>
      <c r="FN358" s="51"/>
      <c r="FO358" s="51"/>
      <c r="FP358" s="51"/>
      <c r="FQ358" s="51"/>
      <c r="FR358" s="51"/>
      <c r="FS358" s="51"/>
      <c r="FT358" s="51"/>
      <c r="FU358" s="51"/>
      <c r="FV358" s="51"/>
      <c r="FW358" s="51"/>
      <c r="FX358" s="51"/>
      <c r="FY358" s="51"/>
      <c r="FZ358" s="51"/>
      <c r="GA358" s="51"/>
      <c r="GB358" s="51"/>
      <c r="GC358" s="51"/>
      <c r="GD358" s="51"/>
      <c r="GE358" s="51"/>
      <c r="GF358" s="51"/>
      <c r="GG358" s="51"/>
      <c r="GH358" s="51"/>
      <c r="GI358" s="51"/>
      <c r="GJ358" s="51"/>
      <c r="GK358" s="51"/>
      <c r="GL358" s="51"/>
      <c r="GM358" s="51"/>
      <c r="GN358" s="51"/>
      <c r="GO358" s="51"/>
      <c r="GP358" s="51"/>
      <c r="GQ358" s="51"/>
      <c r="GR358" s="51"/>
      <c r="GS358" s="51"/>
      <c r="GT358" s="51"/>
      <c r="GU358" s="51"/>
      <c r="GV358" s="51"/>
      <c r="GW358" s="51"/>
      <c r="GX358" s="51"/>
      <c r="GY358" s="51"/>
      <c r="GZ358" s="51"/>
      <c r="HA358" s="51"/>
      <c r="HB358" s="51"/>
      <c r="HC358" s="51"/>
      <c r="HD358" s="51"/>
      <c r="HE358" s="51"/>
      <c r="HF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c r="BS359" s="51"/>
      <c r="BT359" s="51"/>
      <c r="BU359" s="51"/>
      <c r="BV359" s="51"/>
      <c r="BW359" s="51"/>
      <c r="BX359" s="51"/>
      <c r="BY359" s="51"/>
      <c r="BZ359" s="51"/>
      <c r="CA359" s="51"/>
      <c r="CB359" s="51"/>
      <c r="CC359" s="51"/>
      <c r="CD359" s="51"/>
      <c r="CE359" s="51"/>
      <c r="CF359" s="51"/>
      <c r="CG359" s="51"/>
      <c r="CH359" s="51"/>
      <c r="CI359" s="51"/>
      <c r="CJ359" s="51"/>
      <c r="CK359" s="51"/>
      <c r="CL359" s="51"/>
      <c r="CM359" s="51"/>
      <c r="CN359" s="51"/>
      <c r="CO359" s="51"/>
      <c r="CP359" s="51"/>
      <c r="CQ359" s="51"/>
      <c r="CR359" s="51"/>
      <c r="CS359" s="51"/>
      <c r="CT359" s="51"/>
      <c r="CU359" s="51"/>
      <c r="CV359" s="51"/>
      <c r="CW359" s="51"/>
      <c r="CX359" s="51"/>
      <c r="CY359" s="51"/>
      <c r="CZ359" s="51"/>
      <c r="DA359" s="51"/>
      <c r="DB359" s="51"/>
      <c r="DC359" s="51"/>
      <c r="DD359" s="51"/>
      <c r="DE359" s="51"/>
      <c r="DF359" s="51"/>
      <c r="DG359" s="51"/>
      <c r="DH359" s="51"/>
      <c r="DI359" s="51"/>
      <c r="DJ359" s="51"/>
      <c r="DK359" s="51"/>
      <c r="DL359" s="51"/>
      <c r="DM359" s="51"/>
      <c r="DN359" s="51"/>
      <c r="DO359" s="51"/>
      <c r="DP359" s="51"/>
      <c r="DQ359" s="51"/>
      <c r="DR359" s="51"/>
      <c r="DS359" s="51"/>
      <c r="DT359" s="51"/>
      <c r="DU359" s="51"/>
      <c r="DV359" s="51"/>
      <c r="DW359" s="51"/>
      <c r="DX359" s="51"/>
      <c r="DY359" s="51"/>
      <c r="DZ359" s="51"/>
      <c r="EA359" s="51"/>
      <c r="EB359" s="51"/>
      <c r="EC359" s="51"/>
      <c r="ED359" s="51"/>
      <c r="EE359" s="51"/>
      <c r="EF359" s="51"/>
      <c r="EG359" s="51"/>
      <c r="EH359" s="51"/>
      <c r="EI359" s="51"/>
      <c r="EJ359" s="51"/>
      <c r="EK359" s="51"/>
      <c r="EL359" s="51"/>
      <c r="EM359" s="51"/>
      <c r="EN359" s="51"/>
      <c r="EO359" s="51"/>
      <c r="EP359" s="51"/>
      <c r="EQ359" s="51"/>
      <c r="ER359" s="51"/>
      <c r="ES359" s="51"/>
      <c r="ET359" s="51"/>
      <c r="EU359" s="51"/>
      <c r="EV359" s="51"/>
      <c r="EW359" s="51"/>
      <c r="EX359" s="51"/>
      <c r="EY359" s="51"/>
      <c r="EZ359" s="51"/>
      <c r="FA359" s="51"/>
      <c r="FB359" s="51"/>
      <c r="FC359" s="51"/>
      <c r="FD359" s="51"/>
      <c r="FE359" s="51"/>
      <c r="FF359" s="51"/>
      <c r="FG359" s="51"/>
      <c r="FH359" s="51"/>
      <c r="FI359" s="51"/>
      <c r="FJ359" s="51"/>
      <c r="FK359" s="51"/>
      <c r="FL359" s="51"/>
      <c r="FM359" s="51"/>
      <c r="FN359" s="51"/>
      <c r="FO359" s="51"/>
      <c r="FP359" s="51"/>
      <c r="FQ359" s="51"/>
      <c r="FR359" s="51"/>
      <c r="FS359" s="51"/>
      <c r="FT359" s="51"/>
      <c r="FU359" s="51"/>
      <c r="FV359" s="51"/>
      <c r="FW359" s="51"/>
      <c r="FX359" s="51"/>
      <c r="FY359" s="51"/>
      <c r="FZ359" s="51"/>
      <c r="GA359" s="51"/>
      <c r="GB359" s="51"/>
      <c r="GC359" s="51"/>
      <c r="GD359" s="51"/>
      <c r="GE359" s="51"/>
      <c r="GF359" s="51"/>
      <c r="GG359" s="51"/>
      <c r="GH359" s="51"/>
      <c r="GI359" s="51"/>
      <c r="GJ359" s="51"/>
      <c r="GK359" s="51"/>
      <c r="GL359" s="51"/>
      <c r="GM359" s="51"/>
      <c r="GN359" s="51"/>
      <c r="GO359" s="51"/>
      <c r="GP359" s="51"/>
      <c r="GQ359" s="51"/>
      <c r="GR359" s="51"/>
      <c r="GS359" s="51"/>
      <c r="GT359" s="51"/>
      <c r="GU359" s="51"/>
      <c r="GV359" s="51"/>
      <c r="GW359" s="51"/>
      <c r="GX359" s="51"/>
      <c r="GY359" s="51"/>
      <c r="GZ359" s="51"/>
      <c r="HA359" s="51"/>
      <c r="HB359" s="51"/>
      <c r="HC359" s="51"/>
      <c r="HD359" s="51"/>
      <c r="HE359" s="51"/>
      <c r="HF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c r="BS360" s="51"/>
      <c r="BT360" s="51"/>
      <c r="BU360" s="51"/>
      <c r="BV360" s="51"/>
      <c r="BW360" s="51"/>
      <c r="BX360" s="51"/>
      <c r="BY360" s="51"/>
      <c r="BZ360" s="51"/>
      <c r="CA360" s="51"/>
      <c r="CB360" s="51"/>
      <c r="CC360" s="51"/>
      <c r="CD360" s="51"/>
      <c r="CE360" s="51"/>
      <c r="CF360" s="51"/>
      <c r="CG360" s="51"/>
      <c r="CH360" s="51"/>
      <c r="CI360" s="51"/>
      <c r="CJ360" s="51"/>
      <c r="CK360" s="51"/>
      <c r="CL360" s="51"/>
      <c r="CM360" s="51"/>
      <c r="CN360" s="51"/>
      <c r="CO360" s="51"/>
      <c r="CP360" s="51"/>
      <c r="CQ360" s="51"/>
      <c r="CR360" s="51"/>
      <c r="CS360" s="51"/>
      <c r="CT360" s="51"/>
      <c r="CU360" s="51"/>
      <c r="CV360" s="51"/>
      <c r="CW360" s="51"/>
      <c r="CX360" s="51"/>
      <c r="CY360" s="51"/>
      <c r="CZ360" s="51"/>
      <c r="DA360" s="51"/>
      <c r="DB360" s="51"/>
      <c r="DC360" s="51"/>
      <c r="DD360" s="51"/>
      <c r="DE360" s="51"/>
      <c r="DF360" s="51"/>
      <c r="DG360" s="51"/>
      <c r="DH360" s="51"/>
      <c r="DI360" s="51"/>
      <c r="DJ360" s="51"/>
      <c r="DK360" s="51"/>
      <c r="DL360" s="51"/>
      <c r="DM360" s="51"/>
      <c r="DN360" s="51"/>
      <c r="DO360" s="51"/>
      <c r="DP360" s="51"/>
      <c r="DQ360" s="51"/>
      <c r="DR360" s="51"/>
      <c r="DS360" s="51"/>
      <c r="DT360" s="51"/>
      <c r="DU360" s="51"/>
      <c r="DV360" s="51"/>
      <c r="DW360" s="51"/>
      <c r="DX360" s="51"/>
      <c r="DY360" s="51"/>
      <c r="DZ360" s="51"/>
      <c r="EA360" s="51"/>
      <c r="EB360" s="51"/>
      <c r="EC360" s="51"/>
      <c r="ED360" s="51"/>
      <c r="EE360" s="51"/>
      <c r="EF360" s="51"/>
      <c r="EG360" s="51"/>
      <c r="EH360" s="51"/>
      <c r="EI360" s="51"/>
      <c r="EJ360" s="51"/>
      <c r="EK360" s="51"/>
      <c r="EL360" s="51"/>
      <c r="EM360" s="51"/>
      <c r="EN360" s="51"/>
      <c r="EO360" s="51"/>
      <c r="EP360" s="51"/>
      <c r="EQ360" s="51"/>
      <c r="ER360" s="51"/>
      <c r="ES360" s="51"/>
      <c r="ET360" s="51"/>
      <c r="EU360" s="51"/>
      <c r="EV360" s="51"/>
      <c r="EW360" s="51"/>
      <c r="EX360" s="51"/>
      <c r="EY360" s="51"/>
      <c r="EZ360" s="51"/>
      <c r="FA360" s="51"/>
      <c r="FB360" s="51"/>
      <c r="FC360" s="51"/>
      <c r="FD360" s="51"/>
      <c r="FE360" s="51"/>
      <c r="FF360" s="51"/>
      <c r="FG360" s="51"/>
      <c r="FH360" s="51"/>
      <c r="FI360" s="51"/>
      <c r="FJ360" s="51"/>
      <c r="FK360" s="51"/>
      <c r="FL360" s="51"/>
      <c r="FM360" s="51"/>
      <c r="FN360" s="51"/>
      <c r="FO360" s="51"/>
      <c r="FP360" s="51"/>
      <c r="FQ360" s="51"/>
      <c r="FR360" s="51"/>
      <c r="FS360" s="51"/>
      <c r="FT360" s="51"/>
      <c r="FU360" s="51"/>
      <c r="FV360" s="51"/>
      <c r="FW360" s="51"/>
      <c r="FX360" s="51"/>
      <c r="FY360" s="51"/>
      <c r="FZ360" s="51"/>
      <c r="GA360" s="51"/>
      <c r="GB360" s="51"/>
      <c r="GC360" s="51"/>
      <c r="GD360" s="51"/>
      <c r="GE360" s="51"/>
      <c r="GF360" s="51"/>
      <c r="GG360" s="51"/>
      <c r="GH360" s="51"/>
      <c r="GI360" s="51"/>
      <c r="GJ360" s="51"/>
      <c r="GK360" s="51"/>
      <c r="GL360" s="51"/>
      <c r="GM360" s="51"/>
      <c r="GN360" s="51"/>
      <c r="GO360" s="51"/>
      <c r="GP360" s="51"/>
      <c r="GQ360" s="51"/>
      <c r="GR360" s="51"/>
      <c r="GS360" s="51"/>
      <c r="GT360" s="51"/>
      <c r="GU360" s="51"/>
      <c r="GV360" s="51"/>
      <c r="GW360" s="51"/>
      <c r="GX360" s="51"/>
      <c r="GY360" s="51"/>
      <c r="GZ360" s="51"/>
      <c r="HA360" s="51"/>
      <c r="HB360" s="51"/>
      <c r="HC360" s="51"/>
      <c r="HD360" s="51"/>
      <c r="HE360" s="51"/>
      <c r="HF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c r="BS361" s="51"/>
      <c r="BT361" s="51"/>
      <c r="BU361" s="51"/>
      <c r="BV361" s="51"/>
      <c r="BW361" s="51"/>
      <c r="BX361" s="51"/>
      <c r="BY361" s="51"/>
      <c r="BZ361" s="51"/>
      <c r="CA361" s="51"/>
      <c r="CB361" s="51"/>
      <c r="CC361" s="51"/>
      <c r="CD361" s="51"/>
      <c r="CE361" s="51"/>
      <c r="CF361" s="51"/>
      <c r="CG361" s="51"/>
      <c r="CH361" s="51"/>
      <c r="CI361" s="51"/>
      <c r="CJ361" s="51"/>
      <c r="CK361" s="51"/>
      <c r="CL361" s="51"/>
      <c r="CM361" s="51"/>
      <c r="CN361" s="51"/>
      <c r="CO361" s="51"/>
      <c r="CP361" s="51"/>
      <c r="CQ361" s="51"/>
      <c r="CR361" s="51"/>
      <c r="CS361" s="51"/>
      <c r="CT361" s="51"/>
      <c r="CU361" s="51"/>
      <c r="CV361" s="51"/>
      <c r="CW361" s="51"/>
      <c r="CX361" s="51"/>
      <c r="CY361" s="51"/>
      <c r="CZ361" s="51"/>
      <c r="DA361" s="51"/>
      <c r="DB361" s="51"/>
      <c r="DC361" s="51"/>
      <c r="DD361" s="51"/>
      <c r="DE361" s="51"/>
      <c r="DF361" s="51"/>
      <c r="DG361" s="51"/>
      <c r="DH361" s="51"/>
      <c r="DI361" s="51"/>
      <c r="DJ361" s="51"/>
      <c r="DK361" s="51"/>
      <c r="DL361" s="51"/>
      <c r="DM361" s="51"/>
      <c r="DN361" s="51"/>
      <c r="DO361" s="51"/>
      <c r="DP361" s="51"/>
      <c r="DQ361" s="51"/>
      <c r="DR361" s="51"/>
      <c r="DS361" s="51"/>
      <c r="DT361" s="51"/>
      <c r="DU361" s="51"/>
      <c r="DV361" s="51"/>
      <c r="DW361" s="51"/>
      <c r="DX361" s="51"/>
      <c r="DY361" s="51"/>
      <c r="DZ361" s="51"/>
      <c r="EA361" s="51"/>
      <c r="EB361" s="51"/>
      <c r="EC361" s="51"/>
      <c r="ED361" s="51"/>
      <c r="EE361" s="51"/>
      <c r="EF361" s="51"/>
      <c r="EG361" s="51"/>
      <c r="EH361" s="51"/>
      <c r="EI361" s="51"/>
      <c r="EJ361" s="51"/>
      <c r="EK361" s="51"/>
      <c r="EL361" s="51"/>
      <c r="EM361" s="51"/>
      <c r="EN361" s="51"/>
      <c r="EO361" s="51"/>
      <c r="EP361" s="51"/>
      <c r="EQ361" s="51"/>
      <c r="ER361" s="51"/>
      <c r="ES361" s="51"/>
      <c r="ET361" s="51"/>
      <c r="EU361" s="51"/>
      <c r="EV361" s="51"/>
      <c r="EW361" s="51"/>
      <c r="EX361" s="51"/>
      <c r="EY361" s="51"/>
      <c r="EZ361" s="51"/>
      <c r="FA361" s="51"/>
      <c r="FB361" s="51"/>
      <c r="FC361" s="51"/>
      <c r="FD361" s="51"/>
      <c r="FE361" s="51"/>
      <c r="FF361" s="51"/>
      <c r="FG361" s="51"/>
      <c r="FH361" s="51"/>
      <c r="FI361" s="51"/>
      <c r="FJ361" s="51"/>
      <c r="FK361" s="51"/>
      <c r="FL361" s="51"/>
      <c r="FM361" s="51"/>
      <c r="FN361" s="51"/>
      <c r="FO361" s="51"/>
      <c r="FP361" s="51"/>
      <c r="FQ361" s="51"/>
      <c r="FR361" s="51"/>
      <c r="FS361" s="51"/>
      <c r="FT361" s="51"/>
      <c r="FU361" s="51"/>
      <c r="FV361" s="51"/>
      <c r="FW361" s="51"/>
      <c r="FX361" s="51"/>
      <c r="FY361" s="51"/>
      <c r="FZ361" s="51"/>
      <c r="GA361" s="51"/>
      <c r="GB361" s="51"/>
      <c r="GC361" s="51"/>
      <c r="GD361" s="51"/>
      <c r="GE361" s="51"/>
      <c r="GF361" s="51"/>
      <c r="GG361" s="51"/>
      <c r="GH361" s="51"/>
      <c r="GI361" s="51"/>
      <c r="GJ361" s="51"/>
      <c r="GK361" s="51"/>
      <c r="GL361" s="51"/>
      <c r="GM361" s="51"/>
      <c r="GN361" s="51"/>
      <c r="GO361" s="51"/>
      <c r="GP361" s="51"/>
      <c r="GQ361" s="51"/>
      <c r="GR361" s="51"/>
      <c r="GS361" s="51"/>
      <c r="GT361" s="51"/>
      <c r="GU361" s="51"/>
      <c r="GV361" s="51"/>
      <c r="GW361" s="51"/>
      <c r="GX361" s="51"/>
      <c r="GY361" s="51"/>
      <c r="GZ361" s="51"/>
      <c r="HA361" s="51"/>
      <c r="HB361" s="51"/>
      <c r="HC361" s="51"/>
      <c r="HD361" s="51"/>
      <c r="HE361" s="51"/>
      <c r="HF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1"/>
      <c r="BZ362" s="51"/>
      <c r="CA362" s="51"/>
      <c r="CB362" s="51"/>
      <c r="CC362" s="51"/>
      <c r="CD362" s="51"/>
      <c r="CE362" s="51"/>
      <c r="CF362" s="51"/>
      <c r="CG362" s="51"/>
      <c r="CH362" s="51"/>
      <c r="CI362" s="51"/>
      <c r="CJ362" s="51"/>
      <c r="CK362" s="51"/>
      <c r="CL362" s="51"/>
      <c r="CM362" s="51"/>
      <c r="CN362" s="51"/>
      <c r="CO362" s="51"/>
      <c r="CP362" s="51"/>
      <c r="CQ362" s="51"/>
      <c r="CR362" s="51"/>
      <c r="CS362" s="51"/>
      <c r="CT362" s="51"/>
      <c r="CU362" s="51"/>
      <c r="CV362" s="51"/>
      <c r="CW362" s="51"/>
      <c r="CX362" s="51"/>
      <c r="CY362" s="51"/>
      <c r="CZ362" s="51"/>
      <c r="DA362" s="51"/>
      <c r="DB362" s="51"/>
      <c r="DC362" s="51"/>
      <c r="DD362" s="51"/>
      <c r="DE362" s="51"/>
      <c r="DF362" s="51"/>
      <c r="DG362" s="51"/>
      <c r="DH362" s="51"/>
      <c r="DI362" s="51"/>
      <c r="DJ362" s="51"/>
      <c r="DK362" s="51"/>
      <c r="DL362" s="51"/>
      <c r="DM362" s="51"/>
      <c r="DN362" s="51"/>
      <c r="DO362" s="51"/>
      <c r="DP362" s="51"/>
      <c r="DQ362" s="51"/>
      <c r="DR362" s="51"/>
      <c r="DS362" s="51"/>
      <c r="DT362" s="51"/>
      <c r="DU362" s="51"/>
      <c r="DV362" s="51"/>
      <c r="DW362" s="51"/>
      <c r="DX362" s="51"/>
      <c r="DY362" s="51"/>
      <c r="DZ362" s="51"/>
      <c r="EA362" s="51"/>
      <c r="EB362" s="51"/>
      <c r="EC362" s="51"/>
      <c r="ED362" s="51"/>
      <c r="EE362" s="51"/>
      <c r="EF362" s="51"/>
      <c r="EG362" s="51"/>
      <c r="EH362" s="51"/>
      <c r="EI362" s="51"/>
      <c r="EJ362" s="51"/>
      <c r="EK362" s="51"/>
      <c r="EL362" s="51"/>
      <c r="EM362" s="51"/>
      <c r="EN362" s="51"/>
      <c r="EO362" s="51"/>
      <c r="EP362" s="51"/>
      <c r="EQ362" s="51"/>
      <c r="ER362" s="51"/>
      <c r="ES362" s="51"/>
      <c r="ET362" s="51"/>
      <c r="EU362" s="51"/>
      <c r="EV362" s="51"/>
      <c r="EW362" s="51"/>
      <c r="EX362" s="51"/>
      <c r="EY362" s="51"/>
      <c r="EZ362" s="51"/>
      <c r="FA362" s="51"/>
      <c r="FB362" s="51"/>
      <c r="FC362" s="51"/>
      <c r="FD362" s="51"/>
      <c r="FE362" s="51"/>
      <c r="FF362" s="51"/>
      <c r="FG362" s="51"/>
      <c r="FH362" s="51"/>
      <c r="FI362" s="51"/>
      <c r="FJ362" s="51"/>
      <c r="FK362" s="51"/>
      <c r="FL362" s="51"/>
      <c r="FM362" s="51"/>
      <c r="FN362" s="51"/>
      <c r="FO362" s="51"/>
      <c r="FP362" s="51"/>
      <c r="FQ362" s="51"/>
      <c r="FR362" s="51"/>
      <c r="FS362" s="51"/>
      <c r="FT362" s="51"/>
      <c r="FU362" s="51"/>
      <c r="FV362" s="51"/>
      <c r="FW362" s="51"/>
      <c r="FX362" s="51"/>
      <c r="FY362" s="51"/>
      <c r="FZ362" s="51"/>
      <c r="GA362" s="51"/>
      <c r="GB362" s="51"/>
      <c r="GC362" s="51"/>
      <c r="GD362" s="51"/>
      <c r="GE362" s="51"/>
      <c r="GF362" s="51"/>
      <c r="GG362" s="51"/>
      <c r="GH362" s="51"/>
      <c r="GI362" s="51"/>
      <c r="GJ362" s="51"/>
      <c r="GK362" s="51"/>
      <c r="GL362" s="51"/>
      <c r="GM362" s="51"/>
      <c r="GN362" s="51"/>
      <c r="GO362" s="51"/>
      <c r="GP362" s="51"/>
      <c r="GQ362" s="51"/>
      <c r="GR362" s="51"/>
      <c r="GS362" s="51"/>
      <c r="GT362" s="51"/>
      <c r="GU362" s="51"/>
      <c r="GV362" s="51"/>
      <c r="GW362" s="51"/>
      <c r="GX362" s="51"/>
      <c r="GY362" s="51"/>
      <c r="GZ362" s="51"/>
      <c r="HA362" s="51"/>
      <c r="HB362" s="51"/>
      <c r="HC362" s="51"/>
      <c r="HD362" s="51"/>
      <c r="HE362" s="51"/>
      <c r="HF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1"/>
      <c r="BZ363" s="51"/>
      <c r="CA363" s="51"/>
      <c r="CB363" s="51"/>
      <c r="CC363" s="51"/>
      <c r="CD363" s="51"/>
      <c r="CE363" s="51"/>
      <c r="CF363" s="51"/>
      <c r="CG363" s="51"/>
      <c r="CH363" s="51"/>
      <c r="CI363" s="51"/>
      <c r="CJ363" s="51"/>
      <c r="CK363" s="51"/>
      <c r="CL363" s="51"/>
      <c r="CM363" s="51"/>
      <c r="CN363" s="51"/>
      <c r="CO363" s="51"/>
      <c r="CP363" s="51"/>
      <c r="CQ363" s="51"/>
      <c r="CR363" s="51"/>
      <c r="CS363" s="51"/>
      <c r="CT363" s="51"/>
      <c r="CU363" s="51"/>
      <c r="CV363" s="51"/>
      <c r="CW363" s="51"/>
      <c r="CX363" s="51"/>
      <c r="CY363" s="51"/>
      <c r="CZ363" s="51"/>
      <c r="DA363" s="51"/>
      <c r="DB363" s="51"/>
      <c r="DC363" s="51"/>
      <c r="DD363" s="51"/>
      <c r="DE363" s="51"/>
      <c r="DF363" s="51"/>
      <c r="DG363" s="51"/>
      <c r="DH363" s="51"/>
      <c r="DI363" s="51"/>
      <c r="DJ363" s="51"/>
      <c r="DK363" s="51"/>
      <c r="DL363" s="51"/>
      <c r="DM363" s="51"/>
      <c r="DN363" s="51"/>
      <c r="DO363" s="51"/>
      <c r="DP363" s="51"/>
      <c r="DQ363" s="51"/>
      <c r="DR363" s="51"/>
      <c r="DS363" s="51"/>
      <c r="DT363" s="51"/>
      <c r="DU363" s="51"/>
      <c r="DV363" s="51"/>
      <c r="DW363" s="51"/>
      <c r="DX363" s="51"/>
      <c r="DY363" s="51"/>
      <c r="DZ363" s="51"/>
      <c r="EA363" s="51"/>
      <c r="EB363" s="51"/>
      <c r="EC363" s="51"/>
      <c r="ED363" s="51"/>
      <c r="EE363" s="51"/>
      <c r="EF363" s="51"/>
      <c r="EG363" s="51"/>
      <c r="EH363" s="51"/>
      <c r="EI363" s="51"/>
      <c r="EJ363" s="51"/>
      <c r="EK363" s="51"/>
      <c r="EL363" s="51"/>
      <c r="EM363" s="51"/>
      <c r="EN363" s="51"/>
      <c r="EO363" s="51"/>
      <c r="EP363" s="51"/>
      <c r="EQ363" s="51"/>
      <c r="ER363" s="51"/>
      <c r="ES363" s="51"/>
      <c r="ET363" s="51"/>
      <c r="EU363" s="51"/>
      <c r="EV363" s="51"/>
      <c r="EW363" s="51"/>
      <c r="EX363" s="51"/>
      <c r="EY363" s="51"/>
      <c r="EZ363" s="51"/>
      <c r="FA363" s="51"/>
      <c r="FB363" s="51"/>
      <c r="FC363" s="51"/>
      <c r="FD363" s="51"/>
      <c r="FE363" s="51"/>
      <c r="FF363" s="51"/>
      <c r="FG363" s="51"/>
      <c r="FH363" s="51"/>
      <c r="FI363" s="51"/>
      <c r="FJ363" s="51"/>
      <c r="FK363" s="51"/>
      <c r="FL363" s="51"/>
      <c r="FM363" s="51"/>
      <c r="FN363" s="51"/>
      <c r="FO363" s="51"/>
      <c r="FP363" s="51"/>
      <c r="FQ363" s="51"/>
      <c r="FR363" s="51"/>
      <c r="FS363" s="51"/>
      <c r="FT363" s="51"/>
      <c r="FU363" s="51"/>
      <c r="FV363" s="51"/>
      <c r="FW363" s="51"/>
      <c r="FX363" s="51"/>
      <c r="FY363" s="51"/>
      <c r="FZ363" s="51"/>
      <c r="GA363" s="51"/>
      <c r="GB363" s="51"/>
      <c r="GC363" s="51"/>
      <c r="GD363" s="51"/>
      <c r="GE363" s="51"/>
      <c r="GF363" s="51"/>
      <c r="GG363" s="51"/>
      <c r="GH363" s="51"/>
      <c r="GI363" s="51"/>
      <c r="GJ363" s="51"/>
      <c r="GK363" s="51"/>
      <c r="GL363" s="51"/>
      <c r="GM363" s="51"/>
      <c r="GN363" s="51"/>
      <c r="GO363" s="51"/>
      <c r="GP363" s="51"/>
      <c r="GQ363" s="51"/>
      <c r="GR363" s="51"/>
      <c r="GS363" s="51"/>
      <c r="GT363" s="51"/>
      <c r="GU363" s="51"/>
      <c r="GV363" s="51"/>
      <c r="GW363" s="51"/>
      <c r="GX363" s="51"/>
      <c r="GY363" s="51"/>
      <c r="GZ363" s="51"/>
      <c r="HA363" s="51"/>
      <c r="HB363" s="51"/>
      <c r="HC363" s="51"/>
      <c r="HD363" s="51"/>
      <c r="HE363" s="51"/>
      <c r="HF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c r="BS364" s="51"/>
      <c r="BT364" s="51"/>
      <c r="BU364" s="51"/>
      <c r="BV364" s="51"/>
      <c r="BW364" s="51"/>
      <c r="BX364" s="51"/>
      <c r="BY364" s="51"/>
      <c r="BZ364" s="51"/>
      <c r="CA364" s="51"/>
      <c r="CB364" s="51"/>
      <c r="CC364" s="51"/>
      <c r="CD364" s="51"/>
      <c r="CE364" s="51"/>
      <c r="CF364" s="51"/>
      <c r="CG364" s="51"/>
      <c r="CH364" s="51"/>
      <c r="CI364" s="51"/>
      <c r="CJ364" s="51"/>
      <c r="CK364" s="51"/>
      <c r="CL364" s="51"/>
      <c r="CM364" s="51"/>
      <c r="CN364" s="51"/>
      <c r="CO364" s="51"/>
      <c r="CP364" s="51"/>
      <c r="CQ364" s="51"/>
      <c r="CR364" s="51"/>
      <c r="CS364" s="51"/>
      <c r="CT364" s="51"/>
      <c r="CU364" s="51"/>
      <c r="CV364" s="51"/>
      <c r="CW364" s="51"/>
      <c r="CX364" s="51"/>
      <c r="CY364" s="51"/>
      <c r="CZ364" s="51"/>
      <c r="DA364" s="51"/>
      <c r="DB364" s="51"/>
      <c r="DC364" s="51"/>
      <c r="DD364" s="51"/>
      <c r="DE364" s="51"/>
      <c r="DF364" s="51"/>
      <c r="DG364" s="51"/>
      <c r="DH364" s="51"/>
      <c r="DI364" s="51"/>
      <c r="DJ364" s="51"/>
      <c r="DK364" s="51"/>
      <c r="DL364" s="51"/>
      <c r="DM364" s="51"/>
      <c r="DN364" s="51"/>
      <c r="DO364" s="51"/>
      <c r="DP364" s="51"/>
      <c r="DQ364" s="51"/>
      <c r="DR364" s="51"/>
      <c r="DS364" s="51"/>
      <c r="DT364" s="51"/>
      <c r="DU364" s="51"/>
      <c r="DV364" s="51"/>
      <c r="DW364" s="51"/>
      <c r="DX364" s="51"/>
      <c r="DY364" s="51"/>
      <c r="DZ364" s="51"/>
      <c r="EA364" s="51"/>
      <c r="EB364" s="51"/>
      <c r="EC364" s="51"/>
      <c r="ED364" s="51"/>
      <c r="EE364" s="51"/>
      <c r="EF364" s="51"/>
      <c r="EG364" s="51"/>
      <c r="EH364" s="51"/>
      <c r="EI364" s="51"/>
      <c r="EJ364" s="51"/>
      <c r="EK364" s="51"/>
      <c r="EL364" s="51"/>
      <c r="EM364" s="51"/>
      <c r="EN364" s="51"/>
      <c r="EO364" s="51"/>
      <c r="EP364" s="51"/>
      <c r="EQ364" s="51"/>
      <c r="ER364" s="51"/>
      <c r="ES364" s="51"/>
      <c r="ET364" s="51"/>
      <c r="EU364" s="51"/>
      <c r="EV364" s="51"/>
      <c r="EW364" s="51"/>
      <c r="EX364" s="51"/>
      <c r="EY364" s="51"/>
      <c r="EZ364" s="51"/>
      <c r="FA364" s="51"/>
      <c r="FB364" s="51"/>
      <c r="FC364" s="51"/>
      <c r="FD364" s="51"/>
      <c r="FE364" s="51"/>
      <c r="FF364" s="51"/>
      <c r="FG364" s="51"/>
      <c r="FH364" s="51"/>
      <c r="FI364" s="51"/>
      <c r="FJ364" s="51"/>
      <c r="FK364" s="51"/>
      <c r="FL364" s="51"/>
      <c r="FM364" s="51"/>
      <c r="FN364" s="51"/>
      <c r="FO364" s="51"/>
      <c r="FP364" s="51"/>
      <c r="FQ364" s="51"/>
      <c r="FR364" s="51"/>
      <c r="FS364" s="51"/>
      <c r="FT364" s="51"/>
      <c r="FU364" s="51"/>
      <c r="FV364" s="51"/>
      <c r="FW364" s="51"/>
      <c r="FX364" s="51"/>
      <c r="FY364" s="51"/>
      <c r="FZ364" s="51"/>
      <c r="GA364" s="51"/>
      <c r="GB364" s="51"/>
      <c r="GC364" s="51"/>
      <c r="GD364" s="51"/>
      <c r="GE364" s="51"/>
      <c r="GF364" s="51"/>
      <c r="GG364" s="51"/>
      <c r="GH364" s="51"/>
      <c r="GI364" s="51"/>
      <c r="GJ364" s="51"/>
      <c r="GK364" s="51"/>
      <c r="GL364" s="51"/>
      <c r="GM364" s="51"/>
      <c r="GN364" s="51"/>
      <c r="GO364" s="51"/>
      <c r="GP364" s="51"/>
      <c r="GQ364" s="51"/>
      <c r="GR364" s="51"/>
      <c r="GS364" s="51"/>
      <c r="GT364" s="51"/>
      <c r="GU364" s="51"/>
      <c r="GV364" s="51"/>
      <c r="GW364" s="51"/>
      <c r="GX364" s="51"/>
      <c r="GY364" s="51"/>
      <c r="GZ364" s="51"/>
      <c r="HA364" s="51"/>
      <c r="HB364" s="51"/>
      <c r="HC364" s="51"/>
      <c r="HD364" s="51"/>
      <c r="HE364" s="51"/>
      <c r="HF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c r="BS365" s="51"/>
      <c r="BT365" s="51"/>
      <c r="BU365" s="51"/>
      <c r="BV365" s="51"/>
      <c r="BW365" s="51"/>
      <c r="BX365" s="51"/>
      <c r="BY365" s="51"/>
      <c r="BZ365" s="51"/>
      <c r="CA365" s="51"/>
      <c r="CB365" s="51"/>
      <c r="CC365" s="51"/>
      <c r="CD365" s="51"/>
      <c r="CE365" s="51"/>
      <c r="CF365" s="51"/>
      <c r="CG365" s="51"/>
      <c r="CH365" s="51"/>
      <c r="CI365" s="51"/>
      <c r="CJ365" s="51"/>
      <c r="CK365" s="51"/>
      <c r="CL365" s="51"/>
      <c r="CM365" s="51"/>
      <c r="CN365" s="51"/>
      <c r="CO365" s="51"/>
      <c r="CP365" s="51"/>
      <c r="CQ365" s="51"/>
      <c r="CR365" s="51"/>
      <c r="CS365" s="51"/>
      <c r="CT365" s="51"/>
      <c r="CU365" s="51"/>
      <c r="CV365" s="51"/>
      <c r="CW365" s="51"/>
      <c r="CX365" s="51"/>
      <c r="CY365" s="51"/>
      <c r="CZ365" s="51"/>
      <c r="DA365" s="51"/>
      <c r="DB365" s="51"/>
      <c r="DC365" s="51"/>
      <c r="DD365" s="51"/>
      <c r="DE365" s="51"/>
      <c r="DF365" s="51"/>
      <c r="DG365" s="51"/>
      <c r="DH365" s="51"/>
      <c r="DI365" s="51"/>
      <c r="DJ365" s="51"/>
      <c r="DK365" s="51"/>
      <c r="DL365" s="51"/>
      <c r="DM365" s="51"/>
      <c r="DN365" s="51"/>
      <c r="DO365" s="51"/>
      <c r="DP365" s="51"/>
      <c r="DQ365" s="51"/>
      <c r="DR365" s="51"/>
      <c r="DS365" s="51"/>
      <c r="DT365" s="51"/>
      <c r="DU365" s="51"/>
      <c r="DV365" s="51"/>
      <c r="DW365" s="51"/>
      <c r="DX365" s="51"/>
      <c r="DY365" s="51"/>
      <c r="DZ365" s="51"/>
      <c r="EA365" s="51"/>
      <c r="EB365" s="51"/>
      <c r="EC365" s="51"/>
      <c r="ED365" s="51"/>
      <c r="EE365" s="51"/>
      <c r="EF365" s="51"/>
      <c r="EG365" s="51"/>
      <c r="EH365" s="51"/>
      <c r="EI365" s="51"/>
      <c r="EJ365" s="51"/>
      <c r="EK365" s="51"/>
      <c r="EL365" s="51"/>
      <c r="EM365" s="51"/>
      <c r="EN365" s="51"/>
      <c r="EO365" s="51"/>
      <c r="EP365" s="51"/>
      <c r="EQ365" s="51"/>
      <c r="ER365" s="51"/>
      <c r="ES365" s="51"/>
      <c r="ET365" s="51"/>
      <c r="EU365" s="51"/>
      <c r="EV365" s="51"/>
      <c r="EW365" s="51"/>
      <c r="EX365" s="51"/>
      <c r="EY365" s="51"/>
      <c r="EZ365" s="51"/>
      <c r="FA365" s="51"/>
      <c r="FB365" s="51"/>
      <c r="FC365" s="51"/>
      <c r="FD365" s="51"/>
      <c r="FE365" s="51"/>
      <c r="FF365" s="51"/>
      <c r="FG365" s="51"/>
      <c r="FH365" s="51"/>
      <c r="FI365" s="51"/>
      <c r="FJ365" s="51"/>
      <c r="FK365" s="51"/>
      <c r="FL365" s="51"/>
      <c r="FM365" s="51"/>
      <c r="FN365" s="51"/>
      <c r="FO365" s="51"/>
      <c r="FP365" s="51"/>
      <c r="FQ365" s="51"/>
      <c r="FR365" s="51"/>
      <c r="FS365" s="51"/>
      <c r="FT365" s="51"/>
      <c r="FU365" s="51"/>
      <c r="FV365" s="51"/>
      <c r="FW365" s="51"/>
      <c r="FX365" s="51"/>
      <c r="FY365" s="51"/>
      <c r="FZ365" s="51"/>
      <c r="GA365" s="51"/>
      <c r="GB365" s="51"/>
      <c r="GC365" s="51"/>
      <c r="GD365" s="51"/>
      <c r="GE365" s="51"/>
      <c r="GF365" s="51"/>
      <c r="GG365" s="51"/>
      <c r="GH365" s="51"/>
      <c r="GI365" s="51"/>
      <c r="GJ365" s="51"/>
      <c r="GK365" s="51"/>
      <c r="GL365" s="51"/>
      <c r="GM365" s="51"/>
      <c r="GN365" s="51"/>
      <c r="GO365" s="51"/>
      <c r="GP365" s="51"/>
      <c r="GQ365" s="51"/>
      <c r="GR365" s="51"/>
      <c r="GS365" s="51"/>
      <c r="GT365" s="51"/>
      <c r="GU365" s="51"/>
      <c r="GV365" s="51"/>
      <c r="GW365" s="51"/>
      <c r="GX365" s="51"/>
      <c r="GY365" s="51"/>
      <c r="GZ365" s="51"/>
      <c r="HA365" s="51"/>
      <c r="HB365" s="51"/>
      <c r="HC365" s="51"/>
      <c r="HD365" s="51"/>
      <c r="HE365" s="51"/>
      <c r="HF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c r="BS366" s="51"/>
      <c r="BT366" s="51"/>
      <c r="BU366" s="51"/>
      <c r="BV366" s="51"/>
      <c r="BW366" s="51"/>
      <c r="BX366" s="51"/>
      <c r="BY366" s="51"/>
      <c r="BZ366" s="51"/>
      <c r="CA366" s="51"/>
      <c r="CB366" s="51"/>
      <c r="CC366" s="51"/>
      <c r="CD366" s="51"/>
      <c r="CE366" s="51"/>
      <c r="CF366" s="51"/>
      <c r="CG366" s="51"/>
      <c r="CH366" s="51"/>
      <c r="CI366" s="51"/>
      <c r="CJ366" s="51"/>
      <c r="CK366" s="51"/>
      <c r="CL366" s="51"/>
      <c r="CM366" s="51"/>
      <c r="CN366" s="51"/>
      <c r="CO366" s="51"/>
      <c r="CP366" s="51"/>
      <c r="CQ366" s="51"/>
      <c r="CR366" s="51"/>
      <c r="CS366" s="51"/>
      <c r="CT366" s="51"/>
      <c r="CU366" s="51"/>
      <c r="CV366" s="51"/>
      <c r="CW366" s="51"/>
      <c r="CX366" s="51"/>
      <c r="CY366" s="51"/>
      <c r="CZ366" s="51"/>
      <c r="DA366" s="51"/>
      <c r="DB366" s="51"/>
      <c r="DC366" s="51"/>
      <c r="DD366" s="51"/>
      <c r="DE366" s="51"/>
      <c r="DF366" s="51"/>
      <c r="DG366" s="51"/>
      <c r="DH366" s="51"/>
      <c r="DI366" s="51"/>
      <c r="DJ366" s="51"/>
      <c r="DK366" s="51"/>
      <c r="DL366" s="51"/>
      <c r="DM366" s="51"/>
      <c r="DN366" s="51"/>
      <c r="DO366" s="51"/>
      <c r="DP366" s="51"/>
      <c r="DQ366" s="51"/>
      <c r="DR366" s="51"/>
      <c r="DS366" s="51"/>
      <c r="DT366" s="51"/>
      <c r="DU366" s="51"/>
      <c r="DV366" s="51"/>
      <c r="DW366" s="51"/>
      <c r="DX366" s="51"/>
      <c r="DY366" s="51"/>
      <c r="DZ366" s="51"/>
      <c r="EA366" s="51"/>
      <c r="EB366" s="51"/>
      <c r="EC366" s="51"/>
      <c r="ED366" s="51"/>
      <c r="EE366" s="51"/>
      <c r="EF366" s="51"/>
      <c r="EG366" s="51"/>
      <c r="EH366" s="51"/>
      <c r="EI366" s="51"/>
      <c r="EJ366" s="51"/>
      <c r="EK366" s="51"/>
      <c r="EL366" s="51"/>
      <c r="EM366" s="51"/>
      <c r="EN366" s="51"/>
      <c r="EO366" s="51"/>
      <c r="EP366" s="51"/>
      <c r="EQ366" s="51"/>
      <c r="ER366" s="51"/>
      <c r="ES366" s="51"/>
      <c r="ET366" s="51"/>
      <c r="EU366" s="51"/>
      <c r="EV366" s="51"/>
      <c r="EW366" s="51"/>
      <c r="EX366" s="51"/>
      <c r="EY366" s="51"/>
      <c r="EZ366" s="51"/>
      <c r="FA366" s="51"/>
      <c r="FB366" s="51"/>
      <c r="FC366" s="51"/>
      <c r="FD366" s="51"/>
      <c r="FE366" s="51"/>
      <c r="FF366" s="51"/>
      <c r="FG366" s="51"/>
      <c r="FH366" s="51"/>
      <c r="FI366" s="51"/>
      <c r="FJ366" s="51"/>
      <c r="FK366" s="51"/>
      <c r="FL366" s="51"/>
      <c r="FM366" s="51"/>
      <c r="FN366" s="51"/>
      <c r="FO366" s="51"/>
      <c r="FP366" s="51"/>
      <c r="FQ366" s="51"/>
      <c r="FR366" s="51"/>
      <c r="FS366" s="51"/>
      <c r="FT366" s="51"/>
      <c r="FU366" s="51"/>
      <c r="FV366" s="51"/>
      <c r="FW366" s="51"/>
      <c r="FX366" s="51"/>
      <c r="FY366" s="51"/>
      <c r="FZ366" s="51"/>
      <c r="GA366" s="51"/>
      <c r="GB366" s="51"/>
      <c r="GC366" s="51"/>
      <c r="GD366" s="51"/>
      <c r="GE366" s="51"/>
      <c r="GF366" s="51"/>
      <c r="GG366" s="51"/>
      <c r="GH366" s="51"/>
      <c r="GI366" s="51"/>
      <c r="GJ366" s="51"/>
      <c r="GK366" s="51"/>
      <c r="GL366" s="51"/>
      <c r="GM366" s="51"/>
      <c r="GN366" s="51"/>
      <c r="GO366" s="51"/>
      <c r="GP366" s="51"/>
      <c r="GQ366" s="51"/>
      <c r="GR366" s="51"/>
      <c r="GS366" s="51"/>
      <c r="GT366" s="51"/>
      <c r="GU366" s="51"/>
      <c r="GV366" s="51"/>
      <c r="GW366" s="51"/>
      <c r="GX366" s="51"/>
      <c r="GY366" s="51"/>
      <c r="GZ366" s="51"/>
      <c r="HA366" s="51"/>
      <c r="HB366" s="51"/>
      <c r="HC366" s="51"/>
      <c r="HD366" s="51"/>
      <c r="HE366" s="51"/>
      <c r="HF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c r="BS367" s="51"/>
      <c r="BT367" s="51"/>
      <c r="BU367" s="51"/>
      <c r="BV367" s="51"/>
      <c r="BW367" s="51"/>
      <c r="BX367" s="51"/>
      <c r="BY367" s="51"/>
      <c r="BZ367" s="51"/>
      <c r="CA367" s="51"/>
      <c r="CB367" s="51"/>
      <c r="CC367" s="51"/>
      <c r="CD367" s="51"/>
      <c r="CE367" s="51"/>
      <c r="CF367" s="51"/>
      <c r="CG367" s="51"/>
      <c r="CH367" s="51"/>
      <c r="CI367" s="51"/>
      <c r="CJ367" s="51"/>
      <c r="CK367" s="51"/>
      <c r="CL367" s="51"/>
      <c r="CM367" s="51"/>
      <c r="CN367" s="51"/>
      <c r="CO367" s="51"/>
      <c r="CP367" s="51"/>
      <c r="CQ367" s="51"/>
      <c r="CR367" s="51"/>
      <c r="CS367" s="51"/>
      <c r="CT367" s="51"/>
      <c r="CU367" s="51"/>
      <c r="CV367" s="51"/>
      <c r="CW367" s="51"/>
      <c r="CX367" s="51"/>
      <c r="CY367" s="51"/>
      <c r="CZ367" s="51"/>
      <c r="DA367" s="51"/>
      <c r="DB367" s="51"/>
      <c r="DC367" s="51"/>
      <c r="DD367" s="51"/>
      <c r="DE367" s="51"/>
      <c r="DF367" s="51"/>
      <c r="DG367" s="51"/>
      <c r="DH367" s="51"/>
      <c r="DI367" s="51"/>
      <c r="DJ367" s="51"/>
      <c r="DK367" s="51"/>
      <c r="DL367" s="51"/>
      <c r="DM367" s="51"/>
      <c r="DN367" s="51"/>
      <c r="DO367" s="51"/>
      <c r="DP367" s="51"/>
      <c r="DQ367" s="51"/>
      <c r="DR367" s="51"/>
      <c r="DS367" s="51"/>
      <c r="DT367" s="51"/>
      <c r="DU367" s="51"/>
      <c r="DV367" s="51"/>
      <c r="DW367" s="51"/>
      <c r="DX367" s="51"/>
      <c r="DY367" s="51"/>
      <c r="DZ367" s="51"/>
      <c r="EA367" s="51"/>
      <c r="EB367" s="51"/>
      <c r="EC367" s="51"/>
      <c r="ED367" s="51"/>
      <c r="EE367" s="51"/>
      <c r="EF367" s="51"/>
      <c r="EG367" s="51"/>
      <c r="EH367" s="51"/>
      <c r="EI367" s="51"/>
      <c r="EJ367" s="51"/>
      <c r="EK367" s="51"/>
      <c r="EL367" s="51"/>
      <c r="EM367" s="51"/>
      <c r="EN367" s="51"/>
      <c r="EO367" s="51"/>
      <c r="EP367" s="51"/>
      <c r="EQ367" s="51"/>
      <c r="ER367" s="51"/>
      <c r="ES367" s="51"/>
      <c r="ET367" s="51"/>
      <c r="EU367" s="51"/>
      <c r="EV367" s="51"/>
      <c r="EW367" s="51"/>
      <c r="EX367" s="51"/>
      <c r="EY367" s="51"/>
      <c r="EZ367" s="51"/>
      <c r="FA367" s="51"/>
      <c r="FB367" s="51"/>
      <c r="FC367" s="51"/>
      <c r="FD367" s="51"/>
      <c r="FE367" s="51"/>
      <c r="FF367" s="51"/>
      <c r="FG367" s="51"/>
      <c r="FH367" s="51"/>
      <c r="FI367" s="51"/>
      <c r="FJ367" s="51"/>
      <c r="FK367" s="51"/>
      <c r="FL367" s="51"/>
      <c r="FM367" s="51"/>
      <c r="FN367" s="51"/>
      <c r="FO367" s="51"/>
      <c r="FP367" s="51"/>
      <c r="FQ367" s="51"/>
      <c r="FR367" s="51"/>
      <c r="FS367" s="51"/>
      <c r="FT367" s="51"/>
      <c r="FU367" s="51"/>
      <c r="FV367" s="51"/>
      <c r="FW367" s="51"/>
      <c r="FX367" s="51"/>
      <c r="FY367" s="51"/>
      <c r="FZ367" s="51"/>
      <c r="GA367" s="51"/>
      <c r="GB367" s="51"/>
      <c r="GC367" s="51"/>
      <c r="GD367" s="51"/>
      <c r="GE367" s="51"/>
      <c r="GF367" s="51"/>
      <c r="GG367" s="51"/>
      <c r="GH367" s="51"/>
      <c r="GI367" s="51"/>
      <c r="GJ367" s="51"/>
      <c r="GK367" s="51"/>
      <c r="GL367" s="51"/>
      <c r="GM367" s="51"/>
      <c r="GN367" s="51"/>
      <c r="GO367" s="51"/>
      <c r="GP367" s="51"/>
      <c r="GQ367" s="51"/>
      <c r="GR367" s="51"/>
      <c r="GS367" s="51"/>
      <c r="GT367" s="51"/>
      <c r="GU367" s="51"/>
      <c r="GV367" s="51"/>
      <c r="GW367" s="51"/>
      <c r="GX367" s="51"/>
      <c r="GY367" s="51"/>
      <c r="GZ367" s="51"/>
      <c r="HA367" s="51"/>
      <c r="HB367" s="51"/>
      <c r="HC367" s="51"/>
      <c r="HD367" s="51"/>
      <c r="HE367" s="51"/>
      <c r="HF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c r="BS368" s="51"/>
      <c r="BT368" s="51"/>
      <c r="BU368" s="51"/>
      <c r="BV368" s="51"/>
      <c r="BW368" s="51"/>
      <c r="BX368" s="51"/>
      <c r="BY368" s="51"/>
      <c r="BZ368" s="51"/>
      <c r="CA368" s="51"/>
      <c r="CB368" s="51"/>
      <c r="CC368" s="51"/>
      <c r="CD368" s="51"/>
      <c r="CE368" s="51"/>
      <c r="CF368" s="51"/>
      <c r="CG368" s="51"/>
      <c r="CH368" s="51"/>
      <c r="CI368" s="51"/>
      <c r="CJ368" s="51"/>
      <c r="CK368" s="51"/>
      <c r="CL368" s="51"/>
      <c r="CM368" s="51"/>
      <c r="CN368" s="51"/>
      <c r="CO368" s="51"/>
      <c r="CP368" s="51"/>
      <c r="CQ368" s="51"/>
      <c r="CR368" s="51"/>
      <c r="CS368" s="51"/>
      <c r="CT368" s="51"/>
      <c r="CU368" s="51"/>
      <c r="CV368" s="51"/>
      <c r="CW368" s="51"/>
      <c r="CX368" s="51"/>
      <c r="CY368" s="51"/>
      <c r="CZ368" s="51"/>
      <c r="DA368" s="51"/>
      <c r="DB368" s="51"/>
      <c r="DC368" s="51"/>
      <c r="DD368" s="51"/>
      <c r="DE368" s="51"/>
      <c r="DF368" s="51"/>
      <c r="DG368" s="51"/>
      <c r="DH368" s="51"/>
      <c r="DI368" s="51"/>
      <c r="DJ368" s="51"/>
      <c r="DK368" s="51"/>
      <c r="DL368" s="51"/>
      <c r="DM368" s="51"/>
      <c r="DN368" s="51"/>
      <c r="DO368" s="51"/>
      <c r="DP368" s="51"/>
      <c r="DQ368" s="51"/>
      <c r="DR368" s="51"/>
      <c r="DS368" s="51"/>
      <c r="DT368" s="51"/>
      <c r="DU368" s="51"/>
      <c r="DV368" s="51"/>
      <c r="DW368" s="51"/>
      <c r="DX368" s="51"/>
      <c r="DY368" s="51"/>
      <c r="DZ368" s="51"/>
      <c r="EA368" s="51"/>
      <c r="EB368" s="51"/>
      <c r="EC368" s="51"/>
      <c r="ED368" s="51"/>
      <c r="EE368" s="51"/>
      <c r="EF368" s="51"/>
      <c r="EG368" s="51"/>
      <c r="EH368" s="51"/>
      <c r="EI368" s="51"/>
      <c r="EJ368" s="51"/>
      <c r="EK368" s="51"/>
      <c r="EL368" s="51"/>
      <c r="EM368" s="51"/>
      <c r="EN368" s="51"/>
      <c r="EO368" s="51"/>
      <c r="EP368" s="51"/>
      <c r="EQ368" s="51"/>
      <c r="ER368" s="51"/>
      <c r="ES368" s="51"/>
      <c r="ET368" s="51"/>
      <c r="EU368" s="51"/>
      <c r="EV368" s="51"/>
      <c r="EW368" s="51"/>
      <c r="EX368" s="51"/>
      <c r="EY368" s="51"/>
      <c r="EZ368" s="51"/>
      <c r="FA368" s="51"/>
      <c r="FB368" s="51"/>
      <c r="FC368" s="51"/>
      <c r="FD368" s="51"/>
      <c r="FE368" s="51"/>
      <c r="FF368" s="51"/>
      <c r="FG368" s="51"/>
      <c r="FH368" s="51"/>
      <c r="FI368" s="51"/>
      <c r="FJ368" s="51"/>
      <c r="FK368" s="51"/>
      <c r="FL368" s="51"/>
      <c r="FM368" s="51"/>
      <c r="FN368" s="51"/>
      <c r="FO368" s="51"/>
      <c r="FP368" s="51"/>
      <c r="FQ368" s="51"/>
      <c r="FR368" s="51"/>
      <c r="FS368" s="51"/>
      <c r="FT368" s="51"/>
      <c r="FU368" s="51"/>
      <c r="FV368" s="51"/>
      <c r="FW368" s="51"/>
      <c r="FX368" s="51"/>
      <c r="FY368" s="51"/>
      <c r="FZ368" s="51"/>
      <c r="GA368" s="51"/>
      <c r="GB368" s="51"/>
      <c r="GC368" s="51"/>
      <c r="GD368" s="51"/>
      <c r="GE368" s="51"/>
      <c r="GF368" s="51"/>
      <c r="GG368" s="51"/>
      <c r="GH368" s="51"/>
      <c r="GI368" s="51"/>
      <c r="GJ368" s="51"/>
      <c r="GK368" s="51"/>
      <c r="GL368" s="51"/>
      <c r="GM368" s="51"/>
      <c r="GN368" s="51"/>
      <c r="GO368" s="51"/>
      <c r="GP368" s="51"/>
      <c r="GQ368" s="51"/>
      <c r="GR368" s="51"/>
      <c r="GS368" s="51"/>
      <c r="GT368" s="51"/>
      <c r="GU368" s="51"/>
      <c r="GV368" s="51"/>
      <c r="GW368" s="51"/>
      <c r="GX368" s="51"/>
      <c r="GY368" s="51"/>
      <c r="GZ368" s="51"/>
      <c r="HA368" s="51"/>
      <c r="HB368" s="51"/>
      <c r="HC368" s="51"/>
      <c r="HD368" s="51"/>
      <c r="HE368" s="51"/>
      <c r="HF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c r="BS369" s="51"/>
      <c r="BT369" s="51"/>
      <c r="BU369" s="51"/>
      <c r="BV369" s="51"/>
      <c r="BW369" s="51"/>
      <c r="BX369" s="51"/>
      <c r="BY369" s="51"/>
      <c r="BZ369" s="51"/>
      <c r="CA369" s="51"/>
      <c r="CB369" s="51"/>
      <c r="CC369" s="51"/>
      <c r="CD369" s="51"/>
      <c r="CE369" s="51"/>
      <c r="CF369" s="51"/>
      <c r="CG369" s="51"/>
      <c r="CH369" s="51"/>
      <c r="CI369" s="51"/>
      <c r="CJ369" s="51"/>
      <c r="CK369" s="51"/>
      <c r="CL369" s="51"/>
      <c r="CM369" s="51"/>
      <c r="CN369" s="51"/>
      <c r="CO369" s="51"/>
      <c r="CP369" s="51"/>
      <c r="CQ369" s="51"/>
      <c r="CR369" s="51"/>
      <c r="CS369" s="51"/>
      <c r="CT369" s="51"/>
      <c r="CU369" s="51"/>
      <c r="CV369" s="51"/>
      <c r="CW369" s="51"/>
      <c r="CX369" s="51"/>
      <c r="CY369" s="51"/>
      <c r="CZ369" s="51"/>
      <c r="DA369" s="51"/>
      <c r="DB369" s="51"/>
      <c r="DC369" s="51"/>
      <c r="DD369" s="51"/>
      <c r="DE369" s="51"/>
      <c r="DF369" s="51"/>
      <c r="DG369" s="51"/>
      <c r="DH369" s="51"/>
      <c r="DI369" s="51"/>
      <c r="DJ369" s="51"/>
      <c r="DK369" s="51"/>
      <c r="DL369" s="51"/>
      <c r="DM369" s="51"/>
      <c r="DN369" s="51"/>
      <c r="DO369" s="51"/>
      <c r="DP369" s="51"/>
      <c r="DQ369" s="51"/>
      <c r="DR369" s="51"/>
      <c r="DS369" s="51"/>
      <c r="DT369" s="51"/>
      <c r="DU369" s="51"/>
      <c r="DV369" s="51"/>
      <c r="DW369" s="51"/>
      <c r="DX369" s="51"/>
      <c r="DY369" s="51"/>
      <c r="DZ369" s="51"/>
      <c r="EA369" s="51"/>
      <c r="EB369" s="51"/>
      <c r="EC369" s="51"/>
      <c r="ED369" s="51"/>
      <c r="EE369" s="51"/>
      <c r="EF369" s="51"/>
      <c r="EG369" s="51"/>
      <c r="EH369" s="51"/>
      <c r="EI369" s="51"/>
      <c r="EJ369" s="51"/>
      <c r="EK369" s="51"/>
      <c r="EL369" s="51"/>
      <c r="EM369" s="51"/>
      <c r="EN369" s="51"/>
      <c r="EO369" s="51"/>
      <c r="EP369" s="51"/>
      <c r="EQ369" s="51"/>
      <c r="ER369" s="51"/>
      <c r="ES369" s="51"/>
      <c r="ET369" s="51"/>
      <c r="EU369" s="51"/>
      <c r="EV369" s="51"/>
      <c r="EW369" s="51"/>
      <c r="EX369" s="51"/>
      <c r="EY369" s="51"/>
      <c r="EZ369" s="51"/>
      <c r="FA369" s="51"/>
      <c r="FB369" s="51"/>
      <c r="FC369" s="51"/>
      <c r="FD369" s="51"/>
      <c r="FE369" s="51"/>
      <c r="FF369" s="51"/>
      <c r="FG369" s="51"/>
      <c r="FH369" s="51"/>
      <c r="FI369" s="51"/>
      <c r="FJ369" s="51"/>
      <c r="FK369" s="51"/>
      <c r="FL369" s="51"/>
      <c r="FM369" s="51"/>
      <c r="FN369" s="51"/>
      <c r="FO369" s="51"/>
      <c r="FP369" s="51"/>
      <c r="FQ369" s="51"/>
      <c r="FR369" s="51"/>
      <c r="FS369" s="51"/>
      <c r="FT369" s="51"/>
      <c r="FU369" s="51"/>
      <c r="FV369" s="51"/>
      <c r="FW369" s="51"/>
      <c r="FX369" s="51"/>
      <c r="FY369" s="51"/>
      <c r="FZ369" s="51"/>
      <c r="GA369" s="51"/>
      <c r="GB369" s="51"/>
      <c r="GC369" s="51"/>
      <c r="GD369" s="51"/>
      <c r="GE369" s="51"/>
      <c r="GF369" s="51"/>
      <c r="GG369" s="51"/>
      <c r="GH369" s="51"/>
      <c r="GI369" s="51"/>
      <c r="GJ369" s="51"/>
      <c r="GK369" s="51"/>
      <c r="GL369" s="51"/>
      <c r="GM369" s="51"/>
      <c r="GN369" s="51"/>
      <c r="GO369" s="51"/>
      <c r="GP369" s="51"/>
      <c r="GQ369" s="51"/>
      <c r="GR369" s="51"/>
      <c r="GS369" s="51"/>
      <c r="GT369" s="51"/>
      <c r="GU369" s="51"/>
      <c r="GV369" s="51"/>
      <c r="GW369" s="51"/>
      <c r="GX369" s="51"/>
      <c r="GY369" s="51"/>
      <c r="GZ369" s="51"/>
      <c r="HA369" s="51"/>
      <c r="HB369" s="51"/>
      <c r="HC369" s="51"/>
      <c r="HD369" s="51"/>
      <c r="HE369" s="51"/>
      <c r="HF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1"/>
      <c r="BZ370" s="51"/>
      <c r="CA370" s="51"/>
      <c r="CB370" s="51"/>
      <c r="CC370" s="51"/>
      <c r="CD370" s="51"/>
      <c r="CE370" s="51"/>
      <c r="CF370" s="51"/>
      <c r="CG370" s="51"/>
      <c r="CH370" s="51"/>
      <c r="CI370" s="51"/>
      <c r="CJ370" s="51"/>
      <c r="CK370" s="51"/>
      <c r="CL370" s="51"/>
      <c r="CM370" s="51"/>
      <c r="CN370" s="51"/>
      <c r="CO370" s="51"/>
      <c r="CP370" s="51"/>
      <c r="CQ370" s="51"/>
      <c r="CR370" s="51"/>
      <c r="CS370" s="51"/>
      <c r="CT370" s="51"/>
      <c r="CU370" s="51"/>
      <c r="CV370" s="51"/>
      <c r="CW370" s="51"/>
      <c r="CX370" s="51"/>
      <c r="CY370" s="51"/>
      <c r="CZ370" s="51"/>
      <c r="DA370" s="51"/>
      <c r="DB370" s="51"/>
      <c r="DC370" s="51"/>
      <c r="DD370" s="51"/>
      <c r="DE370" s="51"/>
      <c r="DF370" s="51"/>
      <c r="DG370" s="51"/>
      <c r="DH370" s="51"/>
      <c r="DI370" s="51"/>
      <c r="DJ370" s="51"/>
      <c r="DK370" s="51"/>
      <c r="DL370" s="51"/>
      <c r="DM370" s="51"/>
      <c r="DN370" s="51"/>
      <c r="DO370" s="51"/>
      <c r="DP370" s="51"/>
      <c r="DQ370" s="51"/>
      <c r="DR370" s="51"/>
      <c r="DS370" s="51"/>
      <c r="DT370" s="51"/>
      <c r="DU370" s="51"/>
      <c r="DV370" s="51"/>
      <c r="DW370" s="51"/>
      <c r="DX370" s="51"/>
      <c r="DY370" s="51"/>
      <c r="DZ370" s="51"/>
      <c r="EA370" s="51"/>
      <c r="EB370" s="51"/>
      <c r="EC370" s="51"/>
      <c r="ED370" s="51"/>
      <c r="EE370" s="51"/>
      <c r="EF370" s="51"/>
      <c r="EG370" s="51"/>
      <c r="EH370" s="51"/>
      <c r="EI370" s="51"/>
      <c r="EJ370" s="51"/>
      <c r="EK370" s="51"/>
      <c r="EL370" s="51"/>
      <c r="EM370" s="51"/>
      <c r="EN370" s="51"/>
      <c r="EO370" s="51"/>
      <c r="EP370" s="51"/>
      <c r="EQ370" s="51"/>
      <c r="ER370" s="51"/>
      <c r="ES370" s="51"/>
      <c r="ET370" s="51"/>
      <c r="EU370" s="51"/>
      <c r="EV370" s="51"/>
      <c r="EW370" s="51"/>
      <c r="EX370" s="51"/>
      <c r="EY370" s="51"/>
      <c r="EZ370" s="51"/>
      <c r="FA370" s="51"/>
      <c r="FB370" s="51"/>
      <c r="FC370" s="51"/>
      <c r="FD370" s="51"/>
      <c r="FE370" s="51"/>
      <c r="FF370" s="51"/>
      <c r="FG370" s="51"/>
      <c r="FH370" s="51"/>
      <c r="FI370" s="51"/>
      <c r="FJ370" s="51"/>
      <c r="FK370" s="51"/>
      <c r="FL370" s="51"/>
      <c r="FM370" s="51"/>
      <c r="FN370" s="51"/>
      <c r="FO370" s="51"/>
      <c r="FP370" s="51"/>
      <c r="FQ370" s="51"/>
      <c r="FR370" s="51"/>
      <c r="FS370" s="51"/>
      <c r="FT370" s="51"/>
      <c r="FU370" s="51"/>
      <c r="FV370" s="51"/>
      <c r="FW370" s="51"/>
      <c r="FX370" s="51"/>
      <c r="FY370" s="51"/>
      <c r="FZ370" s="51"/>
      <c r="GA370" s="51"/>
      <c r="GB370" s="51"/>
      <c r="GC370" s="51"/>
      <c r="GD370" s="51"/>
      <c r="GE370" s="51"/>
      <c r="GF370" s="51"/>
      <c r="GG370" s="51"/>
      <c r="GH370" s="51"/>
      <c r="GI370" s="51"/>
      <c r="GJ370" s="51"/>
      <c r="GK370" s="51"/>
      <c r="GL370" s="51"/>
      <c r="GM370" s="51"/>
      <c r="GN370" s="51"/>
      <c r="GO370" s="51"/>
      <c r="GP370" s="51"/>
      <c r="GQ370" s="51"/>
      <c r="GR370" s="51"/>
      <c r="GS370" s="51"/>
      <c r="GT370" s="51"/>
      <c r="GU370" s="51"/>
      <c r="GV370" s="51"/>
      <c r="GW370" s="51"/>
      <c r="GX370" s="51"/>
      <c r="GY370" s="51"/>
      <c r="GZ370" s="51"/>
      <c r="HA370" s="51"/>
      <c r="HB370" s="51"/>
      <c r="HC370" s="51"/>
      <c r="HD370" s="51"/>
      <c r="HE370" s="51"/>
      <c r="HF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c r="BS371" s="51"/>
      <c r="BT371" s="51"/>
      <c r="BU371" s="51"/>
      <c r="BV371" s="51"/>
      <c r="BW371" s="51"/>
      <c r="BX371" s="51"/>
      <c r="BY371" s="51"/>
      <c r="BZ371" s="51"/>
      <c r="CA371" s="51"/>
      <c r="CB371" s="51"/>
      <c r="CC371" s="51"/>
      <c r="CD371" s="51"/>
      <c r="CE371" s="51"/>
      <c r="CF371" s="51"/>
      <c r="CG371" s="51"/>
      <c r="CH371" s="51"/>
      <c r="CI371" s="51"/>
      <c r="CJ371" s="51"/>
      <c r="CK371" s="51"/>
      <c r="CL371" s="51"/>
      <c r="CM371" s="51"/>
      <c r="CN371" s="51"/>
      <c r="CO371" s="51"/>
      <c r="CP371" s="51"/>
      <c r="CQ371" s="51"/>
      <c r="CR371" s="51"/>
      <c r="CS371" s="51"/>
      <c r="CT371" s="51"/>
      <c r="CU371" s="51"/>
      <c r="CV371" s="51"/>
      <c r="CW371" s="51"/>
      <c r="CX371" s="51"/>
      <c r="CY371" s="51"/>
      <c r="CZ371" s="51"/>
      <c r="DA371" s="51"/>
      <c r="DB371" s="51"/>
      <c r="DC371" s="51"/>
      <c r="DD371" s="51"/>
      <c r="DE371" s="51"/>
      <c r="DF371" s="51"/>
      <c r="DG371" s="51"/>
      <c r="DH371" s="51"/>
      <c r="DI371" s="51"/>
      <c r="DJ371" s="51"/>
      <c r="DK371" s="51"/>
      <c r="DL371" s="51"/>
      <c r="DM371" s="51"/>
      <c r="DN371" s="51"/>
      <c r="DO371" s="51"/>
      <c r="DP371" s="51"/>
      <c r="DQ371" s="51"/>
      <c r="DR371" s="51"/>
      <c r="DS371" s="51"/>
      <c r="DT371" s="51"/>
      <c r="DU371" s="51"/>
      <c r="DV371" s="51"/>
      <c r="DW371" s="51"/>
      <c r="DX371" s="51"/>
      <c r="DY371" s="51"/>
      <c r="DZ371" s="51"/>
      <c r="EA371" s="51"/>
      <c r="EB371" s="51"/>
      <c r="EC371" s="51"/>
      <c r="ED371" s="51"/>
      <c r="EE371" s="51"/>
      <c r="EF371" s="51"/>
      <c r="EG371" s="51"/>
      <c r="EH371" s="51"/>
      <c r="EI371" s="51"/>
      <c r="EJ371" s="51"/>
      <c r="EK371" s="51"/>
      <c r="EL371" s="51"/>
      <c r="EM371" s="51"/>
      <c r="EN371" s="51"/>
      <c r="EO371" s="51"/>
      <c r="EP371" s="51"/>
      <c r="EQ371" s="51"/>
      <c r="ER371" s="51"/>
      <c r="ES371" s="51"/>
      <c r="ET371" s="51"/>
      <c r="EU371" s="51"/>
      <c r="EV371" s="51"/>
      <c r="EW371" s="51"/>
      <c r="EX371" s="51"/>
      <c r="EY371" s="51"/>
      <c r="EZ371" s="51"/>
      <c r="FA371" s="51"/>
      <c r="FB371" s="51"/>
      <c r="FC371" s="51"/>
      <c r="FD371" s="51"/>
      <c r="FE371" s="51"/>
      <c r="FF371" s="51"/>
      <c r="FG371" s="51"/>
      <c r="FH371" s="51"/>
      <c r="FI371" s="51"/>
      <c r="FJ371" s="51"/>
      <c r="FK371" s="51"/>
      <c r="FL371" s="51"/>
      <c r="FM371" s="51"/>
      <c r="FN371" s="51"/>
      <c r="FO371" s="51"/>
      <c r="FP371" s="51"/>
      <c r="FQ371" s="51"/>
      <c r="FR371" s="51"/>
      <c r="FS371" s="51"/>
      <c r="FT371" s="51"/>
      <c r="FU371" s="51"/>
      <c r="FV371" s="51"/>
      <c r="FW371" s="51"/>
      <c r="FX371" s="51"/>
      <c r="FY371" s="51"/>
      <c r="FZ371" s="51"/>
      <c r="GA371" s="51"/>
      <c r="GB371" s="51"/>
      <c r="GC371" s="51"/>
      <c r="GD371" s="51"/>
      <c r="GE371" s="51"/>
      <c r="GF371" s="51"/>
      <c r="GG371" s="51"/>
      <c r="GH371" s="51"/>
      <c r="GI371" s="51"/>
      <c r="GJ371" s="51"/>
      <c r="GK371" s="51"/>
      <c r="GL371" s="51"/>
      <c r="GM371" s="51"/>
      <c r="GN371" s="51"/>
      <c r="GO371" s="51"/>
      <c r="GP371" s="51"/>
      <c r="GQ371" s="51"/>
      <c r="GR371" s="51"/>
      <c r="GS371" s="51"/>
      <c r="GT371" s="51"/>
      <c r="GU371" s="51"/>
      <c r="GV371" s="51"/>
      <c r="GW371" s="51"/>
      <c r="GX371" s="51"/>
      <c r="GY371" s="51"/>
      <c r="GZ371" s="51"/>
      <c r="HA371" s="51"/>
      <c r="HB371" s="51"/>
      <c r="HC371" s="51"/>
      <c r="HD371" s="51"/>
      <c r="HE371" s="51"/>
      <c r="HF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1"/>
      <c r="BZ372" s="51"/>
      <c r="CA372" s="51"/>
      <c r="CB372" s="51"/>
      <c r="CC372" s="51"/>
      <c r="CD372" s="51"/>
      <c r="CE372" s="51"/>
      <c r="CF372" s="51"/>
      <c r="CG372" s="51"/>
      <c r="CH372" s="51"/>
      <c r="CI372" s="51"/>
      <c r="CJ372" s="51"/>
      <c r="CK372" s="51"/>
      <c r="CL372" s="51"/>
      <c r="CM372" s="51"/>
      <c r="CN372" s="51"/>
      <c r="CO372" s="51"/>
      <c r="CP372" s="51"/>
      <c r="CQ372" s="51"/>
      <c r="CR372" s="51"/>
      <c r="CS372" s="51"/>
      <c r="CT372" s="51"/>
      <c r="CU372" s="51"/>
      <c r="CV372" s="51"/>
      <c r="CW372" s="51"/>
      <c r="CX372" s="51"/>
      <c r="CY372" s="51"/>
      <c r="CZ372" s="51"/>
      <c r="DA372" s="51"/>
      <c r="DB372" s="51"/>
      <c r="DC372" s="51"/>
      <c r="DD372" s="51"/>
      <c r="DE372" s="51"/>
      <c r="DF372" s="51"/>
      <c r="DG372" s="51"/>
      <c r="DH372" s="51"/>
      <c r="DI372" s="51"/>
      <c r="DJ372" s="51"/>
      <c r="DK372" s="51"/>
      <c r="DL372" s="51"/>
      <c r="DM372" s="51"/>
      <c r="DN372" s="51"/>
      <c r="DO372" s="51"/>
      <c r="DP372" s="51"/>
      <c r="DQ372" s="51"/>
      <c r="DR372" s="51"/>
      <c r="DS372" s="51"/>
      <c r="DT372" s="51"/>
      <c r="DU372" s="51"/>
      <c r="DV372" s="51"/>
      <c r="DW372" s="51"/>
      <c r="DX372" s="51"/>
      <c r="DY372" s="51"/>
      <c r="DZ372" s="51"/>
      <c r="EA372" s="51"/>
      <c r="EB372" s="51"/>
      <c r="EC372" s="51"/>
      <c r="ED372" s="51"/>
      <c r="EE372" s="51"/>
      <c r="EF372" s="51"/>
      <c r="EG372" s="51"/>
      <c r="EH372" s="51"/>
      <c r="EI372" s="51"/>
      <c r="EJ372" s="51"/>
      <c r="EK372" s="51"/>
      <c r="EL372" s="51"/>
      <c r="EM372" s="51"/>
      <c r="EN372" s="51"/>
      <c r="EO372" s="51"/>
      <c r="EP372" s="51"/>
      <c r="EQ372" s="51"/>
      <c r="ER372" s="51"/>
      <c r="ES372" s="51"/>
      <c r="ET372" s="51"/>
      <c r="EU372" s="51"/>
      <c r="EV372" s="51"/>
      <c r="EW372" s="51"/>
      <c r="EX372" s="51"/>
      <c r="EY372" s="51"/>
      <c r="EZ372" s="51"/>
      <c r="FA372" s="51"/>
      <c r="FB372" s="51"/>
      <c r="FC372" s="51"/>
      <c r="FD372" s="51"/>
      <c r="FE372" s="51"/>
      <c r="FF372" s="51"/>
      <c r="FG372" s="51"/>
      <c r="FH372" s="51"/>
      <c r="FI372" s="51"/>
      <c r="FJ372" s="51"/>
      <c r="FK372" s="51"/>
      <c r="FL372" s="51"/>
      <c r="FM372" s="51"/>
      <c r="FN372" s="51"/>
      <c r="FO372" s="51"/>
      <c r="FP372" s="51"/>
      <c r="FQ372" s="51"/>
      <c r="FR372" s="51"/>
      <c r="FS372" s="51"/>
      <c r="FT372" s="51"/>
      <c r="FU372" s="51"/>
      <c r="FV372" s="51"/>
      <c r="FW372" s="51"/>
      <c r="FX372" s="51"/>
      <c r="FY372" s="51"/>
      <c r="FZ372" s="51"/>
      <c r="GA372" s="51"/>
      <c r="GB372" s="51"/>
      <c r="GC372" s="51"/>
      <c r="GD372" s="51"/>
      <c r="GE372" s="51"/>
      <c r="GF372" s="51"/>
      <c r="GG372" s="51"/>
      <c r="GH372" s="51"/>
      <c r="GI372" s="51"/>
      <c r="GJ372" s="51"/>
      <c r="GK372" s="51"/>
      <c r="GL372" s="51"/>
      <c r="GM372" s="51"/>
      <c r="GN372" s="51"/>
      <c r="GO372" s="51"/>
      <c r="GP372" s="51"/>
      <c r="GQ372" s="51"/>
      <c r="GR372" s="51"/>
      <c r="GS372" s="51"/>
      <c r="GT372" s="51"/>
      <c r="GU372" s="51"/>
      <c r="GV372" s="51"/>
      <c r="GW372" s="51"/>
      <c r="GX372" s="51"/>
      <c r="GY372" s="51"/>
      <c r="GZ372" s="51"/>
      <c r="HA372" s="51"/>
      <c r="HB372" s="51"/>
      <c r="HC372" s="51"/>
      <c r="HD372" s="51"/>
      <c r="HE372" s="51"/>
      <c r="HF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c r="BS373" s="51"/>
      <c r="BT373" s="51"/>
      <c r="BU373" s="51"/>
      <c r="BV373" s="51"/>
      <c r="BW373" s="51"/>
      <c r="BX373" s="51"/>
      <c r="BY373" s="51"/>
      <c r="BZ373" s="51"/>
      <c r="CA373" s="51"/>
      <c r="CB373" s="51"/>
      <c r="CC373" s="51"/>
      <c r="CD373" s="51"/>
      <c r="CE373" s="51"/>
      <c r="CF373" s="51"/>
      <c r="CG373" s="51"/>
      <c r="CH373" s="51"/>
      <c r="CI373" s="51"/>
      <c r="CJ373" s="51"/>
      <c r="CK373" s="51"/>
      <c r="CL373" s="51"/>
      <c r="CM373" s="51"/>
      <c r="CN373" s="51"/>
      <c r="CO373" s="51"/>
      <c r="CP373" s="51"/>
      <c r="CQ373" s="51"/>
      <c r="CR373" s="51"/>
      <c r="CS373" s="51"/>
      <c r="CT373" s="51"/>
      <c r="CU373" s="51"/>
      <c r="CV373" s="51"/>
      <c r="CW373" s="51"/>
      <c r="CX373" s="51"/>
      <c r="CY373" s="51"/>
      <c r="CZ373" s="51"/>
      <c r="DA373" s="51"/>
      <c r="DB373" s="51"/>
      <c r="DC373" s="51"/>
      <c r="DD373" s="51"/>
      <c r="DE373" s="51"/>
      <c r="DF373" s="51"/>
      <c r="DG373" s="51"/>
      <c r="DH373" s="51"/>
      <c r="DI373" s="51"/>
      <c r="DJ373" s="51"/>
      <c r="DK373" s="51"/>
      <c r="DL373" s="51"/>
      <c r="DM373" s="51"/>
      <c r="DN373" s="51"/>
      <c r="DO373" s="51"/>
      <c r="DP373" s="51"/>
      <c r="DQ373" s="51"/>
      <c r="DR373" s="51"/>
      <c r="DS373" s="51"/>
      <c r="DT373" s="51"/>
      <c r="DU373" s="51"/>
      <c r="DV373" s="51"/>
      <c r="DW373" s="51"/>
      <c r="DX373" s="51"/>
      <c r="DY373" s="51"/>
      <c r="DZ373" s="51"/>
      <c r="EA373" s="51"/>
      <c r="EB373" s="51"/>
      <c r="EC373" s="51"/>
      <c r="ED373" s="51"/>
      <c r="EE373" s="51"/>
      <c r="EF373" s="51"/>
      <c r="EG373" s="51"/>
      <c r="EH373" s="51"/>
      <c r="EI373" s="51"/>
      <c r="EJ373" s="51"/>
      <c r="EK373" s="51"/>
      <c r="EL373" s="51"/>
      <c r="EM373" s="51"/>
      <c r="EN373" s="51"/>
      <c r="EO373" s="51"/>
      <c r="EP373" s="51"/>
      <c r="EQ373" s="51"/>
      <c r="ER373" s="51"/>
      <c r="ES373" s="51"/>
      <c r="ET373" s="51"/>
      <c r="EU373" s="51"/>
      <c r="EV373" s="51"/>
      <c r="EW373" s="51"/>
      <c r="EX373" s="51"/>
      <c r="EY373" s="51"/>
      <c r="EZ373" s="51"/>
      <c r="FA373" s="51"/>
      <c r="FB373" s="51"/>
      <c r="FC373" s="51"/>
      <c r="FD373" s="51"/>
      <c r="FE373" s="51"/>
      <c r="FF373" s="51"/>
      <c r="FG373" s="51"/>
      <c r="FH373" s="51"/>
      <c r="FI373" s="51"/>
      <c r="FJ373" s="51"/>
      <c r="FK373" s="51"/>
      <c r="FL373" s="51"/>
      <c r="FM373" s="51"/>
      <c r="FN373" s="51"/>
      <c r="FO373" s="51"/>
      <c r="FP373" s="51"/>
      <c r="FQ373" s="51"/>
      <c r="FR373" s="51"/>
      <c r="FS373" s="51"/>
      <c r="FT373" s="51"/>
      <c r="FU373" s="51"/>
      <c r="FV373" s="51"/>
      <c r="FW373" s="51"/>
      <c r="FX373" s="51"/>
      <c r="FY373" s="51"/>
      <c r="FZ373" s="51"/>
      <c r="GA373" s="51"/>
      <c r="GB373" s="51"/>
      <c r="GC373" s="51"/>
      <c r="GD373" s="51"/>
      <c r="GE373" s="51"/>
      <c r="GF373" s="51"/>
      <c r="GG373" s="51"/>
      <c r="GH373" s="51"/>
      <c r="GI373" s="51"/>
      <c r="GJ373" s="51"/>
      <c r="GK373" s="51"/>
      <c r="GL373" s="51"/>
      <c r="GM373" s="51"/>
      <c r="GN373" s="51"/>
      <c r="GO373" s="51"/>
      <c r="GP373" s="51"/>
      <c r="GQ373" s="51"/>
      <c r="GR373" s="51"/>
      <c r="GS373" s="51"/>
      <c r="GT373" s="51"/>
      <c r="GU373" s="51"/>
      <c r="GV373" s="51"/>
      <c r="GW373" s="51"/>
      <c r="GX373" s="51"/>
      <c r="GY373" s="51"/>
      <c r="GZ373" s="51"/>
      <c r="HA373" s="51"/>
      <c r="HB373" s="51"/>
      <c r="HC373" s="51"/>
      <c r="HD373" s="51"/>
      <c r="HE373" s="51"/>
      <c r="HF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c r="BS374" s="51"/>
      <c r="BT374" s="51"/>
      <c r="BU374" s="51"/>
      <c r="BV374" s="51"/>
      <c r="BW374" s="51"/>
      <c r="BX374" s="51"/>
      <c r="BY374" s="51"/>
      <c r="BZ374" s="51"/>
      <c r="CA374" s="51"/>
      <c r="CB374" s="51"/>
      <c r="CC374" s="51"/>
      <c r="CD374" s="51"/>
      <c r="CE374" s="51"/>
      <c r="CF374" s="51"/>
      <c r="CG374" s="51"/>
      <c r="CH374" s="51"/>
      <c r="CI374" s="51"/>
      <c r="CJ374" s="51"/>
      <c r="CK374" s="51"/>
      <c r="CL374" s="51"/>
      <c r="CM374" s="51"/>
      <c r="CN374" s="51"/>
      <c r="CO374" s="51"/>
      <c r="CP374" s="51"/>
      <c r="CQ374" s="51"/>
      <c r="CR374" s="51"/>
      <c r="CS374" s="51"/>
      <c r="CT374" s="51"/>
      <c r="CU374" s="51"/>
      <c r="CV374" s="51"/>
      <c r="CW374" s="51"/>
      <c r="CX374" s="51"/>
      <c r="CY374" s="51"/>
      <c r="CZ374" s="51"/>
      <c r="DA374" s="51"/>
      <c r="DB374" s="51"/>
      <c r="DC374" s="51"/>
      <c r="DD374" s="51"/>
      <c r="DE374" s="51"/>
      <c r="DF374" s="51"/>
      <c r="DG374" s="51"/>
      <c r="DH374" s="51"/>
      <c r="DI374" s="51"/>
      <c r="DJ374" s="51"/>
      <c r="DK374" s="51"/>
      <c r="DL374" s="51"/>
      <c r="DM374" s="51"/>
      <c r="DN374" s="51"/>
      <c r="DO374" s="51"/>
      <c r="DP374" s="51"/>
      <c r="DQ374" s="51"/>
      <c r="DR374" s="51"/>
      <c r="DS374" s="51"/>
      <c r="DT374" s="51"/>
      <c r="DU374" s="51"/>
      <c r="DV374" s="51"/>
      <c r="DW374" s="51"/>
      <c r="DX374" s="51"/>
      <c r="DY374" s="51"/>
      <c r="DZ374" s="51"/>
      <c r="EA374" s="51"/>
      <c r="EB374" s="51"/>
      <c r="EC374" s="51"/>
      <c r="ED374" s="51"/>
      <c r="EE374" s="51"/>
      <c r="EF374" s="51"/>
      <c r="EG374" s="51"/>
      <c r="EH374" s="51"/>
      <c r="EI374" s="51"/>
      <c r="EJ374" s="51"/>
      <c r="EK374" s="51"/>
      <c r="EL374" s="51"/>
      <c r="EM374" s="51"/>
      <c r="EN374" s="51"/>
      <c r="EO374" s="51"/>
      <c r="EP374" s="51"/>
      <c r="EQ374" s="51"/>
      <c r="ER374" s="51"/>
      <c r="ES374" s="51"/>
      <c r="ET374" s="51"/>
      <c r="EU374" s="51"/>
      <c r="EV374" s="51"/>
      <c r="EW374" s="51"/>
      <c r="EX374" s="51"/>
      <c r="EY374" s="51"/>
      <c r="EZ374" s="51"/>
      <c r="FA374" s="51"/>
      <c r="FB374" s="51"/>
      <c r="FC374" s="51"/>
      <c r="FD374" s="51"/>
      <c r="FE374" s="51"/>
      <c r="FF374" s="51"/>
      <c r="FG374" s="51"/>
      <c r="FH374" s="51"/>
      <c r="FI374" s="51"/>
      <c r="FJ374" s="51"/>
      <c r="FK374" s="51"/>
      <c r="FL374" s="51"/>
      <c r="FM374" s="51"/>
      <c r="FN374" s="51"/>
      <c r="FO374" s="51"/>
      <c r="FP374" s="51"/>
      <c r="FQ374" s="51"/>
      <c r="FR374" s="51"/>
      <c r="FS374" s="51"/>
      <c r="FT374" s="51"/>
      <c r="FU374" s="51"/>
      <c r="FV374" s="51"/>
      <c r="FW374" s="51"/>
      <c r="FX374" s="51"/>
      <c r="FY374" s="51"/>
      <c r="FZ374" s="51"/>
      <c r="GA374" s="51"/>
      <c r="GB374" s="51"/>
      <c r="GC374" s="51"/>
      <c r="GD374" s="51"/>
      <c r="GE374" s="51"/>
      <c r="GF374" s="51"/>
      <c r="GG374" s="51"/>
      <c r="GH374" s="51"/>
      <c r="GI374" s="51"/>
      <c r="GJ374" s="51"/>
      <c r="GK374" s="51"/>
      <c r="GL374" s="51"/>
      <c r="GM374" s="51"/>
      <c r="GN374" s="51"/>
      <c r="GO374" s="51"/>
      <c r="GP374" s="51"/>
      <c r="GQ374" s="51"/>
      <c r="GR374" s="51"/>
      <c r="GS374" s="51"/>
      <c r="GT374" s="51"/>
      <c r="GU374" s="51"/>
      <c r="GV374" s="51"/>
      <c r="GW374" s="51"/>
      <c r="GX374" s="51"/>
      <c r="GY374" s="51"/>
      <c r="GZ374" s="51"/>
      <c r="HA374" s="51"/>
      <c r="HB374" s="51"/>
      <c r="HC374" s="51"/>
      <c r="HD374" s="51"/>
      <c r="HE374" s="51"/>
      <c r="HF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c r="BS375" s="51"/>
      <c r="BT375" s="51"/>
      <c r="BU375" s="51"/>
      <c r="BV375" s="51"/>
      <c r="BW375" s="51"/>
      <c r="BX375" s="51"/>
      <c r="BY375" s="51"/>
      <c r="BZ375" s="51"/>
      <c r="CA375" s="51"/>
      <c r="CB375" s="51"/>
      <c r="CC375" s="51"/>
      <c r="CD375" s="51"/>
      <c r="CE375" s="51"/>
      <c r="CF375" s="51"/>
      <c r="CG375" s="51"/>
      <c r="CH375" s="51"/>
      <c r="CI375" s="51"/>
      <c r="CJ375" s="51"/>
      <c r="CK375" s="51"/>
      <c r="CL375" s="51"/>
      <c r="CM375" s="51"/>
      <c r="CN375" s="51"/>
      <c r="CO375" s="51"/>
      <c r="CP375" s="51"/>
      <c r="CQ375" s="51"/>
      <c r="CR375" s="51"/>
      <c r="CS375" s="51"/>
      <c r="CT375" s="51"/>
      <c r="CU375" s="51"/>
      <c r="CV375" s="51"/>
      <c r="CW375" s="51"/>
      <c r="CX375" s="51"/>
      <c r="CY375" s="51"/>
      <c r="CZ375" s="51"/>
      <c r="DA375" s="51"/>
      <c r="DB375" s="51"/>
      <c r="DC375" s="51"/>
      <c r="DD375" s="51"/>
      <c r="DE375" s="51"/>
      <c r="DF375" s="51"/>
      <c r="DG375" s="51"/>
      <c r="DH375" s="51"/>
      <c r="DI375" s="51"/>
      <c r="DJ375" s="51"/>
      <c r="DK375" s="51"/>
      <c r="DL375" s="51"/>
      <c r="DM375" s="51"/>
      <c r="DN375" s="51"/>
      <c r="DO375" s="51"/>
      <c r="DP375" s="51"/>
      <c r="DQ375" s="51"/>
      <c r="DR375" s="51"/>
      <c r="DS375" s="51"/>
      <c r="DT375" s="51"/>
      <c r="DU375" s="51"/>
      <c r="DV375" s="51"/>
      <c r="DW375" s="51"/>
      <c r="DX375" s="51"/>
      <c r="DY375" s="51"/>
      <c r="DZ375" s="51"/>
      <c r="EA375" s="51"/>
      <c r="EB375" s="51"/>
      <c r="EC375" s="51"/>
      <c r="ED375" s="51"/>
      <c r="EE375" s="51"/>
      <c r="EF375" s="51"/>
      <c r="EG375" s="51"/>
      <c r="EH375" s="51"/>
      <c r="EI375" s="51"/>
      <c r="EJ375" s="51"/>
      <c r="EK375" s="51"/>
      <c r="EL375" s="51"/>
      <c r="EM375" s="51"/>
      <c r="EN375" s="51"/>
      <c r="EO375" s="51"/>
      <c r="EP375" s="51"/>
      <c r="EQ375" s="51"/>
      <c r="ER375" s="51"/>
      <c r="ES375" s="51"/>
      <c r="ET375" s="51"/>
      <c r="EU375" s="51"/>
      <c r="EV375" s="51"/>
      <c r="EW375" s="51"/>
      <c r="EX375" s="51"/>
      <c r="EY375" s="51"/>
      <c r="EZ375" s="51"/>
      <c r="FA375" s="51"/>
      <c r="FB375" s="51"/>
      <c r="FC375" s="51"/>
      <c r="FD375" s="51"/>
      <c r="FE375" s="51"/>
      <c r="FF375" s="51"/>
      <c r="FG375" s="51"/>
      <c r="FH375" s="51"/>
      <c r="FI375" s="51"/>
      <c r="FJ375" s="51"/>
      <c r="FK375" s="51"/>
      <c r="FL375" s="51"/>
      <c r="FM375" s="51"/>
      <c r="FN375" s="51"/>
      <c r="FO375" s="51"/>
      <c r="FP375" s="51"/>
      <c r="FQ375" s="51"/>
      <c r="FR375" s="51"/>
      <c r="FS375" s="51"/>
      <c r="FT375" s="51"/>
      <c r="FU375" s="51"/>
      <c r="FV375" s="51"/>
      <c r="FW375" s="51"/>
      <c r="FX375" s="51"/>
      <c r="FY375" s="51"/>
      <c r="FZ375" s="51"/>
      <c r="GA375" s="51"/>
      <c r="GB375" s="51"/>
      <c r="GC375" s="51"/>
      <c r="GD375" s="51"/>
      <c r="GE375" s="51"/>
      <c r="GF375" s="51"/>
      <c r="GG375" s="51"/>
      <c r="GH375" s="51"/>
      <c r="GI375" s="51"/>
      <c r="GJ375" s="51"/>
      <c r="GK375" s="51"/>
      <c r="GL375" s="51"/>
      <c r="GM375" s="51"/>
      <c r="GN375" s="51"/>
      <c r="GO375" s="51"/>
      <c r="GP375" s="51"/>
      <c r="GQ375" s="51"/>
      <c r="GR375" s="51"/>
      <c r="GS375" s="51"/>
      <c r="GT375" s="51"/>
      <c r="GU375" s="51"/>
      <c r="GV375" s="51"/>
      <c r="GW375" s="51"/>
      <c r="GX375" s="51"/>
      <c r="GY375" s="51"/>
      <c r="GZ375" s="51"/>
      <c r="HA375" s="51"/>
      <c r="HB375" s="51"/>
      <c r="HC375" s="51"/>
      <c r="HD375" s="51"/>
      <c r="HE375" s="51"/>
      <c r="HF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c r="BS376" s="51"/>
      <c r="BT376" s="51"/>
      <c r="BU376" s="51"/>
      <c r="BV376" s="51"/>
      <c r="BW376" s="51"/>
      <c r="BX376" s="51"/>
      <c r="BY376" s="51"/>
      <c r="BZ376" s="51"/>
      <c r="CA376" s="51"/>
      <c r="CB376" s="51"/>
      <c r="CC376" s="51"/>
      <c r="CD376" s="51"/>
      <c r="CE376" s="51"/>
      <c r="CF376" s="51"/>
      <c r="CG376" s="51"/>
      <c r="CH376" s="51"/>
      <c r="CI376" s="51"/>
      <c r="CJ376" s="51"/>
      <c r="CK376" s="51"/>
      <c r="CL376" s="51"/>
      <c r="CM376" s="51"/>
      <c r="CN376" s="51"/>
      <c r="CO376" s="51"/>
      <c r="CP376" s="51"/>
      <c r="CQ376" s="51"/>
      <c r="CR376" s="51"/>
      <c r="CS376" s="51"/>
      <c r="CT376" s="51"/>
      <c r="CU376" s="51"/>
      <c r="CV376" s="51"/>
      <c r="CW376" s="51"/>
      <c r="CX376" s="51"/>
      <c r="CY376" s="51"/>
      <c r="CZ376" s="51"/>
      <c r="DA376" s="51"/>
      <c r="DB376" s="51"/>
      <c r="DC376" s="51"/>
      <c r="DD376" s="51"/>
      <c r="DE376" s="51"/>
      <c r="DF376" s="51"/>
      <c r="DG376" s="51"/>
      <c r="DH376" s="51"/>
      <c r="DI376" s="51"/>
      <c r="DJ376" s="51"/>
      <c r="DK376" s="51"/>
      <c r="DL376" s="51"/>
      <c r="DM376" s="51"/>
      <c r="DN376" s="51"/>
      <c r="DO376" s="51"/>
      <c r="DP376" s="51"/>
      <c r="DQ376" s="51"/>
      <c r="DR376" s="51"/>
      <c r="DS376" s="51"/>
      <c r="DT376" s="51"/>
      <c r="DU376" s="51"/>
      <c r="DV376" s="51"/>
      <c r="DW376" s="51"/>
      <c r="DX376" s="51"/>
      <c r="DY376" s="51"/>
      <c r="DZ376" s="51"/>
      <c r="EA376" s="51"/>
      <c r="EB376" s="51"/>
      <c r="EC376" s="51"/>
      <c r="ED376" s="51"/>
      <c r="EE376" s="51"/>
      <c r="EF376" s="51"/>
      <c r="EG376" s="51"/>
      <c r="EH376" s="51"/>
      <c r="EI376" s="51"/>
      <c r="EJ376" s="51"/>
      <c r="EK376" s="51"/>
      <c r="EL376" s="51"/>
      <c r="EM376" s="51"/>
      <c r="EN376" s="51"/>
      <c r="EO376" s="51"/>
      <c r="EP376" s="51"/>
      <c r="EQ376" s="51"/>
      <c r="ER376" s="51"/>
      <c r="ES376" s="51"/>
      <c r="ET376" s="51"/>
      <c r="EU376" s="51"/>
      <c r="EV376" s="51"/>
      <c r="EW376" s="51"/>
      <c r="EX376" s="51"/>
      <c r="EY376" s="51"/>
      <c r="EZ376" s="51"/>
      <c r="FA376" s="51"/>
      <c r="FB376" s="51"/>
      <c r="FC376" s="51"/>
      <c r="FD376" s="51"/>
      <c r="FE376" s="51"/>
      <c r="FF376" s="51"/>
      <c r="FG376" s="51"/>
      <c r="FH376" s="51"/>
      <c r="FI376" s="51"/>
      <c r="FJ376" s="51"/>
      <c r="FK376" s="51"/>
      <c r="FL376" s="51"/>
      <c r="FM376" s="51"/>
      <c r="FN376" s="51"/>
      <c r="FO376" s="51"/>
      <c r="FP376" s="51"/>
      <c r="FQ376" s="51"/>
      <c r="FR376" s="51"/>
      <c r="FS376" s="51"/>
      <c r="FT376" s="51"/>
      <c r="FU376" s="51"/>
      <c r="FV376" s="51"/>
      <c r="FW376" s="51"/>
      <c r="FX376" s="51"/>
      <c r="FY376" s="51"/>
      <c r="FZ376" s="51"/>
      <c r="GA376" s="51"/>
      <c r="GB376" s="51"/>
      <c r="GC376" s="51"/>
      <c r="GD376" s="51"/>
      <c r="GE376" s="51"/>
      <c r="GF376" s="51"/>
      <c r="GG376" s="51"/>
      <c r="GH376" s="51"/>
      <c r="GI376" s="51"/>
      <c r="GJ376" s="51"/>
      <c r="GK376" s="51"/>
      <c r="GL376" s="51"/>
      <c r="GM376" s="51"/>
      <c r="GN376" s="51"/>
      <c r="GO376" s="51"/>
      <c r="GP376" s="51"/>
      <c r="GQ376" s="51"/>
      <c r="GR376" s="51"/>
      <c r="GS376" s="51"/>
      <c r="GT376" s="51"/>
      <c r="GU376" s="51"/>
      <c r="GV376" s="51"/>
      <c r="GW376" s="51"/>
      <c r="GX376" s="51"/>
      <c r="GY376" s="51"/>
      <c r="GZ376" s="51"/>
      <c r="HA376" s="51"/>
      <c r="HB376" s="51"/>
      <c r="HC376" s="51"/>
      <c r="HD376" s="51"/>
      <c r="HE376" s="51"/>
      <c r="HF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c r="BS377" s="51"/>
      <c r="BT377" s="51"/>
      <c r="BU377" s="51"/>
      <c r="BV377" s="51"/>
      <c r="BW377" s="51"/>
      <c r="BX377" s="51"/>
      <c r="BY377" s="51"/>
      <c r="BZ377" s="51"/>
      <c r="CA377" s="51"/>
      <c r="CB377" s="51"/>
      <c r="CC377" s="51"/>
      <c r="CD377" s="51"/>
      <c r="CE377" s="51"/>
      <c r="CF377" s="51"/>
      <c r="CG377" s="51"/>
      <c r="CH377" s="51"/>
      <c r="CI377" s="51"/>
      <c r="CJ377" s="51"/>
      <c r="CK377" s="51"/>
      <c r="CL377" s="51"/>
      <c r="CM377" s="51"/>
      <c r="CN377" s="51"/>
      <c r="CO377" s="51"/>
      <c r="CP377" s="51"/>
      <c r="CQ377" s="51"/>
      <c r="CR377" s="51"/>
      <c r="CS377" s="51"/>
      <c r="CT377" s="51"/>
      <c r="CU377" s="51"/>
      <c r="CV377" s="51"/>
      <c r="CW377" s="51"/>
      <c r="CX377" s="51"/>
      <c r="CY377" s="51"/>
      <c r="CZ377" s="51"/>
      <c r="DA377" s="51"/>
      <c r="DB377" s="51"/>
      <c r="DC377" s="51"/>
      <c r="DD377" s="51"/>
      <c r="DE377" s="51"/>
      <c r="DF377" s="51"/>
      <c r="DG377" s="51"/>
      <c r="DH377" s="51"/>
      <c r="DI377" s="51"/>
      <c r="DJ377" s="51"/>
      <c r="DK377" s="51"/>
      <c r="DL377" s="51"/>
      <c r="DM377" s="51"/>
      <c r="DN377" s="51"/>
      <c r="DO377" s="51"/>
      <c r="DP377" s="51"/>
      <c r="DQ377" s="51"/>
      <c r="DR377" s="51"/>
      <c r="DS377" s="51"/>
      <c r="DT377" s="51"/>
      <c r="DU377" s="51"/>
      <c r="DV377" s="51"/>
      <c r="DW377" s="51"/>
      <c r="DX377" s="51"/>
      <c r="DY377" s="51"/>
      <c r="DZ377" s="51"/>
      <c r="EA377" s="51"/>
      <c r="EB377" s="51"/>
      <c r="EC377" s="51"/>
      <c r="ED377" s="51"/>
      <c r="EE377" s="51"/>
      <c r="EF377" s="51"/>
      <c r="EG377" s="51"/>
      <c r="EH377" s="51"/>
      <c r="EI377" s="51"/>
      <c r="EJ377" s="51"/>
      <c r="EK377" s="51"/>
      <c r="EL377" s="51"/>
      <c r="EM377" s="51"/>
      <c r="EN377" s="51"/>
      <c r="EO377" s="51"/>
      <c r="EP377" s="51"/>
      <c r="EQ377" s="51"/>
      <c r="ER377" s="51"/>
      <c r="ES377" s="51"/>
      <c r="ET377" s="51"/>
      <c r="EU377" s="51"/>
      <c r="EV377" s="51"/>
      <c r="EW377" s="51"/>
      <c r="EX377" s="51"/>
      <c r="EY377" s="51"/>
      <c r="EZ377" s="51"/>
      <c r="FA377" s="51"/>
      <c r="FB377" s="51"/>
      <c r="FC377" s="51"/>
      <c r="FD377" s="51"/>
      <c r="FE377" s="51"/>
      <c r="FF377" s="51"/>
      <c r="FG377" s="51"/>
      <c r="FH377" s="51"/>
      <c r="FI377" s="51"/>
      <c r="FJ377" s="51"/>
      <c r="FK377" s="51"/>
      <c r="FL377" s="51"/>
      <c r="FM377" s="51"/>
      <c r="FN377" s="51"/>
      <c r="FO377" s="51"/>
      <c r="FP377" s="51"/>
      <c r="FQ377" s="51"/>
      <c r="FR377" s="51"/>
      <c r="FS377" s="51"/>
      <c r="FT377" s="51"/>
      <c r="FU377" s="51"/>
      <c r="FV377" s="51"/>
      <c r="FW377" s="51"/>
      <c r="FX377" s="51"/>
      <c r="FY377" s="51"/>
      <c r="FZ377" s="51"/>
      <c r="GA377" s="51"/>
      <c r="GB377" s="51"/>
      <c r="GC377" s="51"/>
      <c r="GD377" s="51"/>
      <c r="GE377" s="51"/>
      <c r="GF377" s="51"/>
      <c r="GG377" s="51"/>
      <c r="GH377" s="51"/>
      <c r="GI377" s="51"/>
      <c r="GJ377" s="51"/>
      <c r="GK377" s="51"/>
      <c r="GL377" s="51"/>
      <c r="GM377" s="51"/>
      <c r="GN377" s="51"/>
      <c r="GO377" s="51"/>
      <c r="GP377" s="51"/>
      <c r="GQ377" s="51"/>
      <c r="GR377" s="51"/>
      <c r="GS377" s="51"/>
      <c r="GT377" s="51"/>
      <c r="GU377" s="51"/>
      <c r="GV377" s="51"/>
      <c r="GW377" s="51"/>
      <c r="GX377" s="51"/>
      <c r="GY377" s="51"/>
      <c r="GZ377" s="51"/>
      <c r="HA377" s="51"/>
      <c r="HB377" s="51"/>
      <c r="HC377" s="51"/>
      <c r="HD377" s="51"/>
      <c r="HE377" s="51"/>
      <c r="HF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c r="BS378" s="51"/>
      <c r="BT378" s="51"/>
      <c r="BU378" s="51"/>
      <c r="BV378" s="51"/>
      <c r="BW378" s="51"/>
      <c r="BX378" s="51"/>
      <c r="BY378" s="51"/>
      <c r="BZ378" s="51"/>
      <c r="CA378" s="51"/>
      <c r="CB378" s="51"/>
      <c r="CC378" s="51"/>
      <c r="CD378" s="51"/>
      <c r="CE378" s="51"/>
      <c r="CF378" s="51"/>
      <c r="CG378" s="51"/>
      <c r="CH378" s="51"/>
      <c r="CI378" s="51"/>
      <c r="CJ378" s="51"/>
      <c r="CK378" s="51"/>
      <c r="CL378" s="51"/>
      <c r="CM378" s="51"/>
      <c r="CN378" s="51"/>
      <c r="CO378" s="51"/>
      <c r="CP378" s="51"/>
      <c r="CQ378" s="51"/>
      <c r="CR378" s="51"/>
      <c r="CS378" s="51"/>
      <c r="CT378" s="51"/>
      <c r="CU378" s="51"/>
      <c r="CV378" s="51"/>
      <c r="CW378" s="51"/>
      <c r="CX378" s="51"/>
      <c r="CY378" s="51"/>
      <c r="CZ378" s="51"/>
      <c r="DA378" s="51"/>
      <c r="DB378" s="51"/>
      <c r="DC378" s="51"/>
      <c r="DD378" s="51"/>
      <c r="DE378" s="51"/>
      <c r="DF378" s="51"/>
      <c r="DG378" s="51"/>
      <c r="DH378" s="51"/>
      <c r="DI378" s="51"/>
      <c r="DJ378" s="51"/>
      <c r="DK378" s="51"/>
      <c r="DL378" s="51"/>
      <c r="DM378" s="51"/>
      <c r="DN378" s="51"/>
      <c r="DO378" s="51"/>
      <c r="DP378" s="51"/>
      <c r="DQ378" s="51"/>
      <c r="DR378" s="51"/>
      <c r="DS378" s="51"/>
      <c r="DT378" s="51"/>
      <c r="DU378" s="51"/>
      <c r="DV378" s="51"/>
      <c r="DW378" s="51"/>
      <c r="DX378" s="51"/>
      <c r="DY378" s="51"/>
      <c r="DZ378" s="51"/>
      <c r="EA378" s="51"/>
      <c r="EB378" s="51"/>
      <c r="EC378" s="51"/>
      <c r="ED378" s="51"/>
      <c r="EE378" s="51"/>
      <c r="EF378" s="51"/>
      <c r="EG378" s="51"/>
      <c r="EH378" s="51"/>
      <c r="EI378" s="51"/>
      <c r="EJ378" s="51"/>
      <c r="EK378" s="51"/>
      <c r="EL378" s="51"/>
      <c r="EM378" s="51"/>
      <c r="EN378" s="51"/>
      <c r="EO378" s="51"/>
      <c r="EP378" s="51"/>
      <c r="EQ378" s="51"/>
      <c r="ER378" s="51"/>
      <c r="ES378" s="51"/>
      <c r="ET378" s="51"/>
      <c r="EU378" s="51"/>
      <c r="EV378" s="51"/>
      <c r="EW378" s="51"/>
      <c r="EX378" s="51"/>
      <c r="EY378" s="51"/>
      <c r="EZ378" s="51"/>
      <c r="FA378" s="51"/>
      <c r="FB378" s="51"/>
      <c r="FC378" s="51"/>
      <c r="FD378" s="51"/>
      <c r="FE378" s="51"/>
      <c r="FF378" s="51"/>
      <c r="FG378" s="51"/>
      <c r="FH378" s="51"/>
      <c r="FI378" s="51"/>
      <c r="FJ378" s="51"/>
      <c r="FK378" s="51"/>
      <c r="FL378" s="51"/>
      <c r="FM378" s="51"/>
      <c r="FN378" s="51"/>
      <c r="FO378" s="51"/>
      <c r="FP378" s="51"/>
      <c r="FQ378" s="51"/>
      <c r="FR378" s="51"/>
      <c r="FS378" s="51"/>
      <c r="FT378" s="51"/>
      <c r="FU378" s="51"/>
      <c r="FV378" s="51"/>
      <c r="FW378" s="51"/>
      <c r="FX378" s="51"/>
      <c r="FY378" s="51"/>
      <c r="FZ378" s="51"/>
      <c r="GA378" s="51"/>
      <c r="GB378" s="51"/>
      <c r="GC378" s="51"/>
      <c r="GD378" s="51"/>
      <c r="GE378" s="51"/>
      <c r="GF378" s="51"/>
      <c r="GG378" s="51"/>
      <c r="GH378" s="51"/>
      <c r="GI378" s="51"/>
      <c r="GJ378" s="51"/>
      <c r="GK378" s="51"/>
      <c r="GL378" s="51"/>
      <c r="GM378" s="51"/>
      <c r="GN378" s="51"/>
      <c r="GO378" s="51"/>
      <c r="GP378" s="51"/>
      <c r="GQ378" s="51"/>
      <c r="GR378" s="51"/>
      <c r="GS378" s="51"/>
      <c r="GT378" s="51"/>
      <c r="GU378" s="51"/>
      <c r="GV378" s="51"/>
      <c r="GW378" s="51"/>
      <c r="GX378" s="51"/>
      <c r="GY378" s="51"/>
      <c r="GZ378" s="51"/>
      <c r="HA378" s="51"/>
      <c r="HB378" s="51"/>
      <c r="HC378" s="51"/>
      <c r="HD378" s="51"/>
      <c r="HE378" s="51"/>
      <c r="HF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1"/>
      <c r="BZ379" s="51"/>
      <c r="CA379" s="51"/>
      <c r="CB379" s="51"/>
      <c r="CC379" s="51"/>
      <c r="CD379" s="51"/>
      <c r="CE379" s="51"/>
      <c r="CF379" s="51"/>
      <c r="CG379" s="51"/>
      <c r="CH379" s="51"/>
      <c r="CI379" s="51"/>
      <c r="CJ379" s="51"/>
      <c r="CK379" s="51"/>
      <c r="CL379" s="51"/>
      <c r="CM379" s="51"/>
      <c r="CN379" s="51"/>
      <c r="CO379" s="51"/>
      <c r="CP379" s="51"/>
      <c r="CQ379" s="51"/>
      <c r="CR379" s="51"/>
      <c r="CS379" s="51"/>
      <c r="CT379" s="51"/>
      <c r="CU379" s="51"/>
      <c r="CV379" s="51"/>
      <c r="CW379" s="51"/>
      <c r="CX379" s="51"/>
      <c r="CY379" s="51"/>
      <c r="CZ379" s="51"/>
      <c r="DA379" s="51"/>
      <c r="DB379" s="51"/>
      <c r="DC379" s="51"/>
      <c r="DD379" s="51"/>
      <c r="DE379" s="51"/>
      <c r="DF379" s="51"/>
      <c r="DG379" s="51"/>
      <c r="DH379" s="51"/>
      <c r="DI379" s="51"/>
      <c r="DJ379" s="51"/>
      <c r="DK379" s="51"/>
      <c r="DL379" s="51"/>
      <c r="DM379" s="51"/>
      <c r="DN379" s="51"/>
      <c r="DO379" s="51"/>
      <c r="DP379" s="51"/>
      <c r="DQ379" s="51"/>
      <c r="DR379" s="51"/>
      <c r="DS379" s="51"/>
      <c r="DT379" s="51"/>
      <c r="DU379" s="51"/>
      <c r="DV379" s="51"/>
      <c r="DW379" s="51"/>
      <c r="DX379" s="51"/>
      <c r="DY379" s="51"/>
      <c r="DZ379" s="51"/>
      <c r="EA379" s="51"/>
      <c r="EB379" s="51"/>
      <c r="EC379" s="51"/>
      <c r="ED379" s="51"/>
      <c r="EE379" s="51"/>
      <c r="EF379" s="51"/>
      <c r="EG379" s="51"/>
      <c r="EH379" s="51"/>
      <c r="EI379" s="51"/>
      <c r="EJ379" s="51"/>
      <c r="EK379" s="51"/>
      <c r="EL379" s="51"/>
      <c r="EM379" s="51"/>
      <c r="EN379" s="51"/>
      <c r="EO379" s="51"/>
      <c r="EP379" s="51"/>
      <c r="EQ379" s="51"/>
      <c r="ER379" s="51"/>
      <c r="ES379" s="51"/>
      <c r="ET379" s="51"/>
      <c r="EU379" s="51"/>
      <c r="EV379" s="51"/>
      <c r="EW379" s="51"/>
      <c r="EX379" s="51"/>
      <c r="EY379" s="51"/>
      <c r="EZ379" s="51"/>
      <c r="FA379" s="51"/>
      <c r="FB379" s="51"/>
      <c r="FC379" s="51"/>
      <c r="FD379" s="51"/>
      <c r="FE379" s="51"/>
      <c r="FF379" s="51"/>
      <c r="FG379" s="51"/>
      <c r="FH379" s="51"/>
      <c r="FI379" s="51"/>
      <c r="FJ379" s="51"/>
      <c r="FK379" s="51"/>
      <c r="FL379" s="51"/>
      <c r="FM379" s="51"/>
      <c r="FN379" s="51"/>
      <c r="FO379" s="51"/>
      <c r="FP379" s="51"/>
      <c r="FQ379" s="51"/>
      <c r="FR379" s="51"/>
      <c r="FS379" s="51"/>
      <c r="FT379" s="51"/>
      <c r="FU379" s="51"/>
      <c r="FV379" s="51"/>
      <c r="FW379" s="51"/>
      <c r="FX379" s="51"/>
      <c r="FY379" s="51"/>
      <c r="FZ379" s="51"/>
      <c r="GA379" s="51"/>
      <c r="GB379" s="51"/>
      <c r="GC379" s="51"/>
      <c r="GD379" s="51"/>
      <c r="GE379" s="51"/>
      <c r="GF379" s="51"/>
      <c r="GG379" s="51"/>
      <c r="GH379" s="51"/>
      <c r="GI379" s="51"/>
      <c r="GJ379" s="51"/>
      <c r="GK379" s="51"/>
      <c r="GL379" s="51"/>
      <c r="GM379" s="51"/>
      <c r="GN379" s="51"/>
      <c r="GO379" s="51"/>
      <c r="GP379" s="51"/>
      <c r="GQ379" s="51"/>
      <c r="GR379" s="51"/>
      <c r="GS379" s="51"/>
      <c r="GT379" s="51"/>
      <c r="GU379" s="51"/>
      <c r="GV379" s="51"/>
      <c r="GW379" s="51"/>
      <c r="GX379" s="51"/>
      <c r="GY379" s="51"/>
      <c r="GZ379" s="51"/>
      <c r="HA379" s="51"/>
      <c r="HB379" s="51"/>
      <c r="HC379" s="51"/>
      <c r="HD379" s="51"/>
      <c r="HE379" s="51"/>
      <c r="HF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c r="BS380" s="51"/>
      <c r="BT380" s="51"/>
      <c r="BU380" s="51"/>
      <c r="BV380" s="51"/>
      <c r="BW380" s="51"/>
      <c r="BX380" s="51"/>
      <c r="BY380" s="51"/>
      <c r="BZ380" s="51"/>
      <c r="CA380" s="51"/>
      <c r="CB380" s="51"/>
      <c r="CC380" s="51"/>
      <c r="CD380" s="51"/>
      <c r="CE380" s="51"/>
      <c r="CF380" s="51"/>
      <c r="CG380" s="51"/>
      <c r="CH380" s="51"/>
      <c r="CI380" s="51"/>
      <c r="CJ380" s="51"/>
      <c r="CK380" s="51"/>
      <c r="CL380" s="51"/>
      <c r="CM380" s="51"/>
      <c r="CN380" s="51"/>
      <c r="CO380" s="51"/>
      <c r="CP380" s="51"/>
      <c r="CQ380" s="51"/>
      <c r="CR380" s="51"/>
      <c r="CS380" s="51"/>
      <c r="CT380" s="51"/>
      <c r="CU380" s="51"/>
      <c r="CV380" s="51"/>
      <c r="CW380" s="51"/>
      <c r="CX380" s="51"/>
      <c r="CY380" s="51"/>
      <c r="CZ380" s="51"/>
      <c r="DA380" s="51"/>
      <c r="DB380" s="51"/>
      <c r="DC380" s="51"/>
      <c r="DD380" s="51"/>
      <c r="DE380" s="51"/>
      <c r="DF380" s="51"/>
      <c r="DG380" s="51"/>
      <c r="DH380" s="51"/>
      <c r="DI380" s="51"/>
      <c r="DJ380" s="51"/>
      <c r="DK380" s="51"/>
      <c r="DL380" s="51"/>
      <c r="DM380" s="51"/>
      <c r="DN380" s="51"/>
      <c r="DO380" s="51"/>
      <c r="DP380" s="51"/>
      <c r="DQ380" s="51"/>
      <c r="DR380" s="51"/>
      <c r="DS380" s="51"/>
      <c r="DT380" s="51"/>
      <c r="DU380" s="51"/>
      <c r="DV380" s="51"/>
      <c r="DW380" s="51"/>
      <c r="DX380" s="51"/>
      <c r="DY380" s="51"/>
      <c r="DZ380" s="51"/>
      <c r="EA380" s="51"/>
      <c r="EB380" s="51"/>
      <c r="EC380" s="51"/>
      <c r="ED380" s="51"/>
      <c r="EE380" s="51"/>
      <c r="EF380" s="51"/>
      <c r="EG380" s="51"/>
      <c r="EH380" s="51"/>
      <c r="EI380" s="51"/>
      <c r="EJ380" s="51"/>
      <c r="EK380" s="51"/>
      <c r="EL380" s="51"/>
      <c r="EM380" s="51"/>
      <c r="EN380" s="51"/>
      <c r="EO380" s="51"/>
      <c r="EP380" s="51"/>
      <c r="EQ380" s="51"/>
      <c r="ER380" s="51"/>
      <c r="ES380" s="51"/>
      <c r="ET380" s="51"/>
      <c r="EU380" s="51"/>
      <c r="EV380" s="51"/>
      <c r="EW380" s="51"/>
      <c r="EX380" s="51"/>
      <c r="EY380" s="51"/>
      <c r="EZ380" s="51"/>
      <c r="FA380" s="51"/>
      <c r="FB380" s="51"/>
      <c r="FC380" s="51"/>
      <c r="FD380" s="51"/>
      <c r="FE380" s="51"/>
      <c r="FF380" s="51"/>
      <c r="FG380" s="51"/>
      <c r="FH380" s="51"/>
      <c r="FI380" s="51"/>
      <c r="FJ380" s="51"/>
      <c r="FK380" s="51"/>
      <c r="FL380" s="51"/>
      <c r="FM380" s="51"/>
      <c r="FN380" s="51"/>
      <c r="FO380" s="51"/>
      <c r="FP380" s="51"/>
      <c r="FQ380" s="51"/>
      <c r="FR380" s="51"/>
      <c r="FS380" s="51"/>
      <c r="FT380" s="51"/>
      <c r="FU380" s="51"/>
      <c r="FV380" s="51"/>
      <c r="FW380" s="51"/>
      <c r="FX380" s="51"/>
      <c r="FY380" s="51"/>
      <c r="FZ380" s="51"/>
      <c r="GA380" s="51"/>
      <c r="GB380" s="51"/>
      <c r="GC380" s="51"/>
      <c r="GD380" s="51"/>
      <c r="GE380" s="51"/>
      <c r="GF380" s="51"/>
      <c r="GG380" s="51"/>
      <c r="GH380" s="51"/>
      <c r="GI380" s="51"/>
      <c r="GJ380" s="51"/>
      <c r="GK380" s="51"/>
      <c r="GL380" s="51"/>
      <c r="GM380" s="51"/>
      <c r="GN380" s="51"/>
      <c r="GO380" s="51"/>
      <c r="GP380" s="51"/>
      <c r="GQ380" s="51"/>
      <c r="GR380" s="51"/>
      <c r="GS380" s="51"/>
      <c r="GT380" s="51"/>
      <c r="GU380" s="51"/>
      <c r="GV380" s="51"/>
      <c r="GW380" s="51"/>
      <c r="GX380" s="51"/>
      <c r="GY380" s="51"/>
      <c r="GZ380" s="51"/>
      <c r="HA380" s="51"/>
      <c r="HB380" s="51"/>
      <c r="HC380" s="51"/>
      <c r="HD380" s="51"/>
      <c r="HE380" s="51"/>
      <c r="HF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1"/>
      <c r="BZ381" s="51"/>
      <c r="CA381" s="51"/>
      <c r="CB381" s="51"/>
      <c r="CC381" s="51"/>
      <c r="CD381" s="51"/>
      <c r="CE381" s="51"/>
      <c r="CF381" s="51"/>
      <c r="CG381" s="51"/>
      <c r="CH381" s="51"/>
      <c r="CI381" s="51"/>
      <c r="CJ381" s="51"/>
      <c r="CK381" s="51"/>
      <c r="CL381" s="51"/>
      <c r="CM381" s="51"/>
      <c r="CN381" s="51"/>
      <c r="CO381" s="51"/>
      <c r="CP381" s="51"/>
      <c r="CQ381" s="51"/>
      <c r="CR381" s="51"/>
      <c r="CS381" s="51"/>
      <c r="CT381" s="51"/>
      <c r="CU381" s="51"/>
      <c r="CV381" s="51"/>
      <c r="CW381" s="51"/>
      <c r="CX381" s="51"/>
      <c r="CY381" s="51"/>
      <c r="CZ381" s="51"/>
      <c r="DA381" s="51"/>
      <c r="DB381" s="51"/>
      <c r="DC381" s="51"/>
      <c r="DD381" s="51"/>
      <c r="DE381" s="51"/>
      <c r="DF381" s="51"/>
      <c r="DG381" s="51"/>
      <c r="DH381" s="51"/>
      <c r="DI381" s="51"/>
      <c r="DJ381" s="51"/>
      <c r="DK381" s="51"/>
      <c r="DL381" s="51"/>
      <c r="DM381" s="51"/>
      <c r="DN381" s="51"/>
      <c r="DO381" s="51"/>
      <c r="DP381" s="51"/>
      <c r="DQ381" s="51"/>
      <c r="DR381" s="51"/>
      <c r="DS381" s="51"/>
      <c r="DT381" s="51"/>
      <c r="DU381" s="51"/>
      <c r="DV381" s="51"/>
      <c r="DW381" s="51"/>
      <c r="DX381" s="51"/>
      <c r="DY381" s="51"/>
      <c r="DZ381" s="51"/>
      <c r="EA381" s="51"/>
      <c r="EB381" s="51"/>
      <c r="EC381" s="51"/>
      <c r="ED381" s="51"/>
      <c r="EE381" s="51"/>
      <c r="EF381" s="51"/>
      <c r="EG381" s="51"/>
      <c r="EH381" s="51"/>
      <c r="EI381" s="51"/>
      <c r="EJ381" s="51"/>
      <c r="EK381" s="51"/>
      <c r="EL381" s="51"/>
      <c r="EM381" s="51"/>
      <c r="EN381" s="51"/>
      <c r="EO381" s="51"/>
      <c r="EP381" s="51"/>
      <c r="EQ381" s="51"/>
      <c r="ER381" s="51"/>
      <c r="ES381" s="51"/>
      <c r="ET381" s="51"/>
      <c r="EU381" s="51"/>
      <c r="EV381" s="51"/>
      <c r="EW381" s="51"/>
      <c r="EX381" s="51"/>
      <c r="EY381" s="51"/>
      <c r="EZ381" s="51"/>
      <c r="FA381" s="51"/>
      <c r="FB381" s="51"/>
      <c r="FC381" s="51"/>
      <c r="FD381" s="51"/>
      <c r="FE381" s="51"/>
      <c r="FF381" s="51"/>
      <c r="FG381" s="51"/>
      <c r="FH381" s="51"/>
      <c r="FI381" s="51"/>
      <c r="FJ381" s="51"/>
      <c r="FK381" s="51"/>
      <c r="FL381" s="51"/>
      <c r="FM381" s="51"/>
      <c r="FN381" s="51"/>
      <c r="FO381" s="51"/>
      <c r="FP381" s="51"/>
      <c r="FQ381" s="51"/>
      <c r="FR381" s="51"/>
      <c r="FS381" s="51"/>
      <c r="FT381" s="51"/>
      <c r="FU381" s="51"/>
      <c r="FV381" s="51"/>
      <c r="FW381" s="51"/>
      <c r="FX381" s="51"/>
      <c r="FY381" s="51"/>
      <c r="FZ381" s="51"/>
      <c r="GA381" s="51"/>
      <c r="GB381" s="51"/>
      <c r="GC381" s="51"/>
      <c r="GD381" s="51"/>
      <c r="GE381" s="51"/>
      <c r="GF381" s="51"/>
      <c r="GG381" s="51"/>
      <c r="GH381" s="51"/>
      <c r="GI381" s="51"/>
      <c r="GJ381" s="51"/>
      <c r="GK381" s="51"/>
      <c r="GL381" s="51"/>
      <c r="GM381" s="51"/>
      <c r="GN381" s="51"/>
      <c r="GO381" s="51"/>
      <c r="GP381" s="51"/>
      <c r="GQ381" s="51"/>
      <c r="GR381" s="51"/>
      <c r="GS381" s="51"/>
      <c r="GT381" s="51"/>
      <c r="GU381" s="51"/>
      <c r="GV381" s="51"/>
      <c r="GW381" s="51"/>
      <c r="GX381" s="51"/>
      <c r="GY381" s="51"/>
      <c r="GZ381" s="51"/>
      <c r="HA381" s="51"/>
      <c r="HB381" s="51"/>
      <c r="HC381" s="51"/>
      <c r="HD381" s="51"/>
      <c r="HE381" s="51"/>
      <c r="HF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c r="BS382" s="51"/>
      <c r="BT382" s="51"/>
      <c r="BU382" s="51"/>
      <c r="BV382" s="51"/>
      <c r="BW382" s="51"/>
      <c r="BX382" s="51"/>
      <c r="BY382" s="51"/>
      <c r="BZ382" s="51"/>
      <c r="CA382" s="51"/>
      <c r="CB382" s="51"/>
      <c r="CC382" s="51"/>
      <c r="CD382" s="51"/>
      <c r="CE382" s="51"/>
      <c r="CF382" s="51"/>
      <c r="CG382" s="51"/>
      <c r="CH382" s="51"/>
      <c r="CI382" s="51"/>
      <c r="CJ382" s="51"/>
      <c r="CK382" s="51"/>
      <c r="CL382" s="51"/>
      <c r="CM382" s="51"/>
      <c r="CN382" s="51"/>
      <c r="CO382" s="51"/>
      <c r="CP382" s="51"/>
      <c r="CQ382" s="51"/>
      <c r="CR382" s="51"/>
      <c r="CS382" s="51"/>
      <c r="CT382" s="51"/>
      <c r="CU382" s="51"/>
      <c r="CV382" s="51"/>
      <c r="CW382" s="51"/>
      <c r="CX382" s="51"/>
      <c r="CY382" s="51"/>
      <c r="CZ382" s="51"/>
      <c r="DA382" s="51"/>
      <c r="DB382" s="51"/>
      <c r="DC382" s="51"/>
      <c r="DD382" s="51"/>
      <c r="DE382" s="51"/>
      <c r="DF382" s="51"/>
      <c r="DG382" s="51"/>
      <c r="DH382" s="51"/>
      <c r="DI382" s="51"/>
      <c r="DJ382" s="51"/>
      <c r="DK382" s="51"/>
      <c r="DL382" s="51"/>
      <c r="DM382" s="51"/>
      <c r="DN382" s="51"/>
      <c r="DO382" s="51"/>
      <c r="DP382" s="51"/>
      <c r="DQ382" s="51"/>
      <c r="DR382" s="51"/>
      <c r="DS382" s="51"/>
      <c r="DT382" s="51"/>
      <c r="DU382" s="51"/>
      <c r="DV382" s="51"/>
      <c r="DW382" s="51"/>
      <c r="DX382" s="51"/>
      <c r="DY382" s="51"/>
      <c r="DZ382" s="51"/>
      <c r="EA382" s="51"/>
      <c r="EB382" s="51"/>
      <c r="EC382" s="51"/>
      <c r="ED382" s="51"/>
      <c r="EE382" s="51"/>
      <c r="EF382" s="51"/>
      <c r="EG382" s="51"/>
      <c r="EH382" s="51"/>
      <c r="EI382" s="51"/>
      <c r="EJ382" s="51"/>
      <c r="EK382" s="51"/>
      <c r="EL382" s="51"/>
      <c r="EM382" s="51"/>
      <c r="EN382" s="51"/>
      <c r="EO382" s="51"/>
      <c r="EP382" s="51"/>
      <c r="EQ382" s="51"/>
      <c r="ER382" s="51"/>
      <c r="ES382" s="51"/>
      <c r="ET382" s="51"/>
      <c r="EU382" s="51"/>
      <c r="EV382" s="51"/>
      <c r="EW382" s="51"/>
      <c r="EX382" s="51"/>
      <c r="EY382" s="51"/>
      <c r="EZ382" s="51"/>
      <c r="FA382" s="51"/>
      <c r="FB382" s="51"/>
      <c r="FC382" s="51"/>
      <c r="FD382" s="51"/>
      <c r="FE382" s="51"/>
      <c r="FF382" s="51"/>
      <c r="FG382" s="51"/>
      <c r="FH382" s="51"/>
      <c r="FI382" s="51"/>
      <c r="FJ382" s="51"/>
      <c r="FK382" s="51"/>
      <c r="FL382" s="51"/>
      <c r="FM382" s="51"/>
      <c r="FN382" s="51"/>
      <c r="FO382" s="51"/>
      <c r="FP382" s="51"/>
      <c r="FQ382" s="51"/>
      <c r="FR382" s="51"/>
      <c r="FS382" s="51"/>
      <c r="FT382" s="51"/>
      <c r="FU382" s="51"/>
      <c r="FV382" s="51"/>
      <c r="FW382" s="51"/>
      <c r="FX382" s="51"/>
      <c r="FY382" s="51"/>
      <c r="FZ382" s="51"/>
      <c r="GA382" s="51"/>
      <c r="GB382" s="51"/>
      <c r="GC382" s="51"/>
      <c r="GD382" s="51"/>
      <c r="GE382" s="51"/>
      <c r="GF382" s="51"/>
      <c r="GG382" s="51"/>
      <c r="GH382" s="51"/>
      <c r="GI382" s="51"/>
      <c r="GJ382" s="51"/>
      <c r="GK382" s="51"/>
      <c r="GL382" s="51"/>
      <c r="GM382" s="51"/>
      <c r="GN382" s="51"/>
      <c r="GO382" s="51"/>
      <c r="GP382" s="51"/>
      <c r="GQ382" s="51"/>
      <c r="GR382" s="51"/>
      <c r="GS382" s="51"/>
      <c r="GT382" s="51"/>
      <c r="GU382" s="51"/>
      <c r="GV382" s="51"/>
      <c r="GW382" s="51"/>
      <c r="GX382" s="51"/>
      <c r="GY382" s="51"/>
      <c r="GZ382" s="51"/>
      <c r="HA382" s="51"/>
      <c r="HB382" s="51"/>
      <c r="HC382" s="51"/>
      <c r="HD382" s="51"/>
      <c r="HE382" s="51"/>
      <c r="HF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1"/>
      <c r="BZ383" s="51"/>
      <c r="CA383" s="51"/>
      <c r="CB383" s="51"/>
      <c r="CC383" s="51"/>
      <c r="CD383" s="51"/>
      <c r="CE383" s="51"/>
      <c r="CF383" s="51"/>
      <c r="CG383" s="51"/>
      <c r="CH383" s="51"/>
      <c r="CI383" s="51"/>
      <c r="CJ383" s="51"/>
      <c r="CK383" s="51"/>
      <c r="CL383" s="51"/>
      <c r="CM383" s="51"/>
      <c r="CN383" s="51"/>
      <c r="CO383" s="51"/>
      <c r="CP383" s="51"/>
      <c r="CQ383" s="51"/>
      <c r="CR383" s="51"/>
      <c r="CS383" s="51"/>
      <c r="CT383" s="51"/>
      <c r="CU383" s="51"/>
      <c r="CV383" s="51"/>
      <c r="CW383" s="51"/>
      <c r="CX383" s="51"/>
      <c r="CY383" s="51"/>
      <c r="CZ383" s="51"/>
      <c r="DA383" s="51"/>
      <c r="DB383" s="51"/>
      <c r="DC383" s="51"/>
      <c r="DD383" s="51"/>
      <c r="DE383" s="51"/>
      <c r="DF383" s="51"/>
      <c r="DG383" s="51"/>
      <c r="DH383" s="51"/>
      <c r="DI383" s="51"/>
      <c r="DJ383" s="51"/>
      <c r="DK383" s="51"/>
      <c r="DL383" s="51"/>
      <c r="DM383" s="51"/>
      <c r="DN383" s="51"/>
      <c r="DO383" s="51"/>
      <c r="DP383" s="51"/>
      <c r="DQ383" s="51"/>
      <c r="DR383" s="51"/>
      <c r="DS383" s="51"/>
      <c r="DT383" s="51"/>
      <c r="DU383" s="51"/>
      <c r="DV383" s="51"/>
      <c r="DW383" s="51"/>
      <c r="DX383" s="51"/>
      <c r="DY383" s="51"/>
      <c r="DZ383" s="51"/>
      <c r="EA383" s="51"/>
      <c r="EB383" s="51"/>
      <c r="EC383" s="51"/>
      <c r="ED383" s="51"/>
      <c r="EE383" s="51"/>
      <c r="EF383" s="51"/>
      <c r="EG383" s="51"/>
      <c r="EH383" s="51"/>
      <c r="EI383" s="51"/>
      <c r="EJ383" s="51"/>
      <c r="EK383" s="51"/>
      <c r="EL383" s="51"/>
      <c r="EM383" s="51"/>
      <c r="EN383" s="51"/>
      <c r="EO383" s="51"/>
      <c r="EP383" s="51"/>
      <c r="EQ383" s="51"/>
      <c r="ER383" s="51"/>
      <c r="ES383" s="51"/>
      <c r="ET383" s="51"/>
      <c r="EU383" s="51"/>
      <c r="EV383" s="51"/>
      <c r="EW383" s="51"/>
      <c r="EX383" s="51"/>
      <c r="EY383" s="51"/>
      <c r="EZ383" s="51"/>
      <c r="FA383" s="51"/>
      <c r="FB383" s="51"/>
      <c r="FC383" s="51"/>
      <c r="FD383" s="51"/>
      <c r="FE383" s="51"/>
      <c r="FF383" s="51"/>
      <c r="FG383" s="51"/>
      <c r="FH383" s="51"/>
      <c r="FI383" s="51"/>
      <c r="FJ383" s="51"/>
      <c r="FK383" s="51"/>
      <c r="FL383" s="51"/>
      <c r="FM383" s="51"/>
      <c r="FN383" s="51"/>
      <c r="FO383" s="51"/>
      <c r="FP383" s="51"/>
      <c r="FQ383" s="51"/>
      <c r="FR383" s="51"/>
      <c r="FS383" s="51"/>
      <c r="FT383" s="51"/>
      <c r="FU383" s="51"/>
      <c r="FV383" s="51"/>
      <c r="FW383" s="51"/>
      <c r="FX383" s="51"/>
      <c r="FY383" s="51"/>
      <c r="FZ383" s="51"/>
      <c r="GA383" s="51"/>
      <c r="GB383" s="51"/>
      <c r="GC383" s="51"/>
      <c r="GD383" s="51"/>
      <c r="GE383" s="51"/>
      <c r="GF383" s="51"/>
      <c r="GG383" s="51"/>
      <c r="GH383" s="51"/>
      <c r="GI383" s="51"/>
      <c r="GJ383" s="51"/>
      <c r="GK383" s="51"/>
      <c r="GL383" s="51"/>
      <c r="GM383" s="51"/>
      <c r="GN383" s="51"/>
      <c r="GO383" s="51"/>
      <c r="GP383" s="51"/>
      <c r="GQ383" s="51"/>
      <c r="GR383" s="51"/>
      <c r="GS383" s="51"/>
      <c r="GT383" s="51"/>
      <c r="GU383" s="51"/>
      <c r="GV383" s="51"/>
      <c r="GW383" s="51"/>
      <c r="GX383" s="51"/>
      <c r="GY383" s="51"/>
      <c r="GZ383" s="51"/>
      <c r="HA383" s="51"/>
      <c r="HB383" s="51"/>
      <c r="HC383" s="51"/>
      <c r="HD383" s="51"/>
      <c r="HE383" s="51"/>
      <c r="HF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c r="BS384" s="51"/>
      <c r="BT384" s="51"/>
      <c r="BU384" s="51"/>
      <c r="BV384" s="51"/>
      <c r="BW384" s="51"/>
      <c r="BX384" s="51"/>
      <c r="BY384" s="51"/>
      <c r="BZ384" s="51"/>
      <c r="CA384" s="51"/>
      <c r="CB384" s="51"/>
      <c r="CC384" s="51"/>
      <c r="CD384" s="51"/>
      <c r="CE384" s="51"/>
      <c r="CF384" s="51"/>
      <c r="CG384" s="51"/>
      <c r="CH384" s="51"/>
      <c r="CI384" s="51"/>
      <c r="CJ384" s="51"/>
      <c r="CK384" s="51"/>
      <c r="CL384" s="51"/>
      <c r="CM384" s="51"/>
      <c r="CN384" s="51"/>
      <c r="CO384" s="51"/>
      <c r="CP384" s="51"/>
      <c r="CQ384" s="51"/>
      <c r="CR384" s="51"/>
      <c r="CS384" s="51"/>
      <c r="CT384" s="51"/>
      <c r="CU384" s="51"/>
      <c r="CV384" s="51"/>
      <c r="CW384" s="51"/>
      <c r="CX384" s="51"/>
      <c r="CY384" s="51"/>
      <c r="CZ384" s="51"/>
      <c r="DA384" s="51"/>
      <c r="DB384" s="51"/>
      <c r="DC384" s="51"/>
      <c r="DD384" s="51"/>
      <c r="DE384" s="51"/>
      <c r="DF384" s="51"/>
      <c r="DG384" s="51"/>
      <c r="DH384" s="51"/>
      <c r="DI384" s="51"/>
      <c r="DJ384" s="51"/>
      <c r="DK384" s="51"/>
      <c r="DL384" s="51"/>
      <c r="DM384" s="51"/>
      <c r="DN384" s="51"/>
      <c r="DO384" s="51"/>
      <c r="DP384" s="51"/>
      <c r="DQ384" s="51"/>
      <c r="DR384" s="51"/>
      <c r="DS384" s="51"/>
      <c r="DT384" s="51"/>
      <c r="DU384" s="51"/>
      <c r="DV384" s="51"/>
      <c r="DW384" s="51"/>
      <c r="DX384" s="51"/>
      <c r="DY384" s="51"/>
      <c r="DZ384" s="51"/>
      <c r="EA384" s="51"/>
      <c r="EB384" s="51"/>
      <c r="EC384" s="51"/>
      <c r="ED384" s="51"/>
      <c r="EE384" s="51"/>
      <c r="EF384" s="51"/>
      <c r="EG384" s="51"/>
      <c r="EH384" s="51"/>
      <c r="EI384" s="51"/>
      <c r="EJ384" s="51"/>
      <c r="EK384" s="51"/>
      <c r="EL384" s="51"/>
      <c r="EM384" s="51"/>
      <c r="EN384" s="51"/>
      <c r="EO384" s="51"/>
      <c r="EP384" s="51"/>
      <c r="EQ384" s="51"/>
      <c r="ER384" s="51"/>
      <c r="ES384" s="51"/>
      <c r="ET384" s="51"/>
      <c r="EU384" s="51"/>
      <c r="EV384" s="51"/>
      <c r="EW384" s="51"/>
      <c r="EX384" s="51"/>
      <c r="EY384" s="51"/>
      <c r="EZ384" s="51"/>
      <c r="FA384" s="51"/>
      <c r="FB384" s="51"/>
      <c r="FC384" s="51"/>
      <c r="FD384" s="51"/>
      <c r="FE384" s="51"/>
      <c r="FF384" s="51"/>
      <c r="FG384" s="51"/>
      <c r="FH384" s="51"/>
      <c r="FI384" s="51"/>
      <c r="FJ384" s="51"/>
      <c r="FK384" s="51"/>
      <c r="FL384" s="51"/>
      <c r="FM384" s="51"/>
      <c r="FN384" s="51"/>
      <c r="FO384" s="51"/>
      <c r="FP384" s="51"/>
      <c r="FQ384" s="51"/>
      <c r="FR384" s="51"/>
      <c r="FS384" s="51"/>
      <c r="FT384" s="51"/>
      <c r="FU384" s="51"/>
      <c r="FV384" s="51"/>
      <c r="FW384" s="51"/>
      <c r="FX384" s="51"/>
      <c r="FY384" s="51"/>
      <c r="FZ384" s="51"/>
      <c r="GA384" s="51"/>
      <c r="GB384" s="51"/>
      <c r="GC384" s="51"/>
      <c r="GD384" s="51"/>
      <c r="GE384" s="51"/>
      <c r="GF384" s="51"/>
      <c r="GG384" s="51"/>
      <c r="GH384" s="51"/>
      <c r="GI384" s="51"/>
      <c r="GJ384" s="51"/>
      <c r="GK384" s="51"/>
      <c r="GL384" s="51"/>
      <c r="GM384" s="51"/>
      <c r="GN384" s="51"/>
      <c r="GO384" s="51"/>
      <c r="GP384" s="51"/>
      <c r="GQ384" s="51"/>
      <c r="GR384" s="51"/>
      <c r="GS384" s="51"/>
      <c r="GT384" s="51"/>
      <c r="GU384" s="51"/>
      <c r="GV384" s="51"/>
      <c r="GW384" s="51"/>
      <c r="GX384" s="51"/>
      <c r="GY384" s="51"/>
      <c r="GZ384" s="51"/>
      <c r="HA384" s="51"/>
      <c r="HB384" s="51"/>
      <c r="HC384" s="51"/>
      <c r="HD384" s="51"/>
      <c r="HE384" s="51"/>
      <c r="HF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1"/>
      <c r="BZ385" s="51"/>
      <c r="CA385" s="51"/>
      <c r="CB385" s="51"/>
      <c r="CC385" s="51"/>
      <c r="CD385" s="51"/>
      <c r="CE385" s="51"/>
      <c r="CF385" s="51"/>
      <c r="CG385" s="51"/>
      <c r="CH385" s="51"/>
      <c r="CI385" s="51"/>
      <c r="CJ385" s="51"/>
      <c r="CK385" s="51"/>
      <c r="CL385" s="51"/>
      <c r="CM385" s="51"/>
      <c r="CN385" s="51"/>
      <c r="CO385" s="51"/>
      <c r="CP385" s="51"/>
      <c r="CQ385" s="51"/>
      <c r="CR385" s="51"/>
      <c r="CS385" s="51"/>
      <c r="CT385" s="51"/>
      <c r="CU385" s="51"/>
      <c r="CV385" s="51"/>
      <c r="CW385" s="51"/>
      <c r="CX385" s="51"/>
      <c r="CY385" s="51"/>
      <c r="CZ385" s="51"/>
      <c r="DA385" s="51"/>
      <c r="DB385" s="51"/>
      <c r="DC385" s="51"/>
      <c r="DD385" s="51"/>
      <c r="DE385" s="51"/>
      <c r="DF385" s="51"/>
      <c r="DG385" s="51"/>
      <c r="DH385" s="51"/>
      <c r="DI385" s="51"/>
      <c r="DJ385" s="51"/>
      <c r="DK385" s="51"/>
      <c r="DL385" s="51"/>
      <c r="DM385" s="51"/>
      <c r="DN385" s="51"/>
      <c r="DO385" s="51"/>
      <c r="DP385" s="51"/>
      <c r="DQ385" s="51"/>
      <c r="DR385" s="51"/>
      <c r="DS385" s="51"/>
      <c r="DT385" s="51"/>
      <c r="DU385" s="51"/>
      <c r="DV385" s="51"/>
      <c r="DW385" s="51"/>
      <c r="DX385" s="51"/>
      <c r="DY385" s="51"/>
      <c r="DZ385" s="51"/>
      <c r="EA385" s="51"/>
      <c r="EB385" s="51"/>
      <c r="EC385" s="51"/>
      <c r="ED385" s="51"/>
      <c r="EE385" s="51"/>
      <c r="EF385" s="51"/>
      <c r="EG385" s="51"/>
      <c r="EH385" s="51"/>
      <c r="EI385" s="51"/>
      <c r="EJ385" s="51"/>
      <c r="EK385" s="51"/>
      <c r="EL385" s="51"/>
      <c r="EM385" s="51"/>
      <c r="EN385" s="51"/>
      <c r="EO385" s="51"/>
      <c r="EP385" s="51"/>
      <c r="EQ385" s="51"/>
      <c r="ER385" s="51"/>
      <c r="ES385" s="51"/>
      <c r="ET385" s="51"/>
      <c r="EU385" s="51"/>
      <c r="EV385" s="51"/>
      <c r="EW385" s="51"/>
      <c r="EX385" s="51"/>
      <c r="EY385" s="51"/>
      <c r="EZ385" s="51"/>
      <c r="FA385" s="51"/>
      <c r="FB385" s="51"/>
      <c r="FC385" s="51"/>
      <c r="FD385" s="51"/>
      <c r="FE385" s="51"/>
      <c r="FF385" s="51"/>
      <c r="FG385" s="51"/>
      <c r="FH385" s="51"/>
      <c r="FI385" s="51"/>
      <c r="FJ385" s="51"/>
      <c r="FK385" s="51"/>
      <c r="FL385" s="51"/>
      <c r="FM385" s="51"/>
      <c r="FN385" s="51"/>
      <c r="FO385" s="51"/>
      <c r="FP385" s="51"/>
      <c r="FQ385" s="51"/>
      <c r="FR385" s="51"/>
      <c r="FS385" s="51"/>
      <c r="FT385" s="51"/>
      <c r="FU385" s="51"/>
      <c r="FV385" s="51"/>
      <c r="FW385" s="51"/>
      <c r="FX385" s="51"/>
      <c r="FY385" s="51"/>
      <c r="FZ385" s="51"/>
      <c r="GA385" s="51"/>
      <c r="GB385" s="51"/>
      <c r="GC385" s="51"/>
      <c r="GD385" s="51"/>
      <c r="GE385" s="51"/>
      <c r="GF385" s="51"/>
      <c r="GG385" s="51"/>
      <c r="GH385" s="51"/>
      <c r="GI385" s="51"/>
      <c r="GJ385" s="51"/>
      <c r="GK385" s="51"/>
      <c r="GL385" s="51"/>
      <c r="GM385" s="51"/>
      <c r="GN385" s="51"/>
      <c r="GO385" s="51"/>
      <c r="GP385" s="51"/>
      <c r="GQ385" s="51"/>
      <c r="GR385" s="51"/>
      <c r="GS385" s="51"/>
      <c r="GT385" s="51"/>
      <c r="GU385" s="51"/>
      <c r="GV385" s="51"/>
      <c r="GW385" s="51"/>
      <c r="GX385" s="51"/>
      <c r="GY385" s="51"/>
      <c r="GZ385" s="51"/>
      <c r="HA385" s="51"/>
      <c r="HB385" s="51"/>
      <c r="HC385" s="51"/>
      <c r="HD385" s="51"/>
      <c r="HE385" s="51"/>
      <c r="HF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c r="BS386" s="51"/>
      <c r="BT386" s="51"/>
      <c r="BU386" s="51"/>
      <c r="BV386" s="51"/>
      <c r="BW386" s="51"/>
      <c r="BX386" s="51"/>
      <c r="BY386" s="51"/>
      <c r="BZ386" s="51"/>
      <c r="CA386" s="51"/>
      <c r="CB386" s="51"/>
      <c r="CC386" s="51"/>
      <c r="CD386" s="51"/>
      <c r="CE386" s="51"/>
      <c r="CF386" s="51"/>
      <c r="CG386" s="51"/>
      <c r="CH386" s="51"/>
      <c r="CI386" s="51"/>
      <c r="CJ386" s="51"/>
      <c r="CK386" s="51"/>
      <c r="CL386" s="51"/>
      <c r="CM386" s="51"/>
      <c r="CN386" s="51"/>
      <c r="CO386" s="51"/>
      <c r="CP386" s="51"/>
      <c r="CQ386" s="51"/>
      <c r="CR386" s="51"/>
      <c r="CS386" s="51"/>
      <c r="CT386" s="51"/>
      <c r="CU386" s="51"/>
      <c r="CV386" s="51"/>
      <c r="CW386" s="51"/>
      <c r="CX386" s="51"/>
      <c r="CY386" s="51"/>
      <c r="CZ386" s="51"/>
      <c r="DA386" s="51"/>
      <c r="DB386" s="51"/>
      <c r="DC386" s="51"/>
      <c r="DD386" s="51"/>
      <c r="DE386" s="51"/>
      <c r="DF386" s="51"/>
      <c r="DG386" s="51"/>
      <c r="DH386" s="51"/>
      <c r="DI386" s="51"/>
      <c r="DJ386" s="51"/>
      <c r="DK386" s="51"/>
      <c r="DL386" s="51"/>
      <c r="DM386" s="51"/>
      <c r="DN386" s="51"/>
      <c r="DO386" s="51"/>
      <c r="DP386" s="51"/>
      <c r="DQ386" s="51"/>
      <c r="DR386" s="51"/>
      <c r="DS386" s="51"/>
      <c r="DT386" s="51"/>
      <c r="DU386" s="51"/>
      <c r="DV386" s="51"/>
      <c r="DW386" s="51"/>
      <c r="DX386" s="51"/>
      <c r="DY386" s="51"/>
      <c r="DZ386" s="51"/>
      <c r="EA386" s="51"/>
      <c r="EB386" s="51"/>
      <c r="EC386" s="51"/>
      <c r="ED386" s="51"/>
      <c r="EE386" s="51"/>
      <c r="EF386" s="51"/>
      <c r="EG386" s="51"/>
      <c r="EH386" s="51"/>
      <c r="EI386" s="51"/>
      <c r="EJ386" s="51"/>
      <c r="EK386" s="51"/>
      <c r="EL386" s="51"/>
      <c r="EM386" s="51"/>
      <c r="EN386" s="51"/>
      <c r="EO386" s="51"/>
      <c r="EP386" s="51"/>
      <c r="EQ386" s="51"/>
      <c r="ER386" s="51"/>
      <c r="ES386" s="51"/>
      <c r="ET386" s="51"/>
      <c r="EU386" s="51"/>
      <c r="EV386" s="51"/>
      <c r="EW386" s="51"/>
      <c r="EX386" s="51"/>
      <c r="EY386" s="51"/>
      <c r="EZ386" s="51"/>
      <c r="FA386" s="51"/>
      <c r="FB386" s="51"/>
      <c r="FC386" s="51"/>
      <c r="FD386" s="51"/>
      <c r="FE386" s="51"/>
      <c r="FF386" s="51"/>
      <c r="FG386" s="51"/>
      <c r="FH386" s="51"/>
      <c r="FI386" s="51"/>
      <c r="FJ386" s="51"/>
      <c r="FK386" s="51"/>
      <c r="FL386" s="51"/>
      <c r="FM386" s="51"/>
      <c r="FN386" s="51"/>
      <c r="FO386" s="51"/>
      <c r="FP386" s="51"/>
      <c r="FQ386" s="51"/>
      <c r="FR386" s="51"/>
      <c r="FS386" s="51"/>
      <c r="FT386" s="51"/>
      <c r="FU386" s="51"/>
      <c r="FV386" s="51"/>
      <c r="FW386" s="51"/>
      <c r="FX386" s="51"/>
      <c r="FY386" s="51"/>
      <c r="FZ386" s="51"/>
      <c r="GA386" s="51"/>
      <c r="GB386" s="51"/>
      <c r="GC386" s="51"/>
      <c r="GD386" s="51"/>
      <c r="GE386" s="51"/>
      <c r="GF386" s="51"/>
      <c r="GG386" s="51"/>
      <c r="GH386" s="51"/>
      <c r="GI386" s="51"/>
      <c r="GJ386" s="51"/>
      <c r="GK386" s="51"/>
      <c r="GL386" s="51"/>
      <c r="GM386" s="51"/>
      <c r="GN386" s="51"/>
      <c r="GO386" s="51"/>
      <c r="GP386" s="51"/>
      <c r="GQ386" s="51"/>
      <c r="GR386" s="51"/>
      <c r="GS386" s="51"/>
      <c r="GT386" s="51"/>
      <c r="GU386" s="51"/>
      <c r="GV386" s="51"/>
      <c r="GW386" s="51"/>
      <c r="GX386" s="51"/>
      <c r="GY386" s="51"/>
      <c r="GZ386" s="51"/>
      <c r="HA386" s="51"/>
      <c r="HB386" s="51"/>
      <c r="HC386" s="51"/>
      <c r="HD386" s="51"/>
      <c r="HE386" s="51"/>
      <c r="HF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1"/>
      <c r="BZ387" s="51"/>
      <c r="CA387" s="51"/>
      <c r="CB387" s="51"/>
      <c r="CC387" s="51"/>
      <c r="CD387" s="51"/>
      <c r="CE387" s="51"/>
      <c r="CF387" s="51"/>
      <c r="CG387" s="51"/>
      <c r="CH387" s="51"/>
      <c r="CI387" s="51"/>
      <c r="CJ387" s="51"/>
      <c r="CK387" s="51"/>
      <c r="CL387" s="51"/>
      <c r="CM387" s="51"/>
      <c r="CN387" s="51"/>
      <c r="CO387" s="51"/>
      <c r="CP387" s="51"/>
      <c r="CQ387" s="51"/>
      <c r="CR387" s="51"/>
      <c r="CS387" s="51"/>
      <c r="CT387" s="51"/>
      <c r="CU387" s="51"/>
      <c r="CV387" s="51"/>
      <c r="CW387" s="51"/>
      <c r="CX387" s="51"/>
      <c r="CY387" s="51"/>
      <c r="CZ387" s="51"/>
      <c r="DA387" s="51"/>
      <c r="DB387" s="51"/>
      <c r="DC387" s="51"/>
      <c r="DD387" s="51"/>
      <c r="DE387" s="51"/>
      <c r="DF387" s="51"/>
      <c r="DG387" s="51"/>
      <c r="DH387" s="51"/>
      <c r="DI387" s="51"/>
      <c r="DJ387" s="51"/>
      <c r="DK387" s="51"/>
      <c r="DL387" s="51"/>
      <c r="DM387" s="51"/>
      <c r="DN387" s="51"/>
      <c r="DO387" s="51"/>
      <c r="DP387" s="51"/>
      <c r="DQ387" s="51"/>
      <c r="DR387" s="51"/>
      <c r="DS387" s="51"/>
      <c r="DT387" s="51"/>
      <c r="DU387" s="51"/>
      <c r="DV387" s="51"/>
      <c r="DW387" s="51"/>
      <c r="DX387" s="51"/>
      <c r="DY387" s="51"/>
      <c r="DZ387" s="51"/>
      <c r="EA387" s="51"/>
      <c r="EB387" s="51"/>
      <c r="EC387" s="51"/>
      <c r="ED387" s="51"/>
      <c r="EE387" s="51"/>
      <c r="EF387" s="51"/>
      <c r="EG387" s="51"/>
      <c r="EH387" s="51"/>
      <c r="EI387" s="51"/>
      <c r="EJ387" s="51"/>
      <c r="EK387" s="51"/>
      <c r="EL387" s="51"/>
      <c r="EM387" s="51"/>
      <c r="EN387" s="51"/>
      <c r="EO387" s="51"/>
      <c r="EP387" s="51"/>
      <c r="EQ387" s="51"/>
      <c r="ER387" s="51"/>
      <c r="ES387" s="51"/>
      <c r="ET387" s="51"/>
      <c r="EU387" s="51"/>
      <c r="EV387" s="51"/>
      <c r="EW387" s="51"/>
      <c r="EX387" s="51"/>
      <c r="EY387" s="51"/>
      <c r="EZ387" s="51"/>
      <c r="FA387" s="51"/>
      <c r="FB387" s="51"/>
      <c r="FC387" s="51"/>
      <c r="FD387" s="51"/>
      <c r="FE387" s="51"/>
      <c r="FF387" s="51"/>
      <c r="FG387" s="51"/>
      <c r="FH387" s="51"/>
      <c r="FI387" s="51"/>
      <c r="FJ387" s="51"/>
      <c r="FK387" s="51"/>
      <c r="FL387" s="51"/>
      <c r="FM387" s="51"/>
      <c r="FN387" s="51"/>
      <c r="FO387" s="51"/>
      <c r="FP387" s="51"/>
      <c r="FQ387" s="51"/>
      <c r="FR387" s="51"/>
      <c r="FS387" s="51"/>
      <c r="FT387" s="51"/>
      <c r="FU387" s="51"/>
      <c r="FV387" s="51"/>
      <c r="FW387" s="51"/>
      <c r="FX387" s="51"/>
      <c r="FY387" s="51"/>
      <c r="FZ387" s="51"/>
      <c r="GA387" s="51"/>
      <c r="GB387" s="51"/>
      <c r="GC387" s="51"/>
      <c r="GD387" s="51"/>
      <c r="GE387" s="51"/>
      <c r="GF387" s="51"/>
      <c r="GG387" s="51"/>
      <c r="GH387" s="51"/>
      <c r="GI387" s="51"/>
      <c r="GJ387" s="51"/>
      <c r="GK387" s="51"/>
      <c r="GL387" s="51"/>
      <c r="GM387" s="51"/>
      <c r="GN387" s="51"/>
      <c r="GO387" s="51"/>
      <c r="GP387" s="51"/>
      <c r="GQ387" s="51"/>
      <c r="GR387" s="51"/>
      <c r="GS387" s="51"/>
      <c r="GT387" s="51"/>
      <c r="GU387" s="51"/>
      <c r="GV387" s="51"/>
      <c r="GW387" s="51"/>
      <c r="GX387" s="51"/>
      <c r="GY387" s="51"/>
      <c r="GZ387" s="51"/>
      <c r="HA387" s="51"/>
      <c r="HB387" s="51"/>
      <c r="HC387" s="51"/>
      <c r="HD387" s="51"/>
      <c r="HE387" s="51"/>
      <c r="HF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c r="BS388" s="51"/>
      <c r="BT388" s="51"/>
      <c r="BU388" s="51"/>
      <c r="BV388" s="51"/>
      <c r="BW388" s="51"/>
      <c r="BX388" s="51"/>
      <c r="BY388" s="51"/>
      <c r="BZ388" s="51"/>
      <c r="CA388" s="51"/>
      <c r="CB388" s="51"/>
      <c r="CC388" s="51"/>
      <c r="CD388" s="51"/>
      <c r="CE388" s="51"/>
      <c r="CF388" s="51"/>
      <c r="CG388" s="51"/>
      <c r="CH388" s="51"/>
      <c r="CI388" s="51"/>
      <c r="CJ388" s="51"/>
      <c r="CK388" s="51"/>
      <c r="CL388" s="51"/>
      <c r="CM388" s="51"/>
      <c r="CN388" s="51"/>
      <c r="CO388" s="51"/>
      <c r="CP388" s="51"/>
      <c r="CQ388" s="51"/>
      <c r="CR388" s="51"/>
      <c r="CS388" s="51"/>
      <c r="CT388" s="51"/>
      <c r="CU388" s="51"/>
      <c r="CV388" s="51"/>
      <c r="CW388" s="51"/>
      <c r="CX388" s="51"/>
      <c r="CY388" s="51"/>
      <c r="CZ388" s="51"/>
      <c r="DA388" s="51"/>
      <c r="DB388" s="51"/>
      <c r="DC388" s="51"/>
      <c r="DD388" s="51"/>
      <c r="DE388" s="51"/>
      <c r="DF388" s="51"/>
      <c r="DG388" s="51"/>
      <c r="DH388" s="51"/>
      <c r="DI388" s="51"/>
      <c r="DJ388" s="51"/>
      <c r="DK388" s="51"/>
      <c r="DL388" s="51"/>
      <c r="DM388" s="51"/>
      <c r="DN388" s="51"/>
      <c r="DO388" s="51"/>
      <c r="DP388" s="51"/>
      <c r="DQ388" s="51"/>
      <c r="DR388" s="51"/>
      <c r="DS388" s="51"/>
      <c r="DT388" s="51"/>
      <c r="DU388" s="51"/>
      <c r="DV388" s="51"/>
      <c r="DW388" s="51"/>
      <c r="DX388" s="51"/>
      <c r="DY388" s="51"/>
      <c r="DZ388" s="51"/>
      <c r="EA388" s="51"/>
      <c r="EB388" s="51"/>
      <c r="EC388" s="51"/>
      <c r="ED388" s="51"/>
      <c r="EE388" s="51"/>
      <c r="EF388" s="51"/>
      <c r="EG388" s="51"/>
      <c r="EH388" s="51"/>
      <c r="EI388" s="51"/>
      <c r="EJ388" s="51"/>
      <c r="EK388" s="51"/>
      <c r="EL388" s="51"/>
      <c r="EM388" s="51"/>
      <c r="EN388" s="51"/>
      <c r="EO388" s="51"/>
      <c r="EP388" s="51"/>
      <c r="EQ388" s="51"/>
      <c r="ER388" s="51"/>
      <c r="ES388" s="51"/>
      <c r="ET388" s="51"/>
      <c r="EU388" s="51"/>
      <c r="EV388" s="51"/>
      <c r="EW388" s="51"/>
      <c r="EX388" s="51"/>
      <c r="EY388" s="51"/>
      <c r="EZ388" s="51"/>
      <c r="FA388" s="51"/>
      <c r="FB388" s="51"/>
      <c r="FC388" s="51"/>
      <c r="FD388" s="51"/>
      <c r="FE388" s="51"/>
      <c r="FF388" s="51"/>
      <c r="FG388" s="51"/>
      <c r="FH388" s="51"/>
      <c r="FI388" s="51"/>
      <c r="FJ388" s="51"/>
      <c r="FK388" s="51"/>
      <c r="FL388" s="51"/>
      <c r="FM388" s="51"/>
      <c r="FN388" s="51"/>
      <c r="FO388" s="51"/>
      <c r="FP388" s="51"/>
      <c r="FQ388" s="51"/>
      <c r="FR388" s="51"/>
      <c r="FS388" s="51"/>
      <c r="FT388" s="51"/>
      <c r="FU388" s="51"/>
      <c r="FV388" s="51"/>
      <c r="FW388" s="51"/>
      <c r="FX388" s="51"/>
      <c r="FY388" s="51"/>
      <c r="FZ388" s="51"/>
      <c r="GA388" s="51"/>
      <c r="GB388" s="51"/>
      <c r="GC388" s="51"/>
      <c r="GD388" s="51"/>
      <c r="GE388" s="51"/>
      <c r="GF388" s="51"/>
      <c r="GG388" s="51"/>
      <c r="GH388" s="51"/>
      <c r="GI388" s="51"/>
      <c r="GJ388" s="51"/>
      <c r="GK388" s="51"/>
      <c r="GL388" s="51"/>
      <c r="GM388" s="51"/>
      <c r="GN388" s="51"/>
      <c r="GO388" s="51"/>
      <c r="GP388" s="51"/>
      <c r="GQ388" s="51"/>
      <c r="GR388" s="51"/>
      <c r="GS388" s="51"/>
      <c r="GT388" s="51"/>
      <c r="GU388" s="51"/>
      <c r="GV388" s="51"/>
      <c r="GW388" s="51"/>
      <c r="GX388" s="51"/>
      <c r="GY388" s="51"/>
      <c r="GZ388" s="51"/>
      <c r="HA388" s="51"/>
      <c r="HB388" s="51"/>
      <c r="HC388" s="51"/>
      <c r="HD388" s="51"/>
      <c r="HE388" s="51"/>
      <c r="HF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c r="BS389" s="51"/>
      <c r="BT389" s="51"/>
      <c r="BU389" s="51"/>
      <c r="BV389" s="51"/>
      <c r="BW389" s="51"/>
      <c r="BX389" s="51"/>
      <c r="BY389" s="51"/>
      <c r="BZ389" s="51"/>
      <c r="CA389" s="51"/>
      <c r="CB389" s="51"/>
      <c r="CC389" s="51"/>
      <c r="CD389" s="51"/>
      <c r="CE389" s="51"/>
      <c r="CF389" s="51"/>
      <c r="CG389" s="51"/>
      <c r="CH389" s="51"/>
      <c r="CI389" s="51"/>
      <c r="CJ389" s="51"/>
      <c r="CK389" s="51"/>
      <c r="CL389" s="51"/>
      <c r="CM389" s="51"/>
      <c r="CN389" s="51"/>
      <c r="CO389" s="51"/>
      <c r="CP389" s="51"/>
      <c r="CQ389" s="51"/>
      <c r="CR389" s="51"/>
      <c r="CS389" s="51"/>
      <c r="CT389" s="51"/>
      <c r="CU389" s="51"/>
      <c r="CV389" s="51"/>
      <c r="CW389" s="51"/>
      <c r="CX389" s="51"/>
      <c r="CY389" s="51"/>
      <c r="CZ389" s="51"/>
      <c r="DA389" s="51"/>
      <c r="DB389" s="51"/>
      <c r="DC389" s="51"/>
      <c r="DD389" s="51"/>
      <c r="DE389" s="51"/>
      <c r="DF389" s="51"/>
      <c r="DG389" s="51"/>
      <c r="DH389" s="51"/>
      <c r="DI389" s="51"/>
      <c r="DJ389" s="51"/>
      <c r="DK389" s="51"/>
      <c r="DL389" s="51"/>
      <c r="DM389" s="51"/>
      <c r="DN389" s="51"/>
      <c r="DO389" s="51"/>
      <c r="DP389" s="51"/>
      <c r="DQ389" s="51"/>
      <c r="DR389" s="51"/>
      <c r="DS389" s="51"/>
      <c r="DT389" s="51"/>
      <c r="DU389" s="51"/>
      <c r="DV389" s="51"/>
      <c r="DW389" s="51"/>
      <c r="DX389" s="51"/>
      <c r="DY389" s="51"/>
      <c r="DZ389" s="51"/>
      <c r="EA389" s="51"/>
      <c r="EB389" s="51"/>
      <c r="EC389" s="51"/>
      <c r="ED389" s="51"/>
      <c r="EE389" s="51"/>
      <c r="EF389" s="51"/>
      <c r="EG389" s="51"/>
      <c r="EH389" s="51"/>
      <c r="EI389" s="51"/>
      <c r="EJ389" s="51"/>
      <c r="EK389" s="51"/>
      <c r="EL389" s="51"/>
      <c r="EM389" s="51"/>
      <c r="EN389" s="51"/>
      <c r="EO389" s="51"/>
      <c r="EP389" s="51"/>
      <c r="EQ389" s="51"/>
      <c r="ER389" s="51"/>
      <c r="ES389" s="51"/>
      <c r="ET389" s="51"/>
      <c r="EU389" s="51"/>
      <c r="EV389" s="51"/>
      <c r="EW389" s="51"/>
      <c r="EX389" s="51"/>
      <c r="EY389" s="51"/>
      <c r="EZ389" s="51"/>
      <c r="FA389" s="51"/>
      <c r="FB389" s="51"/>
      <c r="FC389" s="51"/>
      <c r="FD389" s="51"/>
      <c r="FE389" s="51"/>
      <c r="FF389" s="51"/>
      <c r="FG389" s="51"/>
      <c r="FH389" s="51"/>
      <c r="FI389" s="51"/>
      <c r="FJ389" s="51"/>
      <c r="FK389" s="51"/>
      <c r="FL389" s="51"/>
      <c r="FM389" s="51"/>
      <c r="FN389" s="51"/>
      <c r="FO389" s="51"/>
      <c r="FP389" s="51"/>
      <c r="FQ389" s="51"/>
      <c r="FR389" s="51"/>
      <c r="FS389" s="51"/>
      <c r="FT389" s="51"/>
      <c r="FU389" s="51"/>
      <c r="FV389" s="51"/>
      <c r="FW389" s="51"/>
      <c r="FX389" s="51"/>
      <c r="FY389" s="51"/>
      <c r="FZ389" s="51"/>
      <c r="GA389" s="51"/>
      <c r="GB389" s="51"/>
      <c r="GC389" s="51"/>
      <c r="GD389" s="51"/>
      <c r="GE389" s="51"/>
      <c r="GF389" s="51"/>
      <c r="GG389" s="51"/>
      <c r="GH389" s="51"/>
      <c r="GI389" s="51"/>
      <c r="GJ389" s="51"/>
      <c r="GK389" s="51"/>
      <c r="GL389" s="51"/>
      <c r="GM389" s="51"/>
      <c r="GN389" s="51"/>
      <c r="GO389" s="51"/>
      <c r="GP389" s="51"/>
      <c r="GQ389" s="51"/>
      <c r="GR389" s="51"/>
      <c r="GS389" s="51"/>
      <c r="GT389" s="51"/>
      <c r="GU389" s="51"/>
      <c r="GV389" s="51"/>
      <c r="GW389" s="51"/>
      <c r="GX389" s="51"/>
      <c r="GY389" s="51"/>
      <c r="GZ389" s="51"/>
      <c r="HA389" s="51"/>
      <c r="HB389" s="51"/>
      <c r="HC389" s="51"/>
      <c r="HD389" s="51"/>
      <c r="HE389" s="51"/>
      <c r="HF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c r="BS390" s="51"/>
      <c r="BT390" s="51"/>
      <c r="BU390" s="51"/>
      <c r="BV390" s="51"/>
      <c r="BW390" s="51"/>
      <c r="BX390" s="51"/>
      <c r="BY390" s="51"/>
      <c r="BZ390" s="51"/>
      <c r="CA390" s="51"/>
      <c r="CB390" s="51"/>
      <c r="CC390" s="51"/>
      <c r="CD390" s="51"/>
      <c r="CE390" s="51"/>
      <c r="CF390" s="51"/>
      <c r="CG390" s="51"/>
      <c r="CH390" s="51"/>
      <c r="CI390" s="51"/>
      <c r="CJ390" s="51"/>
      <c r="CK390" s="51"/>
      <c r="CL390" s="51"/>
      <c r="CM390" s="51"/>
      <c r="CN390" s="51"/>
      <c r="CO390" s="51"/>
      <c r="CP390" s="51"/>
      <c r="CQ390" s="51"/>
      <c r="CR390" s="51"/>
      <c r="CS390" s="51"/>
      <c r="CT390" s="51"/>
      <c r="CU390" s="51"/>
      <c r="CV390" s="51"/>
      <c r="CW390" s="51"/>
      <c r="CX390" s="51"/>
      <c r="CY390" s="51"/>
      <c r="CZ390" s="51"/>
      <c r="DA390" s="51"/>
      <c r="DB390" s="51"/>
      <c r="DC390" s="51"/>
      <c r="DD390" s="51"/>
      <c r="DE390" s="51"/>
      <c r="DF390" s="51"/>
      <c r="DG390" s="51"/>
      <c r="DH390" s="51"/>
      <c r="DI390" s="51"/>
      <c r="DJ390" s="51"/>
      <c r="DK390" s="51"/>
      <c r="DL390" s="51"/>
      <c r="DM390" s="51"/>
      <c r="DN390" s="51"/>
      <c r="DO390" s="51"/>
      <c r="DP390" s="51"/>
      <c r="DQ390" s="51"/>
      <c r="DR390" s="51"/>
      <c r="DS390" s="51"/>
      <c r="DT390" s="51"/>
      <c r="DU390" s="51"/>
      <c r="DV390" s="51"/>
      <c r="DW390" s="51"/>
      <c r="DX390" s="51"/>
      <c r="DY390" s="51"/>
      <c r="DZ390" s="51"/>
      <c r="EA390" s="51"/>
      <c r="EB390" s="51"/>
      <c r="EC390" s="51"/>
      <c r="ED390" s="51"/>
      <c r="EE390" s="51"/>
      <c r="EF390" s="51"/>
      <c r="EG390" s="51"/>
      <c r="EH390" s="51"/>
      <c r="EI390" s="51"/>
      <c r="EJ390" s="51"/>
      <c r="EK390" s="51"/>
      <c r="EL390" s="51"/>
      <c r="EM390" s="51"/>
      <c r="EN390" s="51"/>
      <c r="EO390" s="51"/>
      <c r="EP390" s="51"/>
      <c r="EQ390" s="51"/>
      <c r="ER390" s="51"/>
      <c r="ES390" s="51"/>
      <c r="ET390" s="51"/>
      <c r="EU390" s="51"/>
      <c r="EV390" s="51"/>
      <c r="EW390" s="51"/>
      <c r="EX390" s="51"/>
      <c r="EY390" s="51"/>
      <c r="EZ390" s="51"/>
      <c r="FA390" s="51"/>
      <c r="FB390" s="51"/>
      <c r="FC390" s="51"/>
      <c r="FD390" s="51"/>
      <c r="FE390" s="51"/>
      <c r="FF390" s="51"/>
      <c r="FG390" s="51"/>
      <c r="FH390" s="51"/>
      <c r="FI390" s="51"/>
      <c r="FJ390" s="51"/>
      <c r="FK390" s="51"/>
      <c r="FL390" s="51"/>
      <c r="FM390" s="51"/>
      <c r="FN390" s="51"/>
      <c r="FO390" s="51"/>
      <c r="FP390" s="51"/>
      <c r="FQ390" s="51"/>
      <c r="FR390" s="51"/>
      <c r="FS390" s="51"/>
      <c r="FT390" s="51"/>
      <c r="FU390" s="51"/>
      <c r="FV390" s="51"/>
      <c r="FW390" s="51"/>
      <c r="FX390" s="51"/>
      <c r="FY390" s="51"/>
      <c r="FZ390" s="51"/>
      <c r="GA390" s="51"/>
      <c r="GB390" s="51"/>
      <c r="GC390" s="51"/>
      <c r="GD390" s="51"/>
      <c r="GE390" s="51"/>
      <c r="GF390" s="51"/>
      <c r="GG390" s="51"/>
      <c r="GH390" s="51"/>
      <c r="GI390" s="51"/>
      <c r="GJ390" s="51"/>
      <c r="GK390" s="51"/>
      <c r="GL390" s="51"/>
      <c r="GM390" s="51"/>
      <c r="GN390" s="51"/>
      <c r="GO390" s="51"/>
      <c r="GP390" s="51"/>
      <c r="GQ390" s="51"/>
      <c r="GR390" s="51"/>
      <c r="GS390" s="51"/>
      <c r="GT390" s="51"/>
      <c r="GU390" s="51"/>
      <c r="GV390" s="51"/>
      <c r="GW390" s="51"/>
      <c r="GX390" s="51"/>
      <c r="GY390" s="51"/>
      <c r="GZ390" s="51"/>
      <c r="HA390" s="51"/>
      <c r="HB390" s="51"/>
      <c r="HC390" s="51"/>
      <c r="HD390" s="51"/>
      <c r="HE390" s="51"/>
      <c r="HF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c r="BS391" s="51"/>
      <c r="BT391" s="51"/>
      <c r="BU391" s="51"/>
      <c r="BV391" s="51"/>
      <c r="BW391" s="51"/>
      <c r="BX391" s="51"/>
      <c r="BY391" s="51"/>
      <c r="BZ391" s="51"/>
      <c r="CA391" s="51"/>
      <c r="CB391" s="51"/>
      <c r="CC391" s="51"/>
      <c r="CD391" s="51"/>
      <c r="CE391" s="51"/>
      <c r="CF391" s="51"/>
      <c r="CG391" s="51"/>
      <c r="CH391" s="51"/>
      <c r="CI391" s="51"/>
      <c r="CJ391" s="51"/>
      <c r="CK391" s="51"/>
      <c r="CL391" s="51"/>
      <c r="CM391" s="51"/>
      <c r="CN391" s="51"/>
      <c r="CO391" s="51"/>
      <c r="CP391" s="51"/>
      <c r="CQ391" s="51"/>
      <c r="CR391" s="51"/>
      <c r="CS391" s="51"/>
      <c r="CT391" s="51"/>
      <c r="CU391" s="51"/>
      <c r="CV391" s="51"/>
      <c r="CW391" s="51"/>
      <c r="CX391" s="51"/>
      <c r="CY391" s="51"/>
      <c r="CZ391" s="51"/>
      <c r="DA391" s="51"/>
      <c r="DB391" s="51"/>
      <c r="DC391" s="51"/>
      <c r="DD391" s="51"/>
      <c r="DE391" s="51"/>
      <c r="DF391" s="51"/>
      <c r="DG391" s="51"/>
      <c r="DH391" s="51"/>
      <c r="DI391" s="51"/>
      <c r="DJ391" s="51"/>
      <c r="DK391" s="51"/>
      <c r="DL391" s="51"/>
      <c r="DM391" s="51"/>
      <c r="DN391" s="51"/>
      <c r="DO391" s="51"/>
      <c r="DP391" s="51"/>
      <c r="DQ391" s="51"/>
      <c r="DR391" s="51"/>
      <c r="DS391" s="51"/>
      <c r="DT391" s="51"/>
      <c r="DU391" s="51"/>
      <c r="DV391" s="51"/>
      <c r="DW391" s="51"/>
      <c r="DX391" s="51"/>
      <c r="DY391" s="51"/>
      <c r="DZ391" s="51"/>
      <c r="EA391" s="51"/>
      <c r="EB391" s="51"/>
      <c r="EC391" s="51"/>
      <c r="ED391" s="51"/>
      <c r="EE391" s="51"/>
      <c r="EF391" s="51"/>
      <c r="EG391" s="51"/>
      <c r="EH391" s="51"/>
      <c r="EI391" s="51"/>
      <c r="EJ391" s="51"/>
      <c r="EK391" s="51"/>
      <c r="EL391" s="51"/>
      <c r="EM391" s="51"/>
      <c r="EN391" s="51"/>
      <c r="EO391" s="51"/>
      <c r="EP391" s="51"/>
      <c r="EQ391" s="51"/>
      <c r="ER391" s="51"/>
      <c r="ES391" s="51"/>
      <c r="ET391" s="51"/>
      <c r="EU391" s="51"/>
      <c r="EV391" s="51"/>
      <c r="EW391" s="51"/>
      <c r="EX391" s="51"/>
      <c r="EY391" s="51"/>
      <c r="EZ391" s="51"/>
      <c r="FA391" s="51"/>
      <c r="FB391" s="51"/>
      <c r="FC391" s="51"/>
      <c r="FD391" s="51"/>
      <c r="FE391" s="51"/>
      <c r="FF391" s="51"/>
      <c r="FG391" s="51"/>
      <c r="FH391" s="51"/>
      <c r="FI391" s="51"/>
      <c r="FJ391" s="51"/>
      <c r="FK391" s="51"/>
      <c r="FL391" s="51"/>
      <c r="FM391" s="51"/>
      <c r="FN391" s="51"/>
      <c r="FO391" s="51"/>
      <c r="FP391" s="51"/>
      <c r="FQ391" s="51"/>
      <c r="FR391" s="51"/>
      <c r="FS391" s="51"/>
      <c r="FT391" s="51"/>
      <c r="FU391" s="51"/>
      <c r="FV391" s="51"/>
      <c r="FW391" s="51"/>
      <c r="FX391" s="51"/>
      <c r="FY391" s="51"/>
      <c r="FZ391" s="51"/>
      <c r="GA391" s="51"/>
      <c r="GB391" s="51"/>
      <c r="GC391" s="51"/>
      <c r="GD391" s="51"/>
      <c r="GE391" s="51"/>
      <c r="GF391" s="51"/>
      <c r="GG391" s="51"/>
      <c r="GH391" s="51"/>
      <c r="GI391" s="51"/>
      <c r="GJ391" s="51"/>
      <c r="GK391" s="51"/>
      <c r="GL391" s="51"/>
      <c r="GM391" s="51"/>
      <c r="GN391" s="51"/>
      <c r="GO391" s="51"/>
      <c r="GP391" s="51"/>
      <c r="GQ391" s="51"/>
      <c r="GR391" s="51"/>
      <c r="GS391" s="51"/>
      <c r="GT391" s="51"/>
      <c r="GU391" s="51"/>
      <c r="GV391" s="51"/>
      <c r="GW391" s="51"/>
      <c r="GX391" s="51"/>
      <c r="GY391" s="51"/>
      <c r="GZ391" s="51"/>
      <c r="HA391" s="51"/>
      <c r="HB391" s="51"/>
      <c r="HC391" s="51"/>
      <c r="HD391" s="51"/>
      <c r="HE391" s="51"/>
      <c r="HF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c r="BS392" s="51"/>
      <c r="BT392" s="51"/>
      <c r="BU392" s="51"/>
      <c r="BV392" s="51"/>
      <c r="BW392" s="51"/>
      <c r="BX392" s="51"/>
      <c r="BY392" s="51"/>
      <c r="BZ392" s="51"/>
      <c r="CA392" s="51"/>
      <c r="CB392" s="51"/>
      <c r="CC392" s="51"/>
      <c r="CD392" s="51"/>
      <c r="CE392" s="51"/>
      <c r="CF392" s="51"/>
      <c r="CG392" s="51"/>
      <c r="CH392" s="51"/>
      <c r="CI392" s="51"/>
      <c r="CJ392" s="51"/>
      <c r="CK392" s="51"/>
      <c r="CL392" s="51"/>
      <c r="CM392" s="51"/>
      <c r="CN392" s="51"/>
      <c r="CO392" s="51"/>
      <c r="CP392" s="51"/>
      <c r="CQ392" s="51"/>
      <c r="CR392" s="51"/>
      <c r="CS392" s="51"/>
      <c r="CT392" s="51"/>
      <c r="CU392" s="51"/>
      <c r="CV392" s="51"/>
      <c r="CW392" s="51"/>
      <c r="CX392" s="51"/>
      <c r="CY392" s="51"/>
      <c r="CZ392" s="51"/>
      <c r="DA392" s="51"/>
      <c r="DB392" s="51"/>
      <c r="DC392" s="51"/>
      <c r="DD392" s="51"/>
      <c r="DE392" s="51"/>
      <c r="DF392" s="51"/>
      <c r="DG392" s="51"/>
      <c r="DH392" s="51"/>
      <c r="DI392" s="51"/>
      <c r="DJ392" s="51"/>
      <c r="DK392" s="51"/>
      <c r="DL392" s="51"/>
      <c r="DM392" s="51"/>
      <c r="DN392" s="51"/>
      <c r="DO392" s="51"/>
      <c r="DP392" s="51"/>
      <c r="DQ392" s="51"/>
      <c r="DR392" s="51"/>
      <c r="DS392" s="51"/>
      <c r="DT392" s="51"/>
      <c r="DU392" s="51"/>
      <c r="DV392" s="51"/>
      <c r="DW392" s="51"/>
      <c r="DX392" s="51"/>
      <c r="DY392" s="51"/>
      <c r="DZ392" s="51"/>
      <c r="EA392" s="51"/>
      <c r="EB392" s="51"/>
      <c r="EC392" s="51"/>
      <c r="ED392" s="51"/>
      <c r="EE392" s="51"/>
      <c r="EF392" s="51"/>
      <c r="EG392" s="51"/>
      <c r="EH392" s="51"/>
      <c r="EI392" s="51"/>
      <c r="EJ392" s="51"/>
      <c r="EK392" s="51"/>
      <c r="EL392" s="51"/>
      <c r="EM392" s="51"/>
      <c r="EN392" s="51"/>
      <c r="EO392" s="51"/>
      <c r="EP392" s="51"/>
      <c r="EQ392" s="51"/>
      <c r="ER392" s="51"/>
      <c r="ES392" s="51"/>
      <c r="ET392" s="51"/>
      <c r="EU392" s="51"/>
      <c r="EV392" s="51"/>
      <c r="EW392" s="51"/>
      <c r="EX392" s="51"/>
      <c r="EY392" s="51"/>
      <c r="EZ392" s="51"/>
      <c r="FA392" s="51"/>
      <c r="FB392" s="51"/>
      <c r="FC392" s="51"/>
      <c r="FD392" s="51"/>
      <c r="FE392" s="51"/>
      <c r="FF392" s="51"/>
      <c r="FG392" s="51"/>
      <c r="FH392" s="51"/>
      <c r="FI392" s="51"/>
      <c r="FJ392" s="51"/>
      <c r="FK392" s="51"/>
      <c r="FL392" s="51"/>
      <c r="FM392" s="51"/>
      <c r="FN392" s="51"/>
      <c r="FO392" s="51"/>
      <c r="FP392" s="51"/>
      <c r="FQ392" s="51"/>
      <c r="FR392" s="51"/>
      <c r="FS392" s="51"/>
      <c r="FT392" s="51"/>
      <c r="FU392" s="51"/>
      <c r="FV392" s="51"/>
      <c r="FW392" s="51"/>
      <c r="FX392" s="51"/>
      <c r="FY392" s="51"/>
      <c r="FZ392" s="51"/>
      <c r="GA392" s="51"/>
      <c r="GB392" s="51"/>
      <c r="GC392" s="51"/>
      <c r="GD392" s="51"/>
      <c r="GE392" s="51"/>
      <c r="GF392" s="51"/>
      <c r="GG392" s="51"/>
      <c r="GH392" s="51"/>
      <c r="GI392" s="51"/>
      <c r="GJ392" s="51"/>
      <c r="GK392" s="51"/>
      <c r="GL392" s="51"/>
      <c r="GM392" s="51"/>
      <c r="GN392" s="51"/>
      <c r="GO392" s="51"/>
      <c r="GP392" s="51"/>
      <c r="GQ392" s="51"/>
      <c r="GR392" s="51"/>
      <c r="GS392" s="51"/>
      <c r="GT392" s="51"/>
      <c r="GU392" s="51"/>
      <c r="GV392" s="51"/>
      <c r="GW392" s="51"/>
      <c r="GX392" s="51"/>
      <c r="GY392" s="51"/>
      <c r="GZ392" s="51"/>
      <c r="HA392" s="51"/>
      <c r="HB392" s="51"/>
      <c r="HC392" s="51"/>
      <c r="HD392" s="51"/>
      <c r="HE392" s="51"/>
      <c r="HF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c r="BS393" s="51"/>
      <c r="BT393" s="51"/>
      <c r="BU393" s="51"/>
      <c r="BV393" s="51"/>
      <c r="BW393" s="51"/>
      <c r="BX393" s="51"/>
      <c r="BY393" s="51"/>
      <c r="BZ393" s="51"/>
      <c r="CA393" s="51"/>
      <c r="CB393" s="51"/>
      <c r="CC393" s="51"/>
      <c r="CD393" s="51"/>
      <c r="CE393" s="51"/>
      <c r="CF393" s="51"/>
      <c r="CG393" s="51"/>
      <c r="CH393" s="51"/>
      <c r="CI393" s="51"/>
      <c r="CJ393" s="51"/>
      <c r="CK393" s="51"/>
      <c r="CL393" s="51"/>
      <c r="CM393" s="51"/>
      <c r="CN393" s="51"/>
      <c r="CO393" s="51"/>
      <c r="CP393" s="51"/>
      <c r="CQ393" s="51"/>
      <c r="CR393" s="51"/>
      <c r="CS393" s="51"/>
      <c r="CT393" s="51"/>
      <c r="CU393" s="51"/>
      <c r="CV393" s="51"/>
      <c r="CW393" s="51"/>
      <c r="CX393" s="51"/>
      <c r="CY393" s="51"/>
      <c r="CZ393" s="51"/>
      <c r="DA393" s="51"/>
      <c r="DB393" s="51"/>
      <c r="DC393" s="51"/>
      <c r="DD393" s="51"/>
      <c r="DE393" s="51"/>
      <c r="DF393" s="51"/>
      <c r="DG393" s="51"/>
      <c r="DH393" s="51"/>
      <c r="DI393" s="51"/>
      <c r="DJ393" s="51"/>
      <c r="DK393" s="51"/>
      <c r="DL393" s="51"/>
      <c r="DM393" s="51"/>
      <c r="DN393" s="51"/>
      <c r="DO393" s="51"/>
      <c r="DP393" s="51"/>
      <c r="DQ393" s="51"/>
      <c r="DR393" s="51"/>
      <c r="DS393" s="51"/>
      <c r="DT393" s="51"/>
      <c r="DU393" s="51"/>
      <c r="DV393" s="51"/>
      <c r="DW393" s="51"/>
      <c r="DX393" s="51"/>
      <c r="DY393" s="51"/>
      <c r="DZ393" s="51"/>
      <c r="EA393" s="51"/>
      <c r="EB393" s="51"/>
      <c r="EC393" s="51"/>
      <c r="ED393" s="51"/>
      <c r="EE393" s="51"/>
      <c r="EF393" s="51"/>
      <c r="EG393" s="51"/>
      <c r="EH393" s="51"/>
      <c r="EI393" s="51"/>
      <c r="EJ393" s="51"/>
      <c r="EK393" s="51"/>
      <c r="EL393" s="51"/>
      <c r="EM393" s="51"/>
      <c r="EN393" s="51"/>
      <c r="EO393" s="51"/>
      <c r="EP393" s="51"/>
      <c r="EQ393" s="51"/>
      <c r="ER393" s="51"/>
      <c r="ES393" s="51"/>
      <c r="ET393" s="51"/>
      <c r="EU393" s="51"/>
      <c r="EV393" s="51"/>
      <c r="EW393" s="51"/>
      <c r="EX393" s="51"/>
      <c r="EY393" s="51"/>
      <c r="EZ393" s="51"/>
      <c r="FA393" s="51"/>
      <c r="FB393" s="51"/>
      <c r="FC393" s="51"/>
      <c r="FD393" s="51"/>
      <c r="FE393" s="51"/>
      <c r="FF393" s="51"/>
      <c r="FG393" s="51"/>
      <c r="FH393" s="51"/>
      <c r="FI393" s="51"/>
      <c r="FJ393" s="51"/>
      <c r="FK393" s="51"/>
      <c r="FL393" s="51"/>
      <c r="FM393" s="51"/>
      <c r="FN393" s="51"/>
      <c r="FO393" s="51"/>
      <c r="FP393" s="51"/>
      <c r="FQ393" s="51"/>
      <c r="FR393" s="51"/>
      <c r="FS393" s="51"/>
      <c r="FT393" s="51"/>
      <c r="FU393" s="51"/>
      <c r="FV393" s="51"/>
      <c r="FW393" s="51"/>
      <c r="FX393" s="51"/>
      <c r="FY393" s="51"/>
      <c r="FZ393" s="51"/>
      <c r="GA393" s="51"/>
      <c r="GB393" s="51"/>
      <c r="GC393" s="51"/>
      <c r="GD393" s="51"/>
      <c r="GE393" s="51"/>
      <c r="GF393" s="51"/>
      <c r="GG393" s="51"/>
      <c r="GH393" s="51"/>
      <c r="GI393" s="51"/>
      <c r="GJ393" s="51"/>
      <c r="GK393" s="51"/>
      <c r="GL393" s="51"/>
      <c r="GM393" s="51"/>
      <c r="GN393" s="51"/>
      <c r="GO393" s="51"/>
      <c r="GP393" s="51"/>
      <c r="GQ393" s="51"/>
      <c r="GR393" s="51"/>
      <c r="GS393" s="51"/>
      <c r="GT393" s="51"/>
      <c r="GU393" s="51"/>
      <c r="GV393" s="51"/>
      <c r="GW393" s="51"/>
      <c r="GX393" s="51"/>
      <c r="GY393" s="51"/>
      <c r="GZ393" s="51"/>
      <c r="HA393" s="51"/>
      <c r="HB393" s="51"/>
      <c r="HC393" s="51"/>
      <c r="HD393" s="51"/>
      <c r="HE393" s="51"/>
      <c r="HF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c r="BS394" s="51"/>
      <c r="BT394" s="51"/>
      <c r="BU394" s="51"/>
      <c r="BV394" s="51"/>
      <c r="BW394" s="51"/>
      <c r="BX394" s="51"/>
      <c r="BY394" s="51"/>
      <c r="BZ394" s="51"/>
      <c r="CA394" s="51"/>
      <c r="CB394" s="51"/>
      <c r="CC394" s="51"/>
      <c r="CD394" s="51"/>
      <c r="CE394" s="51"/>
      <c r="CF394" s="51"/>
      <c r="CG394" s="51"/>
      <c r="CH394" s="51"/>
      <c r="CI394" s="51"/>
      <c r="CJ394" s="51"/>
      <c r="CK394" s="51"/>
      <c r="CL394" s="51"/>
      <c r="CM394" s="51"/>
      <c r="CN394" s="51"/>
      <c r="CO394" s="51"/>
      <c r="CP394" s="51"/>
      <c r="CQ394" s="51"/>
      <c r="CR394" s="51"/>
      <c r="CS394" s="51"/>
      <c r="CT394" s="51"/>
      <c r="CU394" s="51"/>
      <c r="CV394" s="51"/>
      <c r="CW394" s="51"/>
      <c r="CX394" s="51"/>
      <c r="CY394" s="51"/>
      <c r="CZ394" s="51"/>
      <c r="DA394" s="51"/>
      <c r="DB394" s="51"/>
      <c r="DC394" s="51"/>
      <c r="DD394" s="51"/>
      <c r="DE394" s="51"/>
      <c r="DF394" s="51"/>
      <c r="DG394" s="51"/>
      <c r="DH394" s="51"/>
      <c r="DI394" s="51"/>
      <c r="DJ394" s="51"/>
      <c r="DK394" s="51"/>
      <c r="DL394" s="51"/>
      <c r="DM394" s="51"/>
      <c r="DN394" s="51"/>
      <c r="DO394" s="51"/>
      <c r="DP394" s="51"/>
      <c r="DQ394" s="51"/>
      <c r="DR394" s="51"/>
      <c r="DS394" s="51"/>
      <c r="DT394" s="51"/>
      <c r="DU394" s="51"/>
      <c r="DV394" s="51"/>
      <c r="DW394" s="51"/>
      <c r="DX394" s="51"/>
      <c r="DY394" s="51"/>
      <c r="DZ394" s="51"/>
      <c r="EA394" s="51"/>
      <c r="EB394" s="51"/>
      <c r="EC394" s="51"/>
      <c r="ED394" s="51"/>
      <c r="EE394" s="51"/>
      <c r="EF394" s="51"/>
      <c r="EG394" s="51"/>
      <c r="EH394" s="51"/>
      <c r="EI394" s="51"/>
      <c r="EJ394" s="51"/>
      <c r="EK394" s="51"/>
      <c r="EL394" s="51"/>
      <c r="EM394" s="51"/>
      <c r="EN394" s="51"/>
      <c r="EO394" s="51"/>
      <c r="EP394" s="51"/>
      <c r="EQ394" s="51"/>
      <c r="ER394" s="51"/>
      <c r="ES394" s="51"/>
      <c r="ET394" s="51"/>
      <c r="EU394" s="51"/>
      <c r="EV394" s="51"/>
      <c r="EW394" s="51"/>
      <c r="EX394" s="51"/>
      <c r="EY394" s="51"/>
      <c r="EZ394" s="51"/>
      <c r="FA394" s="51"/>
      <c r="FB394" s="51"/>
      <c r="FC394" s="51"/>
      <c r="FD394" s="51"/>
      <c r="FE394" s="51"/>
      <c r="FF394" s="51"/>
      <c r="FG394" s="51"/>
      <c r="FH394" s="51"/>
      <c r="FI394" s="51"/>
      <c r="FJ394" s="51"/>
      <c r="FK394" s="51"/>
      <c r="FL394" s="51"/>
      <c r="FM394" s="51"/>
      <c r="FN394" s="51"/>
      <c r="FO394" s="51"/>
      <c r="FP394" s="51"/>
      <c r="FQ394" s="51"/>
      <c r="FR394" s="51"/>
      <c r="FS394" s="51"/>
      <c r="FT394" s="51"/>
      <c r="FU394" s="51"/>
      <c r="FV394" s="51"/>
      <c r="FW394" s="51"/>
      <c r="FX394" s="51"/>
      <c r="FY394" s="51"/>
      <c r="FZ394" s="51"/>
      <c r="GA394" s="51"/>
      <c r="GB394" s="51"/>
      <c r="GC394" s="51"/>
      <c r="GD394" s="51"/>
      <c r="GE394" s="51"/>
      <c r="GF394" s="51"/>
      <c r="GG394" s="51"/>
      <c r="GH394" s="51"/>
      <c r="GI394" s="51"/>
      <c r="GJ394" s="51"/>
      <c r="GK394" s="51"/>
      <c r="GL394" s="51"/>
      <c r="GM394" s="51"/>
      <c r="GN394" s="51"/>
      <c r="GO394" s="51"/>
      <c r="GP394" s="51"/>
      <c r="GQ394" s="51"/>
      <c r="GR394" s="51"/>
      <c r="GS394" s="51"/>
      <c r="GT394" s="51"/>
      <c r="GU394" s="51"/>
      <c r="GV394" s="51"/>
      <c r="GW394" s="51"/>
      <c r="GX394" s="51"/>
      <c r="GY394" s="51"/>
      <c r="GZ394" s="51"/>
      <c r="HA394" s="51"/>
      <c r="HB394" s="51"/>
      <c r="HC394" s="51"/>
      <c r="HD394" s="51"/>
      <c r="HE394" s="51"/>
      <c r="HF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c r="BS395" s="51"/>
      <c r="BT395" s="51"/>
      <c r="BU395" s="51"/>
      <c r="BV395" s="51"/>
      <c r="BW395" s="51"/>
      <c r="BX395" s="51"/>
      <c r="BY395" s="51"/>
      <c r="BZ395" s="51"/>
      <c r="CA395" s="51"/>
      <c r="CB395" s="51"/>
      <c r="CC395" s="51"/>
      <c r="CD395" s="51"/>
      <c r="CE395" s="51"/>
      <c r="CF395" s="51"/>
      <c r="CG395" s="51"/>
      <c r="CH395" s="51"/>
      <c r="CI395" s="51"/>
      <c r="CJ395" s="51"/>
      <c r="CK395" s="51"/>
      <c r="CL395" s="51"/>
      <c r="CM395" s="51"/>
      <c r="CN395" s="51"/>
      <c r="CO395" s="51"/>
      <c r="CP395" s="51"/>
      <c r="CQ395" s="51"/>
      <c r="CR395" s="51"/>
      <c r="CS395" s="51"/>
      <c r="CT395" s="51"/>
      <c r="CU395" s="51"/>
      <c r="CV395" s="51"/>
      <c r="CW395" s="51"/>
      <c r="CX395" s="51"/>
      <c r="CY395" s="51"/>
      <c r="CZ395" s="51"/>
      <c r="DA395" s="51"/>
      <c r="DB395" s="51"/>
      <c r="DC395" s="51"/>
      <c r="DD395" s="51"/>
      <c r="DE395" s="51"/>
      <c r="DF395" s="51"/>
      <c r="DG395" s="51"/>
      <c r="DH395" s="51"/>
      <c r="DI395" s="51"/>
      <c r="DJ395" s="51"/>
      <c r="DK395" s="51"/>
      <c r="DL395" s="51"/>
      <c r="DM395" s="51"/>
      <c r="DN395" s="51"/>
      <c r="DO395" s="51"/>
      <c r="DP395" s="51"/>
      <c r="DQ395" s="51"/>
      <c r="DR395" s="51"/>
      <c r="DS395" s="51"/>
      <c r="DT395" s="51"/>
      <c r="DU395" s="51"/>
      <c r="DV395" s="51"/>
      <c r="DW395" s="51"/>
      <c r="DX395" s="51"/>
      <c r="DY395" s="51"/>
      <c r="DZ395" s="51"/>
      <c r="EA395" s="51"/>
      <c r="EB395" s="51"/>
      <c r="EC395" s="51"/>
      <c r="ED395" s="51"/>
      <c r="EE395" s="51"/>
      <c r="EF395" s="51"/>
      <c r="EG395" s="51"/>
      <c r="EH395" s="51"/>
      <c r="EI395" s="51"/>
      <c r="EJ395" s="51"/>
      <c r="EK395" s="51"/>
      <c r="EL395" s="51"/>
      <c r="EM395" s="51"/>
      <c r="EN395" s="51"/>
      <c r="EO395" s="51"/>
      <c r="EP395" s="51"/>
      <c r="EQ395" s="51"/>
      <c r="ER395" s="51"/>
      <c r="ES395" s="51"/>
      <c r="ET395" s="51"/>
      <c r="EU395" s="51"/>
      <c r="EV395" s="51"/>
      <c r="EW395" s="51"/>
      <c r="EX395" s="51"/>
      <c r="EY395" s="51"/>
      <c r="EZ395" s="51"/>
      <c r="FA395" s="51"/>
      <c r="FB395" s="51"/>
      <c r="FC395" s="51"/>
      <c r="FD395" s="51"/>
      <c r="FE395" s="51"/>
      <c r="FF395" s="51"/>
      <c r="FG395" s="51"/>
      <c r="FH395" s="51"/>
      <c r="FI395" s="51"/>
      <c r="FJ395" s="51"/>
      <c r="FK395" s="51"/>
      <c r="FL395" s="51"/>
      <c r="FM395" s="51"/>
      <c r="FN395" s="51"/>
      <c r="FO395" s="51"/>
      <c r="FP395" s="51"/>
      <c r="FQ395" s="51"/>
      <c r="FR395" s="51"/>
      <c r="FS395" s="51"/>
      <c r="FT395" s="51"/>
      <c r="FU395" s="51"/>
      <c r="FV395" s="51"/>
      <c r="FW395" s="51"/>
      <c r="FX395" s="51"/>
      <c r="FY395" s="51"/>
      <c r="FZ395" s="51"/>
      <c r="GA395" s="51"/>
      <c r="GB395" s="51"/>
      <c r="GC395" s="51"/>
      <c r="GD395" s="51"/>
      <c r="GE395" s="51"/>
      <c r="GF395" s="51"/>
      <c r="GG395" s="51"/>
      <c r="GH395" s="51"/>
      <c r="GI395" s="51"/>
      <c r="GJ395" s="51"/>
      <c r="GK395" s="51"/>
      <c r="GL395" s="51"/>
      <c r="GM395" s="51"/>
      <c r="GN395" s="51"/>
      <c r="GO395" s="51"/>
      <c r="GP395" s="51"/>
      <c r="GQ395" s="51"/>
      <c r="GR395" s="51"/>
      <c r="GS395" s="51"/>
      <c r="GT395" s="51"/>
      <c r="GU395" s="51"/>
      <c r="GV395" s="51"/>
      <c r="GW395" s="51"/>
      <c r="GX395" s="51"/>
      <c r="GY395" s="51"/>
      <c r="GZ395" s="51"/>
      <c r="HA395" s="51"/>
      <c r="HB395" s="51"/>
      <c r="HC395" s="51"/>
      <c r="HD395" s="51"/>
      <c r="HE395" s="51"/>
      <c r="HF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c r="BS396" s="51"/>
      <c r="BT396" s="51"/>
      <c r="BU396" s="51"/>
      <c r="BV396" s="51"/>
      <c r="BW396" s="51"/>
      <c r="BX396" s="51"/>
      <c r="BY396" s="51"/>
      <c r="BZ396" s="51"/>
      <c r="CA396" s="51"/>
      <c r="CB396" s="51"/>
      <c r="CC396" s="51"/>
      <c r="CD396" s="51"/>
      <c r="CE396" s="51"/>
      <c r="CF396" s="51"/>
      <c r="CG396" s="51"/>
      <c r="CH396" s="51"/>
      <c r="CI396" s="51"/>
      <c r="CJ396" s="51"/>
      <c r="CK396" s="51"/>
      <c r="CL396" s="51"/>
      <c r="CM396" s="51"/>
      <c r="CN396" s="51"/>
      <c r="CO396" s="51"/>
      <c r="CP396" s="51"/>
      <c r="CQ396" s="51"/>
      <c r="CR396" s="51"/>
      <c r="CS396" s="51"/>
      <c r="CT396" s="51"/>
      <c r="CU396" s="51"/>
      <c r="CV396" s="51"/>
      <c r="CW396" s="51"/>
      <c r="CX396" s="51"/>
      <c r="CY396" s="51"/>
      <c r="CZ396" s="51"/>
      <c r="DA396" s="51"/>
      <c r="DB396" s="51"/>
      <c r="DC396" s="51"/>
      <c r="DD396" s="51"/>
      <c r="DE396" s="51"/>
      <c r="DF396" s="51"/>
      <c r="DG396" s="51"/>
      <c r="DH396" s="51"/>
      <c r="DI396" s="51"/>
      <c r="DJ396" s="51"/>
      <c r="DK396" s="51"/>
      <c r="DL396" s="51"/>
      <c r="DM396" s="51"/>
      <c r="DN396" s="51"/>
      <c r="DO396" s="51"/>
      <c r="DP396" s="51"/>
      <c r="DQ396" s="51"/>
      <c r="DR396" s="51"/>
      <c r="DS396" s="51"/>
      <c r="DT396" s="51"/>
      <c r="DU396" s="51"/>
      <c r="DV396" s="51"/>
      <c r="DW396" s="51"/>
      <c r="DX396" s="51"/>
      <c r="DY396" s="51"/>
      <c r="DZ396" s="51"/>
      <c r="EA396" s="51"/>
      <c r="EB396" s="51"/>
      <c r="EC396" s="51"/>
      <c r="ED396" s="51"/>
      <c r="EE396" s="51"/>
      <c r="EF396" s="51"/>
      <c r="EG396" s="51"/>
      <c r="EH396" s="51"/>
      <c r="EI396" s="51"/>
      <c r="EJ396" s="51"/>
      <c r="EK396" s="51"/>
      <c r="EL396" s="51"/>
      <c r="EM396" s="51"/>
      <c r="EN396" s="51"/>
      <c r="EO396" s="51"/>
      <c r="EP396" s="51"/>
      <c r="EQ396" s="51"/>
      <c r="ER396" s="51"/>
      <c r="ES396" s="51"/>
      <c r="ET396" s="51"/>
      <c r="EU396" s="51"/>
      <c r="EV396" s="51"/>
      <c r="EW396" s="51"/>
      <c r="EX396" s="51"/>
      <c r="EY396" s="51"/>
      <c r="EZ396" s="51"/>
      <c r="FA396" s="51"/>
      <c r="FB396" s="51"/>
      <c r="FC396" s="51"/>
      <c r="FD396" s="51"/>
      <c r="FE396" s="51"/>
      <c r="FF396" s="51"/>
      <c r="FG396" s="51"/>
      <c r="FH396" s="51"/>
      <c r="FI396" s="51"/>
      <c r="FJ396" s="51"/>
      <c r="FK396" s="51"/>
      <c r="FL396" s="51"/>
      <c r="FM396" s="51"/>
      <c r="FN396" s="51"/>
      <c r="FO396" s="51"/>
      <c r="FP396" s="51"/>
      <c r="FQ396" s="51"/>
      <c r="FR396" s="51"/>
      <c r="FS396" s="51"/>
      <c r="FT396" s="51"/>
      <c r="FU396" s="51"/>
      <c r="FV396" s="51"/>
      <c r="FW396" s="51"/>
      <c r="FX396" s="51"/>
      <c r="FY396" s="51"/>
      <c r="FZ396" s="51"/>
      <c r="GA396" s="51"/>
      <c r="GB396" s="51"/>
      <c r="GC396" s="51"/>
      <c r="GD396" s="51"/>
      <c r="GE396" s="51"/>
      <c r="GF396" s="51"/>
      <c r="GG396" s="51"/>
      <c r="GH396" s="51"/>
      <c r="GI396" s="51"/>
      <c r="GJ396" s="51"/>
      <c r="GK396" s="51"/>
      <c r="GL396" s="51"/>
      <c r="GM396" s="51"/>
      <c r="GN396" s="51"/>
      <c r="GO396" s="51"/>
      <c r="GP396" s="51"/>
      <c r="GQ396" s="51"/>
      <c r="GR396" s="51"/>
      <c r="GS396" s="51"/>
      <c r="GT396" s="51"/>
      <c r="GU396" s="51"/>
      <c r="GV396" s="51"/>
      <c r="GW396" s="51"/>
      <c r="GX396" s="51"/>
      <c r="GY396" s="51"/>
      <c r="GZ396" s="51"/>
      <c r="HA396" s="51"/>
      <c r="HB396" s="51"/>
      <c r="HC396" s="51"/>
      <c r="HD396" s="51"/>
      <c r="HE396" s="51"/>
      <c r="HF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c r="BS397" s="51"/>
      <c r="BT397" s="51"/>
      <c r="BU397" s="51"/>
      <c r="BV397" s="51"/>
      <c r="BW397" s="51"/>
      <c r="BX397" s="51"/>
      <c r="BY397" s="51"/>
      <c r="BZ397" s="51"/>
      <c r="CA397" s="51"/>
      <c r="CB397" s="51"/>
      <c r="CC397" s="51"/>
      <c r="CD397" s="51"/>
      <c r="CE397" s="51"/>
      <c r="CF397" s="51"/>
      <c r="CG397" s="51"/>
      <c r="CH397" s="51"/>
      <c r="CI397" s="51"/>
      <c r="CJ397" s="51"/>
      <c r="CK397" s="51"/>
      <c r="CL397" s="51"/>
      <c r="CM397" s="51"/>
      <c r="CN397" s="51"/>
      <c r="CO397" s="51"/>
      <c r="CP397" s="51"/>
      <c r="CQ397" s="51"/>
      <c r="CR397" s="51"/>
      <c r="CS397" s="51"/>
      <c r="CT397" s="51"/>
      <c r="CU397" s="51"/>
      <c r="CV397" s="51"/>
      <c r="CW397" s="51"/>
      <c r="CX397" s="51"/>
      <c r="CY397" s="51"/>
      <c r="CZ397" s="51"/>
      <c r="DA397" s="51"/>
      <c r="DB397" s="51"/>
      <c r="DC397" s="51"/>
      <c r="DD397" s="51"/>
      <c r="DE397" s="51"/>
      <c r="DF397" s="51"/>
      <c r="DG397" s="51"/>
      <c r="DH397" s="51"/>
      <c r="DI397" s="51"/>
      <c r="DJ397" s="51"/>
      <c r="DK397" s="51"/>
      <c r="DL397" s="51"/>
      <c r="DM397" s="51"/>
      <c r="DN397" s="51"/>
      <c r="DO397" s="51"/>
      <c r="DP397" s="51"/>
      <c r="DQ397" s="51"/>
      <c r="DR397" s="51"/>
      <c r="DS397" s="51"/>
      <c r="DT397" s="51"/>
      <c r="DU397" s="51"/>
      <c r="DV397" s="51"/>
      <c r="DW397" s="51"/>
      <c r="DX397" s="51"/>
      <c r="DY397" s="51"/>
      <c r="DZ397" s="51"/>
      <c r="EA397" s="51"/>
      <c r="EB397" s="51"/>
      <c r="EC397" s="51"/>
      <c r="ED397" s="51"/>
      <c r="EE397" s="51"/>
      <c r="EF397" s="51"/>
      <c r="EG397" s="51"/>
      <c r="EH397" s="51"/>
      <c r="EI397" s="51"/>
      <c r="EJ397" s="51"/>
      <c r="EK397" s="51"/>
      <c r="EL397" s="51"/>
      <c r="EM397" s="51"/>
      <c r="EN397" s="51"/>
      <c r="EO397" s="51"/>
      <c r="EP397" s="51"/>
      <c r="EQ397" s="51"/>
      <c r="ER397" s="51"/>
      <c r="ES397" s="51"/>
      <c r="ET397" s="51"/>
      <c r="EU397" s="51"/>
      <c r="EV397" s="51"/>
      <c r="EW397" s="51"/>
      <c r="EX397" s="51"/>
      <c r="EY397" s="51"/>
      <c r="EZ397" s="51"/>
      <c r="FA397" s="51"/>
      <c r="FB397" s="51"/>
      <c r="FC397" s="51"/>
      <c r="FD397" s="51"/>
      <c r="FE397" s="51"/>
      <c r="FF397" s="51"/>
      <c r="FG397" s="51"/>
      <c r="FH397" s="51"/>
      <c r="FI397" s="51"/>
      <c r="FJ397" s="51"/>
      <c r="FK397" s="51"/>
      <c r="FL397" s="51"/>
      <c r="FM397" s="51"/>
      <c r="FN397" s="51"/>
      <c r="FO397" s="51"/>
      <c r="FP397" s="51"/>
      <c r="FQ397" s="51"/>
      <c r="FR397" s="51"/>
      <c r="FS397" s="51"/>
      <c r="FT397" s="51"/>
      <c r="FU397" s="51"/>
      <c r="FV397" s="51"/>
      <c r="FW397" s="51"/>
      <c r="FX397" s="51"/>
      <c r="FY397" s="51"/>
      <c r="FZ397" s="51"/>
      <c r="GA397" s="51"/>
      <c r="GB397" s="51"/>
      <c r="GC397" s="51"/>
      <c r="GD397" s="51"/>
      <c r="GE397" s="51"/>
      <c r="GF397" s="51"/>
      <c r="GG397" s="51"/>
      <c r="GH397" s="51"/>
      <c r="GI397" s="51"/>
      <c r="GJ397" s="51"/>
      <c r="GK397" s="51"/>
      <c r="GL397" s="51"/>
      <c r="GM397" s="51"/>
      <c r="GN397" s="51"/>
      <c r="GO397" s="51"/>
      <c r="GP397" s="51"/>
      <c r="GQ397" s="51"/>
      <c r="GR397" s="51"/>
      <c r="GS397" s="51"/>
      <c r="GT397" s="51"/>
      <c r="GU397" s="51"/>
      <c r="GV397" s="51"/>
      <c r="GW397" s="51"/>
      <c r="GX397" s="51"/>
      <c r="GY397" s="51"/>
      <c r="GZ397" s="51"/>
      <c r="HA397" s="51"/>
      <c r="HB397" s="51"/>
      <c r="HC397" s="51"/>
      <c r="HD397" s="51"/>
      <c r="HE397" s="51"/>
      <c r="HF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c r="BS398" s="51"/>
      <c r="BT398" s="51"/>
      <c r="BU398" s="51"/>
      <c r="BV398" s="51"/>
      <c r="BW398" s="51"/>
      <c r="BX398" s="51"/>
      <c r="BY398" s="51"/>
      <c r="BZ398" s="51"/>
      <c r="CA398" s="51"/>
      <c r="CB398" s="51"/>
      <c r="CC398" s="51"/>
      <c r="CD398" s="51"/>
      <c r="CE398" s="51"/>
      <c r="CF398" s="51"/>
      <c r="CG398" s="51"/>
      <c r="CH398" s="51"/>
      <c r="CI398" s="51"/>
      <c r="CJ398" s="51"/>
      <c r="CK398" s="51"/>
      <c r="CL398" s="51"/>
      <c r="CM398" s="51"/>
      <c r="CN398" s="51"/>
      <c r="CO398" s="51"/>
      <c r="CP398" s="51"/>
      <c r="CQ398" s="51"/>
      <c r="CR398" s="51"/>
      <c r="CS398" s="51"/>
      <c r="CT398" s="51"/>
      <c r="CU398" s="51"/>
      <c r="CV398" s="51"/>
      <c r="CW398" s="51"/>
      <c r="CX398" s="51"/>
      <c r="CY398" s="51"/>
      <c r="CZ398" s="51"/>
      <c r="DA398" s="51"/>
      <c r="DB398" s="51"/>
      <c r="DC398" s="51"/>
      <c r="DD398" s="51"/>
      <c r="DE398" s="51"/>
      <c r="DF398" s="51"/>
      <c r="DG398" s="51"/>
      <c r="DH398" s="51"/>
      <c r="DI398" s="51"/>
      <c r="DJ398" s="51"/>
      <c r="DK398" s="51"/>
      <c r="DL398" s="51"/>
      <c r="DM398" s="51"/>
      <c r="DN398" s="51"/>
      <c r="DO398" s="51"/>
      <c r="DP398" s="51"/>
      <c r="DQ398" s="51"/>
      <c r="DR398" s="51"/>
      <c r="DS398" s="51"/>
      <c r="DT398" s="51"/>
      <c r="DU398" s="51"/>
      <c r="DV398" s="51"/>
      <c r="DW398" s="51"/>
      <c r="DX398" s="51"/>
      <c r="DY398" s="51"/>
      <c r="DZ398" s="51"/>
      <c r="EA398" s="51"/>
      <c r="EB398" s="51"/>
      <c r="EC398" s="51"/>
      <c r="ED398" s="51"/>
      <c r="EE398" s="51"/>
      <c r="EF398" s="51"/>
      <c r="EG398" s="51"/>
      <c r="EH398" s="51"/>
      <c r="EI398" s="51"/>
      <c r="EJ398" s="51"/>
      <c r="EK398" s="51"/>
      <c r="EL398" s="51"/>
      <c r="EM398" s="51"/>
      <c r="EN398" s="51"/>
      <c r="EO398" s="51"/>
      <c r="EP398" s="51"/>
      <c r="EQ398" s="51"/>
      <c r="ER398" s="51"/>
      <c r="ES398" s="51"/>
      <c r="ET398" s="51"/>
      <c r="EU398" s="51"/>
      <c r="EV398" s="51"/>
      <c r="EW398" s="51"/>
      <c r="EX398" s="51"/>
      <c r="EY398" s="51"/>
      <c r="EZ398" s="51"/>
      <c r="FA398" s="51"/>
      <c r="FB398" s="51"/>
      <c r="FC398" s="51"/>
      <c r="FD398" s="51"/>
      <c r="FE398" s="51"/>
      <c r="FF398" s="51"/>
      <c r="FG398" s="51"/>
      <c r="FH398" s="51"/>
      <c r="FI398" s="51"/>
      <c r="FJ398" s="51"/>
      <c r="FK398" s="51"/>
      <c r="FL398" s="51"/>
      <c r="FM398" s="51"/>
      <c r="FN398" s="51"/>
      <c r="FO398" s="51"/>
      <c r="FP398" s="51"/>
      <c r="FQ398" s="51"/>
      <c r="FR398" s="51"/>
      <c r="FS398" s="51"/>
      <c r="FT398" s="51"/>
      <c r="FU398" s="51"/>
      <c r="FV398" s="51"/>
      <c r="FW398" s="51"/>
      <c r="FX398" s="51"/>
      <c r="FY398" s="51"/>
      <c r="FZ398" s="51"/>
      <c r="GA398" s="51"/>
      <c r="GB398" s="51"/>
      <c r="GC398" s="51"/>
      <c r="GD398" s="51"/>
      <c r="GE398" s="51"/>
      <c r="GF398" s="51"/>
      <c r="GG398" s="51"/>
      <c r="GH398" s="51"/>
      <c r="GI398" s="51"/>
      <c r="GJ398" s="51"/>
      <c r="GK398" s="51"/>
      <c r="GL398" s="51"/>
      <c r="GM398" s="51"/>
      <c r="GN398" s="51"/>
      <c r="GO398" s="51"/>
      <c r="GP398" s="51"/>
      <c r="GQ398" s="51"/>
      <c r="GR398" s="51"/>
      <c r="GS398" s="51"/>
      <c r="GT398" s="51"/>
      <c r="GU398" s="51"/>
      <c r="GV398" s="51"/>
      <c r="GW398" s="51"/>
      <c r="GX398" s="51"/>
      <c r="GY398" s="51"/>
      <c r="GZ398" s="51"/>
      <c r="HA398" s="51"/>
      <c r="HB398" s="51"/>
      <c r="HC398" s="51"/>
      <c r="HD398" s="51"/>
      <c r="HE398" s="51"/>
      <c r="HF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c r="BS399" s="51"/>
      <c r="BT399" s="51"/>
      <c r="BU399" s="51"/>
      <c r="BV399" s="51"/>
      <c r="BW399" s="51"/>
      <c r="BX399" s="51"/>
      <c r="BY399" s="51"/>
      <c r="BZ399" s="51"/>
      <c r="CA399" s="51"/>
      <c r="CB399" s="51"/>
      <c r="CC399" s="51"/>
      <c r="CD399" s="51"/>
      <c r="CE399" s="51"/>
      <c r="CF399" s="51"/>
      <c r="CG399" s="51"/>
      <c r="CH399" s="51"/>
      <c r="CI399" s="51"/>
      <c r="CJ399" s="51"/>
      <c r="CK399" s="51"/>
      <c r="CL399" s="51"/>
      <c r="CM399" s="51"/>
      <c r="CN399" s="51"/>
      <c r="CO399" s="51"/>
      <c r="CP399" s="51"/>
      <c r="CQ399" s="51"/>
      <c r="CR399" s="51"/>
      <c r="CS399" s="51"/>
      <c r="CT399" s="51"/>
      <c r="CU399" s="51"/>
      <c r="CV399" s="51"/>
      <c r="CW399" s="51"/>
      <c r="CX399" s="51"/>
      <c r="CY399" s="51"/>
      <c r="CZ399" s="51"/>
      <c r="DA399" s="51"/>
      <c r="DB399" s="51"/>
      <c r="DC399" s="51"/>
      <c r="DD399" s="51"/>
      <c r="DE399" s="51"/>
      <c r="DF399" s="51"/>
      <c r="DG399" s="51"/>
      <c r="DH399" s="51"/>
      <c r="DI399" s="51"/>
      <c r="DJ399" s="51"/>
      <c r="DK399" s="51"/>
      <c r="DL399" s="51"/>
      <c r="DM399" s="51"/>
      <c r="DN399" s="51"/>
      <c r="DO399" s="51"/>
      <c r="DP399" s="51"/>
      <c r="DQ399" s="51"/>
      <c r="DR399" s="51"/>
      <c r="DS399" s="51"/>
      <c r="DT399" s="51"/>
      <c r="DU399" s="51"/>
      <c r="DV399" s="51"/>
      <c r="DW399" s="51"/>
      <c r="DX399" s="51"/>
      <c r="DY399" s="51"/>
      <c r="DZ399" s="51"/>
      <c r="EA399" s="51"/>
      <c r="EB399" s="51"/>
      <c r="EC399" s="51"/>
      <c r="ED399" s="51"/>
      <c r="EE399" s="51"/>
      <c r="EF399" s="51"/>
      <c r="EG399" s="51"/>
      <c r="EH399" s="51"/>
      <c r="EI399" s="51"/>
      <c r="EJ399" s="51"/>
      <c r="EK399" s="51"/>
      <c r="EL399" s="51"/>
      <c r="EM399" s="51"/>
      <c r="EN399" s="51"/>
      <c r="EO399" s="51"/>
      <c r="EP399" s="51"/>
      <c r="EQ399" s="51"/>
      <c r="ER399" s="51"/>
      <c r="ES399" s="51"/>
      <c r="ET399" s="51"/>
      <c r="EU399" s="51"/>
      <c r="EV399" s="51"/>
      <c r="EW399" s="51"/>
      <c r="EX399" s="51"/>
      <c r="EY399" s="51"/>
      <c r="EZ399" s="51"/>
      <c r="FA399" s="51"/>
      <c r="FB399" s="51"/>
      <c r="FC399" s="51"/>
      <c r="FD399" s="51"/>
      <c r="FE399" s="51"/>
      <c r="FF399" s="51"/>
      <c r="FG399" s="51"/>
      <c r="FH399" s="51"/>
      <c r="FI399" s="51"/>
      <c r="FJ399" s="51"/>
      <c r="FK399" s="51"/>
      <c r="FL399" s="51"/>
      <c r="FM399" s="51"/>
      <c r="FN399" s="51"/>
      <c r="FO399" s="51"/>
      <c r="FP399" s="51"/>
      <c r="FQ399" s="51"/>
      <c r="FR399" s="51"/>
      <c r="FS399" s="51"/>
      <c r="FT399" s="51"/>
      <c r="FU399" s="51"/>
      <c r="FV399" s="51"/>
      <c r="FW399" s="51"/>
      <c r="FX399" s="51"/>
      <c r="FY399" s="51"/>
      <c r="FZ399" s="51"/>
      <c r="GA399" s="51"/>
      <c r="GB399" s="51"/>
      <c r="GC399" s="51"/>
      <c r="GD399" s="51"/>
      <c r="GE399" s="51"/>
      <c r="GF399" s="51"/>
      <c r="GG399" s="51"/>
      <c r="GH399" s="51"/>
      <c r="GI399" s="51"/>
      <c r="GJ399" s="51"/>
      <c r="GK399" s="51"/>
      <c r="GL399" s="51"/>
      <c r="GM399" s="51"/>
      <c r="GN399" s="51"/>
      <c r="GO399" s="51"/>
      <c r="GP399" s="51"/>
      <c r="GQ399" s="51"/>
      <c r="GR399" s="51"/>
      <c r="GS399" s="51"/>
      <c r="GT399" s="51"/>
      <c r="GU399" s="51"/>
      <c r="GV399" s="51"/>
      <c r="GW399" s="51"/>
      <c r="GX399" s="51"/>
      <c r="GY399" s="51"/>
      <c r="GZ399" s="51"/>
      <c r="HA399" s="51"/>
      <c r="HB399" s="51"/>
      <c r="HC399" s="51"/>
      <c r="HD399" s="51"/>
      <c r="HE399" s="51"/>
      <c r="HF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c r="BS400" s="51"/>
      <c r="BT400" s="51"/>
      <c r="BU400" s="51"/>
      <c r="BV400" s="51"/>
      <c r="BW400" s="51"/>
      <c r="BX400" s="51"/>
      <c r="BY400" s="51"/>
      <c r="BZ400" s="51"/>
      <c r="CA400" s="51"/>
      <c r="CB400" s="51"/>
      <c r="CC400" s="51"/>
      <c r="CD400" s="51"/>
      <c r="CE400" s="51"/>
      <c r="CF400" s="51"/>
      <c r="CG400" s="51"/>
      <c r="CH400" s="51"/>
      <c r="CI400" s="51"/>
      <c r="CJ400" s="51"/>
      <c r="CK400" s="51"/>
      <c r="CL400" s="51"/>
      <c r="CM400" s="51"/>
      <c r="CN400" s="51"/>
      <c r="CO400" s="51"/>
      <c r="CP400" s="51"/>
      <c r="CQ400" s="51"/>
      <c r="CR400" s="51"/>
      <c r="CS400" s="51"/>
      <c r="CT400" s="51"/>
      <c r="CU400" s="51"/>
      <c r="CV400" s="51"/>
      <c r="CW400" s="51"/>
      <c r="CX400" s="51"/>
      <c r="CY400" s="51"/>
      <c r="CZ400" s="51"/>
      <c r="DA400" s="51"/>
      <c r="DB400" s="51"/>
      <c r="DC400" s="51"/>
      <c r="DD400" s="51"/>
      <c r="DE400" s="51"/>
      <c r="DF400" s="51"/>
      <c r="DG400" s="51"/>
      <c r="DH400" s="51"/>
      <c r="DI400" s="51"/>
      <c r="DJ400" s="51"/>
      <c r="DK400" s="51"/>
      <c r="DL400" s="51"/>
      <c r="DM400" s="51"/>
      <c r="DN400" s="51"/>
      <c r="DO400" s="51"/>
      <c r="DP400" s="51"/>
      <c r="DQ400" s="51"/>
      <c r="DR400" s="51"/>
      <c r="DS400" s="51"/>
      <c r="DT400" s="51"/>
      <c r="DU400" s="51"/>
      <c r="DV400" s="51"/>
      <c r="DW400" s="51"/>
      <c r="DX400" s="51"/>
      <c r="DY400" s="51"/>
      <c r="DZ400" s="51"/>
      <c r="EA400" s="51"/>
      <c r="EB400" s="51"/>
      <c r="EC400" s="51"/>
      <c r="ED400" s="51"/>
      <c r="EE400" s="51"/>
      <c r="EF400" s="51"/>
      <c r="EG400" s="51"/>
      <c r="EH400" s="51"/>
      <c r="EI400" s="51"/>
      <c r="EJ400" s="51"/>
      <c r="EK400" s="51"/>
      <c r="EL400" s="51"/>
      <c r="EM400" s="51"/>
      <c r="EN400" s="51"/>
      <c r="EO400" s="51"/>
      <c r="EP400" s="51"/>
      <c r="EQ400" s="51"/>
      <c r="ER400" s="51"/>
      <c r="ES400" s="51"/>
      <c r="ET400" s="51"/>
      <c r="EU400" s="51"/>
      <c r="EV400" s="51"/>
      <c r="EW400" s="51"/>
      <c r="EX400" s="51"/>
      <c r="EY400" s="51"/>
      <c r="EZ400" s="51"/>
      <c r="FA400" s="51"/>
      <c r="FB400" s="51"/>
      <c r="FC400" s="51"/>
      <c r="FD400" s="51"/>
      <c r="FE400" s="51"/>
      <c r="FF400" s="51"/>
      <c r="FG400" s="51"/>
      <c r="FH400" s="51"/>
      <c r="FI400" s="51"/>
      <c r="FJ400" s="51"/>
      <c r="FK400" s="51"/>
      <c r="FL400" s="51"/>
      <c r="FM400" s="51"/>
      <c r="FN400" s="51"/>
      <c r="FO400" s="51"/>
      <c r="FP400" s="51"/>
      <c r="FQ400" s="51"/>
      <c r="FR400" s="51"/>
      <c r="FS400" s="51"/>
      <c r="FT400" s="51"/>
      <c r="FU400" s="51"/>
      <c r="FV400" s="51"/>
      <c r="FW400" s="51"/>
      <c r="FX400" s="51"/>
      <c r="FY400" s="51"/>
      <c r="FZ400" s="51"/>
      <c r="GA400" s="51"/>
      <c r="GB400" s="51"/>
      <c r="GC400" s="51"/>
      <c r="GD400" s="51"/>
      <c r="GE400" s="51"/>
      <c r="GF400" s="51"/>
      <c r="GG400" s="51"/>
      <c r="GH400" s="51"/>
      <c r="GI400" s="51"/>
      <c r="GJ400" s="51"/>
      <c r="GK400" s="51"/>
      <c r="GL400" s="51"/>
      <c r="GM400" s="51"/>
      <c r="GN400" s="51"/>
      <c r="GO400" s="51"/>
      <c r="GP400" s="51"/>
      <c r="GQ400" s="51"/>
      <c r="GR400" s="51"/>
      <c r="GS400" s="51"/>
      <c r="GT400" s="51"/>
      <c r="GU400" s="51"/>
      <c r="GV400" s="51"/>
      <c r="GW400" s="51"/>
      <c r="GX400" s="51"/>
      <c r="GY400" s="51"/>
      <c r="GZ400" s="51"/>
      <c r="HA400" s="51"/>
      <c r="HB400" s="51"/>
      <c r="HC400" s="51"/>
      <c r="HD400" s="51"/>
      <c r="HE400" s="51"/>
      <c r="HF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c r="BS401" s="51"/>
      <c r="BT401" s="51"/>
      <c r="BU401" s="51"/>
      <c r="BV401" s="51"/>
      <c r="BW401" s="51"/>
      <c r="BX401" s="51"/>
      <c r="BY401" s="51"/>
      <c r="BZ401" s="51"/>
      <c r="CA401" s="51"/>
      <c r="CB401" s="51"/>
      <c r="CC401" s="51"/>
      <c r="CD401" s="51"/>
      <c r="CE401" s="51"/>
      <c r="CF401" s="51"/>
      <c r="CG401" s="51"/>
      <c r="CH401" s="51"/>
      <c r="CI401" s="51"/>
      <c r="CJ401" s="51"/>
      <c r="CK401" s="51"/>
      <c r="CL401" s="51"/>
      <c r="CM401" s="51"/>
      <c r="CN401" s="51"/>
      <c r="CO401" s="51"/>
      <c r="CP401" s="51"/>
      <c r="CQ401" s="51"/>
      <c r="CR401" s="51"/>
      <c r="CS401" s="51"/>
      <c r="CT401" s="51"/>
      <c r="CU401" s="51"/>
      <c r="CV401" s="51"/>
      <c r="CW401" s="51"/>
      <c r="CX401" s="51"/>
      <c r="CY401" s="51"/>
      <c r="CZ401" s="51"/>
      <c r="DA401" s="51"/>
      <c r="DB401" s="51"/>
      <c r="DC401" s="51"/>
      <c r="DD401" s="51"/>
      <c r="DE401" s="51"/>
      <c r="DF401" s="51"/>
      <c r="DG401" s="51"/>
      <c r="DH401" s="51"/>
      <c r="DI401" s="51"/>
      <c r="DJ401" s="51"/>
      <c r="DK401" s="51"/>
      <c r="DL401" s="51"/>
      <c r="DM401" s="51"/>
      <c r="DN401" s="51"/>
      <c r="DO401" s="51"/>
      <c r="DP401" s="51"/>
      <c r="DQ401" s="51"/>
      <c r="DR401" s="51"/>
      <c r="DS401" s="51"/>
      <c r="DT401" s="51"/>
      <c r="DU401" s="51"/>
      <c r="DV401" s="51"/>
      <c r="DW401" s="51"/>
      <c r="DX401" s="51"/>
      <c r="DY401" s="51"/>
      <c r="DZ401" s="51"/>
      <c r="EA401" s="51"/>
      <c r="EB401" s="51"/>
      <c r="EC401" s="51"/>
      <c r="ED401" s="51"/>
      <c r="EE401" s="51"/>
      <c r="EF401" s="51"/>
      <c r="EG401" s="51"/>
      <c r="EH401" s="51"/>
      <c r="EI401" s="51"/>
      <c r="EJ401" s="51"/>
      <c r="EK401" s="51"/>
      <c r="EL401" s="51"/>
      <c r="EM401" s="51"/>
      <c r="EN401" s="51"/>
      <c r="EO401" s="51"/>
      <c r="EP401" s="51"/>
      <c r="EQ401" s="51"/>
      <c r="ER401" s="51"/>
      <c r="ES401" s="51"/>
      <c r="ET401" s="51"/>
      <c r="EU401" s="51"/>
      <c r="EV401" s="51"/>
      <c r="EW401" s="51"/>
      <c r="EX401" s="51"/>
      <c r="EY401" s="51"/>
      <c r="EZ401" s="51"/>
      <c r="FA401" s="51"/>
      <c r="FB401" s="51"/>
      <c r="FC401" s="51"/>
      <c r="FD401" s="51"/>
      <c r="FE401" s="51"/>
      <c r="FF401" s="51"/>
      <c r="FG401" s="51"/>
      <c r="FH401" s="51"/>
      <c r="FI401" s="51"/>
      <c r="FJ401" s="51"/>
      <c r="FK401" s="51"/>
      <c r="FL401" s="51"/>
      <c r="FM401" s="51"/>
      <c r="FN401" s="51"/>
      <c r="FO401" s="51"/>
      <c r="FP401" s="51"/>
      <c r="FQ401" s="51"/>
      <c r="FR401" s="51"/>
      <c r="FS401" s="51"/>
      <c r="FT401" s="51"/>
      <c r="FU401" s="51"/>
      <c r="FV401" s="51"/>
      <c r="FW401" s="51"/>
      <c r="FX401" s="51"/>
      <c r="FY401" s="51"/>
      <c r="FZ401" s="51"/>
      <c r="GA401" s="51"/>
      <c r="GB401" s="51"/>
      <c r="GC401" s="51"/>
      <c r="GD401" s="51"/>
      <c r="GE401" s="51"/>
      <c r="GF401" s="51"/>
      <c r="GG401" s="51"/>
      <c r="GH401" s="51"/>
      <c r="GI401" s="51"/>
      <c r="GJ401" s="51"/>
      <c r="GK401" s="51"/>
      <c r="GL401" s="51"/>
      <c r="GM401" s="51"/>
      <c r="GN401" s="51"/>
      <c r="GO401" s="51"/>
      <c r="GP401" s="51"/>
      <c r="GQ401" s="51"/>
      <c r="GR401" s="51"/>
      <c r="GS401" s="51"/>
      <c r="GT401" s="51"/>
      <c r="GU401" s="51"/>
      <c r="GV401" s="51"/>
      <c r="GW401" s="51"/>
      <c r="GX401" s="51"/>
      <c r="GY401" s="51"/>
      <c r="GZ401" s="51"/>
      <c r="HA401" s="51"/>
      <c r="HB401" s="51"/>
      <c r="HC401" s="51"/>
      <c r="HD401" s="51"/>
      <c r="HE401" s="51"/>
      <c r="HF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c r="BS402" s="51"/>
      <c r="BT402" s="51"/>
      <c r="BU402" s="51"/>
      <c r="BV402" s="51"/>
      <c r="BW402" s="51"/>
      <c r="BX402" s="51"/>
      <c r="BY402" s="51"/>
      <c r="BZ402" s="51"/>
      <c r="CA402" s="51"/>
      <c r="CB402" s="51"/>
      <c r="CC402" s="51"/>
      <c r="CD402" s="51"/>
      <c r="CE402" s="51"/>
      <c r="CF402" s="51"/>
      <c r="CG402" s="51"/>
      <c r="CH402" s="51"/>
      <c r="CI402" s="51"/>
      <c r="CJ402" s="51"/>
      <c r="CK402" s="51"/>
      <c r="CL402" s="51"/>
      <c r="CM402" s="51"/>
      <c r="CN402" s="51"/>
      <c r="CO402" s="51"/>
      <c r="CP402" s="51"/>
      <c r="CQ402" s="51"/>
      <c r="CR402" s="51"/>
      <c r="CS402" s="51"/>
      <c r="CT402" s="51"/>
      <c r="CU402" s="51"/>
      <c r="CV402" s="51"/>
      <c r="CW402" s="51"/>
      <c r="CX402" s="51"/>
      <c r="CY402" s="51"/>
      <c r="CZ402" s="51"/>
      <c r="DA402" s="51"/>
      <c r="DB402" s="51"/>
      <c r="DC402" s="51"/>
      <c r="DD402" s="51"/>
      <c r="DE402" s="51"/>
      <c r="DF402" s="51"/>
      <c r="DG402" s="51"/>
      <c r="DH402" s="51"/>
      <c r="DI402" s="51"/>
      <c r="DJ402" s="51"/>
      <c r="DK402" s="51"/>
      <c r="DL402" s="51"/>
      <c r="DM402" s="51"/>
      <c r="DN402" s="51"/>
      <c r="DO402" s="51"/>
      <c r="DP402" s="51"/>
      <c r="DQ402" s="51"/>
      <c r="DR402" s="51"/>
      <c r="DS402" s="51"/>
      <c r="DT402" s="51"/>
      <c r="DU402" s="51"/>
      <c r="DV402" s="51"/>
      <c r="DW402" s="51"/>
      <c r="DX402" s="51"/>
      <c r="DY402" s="51"/>
      <c r="DZ402" s="51"/>
      <c r="EA402" s="51"/>
      <c r="EB402" s="51"/>
      <c r="EC402" s="51"/>
      <c r="ED402" s="51"/>
      <c r="EE402" s="51"/>
      <c r="EF402" s="51"/>
      <c r="EG402" s="51"/>
      <c r="EH402" s="51"/>
      <c r="EI402" s="51"/>
      <c r="EJ402" s="51"/>
      <c r="EK402" s="51"/>
      <c r="EL402" s="51"/>
      <c r="EM402" s="51"/>
      <c r="EN402" s="51"/>
      <c r="EO402" s="51"/>
      <c r="EP402" s="51"/>
      <c r="EQ402" s="51"/>
      <c r="ER402" s="51"/>
      <c r="ES402" s="51"/>
      <c r="ET402" s="51"/>
      <c r="EU402" s="51"/>
      <c r="EV402" s="51"/>
      <c r="EW402" s="51"/>
      <c r="EX402" s="51"/>
      <c r="EY402" s="51"/>
      <c r="EZ402" s="51"/>
      <c r="FA402" s="51"/>
      <c r="FB402" s="51"/>
      <c r="FC402" s="51"/>
      <c r="FD402" s="51"/>
      <c r="FE402" s="51"/>
      <c r="FF402" s="51"/>
      <c r="FG402" s="51"/>
      <c r="FH402" s="51"/>
      <c r="FI402" s="51"/>
      <c r="FJ402" s="51"/>
      <c r="FK402" s="51"/>
      <c r="FL402" s="51"/>
      <c r="FM402" s="51"/>
      <c r="FN402" s="51"/>
      <c r="FO402" s="51"/>
      <c r="FP402" s="51"/>
      <c r="FQ402" s="51"/>
      <c r="FR402" s="51"/>
      <c r="FS402" s="51"/>
      <c r="FT402" s="51"/>
      <c r="FU402" s="51"/>
      <c r="FV402" s="51"/>
      <c r="FW402" s="51"/>
      <c r="FX402" s="51"/>
      <c r="FY402" s="51"/>
      <c r="FZ402" s="51"/>
      <c r="GA402" s="51"/>
      <c r="GB402" s="51"/>
      <c r="GC402" s="51"/>
      <c r="GD402" s="51"/>
      <c r="GE402" s="51"/>
      <c r="GF402" s="51"/>
      <c r="GG402" s="51"/>
      <c r="GH402" s="51"/>
      <c r="GI402" s="51"/>
      <c r="GJ402" s="51"/>
      <c r="GK402" s="51"/>
      <c r="GL402" s="51"/>
      <c r="GM402" s="51"/>
      <c r="GN402" s="51"/>
      <c r="GO402" s="51"/>
      <c r="GP402" s="51"/>
      <c r="GQ402" s="51"/>
      <c r="GR402" s="51"/>
      <c r="GS402" s="51"/>
      <c r="GT402" s="51"/>
      <c r="GU402" s="51"/>
      <c r="GV402" s="51"/>
      <c r="GW402" s="51"/>
      <c r="GX402" s="51"/>
      <c r="GY402" s="51"/>
      <c r="GZ402" s="51"/>
      <c r="HA402" s="51"/>
      <c r="HB402" s="51"/>
      <c r="HC402" s="51"/>
      <c r="HD402" s="51"/>
      <c r="HE402" s="51"/>
      <c r="HF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c r="BS403" s="51"/>
      <c r="BT403" s="51"/>
      <c r="BU403" s="51"/>
      <c r="BV403" s="51"/>
      <c r="BW403" s="51"/>
      <c r="BX403" s="51"/>
      <c r="BY403" s="51"/>
      <c r="BZ403" s="51"/>
      <c r="CA403" s="51"/>
      <c r="CB403" s="51"/>
      <c r="CC403" s="51"/>
      <c r="CD403" s="51"/>
      <c r="CE403" s="51"/>
      <c r="CF403" s="51"/>
      <c r="CG403" s="51"/>
      <c r="CH403" s="51"/>
      <c r="CI403" s="51"/>
      <c r="CJ403" s="51"/>
      <c r="CK403" s="51"/>
      <c r="CL403" s="51"/>
      <c r="CM403" s="51"/>
      <c r="CN403" s="51"/>
      <c r="CO403" s="51"/>
      <c r="CP403" s="51"/>
      <c r="CQ403" s="51"/>
      <c r="CR403" s="51"/>
      <c r="CS403" s="51"/>
      <c r="CT403" s="51"/>
      <c r="CU403" s="51"/>
      <c r="CV403" s="51"/>
      <c r="CW403" s="51"/>
      <c r="CX403" s="51"/>
      <c r="CY403" s="51"/>
      <c r="CZ403" s="51"/>
      <c r="DA403" s="51"/>
      <c r="DB403" s="51"/>
      <c r="DC403" s="51"/>
      <c r="DD403" s="51"/>
      <c r="DE403" s="51"/>
      <c r="DF403" s="51"/>
      <c r="DG403" s="51"/>
      <c r="DH403" s="51"/>
      <c r="DI403" s="51"/>
      <c r="DJ403" s="51"/>
      <c r="DK403" s="51"/>
      <c r="DL403" s="51"/>
      <c r="DM403" s="51"/>
      <c r="DN403" s="51"/>
      <c r="DO403" s="51"/>
      <c r="DP403" s="51"/>
      <c r="DQ403" s="51"/>
      <c r="DR403" s="51"/>
      <c r="DS403" s="51"/>
      <c r="DT403" s="51"/>
      <c r="DU403" s="51"/>
      <c r="DV403" s="51"/>
      <c r="DW403" s="51"/>
      <c r="DX403" s="51"/>
      <c r="DY403" s="51"/>
      <c r="DZ403" s="51"/>
      <c r="EA403" s="51"/>
      <c r="EB403" s="51"/>
      <c r="EC403" s="51"/>
      <c r="ED403" s="51"/>
      <c r="EE403" s="51"/>
      <c r="EF403" s="51"/>
      <c r="EG403" s="51"/>
      <c r="EH403" s="51"/>
      <c r="EI403" s="51"/>
      <c r="EJ403" s="51"/>
      <c r="EK403" s="51"/>
      <c r="EL403" s="51"/>
      <c r="EM403" s="51"/>
      <c r="EN403" s="51"/>
      <c r="EO403" s="51"/>
      <c r="EP403" s="51"/>
      <c r="EQ403" s="51"/>
      <c r="ER403" s="51"/>
      <c r="ES403" s="51"/>
      <c r="ET403" s="51"/>
      <c r="EU403" s="51"/>
      <c r="EV403" s="51"/>
      <c r="EW403" s="51"/>
      <c r="EX403" s="51"/>
      <c r="EY403" s="51"/>
      <c r="EZ403" s="51"/>
      <c r="FA403" s="51"/>
      <c r="FB403" s="51"/>
      <c r="FC403" s="51"/>
      <c r="FD403" s="51"/>
      <c r="FE403" s="51"/>
      <c r="FF403" s="51"/>
      <c r="FG403" s="51"/>
      <c r="FH403" s="51"/>
      <c r="FI403" s="51"/>
      <c r="FJ403" s="51"/>
      <c r="FK403" s="51"/>
      <c r="FL403" s="51"/>
      <c r="FM403" s="51"/>
      <c r="FN403" s="51"/>
      <c r="FO403" s="51"/>
      <c r="FP403" s="51"/>
      <c r="FQ403" s="51"/>
      <c r="FR403" s="51"/>
      <c r="FS403" s="51"/>
      <c r="FT403" s="51"/>
      <c r="FU403" s="51"/>
      <c r="FV403" s="51"/>
      <c r="FW403" s="51"/>
      <c r="FX403" s="51"/>
      <c r="FY403" s="51"/>
      <c r="FZ403" s="51"/>
      <c r="GA403" s="51"/>
      <c r="GB403" s="51"/>
      <c r="GC403" s="51"/>
      <c r="GD403" s="51"/>
      <c r="GE403" s="51"/>
      <c r="GF403" s="51"/>
      <c r="GG403" s="51"/>
      <c r="GH403" s="51"/>
      <c r="GI403" s="51"/>
      <c r="GJ403" s="51"/>
      <c r="GK403" s="51"/>
      <c r="GL403" s="51"/>
      <c r="GM403" s="51"/>
      <c r="GN403" s="51"/>
      <c r="GO403" s="51"/>
      <c r="GP403" s="51"/>
      <c r="GQ403" s="51"/>
      <c r="GR403" s="51"/>
      <c r="GS403" s="51"/>
      <c r="GT403" s="51"/>
      <c r="GU403" s="51"/>
      <c r="GV403" s="51"/>
      <c r="GW403" s="51"/>
      <c r="GX403" s="51"/>
      <c r="GY403" s="51"/>
      <c r="GZ403" s="51"/>
      <c r="HA403" s="51"/>
      <c r="HB403" s="51"/>
      <c r="HC403" s="51"/>
      <c r="HD403" s="51"/>
      <c r="HE403" s="51"/>
      <c r="HF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c r="BS404" s="51"/>
      <c r="BT404" s="51"/>
      <c r="BU404" s="51"/>
      <c r="BV404" s="51"/>
      <c r="BW404" s="51"/>
      <c r="BX404" s="51"/>
      <c r="BY404" s="51"/>
      <c r="BZ404" s="51"/>
      <c r="CA404" s="51"/>
      <c r="CB404" s="51"/>
      <c r="CC404" s="51"/>
      <c r="CD404" s="51"/>
      <c r="CE404" s="51"/>
      <c r="CF404" s="51"/>
      <c r="CG404" s="51"/>
      <c r="CH404" s="51"/>
      <c r="CI404" s="51"/>
      <c r="CJ404" s="51"/>
      <c r="CK404" s="51"/>
      <c r="CL404" s="51"/>
      <c r="CM404" s="51"/>
      <c r="CN404" s="51"/>
      <c r="CO404" s="51"/>
      <c r="CP404" s="51"/>
      <c r="CQ404" s="51"/>
      <c r="CR404" s="51"/>
      <c r="CS404" s="51"/>
      <c r="CT404" s="51"/>
      <c r="CU404" s="51"/>
      <c r="CV404" s="51"/>
      <c r="CW404" s="51"/>
      <c r="CX404" s="51"/>
      <c r="CY404" s="51"/>
      <c r="CZ404" s="51"/>
      <c r="DA404" s="51"/>
      <c r="DB404" s="51"/>
      <c r="DC404" s="51"/>
      <c r="DD404" s="51"/>
      <c r="DE404" s="51"/>
      <c r="DF404" s="51"/>
      <c r="DG404" s="51"/>
      <c r="DH404" s="51"/>
      <c r="DI404" s="51"/>
      <c r="DJ404" s="51"/>
      <c r="DK404" s="51"/>
      <c r="DL404" s="51"/>
      <c r="DM404" s="51"/>
      <c r="DN404" s="51"/>
      <c r="DO404" s="51"/>
      <c r="DP404" s="51"/>
      <c r="DQ404" s="51"/>
      <c r="DR404" s="51"/>
      <c r="DS404" s="51"/>
      <c r="DT404" s="51"/>
      <c r="DU404" s="51"/>
      <c r="DV404" s="51"/>
      <c r="DW404" s="51"/>
      <c r="DX404" s="51"/>
      <c r="DY404" s="51"/>
      <c r="DZ404" s="51"/>
      <c r="EA404" s="51"/>
      <c r="EB404" s="51"/>
      <c r="EC404" s="51"/>
      <c r="ED404" s="51"/>
      <c r="EE404" s="51"/>
      <c r="EF404" s="51"/>
      <c r="EG404" s="51"/>
      <c r="EH404" s="51"/>
      <c r="EI404" s="51"/>
      <c r="EJ404" s="51"/>
      <c r="EK404" s="51"/>
      <c r="EL404" s="51"/>
      <c r="EM404" s="51"/>
      <c r="EN404" s="51"/>
      <c r="EO404" s="51"/>
      <c r="EP404" s="51"/>
      <c r="EQ404" s="51"/>
      <c r="ER404" s="51"/>
      <c r="ES404" s="51"/>
      <c r="ET404" s="51"/>
      <c r="EU404" s="51"/>
      <c r="EV404" s="51"/>
      <c r="EW404" s="51"/>
      <c r="EX404" s="51"/>
      <c r="EY404" s="51"/>
      <c r="EZ404" s="51"/>
      <c r="FA404" s="51"/>
      <c r="FB404" s="51"/>
      <c r="FC404" s="51"/>
      <c r="FD404" s="51"/>
      <c r="FE404" s="51"/>
      <c r="FF404" s="51"/>
      <c r="FG404" s="51"/>
      <c r="FH404" s="51"/>
      <c r="FI404" s="51"/>
      <c r="FJ404" s="51"/>
      <c r="FK404" s="51"/>
      <c r="FL404" s="51"/>
      <c r="FM404" s="51"/>
      <c r="FN404" s="51"/>
      <c r="FO404" s="51"/>
      <c r="FP404" s="51"/>
      <c r="FQ404" s="51"/>
      <c r="FR404" s="51"/>
      <c r="FS404" s="51"/>
      <c r="FT404" s="51"/>
      <c r="FU404" s="51"/>
      <c r="FV404" s="51"/>
      <c r="FW404" s="51"/>
      <c r="FX404" s="51"/>
      <c r="FY404" s="51"/>
      <c r="FZ404" s="51"/>
      <c r="GA404" s="51"/>
      <c r="GB404" s="51"/>
      <c r="GC404" s="51"/>
      <c r="GD404" s="51"/>
      <c r="GE404" s="51"/>
      <c r="GF404" s="51"/>
      <c r="GG404" s="51"/>
      <c r="GH404" s="51"/>
      <c r="GI404" s="51"/>
      <c r="GJ404" s="51"/>
      <c r="GK404" s="51"/>
      <c r="GL404" s="51"/>
      <c r="GM404" s="51"/>
      <c r="GN404" s="51"/>
      <c r="GO404" s="51"/>
      <c r="GP404" s="51"/>
      <c r="GQ404" s="51"/>
      <c r="GR404" s="51"/>
      <c r="GS404" s="51"/>
      <c r="GT404" s="51"/>
      <c r="GU404" s="51"/>
      <c r="GV404" s="51"/>
      <c r="GW404" s="51"/>
      <c r="GX404" s="51"/>
      <c r="GY404" s="51"/>
      <c r="GZ404" s="51"/>
      <c r="HA404" s="51"/>
      <c r="HB404" s="51"/>
      <c r="HC404" s="51"/>
      <c r="HD404" s="51"/>
      <c r="HE404" s="51"/>
      <c r="HF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c r="BS405" s="51"/>
      <c r="BT405" s="51"/>
      <c r="BU405" s="51"/>
      <c r="BV405" s="51"/>
      <c r="BW405" s="51"/>
      <c r="BX405" s="51"/>
      <c r="BY405" s="51"/>
      <c r="BZ405" s="51"/>
      <c r="CA405" s="51"/>
      <c r="CB405" s="51"/>
      <c r="CC405" s="51"/>
      <c r="CD405" s="51"/>
      <c r="CE405" s="51"/>
      <c r="CF405" s="51"/>
      <c r="CG405" s="51"/>
      <c r="CH405" s="51"/>
      <c r="CI405" s="51"/>
      <c r="CJ405" s="51"/>
      <c r="CK405" s="51"/>
      <c r="CL405" s="51"/>
      <c r="CM405" s="51"/>
      <c r="CN405" s="51"/>
      <c r="CO405" s="51"/>
      <c r="CP405" s="51"/>
      <c r="CQ405" s="51"/>
      <c r="CR405" s="51"/>
      <c r="CS405" s="51"/>
      <c r="CT405" s="51"/>
      <c r="CU405" s="51"/>
      <c r="CV405" s="51"/>
      <c r="CW405" s="51"/>
      <c r="CX405" s="51"/>
      <c r="CY405" s="51"/>
      <c r="CZ405" s="51"/>
      <c r="DA405" s="51"/>
      <c r="DB405" s="51"/>
      <c r="DC405" s="51"/>
      <c r="DD405" s="51"/>
      <c r="DE405" s="51"/>
      <c r="DF405" s="51"/>
      <c r="DG405" s="51"/>
      <c r="DH405" s="51"/>
      <c r="DI405" s="51"/>
      <c r="DJ405" s="51"/>
      <c r="DK405" s="51"/>
      <c r="DL405" s="51"/>
      <c r="DM405" s="51"/>
      <c r="DN405" s="51"/>
      <c r="DO405" s="51"/>
      <c r="DP405" s="51"/>
      <c r="DQ405" s="51"/>
      <c r="DR405" s="51"/>
      <c r="DS405" s="51"/>
      <c r="DT405" s="51"/>
      <c r="DU405" s="51"/>
      <c r="DV405" s="51"/>
      <c r="DW405" s="51"/>
      <c r="DX405" s="51"/>
      <c r="DY405" s="51"/>
      <c r="DZ405" s="51"/>
      <c r="EA405" s="51"/>
      <c r="EB405" s="51"/>
      <c r="EC405" s="51"/>
      <c r="ED405" s="51"/>
      <c r="EE405" s="51"/>
      <c r="EF405" s="51"/>
      <c r="EG405" s="51"/>
      <c r="EH405" s="51"/>
      <c r="EI405" s="51"/>
      <c r="EJ405" s="51"/>
      <c r="EK405" s="51"/>
      <c r="EL405" s="51"/>
      <c r="EM405" s="51"/>
      <c r="EN405" s="51"/>
      <c r="EO405" s="51"/>
      <c r="EP405" s="51"/>
      <c r="EQ405" s="51"/>
      <c r="ER405" s="51"/>
      <c r="ES405" s="51"/>
      <c r="ET405" s="51"/>
      <c r="EU405" s="51"/>
      <c r="EV405" s="51"/>
      <c r="EW405" s="51"/>
      <c r="EX405" s="51"/>
      <c r="EY405" s="51"/>
      <c r="EZ405" s="51"/>
      <c r="FA405" s="51"/>
      <c r="FB405" s="51"/>
      <c r="FC405" s="51"/>
      <c r="FD405" s="51"/>
      <c r="FE405" s="51"/>
      <c r="FF405" s="51"/>
      <c r="FG405" s="51"/>
      <c r="FH405" s="51"/>
      <c r="FI405" s="51"/>
      <c r="FJ405" s="51"/>
      <c r="FK405" s="51"/>
      <c r="FL405" s="51"/>
      <c r="FM405" s="51"/>
      <c r="FN405" s="51"/>
      <c r="FO405" s="51"/>
      <c r="FP405" s="51"/>
      <c r="FQ405" s="51"/>
      <c r="FR405" s="51"/>
      <c r="FS405" s="51"/>
      <c r="FT405" s="51"/>
      <c r="FU405" s="51"/>
      <c r="FV405" s="51"/>
      <c r="FW405" s="51"/>
      <c r="FX405" s="51"/>
      <c r="FY405" s="51"/>
      <c r="FZ405" s="51"/>
      <c r="GA405" s="51"/>
      <c r="GB405" s="51"/>
      <c r="GC405" s="51"/>
      <c r="GD405" s="51"/>
      <c r="GE405" s="51"/>
      <c r="GF405" s="51"/>
      <c r="GG405" s="51"/>
      <c r="GH405" s="51"/>
      <c r="GI405" s="51"/>
      <c r="GJ405" s="51"/>
      <c r="GK405" s="51"/>
      <c r="GL405" s="51"/>
      <c r="GM405" s="51"/>
      <c r="GN405" s="51"/>
      <c r="GO405" s="51"/>
      <c r="GP405" s="51"/>
      <c r="GQ405" s="51"/>
      <c r="GR405" s="51"/>
      <c r="GS405" s="51"/>
      <c r="GT405" s="51"/>
      <c r="GU405" s="51"/>
      <c r="GV405" s="51"/>
      <c r="GW405" s="51"/>
      <c r="GX405" s="51"/>
      <c r="GY405" s="51"/>
      <c r="GZ405" s="51"/>
      <c r="HA405" s="51"/>
      <c r="HB405" s="51"/>
      <c r="HC405" s="51"/>
      <c r="HD405" s="51"/>
      <c r="HE405" s="51"/>
      <c r="HF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c r="BS406" s="51"/>
      <c r="BT406" s="51"/>
      <c r="BU406" s="51"/>
      <c r="BV406" s="51"/>
      <c r="BW406" s="51"/>
      <c r="BX406" s="51"/>
      <c r="BY406" s="51"/>
      <c r="BZ406" s="51"/>
      <c r="CA406" s="51"/>
      <c r="CB406" s="51"/>
      <c r="CC406" s="51"/>
      <c r="CD406" s="51"/>
      <c r="CE406" s="51"/>
      <c r="CF406" s="51"/>
      <c r="CG406" s="51"/>
      <c r="CH406" s="51"/>
      <c r="CI406" s="51"/>
      <c r="CJ406" s="51"/>
      <c r="CK406" s="51"/>
      <c r="CL406" s="51"/>
      <c r="CM406" s="51"/>
      <c r="CN406" s="51"/>
      <c r="CO406" s="51"/>
      <c r="CP406" s="51"/>
      <c r="CQ406" s="51"/>
      <c r="CR406" s="51"/>
      <c r="CS406" s="51"/>
      <c r="CT406" s="51"/>
      <c r="CU406" s="51"/>
      <c r="CV406" s="51"/>
      <c r="CW406" s="51"/>
      <c r="CX406" s="51"/>
      <c r="CY406" s="51"/>
      <c r="CZ406" s="51"/>
      <c r="DA406" s="51"/>
      <c r="DB406" s="51"/>
      <c r="DC406" s="51"/>
      <c r="DD406" s="51"/>
      <c r="DE406" s="51"/>
      <c r="DF406" s="51"/>
      <c r="DG406" s="51"/>
      <c r="DH406" s="51"/>
      <c r="DI406" s="51"/>
      <c r="DJ406" s="51"/>
      <c r="DK406" s="51"/>
      <c r="DL406" s="51"/>
      <c r="DM406" s="51"/>
      <c r="DN406" s="51"/>
      <c r="DO406" s="51"/>
      <c r="DP406" s="51"/>
      <c r="DQ406" s="51"/>
      <c r="DR406" s="51"/>
      <c r="DS406" s="51"/>
      <c r="DT406" s="51"/>
      <c r="DU406" s="51"/>
      <c r="DV406" s="51"/>
      <c r="DW406" s="51"/>
      <c r="DX406" s="51"/>
      <c r="DY406" s="51"/>
      <c r="DZ406" s="51"/>
      <c r="EA406" s="51"/>
      <c r="EB406" s="51"/>
      <c r="EC406" s="51"/>
      <c r="ED406" s="51"/>
      <c r="EE406" s="51"/>
      <c r="EF406" s="51"/>
      <c r="EG406" s="51"/>
      <c r="EH406" s="51"/>
      <c r="EI406" s="51"/>
      <c r="EJ406" s="51"/>
      <c r="EK406" s="51"/>
      <c r="EL406" s="51"/>
      <c r="EM406" s="51"/>
      <c r="EN406" s="51"/>
      <c r="EO406" s="51"/>
      <c r="EP406" s="51"/>
      <c r="EQ406" s="51"/>
      <c r="ER406" s="51"/>
      <c r="ES406" s="51"/>
      <c r="ET406" s="51"/>
      <c r="EU406" s="51"/>
      <c r="EV406" s="51"/>
      <c r="EW406" s="51"/>
      <c r="EX406" s="51"/>
      <c r="EY406" s="51"/>
      <c r="EZ406" s="51"/>
      <c r="FA406" s="51"/>
      <c r="FB406" s="51"/>
      <c r="FC406" s="51"/>
      <c r="FD406" s="51"/>
      <c r="FE406" s="51"/>
      <c r="FF406" s="51"/>
      <c r="FG406" s="51"/>
      <c r="FH406" s="51"/>
      <c r="FI406" s="51"/>
      <c r="FJ406" s="51"/>
      <c r="FK406" s="51"/>
      <c r="FL406" s="51"/>
      <c r="FM406" s="51"/>
      <c r="FN406" s="51"/>
      <c r="FO406" s="51"/>
      <c r="FP406" s="51"/>
      <c r="FQ406" s="51"/>
      <c r="FR406" s="51"/>
      <c r="FS406" s="51"/>
      <c r="FT406" s="51"/>
      <c r="FU406" s="51"/>
      <c r="FV406" s="51"/>
      <c r="FW406" s="51"/>
      <c r="FX406" s="51"/>
      <c r="FY406" s="51"/>
      <c r="FZ406" s="51"/>
      <c r="GA406" s="51"/>
      <c r="GB406" s="51"/>
      <c r="GC406" s="51"/>
      <c r="GD406" s="51"/>
      <c r="GE406" s="51"/>
      <c r="GF406" s="51"/>
      <c r="GG406" s="51"/>
      <c r="GH406" s="51"/>
      <c r="GI406" s="51"/>
      <c r="GJ406" s="51"/>
      <c r="GK406" s="51"/>
      <c r="GL406" s="51"/>
      <c r="GM406" s="51"/>
      <c r="GN406" s="51"/>
      <c r="GO406" s="51"/>
      <c r="GP406" s="51"/>
      <c r="GQ406" s="51"/>
      <c r="GR406" s="51"/>
      <c r="GS406" s="51"/>
      <c r="GT406" s="51"/>
      <c r="GU406" s="51"/>
      <c r="GV406" s="51"/>
      <c r="GW406" s="51"/>
      <c r="GX406" s="51"/>
      <c r="GY406" s="51"/>
      <c r="GZ406" s="51"/>
      <c r="HA406" s="51"/>
      <c r="HB406" s="51"/>
      <c r="HC406" s="51"/>
      <c r="HD406" s="51"/>
      <c r="HE406" s="51"/>
      <c r="HF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c r="BS407" s="51"/>
      <c r="BT407" s="51"/>
      <c r="BU407" s="51"/>
      <c r="BV407" s="51"/>
      <c r="BW407" s="51"/>
      <c r="BX407" s="51"/>
      <c r="BY407" s="51"/>
      <c r="BZ407" s="51"/>
      <c r="CA407" s="51"/>
      <c r="CB407" s="51"/>
      <c r="CC407" s="51"/>
      <c r="CD407" s="51"/>
      <c r="CE407" s="51"/>
      <c r="CF407" s="51"/>
      <c r="CG407" s="51"/>
      <c r="CH407" s="51"/>
      <c r="CI407" s="51"/>
      <c r="CJ407" s="51"/>
      <c r="CK407" s="51"/>
      <c r="CL407" s="51"/>
      <c r="CM407" s="51"/>
      <c r="CN407" s="51"/>
      <c r="CO407" s="51"/>
      <c r="CP407" s="51"/>
      <c r="CQ407" s="51"/>
      <c r="CR407" s="51"/>
      <c r="CS407" s="51"/>
      <c r="CT407" s="51"/>
      <c r="CU407" s="51"/>
      <c r="CV407" s="51"/>
      <c r="CW407" s="51"/>
      <c r="CX407" s="51"/>
      <c r="CY407" s="51"/>
      <c r="CZ407" s="51"/>
      <c r="DA407" s="51"/>
      <c r="DB407" s="51"/>
      <c r="DC407" s="51"/>
      <c r="DD407" s="51"/>
      <c r="DE407" s="51"/>
      <c r="DF407" s="51"/>
      <c r="DG407" s="51"/>
      <c r="DH407" s="51"/>
      <c r="DI407" s="51"/>
      <c r="DJ407" s="51"/>
      <c r="DK407" s="51"/>
      <c r="DL407" s="51"/>
      <c r="DM407" s="51"/>
      <c r="DN407" s="51"/>
      <c r="DO407" s="51"/>
      <c r="DP407" s="51"/>
      <c r="DQ407" s="51"/>
      <c r="DR407" s="51"/>
      <c r="DS407" s="51"/>
      <c r="DT407" s="51"/>
      <c r="DU407" s="51"/>
      <c r="DV407" s="51"/>
      <c r="DW407" s="51"/>
      <c r="DX407" s="51"/>
      <c r="DY407" s="51"/>
      <c r="DZ407" s="51"/>
      <c r="EA407" s="51"/>
      <c r="EB407" s="51"/>
      <c r="EC407" s="51"/>
      <c r="ED407" s="51"/>
      <c r="EE407" s="51"/>
      <c r="EF407" s="51"/>
      <c r="EG407" s="51"/>
      <c r="EH407" s="51"/>
      <c r="EI407" s="51"/>
      <c r="EJ407" s="51"/>
      <c r="EK407" s="51"/>
      <c r="EL407" s="51"/>
      <c r="EM407" s="51"/>
      <c r="EN407" s="51"/>
      <c r="EO407" s="51"/>
      <c r="EP407" s="51"/>
      <c r="EQ407" s="51"/>
      <c r="ER407" s="51"/>
      <c r="ES407" s="51"/>
      <c r="ET407" s="51"/>
      <c r="EU407" s="51"/>
      <c r="EV407" s="51"/>
      <c r="EW407" s="51"/>
      <c r="EX407" s="51"/>
      <c r="EY407" s="51"/>
      <c r="EZ407" s="51"/>
      <c r="FA407" s="51"/>
      <c r="FB407" s="51"/>
      <c r="FC407" s="51"/>
      <c r="FD407" s="51"/>
      <c r="FE407" s="51"/>
      <c r="FF407" s="51"/>
      <c r="FG407" s="51"/>
      <c r="FH407" s="51"/>
      <c r="FI407" s="51"/>
      <c r="FJ407" s="51"/>
      <c r="FK407" s="51"/>
      <c r="FL407" s="51"/>
      <c r="FM407" s="51"/>
      <c r="FN407" s="51"/>
      <c r="FO407" s="51"/>
      <c r="FP407" s="51"/>
      <c r="FQ407" s="51"/>
      <c r="FR407" s="51"/>
      <c r="FS407" s="51"/>
      <c r="FT407" s="51"/>
      <c r="FU407" s="51"/>
      <c r="FV407" s="51"/>
      <c r="FW407" s="51"/>
      <c r="FX407" s="51"/>
      <c r="FY407" s="51"/>
      <c r="FZ407" s="51"/>
      <c r="GA407" s="51"/>
      <c r="GB407" s="51"/>
      <c r="GC407" s="51"/>
      <c r="GD407" s="51"/>
      <c r="GE407" s="51"/>
      <c r="GF407" s="51"/>
      <c r="GG407" s="51"/>
      <c r="GH407" s="51"/>
      <c r="GI407" s="51"/>
      <c r="GJ407" s="51"/>
      <c r="GK407" s="51"/>
      <c r="GL407" s="51"/>
      <c r="GM407" s="51"/>
      <c r="GN407" s="51"/>
      <c r="GO407" s="51"/>
      <c r="GP407" s="51"/>
      <c r="GQ407" s="51"/>
      <c r="GR407" s="51"/>
      <c r="GS407" s="51"/>
      <c r="GT407" s="51"/>
      <c r="GU407" s="51"/>
      <c r="GV407" s="51"/>
      <c r="GW407" s="51"/>
      <c r="GX407" s="51"/>
      <c r="GY407" s="51"/>
      <c r="GZ407" s="51"/>
      <c r="HA407" s="51"/>
      <c r="HB407" s="51"/>
      <c r="HC407" s="51"/>
      <c r="HD407" s="51"/>
      <c r="HE407" s="51"/>
      <c r="HF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c r="BS408" s="51"/>
      <c r="BT408" s="51"/>
      <c r="BU408" s="51"/>
      <c r="BV408" s="51"/>
      <c r="BW408" s="51"/>
      <c r="BX408" s="51"/>
      <c r="BY408" s="51"/>
      <c r="BZ408" s="51"/>
      <c r="CA408" s="51"/>
      <c r="CB408" s="51"/>
      <c r="CC408" s="51"/>
      <c r="CD408" s="51"/>
      <c r="CE408" s="51"/>
      <c r="CF408" s="51"/>
      <c r="CG408" s="51"/>
      <c r="CH408" s="51"/>
      <c r="CI408" s="51"/>
      <c r="CJ408" s="51"/>
      <c r="CK408" s="51"/>
      <c r="CL408" s="51"/>
      <c r="CM408" s="51"/>
      <c r="CN408" s="51"/>
      <c r="CO408" s="51"/>
      <c r="CP408" s="51"/>
      <c r="CQ408" s="51"/>
      <c r="CR408" s="51"/>
      <c r="CS408" s="51"/>
      <c r="CT408" s="51"/>
      <c r="CU408" s="51"/>
      <c r="CV408" s="51"/>
      <c r="CW408" s="51"/>
      <c r="CX408" s="51"/>
      <c r="CY408" s="51"/>
      <c r="CZ408" s="51"/>
      <c r="DA408" s="51"/>
      <c r="DB408" s="51"/>
      <c r="DC408" s="51"/>
      <c r="DD408" s="51"/>
      <c r="DE408" s="51"/>
      <c r="DF408" s="51"/>
      <c r="DG408" s="51"/>
      <c r="DH408" s="51"/>
      <c r="DI408" s="51"/>
      <c r="DJ408" s="51"/>
      <c r="DK408" s="51"/>
      <c r="DL408" s="51"/>
      <c r="DM408" s="51"/>
      <c r="DN408" s="51"/>
      <c r="DO408" s="51"/>
      <c r="DP408" s="51"/>
      <c r="DQ408" s="51"/>
      <c r="DR408" s="51"/>
      <c r="DS408" s="51"/>
      <c r="DT408" s="51"/>
      <c r="DU408" s="51"/>
      <c r="DV408" s="51"/>
      <c r="DW408" s="51"/>
      <c r="DX408" s="51"/>
      <c r="DY408" s="51"/>
      <c r="DZ408" s="51"/>
      <c r="EA408" s="51"/>
      <c r="EB408" s="51"/>
      <c r="EC408" s="51"/>
      <c r="ED408" s="51"/>
      <c r="EE408" s="51"/>
      <c r="EF408" s="51"/>
      <c r="EG408" s="51"/>
      <c r="EH408" s="51"/>
      <c r="EI408" s="51"/>
      <c r="EJ408" s="51"/>
      <c r="EK408" s="51"/>
      <c r="EL408" s="51"/>
      <c r="EM408" s="51"/>
      <c r="EN408" s="51"/>
      <c r="EO408" s="51"/>
      <c r="EP408" s="51"/>
      <c r="EQ408" s="51"/>
      <c r="ER408" s="51"/>
      <c r="ES408" s="51"/>
      <c r="ET408" s="51"/>
      <c r="EU408" s="51"/>
      <c r="EV408" s="51"/>
      <c r="EW408" s="51"/>
      <c r="EX408" s="51"/>
      <c r="EY408" s="51"/>
      <c r="EZ408" s="51"/>
      <c r="FA408" s="51"/>
      <c r="FB408" s="51"/>
      <c r="FC408" s="51"/>
      <c r="FD408" s="51"/>
      <c r="FE408" s="51"/>
      <c r="FF408" s="51"/>
      <c r="FG408" s="51"/>
      <c r="FH408" s="51"/>
      <c r="FI408" s="51"/>
      <c r="FJ408" s="51"/>
      <c r="FK408" s="51"/>
      <c r="FL408" s="51"/>
      <c r="FM408" s="51"/>
      <c r="FN408" s="51"/>
      <c r="FO408" s="51"/>
      <c r="FP408" s="51"/>
      <c r="FQ408" s="51"/>
      <c r="FR408" s="51"/>
      <c r="FS408" s="51"/>
      <c r="FT408" s="51"/>
      <c r="FU408" s="51"/>
      <c r="FV408" s="51"/>
      <c r="FW408" s="51"/>
      <c r="FX408" s="51"/>
      <c r="FY408" s="51"/>
      <c r="FZ408" s="51"/>
      <c r="GA408" s="51"/>
      <c r="GB408" s="51"/>
      <c r="GC408" s="51"/>
      <c r="GD408" s="51"/>
      <c r="GE408" s="51"/>
      <c r="GF408" s="51"/>
      <c r="GG408" s="51"/>
      <c r="GH408" s="51"/>
      <c r="GI408" s="51"/>
      <c r="GJ408" s="51"/>
      <c r="GK408" s="51"/>
      <c r="GL408" s="51"/>
      <c r="GM408" s="51"/>
      <c r="GN408" s="51"/>
      <c r="GO408" s="51"/>
      <c r="GP408" s="51"/>
      <c r="GQ408" s="51"/>
      <c r="GR408" s="51"/>
      <c r="GS408" s="51"/>
      <c r="GT408" s="51"/>
      <c r="GU408" s="51"/>
      <c r="GV408" s="51"/>
      <c r="GW408" s="51"/>
      <c r="GX408" s="51"/>
      <c r="GY408" s="51"/>
      <c r="GZ408" s="51"/>
      <c r="HA408" s="51"/>
      <c r="HB408" s="51"/>
      <c r="HC408" s="51"/>
      <c r="HD408" s="51"/>
      <c r="HE408" s="51"/>
      <c r="HF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c r="BS409" s="51"/>
      <c r="BT409" s="51"/>
      <c r="BU409" s="51"/>
      <c r="BV409" s="51"/>
      <c r="BW409" s="51"/>
      <c r="BX409" s="51"/>
      <c r="BY409" s="51"/>
      <c r="BZ409" s="51"/>
      <c r="CA409" s="51"/>
      <c r="CB409" s="51"/>
      <c r="CC409" s="51"/>
      <c r="CD409" s="51"/>
      <c r="CE409" s="51"/>
      <c r="CF409" s="51"/>
      <c r="CG409" s="51"/>
      <c r="CH409" s="51"/>
      <c r="CI409" s="51"/>
      <c r="CJ409" s="51"/>
      <c r="CK409" s="51"/>
      <c r="CL409" s="51"/>
      <c r="CM409" s="51"/>
      <c r="CN409" s="51"/>
      <c r="CO409" s="51"/>
      <c r="CP409" s="51"/>
      <c r="CQ409" s="51"/>
      <c r="CR409" s="51"/>
      <c r="CS409" s="51"/>
      <c r="CT409" s="51"/>
      <c r="CU409" s="51"/>
      <c r="CV409" s="51"/>
      <c r="CW409" s="51"/>
      <c r="CX409" s="51"/>
      <c r="CY409" s="51"/>
      <c r="CZ409" s="51"/>
      <c r="DA409" s="51"/>
      <c r="DB409" s="51"/>
      <c r="DC409" s="51"/>
      <c r="DD409" s="51"/>
      <c r="DE409" s="51"/>
      <c r="DF409" s="51"/>
      <c r="DG409" s="51"/>
      <c r="DH409" s="51"/>
      <c r="DI409" s="51"/>
      <c r="DJ409" s="51"/>
      <c r="DK409" s="51"/>
      <c r="DL409" s="51"/>
      <c r="DM409" s="51"/>
      <c r="DN409" s="51"/>
      <c r="DO409" s="51"/>
      <c r="DP409" s="51"/>
      <c r="DQ409" s="51"/>
      <c r="DR409" s="51"/>
      <c r="DS409" s="51"/>
      <c r="DT409" s="51"/>
      <c r="DU409" s="51"/>
      <c r="DV409" s="51"/>
      <c r="DW409" s="51"/>
      <c r="DX409" s="51"/>
      <c r="DY409" s="51"/>
      <c r="DZ409" s="51"/>
      <c r="EA409" s="51"/>
      <c r="EB409" s="51"/>
      <c r="EC409" s="51"/>
      <c r="ED409" s="51"/>
      <c r="EE409" s="51"/>
      <c r="EF409" s="51"/>
      <c r="EG409" s="51"/>
      <c r="EH409" s="51"/>
      <c r="EI409" s="51"/>
      <c r="EJ409" s="51"/>
      <c r="EK409" s="51"/>
      <c r="EL409" s="51"/>
      <c r="EM409" s="51"/>
      <c r="EN409" s="51"/>
      <c r="EO409" s="51"/>
      <c r="EP409" s="51"/>
      <c r="EQ409" s="51"/>
      <c r="ER409" s="51"/>
      <c r="ES409" s="51"/>
      <c r="ET409" s="51"/>
      <c r="EU409" s="51"/>
      <c r="EV409" s="51"/>
      <c r="EW409" s="51"/>
      <c r="EX409" s="51"/>
      <c r="EY409" s="51"/>
      <c r="EZ409" s="51"/>
      <c r="FA409" s="51"/>
      <c r="FB409" s="51"/>
      <c r="FC409" s="51"/>
      <c r="FD409" s="51"/>
      <c r="FE409" s="51"/>
      <c r="FF409" s="51"/>
      <c r="FG409" s="51"/>
      <c r="FH409" s="51"/>
      <c r="FI409" s="51"/>
      <c r="FJ409" s="51"/>
      <c r="FK409" s="51"/>
      <c r="FL409" s="51"/>
      <c r="FM409" s="51"/>
      <c r="FN409" s="51"/>
      <c r="FO409" s="51"/>
      <c r="FP409" s="51"/>
      <c r="FQ409" s="51"/>
      <c r="FR409" s="51"/>
      <c r="FS409" s="51"/>
      <c r="FT409" s="51"/>
      <c r="FU409" s="51"/>
      <c r="FV409" s="51"/>
      <c r="FW409" s="51"/>
      <c r="FX409" s="51"/>
      <c r="FY409" s="51"/>
      <c r="FZ409" s="51"/>
      <c r="GA409" s="51"/>
      <c r="GB409" s="51"/>
      <c r="GC409" s="51"/>
      <c r="GD409" s="51"/>
      <c r="GE409" s="51"/>
      <c r="GF409" s="51"/>
      <c r="GG409" s="51"/>
      <c r="GH409" s="51"/>
      <c r="GI409" s="51"/>
      <c r="GJ409" s="51"/>
      <c r="GK409" s="51"/>
      <c r="GL409" s="51"/>
      <c r="GM409" s="51"/>
      <c r="GN409" s="51"/>
      <c r="GO409" s="51"/>
      <c r="GP409" s="51"/>
      <c r="GQ409" s="51"/>
      <c r="GR409" s="51"/>
      <c r="GS409" s="51"/>
      <c r="GT409" s="51"/>
      <c r="GU409" s="51"/>
      <c r="GV409" s="51"/>
      <c r="GW409" s="51"/>
      <c r="GX409" s="51"/>
      <c r="GY409" s="51"/>
      <c r="GZ409" s="51"/>
      <c r="HA409" s="51"/>
      <c r="HB409" s="51"/>
      <c r="HC409" s="51"/>
      <c r="HD409" s="51"/>
      <c r="HE409" s="51"/>
      <c r="HF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c r="BS410" s="51"/>
      <c r="BT410" s="51"/>
      <c r="BU410" s="51"/>
      <c r="BV410" s="51"/>
      <c r="BW410" s="51"/>
      <c r="BX410" s="51"/>
      <c r="BY410" s="51"/>
      <c r="BZ410" s="51"/>
      <c r="CA410" s="51"/>
      <c r="CB410" s="51"/>
      <c r="CC410" s="51"/>
      <c r="CD410" s="51"/>
      <c r="CE410" s="51"/>
      <c r="CF410" s="51"/>
      <c r="CG410" s="51"/>
      <c r="CH410" s="51"/>
      <c r="CI410" s="51"/>
      <c r="CJ410" s="51"/>
      <c r="CK410" s="51"/>
      <c r="CL410" s="51"/>
      <c r="CM410" s="51"/>
      <c r="CN410" s="51"/>
      <c r="CO410" s="51"/>
      <c r="CP410" s="51"/>
      <c r="CQ410" s="51"/>
      <c r="CR410" s="51"/>
      <c r="CS410" s="51"/>
      <c r="CT410" s="51"/>
      <c r="CU410" s="51"/>
      <c r="CV410" s="51"/>
      <c r="CW410" s="51"/>
      <c r="CX410" s="51"/>
      <c r="CY410" s="51"/>
      <c r="CZ410" s="51"/>
      <c r="DA410" s="51"/>
      <c r="DB410" s="51"/>
      <c r="DC410" s="51"/>
      <c r="DD410" s="51"/>
      <c r="DE410" s="51"/>
      <c r="DF410" s="51"/>
      <c r="DG410" s="51"/>
      <c r="DH410" s="51"/>
      <c r="DI410" s="51"/>
      <c r="DJ410" s="51"/>
      <c r="DK410" s="51"/>
      <c r="DL410" s="51"/>
      <c r="DM410" s="51"/>
      <c r="DN410" s="51"/>
      <c r="DO410" s="51"/>
      <c r="DP410" s="51"/>
      <c r="DQ410" s="51"/>
      <c r="DR410" s="51"/>
      <c r="DS410" s="51"/>
      <c r="DT410" s="51"/>
      <c r="DU410" s="51"/>
      <c r="DV410" s="51"/>
      <c r="DW410" s="51"/>
      <c r="DX410" s="51"/>
      <c r="DY410" s="51"/>
      <c r="DZ410" s="51"/>
      <c r="EA410" s="51"/>
      <c r="EB410" s="51"/>
      <c r="EC410" s="51"/>
      <c r="ED410" s="51"/>
      <c r="EE410" s="51"/>
      <c r="EF410" s="51"/>
      <c r="EG410" s="51"/>
      <c r="EH410" s="51"/>
      <c r="EI410" s="51"/>
      <c r="EJ410" s="51"/>
      <c r="EK410" s="51"/>
      <c r="EL410" s="51"/>
      <c r="EM410" s="51"/>
      <c r="EN410" s="51"/>
      <c r="EO410" s="51"/>
      <c r="EP410" s="51"/>
      <c r="EQ410" s="51"/>
      <c r="ER410" s="51"/>
      <c r="ES410" s="51"/>
      <c r="ET410" s="51"/>
      <c r="EU410" s="51"/>
      <c r="EV410" s="51"/>
      <c r="EW410" s="51"/>
      <c r="EX410" s="51"/>
      <c r="EY410" s="51"/>
      <c r="EZ410" s="51"/>
      <c r="FA410" s="51"/>
      <c r="FB410" s="51"/>
      <c r="FC410" s="51"/>
      <c r="FD410" s="51"/>
      <c r="FE410" s="51"/>
      <c r="FF410" s="51"/>
      <c r="FG410" s="51"/>
      <c r="FH410" s="51"/>
      <c r="FI410" s="51"/>
      <c r="FJ410" s="51"/>
      <c r="FK410" s="51"/>
      <c r="FL410" s="51"/>
      <c r="FM410" s="51"/>
      <c r="FN410" s="51"/>
      <c r="FO410" s="51"/>
      <c r="FP410" s="51"/>
      <c r="FQ410" s="51"/>
      <c r="FR410" s="51"/>
      <c r="FS410" s="51"/>
      <c r="FT410" s="51"/>
      <c r="FU410" s="51"/>
      <c r="FV410" s="51"/>
      <c r="FW410" s="51"/>
      <c r="FX410" s="51"/>
      <c r="FY410" s="51"/>
      <c r="FZ410" s="51"/>
      <c r="GA410" s="51"/>
      <c r="GB410" s="51"/>
      <c r="GC410" s="51"/>
      <c r="GD410" s="51"/>
      <c r="GE410" s="51"/>
      <c r="GF410" s="51"/>
      <c r="GG410" s="51"/>
      <c r="GH410" s="51"/>
      <c r="GI410" s="51"/>
      <c r="GJ410" s="51"/>
      <c r="GK410" s="51"/>
      <c r="GL410" s="51"/>
      <c r="GM410" s="51"/>
      <c r="GN410" s="51"/>
      <c r="GO410" s="51"/>
      <c r="GP410" s="51"/>
      <c r="GQ410" s="51"/>
      <c r="GR410" s="51"/>
      <c r="GS410" s="51"/>
      <c r="GT410" s="51"/>
      <c r="GU410" s="51"/>
      <c r="GV410" s="51"/>
      <c r="GW410" s="51"/>
      <c r="GX410" s="51"/>
      <c r="GY410" s="51"/>
      <c r="GZ410" s="51"/>
      <c r="HA410" s="51"/>
      <c r="HB410" s="51"/>
      <c r="HC410" s="51"/>
      <c r="HD410" s="51"/>
      <c r="HE410" s="51"/>
      <c r="HF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c r="BS411" s="51"/>
      <c r="BT411" s="51"/>
      <c r="BU411" s="51"/>
      <c r="BV411" s="51"/>
      <c r="BW411" s="51"/>
      <c r="BX411" s="51"/>
      <c r="BY411" s="51"/>
      <c r="BZ411" s="51"/>
      <c r="CA411" s="51"/>
      <c r="CB411" s="51"/>
      <c r="CC411" s="51"/>
      <c r="CD411" s="51"/>
      <c r="CE411" s="51"/>
      <c r="CF411" s="51"/>
      <c r="CG411" s="51"/>
      <c r="CH411" s="51"/>
      <c r="CI411" s="51"/>
      <c r="CJ411" s="51"/>
      <c r="CK411" s="51"/>
      <c r="CL411" s="51"/>
      <c r="CM411" s="51"/>
      <c r="CN411" s="51"/>
      <c r="CO411" s="51"/>
      <c r="CP411" s="51"/>
      <c r="CQ411" s="51"/>
      <c r="CR411" s="51"/>
      <c r="CS411" s="51"/>
      <c r="CT411" s="51"/>
      <c r="CU411" s="51"/>
      <c r="CV411" s="51"/>
      <c r="CW411" s="51"/>
      <c r="CX411" s="51"/>
      <c r="CY411" s="51"/>
      <c r="CZ411" s="51"/>
      <c r="DA411" s="51"/>
      <c r="DB411" s="51"/>
      <c r="DC411" s="51"/>
      <c r="DD411" s="51"/>
      <c r="DE411" s="51"/>
      <c r="DF411" s="51"/>
      <c r="DG411" s="51"/>
      <c r="DH411" s="51"/>
      <c r="DI411" s="51"/>
      <c r="DJ411" s="51"/>
      <c r="DK411" s="51"/>
      <c r="DL411" s="51"/>
      <c r="DM411" s="51"/>
      <c r="DN411" s="51"/>
      <c r="DO411" s="51"/>
      <c r="DP411" s="51"/>
      <c r="DQ411" s="51"/>
      <c r="DR411" s="51"/>
      <c r="DS411" s="51"/>
      <c r="DT411" s="51"/>
      <c r="DU411" s="51"/>
      <c r="DV411" s="51"/>
      <c r="DW411" s="51"/>
      <c r="DX411" s="51"/>
      <c r="DY411" s="51"/>
      <c r="DZ411" s="51"/>
      <c r="EA411" s="51"/>
      <c r="EB411" s="51"/>
      <c r="EC411" s="51"/>
      <c r="ED411" s="51"/>
      <c r="EE411" s="51"/>
      <c r="EF411" s="51"/>
      <c r="EG411" s="51"/>
      <c r="EH411" s="51"/>
      <c r="EI411" s="51"/>
      <c r="EJ411" s="51"/>
      <c r="EK411" s="51"/>
      <c r="EL411" s="51"/>
      <c r="EM411" s="51"/>
      <c r="EN411" s="51"/>
      <c r="EO411" s="51"/>
      <c r="EP411" s="51"/>
      <c r="EQ411" s="51"/>
      <c r="ER411" s="51"/>
      <c r="ES411" s="51"/>
      <c r="ET411" s="51"/>
      <c r="EU411" s="51"/>
      <c r="EV411" s="51"/>
      <c r="EW411" s="51"/>
      <c r="EX411" s="51"/>
      <c r="EY411" s="51"/>
      <c r="EZ411" s="51"/>
      <c r="FA411" s="51"/>
      <c r="FB411" s="51"/>
      <c r="FC411" s="51"/>
      <c r="FD411" s="51"/>
      <c r="FE411" s="51"/>
      <c r="FF411" s="51"/>
      <c r="FG411" s="51"/>
      <c r="FH411" s="51"/>
      <c r="FI411" s="51"/>
      <c r="FJ411" s="51"/>
      <c r="FK411" s="51"/>
      <c r="FL411" s="51"/>
      <c r="FM411" s="51"/>
      <c r="FN411" s="51"/>
      <c r="FO411" s="51"/>
      <c r="FP411" s="51"/>
      <c r="FQ411" s="51"/>
      <c r="FR411" s="51"/>
      <c r="FS411" s="51"/>
      <c r="FT411" s="51"/>
      <c r="FU411" s="51"/>
      <c r="FV411" s="51"/>
      <c r="FW411" s="51"/>
      <c r="FX411" s="51"/>
      <c r="FY411" s="51"/>
      <c r="FZ411" s="51"/>
      <c r="GA411" s="51"/>
      <c r="GB411" s="51"/>
      <c r="GC411" s="51"/>
      <c r="GD411" s="51"/>
      <c r="GE411" s="51"/>
      <c r="GF411" s="51"/>
      <c r="GG411" s="51"/>
      <c r="GH411" s="51"/>
      <c r="GI411" s="51"/>
      <c r="GJ411" s="51"/>
      <c r="GK411" s="51"/>
      <c r="GL411" s="51"/>
      <c r="GM411" s="51"/>
      <c r="GN411" s="51"/>
      <c r="GO411" s="51"/>
      <c r="GP411" s="51"/>
      <c r="GQ411" s="51"/>
      <c r="GR411" s="51"/>
      <c r="GS411" s="51"/>
      <c r="GT411" s="51"/>
      <c r="GU411" s="51"/>
      <c r="GV411" s="51"/>
      <c r="GW411" s="51"/>
      <c r="GX411" s="51"/>
      <c r="GY411" s="51"/>
      <c r="GZ411" s="51"/>
      <c r="HA411" s="51"/>
      <c r="HB411" s="51"/>
      <c r="HC411" s="51"/>
      <c r="HD411" s="51"/>
      <c r="HE411" s="51"/>
      <c r="HF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c r="BS412" s="51"/>
      <c r="BT412" s="51"/>
      <c r="BU412" s="51"/>
      <c r="BV412" s="51"/>
      <c r="BW412" s="51"/>
      <c r="BX412" s="51"/>
      <c r="BY412" s="51"/>
      <c r="BZ412" s="51"/>
      <c r="CA412" s="51"/>
      <c r="CB412" s="51"/>
      <c r="CC412" s="51"/>
      <c r="CD412" s="51"/>
      <c r="CE412" s="51"/>
      <c r="CF412" s="51"/>
      <c r="CG412" s="51"/>
      <c r="CH412" s="51"/>
      <c r="CI412" s="51"/>
      <c r="CJ412" s="51"/>
      <c r="CK412" s="51"/>
      <c r="CL412" s="51"/>
      <c r="CM412" s="51"/>
      <c r="CN412" s="51"/>
      <c r="CO412" s="51"/>
      <c r="CP412" s="51"/>
      <c r="CQ412" s="51"/>
      <c r="CR412" s="51"/>
      <c r="CS412" s="51"/>
      <c r="CT412" s="51"/>
      <c r="CU412" s="51"/>
      <c r="CV412" s="51"/>
      <c r="CW412" s="51"/>
      <c r="CX412" s="51"/>
      <c r="CY412" s="51"/>
      <c r="CZ412" s="51"/>
      <c r="DA412" s="51"/>
      <c r="DB412" s="51"/>
      <c r="DC412" s="51"/>
      <c r="DD412" s="51"/>
      <c r="DE412" s="51"/>
      <c r="DF412" s="51"/>
      <c r="DG412" s="51"/>
      <c r="DH412" s="51"/>
      <c r="DI412" s="51"/>
      <c r="DJ412" s="51"/>
      <c r="DK412" s="51"/>
      <c r="DL412" s="51"/>
      <c r="DM412" s="51"/>
      <c r="DN412" s="51"/>
      <c r="DO412" s="51"/>
      <c r="DP412" s="51"/>
      <c r="DQ412" s="51"/>
      <c r="DR412" s="51"/>
      <c r="DS412" s="51"/>
      <c r="DT412" s="51"/>
      <c r="DU412" s="51"/>
      <c r="DV412" s="51"/>
      <c r="DW412" s="51"/>
      <c r="DX412" s="51"/>
      <c r="DY412" s="51"/>
      <c r="DZ412" s="51"/>
      <c r="EA412" s="51"/>
      <c r="EB412" s="51"/>
      <c r="EC412" s="51"/>
      <c r="ED412" s="51"/>
      <c r="EE412" s="51"/>
      <c r="EF412" s="51"/>
      <c r="EG412" s="51"/>
      <c r="EH412" s="51"/>
      <c r="EI412" s="51"/>
      <c r="EJ412" s="51"/>
      <c r="EK412" s="51"/>
      <c r="EL412" s="51"/>
      <c r="EM412" s="51"/>
      <c r="EN412" s="51"/>
      <c r="EO412" s="51"/>
      <c r="EP412" s="51"/>
      <c r="EQ412" s="51"/>
      <c r="ER412" s="51"/>
      <c r="ES412" s="51"/>
      <c r="ET412" s="51"/>
      <c r="EU412" s="51"/>
      <c r="EV412" s="51"/>
      <c r="EW412" s="51"/>
      <c r="EX412" s="51"/>
      <c r="EY412" s="51"/>
      <c r="EZ412" s="51"/>
      <c r="FA412" s="51"/>
      <c r="FB412" s="51"/>
      <c r="FC412" s="51"/>
      <c r="FD412" s="51"/>
      <c r="FE412" s="51"/>
      <c r="FF412" s="51"/>
      <c r="FG412" s="51"/>
      <c r="FH412" s="51"/>
      <c r="FI412" s="51"/>
      <c r="FJ412" s="51"/>
      <c r="FK412" s="51"/>
      <c r="FL412" s="51"/>
      <c r="FM412" s="51"/>
      <c r="FN412" s="51"/>
      <c r="FO412" s="51"/>
      <c r="FP412" s="51"/>
      <c r="FQ412" s="51"/>
      <c r="FR412" s="51"/>
      <c r="FS412" s="51"/>
      <c r="FT412" s="51"/>
      <c r="FU412" s="51"/>
      <c r="FV412" s="51"/>
      <c r="FW412" s="51"/>
      <c r="FX412" s="51"/>
      <c r="FY412" s="51"/>
      <c r="FZ412" s="51"/>
      <c r="GA412" s="51"/>
      <c r="GB412" s="51"/>
      <c r="GC412" s="51"/>
      <c r="GD412" s="51"/>
      <c r="GE412" s="51"/>
      <c r="GF412" s="51"/>
      <c r="GG412" s="51"/>
      <c r="GH412" s="51"/>
      <c r="GI412" s="51"/>
      <c r="GJ412" s="51"/>
      <c r="GK412" s="51"/>
      <c r="GL412" s="51"/>
      <c r="GM412" s="51"/>
      <c r="GN412" s="51"/>
      <c r="GO412" s="51"/>
      <c r="GP412" s="51"/>
      <c r="GQ412" s="51"/>
      <c r="GR412" s="51"/>
      <c r="GS412" s="51"/>
      <c r="GT412" s="51"/>
      <c r="GU412" s="51"/>
      <c r="GV412" s="51"/>
      <c r="GW412" s="51"/>
      <c r="GX412" s="51"/>
      <c r="GY412" s="51"/>
      <c r="GZ412" s="51"/>
      <c r="HA412" s="51"/>
      <c r="HB412" s="51"/>
      <c r="HC412" s="51"/>
      <c r="HD412" s="51"/>
      <c r="HE412" s="51"/>
      <c r="HF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c r="BS413" s="51"/>
      <c r="BT413" s="51"/>
      <c r="BU413" s="51"/>
      <c r="BV413" s="51"/>
      <c r="BW413" s="51"/>
      <c r="BX413" s="51"/>
      <c r="BY413" s="51"/>
      <c r="BZ413" s="51"/>
      <c r="CA413" s="51"/>
      <c r="CB413" s="51"/>
      <c r="CC413" s="51"/>
      <c r="CD413" s="51"/>
      <c r="CE413" s="51"/>
      <c r="CF413" s="51"/>
      <c r="CG413" s="51"/>
      <c r="CH413" s="51"/>
      <c r="CI413" s="51"/>
      <c r="CJ413" s="51"/>
      <c r="CK413" s="51"/>
      <c r="CL413" s="51"/>
      <c r="CM413" s="51"/>
      <c r="CN413" s="51"/>
      <c r="CO413" s="51"/>
      <c r="CP413" s="51"/>
      <c r="CQ413" s="51"/>
      <c r="CR413" s="51"/>
      <c r="CS413" s="51"/>
      <c r="CT413" s="51"/>
      <c r="CU413" s="51"/>
      <c r="CV413" s="51"/>
      <c r="CW413" s="51"/>
      <c r="CX413" s="51"/>
      <c r="CY413" s="51"/>
      <c r="CZ413" s="51"/>
      <c r="DA413" s="51"/>
      <c r="DB413" s="51"/>
      <c r="DC413" s="51"/>
      <c r="DD413" s="51"/>
      <c r="DE413" s="51"/>
      <c r="DF413" s="51"/>
      <c r="DG413" s="51"/>
      <c r="DH413" s="51"/>
      <c r="DI413" s="51"/>
      <c r="DJ413" s="51"/>
      <c r="DK413" s="51"/>
      <c r="DL413" s="51"/>
      <c r="DM413" s="51"/>
      <c r="DN413" s="51"/>
      <c r="DO413" s="51"/>
      <c r="DP413" s="51"/>
      <c r="DQ413" s="51"/>
      <c r="DR413" s="51"/>
      <c r="DS413" s="51"/>
      <c r="DT413" s="51"/>
      <c r="DU413" s="51"/>
      <c r="DV413" s="51"/>
      <c r="DW413" s="51"/>
      <c r="DX413" s="51"/>
      <c r="DY413" s="51"/>
      <c r="DZ413" s="51"/>
      <c r="EA413" s="51"/>
      <c r="EB413" s="51"/>
      <c r="EC413" s="51"/>
      <c r="ED413" s="51"/>
      <c r="EE413" s="51"/>
      <c r="EF413" s="51"/>
      <c r="EG413" s="51"/>
      <c r="EH413" s="51"/>
      <c r="EI413" s="51"/>
      <c r="EJ413" s="51"/>
      <c r="EK413" s="51"/>
      <c r="EL413" s="51"/>
      <c r="EM413" s="51"/>
      <c r="EN413" s="51"/>
      <c r="EO413" s="51"/>
      <c r="EP413" s="51"/>
      <c r="EQ413" s="51"/>
      <c r="ER413" s="51"/>
      <c r="ES413" s="51"/>
      <c r="ET413" s="51"/>
      <c r="EU413" s="51"/>
      <c r="EV413" s="51"/>
      <c r="EW413" s="51"/>
      <c r="EX413" s="51"/>
      <c r="EY413" s="51"/>
      <c r="EZ413" s="51"/>
      <c r="FA413" s="51"/>
      <c r="FB413" s="51"/>
      <c r="FC413" s="51"/>
      <c r="FD413" s="51"/>
      <c r="FE413" s="51"/>
      <c r="FF413" s="51"/>
      <c r="FG413" s="51"/>
      <c r="FH413" s="51"/>
      <c r="FI413" s="51"/>
      <c r="FJ413" s="51"/>
      <c r="FK413" s="51"/>
      <c r="FL413" s="51"/>
      <c r="FM413" s="51"/>
      <c r="FN413" s="51"/>
      <c r="FO413" s="51"/>
      <c r="FP413" s="51"/>
      <c r="FQ413" s="51"/>
      <c r="FR413" s="51"/>
      <c r="FS413" s="51"/>
      <c r="FT413" s="51"/>
      <c r="FU413" s="51"/>
      <c r="FV413" s="51"/>
      <c r="FW413" s="51"/>
      <c r="FX413" s="51"/>
      <c r="FY413" s="51"/>
      <c r="FZ413" s="51"/>
      <c r="GA413" s="51"/>
      <c r="GB413" s="51"/>
      <c r="GC413" s="51"/>
      <c r="GD413" s="51"/>
      <c r="GE413" s="51"/>
      <c r="GF413" s="51"/>
      <c r="GG413" s="51"/>
      <c r="GH413" s="51"/>
      <c r="GI413" s="51"/>
      <c r="GJ413" s="51"/>
      <c r="GK413" s="51"/>
      <c r="GL413" s="51"/>
      <c r="GM413" s="51"/>
      <c r="GN413" s="51"/>
      <c r="GO413" s="51"/>
      <c r="GP413" s="51"/>
      <c r="GQ413" s="51"/>
      <c r="GR413" s="51"/>
      <c r="GS413" s="51"/>
      <c r="GT413" s="51"/>
      <c r="GU413" s="51"/>
      <c r="GV413" s="51"/>
      <c r="GW413" s="51"/>
      <c r="GX413" s="51"/>
      <c r="GY413" s="51"/>
      <c r="GZ413" s="51"/>
      <c r="HA413" s="51"/>
      <c r="HB413" s="51"/>
      <c r="HC413" s="51"/>
      <c r="HD413" s="51"/>
      <c r="HE413" s="51"/>
      <c r="HF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c r="BS414" s="51"/>
      <c r="BT414" s="51"/>
      <c r="BU414" s="51"/>
      <c r="BV414" s="51"/>
      <c r="BW414" s="51"/>
      <c r="BX414" s="51"/>
      <c r="BY414" s="51"/>
      <c r="BZ414" s="51"/>
      <c r="CA414" s="51"/>
      <c r="CB414" s="51"/>
      <c r="CC414" s="51"/>
      <c r="CD414" s="51"/>
      <c r="CE414" s="51"/>
      <c r="CF414" s="51"/>
      <c r="CG414" s="51"/>
      <c r="CH414" s="51"/>
      <c r="CI414" s="51"/>
      <c r="CJ414" s="51"/>
      <c r="CK414" s="51"/>
      <c r="CL414" s="51"/>
      <c r="CM414" s="51"/>
      <c r="CN414" s="51"/>
      <c r="CO414" s="51"/>
      <c r="CP414" s="51"/>
      <c r="CQ414" s="51"/>
      <c r="CR414" s="51"/>
      <c r="CS414" s="51"/>
      <c r="CT414" s="51"/>
      <c r="CU414" s="51"/>
      <c r="CV414" s="51"/>
      <c r="CW414" s="51"/>
      <c r="CX414" s="51"/>
      <c r="CY414" s="51"/>
      <c r="CZ414" s="51"/>
      <c r="DA414" s="51"/>
      <c r="DB414" s="51"/>
      <c r="DC414" s="51"/>
      <c r="DD414" s="51"/>
      <c r="DE414" s="51"/>
      <c r="DF414" s="51"/>
      <c r="DG414" s="51"/>
      <c r="DH414" s="51"/>
      <c r="DI414" s="51"/>
      <c r="DJ414" s="51"/>
      <c r="DK414" s="51"/>
      <c r="DL414" s="51"/>
      <c r="DM414" s="51"/>
      <c r="DN414" s="51"/>
      <c r="DO414" s="51"/>
      <c r="DP414" s="51"/>
      <c r="DQ414" s="51"/>
      <c r="DR414" s="51"/>
      <c r="DS414" s="51"/>
      <c r="DT414" s="51"/>
      <c r="DU414" s="51"/>
      <c r="DV414" s="51"/>
      <c r="DW414" s="51"/>
      <c r="DX414" s="51"/>
      <c r="DY414" s="51"/>
      <c r="DZ414" s="51"/>
      <c r="EA414" s="51"/>
      <c r="EB414" s="51"/>
      <c r="EC414" s="51"/>
      <c r="ED414" s="51"/>
      <c r="EE414" s="51"/>
      <c r="EF414" s="51"/>
      <c r="EG414" s="51"/>
      <c r="EH414" s="51"/>
      <c r="EI414" s="51"/>
      <c r="EJ414" s="51"/>
      <c r="EK414" s="51"/>
      <c r="EL414" s="51"/>
      <c r="EM414" s="51"/>
      <c r="EN414" s="51"/>
      <c r="EO414" s="51"/>
      <c r="EP414" s="51"/>
      <c r="EQ414" s="51"/>
      <c r="ER414" s="51"/>
      <c r="ES414" s="51"/>
      <c r="ET414" s="51"/>
      <c r="EU414" s="51"/>
      <c r="EV414" s="51"/>
      <c r="EW414" s="51"/>
      <c r="EX414" s="51"/>
      <c r="EY414" s="51"/>
      <c r="EZ414" s="51"/>
      <c r="FA414" s="51"/>
      <c r="FB414" s="51"/>
      <c r="FC414" s="51"/>
      <c r="FD414" s="51"/>
      <c r="FE414" s="51"/>
      <c r="FF414" s="51"/>
      <c r="FG414" s="51"/>
      <c r="FH414" s="51"/>
      <c r="FI414" s="51"/>
      <c r="FJ414" s="51"/>
      <c r="FK414" s="51"/>
      <c r="FL414" s="51"/>
      <c r="FM414" s="51"/>
      <c r="FN414" s="51"/>
      <c r="FO414" s="51"/>
      <c r="FP414" s="51"/>
      <c r="FQ414" s="51"/>
      <c r="FR414" s="51"/>
      <c r="FS414" s="51"/>
      <c r="FT414" s="51"/>
      <c r="FU414" s="51"/>
      <c r="FV414" s="51"/>
      <c r="FW414" s="51"/>
      <c r="FX414" s="51"/>
      <c r="FY414" s="51"/>
      <c r="FZ414" s="51"/>
      <c r="GA414" s="51"/>
      <c r="GB414" s="51"/>
      <c r="GC414" s="51"/>
      <c r="GD414" s="51"/>
      <c r="GE414" s="51"/>
      <c r="GF414" s="51"/>
      <c r="GG414" s="51"/>
      <c r="GH414" s="51"/>
      <c r="GI414" s="51"/>
      <c r="GJ414" s="51"/>
      <c r="GK414" s="51"/>
      <c r="GL414" s="51"/>
      <c r="GM414" s="51"/>
      <c r="GN414" s="51"/>
      <c r="GO414" s="51"/>
      <c r="GP414" s="51"/>
      <c r="GQ414" s="51"/>
      <c r="GR414" s="51"/>
      <c r="GS414" s="51"/>
      <c r="GT414" s="51"/>
      <c r="GU414" s="51"/>
      <c r="GV414" s="51"/>
      <c r="GW414" s="51"/>
      <c r="GX414" s="51"/>
      <c r="GY414" s="51"/>
      <c r="GZ414" s="51"/>
      <c r="HA414" s="51"/>
      <c r="HB414" s="51"/>
      <c r="HC414" s="51"/>
      <c r="HD414" s="51"/>
      <c r="HE414" s="51"/>
      <c r="HF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c r="BS415" s="51"/>
      <c r="BT415" s="51"/>
      <c r="BU415" s="51"/>
      <c r="BV415" s="51"/>
      <c r="BW415" s="51"/>
      <c r="BX415" s="51"/>
      <c r="BY415" s="51"/>
      <c r="BZ415" s="51"/>
      <c r="CA415" s="51"/>
      <c r="CB415" s="51"/>
      <c r="CC415" s="51"/>
      <c r="CD415" s="51"/>
      <c r="CE415" s="51"/>
      <c r="CF415" s="51"/>
      <c r="CG415" s="51"/>
      <c r="CH415" s="51"/>
      <c r="CI415" s="51"/>
      <c r="CJ415" s="51"/>
      <c r="CK415" s="51"/>
      <c r="CL415" s="51"/>
      <c r="CM415" s="51"/>
      <c r="CN415" s="51"/>
      <c r="CO415" s="51"/>
      <c r="CP415" s="51"/>
      <c r="CQ415" s="51"/>
      <c r="CR415" s="51"/>
      <c r="CS415" s="51"/>
      <c r="CT415" s="51"/>
      <c r="CU415" s="51"/>
      <c r="CV415" s="51"/>
      <c r="CW415" s="51"/>
      <c r="CX415" s="51"/>
      <c r="CY415" s="51"/>
      <c r="CZ415" s="51"/>
      <c r="DA415" s="51"/>
      <c r="DB415" s="51"/>
      <c r="DC415" s="51"/>
      <c r="DD415" s="51"/>
      <c r="DE415" s="51"/>
      <c r="DF415" s="51"/>
      <c r="DG415" s="51"/>
      <c r="DH415" s="51"/>
      <c r="DI415" s="51"/>
      <c r="DJ415" s="51"/>
      <c r="DK415" s="51"/>
      <c r="DL415" s="51"/>
      <c r="DM415" s="51"/>
      <c r="DN415" s="51"/>
      <c r="DO415" s="51"/>
      <c r="DP415" s="51"/>
      <c r="DQ415" s="51"/>
      <c r="DR415" s="51"/>
      <c r="DS415" s="51"/>
      <c r="DT415" s="51"/>
      <c r="DU415" s="51"/>
      <c r="DV415" s="51"/>
      <c r="DW415" s="51"/>
      <c r="DX415" s="51"/>
      <c r="DY415" s="51"/>
      <c r="DZ415" s="51"/>
      <c r="EA415" s="51"/>
      <c r="EB415" s="51"/>
      <c r="EC415" s="51"/>
      <c r="ED415" s="51"/>
      <c r="EE415" s="51"/>
      <c r="EF415" s="51"/>
      <c r="EG415" s="51"/>
      <c r="EH415" s="51"/>
      <c r="EI415" s="51"/>
      <c r="EJ415" s="51"/>
      <c r="EK415" s="51"/>
      <c r="EL415" s="51"/>
      <c r="EM415" s="51"/>
      <c r="EN415" s="51"/>
      <c r="EO415" s="51"/>
      <c r="EP415" s="51"/>
      <c r="EQ415" s="51"/>
      <c r="ER415" s="51"/>
      <c r="ES415" s="51"/>
      <c r="ET415" s="51"/>
      <c r="EU415" s="51"/>
      <c r="EV415" s="51"/>
      <c r="EW415" s="51"/>
      <c r="EX415" s="51"/>
      <c r="EY415" s="51"/>
      <c r="EZ415" s="51"/>
      <c r="FA415" s="51"/>
      <c r="FB415" s="51"/>
      <c r="FC415" s="51"/>
      <c r="FD415" s="51"/>
      <c r="FE415" s="51"/>
      <c r="FF415" s="51"/>
      <c r="FG415" s="51"/>
      <c r="FH415" s="51"/>
      <c r="FI415" s="51"/>
      <c r="FJ415" s="51"/>
      <c r="FK415" s="51"/>
      <c r="FL415" s="51"/>
      <c r="FM415" s="51"/>
      <c r="FN415" s="51"/>
      <c r="FO415" s="51"/>
      <c r="FP415" s="51"/>
      <c r="FQ415" s="51"/>
      <c r="FR415" s="51"/>
      <c r="FS415" s="51"/>
      <c r="FT415" s="51"/>
      <c r="FU415" s="51"/>
      <c r="FV415" s="51"/>
      <c r="FW415" s="51"/>
      <c r="FX415" s="51"/>
      <c r="FY415" s="51"/>
      <c r="FZ415" s="51"/>
      <c r="GA415" s="51"/>
      <c r="GB415" s="51"/>
      <c r="GC415" s="51"/>
      <c r="GD415" s="51"/>
      <c r="GE415" s="51"/>
      <c r="GF415" s="51"/>
      <c r="GG415" s="51"/>
      <c r="GH415" s="51"/>
      <c r="GI415" s="51"/>
      <c r="GJ415" s="51"/>
      <c r="GK415" s="51"/>
      <c r="GL415" s="51"/>
      <c r="GM415" s="51"/>
      <c r="GN415" s="51"/>
      <c r="GO415" s="51"/>
      <c r="GP415" s="51"/>
      <c r="GQ415" s="51"/>
      <c r="GR415" s="51"/>
      <c r="GS415" s="51"/>
      <c r="GT415" s="51"/>
      <c r="GU415" s="51"/>
      <c r="GV415" s="51"/>
      <c r="GW415" s="51"/>
      <c r="GX415" s="51"/>
      <c r="GY415" s="51"/>
      <c r="GZ415" s="51"/>
      <c r="HA415" s="51"/>
      <c r="HB415" s="51"/>
      <c r="HC415" s="51"/>
      <c r="HD415" s="51"/>
      <c r="HE415" s="51"/>
      <c r="HF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c r="BS416" s="51"/>
      <c r="BT416" s="51"/>
      <c r="BU416" s="51"/>
      <c r="BV416" s="51"/>
      <c r="BW416" s="51"/>
      <c r="BX416" s="51"/>
      <c r="BY416" s="51"/>
      <c r="BZ416" s="51"/>
      <c r="CA416" s="51"/>
      <c r="CB416" s="51"/>
      <c r="CC416" s="51"/>
      <c r="CD416" s="51"/>
      <c r="CE416" s="51"/>
      <c r="CF416" s="51"/>
      <c r="CG416" s="51"/>
      <c r="CH416" s="51"/>
      <c r="CI416" s="51"/>
      <c r="CJ416" s="51"/>
      <c r="CK416" s="51"/>
      <c r="CL416" s="51"/>
      <c r="CM416" s="51"/>
      <c r="CN416" s="51"/>
      <c r="CO416" s="51"/>
      <c r="CP416" s="51"/>
      <c r="CQ416" s="51"/>
      <c r="CR416" s="51"/>
      <c r="CS416" s="51"/>
      <c r="CT416" s="51"/>
      <c r="CU416" s="51"/>
      <c r="CV416" s="51"/>
      <c r="CW416" s="51"/>
      <c r="CX416" s="51"/>
      <c r="CY416" s="51"/>
      <c r="CZ416" s="51"/>
      <c r="DA416" s="51"/>
      <c r="DB416" s="51"/>
      <c r="DC416" s="51"/>
      <c r="DD416" s="51"/>
      <c r="DE416" s="51"/>
      <c r="DF416" s="51"/>
      <c r="DG416" s="51"/>
      <c r="DH416" s="51"/>
      <c r="DI416" s="51"/>
      <c r="DJ416" s="51"/>
      <c r="DK416" s="51"/>
      <c r="DL416" s="51"/>
      <c r="DM416" s="51"/>
      <c r="DN416" s="51"/>
      <c r="DO416" s="51"/>
      <c r="DP416" s="51"/>
      <c r="DQ416" s="51"/>
      <c r="DR416" s="51"/>
      <c r="DS416" s="51"/>
      <c r="DT416" s="51"/>
      <c r="DU416" s="51"/>
      <c r="DV416" s="51"/>
      <c r="DW416" s="51"/>
      <c r="DX416" s="51"/>
      <c r="DY416" s="51"/>
      <c r="DZ416" s="51"/>
      <c r="EA416" s="51"/>
      <c r="EB416" s="51"/>
      <c r="EC416" s="51"/>
      <c r="ED416" s="51"/>
      <c r="EE416" s="51"/>
      <c r="EF416" s="51"/>
      <c r="EG416" s="51"/>
      <c r="EH416" s="51"/>
      <c r="EI416" s="51"/>
      <c r="EJ416" s="51"/>
      <c r="EK416" s="51"/>
      <c r="EL416" s="51"/>
      <c r="EM416" s="51"/>
      <c r="EN416" s="51"/>
      <c r="EO416" s="51"/>
      <c r="EP416" s="51"/>
      <c r="EQ416" s="51"/>
      <c r="ER416" s="51"/>
      <c r="ES416" s="51"/>
      <c r="ET416" s="51"/>
      <c r="EU416" s="51"/>
      <c r="EV416" s="51"/>
      <c r="EW416" s="51"/>
      <c r="EX416" s="51"/>
      <c r="EY416" s="51"/>
      <c r="EZ416" s="51"/>
      <c r="FA416" s="51"/>
      <c r="FB416" s="51"/>
      <c r="FC416" s="51"/>
      <c r="FD416" s="51"/>
      <c r="FE416" s="51"/>
      <c r="FF416" s="51"/>
      <c r="FG416" s="51"/>
      <c r="FH416" s="51"/>
      <c r="FI416" s="51"/>
      <c r="FJ416" s="51"/>
      <c r="FK416" s="51"/>
      <c r="FL416" s="51"/>
      <c r="FM416" s="51"/>
      <c r="FN416" s="51"/>
      <c r="FO416" s="51"/>
      <c r="FP416" s="51"/>
      <c r="FQ416" s="51"/>
      <c r="FR416" s="51"/>
      <c r="FS416" s="51"/>
      <c r="FT416" s="51"/>
      <c r="FU416" s="51"/>
      <c r="FV416" s="51"/>
      <c r="FW416" s="51"/>
      <c r="FX416" s="51"/>
      <c r="FY416" s="51"/>
      <c r="FZ416" s="51"/>
      <c r="GA416" s="51"/>
      <c r="GB416" s="51"/>
      <c r="GC416" s="51"/>
      <c r="GD416" s="51"/>
      <c r="GE416" s="51"/>
      <c r="GF416" s="51"/>
      <c r="GG416" s="51"/>
      <c r="GH416" s="51"/>
      <c r="GI416" s="51"/>
      <c r="GJ416" s="51"/>
      <c r="GK416" s="51"/>
      <c r="GL416" s="51"/>
      <c r="GM416" s="51"/>
      <c r="GN416" s="51"/>
      <c r="GO416" s="51"/>
      <c r="GP416" s="51"/>
      <c r="GQ416" s="51"/>
      <c r="GR416" s="51"/>
      <c r="GS416" s="51"/>
      <c r="GT416" s="51"/>
      <c r="GU416" s="51"/>
      <c r="GV416" s="51"/>
      <c r="GW416" s="51"/>
      <c r="GX416" s="51"/>
      <c r="GY416" s="51"/>
      <c r="GZ416" s="51"/>
      <c r="HA416" s="51"/>
      <c r="HB416" s="51"/>
      <c r="HC416" s="51"/>
      <c r="HD416" s="51"/>
      <c r="HE416" s="51"/>
      <c r="HF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c r="BS417" s="51"/>
      <c r="BT417" s="51"/>
      <c r="BU417" s="51"/>
      <c r="BV417" s="51"/>
      <c r="BW417" s="51"/>
      <c r="BX417" s="51"/>
      <c r="BY417" s="51"/>
      <c r="BZ417" s="51"/>
      <c r="CA417" s="51"/>
      <c r="CB417" s="51"/>
      <c r="CC417" s="51"/>
      <c r="CD417" s="51"/>
      <c r="CE417" s="51"/>
      <c r="CF417" s="51"/>
      <c r="CG417" s="51"/>
      <c r="CH417" s="51"/>
      <c r="CI417" s="51"/>
      <c r="CJ417" s="51"/>
      <c r="CK417" s="51"/>
      <c r="CL417" s="51"/>
      <c r="CM417" s="51"/>
      <c r="CN417" s="51"/>
      <c r="CO417" s="51"/>
      <c r="CP417" s="51"/>
      <c r="CQ417" s="51"/>
      <c r="CR417" s="51"/>
      <c r="CS417" s="51"/>
      <c r="CT417" s="51"/>
      <c r="CU417" s="51"/>
      <c r="CV417" s="51"/>
      <c r="CW417" s="51"/>
      <c r="CX417" s="51"/>
      <c r="CY417" s="51"/>
      <c r="CZ417" s="51"/>
      <c r="DA417" s="51"/>
      <c r="DB417" s="51"/>
      <c r="DC417" s="51"/>
      <c r="DD417" s="51"/>
      <c r="DE417" s="51"/>
      <c r="DF417" s="51"/>
      <c r="DG417" s="51"/>
      <c r="DH417" s="51"/>
      <c r="DI417" s="51"/>
      <c r="DJ417" s="51"/>
      <c r="DK417" s="51"/>
      <c r="DL417" s="51"/>
      <c r="DM417" s="51"/>
      <c r="DN417" s="51"/>
      <c r="DO417" s="51"/>
      <c r="DP417" s="51"/>
      <c r="DQ417" s="51"/>
      <c r="DR417" s="51"/>
      <c r="DS417" s="51"/>
      <c r="DT417" s="51"/>
      <c r="DU417" s="51"/>
      <c r="DV417" s="51"/>
      <c r="DW417" s="51"/>
      <c r="DX417" s="51"/>
      <c r="DY417" s="51"/>
      <c r="DZ417" s="51"/>
      <c r="EA417" s="51"/>
      <c r="EB417" s="51"/>
      <c r="EC417" s="51"/>
      <c r="ED417" s="51"/>
      <c r="EE417" s="51"/>
      <c r="EF417" s="51"/>
      <c r="EG417" s="51"/>
      <c r="EH417" s="51"/>
      <c r="EI417" s="51"/>
      <c r="EJ417" s="51"/>
      <c r="EK417" s="51"/>
      <c r="EL417" s="51"/>
      <c r="EM417" s="51"/>
      <c r="EN417" s="51"/>
      <c r="EO417" s="51"/>
      <c r="EP417" s="51"/>
      <c r="EQ417" s="51"/>
      <c r="ER417" s="51"/>
      <c r="ES417" s="51"/>
      <c r="ET417" s="51"/>
      <c r="EU417" s="51"/>
      <c r="EV417" s="51"/>
      <c r="EW417" s="51"/>
      <c r="EX417" s="51"/>
      <c r="EY417" s="51"/>
      <c r="EZ417" s="51"/>
      <c r="FA417" s="51"/>
      <c r="FB417" s="51"/>
      <c r="FC417" s="51"/>
      <c r="FD417" s="51"/>
      <c r="FE417" s="51"/>
      <c r="FF417" s="51"/>
      <c r="FG417" s="51"/>
      <c r="FH417" s="51"/>
      <c r="FI417" s="51"/>
      <c r="FJ417" s="51"/>
      <c r="FK417" s="51"/>
      <c r="FL417" s="51"/>
      <c r="FM417" s="51"/>
      <c r="FN417" s="51"/>
      <c r="FO417" s="51"/>
      <c r="FP417" s="51"/>
      <c r="FQ417" s="51"/>
      <c r="FR417" s="51"/>
      <c r="FS417" s="51"/>
      <c r="FT417" s="51"/>
      <c r="FU417" s="51"/>
      <c r="FV417" s="51"/>
      <c r="FW417" s="51"/>
      <c r="FX417" s="51"/>
      <c r="FY417" s="51"/>
      <c r="FZ417" s="51"/>
      <c r="GA417" s="51"/>
      <c r="GB417" s="51"/>
      <c r="GC417" s="51"/>
      <c r="GD417" s="51"/>
      <c r="GE417" s="51"/>
      <c r="GF417" s="51"/>
      <c r="GG417" s="51"/>
      <c r="GH417" s="51"/>
      <c r="GI417" s="51"/>
      <c r="GJ417" s="51"/>
      <c r="GK417" s="51"/>
      <c r="GL417" s="51"/>
      <c r="GM417" s="51"/>
      <c r="GN417" s="51"/>
      <c r="GO417" s="51"/>
      <c r="GP417" s="51"/>
      <c r="GQ417" s="51"/>
      <c r="GR417" s="51"/>
      <c r="GS417" s="51"/>
      <c r="GT417" s="51"/>
      <c r="GU417" s="51"/>
      <c r="GV417" s="51"/>
      <c r="GW417" s="51"/>
      <c r="GX417" s="51"/>
      <c r="GY417" s="51"/>
      <c r="GZ417" s="51"/>
      <c r="HA417" s="51"/>
      <c r="HB417" s="51"/>
      <c r="HC417" s="51"/>
      <c r="HD417" s="51"/>
      <c r="HE417" s="51"/>
      <c r="HF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c r="BS418" s="51"/>
      <c r="BT418" s="51"/>
      <c r="BU418" s="51"/>
      <c r="BV418" s="51"/>
      <c r="BW418" s="51"/>
      <c r="BX418" s="51"/>
      <c r="BY418" s="51"/>
      <c r="BZ418" s="51"/>
      <c r="CA418" s="51"/>
      <c r="CB418" s="51"/>
      <c r="CC418" s="51"/>
      <c r="CD418" s="51"/>
      <c r="CE418" s="51"/>
      <c r="CF418" s="51"/>
      <c r="CG418" s="51"/>
      <c r="CH418" s="51"/>
      <c r="CI418" s="51"/>
      <c r="CJ418" s="51"/>
      <c r="CK418" s="51"/>
      <c r="CL418" s="51"/>
      <c r="CM418" s="51"/>
      <c r="CN418" s="51"/>
      <c r="CO418" s="51"/>
      <c r="CP418" s="51"/>
      <c r="CQ418" s="51"/>
      <c r="CR418" s="51"/>
      <c r="CS418" s="51"/>
      <c r="CT418" s="51"/>
      <c r="CU418" s="51"/>
      <c r="CV418" s="51"/>
      <c r="CW418" s="51"/>
      <c r="CX418" s="51"/>
      <c r="CY418" s="51"/>
      <c r="CZ418" s="51"/>
      <c r="DA418" s="51"/>
      <c r="DB418" s="51"/>
      <c r="DC418" s="51"/>
      <c r="DD418" s="51"/>
      <c r="DE418" s="51"/>
      <c r="DF418" s="51"/>
      <c r="DG418" s="51"/>
      <c r="DH418" s="51"/>
      <c r="DI418" s="51"/>
      <c r="DJ418" s="51"/>
      <c r="DK418" s="51"/>
      <c r="DL418" s="51"/>
      <c r="DM418" s="51"/>
      <c r="DN418" s="51"/>
      <c r="DO418" s="51"/>
      <c r="DP418" s="51"/>
      <c r="DQ418" s="51"/>
      <c r="DR418" s="51"/>
      <c r="DS418" s="51"/>
      <c r="DT418" s="51"/>
      <c r="DU418" s="51"/>
      <c r="DV418" s="51"/>
      <c r="DW418" s="51"/>
      <c r="DX418" s="51"/>
      <c r="DY418" s="51"/>
      <c r="DZ418" s="51"/>
      <c r="EA418" s="51"/>
      <c r="EB418" s="51"/>
      <c r="EC418" s="51"/>
      <c r="ED418" s="51"/>
      <c r="EE418" s="51"/>
      <c r="EF418" s="51"/>
      <c r="EG418" s="51"/>
      <c r="EH418" s="51"/>
      <c r="EI418" s="51"/>
      <c r="EJ418" s="51"/>
      <c r="EK418" s="51"/>
      <c r="EL418" s="51"/>
      <c r="EM418" s="51"/>
      <c r="EN418" s="51"/>
      <c r="EO418" s="51"/>
      <c r="EP418" s="51"/>
      <c r="EQ418" s="51"/>
      <c r="ER418" s="51"/>
      <c r="ES418" s="51"/>
      <c r="ET418" s="51"/>
      <c r="EU418" s="51"/>
      <c r="EV418" s="51"/>
      <c r="EW418" s="51"/>
      <c r="EX418" s="51"/>
      <c r="EY418" s="51"/>
      <c r="EZ418" s="51"/>
      <c r="FA418" s="51"/>
      <c r="FB418" s="51"/>
      <c r="FC418" s="51"/>
      <c r="FD418" s="51"/>
      <c r="FE418" s="51"/>
      <c r="FF418" s="51"/>
      <c r="FG418" s="51"/>
      <c r="FH418" s="51"/>
      <c r="FI418" s="51"/>
      <c r="FJ418" s="51"/>
      <c r="FK418" s="51"/>
      <c r="FL418" s="51"/>
      <c r="FM418" s="51"/>
      <c r="FN418" s="51"/>
      <c r="FO418" s="51"/>
      <c r="FP418" s="51"/>
      <c r="FQ418" s="51"/>
      <c r="FR418" s="51"/>
      <c r="FS418" s="51"/>
      <c r="FT418" s="51"/>
      <c r="FU418" s="51"/>
      <c r="FV418" s="51"/>
      <c r="FW418" s="51"/>
      <c r="FX418" s="51"/>
      <c r="FY418" s="51"/>
      <c r="FZ418" s="51"/>
      <c r="GA418" s="51"/>
      <c r="GB418" s="51"/>
      <c r="GC418" s="51"/>
      <c r="GD418" s="51"/>
      <c r="GE418" s="51"/>
      <c r="GF418" s="51"/>
      <c r="GG418" s="51"/>
      <c r="GH418" s="51"/>
      <c r="GI418" s="51"/>
      <c r="GJ418" s="51"/>
      <c r="GK418" s="51"/>
      <c r="GL418" s="51"/>
      <c r="GM418" s="51"/>
      <c r="GN418" s="51"/>
      <c r="GO418" s="51"/>
      <c r="GP418" s="51"/>
      <c r="GQ418" s="51"/>
      <c r="GR418" s="51"/>
      <c r="GS418" s="51"/>
      <c r="GT418" s="51"/>
      <c r="GU418" s="51"/>
      <c r="GV418" s="51"/>
      <c r="GW418" s="51"/>
      <c r="GX418" s="51"/>
      <c r="GY418" s="51"/>
      <c r="GZ418" s="51"/>
      <c r="HA418" s="51"/>
      <c r="HB418" s="51"/>
      <c r="HC418" s="51"/>
      <c r="HD418" s="51"/>
      <c r="HE418" s="51"/>
      <c r="HF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c r="BS419" s="51"/>
      <c r="BT419" s="51"/>
      <c r="BU419" s="51"/>
      <c r="BV419" s="51"/>
      <c r="BW419" s="51"/>
      <c r="BX419" s="51"/>
      <c r="BY419" s="51"/>
      <c r="BZ419" s="51"/>
      <c r="CA419" s="51"/>
      <c r="CB419" s="51"/>
      <c r="CC419" s="51"/>
      <c r="CD419" s="51"/>
      <c r="CE419" s="51"/>
      <c r="CF419" s="51"/>
      <c r="CG419" s="51"/>
      <c r="CH419" s="51"/>
      <c r="CI419" s="51"/>
      <c r="CJ419" s="51"/>
      <c r="CK419" s="51"/>
      <c r="CL419" s="51"/>
      <c r="CM419" s="51"/>
      <c r="CN419" s="51"/>
      <c r="CO419" s="51"/>
      <c r="CP419" s="51"/>
      <c r="CQ419" s="51"/>
      <c r="CR419" s="51"/>
      <c r="CS419" s="51"/>
      <c r="CT419" s="51"/>
      <c r="CU419" s="51"/>
      <c r="CV419" s="51"/>
      <c r="CW419" s="51"/>
      <c r="CX419" s="51"/>
      <c r="CY419" s="51"/>
      <c r="CZ419" s="51"/>
      <c r="DA419" s="51"/>
      <c r="DB419" s="51"/>
      <c r="DC419" s="51"/>
      <c r="DD419" s="51"/>
      <c r="DE419" s="51"/>
      <c r="DF419" s="51"/>
      <c r="DG419" s="51"/>
      <c r="DH419" s="51"/>
      <c r="DI419" s="51"/>
      <c r="DJ419" s="51"/>
      <c r="DK419" s="51"/>
      <c r="DL419" s="51"/>
      <c r="DM419" s="51"/>
      <c r="DN419" s="51"/>
      <c r="DO419" s="51"/>
      <c r="DP419" s="51"/>
      <c r="DQ419" s="51"/>
      <c r="DR419" s="51"/>
      <c r="DS419" s="51"/>
      <c r="DT419" s="51"/>
      <c r="DU419" s="51"/>
      <c r="DV419" s="51"/>
      <c r="DW419" s="51"/>
      <c r="DX419" s="51"/>
      <c r="DY419" s="51"/>
      <c r="DZ419" s="51"/>
      <c r="EA419" s="51"/>
      <c r="EB419" s="51"/>
      <c r="EC419" s="51"/>
      <c r="ED419" s="51"/>
      <c r="EE419" s="51"/>
      <c r="EF419" s="51"/>
      <c r="EG419" s="51"/>
      <c r="EH419" s="51"/>
      <c r="EI419" s="51"/>
      <c r="EJ419" s="51"/>
      <c r="EK419" s="51"/>
      <c r="EL419" s="51"/>
      <c r="EM419" s="51"/>
      <c r="EN419" s="51"/>
      <c r="EO419" s="51"/>
      <c r="EP419" s="51"/>
      <c r="EQ419" s="51"/>
      <c r="ER419" s="51"/>
      <c r="ES419" s="51"/>
      <c r="ET419" s="51"/>
      <c r="EU419" s="51"/>
      <c r="EV419" s="51"/>
      <c r="EW419" s="51"/>
      <c r="EX419" s="51"/>
      <c r="EY419" s="51"/>
      <c r="EZ419" s="51"/>
      <c r="FA419" s="51"/>
      <c r="FB419" s="51"/>
      <c r="FC419" s="51"/>
      <c r="FD419" s="51"/>
      <c r="FE419" s="51"/>
      <c r="FF419" s="51"/>
      <c r="FG419" s="51"/>
      <c r="FH419" s="51"/>
      <c r="FI419" s="51"/>
      <c r="FJ419" s="51"/>
      <c r="FK419" s="51"/>
      <c r="FL419" s="51"/>
      <c r="FM419" s="51"/>
      <c r="FN419" s="51"/>
      <c r="FO419" s="51"/>
      <c r="FP419" s="51"/>
      <c r="FQ419" s="51"/>
      <c r="FR419" s="51"/>
      <c r="FS419" s="51"/>
      <c r="FT419" s="51"/>
      <c r="FU419" s="51"/>
      <c r="FV419" s="51"/>
      <c r="FW419" s="51"/>
      <c r="FX419" s="51"/>
      <c r="FY419" s="51"/>
      <c r="FZ419" s="51"/>
      <c r="GA419" s="51"/>
      <c r="GB419" s="51"/>
      <c r="GC419" s="51"/>
      <c r="GD419" s="51"/>
      <c r="GE419" s="51"/>
      <c r="GF419" s="51"/>
      <c r="GG419" s="51"/>
      <c r="GH419" s="51"/>
      <c r="GI419" s="51"/>
      <c r="GJ419" s="51"/>
      <c r="GK419" s="51"/>
      <c r="GL419" s="51"/>
      <c r="GM419" s="51"/>
      <c r="GN419" s="51"/>
      <c r="GO419" s="51"/>
      <c r="GP419" s="51"/>
      <c r="GQ419" s="51"/>
      <c r="GR419" s="51"/>
      <c r="GS419" s="51"/>
      <c r="GT419" s="51"/>
      <c r="GU419" s="51"/>
      <c r="GV419" s="51"/>
      <c r="GW419" s="51"/>
      <c r="GX419" s="51"/>
      <c r="GY419" s="51"/>
      <c r="GZ419" s="51"/>
      <c r="HA419" s="51"/>
      <c r="HB419" s="51"/>
      <c r="HC419" s="51"/>
      <c r="HD419" s="51"/>
      <c r="HE419" s="51"/>
      <c r="HF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c r="BS420" s="51"/>
      <c r="BT420" s="51"/>
      <c r="BU420" s="51"/>
      <c r="BV420" s="51"/>
      <c r="BW420" s="51"/>
      <c r="BX420" s="51"/>
      <c r="BY420" s="51"/>
      <c r="BZ420" s="51"/>
      <c r="CA420" s="51"/>
      <c r="CB420" s="51"/>
      <c r="CC420" s="51"/>
      <c r="CD420" s="51"/>
      <c r="CE420" s="51"/>
      <c r="CF420" s="51"/>
      <c r="CG420" s="51"/>
      <c r="CH420" s="51"/>
      <c r="CI420" s="51"/>
      <c r="CJ420" s="51"/>
      <c r="CK420" s="51"/>
      <c r="CL420" s="51"/>
      <c r="CM420" s="51"/>
      <c r="CN420" s="51"/>
      <c r="CO420" s="51"/>
      <c r="CP420" s="51"/>
      <c r="CQ420" s="51"/>
      <c r="CR420" s="51"/>
      <c r="CS420" s="51"/>
      <c r="CT420" s="51"/>
      <c r="CU420" s="51"/>
      <c r="CV420" s="51"/>
      <c r="CW420" s="51"/>
      <c r="CX420" s="51"/>
      <c r="CY420" s="51"/>
      <c r="CZ420" s="51"/>
      <c r="DA420" s="51"/>
      <c r="DB420" s="51"/>
      <c r="DC420" s="51"/>
      <c r="DD420" s="51"/>
      <c r="DE420" s="51"/>
      <c r="DF420" s="51"/>
      <c r="DG420" s="51"/>
      <c r="DH420" s="51"/>
      <c r="DI420" s="51"/>
      <c r="DJ420" s="51"/>
      <c r="DK420" s="51"/>
      <c r="DL420" s="51"/>
      <c r="DM420" s="51"/>
      <c r="DN420" s="51"/>
      <c r="DO420" s="51"/>
      <c r="DP420" s="51"/>
      <c r="DQ420" s="51"/>
      <c r="DR420" s="51"/>
      <c r="DS420" s="51"/>
      <c r="DT420" s="51"/>
      <c r="DU420" s="51"/>
      <c r="DV420" s="51"/>
      <c r="DW420" s="51"/>
      <c r="DX420" s="51"/>
      <c r="DY420" s="51"/>
      <c r="DZ420" s="51"/>
      <c r="EA420" s="51"/>
      <c r="EB420" s="51"/>
      <c r="EC420" s="51"/>
      <c r="ED420" s="51"/>
      <c r="EE420" s="51"/>
      <c r="EF420" s="51"/>
      <c r="EG420" s="51"/>
      <c r="EH420" s="51"/>
      <c r="EI420" s="51"/>
      <c r="EJ420" s="51"/>
      <c r="EK420" s="51"/>
      <c r="EL420" s="51"/>
      <c r="EM420" s="51"/>
      <c r="EN420" s="51"/>
      <c r="EO420" s="51"/>
      <c r="EP420" s="51"/>
      <c r="EQ420" s="51"/>
      <c r="ER420" s="51"/>
      <c r="ES420" s="51"/>
      <c r="ET420" s="51"/>
      <c r="EU420" s="51"/>
      <c r="EV420" s="51"/>
      <c r="EW420" s="51"/>
      <c r="EX420" s="51"/>
      <c r="EY420" s="51"/>
      <c r="EZ420" s="51"/>
      <c r="FA420" s="51"/>
      <c r="FB420" s="51"/>
      <c r="FC420" s="51"/>
      <c r="FD420" s="51"/>
      <c r="FE420" s="51"/>
      <c r="FF420" s="51"/>
      <c r="FG420" s="51"/>
      <c r="FH420" s="51"/>
      <c r="FI420" s="51"/>
      <c r="FJ420" s="51"/>
      <c r="FK420" s="51"/>
      <c r="FL420" s="51"/>
      <c r="FM420" s="51"/>
      <c r="FN420" s="51"/>
      <c r="FO420" s="51"/>
      <c r="FP420" s="51"/>
      <c r="FQ420" s="51"/>
      <c r="FR420" s="51"/>
      <c r="FS420" s="51"/>
      <c r="FT420" s="51"/>
      <c r="FU420" s="51"/>
      <c r="FV420" s="51"/>
      <c r="FW420" s="51"/>
      <c r="FX420" s="51"/>
      <c r="FY420" s="51"/>
      <c r="FZ420" s="51"/>
      <c r="GA420" s="51"/>
      <c r="GB420" s="51"/>
      <c r="GC420" s="51"/>
      <c r="GD420" s="51"/>
      <c r="GE420" s="51"/>
      <c r="GF420" s="51"/>
      <c r="GG420" s="51"/>
      <c r="GH420" s="51"/>
      <c r="GI420" s="51"/>
      <c r="GJ420" s="51"/>
      <c r="GK420" s="51"/>
      <c r="GL420" s="51"/>
      <c r="GM420" s="51"/>
      <c r="GN420" s="51"/>
      <c r="GO420" s="51"/>
      <c r="GP420" s="51"/>
      <c r="GQ420" s="51"/>
      <c r="GR420" s="51"/>
      <c r="GS420" s="51"/>
      <c r="GT420" s="51"/>
      <c r="GU420" s="51"/>
      <c r="GV420" s="51"/>
      <c r="GW420" s="51"/>
      <c r="GX420" s="51"/>
      <c r="GY420" s="51"/>
      <c r="GZ420" s="51"/>
      <c r="HA420" s="51"/>
      <c r="HB420" s="51"/>
      <c r="HC420" s="51"/>
      <c r="HD420" s="51"/>
      <c r="HE420" s="51"/>
      <c r="HF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c r="BS421" s="51"/>
      <c r="BT421" s="51"/>
      <c r="BU421" s="51"/>
      <c r="BV421" s="51"/>
      <c r="BW421" s="51"/>
      <c r="BX421" s="51"/>
      <c r="BY421" s="51"/>
      <c r="BZ421" s="51"/>
      <c r="CA421" s="51"/>
      <c r="CB421" s="51"/>
      <c r="CC421" s="51"/>
      <c r="CD421" s="51"/>
      <c r="CE421" s="51"/>
      <c r="CF421" s="51"/>
      <c r="CG421" s="51"/>
      <c r="CH421" s="51"/>
      <c r="CI421" s="51"/>
      <c r="CJ421" s="51"/>
      <c r="CK421" s="51"/>
      <c r="CL421" s="51"/>
      <c r="CM421" s="51"/>
      <c r="CN421" s="51"/>
      <c r="CO421" s="51"/>
      <c r="CP421" s="51"/>
      <c r="CQ421" s="51"/>
      <c r="CR421" s="51"/>
      <c r="CS421" s="51"/>
      <c r="CT421" s="51"/>
      <c r="CU421" s="51"/>
      <c r="CV421" s="51"/>
      <c r="CW421" s="51"/>
      <c r="CX421" s="51"/>
      <c r="CY421" s="51"/>
      <c r="CZ421" s="51"/>
      <c r="DA421" s="51"/>
      <c r="DB421" s="51"/>
      <c r="DC421" s="51"/>
      <c r="DD421" s="51"/>
      <c r="DE421" s="51"/>
      <c r="DF421" s="51"/>
      <c r="DG421" s="51"/>
      <c r="DH421" s="51"/>
      <c r="DI421" s="51"/>
      <c r="DJ421" s="51"/>
      <c r="DK421" s="51"/>
      <c r="DL421" s="51"/>
      <c r="DM421" s="51"/>
      <c r="DN421" s="51"/>
      <c r="DO421" s="51"/>
      <c r="DP421" s="51"/>
      <c r="DQ421" s="51"/>
      <c r="DR421" s="51"/>
      <c r="DS421" s="51"/>
      <c r="DT421" s="51"/>
      <c r="DU421" s="51"/>
      <c r="DV421" s="51"/>
      <c r="DW421" s="51"/>
      <c r="DX421" s="51"/>
      <c r="DY421" s="51"/>
      <c r="DZ421" s="51"/>
      <c r="EA421" s="51"/>
      <c r="EB421" s="51"/>
      <c r="EC421" s="51"/>
      <c r="ED421" s="51"/>
      <c r="EE421" s="51"/>
      <c r="EF421" s="51"/>
      <c r="EG421" s="51"/>
      <c r="EH421" s="51"/>
      <c r="EI421" s="51"/>
      <c r="EJ421" s="51"/>
      <c r="EK421" s="51"/>
      <c r="EL421" s="51"/>
      <c r="EM421" s="51"/>
      <c r="EN421" s="51"/>
      <c r="EO421" s="51"/>
      <c r="EP421" s="51"/>
      <c r="EQ421" s="51"/>
      <c r="ER421" s="51"/>
      <c r="ES421" s="51"/>
      <c r="ET421" s="51"/>
      <c r="EU421" s="51"/>
      <c r="EV421" s="51"/>
      <c r="EW421" s="51"/>
      <c r="EX421" s="51"/>
      <c r="EY421" s="51"/>
      <c r="EZ421" s="51"/>
      <c r="FA421" s="51"/>
      <c r="FB421" s="51"/>
      <c r="FC421" s="51"/>
      <c r="FD421" s="51"/>
      <c r="FE421" s="51"/>
      <c r="FF421" s="51"/>
      <c r="FG421" s="51"/>
      <c r="FH421" s="51"/>
      <c r="FI421" s="51"/>
      <c r="FJ421" s="51"/>
      <c r="FK421" s="51"/>
      <c r="FL421" s="51"/>
      <c r="FM421" s="51"/>
      <c r="FN421" s="51"/>
      <c r="FO421" s="51"/>
      <c r="FP421" s="51"/>
      <c r="FQ421" s="51"/>
      <c r="FR421" s="51"/>
      <c r="FS421" s="51"/>
      <c r="FT421" s="51"/>
      <c r="FU421" s="51"/>
      <c r="FV421" s="51"/>
      <c r="FW421" s="51"/>
      <c r="FX421" s="51"/>
      <c r="FY421" s="51"/>
      <c r="FZ421" s="51"/>
      <c r="GA421" s="51"/>
      <c r="GB421" s="51"/>
      <c r="GC421" s="51"/>
      <c r="GD421" s="51"/>
      <c r="GE421" s="51"/>
      <c r="GF421" s="51"/>
      <c r="GG421" s="51"/>
      <c r="GH421" s="51"/>
      <c r="GI421" s="51"/>
      <c r="GJ421" s="51"/>
      <c r="GK421" s="51"/>
      <c r="GL421" s="51"/>
      <c r="GM421" s="51"/>
      <c r="GN421" s="51"/>
      <c r="GO421" s="51"/>
      <c r="GP421" s="51"/>
      <c r="GQ421" s="51"/>
      <c r="GR421" s="51"/>
      <c r="GS421" s="51"/>
      <c r="GT421" s="51"/>
      <c r="GU421" s="51"/>
      <c r="GV421" s="51"/>
      <c r="GW421" s="51"/>
      <c r="GX421" s="51"/>
      <c r="GY421" s="51"/>
      <c r="GZ421" s="51"/>
      <c r="HA421" s="51"/>
      <c r="HB421" s="51"/>
      <c r="HC421" s="51"/>
      <c r="HD421" s="51"/>
      <c r="HE421" s="51"/>
      <c r="HF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c r="BS422" s="51"/>
      <c r="BT422" s="51"/>
      <c r="BU422" s="51"/>
      <c r="BV422" s="51"/>
      <c r="BW422" s="51"/>
      <c r="BX422" s="51"/>
      <c r="BY422" s="51"/>
      <c r="BZ422" s="51"/>
      <c r="CA422" s="51"/>
      <c r="CB422" s="51"/>
      <c r="CC422" s="51"/>
      <c r="CD422" s="51"/>
      <c r="CE422" s="51"/>
      <c r="CF422" s="51"/>
      <c r="CG422" s="51"/>
      <c r="CH422" s="51"/>
      <c r="CI422" s="51"/>
      <c r="CJ422" s="51"/>
      <c r="CK422" s="51"/>
      <c r="CL422" s="51"/>
      <c r="CM422" s="51"/>
      <c r="CN422" s="51"/>
      <c r="CO422" s="51"/>
      <c r="CP422" s="51"/>
      <c r="CQ422" s="51"/>
      <c r="CR422" s="51"/>
      <c r="CS422" s="51"/>
      <c r="CT422" s="51"/>
      <c r="CU422" s="51"/>
      <c r="CV422" s="51"/>
      <c r="CW422" s="51"/>
      <c r="CX422" s="51"/>
      <c r="CY422" s="51"/>
      <c r="CZ422" s="51"/>
      <c r="DA422" s="51"/>
      <c r="DB422" s="51"/>
      <c r="DC422" s="51"/>
      <c r="DD422" s="51"/>
      <c r="DE422" s="51"/>
      <c r="DF422" s="51"/>
      <c r="DG422" s="51"/>
      <c r="DH422" s="51"/>
      <c r="DI422" s="51"/>
      <c r="DJ422" s="51"/>
      <c r="DK422" s="51"/>
      <c r="DL422" s="51"/>
      <c r="DM422" s="51"/>
      <c r="DN422" s="51"/>
      <c r="DO422" s="51"/>
      <c r="DP422" s="51"/>
      <c r="DQ422" s="51"/>
      <c r="DR422" s="51"/>
      <c r="DS422" s="51"/>
      <c r="DT422" s="51"/>
      <c r="DU422" s="51"/>
      <c r="DV422" s="51"/>
      <c r="DW422" s="51"/>
      <c r="DX422" s="51"/>
      <c r="DY422" s="51"/>
      <c r="DZ422" s="51"/>
      <c r="EA422" s="51"/>
      <c r="EB422" s="51"/>
      <c r="EC422" s="51"/>
      <c r="ED422" s="51"/>
      <c r="EE422" s="51"/>
      <c r="EF422" s="51"/>
      <c r="EG422" s="51"/>
      <c r="EH422" s="51"/>
      <c r="EI422" s="51"/>
      <c r="EJ422" s="51"/>
      <c r="EK422" s="51"/>
      <c r="EL422" s="51"/>
      <c r="EM422" s="51"/>
      <c r="EN422" s="51"/>
      <c r="EO422" s="51"/>
      <c r="EP422" s="51"/>
      <c r="EQ422" s="51"/>
      <c r="ER422" s="51"/>
      <c r="ES422" s="51"/>
      <c r="ET422" s="51"/>
      <c r="EU422" s="51"/>
      <c r="EV422" s="51"/>
      <c r="EW422" s="51"/>
      <c r="EX422" s="51"/>
      <c r="EY422" s="51"/>
      <c r="EZ422" s="51"/>
      <c r="FA422" s="51"/>
      <c r="FB422" s="51"/>
      <c r="FC422" s="51"/>
      <c r="FD422" s="51"/>
      <c r="FE422" s="51"/>
      <c r="FF422" s="51"/>
      <c r="FG422" s="51"/>
      <c r="FH422" s="51"/>
      <c r="FI422" s="51"/>
      <c r="FJ422" s="51"/>
      <c r="FK422" s="51"/>
      <c r="FL422" s="51"/>
      <c r="FM422" s="51"/>
      <c r="FN422" s="51"/>
      <c r="FO422" s="51"/>
      <c r="FP422" s="51"/>
      <c r="FQ422" s="51"/>
      <c r="FR422" s="51"/>
      <c r="FS422" s="51"/>
      <c r="FT422" s="51"/>
      <c r="FU422" s="51"/>
      <c r="FV422" s="51"/>
      <c r="FW422" s="51"/>
      <c r="FX422" s="51"/>
      <c r="FY422" s="51"/>
      <c r="FZ422" s="51"/>
      <c r="GA422" s="51"/>
      <c r="GB422" s="51"/>
      <c r="GC422" s="51"/>
      <c r="GD422" s="51"/>
      <c r="GE422" s="51"/>
      <c r="GF422" s="51"/>
      <c r="GG422" s="51"/>
      <c r="GH422" s="51"/>
      <c r="GI422" s="51"/>
      <c r="GJ422" s="51"/>
      <c r="GK422" s="51"/>
      <c r="GL422" s="51"/>
      <c r="GM422" s="51"/>
      <c r="GN422" s="51"/>
      <c r="GO422" s="51"/>
      <c r="GP422" s="51"/>
      <c r="GQ422" s="51"/>
      <c r="GR422" s="51"/>
      <c r="GS422" s="51"/>
      <c r="GT422" s="51"/>
      <c r="GU422" s="51"/>
      <c r="GV422" s="51"/>
      <c r="GW422" s="51"/>
      <c r="GX422" s="51"/>
      <c r="GY422" s="51"/>
      <c r="GZ422" s="51"/>
      <c r="HA422" s="51"/>
      <c r="HB422" s="51"/>
      <c r="HC422" s="51"/>
      <c r="HD422" s="51"/>
      <c r="HE422" s="51"/>
      <c r="HF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c r="BS423" s="51"/>
      <c r="BT423" s="51"/>
      <c r="BU423" s="51"/>
      <c r="BV423" s="51"/>
      <c r="BW423" s="51"/>
      <c r="BX423" s="51"/>
      <c r="BY423" s="51"/>
      <c r="BZ423" s="51"/>
      <c r="CA423" s="51"/>
      <c r="CB423" s="51"/>
      <c r="CC423" s="51"/>
      <c r="CD423" s="51"/>
      <c r="CE423" s="51"/>
      <c r="CF423" s="51"/>
      <c r="CG423" s="51"/>
      <c r="CH423" s="51"/>
      <c r="CI423" s="51"/>
      <c r="CJ423" s="51"/>
      <c r="CK423" s="51"/>
      <c r="CL423" s="51"/>
      <c r="CM423" s="51"/>
      <c r="CN423" s="51"/>
      <c r="CO423" s="51"/>
      <c r="CP423" s="51"/>
      <c r="CQ423" s="51"/>
      <c r="CR423" s="51"/>
      <c r="CS423" s="51"/>
      <c r="CT423" s="51"/>
      <c r="CU423" s="51"/>
      <c r="CV423" s="51"/>
      <c r="CW423" s="51"/>
      <c r="CX423" s="51"/>
      <c r="CY423" s="51"/>
      <c r="CZ423" s="51"/>
      <c r="DA423" s="51"/>
      <c r="DB423" s="51"/>
      <c r="DC423" s="51"/>
      <c r="DD423" s="51"/>
      <c r="DE423" s="51"/>
      <c r="DF423" s="51"/>
      <c r="DG423" s="51"/>
      <c r="DH423" s="51"/>
      <c r="DI423" s="51"/>
      <c r="DJ423" s="51"/>
      <c r="DK423" s="51"/>
      <c r="DL423" s="51"/>
      <c r="DM423" s="51"/>
      <c r="DN423" s="51"/>
      <c r="DO423" s="51"/>
      <c r="DP423" s="51"/>
      <c r="DQ423" s="51"/>
      <c r="DR423" s="51"/>
      <c r="DS423" s="51"/>
      <c r="DT423" s="51"/>
      <c r="DU423" s="51"/>
      <c r="DV423" s="51"/>
      <c r="DW423" s="51"/>
      <c r="DX423" s="51"/>
      <c r="DY423" s="51"/>
      <c r="DZ423" s="51"/>
      <c r="EA423" s="51"/>
      <c r="EB423" s="51"/>
      <c r="EC423" s="51"/>
      <c r="ED423" s="51"/>
      <c r="EE423" s="51"/>
      <c r="EF423" s="51"/>
      <c r="EG423" s="51"/>
      <c r="EH423" s="51"/>
      <c r="EI423" s="51"/>
      <c r="EJ423" s="51"/>
      <c r="EK423" s="51"/>
      <c r="EL423" s="51"/>
      <c r="EM423" s="51"/>
      <c r="EN423" s="51"/>
      <c r="EO423" s="51"/>
      <c r="EP423" s="51"/>
      <c r="EQ423" s="51"/>
      <c r="ER423" s="51"/>
      <c r="ES423" s="51"/>
      <c r="ET423" s="51"/>
      <c r="EU423" s="51"/>
      <c r="EV423" s="51"/>
      <c r="EW423" s="51"/>
      <c r="EX423" s="51"/>
      <c r="EY423" s="51"/>
      <c r="EZ423" s="51"/>
      <c r="FA423" s="51"/>
      <c r="FB423" s="51"/>
      <c r="FC423" s="51"/>
      <c r="FD423" s="51"/>
      <c r="FE423" s="51"/>
      <c r="FF423" s="51"/>
      <c r="FG423" s="51"/>
      <c r="FH423" s="51"/>
      <c r="FI423" s="51"/>
      <c r="FJ423" s="51"/>
      <c r="FK423" s="51"/>
      <c r="FL423" s="51"/>
      <c r="FM423" s="51"/>
      <c r="FN423" s="51"/>
      <c r="FO423" s="51"/>
      <c r="FP423" s="51"/>
      <c r="FQ423" s="51"/>
      <c r="FR423" s="51"/>
      <c r="FS423" s="51"/>
      <c r="FT423" s="51"/>
      <c r="FU423" s="51"/>
      <c r="FV423" s="51"/>
      <c r="FW423" s="51"/>
      <c r="FX423" s="51"/>
      <c r="FY423" s="51"/>
      <c r="FZ423" s="51"/>
      <c r="GA423" s="51"/>
      <c r="GB423" s="51"/>
      <c r="GC423" s="51"/>
      <c r="GD423" s="51"/>
      <c r="GE423" s="51"/>
      <c r="GF423" s="51"/>
      <c r="GG423" s="51"/>
      <c r="GH423" s="51"/>
      <c r="GI423" s="51"/>
      <c r="GJ423" s="51"/>
      <c r="GK423" s="51"/>
      <c r="GL423" s="51"/>
      <c r="GM423" s="51"/>
      <c r="GN423" s="51"/>
      <c r="GO423" s="51"/>
      <c r="GP423" s="51"/>
      <c r="GQ423" s="51"/>
      <c r="GR423" s="51"/>
      <c r="GS423" s="51"/>
      <c r="GT423" s="51"/>
      <c r="GU423" s="51"/>
      <c r="GV423" s="51"/>
      <c r="GW423" s="51"/>
      <c r="GX423" s="51"/>
      <c r="GY423" s="51"/>
      <c r="GZ423" s="51"/>
      <c r="HA423" s="51"/>
      <c r="HB423" s="51"/>
      <c r="HC423" s="51"/>
      <c r="HD423" s="51"/>
      <c r="HE423" s="51"/>
      <c r="HF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c r="BS424" s="51"/>
      <c r="BT424" s="51"/>
      <c r="BU424" s="51"/>
      <c r="BV424" s="51"/>
      <c r="BW424" s="51"/>
      <c r="BX424" s="51"/>
      <c r="BY424" s="51"/>
      <c r="BZ424" s="51"/>
      <c r="CA424" s="51"/>
      <c r="CB424" s="51"/>
      <c r="CC424" s="51"/>
      <c r="CD424" s="51"/>
      <c r="CE424" s="51"/>
      <c r="CF424" s="51"/>
      <c r="CG424" s="51"/>
      <c r="CH424" s="51"/>
      <c r="CI424" s="51"/>
      <c r="CJ424" s="51"/>
      <c r="CK424" s="51"/>
      <c r="CL424" s="51"/>
      <c r="CM424" s="51"/>
      <c r="CN424" s="51"/>
      <c r="CO424" s="51"/>
      <c r="CP424" s="51"/>
      <c r="CQ424" s="51"/>
      <c r="CR424" s="51"/>
      <c r="CS424" s="51"/>
      <c r="CT424" s="51"/>
      <c r="CU424" s="51"/>
      <c r="CV424" s="51"/>
      <c r="CW424" s="51"/>
      <c r="CX424" s="51"/>
      <c r="CY424" s="51"/>
      <c r="CZ424" s="51"/>
      <c r="DA424" s="51"/>
      <c r="DB424" s="51"/>
      <c r="DC424" s="51"/>
      <c r="DD424" s="51"/>
      <c r="DE424" s="51"/>
      <c r="DF424" s="51"/>
      <c r="DG424" s="51"/>
      <c r="DH424" s="51"/>
      <c r="DI424" s="51"/>
      <c r="DJ424" s="51"/>
      <c r="DK424" s="51"/>
      <c r="DL424" s="51"/>
      <c r="DM424" s="51"/>
      <c r="DN424" s="51"/>
      <c r="DO424" s="51"/>
      <c r="DP424" s="51"/>
      <c r="DQ424" s="51"/>
      <c r="DR424" s="51"/>
      <c r="DS424" s="51"/>
      <c r="DT424" s="51"/>
      <c r="DU424" s="51"/>
      <c r="DV424" s="51"/>
      <c r="DW424" s="51"/>
      <c r="DX424" s="51"/>
      <c r="DY424" s="51"/>
      <c r="DZ424" s="51"/>
      <c r="EA424" s="51"/>
      <c r="EB424" s="51"/>
      <c r="EC424" s="51"/>
      <c r="ED424" s="51"/>
      <c r="EE424" s="51"/>
      <c r="EF424" s="51"/>
      <c r="EG424" s="51"/>
      <c r="EH424" s="51"/>
      <c r="EI424" s="51"/>
      <c r="EJ424" s="51"/>
      <c r="EK424" s="51"/>
      <c r="EL424" s="51"/>
      <c r="EM424" s="51"/>
      <c r="EN424" s="51"/>
      <c r="EO424" s="51"/>
      <c r="EP424" s="51"/>
      <c r="EQ424" s="51"/>
      <c r="ER424" s="51"/>
      <c r="ES424" s="51"/>
      <c r="ET424" s="51"/>
      <c r="EU424" s="51"/>
      <c r="EV424" s="51"/>
      <c r="EW424" s="51"/>
      <c r="EX424" s="51"/>
      <c r="EY424" s="51"/>
      <c r="EZ424" s="51"/>
      <c r="FA424" s="51"/>
      <c r="FB424" s="51"/>
      <c r="FC424" s="51"/>
      <c r="FD424" s="51"/>
      <c r="FE424" s="51"/>
      <c r="FF424" s="51"/>
      <c r="FG424" s="51"/>
      <c r="FH424" s="51"/>
      <c r="FI424" s="51"/>
      <c r="FJ424" s="51"/>
      <c r="FK424" s="51"/>
      <c r="FL424" s="51"/>
      <c r="FM424" s="51"/>
      <c r="FN424" s="51"/>
      <c r="FO424" s="51"/>
      <c r="FP424" s="51"/>
      <c r="FQ424" s="51"/>
      <c r="FR424" s="51"/>
      <c r="FS424" s="51"/>
      <c r="FT424" s="51"/>
      <c r="FU424" s="51"/>
      <c r="FV424" s="51"/>
      <c r="FW424" s="51"/>
      <c r="FX424" s="51"/>
      <c r="FY424" s="51"/>
      <c r="FZ424" s="51"/>
      <c r="GA424" s="51"/>
      <c r="GB424" s="51"/>
      <c r="GC424" s="51"/>
      <c r="GD424" s="51"/>
      <c r="GE424" s="51"/>
      <c r="GF424" s="51"/>
      <c r="GG424" s="51"/>
      <c r="GH424" s="51"/>
      <c r="GI424" s="51"/>
      <c r="GJ424" s="51"/>
      <c r="GK424" s="51"/>
      <c r="GL424" s="51"/>
      <c r="GM424" s="51"/>
      <c r="GN424" s="51"/>
      <c r="GO424" s="51"/>
      <c r="GP424" s="51"/>
      <c r="GQ424" s="51"/>
      <c r="GR424" s="51"/>
      <c r="GS424" s="51"/>
      <c r="GT424" s="51"/>
      <c r="GU424" s="51"/>
      <c r="GV424" s="51"/>
      <c r="GW424" s="51"/>
      <c r="GX424" s="51"/>
      <c r="GY424" s="51"/>
      <c r="GZ424" s="51"/>
      <c r="HA424" s="51"/>
      <c r="HB424" s="51"/>
      <c r="HC424" s="51"/>
      <c r="HD424" s="51"/>
      <c r="HE424" s="51"/>
      <c r="HF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c r="BS425" s="51"/>
      <c r="BT425" s="51"/>
      <c r="BU425" s="51"/>
      <c r="BV425" s="51"/>
      <c r="BW425" s="51"/>
      <c r="BX425" s="51"/>
      <c r="BY425" s="51"/>
      <c r="BZ425" s="51"/>
      <c r="CA425" s="51"/>
      <c r="CB425" s="51"/>
      <c r="CC425" s="51"/>
      <c r="CD425" s="51"/>
      <c r="CE425" s="51"/>
      <c r="CF425" s="51"/>
      <c r="CG425" s="51"/>
      <c r="CH425" s="51"/>
      <c r="CI425" s="51"/>
      <c r="CJ425" s="51"/>
      <c r="CK425" s="51"/>
      <c r="CL425" s="51"/>
      <c r="CM425" s="51"/>
      <c r="CN425" s="51"/>
      <c r="CO425" s="51"/>
      <c r="CP425" s="51"/>
      <c r="CQ425" s="51"/>
      <c r="CR425" s="51"/>
      <c r="CS425" s="51"/>
      <c r="CT425" s="51"/>
      <c r="CU425" s="51"/>
      <c r="CV425" s="51"/>
      <c r="CW425" s="51"/>
      <c r="CX425" s="51"/>
      <c r="CY425" s="51"/>
      <c r="CZ425" s="51"/>
      <c r="DA425" s="51"/>
      <c r="DB425" s="51"/>
      <c r="DC425" s="51"/>
      <c r="DD425" s="51"/>
      <c r="DE425" s="51"/>
      <c r="DF425" s="51"/>
      <c r="DG425" s="51"/>
      <c r="DH425" s="51"/>
      <c r="DI425" s="51"/>
      <c r="DJ425" s="51"/>
      <c r="DK425" s="51"/>
      <c r="DL425" s="51"/>
      <c r="DM425" s="51"/>
      <c r="DN425" s="51"/>
      <c r="DO425" s="51"/>
      <c r="DP425" s="51"/>
      <c r="DQ425" s="51"/>
      <c r="DR425" s="51"/>
      <c r="DS425" s="51"/>
      <c r="DT425" s="51"/>
      <c r="DU425" s="51"/>
      <c r="DV425" s="51"/>
      <c r="DW425" s="51"/>
      <c r="DX425" s="51"/>
      <c r="DY425" s="51"/>
      <c r="DZ425" s="51"/>
      <c r="EA425" s="51"/>
      <c r="EB425" s="51"/>
      <c r="EC425" s="51"/>
      <c r="ED425" s="51"/>
      <c r="EE425" s="51"/>
      <c r="EF425" s="51"/>
      <c r="EG425" s="51"/>
      <c r="EH425" s="51"/>
      <c r="EI425" s="51"/>
      <c r="EJ425" s="51"/>
      <c r="EK425" s="51"/>
      <c r="EL425" s="51"/>
      <c r="EM425" s="51"/>
      <c r="EN425" s="51"/>
      <c r="EO425" s="51"/>
      <c r="EP425" s="51"/>
      <c r="EQ425" s="51"/>
      <c r="ER425" s="51"/>
      <c r="ES425" s="51"/>
      <c r="ET425" s="51"/>
      <c r="EU425" s="51"/>
      <c r="EV425" s="51"/>
      <c r="EW425" s="51"/>
      <c r="EX425" s="51"/>
      <c r="EY425" s="51"/>
      <c r="EZ425" s="51"/>
      <c r="FA425" s="51"/>
      <c r="FB425" s="51"/>
      <c r="FC425" s="51"/>
      <c r="FD425" s="51"/>
      <c r="FE425" s="51"/>
      <c r="FF425" s="51"/>
      <c r="FG425" s="51"/>
      <c r="FH425" s="51"/>
      <c r="FI425" s="51"/>
      <c r="FJ425" s="51"/>
      <c r="FK425" s="51"/>
      <c r="FL425" s="51"/>
      <c r="FM425" s="51"/>
      <c r="FN425" s="51"/>
      <c r="FO425" s="51"/>
      <c r="FP425" s="51"/>
      <c r="FQ425" s="51"/>
      <c r="FR425" s="51"/>
      <c r="FS425" s="51"/>
      <c r="FT425" s="51"/>
      <c r="FU425" s="51"/>
      <c r="FV425" s="51"/>
      <c r="FW425" s="51"/>
      <c r="FX425" s="51"/>
      <c r="FY425" s="51"/>
      <c r="FZ425" s="51"/>
      <c r="GA425" s="51"/>
      <c r="GB425" s="51"/>
      <c r="GC425" s="51"/>
      <c r="GD425" s="51"/>
      <c r="GE425" s="51"/>
      <c r="GF425" s="51"/>
      <c r="GG425" s="51"/>
      <c r="GH425" s="51"/>
      <c r="GI425" s="51"/>
      <c r="GJ425" s="51"/>
      <c r="GK425" s="51"/>
      <c r="GL425" s="51"/>
      <c r="GM425" s="51"/>
      <c r="GN425" s="51"/>
      <c r="GO425" s="51"/>
      <c r="GP425" s="51"/>
      <c r="GQ425" s="51"/>
      <c r="GR425" s="51"/>
      <c r="GS425" s="51"/>
      <c r="GT425" s="51"/>
      <c r="GU425" s="51"/>
      <c r="GV425" s="51"/>
      <c r="GW425" s="51"/>
      <c r="GX425" s="51"/>
      <c r="GY425" s="51"/>
      <c r="GZ425" s="51"/>
      <c r="HA425" s="51"/>
      <c r="HB425" s="51"/>
      <c r="HC425" s="51"/>
      <c r="HD425" s="51"/>
      <c r="HE425" s="51"/>
      <c r="HF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c r="BS426" s="51"/>
      <c r="BT426" s="51"/>
      <c r="BU426" s="51"/>
      <c r="BV426" s="51"/>
      <c r="BW426" s="51"/>
      <c r="BX426" s="51"/>
      <c r="BY426" s="51"/>
      <c r="BZ426" s="51"/>
      <c r="CA426" s="51"/>
      <c r="CB426" s="51"/>
      <c r="CC426" s="51"/>
      <c r="CD426" s="51"/>
      <c r="CE426" s="51"/>
      <c r="CF426" s="51"/>
      <c r="CG426" s="51"/>
      <c r="CH426" s="51"/>
      <c r="CI426" s="51"/>
      <c r="CJ426" s="51"/>
      <c r="CK426" s="51"/>
      <c r="CL426" s="51"/>
      <c r="CM426" s="51"/>
      <c r="CN426" s="51"/>
      <c r="CO426" s="51"/>
      <c r="CP426" s="51"/>
      <c r="CQ426" s="51"/>
      <c r="CR426" s="51"/>
      <c r="CS426" s="51"/>
      <c r="CT426" s="51"/>
      <c r="CU426" s="51"/>
      <c r="CV426" s="51"/>
      <c r="CW426" s="51"/>
      <c r="CX426" s="51"/>
      <c r="CY426" s="51"/>
      <c r="CZ426" s="51"/>
      <c r="DA426" s="51"/>
      <c r="DB426" s="51"/>
      <c r="DC426" s="51"/>
      <c r="DD426" s="51"/>
      <c r="DE426" s="51"/>
      <c r="DF426" s="51"/>
      <c r="DG426" s="51"/>
      <c r="DH426" s="51"/>
      <c r="DI426" s="51"/>
      <c r="DJ426" s="51"/>
      <c r="DK426" s="51"/>
      <c r="DL426" s="51"/>
      <c r="DM426" s="51"/>
      <c r="DN426" s="51"/>
      <c r="DO426" s="51"/>
      <c r="DP426" s="51"/>
      <c r="DQ426" s="51"/>
      <c r="DR426" s="51"/>
      <c r="DS426" s="51"/>
      <c r="DT426" s="51"/>
      <c r="DU426" s="51"/>
      <c r="DV426" s="51"/>
      <c r="DW426" s="51"/>
      <c r="DX426" s="51"/>
      <c r="DY426" s="51"/>
      <c r="DZ426" s="51"/>
      <c r="EA426" s="51"/>
      <c r="EB426" s="51"/>
      <c r="EC426" s="51"/>
      <c r="ED426" s="51"/>
      <c r="EE426" s="51"/>
      <c r="EF426" s="51"/>
      <c r="EG426" s="51"/>
      <c r="EH426" s="51"/>
      <c r="EI426" s="51"/>
      <c r="EJ426" s="51"/>
      <c r="EK426" s="51"/>
      <c r="EL426" s="51"/>
      <c r="EM426" s="51"/>
      <c r="EN426" s="51"/>
      <c r="EO426" s="51"/>
      <c r="EP426" s="51"/>
      <c r="EQ426" s="51"/>
      <c r="ER426" s="51"/>
      <c r="ES426" s="51"/>
      <c r="ET426" s="51"/>
      <c r="EU426" s="51"/>
      <c r="EV426" s="51"/>
      <c r="EW426" s="51"/>
      <c r="EX426" s="51"/>
      <c r="EY426" s="51"/>
      <c r="EZ426" s="51"/>
      <c r="FA426" s="51"/>
      <c r="FB426" s="51"/>
      <c r="FC426" s="51"/>
      <c r="FD426" s="51"/>
      <c r="FE426" s="51"/>
      <c r="FF426" s="51"/>
      <c r="FG426" s="51"/>
      <c r="FH426" s="51"/>
      <c r="FI426" s="51"/>
      <c r="FJ426" s="51"/>
      <c r="FK426" s="51"/>
      <c r="FL426" s="51"/>
      <c r="FM426" s="51"/>
      <c r="FN426" s="51"/>
      <c r="FO426" s="51"/>
      <c r="FP426" s="51"/>
      <c r="FQ426" s="51"/>
      <c r="FR426" s="51"/>
      <c r="FS426" s="51"/>
      <c r="FT426" s="51"/>
      <c r="FU426" s="51"/>
      <c r="FV426" s="51"/>
      <c r="FW426" s="51"/>
      <c r="FX426" s="51"/>
      <c r="FY426" s="51"/>
      <c r="FZ426" s="51"/>
      <c r="GA426" s="51"/>
      <c r="GB426" s="51"/>
      <c r="GC426" s="51"/>
      <c r="GD426" s="51"/>
      <c r="GE426" s="51"/>
      <c r="GF426" s="51"/>
      <c r="GG426" s="51"/>
      <c r="GH426" s="51"/>
      <c r="GI426" s="51"/>
      <c r="GJ426" s="51"/>
      <c r="GK426" s="51"/>
      <c r="GL426" s="51"/>
      <c r="GM426" s="51"/>
      <c r="GN426" s="51"/>
      <c r="GO426" s="51"/>
      <c r="GP426" s="51"/>
      <c r="GQ426" s="51"/>
      <c r="GR426" s="51"/>
      <c r="GS426" s="51"/>
      <c r="GT426" s="51"/>
      <c r="GU426" s="51"/>
      <c r="GV426" s="51"/>
      <c r="GW426" s="51"/>
      <c r="GX426" s="51"/>
      <c r="GY426" s="51"/>
      <c r="GZ426" s="51"/>
      <c r="HA426" s="51"/>
      <c r="HB426" s="51"/>
      <c r="HC426" s="51"/>
      <c r="HD426" s="51"/>
      <c r="HE426" s="51"/>
      <c r="HF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c r="BS427" s="51"/>
      <c r="BT427" s="51"/>
      <c r="BU427" s="51"/>
      <c r="BV427" s="51"/>
      <c r="BW427" s="51"/>
      <c r="BX427" s="51"/>
      <c r="BY427" s="51"/>
      <c r="BZ427" s="51"/>
      <c r="CA427" s="51"/>
      <c r="CB427" s="51"/>
      <c r="CC427" s="51"/>
      <c r="CD427" s="51"/>
      <c r="CE427" s="51"/>
      <c r="CF427" s="51"/>
      <c r="CG427" s="51"/>
      <c r="CH427" s="51"/>
      <c r="CI427" s="51"/>
      <c r="CJ427" s="51"/>
      <c r="CK427" s="51"/>
      <c r="CL427" s="51"/>
      <c r="CM427" s="51"/>
      <c r="CN427" s="51"/>
      <c r="CO427" s="51"/>
      <c r="CP427" s="51"/>
      <c r="CQ427" s="51"/>
      <c r="CR427" s="51"/>
      <c r="CS427" s="51"/>
      <c r="CT427" s="51"/>
      <c r="CU427" s="51"/>
      <c r="CV427" s="51"/>
      <c r="CW427" s="51"/>
      <c r="CX427" s="51"/>
      <c r="CY427" s="51"/>
      <c r="CZ427" s="51"/>
      <c r="DA427" s="51"/>
      <c r="DB427" s="51"/>
      <c r="DC427" s="51"/>
      <c r="DD427" s="51"/>
      <c r="DE427" s="51"/>
      <c r="DF427" s="51"/>
      <c r="DG427" s="51"/>
      <c r="DH427" s="51"/>
      <c r="DI427" s="51"/>
      <c r="DJ427" s="51"/>
      <c r="DK427" s="51"/>
      <c r="DL427" s="51"/>
      <c r="DM427" s="51"/>
      <c r="DN427" s="51"/>
      <c r="DO427" s="51"/>
      <c r="DP427" s="51"/>
      <c r="DQ427" s="51"/>
      <c r="DR427" s="51"/>
      <c r="DS427" s="51"/>
      <c r="DT427" s="51"/>
      <c r="DU427" s="51"/>
      <c r="DV427" s="51"/>
      <c r="DW427" s="51"/>
      <c r="DX427" s="51"/>
      <c r="DY427" s="51"/>
      <c r="DZ427" s="51"/>
      <c r="EA427" s="51"/>
      <c r="EB427" s="51"/>
      <c r="EC427" s="51"/>
      <c r="ED427" s="51"/>
      <c r="EE427" s="51"/>
      <c r="EF427" s="51"/>
      <c r="EG427" s="51"/>
      <c r="EH427" s="51"/>
      <c r="EI427" s="51"/>
      <c r="EJ427" s="51"/>
      <c r="EK427" s="51"/>
      <c r="EL427" s="51"/>
      <c r="EM427" s="51"/>
      <c r="EN427" s="51"/>
      <c r="EO427" s="51"/>
      <c r="EP427" s="51"/>
      <c r="EQ427" s="51"/>
      <c r="ER427" s="51"/>
      <c r="ES427" s="51"/>
      <c r="ET427" s="51"/>
      <c r="EU427" s="51"/>
      <c r="EV427" s="51"/>
      <c r="EW427" s="51"/>
      <c r="EX427" s="51"/>
      <c r="EY427" s="51"/>
      <c r="EZ427" s="51"/>
      <c r="FA427" s="51"/>
      <c r="FB427" s="51"/>
      <c r="FC427" s="51"/>
      <c r="FD427" s="51"/>
      <c r="FE427" s="51"/>
      <c r="FF427" s="51"/>
      <c r="FG427" s="51"/>
      <c r="FH427" s="51"/>
      <c r="FI427" s="51"/>
      <c r="FJ427" s="51"/>
      <c r="FK427" s="51"/>
      <c r="FL427" s="51"/>
      <c r="FM427" s="51"/>
      <c r="FN427" s="51"/>
      <c r="FO427" s="51"/>
      <c r="FP427" s="51"/>
      <c r="FQ427" s="51"/>
      <c r="FR427" s="51"/>
      <c r="FS427" s="51"/>
      <c r="FT427" s="51"/>
      <c r="FU427" s="51"/>
      <c r="FV427" s="51"/>
      <c r="FW427" s="51"/>
      <c r="FX427" s="51"/>
      <c r="FY427" s="51"/>
      <c r="FZ427" s="51"/>
      <c r="GA427" s="51"/>
      <c r="GB427" s="51"/>
      <c r="GC427" s="51"/>
      <c r="GD427" s="51"/>
      <c r="GE427" s="51"/>
      <c r="GF427" s="51"/>
      <c r="GG427" s="51"/>
      <c r="GH427" s="51"/>
      <c r="GI427" s="51"/>
      <c r="GJ427" s="51"/>
      <c r="GK427" s="51"/>
      <c r="GL427" s="51"/>
      <c r="GM427" s="51"/>
      <c r="GN427" s="51"/>
      <c r="GO427" s="51"/>
      <c r="GP427" s="51"/>
      <c r="GQ427" s="51"/>
      <c r="GR427" s="51"/>
      <c r="GS427" s="51"/>
      <c r="GT427" s="51"/>
      <c r="GU427" s="51"/>
      <c r="GV427" s="51"/>
      <c r="GW427" s="51"/>
      <c r="GX427" s="51"/>
      <c r="GY427" s="51"/>
      <c r="GZ427" s="51"/>
      <c r="HA427" s="51"/>
      <c r="HB427" s="51"/>
      <c r="HC427" s="51"/>
      <c r="HD427" s="51"/>
      <c r="HE427" s="51"/>
      <c r="HF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c r="BS428" s="51"/>
      <c r="BT428" s="51"/>
      <c r="BU428" s="51"/>
      <c r="BV428" s="51"/>
      <c r="BW428" s="51"/>
      <c r="BX428" s="51"/>
      <c r="BY428" s="51"/>
      <c r="BZ428" s="51"/>
      <c r="CA428" s="51"/>
      <c r="CB428" s="51"/>
      <c r="CC428" s="51"/>
      <c r="CD428" s="51"/>
      <c r="CE428" s="51"/>
      <c r="CF428" s="51"/>
      <c r="CG428" s="51"/>
      <c r="CH428" s="51"/>
      <c r="CI428" s="51"/>
      <c r="CJ428" s="51"/>
      <c r="CK428" s="51"/>
      <c r="CL428" s="51"/>
      <c r="CM428" s="51"/>
      <c r="CN428" s="51"/>
      <c r="CO428" s="51"/>
      <c r="CP428" s="51"/>
      <c r="CQ428" s="51"/>
      <c r="CR428" s="51"/>
      <c r="CS428" s="51"/>
      <c r="CT428" s="51"/>
      <c r="CU428" s="51"/>
      <c r="CV428" s="51"/>
      <c r="CW428" s="51"/>
      <c r="CX428" s="51"/>
      <c r="CY428" s="51"/>
      <c r="CZ428" s="51"/>
      <c r="DA428" s="51"/>
      <c r="DB428" s="51"/>
      <c r="DC428" s="51"/>
      <c r="DD428" s="51"/>
      <c r="DE428" s="51"/>
      <c r="DF428" s="51"/>
      <c r="DG428" s="51"/>
      <c r="DH428" s="51"/>
      <c r="DI428" s="51"/>
      <c r="DJ428" s="51"/>
      <c r="DK428" s="51"/>
      <c r="DL428" s="51"/>
      <c r="DM428" s="51"/>
      <c r="DN428" s="51"/>
      <c r="DO428" s="51"/>
      <c r="DP428" s="51"/>
      <c r="DQ428" s="51"/>
      <c r="DR428" s="51"/>
      <c r="DS428" s="51"/>
      <c r="DT428" s="51"/>
      <c r="DU428" s="51"/>
      <c r="DV428" s="51"/>
      <c r="DW428" s="51"/>
      <c r="DX428" s="51"/>
      <c r="DY428" s="51"/>
      <c r="DZ428" s="51"/>
      <c r="EA428" s="51"/>
      <c r="EB428" s="51"/>
      <c r="EC428" s="51"/>
      <c r="ED428" s="51"/>
      <c r="EE428" s="51"/>
      <c r="EF428" s="51"/>
      <c r="EG428" s="51"/>
      <c r="EH428" s="51"/>
      <c r="EI428" s="51"/>
      <c r="EJ428" s="51"/>
      <c r="EK428" s="51"/>
      <c r="EL428" s="51"/>
      <c r="EM428" s="51"/>
      <c r="EN428" s="51"/>
      <c r="EO428" s="51"/>
      <c r="EP428" s="51"/>
      <c r="EQ428" s="51"/>
      <c r="ER428" s="51"/>
      <c r="ES428" s="51"/>
      <c r="ET428" s="51"/>
      <c r="EU428" s="51"/>
      <c r="EV428" s="51"/>
      <c r="EW428" s="51"/>
      <c r="EX428" s="51"/>
      <c r="EY428" s="51"/>
      <c r="EZ428" s="51"/>
      <c r="FA428" s="51"/>
      <c r="FB428" s="51"/>
      <c r="FC428" s="51"/>
      <c r="FD428" s="51"/>
      <c r="FE428" s="51"/>
      <c r="FF428" s="51"/>
      <c r="FG428" s="51"/>
      <c r="FH428" s="51"/>
      <c r="FI428" s="51"/>
      <c r="FJ428" s="51"/>
      <c r="FK428" s="51"/>
      <c r="FL428" s="51"/>
      <c r="FM428" s="51"/>
      <c r="FN428" s="51"/>
      <c r="FO428" s="51"/>
      <c r="FP428" s="51"/>
      <c r="FQ428" s="51"/>
      <c r="FR428" s="51"/>
      <c r="FS428" s="51"/>
      <c r="FT428" s="51"/>
      <c r="FU428" s="51"/>
      <c r="FV428" s="51"/>
      <c r="FW428" s="51"/>
      <c r="FX428" s="51"/>
      <c r="FY428" s="51"/>
      <c r="FZ428" s="51"/>
      <c r="GA428" s="51"/>
      <c r="GB428" s="51"/>
      <c r="GC428" s="51"/>
      <c r="GD428" s="51"/>
      <c r="GE428" s="51"/>
      <c r="GF428" s="51"/>
      <c r="GG428" s="51"/>
      <c r="GH428" s="51"/>
      <c r="GI428" s="51"/>
      <c r="GJ428" s="51"/>
      <c r="GK428" s="51"/>
      <c r="GL428" s="51"/>
      <c r="GM428" s="51"/>
      <c r="GN428" s="51"/>
      <c r="GO428" s="51"/>
      <c r="GP428" s="51"/>
      <c r="GQ428" s="51"/>
      <c r="GR428" s="51"/>
      <c r="GS428" s="51"/>
      <c r="GT428" s="51"/>
      <c r="GU428" s="51"/>
      <c r="GV428" s="51"/>
      <c r="GW428" s="51"/>
      <c r="GX428" s="51"/>
      <c r="GY428" s="51"/>
      <c r="GZ428" s="51"/>
      <c r="HA428" s="51"/>
      <c r="HB428" s="51"/>
      <c r="HC428" s="51"/>
      <c r="HD428" s="51"/>
      <c r="HE428" s="51"/>
      <c r="HF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c r="BS429" s="51"/>
      <c r="BT429" s="51"/>
      <c r="BU429" s="51"/>
      <c r="BV429" s="51"/>
      <c r="BW429" s="51"/>
      <c r="BX429" s="51"/>
      <c r="BY429" s="51"/>
      <c r="BZ429" s="51"/>
      <c r="CA429" s="51"/>
      <c r="CB429" s="51"/>
      <c r="CC429" s="51"/>
      <c r="CD429" s="51"/>
      <c r="CE429" s="51"/>
      <c r="CF429" s="51"/>
      <c r="CG429" s="51"/>
      <c r="CH429" s="51"/>
      <c r="CI429" s="51"/>
      <c r="CJ429" s="51"/>
      <c r="CK429" s="51"/>
      <c r="CL429" s="51"/>
      <c r="CM429" s="51"/>
      <c r="CN429" s="51"/>
      <c r="CO429" s="51"/>
      <c r="CP429" s="51"/>
      <c r="CQ429" s="51"/>
      <c r="CR429" s="51"/>
      <c r="CS429" s="51"/>
      <c r="CT429" s="51"/>
      <c r="CU429" s="51"/>
      <c r="CV429" s="51"/>
      <c r="CW429" s="51"/>
      <c r="CX429" s="51"/>
      <c r="CY429" s="51"/>
      <c r="CZ429" s="51"/>
      <c r="DA429" s="51"/>
      <c r="DB429" s="51"/>
      <c r="DC429" s="51"/>
      <c r="DD429" s="51"/>
      <c r="DE429" s="51"/>
      <c r="DF429" s="51"/>
      <c r="DG429" s="51"/>
      <c r="DH429" s="51"/>
      <c r="DI429" s="51"/>
      <c r="DJ429" s="51"/>
      <c r="DK429" s="51"/>
      <c r="DL429" s="51"/>
      <c r="DM429" s="51"/>
      <c r="DN429" s="51"/>
      <c r="DO429" s="51"/>
      <c r="DP429" s="51"/>
      <c r="DQ429" s="51"/>
      <c r="DR429" s="51"/>
      <c r="DS429" s="51"/>
      <c r="DT429" s="51"/>
      <c r="DU429" s="51"/>
      <c r="DV429" s="51"/>
      <c r="DW429" s="51"/>
      <c r="DX429" s="51"/>
      <c r="DY429" s="51"/>
      <c r="DZ429" s="51"/>
      <c r="EA429" s="51"/>
      <c r="EB429" s="51"/>
      <c r="EC429" s="51"/>
      <c r="ED429" s="51"/>
      <c r="EE429" s="51"/>
      <c r="EF429" s="51"/>
      <c r="EG429" s="51"/>
      <c r="EH429" s="51"/>
      <c r="EI429" s="51"/>
      <c r="EJ429" s="51"/>
      <c r="EK429" s="51"/>
      <c r="EL429" s="51"/>
      <c r="EM429" s="51"/>
      <c r="EN429" s="51"/>
      <c r="EO429" s="51"/>
      <c r="EP429" s="51"/>
      <c r="EQ429" s="51"/>
      <c r="ER429" s="51"/>
      <c r="ES429" s="51"/>
      <c r="ET429" s="51"/>
      <c r="EU429" s="51"/>
      <c r="EV429" s="51"/>
      <c r="EW429" s="51"/>
      <c r="EX429" s="51"/>
      <c r="EY429" s="51"/>
      <c r="EZ429" s="51"/>
      <c r="FA429" s="51"/>
      <c r="FB429" s="51"/>
      <c r="FC429" s="51"/>
      <c r="FD429" s="51"/>
      <c r="FE429" s="51"/>
      <c r="FF429" s="51"/>
      <c r="FG429" s="51"/>
      <c r="FH429" s="51"/>
      <c r="FI429" s="51"/>
      <c r="FJ429" s="51"/>
      <c r="FK429" s="51"/>
      <c r="FL429" s="51"/>
      <c r="FM429" s="51"/>
      <c r="FN429" s="51"/>
      <c r="FO429" s="51"/>
      <c r="FP429" s="51"/>
      <c r="FQ429" s="51"/>
      <c r="FR429" s="51"/>
      <c r="FS429" s="51"/>
      <c r="FT429" s="51"/>
      <c r="FU429" s="51"/>
      <c r="FV429" s="51"/>
      <c r="FW429" s="51"/>
      <c r="FX429" s="51"/>
      <c r="FY429" s="51"/>
      <c r="FZ429" s="51"/>
      <c r="GA429" s="51"/>
      <c r="GB429" s="51"/>
      <c r="GC429" s="51"/>
      <c r="GD429" s="51"/>
      <c r="GE429" s="51"/>
      <c r="GF429" s="51"/>
      <c r="GG429" s="51"/>
      <c r="GH429" s="51"/>
      <c r="GI429" s="51"/>
      <c r="GJ429" s="51"/>
      <c r="GK429" s="51"/>
      <c r="GL429" s="51"/>
      <c r="GM429" s="51"/>
      <c r="GN429" s="51"/>
      <c r="GO429" s="51"/>
      <c r="GP429" s="51"/>
      <c r="GQ429" s="51"/>
      <c r="GR429" s="51"/>
      <c r="GS429" s="51"/>
      <c r="GT429" s="51"/>
      <c r="GU429" s="51"/>
      <c r="GV429" s="51"/>
      <c r="GW429" s="51"/>
      <c r="GX429" s="51"/>
      <c r="GY429" s="51"/>
      <c r="GZ429" s="51"/>
      <c r="HA429" s="51"/>
      <c r="HB429" s="51"/>
      <c r="HC429" s="51"/>
      <c r="HD429" s="51"/>
      <c r="HE429" s="51"/>
      <c r="HF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c r="BS430" s="51"/>
      <c r="BT430" s="51"/>
      <c r="BU430" s="51"/>
      <c r="BV430" s="51"/>
      <c r="BW430" s="51"/>
      <c r="BX430" s="51"/>
      <c r="BY430" s="51"/>
      <c r="BZ430" s="51"/>
      <c r="CA430" s="51"/>
      <c r="CB430" s="51"/>
      <c r="CC430" s="51"/>
      <c r="CD430" s="51"/>
      <c r="CE430" s="51"/>
      <c r="CF430" s="51"/>
      <c r="CG430" s="51"/>
      <c r="CH430" s="51"/>
      <c r="CI430" s="51"/>
      <c r="CJ430" s="51"/>
      <c r="CK430" s="51"/>
      <c r="CL430" s="51"/>
      <c r="CM430" s="51"/>
      <c r="CN430" s="51"/>
      <c r="CO430" s="51"/>
      <c r="CP430" s="51"/>
      <c r="CQ430" s="51"/>
      <c r="CR430" s="51"/>
      <c r="CS430" s="51"/>
      <c r="CT430" s="51"/>
      <c r="CU430" s="51"/>
      <c r="CV430" s="51"/>
      <c r="CW430" s="51"/>
      <c r="CX430" s="51"/>
      <c r="CY430" s="51"/>
      <c r="CZ430" s="51"/>
      <c r="DA430" s="51"/>
      <c r="DB430" s="51"/>
      <c r="DC430" s="51"/>
      <c r="DD430" s="51"/>
      <c r="DE430" s="51"/>
      <c r="DF430" s="51"/>
      <c r="DG430" s="51"/>
      <c r="DH430" s="51"/>
      <c r="DI430" s="51"/>
      <c r="DJ430" s="51"/>
      <c r="DK430" s="51"/>
      <c r="DL430" s="51"/>
      <c r="DM430" s="51"/>
      <c r="DN430" s="51"/>
      <c r="DO430" s="51"/>
      <c r="DP430" s="51"/>
      <c r="DQ430" s="51"/>
      <c r="DR430" s="51"/>
      <c r="DS430" s="51"/>
      <c r="DT430" s="51"/>
      <c r="DU430" s="51"/>
      <c r="DV430" s="51"/>
      <c r="DW430" s="51"/>
      <c r="DX430" s="51"/>
      <c r="DY430" s="51"/>
      <c r="DZ430" s="51"/>
      <c r="EA430" s="51"/>
      <c r="EB430" s="51"/>
      <c r="EC430" s="51"/>
      <c r="ED430" s="51"/>
      <c r="EE430" s="51"/>
      <c r="EF430" s="51"/>
      <c r="EG430" s="51"/>
      <c r="EH430" s="51"/>
      <c r="EI430" s="51"/>
      <c r="EJ430" s="51"/>
      <c r="EK430" s="51"/>
      <c r="EL430" s="51"/>
      <c r="EM430" s="51"/>
      <c r="EN430" s="51"/>
      <c r="EO430" s="51"/>
      <c r="EP430" s="51"/>
      <c r="EQ430" s="51"/>
      <c r="ER430" s="51"/>
      <c r="ES430" s="51"/>
      <c r="ET430" s="51"/>
      <c r="EU430" s="51"/>
      <c r="EV430" s="51"/>
      <c r="EW430" s="51"/>
      <c r="EX430" s="51"/>
      <c r="EY430" s="51"/>
      <c r="EZ430" s="51"/>
      <c r="FA430" s="51"/>
      <c r="FB430" s="51"/>
      <c r="FC430" s="51"/>
      <c r="FD430" s="51"/>
      <c r="FE430" s="51"/>
      <c r="FF430" s="51"/>
      <c r="FG430" s="51"/>
      <c r="FH430" s="51"/>
      <c r="FI430" s="51"/>
      <c r="FJ430" s="51"/>
      <c r="FK430" s="51"/>
      <c r="FL430" s="51"/>
      <c r="FM430" s="51"/>
      <c r="FN430" s="51"/>
      <c r="FO430" s="51"/>
      <c r="FP430" s="51"/>
      <c r="FQ430" s="51"/>
      <c r="FR430" s="51"/>
      <c r="FS430" s="51"/>
      <c r="FT430" s="51"/>
      <c r="FU430" s="51"/>
      <c r="FV430" s="51"/>
      <c r="FW430" s="51"/>
      <c r="FX430" s="51"/>
      <c r="FY430" s="51"/>
      <c r="FZ430" s="51"/>
      <c r="GA430" s="51"/>
      <c r="GB430" s="51"/>
      <c r="GC430" s="51"/>
      <c r="GD430" s="51"/>
      <c r="GE430" s="51"/>
      <c r="GF430" s="51"/>
      <c r="GG430" s="51"/>
      <c r="GH430" s="51"/>
      <c r="GI430" s="51"/>
      <c r="GJ430" s="51"/>
      <c r="GK430" s="51"/>
      <c r="GL430" s="51"/>
      <c r="GM430" s="51"/>
      <c r="GN430" s="51"/>
      <c r="GO430" s="51"/>
      <c r="GP430" s="51"/>
      <c r="GQ430" s="51"/>
      <c r="GR430" s="51"/>
      <c r="GS430" s="51"/>
      <c r="GT430" s="51"/>
      <c r="GU430" s="51"/>
      <c r="GV430" s="51"/>
      <c r="GW430" s="51"/>
      <c r="GX430" s="51"/>
      <c r="GY430" s="51"/>
      <c r="GZ430" s="51"/>
      <c r="HA430" s="51"/>
      <c r="HB430" s="51"/>
      <c r="HC430" s="51"/>
      <c r="HD430" s="51"/>
      <c r="HE430" s="51"/>
      <c r="HF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c r="BS431" s="51"/>
      <c r="BT431" s="51"/>
      <c r="BU431" s="51"/>
      <c r="BV431" s="51"/>
      <c r="BW431" s="51"/>
      <c r="BX431" s="51"/>
      <c r="BY431" s="51"/>
      <c r="BZ431" s="51"/>
      <c r="CA431" s="51"/>
      <c r="CB431" s="51"/>
      <c r="CC431" s="51"/>
      <c r="CD431" s="51"/>
      <c r="CE431" s="51"/>
      <c r="CF431" s="51"/>
      <c r="CG431" s="51"/>
      <c r="CH431" s="51"/>
      <c r="CI431" s="51"/>
      <c r="CJ431" s="51"/>
      <c r="CK431" s="51"/>
      <c r="CL431" s="51"/>
      <c r="CM431" s="51"/>
      <c r="CN431" s="51"/>
      <c r="CO431" s="51"/>
      <c r="CP431" s="51"/>
      <c r="CQ431" s="51"/>
      <c r="CR431" s="51"/>
      <c r="CS431" s="51"/>
      <c r="CT431" s="51"/>
      <c r="CU431" s="51"/>
      <c r="CV431" s="51"/>
      <c r="CW431" s="51"/>
      <c r="CX431" s="51"/>
      <c r="CY431" s="51"/>
      <c r="CZ431" s="51"/>
      <c r="DA431" s="51"/>
      <c r="DB431" s="51"/>
      <c r="DC431" s="51"/>
      <c r="DD431" s="51"/>
      <c r="DE431" s="51"/>
      <c r="DF431" s="51"/>
      <c r="DG431" s="51"/>
      <c r="DH431" s="51"/>
      <c r="DI431" s="51"/>
      <c r="DJ431" s="51"/>
      <c r="DK431" s="51"/>
      <c r="DL431" s="51"/>
      <c r="DM431" s="51"/>
      <c r="DN431" s="51"/>
      <c r="DO431" s="51"/>
      <c r="DP431" s="51"/>
      <c r="DQ431" s="51"/>
      <c r="DR431" s="51"/>
      <c r="DS431" s="51"/>
      <c r="DT431" s="51"/>
      <c r="DU431" s="51"/>
      <c r="DV431" s="51"/>
      <c r="DW431" s="51"/>
      <c r="DX431" s="51"/>
      <c r="DY431" s="51"/>
      <c r="DZ431" s="51"/>
      <c r="EA431" s="51"/>
      <c r="EB431" s="51"/>
      <c r="EC431" s="51"/>
      <c r="ED431" s="51"/>
      <c r="EE431" s="51"/>
      <c r="EF431" s="51"/>
      <c r="EG431" s="51"/>
      <c r="EH431" s="51"/>
      <c r="EI431" s="51"/>
      <c r="EJ431" s="51"/>
      <c r="EK431" s="51"/>
      <c r="EL431" s="51"/>
      <c r="EM431" s="51"/>
      <c r="EN431" s="51"/>
      <c r="EO431" s="51"/>
      <c r="EP431" s="51"/>
      <c r="EQ431" s="51"/>
      <c r="ER431" s="51"/>
      <c r="ES431" s="51"/>
      <c r="ET431" s="51"/>
      <c r="EU431" s="51"/>
      <c r="EV431" s="51"/>
      <c r="EW431" s="51"/>
      <c r="EX431" s="51"/>
      <c r="EY431" s="51"/>
      <c r="EZ431" s="51"/>
      <c r="FA431" s="51"/>
      <c r="FB431" s="51"/>
      <c r="FC431" s="51"/>
      <c r="FD431" s="51"/>
      <c r="FE431" s="51"/>
      <c r="FF431" s="51"/>
      <c r="FG431" s="51"/>
      <c r="FH431" s="51"/>
      <c r="FI431" s="51"/>
      <c r="FJ431" s="51"/>
      <c r="FK431" s="51"/>
      <c r="FL431" s="51"/>
      <c r="FM431" s="51"/>
      <c r="FN431" s="51"/>
      <c r="FO431" s="51"/>
      <c r="FP431" s="51"/>
      <c r="FQ431" s="51"/>
      <c r="FR431" s="51"/>
      <c r="FS431" s="51"/>
      <c r="FT431" s="51"/>
      <c r="FU431" s="51"/>
      <c r="FV431" s="51"/>
      <c r="FW431" s="51"/>
      <c r="FX431" s="51"/>
      <c r="FY431" s="51"/>
      <c r="FZ431" s="51"/>
      <c r="GA431" s="51"/>
      <c r="GB431" s="51"/>
      <c r="GC431" s="51"/>
      <c r="GD431" s="51"/>
      <c r="GE431" s="51"/>
      <c r="GF431" s="51"/>
      <c r="GG431" s="51"/>
      <c r="GH431" s="51"/>
      <c r="GI431" s="51"/>
      <c r="GJ431" s="51"/>
      <c r="GK431" s="51"/>
      <c r="GL431" s="51"/>
      <c r="GM431" s="51"/>
      <c r="GN431" s="51"/>
      <c r="GO431" s="51"/>
      <c r="GP431" s="51"/>
      <c r="GQ431" s="51"/>
      <c r="GR431" s="51"/>
      <c r="GS431" s="51"/>
      <c r="GT431" s="51"/>
      <c r="GU431" s="51"/>
      <c r="GV431" s="51"/>
      <c r="GW431" s="51"/>
      <c r="GX431" s="51"/>
      <c r="GY431" s="51"/>
      <c r="GZ431" s="51"/>
      <c r="HA431" s="51"/>
      <c r="HB431" s="51"/>
      <c r="HC431" s="51"/>
      <c r="HD431" s="51"/>
      <c r="HE431" s="51"/>
      <c r="HF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c r="BS432" s="51"/>
      <c r="BT432" s="51"/>
      <c r="BU432" s="51"/>
      <c r="BV432" s="51"/>
      <c r="BW432" s="51"/>
      <c r="BX432" s="51"/>
      <c r="BY432" s="51"/>
      <c r="BZ432" s="51"/>
      <c r="CA432" s="51"/>
      <c r="CB432" s="51"/>
      <c r="CC432" s="51"/>
      <c r="CD432" s="51"/>
      <c r="CE432" s="51"/>
      <c r="CF432" s="51"/>
      <c r="CG432" s="51"/>
      <c r="CH432" s="51"/>
      <c r="CI432" s="51"/>
      <c r="CJ432" s="51"/>
      <c r="CK432" s="51"/>
      <c r="CL432" s="51"/>
      <c r="CM432" s="51"/>
      <c r="CN432" s="51"/>
      <c r="CO432" s="51"/>
      <c r="CP432" s="51"/>
      <c r="CQ432" s="51"/>
      <c r="CR432" s="51"/>
      <c r="CS432" s="51"/>
      <c r="CT432" s="51"/>
      <c r="CU432" s="51"/>
      <c r="CV432" s="51"/>
      <c r="CW432" s="51"/>
      <c r="CX432" s="51"/>
      <c r="CY432" s="51"/>
      <c r="CZ432" s="51"/>
      <c r="DA432" s="51"/>
      <c r="DB432" s="51"/>
      <c r="DC432" s="51"/>
      <c r="DD432" s="51"/>
      <c r="DE432" s="51"/>
      <c r="DF432" s="51"/>
      <c r="DG432" s="51"/>
      <c r="DH432" s="51"/>
      <c r="DI432" s="51"/>
      <c r="DJ432" s="51"/>
      <c r="DK432" s="51"/>
      <c r="DL432" s="51"/>
      <c r="DM432" s="51"/>
      <c r="DN432" s="51"/>
      <c r="DO432" s="51"/>
      <c r="DP432" s="51"/>
      <c r="DQ432" s="51"/>
      <c r="DR432" s="51"/>
      <c r="DS432" s="51"/>
      <c r="DT432" s="51"/>
      <c r="DU432" s="51"/>
      <c r="DV432" s="51"/>
      <c r="DW432" s="51"/>
      <c r="DX432" s="51"/>
      <c r="DY432" s="51"/>
      <c r="DZ432" s="51"/>
      <c r="EA432" s="51"/>
      <c r="EB432" s="51"/>
      <c r="EC432" s="51"/>
      <c r="ED432" s="51"/>
      <c r="EE432" s="51"/>
      <c r="EF432" s="51"/>
      <c r="EG432" s="51"/>
      <c r="EH432" s="51"/>
      <c r="EI432" s="51"/>
      <c r="EJ432" s="51"/>
      <c r="EK432" s="51"/>
      <c r="EL432" s="51"/>
      <c r="EM432" s="51"/>
      <c r="EN432" s="51"/>
      <c r="EO432" s="51"/>
      <c r="EP432" s="51"/>
      <c r="EQ432" s="51"/>
      <c r="ER432" s="51"/>
      <c r="ES432" s="51"/>
      <c r="ET432" s="51"/>
      <c r="EU432" s="51"/>
      <c r="EV432" s="51"/>
      <c r="EW432" s="51"/>
      <c r="EX432" s="51"/>
      <c r="EY432" s="51"/>
      <c r="EZ432" s="51"/>
      <c r="FA432" s="51"/>
      <c r="FB432" s="51"/>
      <c r="FC432" s="51"/>
      <c r="FD432" s="51"/>
      <c r="FE432" s="51"/>
      <c r="FF432" s="51"/>
      <c r="FG432" s="51"/>
      <c r="FH432" s="51"/>
      <c r="FI432" s="51"/>
      <c r="FJ432" s="51"/>
      <c r="FK432" s="51"/>
      <c r="FL432" s="51"/>
      <c r="FM432" s="51"/>
      <c r="FN432" s="51"/>
      <c r="FO432" s="51"/>
      <c r="FP432" s="51"/>
      <c r="FQ432" s="51"/>
      <c r="FR432" s="51"/>
      <c r="FS432" s="51"/>
      <c r="FT432" s="51"/>
      <c r="FU432" s="51"/>
      <c r="FV432" s="51"/>
      <c r="FW432" s="51"/>
      <c r="FX432" s="51"/>
      <c r="FY432" s="51"/>
      <c r="FZ432" s="51"/>
      <c r="GA432" s="51"/>
      <c r="GB432" s="51"/>
      <c r="GC432" s="51"/>
      <c r="GD432" s="51"/>
      <c r="GE432" s="51"/>
      <c r="GF432" s="51"/>
      <c r="GG432" s="51"/>
      <c r="GH432" s="51"/>
      <c r="GI432" s="51"/>
      <c r="GJ432" s="51"/>
      <c r="GK432" s="51"/>
      <c r="GL432" s="51"/>
      <c r="GM432" s="51"/>
      <c r="GN432" s="51"/>
      <c r="GO432" s="51"/>
      <c r="GP432" s="51"/>
      <c r="GQ432" s="51"/>
      <c r="GR432" s="51"/>
      <c r="GS432" s="51"/>
      <c r="GT432" s="51"/>
      <c r="GU432" s="51"/>
      <c r="GV432" s="51"/>
      <c r="GW432" s="51"/>
      <c r="GX432" s="51"/>
      <c r="GY432" s="51"/>
      <c r="GZ432" s="51"/>
      <c r="HA432" s="51"/>
      <c r="HB432" s="51"/>
      <c r="HC432" s="51"/>
      <c r="HD432" s="51"/>
      <c r="HE432" s="51"/>
      <c r="HF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c r="BS433" s="51"/>
      <c r="BT433" s="51"/>
      <c r="BU433" s="51"/>
      <c r="BV433" s="51"/>
      <c r="BW433" s="51"/>
      <c r="BX433" s="51"/>
      <c r="BY433" s="51"/>
      <c r="BZ433" s="51"/>
      <c r="CA433" s="51"/>
      <c r="CB433" s="51"/>
      <c r="CC433" s="51"/>
      <c r="CD433" s="51"/>
      <c r="CE433" s="51"/>
      <c r="CF433" s="51"/>
      <c r="CG433" s="51"/>
      <c r="CH433" s="51"/>
      <c r="CI433" s="51"/>
      <c r="CJ433" s="51"/>
      <c r="CK433" s="51"/>
      <c r="CL433" s="51"/>
      <c r="CM433" s="51"/>
      <c r="CN433" s="51"/>
      <c r="CO433" s="51"/>
      <c r="CP433" s="51"/>
      <c r="CQ433" s="51"/>
      <c r="CR433" s="51"/>
      <c r="CS433" s="51"/>
      <c r="CT433" s="51"/>
      <c r="CU433" s="51"/>
      <c r="CV433" s="51"/>
      <c r="CW433" s="51"/>
      <c r="CX433" s="51"/>
      <c r="CY433" s="51"/>
      <c r="CZ433" s="51"/>
      <c r="DA433" s="51"/>
      <c r="DB433" s="51"/>
      <c r="DC433" s="51"/>
      <c r="DD433" s="51"/>
      <c r="DE433" s="51"/>
      <c r="DF433" s="51"/>
      <c r="DG433" s="51"/>
      <c r="DH433" s="51"/>
      <c r="DI433" s="51"/>
      <c r="DJ433" s="51"/>
      <c r="DK433" s="51"/>
      <c r="DL433" s="51"/>
      <c r="DM433" s="51"/>
      <c r="DN433" s="51"/>
      <c r="DO433" s="51"/>
      <c r="DP433" s="51"/>
      <c r="DQ433" s="51"/>
      <c r="DR433" s="51"/>
      <c r="DS433" s="51"/>
      <c r="DT433" s="51"/>
      <c r="DU433" s="51"/>
      <c r="DV433" s="51"/>
      <c r="DW433" s="51"/>
      <c r="DX433" s="51"/>
      <c r="DY433" s="51"/>
      <c r="DZ433" s="51"/>
      <c r="EA433" s="51"/>
      <c r="EB433" s="51"/>
      <c r="EC433" s="51"/>
      <c r="ED433" s="51"/>
      <c r="EE433" s="51"/>
      <c r="EF433" s="51"/>
      <c r="EG433" s="51"/>
      <c r="EH433" s="51"/>
      <c r="EI433" s="51"/>
      <c r="EJ433" s="51"/>
      <c r="EK433" s="51"/>
      <c r="EL433" s="51"/>
      <c r="EM433" s="51"/>
      <c r="EN433" s="51"/>
      <c r="EO433" s="51"/>
      <c r="EP433" s="51"/>
      <c r="EQ433" s="51"/>
      <c r="ER433" s="51"/>
      <c r="ES433" s="51"/>
      <c r="ET433" s="51"/>
      <c r="EU433" s="51"/>
      <c r="EV433" s="51"/>
      <c r="EW433" s="51"/>
      <c r="EX433" s="51"/>
      <c r="EY433" s="51"/>
      <c r="EZ433" s="51"/>
      <c r="FA433" s="51"/>
      <c r="FB433" s="51"/>
      <c r="FC433" s="51"/>
      <c r="FD433" s="51"/>
      <c r="FE433" s="51"/>
      <c r="FF433" s="51"/>
      <c r="FG433" s="51"/>
      <c r="FH433" s="51"/>
      <c r="FI433" s="51"/>
      <c r="FJ433" s="51"/>
      <c r="FK433" s="51"/>
      <c r="FL433" s="51"/>
      <c r="FM433" s="51"/>
      <c r="FN433" s="51"/>
      <c r="FO433" s="51"/>
      <c r="FP433" s="51"/>
      <c r="FQ433" s="51"/>
      <c r="FR433" s="51"/>
      <c r="FS433" s="51"/>
      <c r="FT433" s="51"/>
      <c r="FU433" s="51"/>
      <c r="FV433" s="51"/>
      <c r="FW433" s="51"/>
      <c r="FX433" s="51"/>
      <c r="FY433" s="51"/>
      <c r="FZ433" s="51"/>
      <c r="GA433" s="51"/>
      <c r="GB433" s="51"/>
      <c r="GC433" s="51"/>
      <c r="GD433" s="51"/>
      <c r="GE433" s="51"/>
      <c r="GF433" s="51"/>
      <c r="GG433" s="51"/>
      <c r="GH433" s="51"/>
      <c r="GI433" s="51"/>
      <c r="GJ433" s="51"/>
      <c r="GK433" s="51"/>
      <c r="GL433" s="51"/>
      <c r="GM433" s="51"/>
      <c r="GN433" s="51"/>
      <c r="GO433" s="51"/>
      <c r="GP433" s="51"/>
      <c r="GQ433" s="51"/>
      <c r="GR433" s="51"/>
      <c r="GS433" s="51"/>
      <c r="GT433" s="51"/>
      <c r="GU433" s="51"/>
      <c r="GV433" s="51"/>
      <c r="GW433" s="51"/>
      <c r="GX433" s="51"/>
      <c r="GY433" s="51"/>
      <c r="GZ433" s="51"/>
      <c r="HA433" s="51"/>
      <c r="HB433" s="51"/>
      <c r="HC433" s="51"/>
      <c r="HD433" s="51"/>
      <c r="HE433" s="51"/>
      <c r="HF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c r="BS434" s="51"/>
      <c r="BT434" s="51"/>
      <c r="BU434" s="51"/>
      <c r="BV434" s="51"/>
      <c r="BW434" s="51"/>
      <c r="BX434" s="51"/>
      <c r="BY434" s="51"/>
      <c r="BZ434" s="51"/>
      <c r="CA434" s="51"/>
      <c r="CB434" s="51"/>
      <c r="CC434" s="51"/>
      <c r="CD434" s="51"/>
      <c r="CE434" s="51"/>
      <c r="CF434" s="51"/>
      <c r="CG434" s="51"/>
      <c r="CH434" s="51"/>
      <c r="CI434" s="51"/>
      <c r="CJ434" s="51"/>
      <c r="CK434" s="51"/>
      <c r="CL434" s="51"/>
      <c r="CM434" s="51"/>
      <c r="CN434" s="51"/>
      <c r="CO434" s="51"/>
      <c r="CP434" s="51"/>
      <c r="CQ434" s="51"/>
      <c r="CR434" s="51"/>
      <c r="CS434" s="51"/>
      <c r="CT434" s="51"/>
      <c r="CU434" s="51"/>
      <c r="CV434" s="51"/>
      <c r="CW434" s="51"/>
      <c r="CX434" s="51"/>
      <c r="CY434" s="51"/>
      <c r="CZ434" s="51"/>
      <c r="DA434" s="51"/>
      <c r="DB434" s="51"/>
      <c r="DC434" s="51"/>
      <c r="DD434" s="51"/>
      <c r="DE434" s="51"/>
      <c r="DF434" s="51"/>
      <c r="DG434" s="51"/>
      <c r="DH434" s="51"/>
      <c r="DI434" s="51"/>
      <c r="DJ434" s="51"/>
      <c r="DK434" s="51"/>
      <c r="DL434" s="51"/>
      <c r="DM434" s="51"/>
      <c r="DN434" s="51"/>
      <c r="DO434" s="51"/>
      <c r="DP434" s="51"/>
      <c r="DQ434" s="51"/>
      <c r="DR434" s="51"/>
      <c r="DS434" s="51"/>
      <c r="DT434" s="51"/>
      <c r="DU434" s="51"/>
      <c r="DV434" s="51"/>
      <c r="DW434" s="51"/>
      <c r="DX434" s="51"/>
      <c r="DY434" s="51"/>
      <c r="DZ434" s="51"/>
      <c r="EA434" s="51"/>
      <c r="EB434" s="51"/>
      <c r="EC434" s="51"/>
      <c r="ED434" s="51"/>
      <c r="EE434" s="51"/>
      <c r="EF434" s="51"/>
      <c r="EG434" s="51"/>
      <c r="EH434" s="51"/>
      <c r="EI434" s="51"/>
      <c r="EJ434" s="51"/>
      <c r="EK434" s="51"/>
      <c r="EL434" s="51"/>
      <c r="EM434" s="51"/>
      <c r="EN434" s="51"/>
      <c r="EO434" s="51"/>
      <c r="EP434" s="51"/>
      <c r="EQ434" s="51"/>
      <c r="ER434" s="51"/>
      <c r="ES434" s="51"/>
      <c r="ET434" s="51"/>
      <c r="EU434" s="51"/>
      <c r="EV434" s="51"/>
      <c r="EW434" s="51"/>
      <c r="EX434" s="51"/>
      <c r="EY434" s="51"/>
      <c r="EZ434" s="51"/>
      <c r="FA434" s="51"/>
      <c r="FB434" s="51"/>
      <c r="FC434" s="51"/>
      <c r="FD434" s="51"/>
      <c r="FE434" s="51"/>
      <c r="FF434" s="51"/>
      <c r="FG434" s="51"/>
      <c r="FH434" s="51"/>
      <c r="FI434" s="51"/>
      <c r="FJ434" s="51"/>
      <c r="FK434" s="51"/>
      <c r="FL434" s="51"/>
      <c r="FM434" s="51"/>
      <c r="FN434" s="51"/>
      <c r="FO434" s="51"/>
      <c r="FP434" s="51"/>
      <c r="FQ434" s="51"/>
      <c r="FR434" s="51"/>
      <c r="FS434" s="51"/>
      <c r="FT434" s="51"/>
      <c r="FU434" s="51"/>
      <c r="FV434" s="51"/>
      <c r="FW434" s="51"/>
      <c r="FX434" s="51"/>
      <c r="FY434" s="51"/>
      <c r="FZ434" s="51"/>
      <c r="GA434" s="51"/>
      <c r="GB434" s="51"/>
      <c r="GC434" s="51"/>
      <c r="GD434" s="51"/>
      <c r="GE434" s="51"/>
      <c r="GF434" s="51"/>
      <c r="GG434" s="51"/>
      <c r="GH434" s="51"/>
      <c r="GI434" s="51"/>
      <c r="GJ434" s="51"/>
      <c r="GK434" s="51"/>
      <c r="GL434" s="51"/>
      <c r="GM434" s="51"/>
      <c r="GN434" s="51"/>
      <c r="GO434" s="51"/>
      <c r="GP434" s="51"/>
      <c r="GQ434" s="51"/>
      <c r="GR434" s="51"/>
      <c r="GS434" s="51"/>
      <c r="GT434" s="51"/>
      <c r="GU434" s="51"/>
      <c r="GV434" s="51"/>
      <c r="GW434" s="51"/>
      <c r="GX434" s="51"/>
      <c r="GY434" s="51"/>
      <c r="GZ434" s="51"/>
      <c r="HA434" s="51"/>
      <c r="HB434" s="51"/>
      <c r="HC434" s="51"/>
      <c r="HD434" s="51"/>
      <c r="HE434" s="51"/>
      <c r="HF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c r="BS435" s="51"/>
      <c r="BT435" s="51"/>
      <c r="BU435" s="51"/>
      <c r="BV435" s="51"/>
      <c r="BW435" s="51"/>
      <c r="BX435" s="51"/>
      <c r="BY435" s="51"/>
      <c r="BZ435" s="51"/>
      <c r="CA435" s="51"/>
      <c r="CB435" s="51"/>
      <c r="CC435" s="51"/>
      <c r="CD435" s="51"/>
      <c r="CE435" s="51"/>
      <c r="CF435" s="51"/>
      <c r="CG435" s="51"/>
      <c r="CH435" s="51"/>
      <c r="CI435" s="51"/>
      <c r="CJ435" s="51"/>
      <c r="CK435" s="51"/>
      <c r="CL435" s="51"/>
      <c r="CM435" s="51"/>
      <c r="CN435" s="51"/>
      <c r="CO435" s="51"/>
      <c r="CP435" s="51"/>
      <c r="CQ435" s="51"/>
      <c r="CR435" s="51"/>
      <c r="CS435" s="51"/>
      <c r="CT435" s="51"/>
      <c r="CU435" s="51"/>
      <c r="CV435" s="51"/>
      <c r="CW435" s="51"/>
      <c r="CX435" s="51"/>
      <c r="CY435" s="51"/>
      <c r="CZ435" s="51"/>
      <c r="DA435" s="51"/>
      <c r="DB435" s="51"/>
      <c r="DC435" s="51"/>
      <c r="DD435" s="51"/>
      <c r="DE435" s="51"/>
      <c r="DF435" s="51"/>
      <c r="DG435" s="51"/>
      <c r="DH435" s="51"/>
      <c r="DI435" s="51"/>
      <c r="DJ435" s="51"/>
      <c r="DK435" s="51"/>
      <c r="DL435" s="51"/>
      <c r="DM435" s="51"/>
      <c r="DN435" s="51"/>
      <c r="DO435" s="51"/>
      <c r="DP435" s="51"/>
      <c r="DQ435" s="51"/>
      <c r="DR435" s="51"/>
      <c r="DS435" s="51"/>
      <c r="DT435" s="51"/>
      <c r="DU435" s="51"/>
      <c r="DV435" s="51"/>
      <c r="DW435" s="51"/>
      <c r="DX435" s="51"/>
      <c r="DY435" s="51"/>
      <c r="DZ435" s="51"/>
      <c r="EA435" s="51"/>
      <c r="EB435" s="51"/>
      <c r="EC435" s="51"/>
      <c r="ED435" s="51"/>
      <c r="EE435" s="51"/>
      <c r="EF435" s="51"/>
      <c r="EG435" s="51"/>
      <c r="EH435" s="51"/>
      <c r="EI435" s="51"/>
      <c r="EJ435" s="51"/>
      <c r="EK435" s="51"/>
      <c r="EL435" s="51"/>
      <c r="EM435" s="51"/>
      <c r="EN435" s="51"/>
      <c r="EO435" s="51"/>
      <c r="EP435" s="51"/>
      <c r="EQ435" s="51"/>
      <c r="ER435" s="51"/>
      <c r="ES435" s="51"/>
      <c r="ET435" s="51"/>
      <c r="EU435" s="51"/>
      <c r="EV435" s="51"/>
      <c r="EW435" s="51"/>
      <c r="EX435" s="51"/>
      <c r="EY435" s="51"/>
      <c r="EZ435" s="51"/>
      <c r="FA435" s="51"/>
      <c r="FB435" s="51"/>
      <c r="FC435" s="51"/>
      <c r="FD435" s="51"/>
      <c r="FE435" s="51"/>
      <c r="FF435" s="51"/>
      <c r="FG435" s="51"/>
      <c r="FH435" s="51"/>
      <c r="FI435" s="51"/>
      <c r="FJ435" s="51"/>
      <c r="FK435" s="51"/>
      <c r="FL435" s="51"/>
      <c r="FM435" s="51"/>
      <c r="FN435" s="51"/>
      <c r="FO435" s="51"/>
      <c r="FP435" s="51"/>
      <c r="FQ435" s="51"/>
      <c r="FR435" s="51"/>
      <c r="FS435" s="51"/>
      <c r="FT435" s="51"/>
      <c r="FU435" s="51"/>
      <c r="FV435" s="51"/>
      <c r="FW435" s="51"/>
      <c r="FX435" s="51"/>
      <c r="FY435" s="51"/>
      <c r="FZ435" s="51"/>
      <c r="GA435" s="51"/>
      <c r="GB435" s="51"/>
      <c r="GC435" s="51"/>
      <c r="GD435" s="51"/>
      <c r="GE435" s="51"/>
      <c r="GF435" s="51"/>
      <c r="GG435" s="51"/>
      <c r="GH435" s="51"/>
      <c r="GI435" s="51"/>
      <c r="GJ435" s="51"/>
      <c r="GK435" s="51"/>
      <c r="GL435" s="51"/>
      <c r="GM435" s="51"/>
      <c r="GN435" s="51"/>
      <c r="GO435" s="51"/>
      <c r="GP435" s="51"/>
      <c r="GQ435" s="51"/>
      <c r="GR435" s="51"/>
      <c r="GS435" s="51"/>
      <c r="GT435" s="51"/>
      <c r="GU435" s="51"/>
      <c r="GV435" s="51"/>
      <c r="GW435" s="51"/>
      <c r="GX435" s="51"/>
      <c r="GY435" s="51"/>
      <c r="GZ435" s="51"/>
      <c r="HA435" s="51"/>
      <c r="HB435" s="51"/>
      <c r="HC435" s="51"/>
      <c r="HD435" s="51"/>
      <c r="HE435" s="51"/>
      <c r="HF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c r="BS436" s="51"/>
      <c r="BT436" s="51"/>
      <c r="BU436" s="51"/>
      <c r="BV436" s="51"/>
      <c r="BW436" s="51"/>
      <c r="BX436" s="51"/>
      <c r="BY436" s="51"/>
      <c r="BZ436" s="51"/>
      <c r="CA436" s="51"/>
      <c r="CB436" s="51"/>
      <c r="CC436" s="51"/>
      <c r="CD436" s="51"/>
      <c r="CE436" s="51"/>
      <c r="CF436" s="51"/>
      <c r="CG436" s="51"/>
      <c r="CH436" s="51"/>
      <c r="CI436" s="51"/>
      <c r="CJ436" s="51"/>
      <c r="CK436" s="51"/>
      <c r="CL436" s="51"/>
      <c r="CM436" s="51"/>
      <c r="CN436" s="51"/>
      <c r="CO436" s="51"/>
      <c r="CP436" s="51"/>
      <c r="CQ436" s="51"/>
      <c r="CR436" s="51"/>
      <c r="CS436" s="51"/>
      <c r="CT436" s="51"/>
      <c r="CU436" s="51"/>
      <c r="CV436" s="51"/>
      <c r="CW436" s="51"/>
      <c r="CX436" s="51"/>
      <c r="CY436" s="51"/>
      <c r="CZ436" s="51"/>
      <c r="DA436" s="51"/>
      <c r="DB436" s="51"/>
      <c r="DC436" s="51"/>
      <c r="DD436" s="51"/>
      <c r="DE436" s="51"/>
      <c r="DF436" s="51"/>
      <c r="DG436" s="51"/>
      <c r="DH436" s="51"/>
      <c r="DI436" s="51"/>
      <c r="DJ436" s="51"/>
      <c r="DK436" s="51"/>
      <c r="DL436" s="51"/>
      <c r="DM436" s="51"/>
      <c r="DN436" s="51"/>
      <c r="DO436" s="51"/>
      <c r="DP436" s="51"/>
      <c r="DQ436" s="51"/>
      <c r="DR436" s="51"/>
      <c r="DS436" s="51"/>
      <c r="DT436" s="51"/>
      <c r="DU436" s="51"/>
      <c r="DV436" s="51"/>
      <c r="DW436" s="51"/>
      <c r="DX436" s="51"/>
      <c r="DY436" s="51"/>
      <c r="DZ436" s="51"/>
      <c r="EA436" s="51"/>
      <c r="EB436" s="51"/>
      <c r="EC436" s="51"/>
      <c r="ED436" s="51"/>
      <c r="EE436" s="51"/>
      <c r="EF436" s="51"/>
      <c r="EG436" s="51"/>
      <c r="EH436" s="51"/>
      <c r="EI436" s="51"/>
      <c r="EJ436" s="51"/>
      <c r="EK436" s="51"/>
      <c r="EL436" s="51"/>
      <c r="EM436" s="51"/>
      <c r="EN436" s="51"/>
      <c r="EO436" s="51"/>
      <c r="EP436" s="51"/>
      <c r="EQ436" s="51"/>
      <c r="ER436" s="51"/>
      <c r="ES436" s="51"/>
      <c r="ET436" s="51"/>
      <c r="EU436" s="51"/>
      <c r="EV436" s="51"/>
      <c r="EW436" s="51"/>
      <c r="EX436" s="51"/>
      <c r="EY436" s="51"/>
      <c r="EZ436" s="51"/>
      <c r="FA436" s="51"/>
      <c r="FB436" s="51"/>
      <c r="FC436" s="51"/>
      <c r="FD436" s="51"/>
      <c r="FE436" s="51"/>
      <c r="FF436" s="51"/>
      <c r="FG436" s="51"/>
      <c r="FH436" s="51"/>
      <c r="FI436" s="51"/>
      <c r="FJ436" s="51"/>
      <c r="FK436" s="51"/>
      <c r="FL436" s="51"/>
      <c r="FM436" s="51"/>
      <c r="FN436" s="51"/>
      <c r="FO436" s="51"/>
      <c r="FP436" s="51"/>
      <c r="FQ436" s="51"/>
      <c r="FR436" s="51"/>
      <c r="FS436" s="51"/>
      <c r="FT436" s="51"/>
      <c r="FU436" s="51"/>
      <c r="FV436" s="51"/>
      <c r="FW436" s="51"/>
      <c r="FX436" s="51"/>
      <c r="FY436" s="51"/>
      <c r="FZ436" s="51"/>
      <c r="GA436" s="51"/>
      <c r="GB436" s="51"/>
      <c r="GC436" s="51"/>
      <c r="GD436" s="51"/>
      <c r="GE436" s="51"/>
      <c r="GF436" s="51"/>
      <c r="GG436" s="51"/>
      <c r="GH436" s="51"/>
      <c r="GI436" s="51"/>
      <c r="GJ436" s="51"/>
      <c r="GK436" s="51"/>
      <c r="GL436" s="51"/>
      <c r="GM436" s="51"/>
      <c r="GN436" s="51"/>
      <c r="GO436" s="51"/>
      <c r="GP436" s="51"/>
      <c r="GQ436" s="51"/>
      <c r="GR436" s="51"/>
      <c r="GS436" s="51"/>
      <c r="GT436" s="51"/>
      <c r="GU436" s="51"/>
      <c r="GV436" s="51"/>
      <c r="GW436" s="51"/>
      <c r="GX436" s="51"/>
      <c r="GY436" s="51"/>
      <c r="GZ436" s="51"/>
      <c r="HA436" s="51"/>
      <c r="HB436" s="51"/>
      <c r="HC436" s="51"/>
      <c r="HD436" s="51"/>
      <c r="HE436" s="51"/>
      <c r="HF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c r="BS437" s="51"/>
      <c r="BT437" s="51"/>
      <c r="BU437" s="51"/>
      <c r="BV437" s="51"/>
      <c r="BW437" s="51"/>
      <c r="BX437" s="51"/>
      <c r="BY437" s="51"/>
      <c r="BZ437" s="51"/>
      <c r="CA437" s="51"/>
      <c r="CB437" s="51"/>
      <c r="CC437" s="51"/>
      <c r="CD437" s="51"/>
      <c r="CE437" s="51"/>
      <c r="CF437" s="51"/>
      <c r="CG437" s="51"/>
      <c r="CH437" s="51"/>
      <c r="CI437" s="51"/>
      <c r="CJ437" s="51"/>
      <c r="CK437" s="51"/>
      <c r="CL437" s="51"/>
      <c r="CM437" s="51"/>
      <c r="CN437" s="51"/>
      <c r="CO437" s="51"/>
      <c r="CP437" s="51"/>
      <c r="CQ437" s="51"/>
      <c r="CR437" s="51"/>
      <c r="CS437" s="51"/>
      <c r="CT437" s="51"/>
      <c r="CU437" s="51"/>
      <c r="CV437" s="51"/>
      <c r="CW437" s="51"/>
      <c r="CX437" s="51"/>
      <c r="CY437" s="51"/>
      <c r="CZ437" s="51"/>
      <c r="DA437" s="51"/>
      <c r="DB437" s="51"/>
      <c r="DC437" s="51"/>
      <c r="DD437" s="51"/>
      <c r="DE437" s="51"/>
      <c r="DF437" s="51"/>
      <c r="DG437" s="51"/>
      <c r="DH437" s="51"/>
      <c r="DI437" s="51"/>
      <c r="DJ437" s="51"/>
      <c r="DK437" s="51"/>
      <c r="DL437" s="51"/>
      <c r="DM437" s="51"/>
      <c r="DN437" s="51"/>
      <c r="DO437" s="51"/>
      <c r="DP437" s="51"/>
      <c r="DQ437" s="51"/>
      <c r="DR437" s="51"/>
      <c r="DS437" s="51"/>
      <c r="DT437" s="51"/>
      <c r="DU437" s="51"/>
      <c r="DV437" s="51"/>
      <c r="DW437" s="51"/>
      <c r="DX437" s="51"/>
      <c r="DY437" s="51"/>
      <c r="DZ437" s="51"/>
      <c r="EA437" s="51"/>
      <c r="EB437" s="51"/>
      <c r="EC437" s="51"/>
      <c r="ED437" s="51"/>
      <c r="EE437" s="51"/>
      <c r="EF437" s="51"/>
      <c r="EG437" s="51"/>
      <c r="EH437" s="51"/>
      <c r="EI437" s="51"/>
      <c r="EJ437" s="51"/>
      <c r="EK437" s="51"/>
      <c r="EL437" s="51"/>
      <c r="EM437" s="51"/>
      <c r="EN437" s="51"/>
      <c r="EO437" s="51"/>
      <c r="EP437" s="51"/>
      <c r="EQ437" s="51"/>
      <c r="ER437" s="51"/>
      <c r="ES437" s="51"/>
      <c r="ET437" s="51"/>
      <c r="EU437" s="51"/>
      <c r="EV437" s="51"/>
      <c r="EW437" s="51"/>
      <c r="EX437" s="51"/>
      <c r="EY437" s="51"/>
      <c r="EZ437" s="51"/>
      <c r="FA437" s="51"/>
      <c r="FB437" s="51"/>
      <c r="FC437" s="51"/>
      <c r="FD437" s="51"/>
      <c r="FE437" s="51"/>
      <c r="FF437" s="51"/>
      <c r="FG437" s="51"/>
      <c r="FH437" s="51"/>
      <c r="FI437" s="51"/>
      <c r="FJ437" s="51"/>
      <c r="FK437" s="51"/>
      <c r="FL437" s="51"/>
      <c r="FM437" s="51"/>
      <c r="FN437" s="51"/>
      <c r="FO437" s="51"/>
      <c r="FP437" s="51"/>
      <c r="FQ437" s="51"/>
      <c r="FR437" s="51"/>
      <c r="FS437" s="51"/>
      <c r="FT437" s="51"/>
      <c r="FU437" s="51"/>
      <c r="FV437" s="51"/>
      <c r="FW437" s="51"/>
      <c r="FX437" s="51"/>
      <c r="FY437" s="51"/>
      <c r="FZ437" s="51"/>
      <c r="GA437" s="51"/>
      <c r="GB437" s="51"/>
      <c r="GC437" s="51"/>
      <c r="GD437" s="51"/>
      <c r="GE437" s="51"/>
      <c r="GF437" s="51"/>
      <c r="GG437" s="51"/>
      <c r="GH437" s="51"/>
      <c r="GI437" s="51"/>
      <c r="GJ437" s="51"/>
      <c r="GK437" s="51"/>
      <c r="GL437" s="51"/>
      <c r="GM437" s="51"/>
      <c r="GN437" s="51"/>
      <c r="GO437" s="51"/>
      <c r="GP437" s="51"/>
      <c r="GQ437" s="51"/>
      <c r="GR437" s="51"/>
      <c r="GS437" s="51"/>
      <c r="GT437" s="51"/>
      <c r="GU437" s="51"/>
      <c r="GV437" s="51"/>
      <c r="GW437" s="51"/>
      <c r="GX437" s="51"/>
      <c r="GY437" s="51"/>
      <c r="GZ437" s="51"/>
      <c r="HA437" s="51"/>
      <c r="HB437" s="51"/>
      <c r="HC437" s="51"/>
      <c r="HD437" s="51"/>
      <c r="HE437" s="51"/>
      <c r="HF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51"/>
      <c r="BV438" s="51"/>
      <c r="BW438" s="51"/>
      <c r="BX438" s="51"/>
      <c r="BY438" s="51"/>
      <c r="BZ438" s="51"/>
      <c r="CA438" s="51"/>
      <c r="CB438" s="51"/>
      <c r="CC438" s="51"/>
      <c r="CD438" s="51"/>
      <c r="CE438" s="51"/>
      <c r="CF438" s="51"/>
      <c r="CG438" s="51"/>
      <c r="CH438" s="51"/>
      <c r="CI438" s="51"/>
      <c r="CJ438" s="51"/>
      <c r="CK438" s="51"/>
      <c r="CL438" s="51"/>
      <c r="CM438" s="51"/>
      <c r="CN438" s="51"/>
      <c r="CO438" s="51"/>
      <c r="CP438" s="51"/>
      <c r="CQ438" s="51"/>
      <c r="CR438" s="51"/>
      <c r="CS438" s="51"/>
      <c r="CT438" s="51"/>
      <c r="CU438" s="51"/>
      <c r="CV438" s="51"/>
      <c r="CW438" s="51"/>
      <c r="CX438" s="51"/>
      <c r="CY438" s="51"/>
      <c r="CZ438" s="51"/>
      <c r="DA438" s="51"/>
      <c r="DB438" s="51"/>
      <c r="DC438" s="51"/>
      <c r="DD438" s="51"/>
      <c r="DE438" s="51"/>
      <c r="DF438" s="51"/>
      <c r="DG438" s="51"/>
      <c r="DH438" s="51"/>
      <c r="DI438" s="51"/>
      <c r="DJ438" s="51"/>
      <c r="DK438" s="51"/>
      <c r="DL438" s="51"/>
      <c r="DM438" s="51"/>
      <c r="DN438" s="51"/>
      <c r="DO438" s="51"/>
      <c r="DP438" s="51"/>
      <c r="DQ438" s="51"/>
      <c r="DR438" s="51"/>
      <c r="DS438" s="51"/>
      <c r="DT438" s="51"/>
      <c r="DU438" s="51"/>
      <c r="DV438" s="51"/>
      <c r="DW438" s="51"/>
      <c r="DX438" s="51"/>
      <c r="DY438" s="51"/>
      <c r="DZ438" s="51"/>
      <c r="EA438" s="51"/>
      <c r="EB438" s="51"/>
      <c r="EC438" s="51"/>
      <c r="ED438" s="51"/>
      <c r="EE438" s="51"/>
      <c r="EF438" s="51"/>
      <c r="EG438" s="51"/>
      <c r="EH438" s="51"/>
      <c r="EI438" s="51"/>
      <c r="EJ438" s="51"/>
      <c r="EK438" s="51"/>
      <c r="EL438" s="51"/>
      <c r="EM438" s="51"/>
      <c r="EN438" s="51"/>
      <c r="EO438" s="51"/>
      <c r="EP438" s="51"/>
      <c r="EQ438" s="51"/>
      <c r="ER438" s="51"/>
      <c r="ES438" s="51"/>
      <c r="ET438" s="51"/>
      <c r="EU438" s="51"/>
      <c r="EV438" s="51"/>
      <c r="EW438" s="51"/>
      <c r="EX438" s="51"/>
      <c r="EY438" s="51"/>
      <c r="EZ438" s="51"/>
      <c r="FA438" s="51"/>
      <c r="FB438" s="51"/>
      <c r="FC438" s="51"/>
      <c r="FD438" s="51"/>
      <c r="FE438" s="51"/>
      <c r="FF438" s="51"/>
      <c r="FG438" s="51"/>
      <c r="FH438" s="51"/>
      <c r="FI438" s="51"/>
      <c r="FJ438" s="51"/>
      <c r="FK438" s="51"/>
      <c r="FL438" s="51"/>
      <c r="FM438" s="51"/>
      <c r="FN438" s="51"/>
      <c r="FO438" s="51"/>
      <c r="FP438" s="51"/>
      <c r="FQ438" s="51"/>
      <c r="FR438" s="51"/>
      <c r="FS438" s="51"/>
      <c r="FT438" s="51"/>
      <c r="FU438" s="51"/>
      <c r="FV438" s="51"/>
      <c r="FW438" s="51"/>
      <c r="FX438" s="51"/>
      <c r="FY438" s="51"/>
      <c r="FZ438" s="51"/>
      <c r="GA438" s="51"/>
      <c r="GB438" s="51"/>
      <c r="GC438" s="51"/>
      <c r="GD438" s="51"/>
      <c r="GE438" s="51"/>
      <c r="GF438" s="51"/>
      <c r="GG438" s="51"/>
      <c r="GH438" s="51"/>
      <c r="GI438" s="51"/>
      <c r="GJ438" s="51"/>
      <c r="GK438" s="51"/>
      <c r="GL438" s="51"/>
      <c r="GM438" s="51"/>
      <c r="GN438" s="51"/>
      <c r="GO438" s="51"/>
      <c r="GP438" s="51"/>
      <c r="GQ438" s="51"/>
      <c r="GR438" s="51"/>
      <c r="GS438" s="51"/>
      <c r="GT438" s="51"/>
      <c r="GU438" s="51"/>
      <c r="GV438" s="51"/>
      <c r="GW438" s="51"/>
      <c r="GX438" s="51"/>
      <c r="GY438" s="51"/>
      <c r="GZ438" s="51"/>
      <c r="HA438" s="51"/>
      <c r="HB438" s="51"/>
      <c r="HC438" s="51"/>
      <c r="HD438" s="51"/>
      <c r="HE438" s="51"/>
      <c r="HF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c r="BV439" s="51"/>
      <c r="BW439" s="51"/>
      <c r="BX439" s="51"/>
      <c r="BY439" s="51"/>
      <c r="BZ439" s="51"/>
      <c r="CA439" s="51"/>
      <c r="CB439" s="51"/>
      <c r="CC439" s="51"/>
      <c r="CD439" s="51"/>
      <c r="CE439" s="51"/>
      <c r="CF439" s="51"/>
      <c r="CG439" s="51"/>
      <c r="CH439" s="51"/>
      <c r="CI439" s="51"/>
      <c r="CJ439" s="51"/>
      <c r="CK439" s="51"/>
      <c r="CL439" s="51"/>
      <c r="CM439" s="51"/>
      <c r="CN439" s="51"/>
      <c r="CO439" s="51"/>
      <c r="CP439" s="51"/>
      <c r="CQ439" s="51"/>
      <c r="CR439" s="51"/>
      <c r="CS439" s="51"/>
      <c r="CT439" s="51"/>
      <c r="CU439" s="51"/>
      <c r="CV439" s="51"/>
      <c r="CW439" s="51"/>
      <c r="CX439" s="51"/>
      <c r="CY439" s="51"/>
      <c r="CZ439" s="51"/>
      <c r="DA439" s="51"/>
      <c r="DB439" s="51"/>
      <c r="DC439" s="51"/>
      <c r="DD439" s="51"/>
      <c r="DE439" s="51"/>
      <c r="DF439" s="51"/>
      <c r="DG439" s="51"/>
      <c r="DH439" s="51"/>
      <c r="DI439" s="51"/>
      <c r="DJ439" s="51"/>
      <c r="DK439" s="51"/>
      <c r="DL439" s="51"/>
      <c r="DM439" s="51"/>
      <c r="DN439" s="51"/>
      <c r="DO439" s="51"/>
      <c r="DP439" s="51"/>
      <c r="DQ439" s="51"/>
      <c r="DR439" s="51"/>
      <c r="DS439" s="51"/>
      <c r="DT439" s="51"/>
      <c r="DU439" s="51"/>
      <c r="DV439" s="51"/>
      <c r="DW439" s="51"/>
      <c r="DX439" s="51"/>
      <c r="DY439" s="51"/>
      <c r="DZ439" s="51"/>
      <c r="EA439" s="51"/>
      <c r="EB439" s="51"/>
      <c r="EC439" s="51"/>
      <c r="ED439" s="51"/>
      <c r="EE439" s="51"/>
      <c r="EF439" s="51"/>
      <c r="EG439" s="51"/>
      <c r="EH439" s="51"/>
      <c r="EI439" s="51"/>
      <c r="EJ439" s="51"/>
      <c r="EK439" s="51"/>
      <c r="EL439" s="51"/>
      <c r="EM439" s="51"/>
      <c r="EN439" s="51"/>
      <c r="EO439" s="51"/>
      <c r="EP439" s="51"/>
      <c r="EQ439" s="51"/>
      <c r="ER439" s="51"/>
      <c r="ES439" s="51"/>
      <c r="ET439" s="51"/>
      <c r="EU439" s="51"/>
      <c r="EV439" s="51"/>
      <c r="EW439" s="51"/>
      <c r="EX439" s="51"/>
      <c r="EY439" s="51"/>
      <c r="EZ439" s="51"/>
      <c r="FA439" s="51"/>
      <c r="FB439" s="51"/>
      <c r="FC439" s="51"/>
      <c r="FD439" s="51"/>
      <c r="FE439" s="51"/>
      <c r="FF439" s="51"/>
      <c r="FG439" s="51"/>
      <c r="FH439" s="51"/>
      <c r="FI439" s="51"/>
      <c r="FJ439" s="51"/>
      <c r="FK439" s="51"/>
      <c r="FL439" s="51"/>
      <c r="FM439" s="51"/>
      <c r="FN439" s="51"/>
      <c r="FO439" s="51"/>
      <c r="FP439" s="51"/>
      <c r="FQ439" s="51"/>
      <c r="FR439" s="51"/>
      <c r="FS439" s="51"/>
      <c r="FT439" s="51"/>
      <c r="FU439" s="51"/>
      <c r="FV439" s="51"/>
      <c r="FW439" s="51"/>
      <c r="FX439" s="51"/>
      <c r="FY439" s="51"/>
      <c r="FZ439" s="51"/>
      <c r="GA439" s="51"/>
      <c r="GB439" s="51"/>
      <c r="GC439" s="51"/>
      <c r="GD439" s="51"/>
      <c r="GE439" s="51"/>
      <c r="GF439" s="51"/>
      <c r="GG439" s="51"/>
      <c r="GH439" s="51"/>
      <c r="GI439" s="51"/>
      <c r="GJ439" s="51"/>
      <c r="GK439" s="51"/>
      <c r="GL439" s="51"/>
      <c r="GM439" s="51"/>
      <c r="GN439" s="51"/>
      <c r="GO439" s="51"/>
      <c r="GP439" s="51"/>
      <c r="GQ439" s="51"/>
      <c r="GR439" s="51"/>
      <c r="GS439" s="51"/>
      <c r="GT439" s="51"/>
      <c r="GU439" s="51"/>
      <c r="GV439" s="51"/>
      <c r="GW439" s="51"/>
      <c r="GX439" s="51"/>
      <c r="GY439" s="51"/>
      <c r="GZ439" s="51"/>
      <c r="HA439" s="51"/>
      <c r="HB439" s="51"/>
      <c r="HC439" s="51"/>
      <c r="HD439" s="51"/>
      <c r="HE439" s="51"/>
      <c r="HF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c r="BS440" s="51"/>
      <c r="BT440" s="51"/>
      <c r="BU440" s="51"/>
      <c r="BV440" s="51"/>
      <c r="BW440" s="51"/>
      <c r="BX440" s="51"/>
      <c r="BY440" s="51"/>
      <c r="BZ440" s="51"/>
      <c r="CA440" s="51"/>
      <c r="CB440" s="51"/>
      <c r="CC440" s="51"/>
      <c r="CD440" s="51"/>
      <c r="CE440" s="51"/>
      <c r="CF440" s="51"/>
      <c r="CG440" s="51"/>
      <c r="CH440" s="51"/>
      <c r="CI440" s="51"/>
      <c r="CJ440" s="51"/>
      <c r="CK440" s="51"/>
      <c r="CL440" s="51"/>
      <c r="CM440" s="51"/>
      <c r="CN440" s="51"/>
      <c r="CO440" s="51"/>
      <c r="CP440" s="51"/>
      <c r="CQ440" s="51"/>
      <c r="CR440" s="51"/>
      <c r="CS440" s="51"/>
      <c r="CT440" s="51"/>
      <c r="CU440" s="51"/>
      <c r="CV440" s="51"/>
      <c r="CW440" s="51"/>
      <c r="CX440" s="51"/>
      <c r="CY440" s="51"/>
      <c r="CZ440" s="51"/>
      <c r="DA440" s="51"/>
      <c r="DB440" s="51"/>
      <c r="DC440" s="51"/>
      <c r="DD440" s="51"/>
      <c r="DE440" s="51"/>
      <c r="DF440" s="51"/>
      <c r="DG440" s="51"/>
      <c r="DH440" s="51"/>
      <c r="DI440" s="51"/>
      <c r="DJ440" s="51"/>
      <c r="DK440" s="51"/>
      <c r="DL440" s="51"/>
      <c r="DM440" s="51"/>
      <c r="DN440" s="51"/>
      <c r="DO440" s="51"/>
      <c r="DP440" s="51"/>
      <c r="DQ440" s="51"/>
      <c r="DR440" s="51"/>
      <c r="DS440" s="51"/>
      <c r="DT440" s="51"/>
      <c r="DU440" s="51"/>
      <c r="DV440" s="51"/>
      <c r="DW440" s="51"/>
      <c r="DX440" s="51"/>
      <c r="DY440" s="51"/>
      <c r="DZ440" s="51"/>
      <c r="EA440" s="51"/>
      <c r="EB440" s="51"/>
      <c r="EC440" s="51"/>
      <c r="ED440" s="51"/>
      <c r="EE440" s="51"/>
      <c r="EF440" s="51"/>
      <c r="EG440" s="51"/>
      <c r="EH440" s="51"/>
      <c r="EI440" s="51"/>
      <c r="EJ440" s="51"/>
      <c r="EK440" s="51"/>
      <c r="EL440" s="51"/>
      <c r="EM440" s="51"/>
      <c r="EN440" s="51"/>
      <c r="EO440" s="51"/>
      <c r="EP440" s="51"/>
      <c r="EQ440" s="51"/>
      <c r="ER440" s="51"/>
      <c r="ES440" s="51"/>
      <c r="ET440" s="51"/>
      <c r="EU440" s="51"/>
      <c r="EV440" s="51"/>
      <c r="EW440" s="51"/>
      <c r="EX440" s="51"/>
      <c r="EY440" s="51"/>
      <c r="EZ440" s="51"/>
      <c r="FA440" s="51"/>
      <c r="FB440" s="51"/>
      <c r="FC440" s="51"/>
      <c r="FD440" s="51"/>
      <c r="FE440" s="51"/>
      <c r="FF440" s="51"/>
      <c r="FG440" s="51"/>
      <c r="FH440" s="51"/>
      <c r="FI440" s="51"/>
      <c r="FJ440" s="51"/>
      <c r="FK440" s="51"/>
      <c r="FL440" s="51"/>
      <c r="FM440" s="51"/>
      <c r="FN440" s="51"/>
      <c r="FO440" s="51"/>
      <c r="FP440" s="51"/>
      <c r="FQ440" s="51"/>
      <c r="FR440" s="51"/>
      <c r="FS440" s="51"/>
      <c r="FT440" s="51"/>
      <c r="FU440" s="51"/>
      <c r="FV440" s="51"/>
      <c r="FW440" s="51"/>
      <c r="FX440" s="51"/>
      <c r="FY440" s="51"/>
      <c r="FZ440" s="51"/>
      <c r="GA440" s="51"/>
      <c r="GB440" s="51"/>
      <c r="GC440" s="51"/>
      <c r="GD440" s="51"/>
      <c r="GE440" s="51"/>
      <c r="GF440" s="51"/>
      <c r="GG440" s="51"/>
      <c r="GH440" s="51"/>
      <c r="GI440" s="51"/>
      <c r="GJ440" s="51"/>
      <c r="GK440" s="51"/>
      <c r="GL440" s="51"/>
      <c r="GM440" s="51"/>
      <c r="GN440" s="51"/>
      <c r="GO440" s="51"/>
      <c r="GP440" s="51"/>
      <c r="GQ440" s="51"/>
      <c r="GR440" s="51"/>
      <c r="GS440" s="51"/>
      <c r="GT440" s="51"/>
      <c r="GU440" s="51"/>
      <c r="GV440" s="51"/>
      <c r="GW440" s="51"/>
      <c r="GX440" s="51"/>
      <c r="GY440" s="51"/>
      <c r="GZ440" s="51"/>
      <c r="HA440" s="51"/>
      <c r="HB440" s="51"/>
      <c r="HC440" s="51"/>
      <c r="HD440" s="51"/>
      <c r="HE440" s="51"/>
      <c r="HF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c r="BV441" s="51"/>
      <c r="BW441" s="51"/>
      <c r="BX441" s="51"/>
      <c r="BY441" s="51"/>
      <c r="BZ441" s="51"/>
      <c r="CA441" s="51"/>
      <c r="CB441" s="51"/>
      <c r="CC441" s="51"/>
      <c r="CD441" s="51"/>
      <c r="CE441" s="51"/>
      <c r="CF441" s="51"/>
      <c r="CG441" s="51"/>
      <c r="CH441" s="51"/>
      <c r="CI441" s="51"/>
      <c r="CJ441" s="51"/>
      <c r="CK441" s="51"/>
      <c r="CL441" s="51"/>
      <c r="CM441" s="51"/>
      <c r="CN441" s="51"/>
      <c r="CO441" s="51"/>
      <c r="CP441" s="51"/>
      <c r="CQ441" s="51"/>
      <c r="CR441" s="51"/>
      <c r="CS441" s="51"/>
      <c r="CT441" s="51"/>
      <c r="CU441" s="51"/>
      <c r="CV441" s="51"/>
      <c r="CW441" s="51"/>
      <c r="CX441" s="51"/>
      <c r="CY441" s="51"/>
      <c r="CZ441" s="51"/>
      <c r="DA441" s="51"/>
      <c r="DB441" s="51"/>
      <c r="DC441" s="51"/>
      <c r="DD441" s="51"/>
      <c r="DE441" s="51"/>
      <c r="DF441" s="51"/>
      <c r="DG441" s="51"/>
      <c r="DH441" s="51"/>
      <c r="DI441" s="51"/>
      <c r="DJ441" s="51"/>
      <c r="DK441" s="51"/>
      <c r="DL441" s="51"/>
      <c r="DM441" s="51"/>
      <c r="DN441" s="51"/>
      <c r="DO441" s="51"/>
      <c r="DP441" s="51"/>
      <c r="DQ441" s="51"/>
      <c r="DR441" s="51"/>
      <c r="DS441" s="51"/>
      <c r="DT441" s="51"/>
      <c r="DU441" s="51"/>
      <c r="DV441" s="51"/>
      <c r="DW441" s="51"/>
      <c r="DX441" s="51"/>
      <c r="DY441" s="51"/>
      <c r="DZ441" s="51"/>
      <c r="EA441" s="51"/>
      <c r="EB441" s="51"/>
      <c r="EC441" s="51"/>
      <c r="ED441" s="51"/>
      <c r="EE441" s="51"/>
      <c r="EF441" s="51"/>
      <c r="EG441" s="51"/>
      <c r="EH441" s="51"/>
      <c r="EI441" s="51"/>
      <c r="EJ441" s="51"/>
      <c r="EK441" s="51"/>
      <c r="EL441" s="51"/>
      <c r="EM441" s="51"/>
      <c r="EN441" s="51"/>
      <c r="EO441" s="51"/>
      <c r="EP441" s="51"/>
      <c r="EQ441" s="51"/>
      <c r="ER441" s="51"/>
      <c r="ES441" s="51"/>
      <c r="ET441" s="51"/>
      <c r="EU441" s="51"/>
      <c r="EV441" s="51"/>
      <c r="EW441" s="51"/>
      <c r="EX441" s="51"/>
      <c r="EY441" s="51"/>
      <c r="EZ441" s="51"/>
      <c r="FA441" s="51"/>
      <c r="FB441" s="51"/>
      <c r="FC441" s="51"/>
      <c r="FD441" s="51"/>
      <c r="FE441" s="51"/>
      <c r="FF441" s="51"/>
      <c r="FG441" s="51"/>
      <c r="FH441" s="51"/>
      <c r="FI441" s="51"/>
      <c r="FJ441" s="51"/>
      <c r="FK441" s="51"/>
      <c r="FL441" s="51"/>
      <c r="FM441" s="51"/>
      <c r="FN441" s="51"/>
      <c r="FO441" s="51"/>
      <c r="FP441" s="51"/>
      <c r="FQ441" s="51"/>
      <c r="FR441" s="51"/>
      <c r="FS441" s="51"/>
      <c r="FT441" s="51"/>
      <c r="FU441" s="51"/>
      <c r="FV441" s="51"/>
      <c r="FW441" s="51"/>
      <c r="FX441" s="51"/>
      <c r="FY441" s="51"/>
      <c r="FZ441" s="51"/>
      <c r="GA441" s="51"/>
      <c r="GB441" s="51"/>
      <c r="GC441" s="51"/>
      <c r="GD441" s="51"/>
      <c r="GE441" s="51"/>
      <c r="GF441" s="51"/>
      <c r="GG441" s="51"/>
      <c r="GH441" s="51"/>
      <c r="GI441" s="51"/>
      <c r="GJ441" s="51"/>
      <c r="GK441" s="51"/>
      <c r="GL441" s="51"/>
      <c r="GM441" s="51"/>
      <c r="GN441" s="51"/>
      <c r="GO441" s="51"/>
      <c r="GP441" s="51"/>
      <c r="GQ441" s="51"/>
      <c r="GR441" s="51"/>
      <c r="GS441" s="51"/>
      <c r="GT441" s="51"/>
      <c r="GU441" s="51"/>
      <c r="GV441" s="51"/>
      <c r="GW441" s="51"/>
      <c r="GX441" s="51"/>
      <c r="GY441" s="51"/>
      <c r="GZ441" s="51"/>
      <c r="HA441" s="51"/>
      <c r="HB441" s="51"/>
      <c r="HC441" s="51"/>
      <c r="HD441" s="51"/>
      <c r="HE441" s="51"/>
      <c r="HF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c r="BS442" s="51"/>
      <c r="BT442" s="51"/>
      <c r="BU442" s="51"/>
      <c r="BV442" s="51"/>
      <c r="BW442" s="51"/>
      <c r="BX442" s="51"/>
      <c r="BY442" s="51"/>
      <c r="BZ442" s="51"/>
      <c r="CA442" s="51"/>
      <c r="CB442" s="51"/>
      <c r="CC442" s="51"/>
      <c r="CD442" s="51"/>
      <c r="CE442" s="51"/>
      <c r="CF442" s="51"/>
      <c r="CG442" s="51"/>
      <c r="CH442" s="51"/>
      <c r="CI442" s="51"/>
      <c r="CJ442" s="51"/>
      <c r="CK442" s="51"/>
      <c r="CL442" s="51"/>
      <c r="CM442" s="51"/>
      <c r="CN442" s="51"/>
      <c r="CO442" s="51"/>
      <c r="CP442" s="51"/>
      <c r="CQ442" s="51"/>
      <c r="CR442" s="51"/>
      <c r="CS442" s="51"/>
      <c r="CT442" s="51"/>
      <c r="CU442" s="51"/>
      <c r="CV442" s="51"/>
      <c r="CW442" s="51"/>
      <c r="CX442" s="51"/>
      <c r="CY442" s="51"/>
      <c r="CZ442" s="51"/>
      <c r="DA442" s="51"/>
      <c r="DB442" s="51"/>
      <c r="DC442" s="51"/>
      <c r="DD442" s="51"/>
      <c r="DE442" s="51"/>
      <c r="DF442" s="51"/>
      <c r="DG442" s="51"/>
      <c r="DH442" s="51"/>
      <c r="DI442" s="51"/>
      <c r="DJ442" s="51"/>
      <c r="DK442" s="51"/>
      <c r="DL442" s="51"/>
      <c r="DM442" s="51"/>
      <c r="DN442" s="51"/>
      <c r="DO442" s="51"/>
      <c r="DP442" s="51"/>
      <c r="DQ442" s="51"/>
      <c r="DR442" s="51"/>
      <c r="DS442" s="51"/>
      <c r="DT442" s="51"/>
      <c r="DU442" s="51"/>
      <c r="DV442" s="51"/>
      <c r="DW442" s="51"/>
      <c r="DX442" s="51"/>
      <c r="DY442" s="51"/>
      <c r="DZ442" s="51"/>
      <c r="EA442" s="51"/>
      <c r="EB442" s="51"/>
      <c r="EC442" s="51"/>
      <c r="ED442" s="51"/>
      <c r="EE442" s="51"/>
      <c r="EF442" s="51"/>
      <c r="EG442" s="51"/>
      <c r="EH442" s="51"/>
      <c r="EI442" s="51"/>
      <c r="EJ442" s="51"/>
      <c r="EK442" s="51"/>
      <c r="EL442" s="51"/>
      <c r="EM442" s="51"/>
      <c r="EN442" s="51"/>
      <c r="EO442" s="51"/>
      <c r="EP442" s="51"/>
      <c r="EQ442" s="51"/>
      <c r="ER442" s="51"/>
      <c r="ES442" s="51"/>
      <c r="ET442" s="51"/>
      <c r="EU442" s="51"/>
      <c r="EV442" s="51"/>
      <c r="EW442" s="51"/>
      <c r="EX442" s="51"/>
      <c r="EY442" s="51"/>
      <c r="EZ442" s="51"/>
      <c r="FA442" s="51"/>
      <c r="FB442" s="51"/>
      <c r="FC442" s="51"/>
      <c r="FD442" s="51"/>
      <c r="FE442" s="51"/>
      <c r="FF442" s="51"/>
      <c r="FG442" s="51"/>
      <c r="FH442" s="51"/>
      <c r="FI442" s="51"/>
      <c r="FJ442" s="51"/>
      <c r="FK442" s="51"/>
      <c r="FL442" s="51"/>
      <c r="FM442" s="51"/>
      <c r="FN442" s="51"/>
      <c r="FO442" s="51"/>
      <c r="FP442" s="51"/>
      <c r="FQ442" s="51"/>
      <c r="FR442" s="51"/>
      <c r="FS442" s="51"/>
      <c r="FT442" s="51"/>
      <c r="FU442" s="51"/>
      <c r="FV442" s="51"/>
      <c r="FW442" s="51"/>
      <c r="FX442" s="51"/>
      <c r="FY442" s="51"/>
      <c r="FZ442" s="51"/>
      <c r="GA442" s="51"/>
      <c r="GB442" s="51"/>
      <c r="GC442" s="51"/>
      <c r="GD442" s="51"/>
      <c r="GE442" s="51"/>
      <c r="GF442" s="51"/>
      <c r="GG442" s="51"/>
      <c r="GH442" s="51"/>
      <c r="GI442" s="51"/>
      <c r="GJ442" s="51"/>
      <c r="GK442" s="51"/>
      <c r="GL442" s="51"/>
      <c r="GM442" s="51"/>
      <c r="GN442" s="51"/>
      <c r="GO442" s="51"/>
      <c r="GP442" s="51"/>
      <c r="GQ442" s="51"/>
      <c r="GR442" s="51"/>
      <c r="GS442" s="51"/>
      <c r="GT442" s="51"/>
      <c r="GU442" s="51"/>
      <c r="GV442" s="51"/>
      <c r="GW442" s="51"/>
      <c r="GX442" s="51"/>
      <c r="GY442" s="51"/>
      <c r="GZ442" s="51"/>
      <c r="HA442" s="51"/>
      <c r="HB442" s="51"/>
      <c r="HC442" s="51"/>
      <c r="HD442" s="51"/>
      <c r="HE442" s="51"/>
      <c r="HF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51"/>
      <c r="BV443" s="51"/>
      <c r="BW443" s="51"/>
      <c r="BX443" s="51"/>
      <c r="BY443" s="51"/>
      <c r="BZ443" s="51"/>
      <c r="CA443" s="51"/>
      <c r="CB443" s="51"/>
      <c r="CC443" s="51"/>
      <c r="CD443" s="51"/>
      <c r="CE443" s="51"/>
      <c r="CF443" s="51"/>
      <c r="CG443" s="51"/>
      <c r="CH443" s="51"/>
      <c r="CI443" s="51"/>
      <c r="CJ443" s="51"/>
      <c r="CK443" s="51"/>
      <c r="CL443" s="51"/>
      <c r="CM443" s="51"/>
      <c r="CN443" s="51"/>
      <c r="CO443" s="51"/>
      <c r="CP443" s="51"/>
      <c r="CQ443" s="51"/>
      <c r="CR443" s="51"/>
      <c r="CS443" s="51"/>
      <c r="CT443" s="51"/>
      <c r="CU443" s="51"/>
      <c r="CV443" s="51"/>
      <c r="CW443" s="51"/>
      <c r="CX443" s="51"/>
      <c r="CY443" s="51"/>
      <c r="CZ443" s="51"/>
      <c r="DA443" s="51"/>
      <c r="DB443" s="51"/>
      <c r="DC443" s="51"/>
      <c r="DD443" s="51"/>
      <c r="DE443" s="51"/>
      <c r="DF443" s="51"/>
      <c r="DG443" s="51"/>
      <c r="DH443" s="51"/>
      <c r="DI443" s="51"/>
      <c r="DJ443" s="51"/>
      <c r="DK443" s="51"/>
      <c r="DL443" s="51"/>
      <c r="DM443" s="51"/>
      <c r="DN443" s="51"/>
      <c r="DO443" s="51"/>
      <c r="DP443" s="51"/>
      <c r="DQ443" s="51"/>
      <c r="DR443" s="51"/>
      <c r="DS443" s="51"/>
      <c r="DT443" s="51"/>
      <c r="DU443" s="51"/>
      <c r="DV443" s="51"/>
      <c r="DW443" s="51"/>
      <c r="DX443" s="51"/>
      <c r="DY443" s="51"/>
      <c r="DZ443" s="51"/>
      <c r="EA443" s="51"/>
      <c r="EB443" s="51"/>
      <c r="EC443" s="51"/>
      <c r="ED443" s="51"/>
      <c r="EE443" s="51"/>
      <c r="EF443" s="51"/>
      <c r="EG443" s="51"/>
      <c r="EH443" s="51"/>
      <c r="EI443" s="51"/>
      <c r="EJ443" s="51"/>
      <c r="EK443" s="51"/>
      <c r="EL443" s="51"/>
      <c r="EM443" s="51"/>
      <c r="EN443" s="51"/>
      <c r="EO443" s="51"/>
      <c r="EP443" s="51"/>
      <c r="EQ443" s="51"/>
      <c r="ER443" s="51"/>
      <c r="ES443" s="51"/>
      <c r="ET443" s="51"/>
      <c r="EU443" s="51"/>
      <c r="EV443" s="51"/>
      <c r="EW443" s="51"/>
      <c r="EX443" s="51"/>
      <c r="EY443" s="51"/>
      <c r="EZ443" s="51"/>
      <c r="FA443" s="51"/>
      <c r="FB443" s="51"/>
      <c r="FC443" s="51"/>
      <c r="FD443" s="51"/>
      <c r="FE443" s="51"/>
      <c r="FF443" s="51"/>
      <c r="FG443" s="51"/>
      <c r="FH443" s="51"/>
      <c r="FI443" s="51"/>
      <c r="FJ443" s="51"/>
      <c r="FK443" s="51"/>
      <c r="FL443" s="51"/>
      <c r="FM443" s="51"/>
      <c r="FN443" s="51"/>
      <c r="FO443" s="51"/>
      <c r="FP443" s="51"/>
      <c r="FQ443" s="51"/>
      <c r="FR443" s="51"/>
      <c r="FS443" s="51"/>
      <c r="FT443" s="51"/>
      <c r="FU443" s="51"/>
      <c r="FV443" s="51"/>
      <c r="FW443" s="51"/>
      <c r="FX443" s="51"/>
      <c r="FY443" s="51"/>
      <c r="FZ443" s="51"/>
      <c r="GA443" s="51"/>
      <c r="GB443" s="51"/>
      <c r="GC443" s="51"/>
      <c r="GD443" s="51"/>
      <c r="GE443" s="51"/>
      <c r="GF443" s="51"/>
      <c r="GG443" s="51"/>
      <c r="GH443" s="51"/>
      <c r="GI443" s="51"/>
      <c r="GJ443" s="51"/>
      <c r="GK443" s="51"/>
      <c r="GL443" s="51"/>
      <c r="GM443" s="51"/>
      <c r="GN443" s="51"/>
      <c r="GO443" s="51"/>
      <c r="GP443" s="51"/>
      <c r="GQ443" s="51"/>
      <c r="GR443" s="51"/>
      <c r="GS443" s="51"/>
      <c r="GT443" s="51"/>
      <c r="GU443" s="51"/>
      <c r="GV443" s="51"/>
      <c r="GW443" s="51"/>
      <c r="GX443" s="51"/>
      <c r="GY443" s="51"/>
      <c r="GZ443" s="51"/>
      <c r="HA443" s="51"/>
      <c r="HB443" s="51"/>
      <c r="HC443" s="51"/>
      <c r="HD443" s="51"/>
      <c r="HE443" s="51"/>
      <c r="HF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c r="BS444" s="51"/>
      <c r="BT444" s="51"/>
      <c r="BU444" s="51"/>
      <c r="BV444" s="51"/>
      <c r="BW444" s="51"/>
      <c r="BX444" s="51"/>
      <c r="BY444" s="51"/>
      <c r="BZ444" s="51"/>
      <c r="CA444" s="51"/>
      <c r="CB444" s="51"/>
      <c r="CC444" s="51"/>
      <c r="CD444" s="51"/>
      <c r="CE444" s="51"/>
      <c r="CF444" s="51"/>
      <c r="CG444" s="51"/>
      <c r="CH444" s="51"/>
      <c r="CI444" s="51"/>
      <c r="CJ444" s="51"/>
      <c r="CK444" s="51"/>
      <c r="CL444" s="51"/>
      <c r="CM444" s="51"/>
      <c r="CN444" s="51"/>
      <c r="CO444" s="51"/>
      <c r="CP444" s="51"/>
      <c r="CQ444" s="51"/>
      <c r="CR444" s="51"/>
      <c r="CS444" s="51"/>
      <c r="CT444" s="51"/>
      <c r="CU444" s="51"/>
      <c r="CV444" s="51"/>
      <c r="CW444" s="51"/>
      <c r="CX444" s="51"/>
      <c r="CY444" s="51"/>
      <c r="CZ444" s="51"/>
      <c r="DA444" s="51"/>
      <c r="DB444" s="51"/>
      <c r="DC444" s="51"/>
      <c r="DD444" s="51"/>
      <c r="DE444" s="51"/>
      <c r="DF444" s="51"/>
      <c r="DG444" s="51"/>
      <c r="DH444" s="51"/>
      <c r="DI444" s="51"/>
      <c r="DJ444" s="51"/>
      <c r="DK444" s="51"/>
      <c r="DL444" s="51"/>
      <c r="DM444" s="51"/>
      <c r="DN444" s="51"/>
      <c r="DO444" s="51"/>
      <c r="DP444" s="51"/>
      <c r="DQ444" s="51"/>
      <c r="DR444" s="51"/>
      <c r="DS444" s="51"/>
      <c r="DT444" s="51"/>
      <c r="DU444" s="51"/>
      <c r="DV444" s="51"/>
      <c r="DW444" s="51"/>
      <c r="DX444" s="51"/>
      <c r="DY444" s="51"/>
      <c r="DZ444" s="51"/>
      <c r="EA444" s="51"/>
      <c r="EB444" s="51"/>
      <c r="EC444" s="51"/>
      <c r="ED444" s="51"/>
      <c r="EE444" s="51"/>
      <c r="EF444" s="51"/>
      <c r="EG444" s="51"/>
      <c r="EH444" s="51"/>
      <c r="EI444" s="51"/>
      <c r="EJ444" s="51"/>
      <c r="EK444" s="51"/>
      <c r="EL444" s="51"/>
      <c r="EM444" s="51"/>
      <c r="EN444" s="51"/>
      <c r="EO444" s="51"/>
      <c r="EP444" s="51"/>
      <c r="EQ444" s="51"/>
      <c r="ER444" s="51"/>
      <c r="ES444" s="51"/>
      <c r="ET444" s="51"/>
      <c r="EU444" s="51"/>
      <c r="EV444" s="51"/>
      <c r="EW444" s="51"/>
      <c r="EX444" s="51"/>
      <c r="EY444" s="51"/>
      <c r="EZ444" s="51"/>
      <c r="FA444" s="51"/>
      <c r="FB444" s="51"/>
      <c r="FC444" s="51"/>
      <c r="FD444" s="51"/>
      <c r="FE444" s="51"/>
      <c r="FF444" s="51"/>
      <c r="FG444" s="51"/>
      <c r="FH444" s="51"/>
      <c r="FI444" s="51"/>
      <c r="FJ444" s="51"/>
      <c r="FK444" s="51"/>
      <c r="FL444" s="51"/>
      <c r="FM444" s="51"/>
      <c r="FN444" s="51"/>
      <c r="FO444" s="51"/>
      <c r="FP444" s="51"/>
      <c r="FQ444" s="51"/>
      <c r="FR444" s="51"/>
      <c r="FS444" s="51"/>
      <c r="FT444" s="51"/>
      <c r="FU444" s="51"/>
      <c r="FV444" s="51"/>
      <c r="FW444" s="51"/>
      <c r="FX444" s="51"/>
      <c r="FY444" s="51"/>
      <c r="FZ444" s="51"/>
      <c r="GA444" s="51"/>
      <c r="GB444" s="51"/>
      <c r="GC444" s="51"/>
      <c r="GD444" s="51"/>
      <c r="GE444" s="51"/>
      <c r="GF444" s="51"/>
      <c r="GG444" s="51"/>
      <c r="GH444" s="51"/>
      <c r="GI444" s="51"/>
      <c r="GJ444" s="51"/>
      <c r="GK444" s="51"/>
      <c r="GL444" s="51"/>
      <c r="GM444" s="51"/>
      <c r="GN444" s="51"/>
      <c r="GO444" s="51"/>
      <c r="GP444" s="51"/>
      <c r="GQ444" s="51"/>
      <c r="GR444" s="51"/>
      <c r="GS444" s="51"/>
      <c r="GT444" s="51"/>
      <c r="GU444" s="51"/>
      <c r="GV444" s="51"/>
      <c r="GW444" s="51"/>
      <c r="GX444" s="51"/>
      <c r="GY444" s="51"/>
      <c r="GZ444" s="51"/>
      <c r="HA444" s="51"/>
      <c r="HB444" s="51"/>
      <c r="HC444" s="51"/>
      <c r="HD444" s="51"/>
      <c r="HE444" s="51"/>
      <c r="HF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c r="BV445" s="51"/>
      <c r="BW445" s="51"/>
      <c r="BX445" s="51"/>
      <c r="BY445" s="51"/>
      <c r="BZ445" s="51"/>
      <c r="CA445" s="51"/>
      <c r="CB445" s="51"/>
      <c r="CC445" s="51"/>
      <c r="CD445" s="51"/>
      <c r="CE445" s="51"/>
      <c r="CF445" s="51"/>
      <c r="CG445" s="51"/>
      <c r="CH445" s="51"/>
      <c r="CI445" s="51"/>
      <c r="CJ445" s="51"/>
      <c r="CK445" s="51"/>
      <c r="CL445" s="51"/>
      <c r="CM445" s="51"/>
      <c r="CN445" s="51"/>
      <c r="CO445" s="51"/>
      <c r="CP445" s="51"/>
      <c r="CQ445" s="51"/>
      <c r="CR445" s="51"/>
      <c r="CS445" s="51"/>
      <c r="CT445" s="51"/>
      <c r="CU445" s="51"/>
      <c r="CV445" s="51"/>
      <c r="CW445" s="51"/>
      <c r="CX445" s="51"/>
      <c r="CY445" s="51"/>
      <c r="CZ445" s="51"/>
      <c r="DA445" s="51"/>
      <c r="DB445" s="51"/>
      <c r="DC445" s="51"/>
      <c r="DD445" s="51"/>
      <c r="DE445" s="51"/>
      <c r="DF445" s="51"/>
      <c r="DG445" s="51"/>
      <c r="DH445" s="51"/>
      <c r="DI445" s="51"/>
      <c r="DJ445" s="51"/>
      <c r="DK445" s="51"/>
      <c r="DL445" s="51"/>
      <c r="DM445" s="51"/>
      <c r="DN445" s="51"/>
      <c r="DO445" s="51"/>
      <c r="DP445" s="51"/>
      <c r="DQ445" s="51"/>
      <c r="DR445" s="51"/>
      <c r="DS445" s="51"/>
      <c r="DT445" s="51"/>
      <c r="DU445" s="51"/>
      <c r="DV445" s="51"/>
      <c r="DW445" s="51"/>
      <c r="DX445" s="51"/>
      <c r="DY445" s="51"/>
      <c r="DZ445" s="51"/>
      <c r="EA445" s="51"/>
      <c r="EB445" s="51"/>
      <c r="EC445" s="51"/>
      <c r="ED445" s="51"/>
      <c r="EE445" s="51"/>
      <c r="EF445" s="51"/>
      <c r="EG445" s="51"/>
      <c r="EH445" s="51"/>
      <c r="EI445" s="51"/>
      <c r="EJ445" s="51"/>
      <c r="EK445" s="51"/>
      <c r="EL445" s="51"/>
      <c r="EM445" s="51"/>
      <c r="EN445" s="51"/>
      <c r="EO445" s="51"/>
      <c r="EP445" s="51"/>
      <c r="EQ445" s="51"/>
      <c r="ER445" s="51"/>
      <c r="ES445" s="51"/>
      <c r="ET445" s="51"/>
      <c r="EU445" s="51"/>
      <c r="EV445" s="51"/>
      <c r="EW445" s="51"/>
      <c r="EX445" s="51"/>
      <c r="EY445" s="51"/>
      <c r="EZ445" s="51"/>
      <c r="FA445" s="51"/>
      <c r="FB445" s="51"/>
      <c r="FC445" s="51"/>
      <c r="FD445" s="51"/>
      <c r="FE445" s="51"/>
      <c r="FF445" s="51"/>
      <c r="FG445" s="51"/>
      <c r="FH445" s="51"/>
      <c r="FI445" s="51"/>
      <c r="FJ445" s="51"/>
      <c r="FK445" s="51"/>
      <c r="FL445" s="51"/>
      <c r="FM445" s="51"/>
      <c r="FN445" s="51"/>
      <c r="FO445" s="51"/>
      <c r="FP445" s="51"/>
      <c r="FQ445" s="51"/>
      <c r="FR445" s="51"/>
      <c r="FS445" s="51"/>
      <c r="FT445" s="51"/>
      <c r="FU445" s="51"/>
      <c r="FV445" s="51"/>
      <c r="FW445" s="51"/>
      <c r="FX445" s="51"/>
      <c r="FY445" s="51"/>
      <c r="FZ445" s="51"/>
      <c r="GA445" s="51"/>
      <c r="GB445" s="51"/>
      <c r="GC445" s="51"/>
      <c r="GD445" s="51"/>
      <c r="GE445" s="51"/>
      <c r="GF445" s="51"/>
      <c r="GG445" s="51"/>
      <c r="GH445" s="51"/>
      <c r="GI445" s="51"/>
      <c r="GJ445" s="51"/>
      <c r="GK445" s="51"/>
      <c r="GL445" s="51"/>
      <c r="GM445" s="51"/>
      <c r="GN445" s="51"/>
      <c r="GO445" s="51"/>
      <c r="GP445" s="51"/>
      <c r="GQ445" s="51"/>
      <c r="GR445" s="51"/>
      <c r="GS445" s="51"/>
      <c r="GT445" s="51"/>
      <c r="GU445" s="51"/>
      <c r="GV445" s="51"/>
      <c r="GW445" s="51"/>
      <c r="GX445" s="51"/>
      <c r="GY445" s="51"/>
      <c r="GZ445" s="51"/>
      <c r="HA445" s="51"/>
      <c r="HB445" s="51"/>
      <c r="HC445" s="51"/>
      <c r="HD445" s="51"/>
      <c r="HE445" s="51"/>
      <c r="HF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c r="BS446" s="51"/>
      <c r="BT446" s="51"/>
      <c r="BU446" s="51"/>
      <c r="BV446" s="51"/>
      <c r="BW446" s="51"/>
      <c r="BX446" s="51"/>
      <c r="BY446" s="51"/>
      <c r="BZ446" s="51"/>
      <c r="CA446" s="51"/>
      <c r="CB446" s="51"/>
      <c r="CC446" s="51"/>
      <c r="CD446" s="51"/>
      <c r="CE446" s="51"/>
      <c r="CF446" s="51"/>
      <c r="CG446" s="51"/>
      <c r="CH446" s="51"/>
      <c r="CI446" s="51"/>
      <c r="CJ446" s="51"/>
      <c r="CK446" s="51"/>
      <c r="CL446" s="51"/>
      <c r="CM446" s="51"/>
      <c r="CN446" s="51"/>
      <c r="CO446" s="51"/>
      <c r="CP446" s="51"/>
      <c r="CQ446" s="51"/>
      <c r="CR446" s="51"/>
      <c r="CS446" s="51"/>
      <c r="CT446" s="51"/>
      <c r="CU446" s="51"/>
      <c r="CV446" s="51"/>
      <c r="CW446" s="51"/>
      <c r="CX446" s="51"/>
      <c r="CY446" s="51"/>
      <c r="CZ446" s="51"/>
      <c r="DA446" s="51"/>
      <c r="DB446" s="51"/>
      <c r="DC446" s="51"/>
      <c r="DD446" s="51"/>
      <c r="DE446" s="51"/>
      <c r="DF446" s="51"/>
      <c r="DG446" s="51"/>
      <c r="DH446" s="51"/>
      <c r="DI446" s="51"/>
      <c r="DJ446" s="51"/>
      <c r="DK446" s="51"/>
      <c r="DL446" s="51"/>
      <c r="DM446" s="51"/>
      <c r="DN446" s="51"/>
      <c r="DO446" s="51"/>
      <c r="DP446" s="51"/>
      <c r="DQ446" s="51"/>
      <c r="DR446" s="51"/>
      <c r="DS446" s="51"/>
      <c r="DT446" s="51"/>
      <c r="DU446" s="51"/>
      <c r="DV446" s="51"/>
      <c r="DW446" s="51"/>
      <c r="DX446" s="51"/>
      <c r="DY446" s="51"/>
      <c r="DZ446" s="51"/>
      <c r="EA446" s="51"/>
      <c r="EB446" s="51"/>
      <c r="EC446" s="51"/>
      <c r="ED446" s="51"/>
      <c r="EE446" s="51"/>
      <c r="EF446" s="51"/>
      <c r="EG446" s="51"/>
      <c r="EH446" s="51"/>
      <c r="EI446" s="51"/>
      <c r="EJ446" s="51"/>
      <c r="EK446" s="51"/>
      <c r="EL446" s="51"/>
      <c r="EM446" s="51"/>
      <c r="EN446" s="51"/>
      <c r="EO446" s="51"/>
      <c r="EP446" s="51"/>
      <c r="EQ446" s="51"/>
      <c r="ER446" s="51"/>
      <c r="ES446" s="51"/>
      <c r="ET446" s="51"/>
      <c r="EU446" s="51"/>
      <c r="EV446" s="51"/>
      <c r="EW446" s="51"/>
      <c r="EX446" s="51"/>
      <c r="EY446" s="51"/>
      <c r="EZ446" s="51"/>
      <c r="FA446" s="51"/>
      <c r="FB446" s="51"/>
      <c r="FC446" s="51"/>
      <c r="FD446" s="51"/>
      <c r="FE446" s="51"/>
      <c r="FF446" s="51"/>
      <c r="FG446" s="51"/>
      <c r="FH446" s="51"/>
      <c r="FI446" s="51"/>
      <c r="FJ446" s="51"/>
      <c r="FK446" s="51"/>
      <c r="FL446" s="51"/>
      <c r="FM446" s="51"/>
      <c r="FN446" s="51"/>
      <c r="FO446" s="51"/>
      <c r="FP446" s="51"/>
      <c r="FQ446" s="51"/>
      <c r="FR446" s="51"/>
      <c r="FS446" s="51"/>
      <c r="FT446" s="51"/>
      <c r="FU446" s="51"/>
      <c r="FV446" s="51"/>
      <c r="FW446" s="51"/>
      <c r="FX446" s="51"/>
      <c r="FY446" s="51"/>
      <c r="FZ446" s="51"/>
      <c r="GA446" s="51"/>
      <c r="GB446" s="51"/>
      <c r="GC446" s="51"/>
      <c r="GD446" s="51"/>
      <c r="GE446" s="51"/>
      <c r="GF446" s="51"/>
      <c r="GG446" s="51"/>
      <c r="GH446" s="51"/>
      <c r="GI446" s="51"/>
      <c r="GJ446" s="51"/>
      <c r="GK446" s="51"/>
      <c r="GL446" s="51"/>
      <c r="GM446" s="51"/>
      <c r="GN446" s="51"/>
      <c r="GO446" s="51"/>
      <c r="GP446" s="51"/>
      <c r="GQ446" s="51"/>
      <c r="GR446" s="51"/>
      <c r="GS446" s="51"/>
      <c r="GT446" s="51"/>
      <c r="GU446" s="51"/>
      <c r="GV446" s="51"/>
      <c r="GW446" s="51"/>
      <c r="GX446" s="51"/>
      <c r="GY446" s="51"/>
      <c r="GZ446" s="51"/>
      <c r="HA446" s="51"/>
      <c r="HB446" s="51"/>
      <c r="HC446" s="51"/>
      <c r="HD446" s="51"/>
      <c r="HE446" s="51"/>
      <c r="HF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51"/>
      <c r="BV447" s="51"/>
      <c r="BW447" s="51"/>
      <c r="BX447" s="51"/>
      <c r="BY447" s="51"/>
      <c r="BZ447" s="51"/>
      <c r="CA447" s="51"/>
      <c r="CB447" s="51"/>
      <c r="CC447" s="51"/>
      <c r="CD447" s="51"/>
      <c r="CE447" s="51"/>
      <c r="CF447" s="51"/>
      <c r="CG447" s="51"/>
      <c r="CH447" s="51"/>
      <c r="CI447" s="51"/>
      <c r="CJ447" s="51"/>
      <c r="CK447" s="51"/>
      <c r="CL447" s="51"/>
      <c r="CM447" s="51"/>
      <c r="CN447" s="51"/>
      <c r="CO447" s="51"/>
      <c r="CP447" s="51"/>
      <c r="CQ447" s="51"/>
      <c r="CR447" s="51"/>
      <c r="CS447" s="51"/>
      <c r="CT447" s="51"/>
      <c r="CU447" s="51"/>
      <c r="CV447" s="51"/>
      <c r="CW447" s="51"/>
      <c r="CX447" s="51"/>
      <c r="CY447" s="51"/>
      <c r="CZ447" s="51"/>
      <c r="DA447" s="51"/>
      <c r="DB447" s="51"/>
      <c r="DC447" s="51"/>
      <c r="DD447" s="51"/>
      <c r="DE447" s="51"/>
      <c r="DF447" s="51"/>
      <c r="DG447" s="51"/>
      <c r="DH447" s="51"/>
      <c r="DI447" s="51"/>
      <c r="DJ447" s="51"/>
      <c r="DK447" s="51"/>
      <c r="DL447" s="51"/>
      <c r="DM447" s="51"/>
      <c r="DN447" s="51"/>
      <c r="DO447" s="51"/>
      <c r="DP447" s="51"/>
      <c r="DQ447" s="51"/>
      <c r="DR447" s="51"/>
      <c r="DS447" s="51"/>
      <c r="DT447" s="51"/>
      <c r="DU447" s="51"/>
      <c r="DV447" s="51"/>
      <c r="DW447" s="51"/>
      <c r="DX447" s="51"/>
      <c r="DY447" s="51"/>
      <c r="DZ447" s="51"/>
      <c r="EA447" s="51"/>
      <c r="EB447" s="51"/>
      <c r="EC447" s="51"/>
      <c r="ED447" s="51"/>
      <c r="EE447" s="51"/>
      <c r="EF447" s="51"/>
      <c r="EG447" s="51"/>
      <c r="EH447" s="51"/>
      <c r="EI447" s="51"/>
      <c r="EJ447" s="51"/>
      <c r="EK447" s="51"/>
      <c r="EL447" s="51"/>
      <c r="EM447" s="51"/>
      <c r="EN447" s="51"/>
      <c r="EO447" s="51"/>
      <c r="EP447" s="51"/>
      <c r="EQ447" s="51"/>
      <c r="ER447" s="51"/>
      <c r="ES447" s="51"/>
      <c r="ET447" s="51"/>
      <c r="EU447" s="51"/>
      <c r="EV447" s="51"/>
      <c r="EW447" s="51"/>
      <c r="EX447" s="51"/>
      <c r="EY447" s="51"/>
      <c r="EZ447" s="51"/>
      <c r="FA447" s="51"/>
      <c r="FB447" s="51"/>
      <c r="FC447" s="51"/>
      <c r="FD447" s="51"/>
      <c r="FE447" s="51"/>
      <c r="FF447" s="51"/>
      <c r="FG447" s="51"/>
      <c r="FH447" s="51"/>
      <c r="FI447" s="51"/>
      <c r="FJ447" s="51"/>
      <c r="FK447" s="51"/>
      <c r="FL447" s="51"/>
      <c r="FM447" s="51"/>
      <c r="FN447" s="51"/>
      <c r="FO447" s="51"/>
      <c r="FP447" s="51"/>
      <c r="FQ447" s="51"/>
      <c r="FR447" s="51"/>
      <c r="FS447" s="51"/>
      <c r="FT447" s="51"/>
      <c r="FU447" s="51"/>
      <c r="FV447" s="51"/>
      <c r="FW447" s="51"/>
      <c r="FX447" s="51"/>
      <c r="FY447" s="51"/>
      <c r="FZ447" s="51"/>
      <c r="GA447" s="51"/>
      <c r="GB447" s="51"/>
      <c r="GC447" s="51"/>
      <c r="GD447" s="51"/>
      <c r="GE447" s="51"/>
      <c r="GF447" s="51"/>
      <c r="GG447" s="51"/>
      <c r="GH447" s="51"/>
      <c r="GI447" s="51"/>
      <c r="GJ447" s="51"/>
      <c r="GK447" s="51"/>
      <c r="GL447" s="51"/>
      <c r="GM447" s="51"/>
      <c r="GN447" s="51"/>
      <c r="GO447" s="51"/>
      <c r="GP447" s="51"/>
      <c r="GQ447" s="51"/>
      <c r="GR447" s="51"/>
      <c r="GS447" s="51"/>
      <c r="GT447" s="51"/>
      <c r="GU447" s="51"/>
      <c r="GV447" s="51"/>
      <c r="GW447" s="51"/>
      <c r="GX447" s="51"/>
      <c r="GY447" s="51"/>
      <c r="GZ447" s="51"/>
      <c r="HA447" s="51"/>
      <c r="HB447" s="51"/>
      <c r="HC447" s="51"/>
      <c r="HD447" s="51"/>
      <c r="HE447" s="51"/>
      <c r="HF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c r="BS448" s="51"/>
      <c r="BT448" s="51"/>
      <c r="BU448" s="51"/>
      <c r="BV448" s="51"/>
      <c r="BW448" s="51"/>
      <c r="BX448" s="51"/>
      <c r="BY448" s="51"/>
      <c r="BZ448" s="51"/>
      <c r="CA448" s="51"/>
      <c r="CB448" s="51"/>
      <c r="CC448" s="51"/>
      <c r="CD448" s="51"/>
      <c r="CE448" s="51"/>
      <c r="CF448" s="51"/>
      <c r="CG448" s="51"/>
      <c r="CH448" s="51"/>
      <c r="CI448" s="51"/>
      <c r="CJ448" s="51"/>
      <c r="CK448" s="51"/>
      <c r="CL448" s="51"/>
      <c r="CM448" s="51"/>
      <c r="CN448" s="51"/>
      <c r="CO448" s="51"/>
      <c r="CP448" s="51"/>
      <c r="CQ448" s="51"/>
      <c r="CR448" s="51"/>
      <c r="CS448" s="51"/>
      <c r="CT448" s="51"/>
      <c r="CU448" s="51"/>
      <c r="CV448" s="51"/>
      <c r="CW448" s="51"/>
      <c r="CX448" s="51"/>
      <c r="CY448" s="51"/>
      <c r="CZ448" s="51"/>
      <c r="DA448" s="51"/>
      <c r="DB448" s="51"/>
      <c r="DC448" s="51"/>
      <c r="DD448" s="51"/>
      <c r="DE448" s="51"/>
      <c r="DF448" s="51"/>
      <c r="DG448" s="51"/>
      <c r="DH448" s="51"/>
      <c r="DI448" s="51"/>
      <c r="DJ448" s="51"/>
      <c r="DK448" s="51"/>
      <c r="DL448" s="51"/>
      <c r="DM448" s="51"/>
      <c r="DN448" s="51"/>
      <c r="DO448" s="51"/>
      <c r="DP448" s="51"/>
      <c r="DQ448" s="51"/>
      <c r="DR448" s="51"/>
      <c r="DS448" s="51"/>
      <c r="DT448" s="51"/>
      <c r="DU448" s="51"/>
      <c r="DV448" s="51"/>
      <c r="DW448" s="51"/>
      <c r="DX448" s="51"/>
      <c r="DY448" s="51"/>
      <c r="DZ448" s="51"/>
      <c r="EA448" s="51"/>
      <c r="EB448" s="51"/>
      <c r="EC448" s="51"/>
      <c r="ED448" s="51"/>
      <c r="EE448" s="51"/>
      <c r="EF448" s="51"/>
      <c r="EG448" s="51"/>
      <c r="EH448" s="51"/>
      <c r="EI448" s="51"/>
      <c r="EJ448" s="51"/>
      <c r="EK448" s="51"/>
      <c r="EL448" s="51"/>
      <c r="EM448" s="51"/>
      <c r="EN448" s="51"/>
      <c r="EO448" s="51"/>
      <c r="EP448" s="51"/>
      <c r="EQ448" s="51"/>
      <c r="ER448" s="51"/>
      <c r="ES448" s="51"/>
      <c r="ET448" s="51"/>
      <c r="EU448" s="51"/>
      <c r="EV448" s="51"/>
      <c r="EW448" s="51"/>
      <c r="EX448" s="51"/>
      <c r="EY448" s="51"/>
      <c r="EZ448" s="51"/>
      <c r="FA448" s="51"/>
      <c r="FB448" s="51"/>
      <c r="FC448" s="51"/>
      <c r="FD448" s="51"/>
      <c r="FE448" s="51"/>
      <c r="FF448" s="51"/>
      <c r="FG448" s="51"/>
      <c r="FH448" s="51"/>
      <c r="FI448" s="51"/>
      <c r="FJ448" s="51"/>
      <c r="FK448" s="51"/>
      <c r="FL448" s="51"/>
      <c r="FM448" s="51"/>
      <c r="FN448" s="51"/>
      <c r="FO448" s="51"/>
      <c r="FP448" s="51"/>
      <c r="FQ448" s="51"/>
      <c r="FR448" s="51"/>
      <c r="FS448" s="51"/>
      <c r="FT448" s="51"/>
      <c r="FU448" s="51"/>
      <c r="FV448" s="51"/>
      <c r="FW448" s="51"/>
      <c r="FX448" s="51"/>
      <c r="FY448" s="51"/>
      <c r="FZ448" s="51"/>
      <c r="GA448" s="51"/>
      <c r="GB448" s="51"/>
      <c r="GC448" s="51"/>
      <c r="GD448" s="51"/>
      <c r="GE448" s="51"/>
      <c r="GF448" s="51"/>
      <c r="GG448" s="51"/>
      <c r="GH448" s="51"/>
      <c r="GI448" s="51"/>
      <c r="GJ448" s="51"/>
      <c r="GK448" s="51"/>
      <c r="GL448" s="51"/>
      <c r="GM448" s="51"/>
      <c r="GN448" s="51"/>
      <c r="GO448" s="51"/>
      <c r="GP448" s="51"/>
      <c r="GQ448" s="51"/>
      <c r="GR448" s="51"/>
      <c r="GS448" s="51"/>
      <c r="GT448" s="51"/>
      <c r="GU448" s="51"/>
      <c r="GV448" s="51"/>
      <c r="GW448" s="51"/>
      <c r="GX448" s="51"/>
      <c r="GY448" s="51"/>
      <c r="GZ448" s="51"/>
      <c r="HA448" s="51"/>
      <c r="HB448" s="51"/>
      <c r="HC448" s="51"/>
      <c r="HD448" s="51"/>
      <c r="HE448" s="51"/>
      <c r="HF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51"/>
      <c r="BV449" s="51"/>
      <c r="BW449" s="51"/>
      <c r="BX449" s="51"/>
      <c r="BY449" s="51"/>
      <c r="BZ449" s="51"/>
      <c r="CA449" s="51"/>
      <c r="CB449" s="51"/>
      <c r="CC449" s="51"/>
      <c r="CD449" s="51"/>
      <c r="CE449" s="51"/>
      <c r="CF449" s="51"/>
      <c r="CG449" s="51"/>
      <c r="CH449" s="51"/>
      <c r="CI449" s="51"/>
      <c r="CJ449" s="51"/>
      <c r="CK449" s="51"/>
      <c r="CL449" s="51"/>
      <c r="CM449" s="51"/>
      <c r="CN449" s="51"/>
      <c r="CO449" s="51"/>
      <c r="CP449" s="51"/>
      <c r="CQ449" s="51"/>
      <c r="CR449" s="51"/>
      <c r="CS449" s="51"/>
      <c r="CT449" s="51"/>
      <c r="CU449" s="51"/>
      <c r="CV449" s="51"/>
      <c r="CW449" s="51"/>
      <c r="CX449" s="51"/>
      <c r="CY449" s="51"/>
      <c r="CZ449" s="51"/>
      <c r="DA449" s="51"/>
      <c r="DB449" s="51"/>
      <c r="DC449" s="51"/>
      <c r="DD449" s="51"/>
      <c r="DE449" s="51"/>
      <c r="DF449" s="51"/>
      <c r="DG449" s="51"/>
      <c r="DH449" s="51"/>
      <c r="DI449" s="51"/>
      <c r="DJ449" s="51"/>
      <c r="DK449" s="51"/>
      <c r="DL449" s="51"/>
      <c r="DM449" s="51"/>
      <c r="DN449" s="51"/>
      <c r="DO449" s="51"/>
      <c r="DP449" s="51"/>
      <c r="DQ449" s="51"/>
      <c r="DR449" s="51"/>
      <c r="DS449" s="51"/>
      <c r="DT449" s="51"/>
      <c r="DU449" s="51"/>
      <c r="DV449" s="51"/>
      <c r="DW449" s="51"/>
      <c r="DX449" s="51"/>
      <c r="DY449" s="51"/>
      <c r="DZ449" s="51"/>
      <c r="EA449" s="51"/>
      <c r="EB449" s="51"/>
      <c r="EC449" s="51"/>
      <c r="ED449" s="51"/>
      <c r="EE449" s="51"/>
      <c r="EF449" s="51"/>
      <c r="EG449" s="51"/>
      <c r="EH449" s="51"/>
      <c r="EI449" s="51"/>
      <c r="EJ449" s="51"/>
      <c r="EK449" s="51"/>
      <c r="EL449" s="51"/>
      <c r="EM449" s="51"/>
      <c r="EN449" s="51"/>
      <c r="EO449" s="51"/>
      <c r="EP449" s="51"/>
      <c r="EQ449" s="51"/>
      <c r="ER449" s="51"/>
      <c r="ES449" s="51"/>
      <c r="ET449" s="51"/>
      <c r="EU449" s="51"/>
      <c r="EV449" s="51"/>
      <c r="EW449" s="51"/>
      <c r="EX449" s="51"/>
      <c r="EY449" s="51"/>
      <c r="EZ449" s="51"/>
      <c r="FA449" s="51"/>
      <c r="FB449" s="51"/>
      <c r="FC449" s="51"/>
      <c r="FD449" s="51"/>
      <c r="FE449" s="51"/>
      <c r="FF449" s="51"/>
      <c r="FG449" s="51"/>
      <c r="FH449" s="51"/>
      <c r="FI449" s="51"/>
      <c r="FJ449" s="51"/>
      <c r="FK449" s="51"/>
      <c r="FL449" s="51"/>
      <c r="FM449" s="51"/>
      <c r="FN449" s="51"/>
      <c r="FO449" s="51"/>
      <c r="FP449" s="51"/>
      <c r="FQ449" s="51"/>
      <c r="FR449" s="51"/>
      <c r="FS449" s="51"/>
      <c r="FT449" s="51"/>
      <c r="FU449" s="51"/>
      <c r="FV449" s="51"/>
      <c r="FW449" s="51"/>
      <c r="FX449" s="51"/>
      <c r="FY449" s="51"/>
      <c r="FZ449" s="51"/>
      <c r="GA449" s="51"/>
      <c r="GB449" s="51"/>
      <c r="GC449" s="51"/>
      <c r="GD449" s="51"/>
      <c r="GE449" s="51"/>
      <c r="GF449" s="51"/>
      <c r="GG449" s="51"/>
      <c r="GH449" s="51"/>
      <c r="GI449" s="51"/>
      <c r="GJ449" s="51"/>
      <c r="GK449" s="51"/>
      <c r="GL449" s="51"/>
      <c r="GM449" s="51"/>
      <c r="GN449" s="51"/>
      <c r="GO449" s="51"/>
      <c r="GP449" s="51"/>
      <c r="GQ449" s="51"/>
      <c r="GR449" s="51"/>
      <c r="GS449" s="51"/>
      <c r="GT449" s="51"/>
      <c r="GU449" s="51"/>
      <c r="GV449" s="51"/>
      <c r="GW449" s="51"/>
      <c r="GX449" s="51"/>
      <c r="GY449" s="51"/>
      <c r="GZ449" s="51"/>
      <c r="HA449" s="51"/>
      <c r="HB449" s="51"/>
      <c r="HC449" s="51"/>
      <c r="HD449" s="51"/>
      <c r="HE449" s="51"/>
      <c r="HF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c r="BV450" s="51"/>
      <c r="BW450" s="51"/>
      <c r="BX450" s="51"/>
      <c r="BY450" s="51"/>
      <c r="BZ450" s="51"/>
      <c r="CA450" s="51"/>
      <c r="CB450" s="51"/>
      <c r="CC450" s="51"/>
      <c r="CD450" s="51"/>
      <c r="CE450" s="51"/>
      <c r="CF450" s="51"/>
      <c r="CG450" s="51"/>
      <c r="CH450" s="51"/>
      <c r="CI450" s="51"/>
      <c r="CJ450" s="51"/>
      <c r="CK450" s="51"/>
      <c r="CL450" s="51"/>
      <c r="CM450" s="51"/>
      <c r="CN450" s="51"/>
      <c r="CO450" s="51"/>
      <c r="CP450" s="51"/>
      <c r="CQ450" s="51"/>
      <c r="CR450" s="51"/>
      <c r="CS450" s="51"/>
      <c r="CT450" s="51"/>
      <c r="CU450" s="51"/>
      <c r="CV450" s="51"/>
      <c r="CW450" s="51"/>
      <c r="CX450" s="51"/>
      <c r="CY450" s="51"/>
      <c r="CZ450" s="51"/>
      <c r="DA450" s="51"/>
      <c r="DB450" s="51"/>
      <c r="DC450" s="51"/>
      <c r="DD450" s="51"/>
      <c r="DE450" s="51"/>
      <c r="DF450" s="51"/>
      <c r="DG450" s="51"/>
      <c r="DH450" s="51"/>
      <c r="DI450" s="51"/>
      <c r="DJ450" s="51"/>
      <c r="DK450" s="51"/>
      <c r="DL450" s="51"/>
      <c r="DM450" s="51"/>
      <c r="DN450" s="51"/>
      <c r="DO450" s="51"/>
      <c r="DP450" s="51"/>
      <c r="DQ450" s="51"/>
      <c r="DR450" s="51"/>
      <c r="DS450" s="51"/>
      <c r="DT450" s="51"/>
      <c r="DU450" s="51"/>
      <c r="DV450" s="51"/>
      <c r="DW450" s="51"/>
      <c r="DX450" s="51"/>
      <c r="DY450" s="51"/>
      <c r="DZ450" s="51"/>
      <c r="EA450" s="51"/>
      <c r="EB450" s="51"/>
      <c r="EC450" s="51"/>
      <c r="ED450" s="51"/>
      <c r="EE450" s="51"/>
      <c r="EF450" s="51"/>
      <c r="EG450" s="51"/>
      <c r="EH450" s="51"/>
      <c r="EI450" s="51"/>
      <c r="EJ450" s="51"/>
      <c r="EK450" s="51"/>
      <c r="EL450" s="51"/>
      <c r="EM450" s="51"/>
      <c r="EN450" s="51"/>
      <c r="EO450" s="51"/>
      <c r="EP450" s="51"/>
      <c r="EQ450" s="51"/>
      <c r="ER450" s="51"/>
      <c r="ES450" s="51"/>
      <c r="ET450" s="51"/>
      <c r="EU450" s="51"/>
      <c r="EV450" s="51"/>
      <c r="EW450" s="51"/>
      <c r="EX450" s="51"/>
      <c r="EY450" s="51"/>
      <c r="EZ450" s="51"/>
      <c r="FA450" s="51"/>
      <c r="FB450" s="51"/>
      <c r="FC450" s="51"/>
      <c r="FD450" s="51"/>
      <c r="FE450" s="51"/>
      <c r="FF450" s="51"/>
      <c r="FG450" s="51"/>
      <c r="FH450" s="51"/>
      <c r="FI450" s="51"/>
      <c r="FJ450" s="51"/>
      <c r="FK450" s="51"/>
      <c r="FL450" s="51"/>
      <c r="FM450" s="51"/>
      <c r="FN450" s="51"/>
      <c r="FO450" s="51"/>
      <c r="FP450" s="51"/>
      <c r="FQ450" s="51"/>
      <c r="FR450" s="51"/>
      <c r="FS450" s="51"/>
      <c r="FT450" s="51"/>
      <c r="FU450" s="51"/>
      <c r="FV450" s="51"/>
      <c r="FW450" s="51"/>
      <c r="FX450" s="51"/>
      <c r="FY450" s="51"/>
      <c r="FZ450" s="51"/>
      <c r="GA450" s="51"/>
      <c r="GB450" s="51"/>
      <c r="GC450" s="51"/>
      <c r="GD450" s="51"/>
      <c r="GE450" s="51"/>
      <c r="GF450" s="51"/>
      <c r="GG450" s="51"/>
      <c r="GH450" s="51"/>
      <c r="GI450" s="51"/>
      <c r="GJ450" s="51"/>
      <c r="GK450" s="51"/>
      <c r="GL450" s="51"/>
      <c r="GM450" s="51"/>
      <c r="GN450" s="51"/>
      <c r="GO450" s="51"/>
      <c r="GP450" s="51"/>
      <c r="GQ450" s="51"/>
      <c r="GR450" s="51"/>
      <c r="GS450" s="51"/>
      <c r="GT450" s="51"/>
      <c r="GU450" s="51"/>
      <c r="GV450" s="51"/>
      <c r="GW450" s="51"/>
      <c r="GX450" s="51"/>
      <c r="GY450" s="51"/>
      <c r="GZ450" s="51"/>
      <c r="HA450" s="51"/>
      <c r="HB450" s="51"/>
      <c r="HC450" s="51"/>
      <c r="HD450" s="51"/>
      <c r="HE450" s="51"/>
      <c r="HF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c r="BS451" s="51"/>
      <c r="BT451" s="51"/>
      <c r="BU451" s="51"/>
      <c r="BV451" s="51"/>
      <c r="BW451" s="51"/>
      <c r="BX451" s="51"/>
      <c r="BY451" s="51"/>
      <c r="BZ451" s="51"/>
      <c r="CA451" s="51"/>
      <c r="CB451" s="51"/>
      <c r="CC451" s="51"/>
      <c r="CD451" s="51"/>
      <c r="CE451" s="51"/>
      <c r="CF451" s="51"/>
      <c r="CG451" s="51"/>
      <c r="CH451" s="51"/>
      <c r="CI451" s="51"/>
      <c r="CJ451" s="51"/>
      <c r="CK451" s="51"/>
      <c r="CL451" s="51"/>
      <c r="CM451" s="51"/>
      <c r="CN451" s="51"/>
      <c r="CO451" s="51"/>
      <c r="CP451" s="51"/>
      <c r="CQ451" s="51"/>
      <c r="CR451" s="51"/>
      <c r="CS451" s="51"/>
      <c r="CT451" s="51"/>
      <c r="CU451" s="51"/>
      <c r="CV451" s="51"/>
      <c r="CW451" s="51"/>
      <c r="CX451" s="51"/>
      <c r="CY451" s="51"/>
      <c r="CZ451" s="51"/>
      <c r="DA451" s="51"/>
      <c r="DB451" s="51"/>
      <c r="DC451" s="51"/>
      <c r="DD451" s="51"/>
      <c r="DE451" s="51"/>
      <c r="DF451" s="51"/>
      <c r="DG451" s="51"/>
      <c r="DH451" s="51"/>
      <c r="DI451" s="51"/>
      <c r="DJ451" s="51"/>
      <c r="DK451" s="51"/>
      <c r="DL451" s="51"/>
      <c r="DM451" s="51"/>
      <c r="DN451" s="51"/>
      <c r="DO451" s="51"/>
      <c r="DP451" s="51"/>
      <c r="DQ451" s="51"/>
      <c r="DR451" s="51"/>
      <c r="DS451" s="51"/>
      <c r="DT451" s="51"/>
      <c r="DU451" s="51"/>
      <c r="DV451" s="51"/>
      <c r="DW451" s="51"/>
      <c r="DX451" s="51"/>
      <c r="DY451" s="51"/>
      <c r="DZ451" s="51"/>
      <c r="EA451" s="51"/>
      <c r="EB451" s="51"/>
      <c r="EC451" s="51"/>
      <c r="ED451" s="51"/>
      <c r="EE451" s="51"/>
      <c r="EF451" s="51"/>
      <c r="EG451" s="51"/>
      <c r="EH451" s="51"/>
      <c r="EI451" s="51"/>
      <c r="EJ451" s="51"/>
      <c r="EK451" s="51"/>
      <c r="EL451" s="51"/>
      <c r="EM451" s="51"/>
      <c r="EN451" s="51"/>
      <c r="EO451" s="51"/>
      <c r="EP451" s="51"/>
      <c r="EQ451" s="51"/>
      <c r="ER451" s="51"/>
      <c r="ES451" s="51"/>
      <c r="ET451" s="51"/>
      <c r="EU451" s="51"/>
      <c r="EV451" s="51"/>
      <c r="EW451" s="51"/>
      <c r="EX451" s="51"/>
      <c r="EY451" s="51"/>
      <c r="EZ451" s="51"/>
      <c r="FA451" s="51"/>
      <c r="FB451" s="51"/>
      <c r="FC451" s="51"/>
      <c r="FD451" s="51"/>
      <c r="FE451" s="51"/>
      <c r="FF451" s="51"/>
      <c r="FG451" s="51"/>
      <c r="FH451" s="51"/>
      <c r="FI451" s="51"/>
      <c r="FJ451" s="51"/>
      <c r="FK451" s="51"/>
      <c r="FL451" s="51"/>
      <c r="FM451" s="51"/>
      <c r="FN451" s="51"/>
      <c r="FO451" s="51"/>
      <c r="FP451" s="51"/>
      <c r="FQ451" s="51"/>
      <c r="FR451" s="51"/>
      <c r="FS451" s="51"/>
      <c r="FT451" s="51"/>
      <c r="FU451" s="51"/>
      <c r="FV451" s="51"/>
      <c r="FW451" s="51"/>
      <c r="FX451" s="51"/>
      <c r="FY451" s="51"/>
      <c r="FZ451" s="51"/>
      <c r="GA451" s="51"/>
      <c r="GB451" s="51"/>
      <c r="GC451" s="51"/>
      <c r="GD451" s="51"/>
      <c r="GE451" s="51"/>
      <c r="GF451" s="51"/>
      <c r="GG451" s="51"/>
      <c r="GH451" s="51"/>
      <c r="GI451" s="51"/>
      <c r="GJ451" s="51"/>
      <c r="GK451" s="51"/>
      <c r="GL451" s="51"/>
      <c r="GM451" s="51"/>
      <c r="GN451" s="51"/>
      <c r="GO451" s="51"/>
      <c r="GP451" s="51"/>
      <c r="GQ451" s="51"/>
      <c r="GR451" s="51"/>
      <c r="GS451" s="51"/>
      <c r="GT451" s="51"/>
      <c r="GU451" s="51"/>
      <c r="GV451" s="51"/>
      <c r="GW451" s="51"/>
      <c r="GX451" s="51"/>
      <c r="GY451" s="51"/>
      <c r="GZ451" s="51"/>
      <c r="HA451" s="51"/>
      <c r="HB451" s="51"/>
      <c r="HC451" s="51"/>
      <c r="HD451" s="51"/>
      <c r="HE451" s="51"/>
      <c r="HF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c r="BS452" s="51"/>
      <c r="BT452" s="51"/>
      <c r="BU452" s="51"/>
      <c r="BV452" s="51"/>
      <c r="BW452" s="51"/>
      <c r="BX452" s="51"/>
      <c r="BY452" s="51"/>
      <c r="BZ452" s="51"/>
      <c r="CA452" s="51"/>
      <c r="CB452" s="51"/>
      <c r="CC452" s="51"/>
      <c r="CD452" s="51"/>
      <c r="CE452" s="51"/>
      <c r="CF452" s="51"/>
      <c r="CG452" s="51"/>
      <c r="CH452" s="51"/>
      <c r="CI452" s="51"/>
      <c r="CJ452" s="51"/>
      <c r="CK452" s="51"/>
      <c r="CL452" s="51"/>
      <c r="CM452" s="51"/>
      <c r="CN452" s="51"/>
      <c r="CO452" s="51"/>
      <c r="CP452" s="51"/>
      <c r="CQ452" s="51"/>
      <c r="CR452" s="51"/>
      <c r="CS452" s="51"/>
      <c r="CT452" s="51"/>
      <c r="CU452" s="51"/>
      <c r="CV452" s="51"/>
      <c r="CW452" s="51"/>
      <c r="CX452" s="51"/>
      <c r="CY452" s="51"/>
      <c r="CZ452" s="51"/>
      <c r="DA452" s="51"/>
      <c r="DB452" s="51"/>
      <c r="DC452" s="51"/>
      <c r="DD452" s="51"/>
      <c r="DE452" s="51"/>
      <c r="DF452" s="51"/>
      <c r="DG452" s="51"/>
      <c r="DH452" s="51"/>
      <c r="DI452" s="51"/>
      <c r="DJ452" s="51"/>
      <c r="DK452" s="51"/>
      <c r="DL452" s="51"/>
      <c r="DM452" s="51"/>
      <c r="DN452" s="51"/>
      <c r="DO452" s="51"/>
      <c r="DP452" s="51"/>
      <c r="DQ452" s="51"/>
      <c r="DR452" s="51"/>
      <c r="DS452" s="51"/>
      <c r="DT452" s="51"/>
      <c r="DU452" s="51"/>
      <c r="DV452" s="51"/>
      <c r="DW452" s="51"/>
      <c r="DX452" s="51"/>
      <c r="DY452" s="51"/>
      <c r="DZ452" s="51"/>
      <c r="EA452" s="51"/>
      <c r="EB452" s="51"/>
      <c r="EC452" s="51"/>
      <c r="ED452" s="51"/>
      <c r="EE452" s="51"/>
      <c r="EF452" s="51"/>
      <c r="EG452" s="51"/>
      <c r="EH452" s="51"/>
      <c r="EI452" s="51"/>
      <c r="EJ452" s="51"/>
      <c r="EK452" s="51"/>
      <c r="EL452" s="51"/>
      <c r="EM452" s="51"/>
      <c r="EN452" s="51"/>
      <c r="EO452" s="51"/>
      <c r="EP452" s="51"/>
      <c r="EQ452" s="51"/>
      <c r="ER452" s="51"/>
      <c r="ES452" s="51"/>
      <c r="ET452" s="51"/>
      <c r="EU452" s="51"/>
      <c r="EV452" s="51"/>
      <c r="EW452" s="51"/>
      <c r="EX452" s="51"/>
      <c r="EY452" s="51"/>
      <c r="EZ452" s="51"/>
      <c r="FA452" s="51"/>
      <c r="FB452" s="51"/>
      <c r="FC452" s="51"/>
      <c r="FD452" s="51"/>
      <c r="FE452" s="51"/>
      <c r="FF452" s="51"/>
      <c r="FG452" s="51"/>
      <c r="FH452" s="51"/>
      <c r="FI452" s="51"/>
      <c r="FJ452" s="51"/>
      <c r="FK452" s="51"/>
      <c r="FL452" s="51"/>
      <c r="FM452" s="51"/>
      <c r="FN452" s="51"/>
      <c r="FO452" s="51"/>
      <c r="FP452" s="51"/>
      <c r="FQ452" s="51"/>
      <c r="FR452" s="51"/>
      <c r="FS452" s="51"/>
      <c r="FT452" s="51"/>
      <c r="FU452" s="51"/>
      <c r="FV452" s="51"/>
      <c r="FW452" s="51"/>
      <c r="FX452" s="51"/>
      <c r="FY452" s="51"/>
      <c r="FZ452" s="51"/>
      <c r="GA452" s="51"/>
      <c r="GB452" s="51"/>
      <c r="GC452" s="51"/>
      <c r="GD452" s="51"/>
      <c r="GE452" s="51"/>
      <c r="GF452" s="51"/>
      <c r="GG452" s="51"/>
      <c r="GH452" s="51"/>
      <c r="GI452" s="51"/>
      <c r="GJ452" s="51"/>
      <c r="GK452" s="51"/>
      <c r="GL452" s="51"/>
      <c r="GM452" s="51"/>
      <c r="GN452" s="51"/>
      <c r="GO452" s="51"/>
      <c r="GP452" s="51"/>
      <c r="GQ452" s="51"/>
      <c r="GR452" s="51"/>
      <c r="GS452" s="51"/>
      <c r="GT452" s="51"/>
      <c r="GU452" s="51"/>
      <c r="GV452" s="51"/>
      <c r="GW452" s="51"/>
      <c r="GX452" s="51"/>
      <c r="GY452" s="51"/>
      <c r="GZ452" s="51"/>
      <c r="HA452" s="51"/>
      <c r="HB452" s="51"/>
      <c r="HC452" s="51"/>
      <c r="HD452" s="51"/>
      <c r="HE452" s="51"/>
      <c r="HF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c r="BS453" s="51"/>
      <c r="BT453" s="51"/>
      <c r="BU453" s="51"/>
      <c r="BV453" s="51"/>
      <c r="BW453" s="51"/>
      <c r="BX453" s="51"/>
      <c r="BY453" s="51"/>
      <c r="BZ453" s="51"/>
      <c r="CA453" s="51"/>
      <c r="CB453" s="51"/>
      <c r="CC453" s="51"/>
      <c r="CD453" s="51"/>
      <c r="CE453" s="51"/>
      <c r="CF453" s="51"/>
      <c r="CG453" s="51"/>
      <c r="CH453" s="51"/>
      <c r="CI453" s="51"/>
      <c r="CJ453" s="51"/>
      <c r="CK453" s="51"/>
      <c r="CL453" s="51"/>
      <c r="CM453" s="51"/>
      <c r="CN453" s="51"/>
      <c r="CO453" s="51"/>
      <c r="CP453" s="51"/>
      <c r="CQ453" s="51"/>
      <c r="CR453" s="51"/>
      <c r="CS453" s="51"/>
      <c r="CT453" s="51"/>
      <c r="CU453" s="51"/>
      <c r="CV453" s="51"/>
      <c r="CW453" s="51"/>
      <c r="CX453" s="51"/>
      <c r="CY453" s="51"/>
      <c r="CZ453" s="51"/>
      <c r="DA453" s="51"/>
      <c r="DB453" s="51"/>
      <c r="DC453" s="51"/>
      <c r="DD453" s="51"/>
      <c r="DE453" s="51"/>
      <c r="DF453" s="51"/>
      <c r="DG453" s="51"/>
      <c r="DH453" s="51"/>
      <c r="DI453" s="51"/>
      <c r="DJ453" s="51"/>
      <c r="DK453" s="51"/>
      <c r="DL453" s="51"/>
      <c r="DM453" s="51"/>
      <c r="DN453" s="51"/>
      <c r="DO453" s="51"/>
      <c r="DP453" s="51"/>
      <c r="DQ453" s="51"/>
      <c r="DR453" s="51"/>
      <c r="DS453" s="51"/>
      <c r="DT453" s="51"/>
      <c r="DU453" s="51"/>
      <c r="DV453" s="51"/>
      <c r="DW453" s="51"/>
      <c r="DX453" s="51"/>
      <c r="DY453" s="51"/>
      <c r="DZ453" s="51"/>
      <c r="EA453" s="51"/>
      <c r="EB453" s="51"/>
      <c r="EC453" s="51"/>
      <c r="ED453" s="51"/>
      <c r="EE453" s="51"/>
      <c r="EF453" s="51"/>
      <c r="EG453" s="51"/>
      <c r="EH453" s="51"/>
      <c r="EI453" s="51"/>
      <c r="EJ453" s="51"/>
      <c r="EK453" s="51"/>
      <c r="EL453" s="51"/>
      <c r="EM453" s="51"/>
      <c r="EN453" s="51"/>
      <c r="EO453" s="51"/>
      <c r="EP453" s="51"/>
      <c r="EQ453" s="51"/>
      <c r="ER453" s="51"/>
      <c r="ES453" s="51"/>
      <c r="ET453" s="51"/>
      <c r="EU453" s="51"/>
      <c r="EV453" s="51"/>
      <c r="EW453" s="51"/>
      <c r="EX453" s="51"/>
      <c r="EY453" s="51"/>
      <c r="EZ453" s="51"/>
      <c r="FA453" s="51"/>
      <c r="FB453" s="51"/>
      <c r="FC453" s="51"/>
      <c r="FD453" s="51"/>
      <c r="FE453" s="51"/>
      <c r="FF453" s="51"/>
      <c r="FG453" s="51"/>
      <c r="FH453" s="51"/>
      <c r="FI453" s="51"/>
      <c r="FJ453" s="51"/>
      <c r="FK453" s="51"/>
      <c r="FL453" s="51"/>
      <c r="FM453" s="51"/>
      <c r="FN453" s="51"/>
      <c r="FO453" s="51"/>
      <c r="FP453" s="51"/>
      <c r="FQ453" s="51"/>
      <c r="FR453" s="51"/>
      <c r="FS453" s="51"/>
      <c r="FT453" s="51"/>
      <c r="FU453" s="51"/>
      <c r="FV453" s="51"/>
      <c r="FW453" s="51"/>
      <c r="FX453" s="51"/>
      <c r="FY453" s="51"/>
      <c r="FZ453" s="51"/>
      <c r="GA453" s="51"/>
      <c r="GB453" s="51"/>
      <c r="GC453" s="51"/>
      <c r="GD453" s="51"/>
      <c r="GE453" s="51"/>
      <c r="GF453" s="51"/>
      <c r="GG453" s="51"/>
      <c r="GH453" s="51"/>
      <c r="GI453" s="51"/>
      <c r="GJ453" s="51"/>
      <c r="GK453" s="51"/>
      <c r="GL453" s="51"/>
      <c r="GM453" s="51"/>
      <c r="GN453" s="51"/>
      <c r="GO453" s="51"/>
      <c r="GP453" s="51"/>
      <c r="GQ453" s="51"/>
      <c r="GR453" s="51"/>
      <c r="GS453" s="51"/>
      <c r="GT453" s="51"/>
      <c r="GU453" s="51"/>
      <c r="GV453" s="51"/>
      <c r="GW453" s="51"/>
      <c r="GX453" s="51"/>
      <c r="GY453" s="51"/>
      <c r="GZ453" s="51"/>
      <c r="HA453" s="51"/>
      <c r="HB453" s="51"/>
      <c r="HC453" s="51"/>
      <c r="HD453" s="51"/>
      <c r="HE453" s="51"/>
      <c r="HF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c r="BS454" s="51"/>
      <c r="BT454" s="51"/>
      <c r="BU454" s="51"/>
      <c r="BV454" s="51"/>
      <c r="BW454" s="51"/>
      <c r="BX454" s="51"/>
      <c r="BY454" s="51"/>
      <c r="BZ454" s="51"/>
      <c r="CA454" s="51"/>
      <c r="CB454" s="51"/>
      <c r="CC454" s="51"/>
      <c r="CD454" s="51"/>
      <c r="CE454" s="51"/>
      <c r="CF454" s="51"/>
      <c r="CG454" s="51"/>
      <c r="CH454" s="51"/>
      <c r="CI454" s="51"/>
      <c r="CJ454" s="51"/>
      <c r="CK454" s="51"/>
      <c r="CL454" s="51"/>
      <c r="CM454" s="51"/>
      <c r="CN454" s="51"/>
      <c r="CO454" s="51"/>
      <c r="CP454" s="51"/>
      <c r="CQ454" s="51"/>
      <c r="CR454" s="51"/>
      <c r="CS454" s="51"/>
      <c r="CT454" s="51"/>
      <c r="CU454" s="51"/>
      <c r="CV454" s="51"/>
      <c r="CW454" s="51"/>
      <c r="CX454" s="51"/>
      <c r="CY454" s="51"/>
      <c r="CZ454" s="51"/>
      <c r="DA454" s="51"/>
      <c r="DB454" s="51"/>
      <c r="DC454" s="51"/>
      <c r="DD454" s="51"/>
      <c r="DE454" s="51"/>
      <c r="DF454" s="51"/>
      <c r="DG454" s="51"/>
      <c r="DH454" s="51"/>
      <c r="DI454" s="51"/>
      <c r="DJ454" s="51"/>
      <c r="DK454" s="51"/>
      <c r="DL454" s="51"/>
      <c r="DM454" s="51"/>
      <c r="DN454" s="51"/>
      <c r="DO454" s="51"/>
      <c r="DP454" s="51"/>
      <c r="DQ454" s="51"/>
      <c r="DR454" s="51"/>
      <c r="DS454" s="51"/>
      <c r="DT454" s="51"/>
      <c r="DU454" s="51"/>
      <c r="DV454" s="51"/>
      <c r="DW454" s="51"/>
      <c r="DX454" s="51"/>
      <c r="DY454" s="51"/>
      <c r="DZ454" s="51"/>
      <c r="EA454" s="51"/>
      <c r="EB454" s="51"/>
      <c r="EC454" s="51"/>
      <c r="ED454" s="51"/>
      <c r="EE454" s="51"/>
      <c r="EF454" s="51"/>
      <c r="EG454" s="51"/>
      <c r="EH454" s="51"/>
      <c r="EI454" s="51"/>
      <c r="EJ454" s="51"/>
      <c r="EK454" s="51"/>
      <c r="EL454" s="51"/>
      <c r="EM454" s="51"/>
      <c r="EN454" s="51"/>
      <c r="EO454" s="51"/>
      <c r="EP454" s="51"/>
      <c r="EQ454" s="51"/>
      <c r="ER454" s="51"/>
      <c r="ES454" s="51"/>
      <c r="ET454" s="51"/>
      <c r="EU454" s="51"/>
      <c r="EV454" s="51"/>
      <c r="EW454" s="51"/>
      <c r="EX454" s="51"/>
      <c r="EY454" s="51"/>
      <c r="EZ454" s="51"/>
      <c r="FA454" s="51"/>
      <c r="FB454" s="51"/>
      <c r="FC454" s="51"/>
      <c r="FD454" s="51"/>
      <c r="FE454" s="51"/>
      <c r="FF454" s="51"/>
      <c r="FG454" s="51"/>
      <c r="FH454" s="51"/>
      <c r="FI454" s="51"/>
      <c r="FJ454" s="51"/>
      <c r="FK454" s="51"/>
      <c r="FL454" s="51"/>
      <c r="FM454" s="51"/>
      <c r="FN454" s="51"/>
      <c r="FO454" s="51"/>
      <c r="FP454" s="51"/>
      <c r="FQ454" s="51"/>
      <c r="FR454" s="51"/>
      <c r="FS454" s="51"/>
      <c r="FT454" s="51"/>
      <c r="FU454" s="51"/>
      <c r="FV454" s="51"/>
      <c r="FW454" s="51"/>
      <c r="FX454" s="51"/>
      <c r="FY454" s="51"/>
      <c r="FZ454" s="51"/>
      <c r="GA454" s="51"/>
      <c r="GB454" s="51"/>
      <c r="GC454" s="51"/>
      <c r="GD454" s="51"/>
      <c r="GE454" s="51"/>
      <c r="GF454" s="51"/>
      <c r="GG454" s="51"/>
      <c r="GH454" s="51"/>
      <c r="GI454" s="51"/>
      <c r="GJ454" s="51"/>
      <c r="GK454" s="51"/>
      <c r="GL454" s="51"/>
      <c r="GM454" s="51"/>
      <c r="GN454" s="51"/>
      <c r="GO454" s="51"/>
      <c r="GP454" s="51"/>
      <c r="GQ454" s="51"/>
      <c r="GR454" s="51"/>
      <c r="GS454" s="51"/>
      <c r="GT454" s="51"/>
      <c r="GU454" s="51"/>
      <c r="GV454" s="51"/>
      <c r="GW454" s="51"/>
      <c r="GX454" s="51"/>
      <c r="GY454" s="51"/>
      <c r="GZ454" s="51"/>
      <c r="HA454" s="51"/>
      <c r="HB454" s="51"/>
      <c r="HC454" s="51"/>
      <c r="HD454" s="51"/>
      <c r="HE454" s="51"/>
      <c r="HF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c r="BS455" s="51"/>
      <c r="BT455" s="51"/>
      <c r="BU455" s="51"/>
      <c r="BV455" s="51"/>
      <c r="BW455" s="51"/>
      <c r="BX455" s="51"/>
      <c r="BY455" s="51"/>
      <c r="BZ455" s="51"/>
      <c r="CA455" s="51"/>
      <c r="CB455" s="51"/>
      <c r="CC455" s="51"/>
      <c r="CD455" s="51"/>
      <c r="CE455" s="51"/>
      <c r="CF455" s="51"/>
      <c r="CG455" s="51"/>
      <c r="CH455" s="51"/>
      <c r="CI455" s="51"/>
      <c r="CJ455" s="51"/>
      <c r="CK455" s="51"/>
      <c r="CL455" s="51"/>
      <c r="CM455" s="51"/>
      <c r="CN455" s="51"/>
      <c r="CO455" s="51"/>
      <c r="CP455" s="51"/>
      <c r="CQ455" s="51"/>
      <c r="CR455" s="51"/>
      <c r="CS455" s="51"/>
      <c r="CT455" s="51"/>
      <c r="CU455" s="51"/>
      <c r="CV455" s="51"/>
      <c r="CW455" s="51"/>
      <c r="CX455" s="51"/>
      <c r="CY455" s="51"/>
      <c r="CZ455" s="51"/>
      <c r="DA455" s="51"/>
      <c r="DB455" s="51"/>
      <c r="DC455" s="51"/>
      <c r="DD455" s="51"/>
      <c r="DE455" s="51"/>
      <c r="DF455" s="51"/>
      <c r="DG455" s="51"/>
      <c r="DH455" s="51"/>
      <c r="DI455" s="51"/>
      <c r="DJ455" s="51"/>
      <c r="DK455" s="51"/>
      <c r="DL455" s="51"/>
      <c r="DM455" s="51"/>
      <c r="DN455" s="51"/>
      <c r="DO455" s="51"/>
      <c r="DP455" s="51"/>
      <c r="DQ455" s="51"/>
      <c r="DR455" s="51"/>
      <c r="DS455" s="51"/>
      <c r="DT455" s="51"/>
      <c r="DU455" s="51"/>
      <c r="DV455" s="51"/>
      <c r="DW455" s="51"/>
      <c r="DX455" s="51"/>
      <c r="DY455" s="51"/>
      <c r="DZ455" s="51"/>
      <c r="EA455" s="51"/>
      <c r="EB455" s="51"/>
      <c r="EC455" s="51"/>
      <c r="ED455" s="51"/>
      <c r="EE455" s="51"/>
      <c r="EF455" s="51"/>
      <c r="EG455" s="51"/>
      <c r="EH455" s="51"/>
      <c r="EI455" s="51"/>
      <c r="EJ455" s="51"/>
      <c r="EK455" s="51"/>
      <c r="EL455" s="51"/>
      <c r="EM455" s="51"/>
      <c r="EN455" s="51"/>
      <c r="EO455" s="51"/>
      <c r="EP455" s="51"/>
      <c r="EQ455" s="51"/>
      <c r="ER455" s="51"/>
      <c r="ES455" s="51"/>
      <c r="ET455" s="51"/>
      <c r="EU455" s="51"/>
      <c r="EV455" s="51"/>
      <c r="EW455" s="51"/>
      <c r="EX455" s="51"/>
      <c r="EY455" s="51"/>
      <c r="EZ455" s="51"/>
      <c r="FA455" s="51"/>
      <c r="FB455" s="51"/>
      <c r="FC455" s="51"/>
      <c r="FD455" s="51"/>
      <c r="FE455" s="51"/>
      <c r="FF455" s="51"/>
      <c r="FG455" s="51"/>
      <c r="FH455" s="51"/>
      <c r="FI455" s="51"/>
      <c r="FJ455" s="51"/>
      <c r="FK455" s="51"/>
      <c r="FL455" s="51"/>
      <c r="FM455" s="51"/>
      <c r="FN455" s="51"/>
      <c r="FO455" s="51"/>
      <c r="FP455" s="51"/>
      <c r="FQ455" s="51"/>
      <c r="FR455" s="51"/>
      <c r="FS455" s="51"/>
      <c r="FT455" s="51"/>
      <c r="FU455" s="51"/>
      <c r="FV455" s="51"/>
      <c r="FW455" s="51"/>
      <c r="FX455" s="51"/>
      <c r="FY455" s="51"/>
      <c r="FZ455" s="51"/>
      <c r="GA455" s="51"/>
      <c r="GB455" s="51"/>
      <c r="GC455" s="51"/>
      <c r="GD455" s="51"/>
      <c r="GE455" s="51"/>
      <c r="GF455" s="51"/>
      <c r="GG455" s="51"/>
      <c r="GH455" s="51"/>
      <c r="GI455" s="51"/>
      <c r="GJ455" s="51"/>
      <c r="GK455" s="51"/>
      <c r="GL455" s="51"/>
      <c r="GM455" s="51"/>
      <c r="GN455" s="51"/>
      <c r="GO455" s="51"/>
      <c r="GP455" s="51"/>
      <c r="GQ455" s="51"/>
      <c r="GR455" s="51"/>
      <c r="GS455" s="51"/>
      <c r="GT455" s="51"/>
      <c r="GU455" s="51"/>
      <c r="GV455" s="51"/>
      <c r="GW455" s="51"/>
      <c r="GX455" s="51"/>
      <c r="GY455" s="51"/>
      <c r="GZ455" s="51"/>
      <c r="HA455" s="51"/>
      <c r="HB455" s="51"/>
      <c r="HC455" s="51"/>
      <c r="HD455" s="51"/>
      <c r="HE455" s="51"/>
      <c r="HF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c r="BS456" s="51"/>
      <c r="BT456" s="51"/>
      <c r="BU456" s="51"/>
      <c r="BV456" s="51"/>
      <c r="BW456" s="51"/>
      <c r="BX456" s="51"/>
      <c r="BY456" s="51"/>
      <c r="BZ456" s="51"/>
      <c r="CA456" s="51"/>
      <c r="CB456" s="51"/>
      <c r="CC456" s="51"/>
      <c r="CD456" s="51"/>
      <c r="CE456" s="51"/>
      <c r="CF456" s="51"/>
      <c r="CG456" s="51"/>
      <c r="CH456" s="51"/>
      <c r="CI456" s="51"/>
      <c r="CJ456" s="51"/>
      <c r="CK456" s="51"/>
      <c r="CL456" s="51"/>
      <c r="CM456" s="51"/>
      <c r="CN456" s="51"/>
      <c r="CO456" s="51"/>
      <c r="CP456" s="51"/>
      <c r="CQ456" s="51"/>
      <c r="CR456" s="51"/>
      <c r="CS456" s="51"/>
      <c r="CT456" s="51"/>
      <c r="CU456" s="51"/>
      <c r="CV456" s="51"/>
      <c r="CW456" s="51"/>
      <c r="CX456" s="51"/>
      <c r="CY456" s="51"/>
      <c r="CZ456" s="51"/>
      <c r="DA456" s="51"/>
      <c r="DB456" s="51"/>
      <c r="DC456" s="51"/>
      <c r="DD456" s="51"/>
      <c r="DE456" s="51"/>
      <c r="DF456" s="51"/>
      <c r="DG456" s="51"/>
      <c r="DH456" s="51"/>
      <c r="DI456" s="51"/>
      <c r="DJ456" s="51"/>
      <c r="DK456" s="51"/>
      <c r="DL456" s="51"/>
      <c r="DM456" s="51"/>
      <c r="DN456" s="51"/>
      <c r="DO456" s="51"/>
      <c r="DP456" s="51"/>
      <c r="DQ456" s="51"/>
      <c r="DR456" s="51"/>
      <c r="DS456" s="51"/>
      <c r="DT456" s="51"/>
      <c r="DU456" s="51"/>
      <c r="DV456" s="51"/>
      <c r="DW456" s="51"/>
      <c r="DX456" s="51"/>
      <c r="DY456" s="51"/>
      <c r="DZ456" s="51"/>
      <c r="EA456" s="51"/>
      <c r="EB456" s="51"/>
      <c r="EC456" s="51"/>
      <c r="ED456" s="51"/>
      <c r="EE456" s="51"/>
      <c r="EF456" s="51"/>
      <c r="EG456" s="51"/>
      <c r="EH456" s="51"/>
      <c r="EI456" s="51"/>
      <c r="EJ456" s="51"/>
      <c r="EK456" s="51"/>
      <c r="EL456" s="51"/>
      <c r="EM456" s="51"/>
      <c r="EN456" s="51"/>
      <c r="EO456" s="51"/>
      <c r="EP456" s="51"/>
      <c r="EQ456" s="51"/>
      <c r="ER456" s="51"/>
      <c r="ES456" s="51"/>
      <c r="ET456" s="51"/>
      <c r="EU456" s="51"/>
      <c r="EV456" s="51"/>
      <c r="EW456" s="51"/>
      <c r="EX456" s="51"/>
      <c r="EY456" s="51"/>
      <c r="EZ456" s="51"/>
      <c r="FA456" s="51"/>
      <c r="FB456" s="51"/>
      <c r="FC456" s="51"/>
      <c r="FD456" s="51"/>
      <c r="FE456" s="51"/>
      <c r="FF456" s="51"/>
      <c r="FG456" s="51"/>
      <c r="FH456" s="51"/>
      <c r="FI456" s="51"/>
      <c r="FJ456" s="51"/>
      <c r="FK456" s="51"/>
      <c r="FL456" s="51"/>
      <c r="FM456" s="51"/>
      <c r="FN456" s="51"/>
      <c r="FO456" s="51"/>
      <c r="FP456" s="51"/>
      <c r="FQ456" s="51"/>
      <c r="FR456" s="51"/>
      <c r="FS456" s="51"/>
      <c r="FT456" s="51"/>
      <c r="FU456" s="51"/>
      <c r="FV456" s="51"/>
      <c r="FW456" s="51"/>
      <c r="FX456" s="51"/>
      <c r="FY456" s="51"/>
      <c r="FZ456" s="51"/>
      <c r="GA456" s="51"/>
      <c r="GB456" s="51"/>
      <c r="GC456" s="51"/>
      <c r="GD456" s="51"/>
      <c r="GE456" s="51"/>
      <c r="GF456" s="51"/>
      <c r="GG456" s="51"/>
      <c r="GH456" s="51"/>
      <c r="GI456" s="51"/>
      <c r="GJ456" s="51"/>
      <c r="GK456" s="51"/>
      <c r="GL456" s="51"/>
      <c r="GM456" s="51"/>
      <c r="GN456" s="51"/>
      <c r="GO456" s="51"/>
      <c r="GP456" s="51"/>
      <c r="GQ456" s="51"/>
      <c r="GR456" s="51"/>
      <c r="GS456" s="51"/>
      <c r="GT456" s="51"/>
      <c r="GU456" s="51"/>
      <c r="GV456" s="51"/>
      <c r="GW456" s="51"/>
      <c r="GX456" s="51"/>
      <c r="GY456" s="51"/>
      <c r="GZ456" s="51"/>
      <c r="HA456" s="51"/>
      <c r="HB456" s="51"/>
      <c r="HC456" s="51"/>
      <c r="HD456" s="51"/>
      <c r="HE456" s="51"/>
      <c r="HF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c r="BS457" s="51"/>
      <c r="BT457" s="51"/>
      <c r="BU457" s="51"/>
      <c r="BV457" s="51"/>
      <c r="BW457" s="51"/>
      <c r="BX457" s="51"/>
      <c r="BY457" s="51"/>
      <c r="BZ457" s="51"/>
      <c r="CA457" s="51"/>
      <c r="CB457" s="51"/>
      <c r="CC457" s="51"/>
      <c r="CD457" s="51"/>
      <c r="CE457" s="51"/>
      <c r="CF457" s="51"/>
      <c r="CG457" s="51"/>
      <c r="CH457" s="51"/>
      <c r="CI457" s="51"/>
      <c r="CJ457" s="51"/>
      <c r="CK457" s="51"/>
      <c r="CL457" s="51"/>
      <c r="CM457" s="51"/>
      <c r="CN457" s="51"/>
      <c r="CO457" s="51"/>
      <c r="CP457" s="51"/>
      <c r="CQ457" s="51"/>
      <c r="CR457" s="51"/>
      <c r="CS457" s="51"/>
      <c r="CT457" s="51"/>
      <c r="CU457" s="51"/>
      <c r="CV457" s="51"/>
      <c r="CW457" s="51"/>
      <c r="CX457" s="51"/>
      <c r="CY457" s="51"/>
      <c r="CZ457" s="51"/>
      <c r="DA457" s="51"/>
      <c r="DB457" s="51"/>
      <c r="DC457" s="51"/>
      <c r="DD457" s="51"/>
      <c r="DE457" s="51"/>
      <c r="DF457" s="51"/>
      <c r="DG457" s="51"/>
      <c r="DH457" s="51"/>
      <c r="DI457" s="51"/>
      <c r="DJ457" s="51"/>
      <c r="DK457" s="51"/>
      <c r="DL457" s="51"/>
      <c r="DM457" s="51"/>
      <c r="DN457" s="51"/>
      <c r="DO457" s="51"/>
      <c r="DP457" s="51"/>
      <c r="DQ457" s="51"/>
      <c r="DR457" s="51"/>
      <c r="DS457" s="51"/>
      <c r="DT457" s="51"/>
      <c r="DU457" s="51"/>
      <c r="DV457" s="51"/>
      <c r="DW457" s="51"/>
      <c r="DX457" s="51"/>
      <c r="DY457" s="51"/>
      <c r="DZ457" s="51"/>
      <c r="EA457" s="51"/>
      <c r="EB457" s="51"/>
      <c r="EC457" s="51"/>
      <c r="ED457" s="51"/>
      <c r="EE457" s="51"/>
      <c r="EF457" s="51"/>
      <c r="EG457" s="51"/>
      <c r="EH457" s="51"/>
      <c r="EI457" s="51"/>
      <c r="EJ457" s="51"/>
      <c r="EK457" s="51"/>
      <c r="EL457" s="51"/>
      <c r="EM457" s="51"/>
      <c r="EN457" s="51"/>
      <c r="EO457" s="51"/>
      <c r="EP457" s="51"/>
      <c r="EQ457" s="51"/>
      <c r="ER457" s="51"/>
      <c r="ES457" s="51"/>
      <c r="ET457" s="51"/>
      <c r="EU457" s="51"/>
      <c r="EV457" s="51"/>
      <c r="EW457" s="51"/>
      <c r="EX457" s="51"/>
      <c r="EY457" s="51"/>
      <c r="EZ457" s="51"/>
      <c r="FA457" s="51"/>
      <c r="FB457" s="51"/>
      <c r="FC457" s="51"/>
      <c r="FD457" s="51"/>
      <c r="FE457" s="51"/>
      <c r="FF457" s="51"/>
      <c r="FG457" s="51"/>
      <c r="FH457" s="51"/>
      <c r="FI457" s="51"/>
      <c r="FJ457" s="51"/>
      <c r="FK457" s="51"/>
      <c r="FL457" s="51"/>
      <c r="FM457" s="51"/>
      <c r="FN457" s="51"/>
      <c r="FO457" s="51"/>
      <c r="FP457" s="51"/>
      <c r="FQ457" s="51"/>
      <c r="FR457" s="51"/>
      <c r="FS457" s="51"/>
      <c r="FT457" s="51"/>
      <c r="FU457" s="51"/>
      <c r="FV457" s="51"/>
      <c r="FW457" s="51"/>
      <c r="FX457" s="51"/>
      <c r="FY457" s="51"/>
      <c r="FZ457" s="51"/>
      <c r="GA457" s="51"/>
      <c r="GB457" s="51"/>
      <c r="GC457" s="51"/>
      <c r="GD457" s="51"/>
      <c r="GE457" s="51"/>
      <c r="GF457" s="51"/>
      <c r="GG457" s="51"/>
      <c r="GH457" s="51"/>
      <c r="GI457" s="51"/>
      <c r="GJ457" s="51"/>
      <c r="GK457" s="51"/>
      <c r="GL457" s="51"/>
      <c r="GM457" s="51"/>
      <c r="GN457" s="51"/>
      <c r="GO457" s="51"/>
      <c r="GP457" s="51"/>
      <c r="GQ457" s="51"/>
      <c r="GR457" s="51"/>
      <c r="GS457" s="51"/>
      <c r="GT457" s="51"/>
      <c r="GU457" s="51"/>
      <c r="GV457" s="51"/>
      <c r="GW457" s="51"/>
      <c r="GX457" s="51"/>
      <c r="GY457" s="51"/>
      <c r="GZ457" s="51"/>
      <c r="HA457" s="51"/>
      <c r="HB457" s="51"/>
      <c r="HC457" s="51"/>
      <c r="HD457" s="51"/>
      <c r="HE457" s="51"/>
      <c r="HF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c r="BS458" s="51"/>
      <c r="BT458" s="51"/>
      <c r="BU458" s="51"/>
      <c r="BV458" s="51"/>
      <c r="BW458" s="51"/>
      <c r="BX458" s="51"/>
      <c r="BY458" s="51"/>
      <c r="BZ458" s="51"/>
      <c r="CA458" s="51"/>
      <c r="CB458" s="51"/>
      <c r="CC458" s="51"/>
      <c r="CD458" s="51"/>
      <c r="CE458" s="51"/>
      <c r="CF458" s="51"/>
      <c r="CG458" s="51"/>
      <c r="CH458" s="51"/>
      <c r="CI458" s="51"/>
      <c r="CJ458" s="51"/>
      <c r="CK458" s="51"/>
      <c r="CL458" s="51"/>
      <c r="CM458" s="51"/>
      <c r="CN458" s="51"/>
      <c r="CO458" s="51"/>
      <c r="CP458" s="51"/>
      <c r="CQ458" s="51"/>
      <c r="CR458" s="51"/>
      <c r="CS458" s="51"/>
      <c r="CT458" s="51"/>
      <c r="CU458" s="51"/>
      <c r="CV458" s="51"/>
      <c r="CW458" s="51"/>
      <c r="CX458" s="51"/>
      <c r="CY458" s="51"/>
      <c r="CZ458" s="51"/>
      <c r="DA458" s="51"/>
      <c r="DB458" s="51"/>
      <c r="DC458" s="51"/>
      <c r="DD458" s="51"/>
      <c r="DE458" s="51"/>
      <c r="DF458" s="51"/>
      <c r="DG458" s="51"/>
      <c r="DH458" s="51"/>
      <c r="DI458" s="51"/>
      <c r="DJ458" s="51"/>
      <c r="DK458" s="51"/>
      <c r="DL458" s="51"/>
      <c r="DM458" s="51"/>
      <c r="DN458" s="51"/>
      <c r="DO458" s="51"/>
      <c r="DP458" s="51"/>
      <c r="DQ458" s="51"/>
      <c r="DR458" s="51"/>
      <c r="DS458" s="51"/>
      <c r="DT458" s="51"/>
      <c r="DU458" s="51"/>
      <c r="DV458" s="51"/>
      <c r="DW458" s="51"/>
      <c r="DX458" s="51"/>
      <c r="DY458" s="51"/>
      <c r="DZ458" s="51"/>
      <c r="EA458" s="51"/>
      <c r="EB458" s="51"/>
      <c r="EC458" s="51"/>
      <c r="ED458" s="51"/>
      <c r="EE458" s="51"/>
      <c r="EF458" s="51"/>
      <c r="EG458" s="51"/>
      <c r="EH458" s="51"/>
      <c r="EI458" s="51"/>
      <c r="EJ458" s="51"/>
      <c r="EK458" s="51"/>
      <c r="EL458" s="51"/>
      <c r="EM458" s="51"/>
      <c r="EN458" s="51"/>
      <c r="EO458" s="51"/>
      <c r="EP458" s="51"/>
      <c r="EQ458" s="51"/>
      <c r="ER458" s="51"/>
      <c r="ES458" s="51"/>
      <c r="ET458" s="51"/>
      <c r="EU458" s="51"/>
      <c r="EV458" s="51"/>
      <c r="EW458" s="51"/>
      <c r="EX458" s="51"/>
      <c r="EY458" s="51"/>
      <c r="EZ458" s="51"/>
      <c r="FA458" s="51"/>
      <c r="FB458" s="51"/>
      <c r="FC458" s="51"/>
      <c r="FD458" s="51"/>
      <c r="FE458" s="51"/>
      <c r="FF458" s="51"/>
      <c r="FG458" s="51"/>
      <c r="FH458" s="51"/>
      <c r="FI458" s="51"/>
      <c r="FJ458" s="51"/>
      <c r="FK458" s="51"/>
      <c r="FL458" s="51"/>
      <c r="FM458" s="51"/>
      <c r="FN458" s="51"/>
      <c r="FO458" s="51"/>
      <c r="FP458" s="51"/>
      <c r="FQ458" s="51"/>
      <c r="FR458" s="51"/>
      <c r="FS458" s="51"/>
      <c r="FT458" s="51"/>
      <c r="FU458" s="51"/>
      <c r="FV458" s="51"/>
      <c r="FW458" s="51"/>
      <c r="FX458" s="51"/>
      <c r="FY458" s="51"/>
      <c r="FZ458" s="51"/>
      <c r="GA458" s="51"/>
      <c r="GB458" s="51"/>
      <c r="GC458" s="51"/>
      <c r="GD458" s="51"/>
      <c r="GE458" s="51"/>
      <c r="GF458" s="51"/>
      <c r="GG458" s="51"/>
      <c r="GH458" s="51"/>
      <c r="GI458" s="51"/>
      <c r="GJ458" s="51"/>
      <c r="GK458" s="51"/>
      <c r="GL458" s="51"/>
      <c r="GM458" s="51"/>
      <c r="GN458" s="51"/>
      <c r="GO458" s="51"/>
      <c r="GP458" s="51"/>
      <c r="GQ458" s="51"/>
      <c r="GR458" s="51"/>
      <c r="GS458" s="51"/>
      <c r="GT458" s="51"/>
      <c r="GU458" s="51"/>
      <c r="GV458" s="51"/>
      <c r="GW458" s="51"/>
      <c r="GX458" s="51"/>
      <c r="GY458" s="51"/>
      <c r="GZ458" s="51"/>
      <c r="HA458" s="51"/>
      <c r="HB458" s="51"/>
      <c r="HC458" s="51"/>
      <c r="HD458" s="51"/>
      <c r="HE458" s="51"/>
      <c r="HF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c r="BS459" s="51"/>
      <c r="BT459" s="51"/>
      <c r="BU459" s="51"/>
      <c r="BV459" s="51"/>
      <c r="BW459" s="51"/>
      <c r="BX459" s="51"/>
      <c r="BY459" s="51"/>
      <c r="BZ459" s="51"/>
      <c r="CA459" s="51"/>
      <c r="CB459" s="51"/>
      <c r="CC459" s="51"/>
      <c r="CD459" s="51"/>
      <c r="CE459" s="51"/>
      <c r="CF459" s="51"/>
      <c r="CG459" s="51"/>
      <c r="CH459" s="51"/>
      <c r="CI459" s="51"/>
      <c r="CJ459" s="51"/>
      <c r="CK459" s="51"/>
      <c r="CL459" s="51"/>
      <c r="CM459" s="51"/>
      <c r="CN459" s="51"/>
      <c r="CO459" s="51"/>
      <c r="CP459" s="51"/>
      <c r="CQ459" s="51"/>
      <c r="CR459" s="51"/>
      <c r="CS459" s="51"/>
      <c r="CT459" s="51"/>
      <c r="CU459" s="51"/>
      <c r="CV459" s="51"/>
      <c r="CW459" s="51"/>
      <c r="CX459" s="51"/>
      <c r="CY459" s="51"/>
      <c r="CZ459" s="51"/>
      <c r="DA459" s="51"/>
      <c r="DB459" s="51"/>
      <c r="DC459" s="51"/>
      <c r="DD459" s="51"/>
      <c r="DE459" s="51"/>
      <c r="DF459" s="51"/>
      <c r="DG459" s="51"/>
      <c r="DH459" s="51"/>
      <c r="DI459" s="51"/>
      <c r="DJ459" s="51"/>
      <c r="DK459" s="51"/>
      <c r="DL459" s="51"/>
      <c r="DM459" s="51"/>
      <c r="DN459" s="51"/>
      <c r="DO459" s="51"/>
      <c r="DP459" s="51"/>
      <c r="DQ459" s="51"/>
      <c r="DR459" s="51"/>
      <c r="DS459" s="51"/>
      <c r="DT459" s="51"/>
      <c r="DU459" s="51"/>
      <c r="DV459" s="51"/>
      <c r="DW459" s="51"/>
      <c r="DX459" s="51"/>
      <c r="DY459" s="51"/>
      <c r="DZ459" s="51"/>
      <c r="EA459" s="51"/>
      <c r="EB459" s="51"/>
      <c r="EC459" s="51"/>
      <c r="ED459" s="51"/>
      <c r="EE459" s="51"/>
      <c r="EF459" s="51"/>
      <c r="EG459" s="51"/>
      <c r="EH459" s="51"/>
      <c r="EI459" s="51"/>
      <c r="EJ459" s="51"/>
      <c r="EK459" s="51"/>
      <c r="EL459" s="51"/>
      <c r="EM459" s="51"/>
      <c r="EN459" s="51"/>
      <c r="EO459" s="51"/>
      <c r="EP459" s="51"/>
      <c r="EQ459" s="51"/>
      <c r="ER459" s="51"/>
      <c r="ES459" s="51"/>
      <c r="ET459" s="51"/>
      <c r="EU459" s="51"/>
      <c r="EV459" s="51"/>
      <c r="EW459" s="51"/>
      <c r="EX459" s="51"/>
      <c r="EY459" s="51"/>
      <c r="EZ459" s="51"/>
      <c r="FA459" s="51"/>
      <c r="FB459" s="51"/>
      <c r="FC459" s="51"/>
      <c r="FD459" s="51"/>
      <c r="FE459" s="51"/>
      <c r="FF459" s="51"/>
      <c r="FG459" s="51"/>
      <c r="FH459" s="51"/>
      <c r="FI459" s="51"/>
      <c r="FJ459" s="51"/>
      <c r="FK459" s="51"/>
      <c r="FL459" s="51"/>
      <c r="FM459" s="51"/>
      <c r="FN459" s="51"/>
      <c r="FO459" s="51"/>
      <c r="FP459" s="51"/>
      <c r="FQ459" s="51"/>
      <c r="FR459" s="51"/>
      <c r="FS459" s="51"/>
      <c r="FT459" s="51"/>
      <c r="FU459" s="51"/>
      <c r="FV459" s="51"/>
      <c r="FW459" s="51"/>
      <c r="FX459" s="51"/>
      <c r="FY459" s="51"/>
      <c r="FZ459" s="51"/>
      <c r="GA459" s="51"/>
      <c r="GB459" s="51"/>
      <c r="GC459" s="51"/>
      <c r="GD459" s="51"/>
      <c r="GE459" s="51"/>
      <c r="GF459" s="51"/>
      <c r="GG459" s="51"/>
      <c r="GH459" s="51"/>
      <c r="GI459" s="51"/>
      <c r="GJ459" s="51"/>
      <c r="GK459" s="51"/>
      <c r="GL459" s="51"/>
      <c r="GM459" s="51"/>
      <c r="GN459" s="51"/>
      <c r="GO459" s="51"/>
      <c r="GP459" s="51"/>
      <c r="GQ459" s="51"/>
      <c r="GR459" s="51"/>
      <c r="GS459" s="51"/>
      <c r="GT459" s="51"/>
      <c r="GU459" s="51"/>
      <c r="GV459" s="51"/>
      <c r="GW459" s="51"/>
      <c r="GX459" s="51"/>
      <c r="GY459" s="51"/>
      <c r="GZ459" s="51"/>
      <c r="HA459" s="51"/>
      <c r="HB459" s="51"/>
      <c r="HC459" s="51"/>
      <c r="HD459" s="51"/>
      <c r="HE459" s="51"/>
      <c r="HF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c r="BS460" s="51"/>
      <c r="BT460" s="51"/>
      <c r="BU460" s="51"/>
      <c r="BV460" s="51"/>
      <c r="BW460" s="51"/>
      <c r="BX460" s="51"/>
      <c r="BY460" s="51"/>
      <c r="BZ460" s="51"/>
      <c r="CA460" s="51"/>
      <c r="CB460" s="51"/>
      <c r="CC460" s="51"/>
      <c r="CD460" s="51"/>
      <c r="CE460" s="51"/>
      <c r="CF460" s="51"/>
      <c r="CG460" s="51"/>
      <c r="CH460" s="51"/>
      <c r="CI460" s="51"/>
      <c r="CJ460" s="51"/>
      <c r="CK460" s="51"/>
      <c r="CL460" s="51"/>
      <c r="CM460" s="51"/>
      <c r="CN460" s="51"/>
      <c r="CO460" s="51"/>
      <c r="CP460" s="51"/>
      <c r="CQ460" s="51"/>
      <c r="CR460" s="51"/>
      <c r="CS460" s="51"/>
      <c r="CT460" s="51"/>
      <c r="CU460" s="51"/>
      <c r="CV460" s="51"/>
      <c r="CW460" s="51"/>
      <c r="CX460" s="51"/>
      <c r="CY460" s="51"/>
      <c r="CZ460" s="51"/>
      <c r="DA460" s="51"/>
      <c r="DB460" s="51"/>
      <c r="DC460" s="51"/>
      <c r="DD460" s="51"/>
      <c r="DE460" s="51"/>
      <c r="DF460" s="51"/>
      <c r="DG460" s="51"/>
      <c r="DH460" s="51"/>
      <c r="DI460" s="51"/>
      <c r="DJ460" s="51"/>
      <c r="DK460" s="51"/>
      <c r="DL460" s="51"/>
      <c r="DM460" s="51"/>
      <c r="DN460" s="51"/>
      <c r="DO460" s="51"/>
      <c r="DP460" s="51"/>
      <c r="DQ460" s="51"/>
      <c r="DR460" s="51"/>
      <c r="DS460" s="51"/>
      <c r="DT460" s="51"/>
      <c r="DU460" s="51"/>
      <c r="DV460" s="51"/>
      <c r="DW460" s="51"/>
      <c r="DX460" s="51"/>
      <c r="DY460" s="51"/>
      <c r="DZ460" s="51"/>
      <c r="EA460" s="51"/>
      <c r="EB460" s="51"/>
      <c r="EC460" s="51"/>
      <c r="ED460" s="51"/>
      <c r="EE460" s="51"/>
      <c r="EF460" s="51"/>
      <c r="EG460" s="51"/>
      <c r="EH460" s="51"/>
      <c r="EI460" s="51"/>
      <c r="EJ460" s="51"/>
      <c r="EK460" s="51"/>
      <c r="EL460" s="51"/>
      <c r="EM460" s="51"/>
      <c r="EN460" s="51"/>
      <c r="EO460" s="51"/>
      <c r="EP460" s="51"/>
      <c r="EQ460" s="51"/>
      <c r="ER460" s="51"/>
      <c r="ES460" s="51"/>
      <c r="ET460" s="51"/>
      <c r="EU460" s="51"/>
      <c r="EV460" s="51"/>
      <c r="EW460" s="51"/>
      <c r="EX460" s="51"/>
      <c r="EY460" s="51"/>
      <c r="EZ460" s="51"/>
      <c r="FA460" s="51"/>
      <c r="FB460" s="51"/>
      <c r="FC460" s="51"/>
      <c r="FD460" s="51"/>
      <c r="FE460" s="51"/>
      <c r="FF460" s="51"/>
      <c r="FG460" s="51"/>
      <c r="FH460" s="51"/>
      <c r="FI460" s="51"/>
      <c r="FJ460" s="51"/>
      <c r="FK460" s="51"/>
      <c r="FL460" s="51"/>
      <c r="FM460" s="51"/>
      <c r="FN460" s="51"/>
      <c r="FO460" s="51"/>
      <c r="FP460" s="51"/>
      <c r="FQ460" s="51"/>
      <c r="FR460" s="51"/>
      <c r="FS460" s="51"/>
      <c r="FT460" s="51"/>
      <c r="FU460" s="51"/>
      <c r="FV460" s="51"/>
      <c r="FW460" s="51"/>
      <c r="FX460" s="51"/>
      <c r="FY460" s="51"/>
      <c r="FZ460" s="51"/>
      <c r="GA460" s="51"/>
      <c r="GB460" s="51"/>
      <c r="GC460" s="51"/>
      <c r="GD460" s="51"/>
      <c r="GE460" s="51"/>
      <c r="GF460" s="51"/>
      <c r="GG460" s="51"/>
      <c r="GH460" s="51"/>
      <c r="GI460" s="51"/>
      <c r="GJ460" s="51"/>
      <c r="GK460" s="51"/>
      <c r="GL460" s="51"/>
      <c r="GM460" s="51"/>
      <c r="GN460" s="51"/>
      <c r="GO460" s="51"/>
      <c r="GP460" s="51"/>
      <c r="GQ460" s="51"/>
      <c r="GR460" s="51"/>
      <c r="GS460" s="51"/>
      <c r="GT460" s="51"/>
      <c r="GU460" s="51"/>
      <c r="GV460" s="51"/>
      <c r="GW460" s="51"/>
      <c r="GX460" s="51"/>
      <c r="GY460" s="51"/>
      <c r="GZ460" s="51"/>
      <c r="HA460" s="51"/>
      <c r="HB460" s="51"/>
      <c r="HC460" s="51"/>
      <c r="HD460" s="51"/>
      <c r="HE460" s="51"/>
      <c r="HF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c r="BS461" s="51"/>
      <c r="BT461" s="51"/>
      <c r="BU461" s="51"/>
      <c r="BV461" s="51"/>
      <c r="BW461" s="51"/>
      <c r="BX461" s="51"/>
      <c r="BY461" s="51"/>
      <c r="BZ461" s="51"/>
      <c r="CA461" s="51"/>
      <c r="CB461" s="51"/>
      <c r="CC461" s="51"/>
      <c r="CD461" s="51"/>
      <c r="CE461" s="51"/>
      <c r="CF461" s="51"/>
      <c r="CG461" s="51"/>
      <c r="CH461" s="51"/>
      <c r="CI461" s="51"/>
      <c r="CJ461" s="51"/>
      <c r="CK461" s="51"/>
      <c r="CL461" s="51"/>
      <c r="CM461" s="51"/>
      <c r="CN461" s="51"/>
      <c r="CO461" s="51"/>
      <c r="CP461" s="51"/>
      <c r="CQ461" s="51"/>
      <c r="CR461" s="51"/>
      <c r="CS461" s="51"/>
      <c r="CT461" s="51"/>
      <c r="CU461" s="51"/>
      <c r="CV461" s="51"/>
      <c r="CW461" s="51"/>
      <c r="CX461" s="51"/>
      <c r="CY461" s="51"/>
      <c r="CZ461" s="51"/>
      <c r="DA461" s="51"/>
      <c r="DB461" s="51"/>
      <c r="DC461" s="51"/>
      <c r="DD461" s="51"/>
      <c r="DE461" s="51"/>
      <c r="DF461" s="51"/>
      <c r="DG461" s="51"/>
      <c r="DH461" s="51"/>
      <c r="DI461" s="51"/>
      <c r="DJ461" s="51"/>
      <c r="DK461" s="51"/>
      <c r="DL461" s="51"/>
      <c r="DM461" s="51"/>
      <c r="DN461" s="51"/>
      <c r="DO461" s="51"/>
      <c r="DP461" s="51"/>
      <c r="DQ461" s="51"/>
      <c r="DR461" s="51"/>
      <c r="DS461" s="51"/>
      <c r="DT461" s="51"/>
      <c r="DU461" s="51"/>
      <c r="DV461" s="51"/>
      <c r="DW461" s="51"/>
      <c r="DX461" s="51"/>
      <c r="DY461" s="51"/>
      <c r="DZ461" s="51"/>
      <c r="EA461" s="51"/>
      <c r="EB461" s="51"/>
      <c r="EC461" s="51"/>
      <c r="ED461" s="51"/>
      <c r="EE461" s="51"/>
      <c r="EF461" s="51"/>
      <c r="EG461" s="51"/>
      <c r="EH461" s="51"/>
      <c r="EI461" s="51"/>
      <c r="EJ461" s="51"/>
      <c r="EK461" s="51"/>
      <c r="EL461" s="51"/>
      <c r="EM461" s="51"/>
      <c r="EN461" s="51"/>
      <c r="EO461" s="51"/>
      <c r="EP461" s="51"/>
      <c r="EQ461" s="51"/>
      <c r="ER461" s="51"/>
      <c r="ES461" s="51"/>
      <c r="ET461" s="51"/>
      <c r="EU461" s="51"/>
      <c r="EV461" s="51"/>
      <c r="EW461" s="51"/>
      <c r="EX461" s="51"/>
      <c r="EY461" s="51"/>
      <c r="EZ461" s="51"/>
      <c r="FA461" s="51"/>
      <c r="FB461" s="51"/>
      <c r="FC461" s="51"/>
      <c r="FD461" s="51"/>
      <c r="FE461" s="51"/>
      <c r="FF461" s="51"/>
      <c r="FG461" s="51"/>
      <c r="FH461" s="51"/>
      <c r="FI461" s="51"/>
      <c r="FJ461" s="51"/>
      <c r="FK461" s="51"/>
      <c r="FL461" s="51"/>
      <c r="FM461" s="51"/>
      <c r="FN461" s="51"/>
      <c r="FO461" s="51"/>
      <c r="FP461" s="51"/>
      <c r="FQ461" s="51"/>
      <c r="FR461" s="51"/>
      <c r="FS461" s="51"/>
      <c r="FT461" s="51"/>
      <c r="FU461" s="51"/>
      <c r="FV461" s="51"/>
      <c r="FW461" s="51"/>
      <c r="FX461" s="51"/>
      <c r="FY461" s="51"/>
      <c r="FZ461" s="51"/>
      <c r="GA461" s="51"/>
      <c r="GB461" s="51"/>
      <c r="GC461" s="51"/>
      <c r="GD461" s="51"/>
      <c r="GE461" s="51"/>
      <c r="GF461" s="51"/>
      <c r="GG461" s="51"/>
      <c r="GH461" s="51"/>
      <c r="GI461" s="51"/>
      <c r="GJ461" s="51"/>
      <c r="GK461" s="51"/>
      <c r="GL461" s="51"/>
      <c r="GM461" s="51"/>
      <c r="GN461" s="51"/>
      <c r="GO461" s="51"/>
      <c r="GP461" s="51"/>
      <c r="GQ461" s="51"/>
      <c r="GR461" s="51"/>
      <c r="GS461" s="51"/>
      <c r="GT461" s="51"/>
      <c r="GU461" s="51"/>
      <c r="GV461" s="51"/>
      <c r="GW461" s="51"/>
      <c r="GX461" s="51"/>
      <c r="GY461" s="51"/>
      <c r="GZ461" s="51"/>
      <c r="HA461" s="51"/>
      <c r="HB461" s="51"/>
      <c r="HC461" s="51"/>
      <c r="HD461" s="51"/>
      <c r="HE461" s="51"/>
      <c r="HF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c r="BS462" s="51"/>
      <c r="BT462" s="51"/>
      <c r="BU462" s="51"/>
      <c r="BV462" s="51"/>
      <c r="BW462" s="51"/>
      <c r="BX462" s="51"/>
      <c r="BY462" s="51"/>
      <c r="BZ462" s="51"/>
      <c r="CA462" s="51"/>
      <c r="CB462" s="51"/>
      <c r="CC462" s="51"/>
      <c r="CD462" s="51"/>
      <c r="CE462" s="51"/>
      <c r="CF462" s="51"/>
      <c r="CG462" s="51"/>
      <c r="CH462" s="51"/>
      <c r="CI462" s="51"/>
      <c r="CJ462" s="51"/>
      <c r="CK462" s="51"/>
      <c r="CL462" s="51"/>
      <c r="CM462" s="51"/>
      <c r="CN462" s="51"/>
      <c r="CO462" s="51"/>
      <c r="CP462" s="51"/>
      <c r="CQ462" s="51"/>
      <c r="CR462" s="51"/>
      <c r="CS462" s="51"/>
      <c r="CT462" s="51"/>
      <c r="CU462" s="51"/>
      <c r="CV462" s="51"/>
      <c r="CW462" s="51"/>
      <c r="CX462" s="51"/>
      <c r="CY462" s="51"/>
      <c r="CZ462" s="51"/>
      <c r="DA462" s="51"/>
      <c r="DB462" s="51"/>
      <c r="DC462" s="51"/>
      <c r="DD462" s="51"/>
      <c r="DE462" s="51"/>
      <c r="DF462" s="51"/>
      <c r="DG462" s="51"/>
      <c r="DH462" s="51"/>
      <c r="DI462" s="51"/>
      <c r="DJ462" s="51"/>
      <c r="DK462" s="51"/>
      <c r="DL462" s="51"/>
      <c r="DM462" s="51"/>
      <c r="DN462" s="51"/>
      <c r="DO462" s="51"/>
      <c r="DP462" s="51"/>
      <c r="DQ462" s="51"/>
      <c r="DR462" s="51"/>
      <c r="DS462" s="51"/>
      <c r="DT462" s="51"/>
      <c r="DU462" s="51"/>
      <c r="DV462" s="51"/>
      <c r="DW462" s="51"/>
      <c r="DX462" s="51"/>
      <c r="DY462" s="51"/>
      <c r="DZ462" s="51"/>
      <c r="EA462" s="51"/>
      <c r="EB462" s="51"/>
      <c r="EC462" s="51"/>
      <c r="ED462" s="51"/>
      <c r="EE462" s="51"/>
      <c r="EF462" s="51"/>
      <c r="EG462" s="51"/>
      <c r="EH462" s="51"/>
      <c r="EI462" s="51"/>
      <c r="EJ462" s="51"/>
      <c r="EK462" s="51"/>
      <c r="EL462" s="51"/>
      <c r="EM462" s="51"/>
      <c r="EN462" s="51"/>
      <c r="EO462" s="51"/>
      <c r="EP462" s="51"/>
      <c r="EQ462" s="51"/>
      <c r="ER462" s="51"/>
      <c r="ES462" s="51"/>
      <c r="ET462" s="51"/>
      <c r="EU462" s="51"/>
      <c r="EV462" s="51"/>
      <c r="EW462" s="51"/>
      <c r="EX462" s="51"/>
      <c r="EY462" s="51"/>
      <c r="EZ462" s="51"/>
      <c r="FA462" s="51"/>
      <c r="FB462" s="51"/>
      <c r="FC462" s="51"/>
      <c r="FD462" s="51"/>
      <c r="FE462" s="51"/>
      <c r="FF462" s="51"/>
      <c r="FG462" s="51"/>
      <c r="FH462" s="51"/>
      <c r="FI462" s="51"/>
      <c r="FJ462" s="51"/>
      <c r="FK462" s="51"/>
      <c r="FL462" s="51"/>
      <c r="FM462" s="51"/>
      <c r="FN462" s="51"/>
      <c r="FO462" s="51"/>
      <c r="FP462" s="51"/>
      <c r="FQ462" s="51"/>
      <c r="FR462" s="51"/>
      <c r="FS462" s="51"/>
      <c r="FT462" s="51"/>
      <c r="FU462" s="51"/>
      <c r="FV462" s="51"/>
      <c r="FW462" s="51"/>
      <c r="FX462" s="51"/>
      <c r="FY462" s="51"/>
      <c r="FZ462" s="51"/>
      <c r="GA462" s="51"/>
      <c r="GB462" s="51"/>
      <c r="GC462" s="51"/>
      <c r="GD462" s="51"/>
      <c r="GE462" s="51"/>
      <c r="GF462" s="51"/>
      <c r="GG462" s="51"/>
      <c r="GH462" s="51"/>
      <c r="GI462" s="51"/>
      <c r="GJ462" s="51"/>
      <c r="GK462" s="51"/>
      <c r="GL462" s="51"/>
      <c r="GM462" s="51"/>
      <c r="GN462" s="51"/>
      <c r="GO462" s="51"/>
      <c r="GP462" s="51"/>
      <c r="GQ462" s="51"/>
      <c r="GR462" s="51"/>
      <c r="GS462" s="51"/>
      <c r="GT462" s="51"/>
      <c r="GU462" s="51"/>
      <c r="GV462" s="51"/>
      <c r="GW462" s="51"/>
      <c r="GX462" s="51"/>
      <c r="GY462" s="51"/>
      <c r="GZ462" s="51"/>
      <c r="HA462" s="51"/>
      <c r="HB462" s="51"/>
      <c r="HC462" s="51"/>
      <c r="HD462" s="51"/>
      <c r="HE462" s="51"/>
      <c r="HF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c r="BS463" s="51"/>
      <c r="BT463" s="51"/>
      <c r="BU463" s="51"/>
      <c r="BV463" s="51"/>
      <c r="BW463" s="51"/>
      <c r="BX463" s="51"/>
      <c r="BY463" s="51"/>
      <c r="BZ463" s="51"/>
      <c r="CA463" s="51"/>
      <c r="CB463" s="51"/>
      <c r="CC463" s="51"/>
      <c r="CD463" s="51"/>
      <c r="CE463" s="51"/>
      <c r="CF463" s="51"/>
      <c r="CG463" s="51"/>
      <c r="CH463" s="51"/>
      <c r="CI463" s="51"/>
      <c r="CJ463" s="51"/>
      <c r="CK463" s="51"/>
      <c r="CL463" s="51"/>
      <c r="CM463" s="51"/>
      <c r="CN463" s="51"/>
      <c r="CO463" s="51"/>
      <c r="CP463" s="51"/>
      <c r="CQ463" s="51"/>
      <c r="CR463" s="51"/>
      <c r="CS463" s="51"/>
      <c r="CT463" s="51"/>
      <c r="CU463" s="51"/>
      <c r="CV463" s="51"/>
      <c r="CW463" s="51"/>
      <c r="CX463" s="51"/>
      <c r="CY463" s="51"/>
      <c r="CZ463" s="51"/>
      <c r="DA463" s="51"/>
      <c r="DB463" s="51"/>
      <c r="DC463" s="51"/>
      <c r="DD463" s="51"/>
      <c r="DE463" s="51"/>
      <c r="DF463" s="51"/>
      <c r="DG463" s="51"/>
      <c r="DH463" s="51"/>
      <c r="DI463" s="51"/>
      <c r="DJ463" s="51"/>
      <c r="DK463" s="51"/>
      <c r="DL463" s="51"/>
      <c r="DM463" s="51"/>
      <c r="DN463" s="51"/>
      <c r="DO463" s="51"/>
      <c r="DP463" s="51"/>
      <c r="DQ463" s="51"/>
      <c r="DR463" s="51"/>
      <c r="DS463" s="51"/>
      <c r="DT463" s="51"/>
      <c r="DU463" s="51"/>
      <c r="DV463" s="51"/>
      <c r="DW463" s="51"/>
      <c r="DX463" s="51"/>
      <c r="DY463" s="51"/>
      <c r="DZ463" s="51"/>
      <c r="EA463" s="51"/>
      <c r="EB463" s="51"/>
      <c r="EC463" s="51"/>
      <c r="ED463" s="51"/>
      <c r="EE463" s="51"/>
      <c r="EF463" s="51"/>
      <c r="EG463" s="51"/>
      <c r="EH463" s="51"/>
      <c r="EI463" s="51"/>
      <c r="EJ463" s="51"/>
      <c r="EK463" s="51"/>
      <c r="EL463" s="51"/>
      <c r="EM463" s="51"/>
      <c r="EN463" s="51"/>
      <c r="EO463" s="51"/>
      <c r="EP463" s="51"/>
      <c r="EQ463" s="51"/>
      <c r="ER463" s="51"/>
      <c r="ES463" s="51"/>
      <c r="ET463" s="51"/>
      <c r="EU463" s="51"/>
      <c r="EV463" s="51"/>
      <c r="EW463" s="51"/>
      <c r="EX463" s="51"/>
      <c r="EY463" s="51"/>
      <c r="EZ463" s="51"/>
      <c r="FA463" s="51"/>
      <c r="FB463" s="51"/>
      <c r="FC463" s="51"/>
      <c r="FD463" s="51"/>
      <c r="FE463" s="51"/>
      <c r="FF463" s="51"/>
      <c r="FG463" s="51"/>
      <c r="FH463" s="51"/>
      <c r="FI463" s="51"/>
      <c r="FJ463" s="51"/>
      <c r="FK463" s="51"/>
      <c r="FL463" s="51"/>
      <c r="FM463" s="51"/>
      <c r="FN463" s="51"/>
      <c r="FO463" s="51"/>
      <c r="FP463" s="51"/>
      <c r="FQ463" s="51"/>
      <c r="FR463" s="51"/>
      <c r="FS463" s="51"/>
      <c r="FT463" s="51"/>
      <c r="FU463" s="51"/>
      <c r="FV463" s="51"/>
      <c r="FW463" s="51"/>
      <c r="FX463" s="51"/>
      <c r="FY463" s="51"/>
      <c r="FZ463" s="51"/>
      <c r="GA463" s="51"/>
      <c r="GB463" s="51"/>
      <c r="GC463" s="51"/>
      <c r="GD463" s="51"/>
      <c r="GE463" s="51"/>
      <c r="GF463" s="51"/>
      <c r="GG463" s="51"/>
      <c r="GH463" s="51"/>
      <c r="GI463" s="51"/>
      <c r="GJ463" s="51"/>
      <c r="GK463" s="51"/>
      <c r="GL463" s="51"/>
      <c r="GM463" s="51"/>
      <c r="GN463" s="51"/>
      <c r="GO463" s="51"/>
      <c r="GP463" s="51"/>
      <c r="GQ463" s="51"/>
      <c r="GR463" s="51"/>
      <c r="GS463" s="51"/>
      <c r="GT463" s="51"/>
      <c r="GU463" s="51"/>
      <c r="GV463" s="51"/>
      <c r="GW463" s="51"/>
      <c r="GX463" s="51"/>
      <c r="GY463" s="51"/>
      <c r="GZ463" s="51"/>
      <c r="HA463" s="51"/>
      <c r="HB463" s="51"/>
      <c r="HC463" s="51"/>
      <c r="HD463" s="51"/>
      <c r="HE463" s="51"/>
      <c r="HF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c r="BS464" s="51"/>
      <c r="BT464" s="51"/>
      <c r="BU464" s="51"/>
      <c r="BV464" s="51"/>
      <c r="BW464" s="51"/>
      <c r="BX464" s="51"/>
      <c r="BY464" s="51"/>
      <c r="BZ464" s="51"/>
      <c r="CA464" s="51"/>
      <c r="CB464" s="51"/>
      <c r="CC464" s="51"/>
      <c r="CD464" s="51"/>
      <c r="CE464" s="51"/>
      <c r="CF464" s="51"/>
      <c r="CG464" s="51"/>
      <c r="CH464" s="51"/>
      <c r="CI464" s="51"/>
      <c r="CJ464" s="51"/>
      <c r="CK464" s="51"/>
      <c r="CL464" s="51"/>
      <c r="CM464" s="51"/>
      <c r="CN464" s="51"/>
      <c r="CO464" s="51"/>
      <c r="CP464" s="51"/>
      <c r="CQ464" s="51"/>
      <c r="CR464" s="51"/>
      <c r="CS464" s="51"/>
      <c r="CT464" s="51"/>
      <c r="CU464" s="51"/>
      <c r="CV464" s="51"/>
      <c r="CW464" s="51"/>
      <c r="CX464" s="51"/>
      <c r="CY464" s="51"/>
      <c r="CZ464" s="51"/>
      <c r="DA464" s="51"/>
      <c r="DB464" s="51"/>
      <c r="DC464" s="51"/>
      <c r="DD464" s="51"/>
      <c r="DE464" s="51"/>
      <c r="DF464" s="51"/>
      <c r="DG464" s="51"/>
      <c r="DH464" s="51"/>
      <c r="DI464" s="51"/>
      <c r="DJ464" s="51"/>
      <c r="DK464" s="51"/>
      <c r="DL464" s="51"/>
      <c r="DM464" s="51"/>
      <c r="DN464" s="51"/>
      <c r="DO464" s="51"/>
      <c r="DP464" s="51"/>
      <c r="DQ464" s="51"/>
      <c r="DR464" s="51"/>
      <c r="DS464" s="51"/>
      <c r="DT464" s="51"/>
      <c r="DU464" s="51"/>
      <c r="DV464" s="51"/>
      <c r="DW464" s="51"/>
      <c r="DX464" s="51"/>
      <c r="DY464" s="51"/>
      <c r="DZ464" s="51"/>
      <c r="EA464" s="51"/>
      <c r="EB464" s="51"/>
      <c r="EC464" s="51"/>
      <c r="ED464" s="51"/>
      <c r="EE464" s="51"/>
      <c r="EF464" s="51"/>
      <c r="EG464" s="51"/>
      <c r="EH464" s="51"/>
      <c r="EI464" s="51"/>
      <c r="EJ464" s="51"/>
      <c r="EK464" s="51"/>
      <c r="EL464" s="51"/>
      <c r="EM464" s="51"/>
      <c r="EN464" s="51"/>
      <c r="EO464" s="51"/>
      <c r="EP464" s="51"/>
      <c r="EQ464" s="51"/>
      <c r="ER464" s="51"/>
      <c r="ES464" s="51"/>
      <c r="ET464" s="51"/>
      <c r="EU464" s="51"/>
      <c r="EV464" s="51"/>
      <c r="EW464" s="51"/>
      <c r="EX464" s="51"/>
      <c r="EY464" s="51"/>
      <c r="EZ464" s="51"/>
      <c r="FA464" s="51"/>
      <c r="FB464" s="51"/>
      <c r="FC464" s="51"/>
      <c r="FD464" s="51"/>
      <c r="FE464" s="51"/>
      <c r="FF464" s="51"/>
      <c r="FG464" s="51"/>
      <c r="FH464" s="51"/>
      <c r="FI464" s="51"/>
      <c r="FJ464" s="51"/>
      <c r="FK464" s="51"/>
      <c r="FL464" s="51"/>
      <c r="FM464" s="51"/>
      <c r="FN464" s="51"/>
      <c r="FO464" s="51"/>
      <c r="FP464" s="51"/>
      <c r="FQ464" s="51"/>
      <c r="FR464" s="51"/>
      <c r="FS464" s="51"/>
      <c r="FT464" s="51"/>
      <c r="FU464" s="51"/>
      <c r="FV464" s="51"/>
      <c r="FW464" s="51"/>
      <c r="FX464" s="51"/>
      <c r="FY464" s="51"/>
      <c r="FZ464" s="51"/>
      <c r="GA464" s="51"/>
      <c r="GB464" s="51"/>
      <c r="GC464" s="51"/>
      <c r="GD464" s="51"/>
      <c r="GE464" s="51"/>
      <c r="GF464" s="51"/>
      <c r="GG464" s="51"/>
      <c r="GH464" s="51"/>
      <c r="GI464" s="51"/>
      <c r="GJ464" s="51"/>
      <c r="GK464" s="51"/>
      <c r="GL464" s="51"/>
      <c r="GM464" s="51"/>
      <c r="GN464" s="51"/>
      <c r="GO464" s="51"/>
      <c r="GP464" s="51"/>
      <c r="GQ464" s="51"/>
      <c r="GR464" s="51"/>
      <c r="GS464" s="51"/>
      <c r="GT464" s="51"/>
      <c r="GU464" s="51"/>
      <c r="GV464" s="51"/>
      <c r="GW464" s="51"/>
      <c r="GX464" s="51"/>
      <c r="GY464" s="51"/>
      <c r="GZ464" s="51"/>
      <c r="HA464" s="51"/>
      <c r="HB464" s="51"/>
      <c r="HC464" s="51"/>
      <c r="HD464" s="51"/>
      <c r="HE464" s="51"/>
      <c r="HF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c r="BS465" s="51"/>
      <c r="BT465" s="51"/>
      <c r="BU465" s="51"/>
      <c r="BV465" s="51"/>
      <c r="BW465" s="51"/>
      <c r="BX465" s="51"/>
      <c r="BY465" s="51"/>
      <c r="BZ465" s="51"/>
      <c r="CA465" s="51"/>
      <c r="CB465" s="51"/>
      <c r="CC465" s="51"/>
      <c r="CD465" s="51"/>
      <c r="CE465" s="51"/>
      <c r="CF465" s="51"/>
      <c r="CG465" s="51"/>
      <c r="CH465" s="51"/>
      <c r="CI465" s="51"/>
      <c r="CJ465" s="51"/>
      <c r="CK465" s="51"/>
      <c r="CL465" s="51"/>
      <c r="CM465" s="51"/>
      <c r="CN465" s="51"/>
      <c r="CO465" s="51"/>
      <c r="CP465" s="51"/>
      <c r="CQ465" s="51"/>
      <c r="CR465" s="51"/>
      <c r="CS465" s="51"/>
      <c r="CT465" s="51"/>
      <c r="CU465" s="51"/>
      <c r="CV465" s="51"/>
      <c r="CW465" s="51"/>
      <c r="CX465" s="51"/>
      <c r="CY465" s="51"/>
      <c r="CZ465" s="51"/>
      <c r="DA465" s="51"/>
      <c r="DB465" s="51"/>
      <c r="DC465" s="51"/>
      <c r="DD465" s="51"/>
      <c r="DE465" s="51"/>
      <c r="DF465" s="51"/>
      <c r="DG465" s="51"/>
      <c r="DH465" s="51"/>
      <c r="DI465" s="51"/>
      <c r="DJ465" s="51"/>
      <c r="DK465" s="51"/>
      <c r="DL465" s="51"/>
      <c r="DM465" s="51"/>
      <c r="DN465" s="51"/>
      <c r="DO465" s="51"/>
      <c r="DP465" s="51"/>
      <c r="DQ465" s="51"/>
      <c r="DR465" s="51"/>
      <c r="DS465" s="51"/>
      <c r="DT465" s="51"/>
      <c r="DU465" s="51"/>
      <c r="DV465" s="51"/>
      <c r="DW465" s="51"/>
      <c r="DX465" s="51"/>
      <c r="DY465" s="51"/>
      <c r="DZ465" s="51"/>
      <c r="EA465" s="51"/>
      <c r="EB465" s="51"/>
      <c r="EC465" s="51"/>
      <c r="ED465" s="51"/>
      <c r="EE465" s="51"/>
      <c r="EF465" s="51"/>
      <c r="EG465" s="51"/>
      <c r="EH465" s="51"/>
      <c r="EI465" s="51"/>
      <c r="EJ465" s="51"/>
      <c r="EK465" s="51"/>
      <c r="EL465" s="51"/>
      <c r="EM465" s="51"/>
      <c r="EN465" s="51"/>
      <c r="EO465" s="51"/>
      <c r="EP465" s="51"/>
      <c r="EQ465" s="51"/>
      <c r="ER465" s="51"/>
      <c r="ES465" s="51"/>
      <c r="ET465" s="51"/>
      <c r="EU465" s="51"/>
      <c r="EV465" s="51"/>
      <c r="EW465" s="51"/>
      <c r="EX465" s="51"/>
      <c r="EY465" s="51"/>
      <c r="EZ465" s="51"/>
      <c r="FA465" s="51"/>
      <c r="FB465" s="51"/>
      <c r="FC465" s="51"/>
      <c r="FD465" s="51"/>
      <c r="FE465" s="51"/>
      <c r="FF465" s="51"/>
      <c r="FG465" s="51"/>
      <c r="FH465" s="51"/>
      <c r="FI465" s="51"/>
      <c r="FJ465" s="51"/>
      <c r="FK465" s="51"/>
      <c r="FL465" s="51"/>
      <c r="FM465" s="51"/>
      <c r="FN465" s="51"/>
      <c r="FO465" s="51"/>
      <c r="FP465" s="51"/>
      <c r="FQ465" s="51"/>
      <c r="FR465" s="51"/>
      <c r="FS465" s="51"/>
      <c r="FT465" s="51"/>
      <c r="FU465" s="51"/>
      <c r="FV465" s="51"/>
      <c r="FW465" s="51"/>
      <c r="FX465" s="51"/>
      <c r="FY465" s="51"/>
      <c r="FZ465" s="51"/>
      <c r="GA465" s="51"/>
      <c r="GB465" s="51"/>
      <c r="GC465" s="51"/>
      <c r="GD465" s="51"/>
      <c r="GE465" s="51"/>
      <c r="GF465" s="51"/>
      <c r="GG465" s="51"/>
      <c r="GH465" s="51"/>
      <c r="GI465" s="51"/>
      <c r="GJ465" s="51"/>
      <c r="GK465" s="51"/>
      <c r="GL465" s="51"/>
      <c r="GM465" s="51"/>
      <c r="GN465" s="51"/>
      <c r="GO465" s="51"/>
      <c r="GP465" s="51"/>
      <c r="GQ465" s="51"/>
      <c r="GR465" s="51"/>
      <c r="GS465" s="51"/>
      <c r="GT465" s="51"/>
      <c r="GU465" s="51"/>
      <c r="GV465" s="51"/>
      <c r="GW465" s="51"/>
      <c r="GX465" s="51"/>
      <c r="GY465" s="51"/>
      <c r="GZ465" s="51"/>
      <c r="HA465" s="51"/>
      <c r="HB465" s="51"/>
      <c r="HC465" s="51"/>
      <c r="HD465" s="51"/>
      <c r="HE465" s="51"/>
      <c r="HF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c r="BV466" s="51"/>
      <c r="BW466" s="51"/>
      <c r="BX466" s="51"/>
      <c r="BY466" s="51"/>
      <c r="BZ466" s="51"/>
      <c r="CA466" s="51"/>
      <c r="CB466" s="51"/>
      <c r="CC466" s="51"/>
      <c r="CD466" s="51"/>
      <c r="CE466" s="51"/>
      <c r="CF466" s="51"/>
      <c r="CG466" s="51"/>
      <c r="CH466" s="51"/>
      <c r="CI466" s="51"/>
      <c r="CJ466" s="51"/>
      <c r="CK466" s="51"/>
      <c r="CL466" s="51"/>
      <c r="CM466" s="51"/>
      <c r="CN466" s="51"/>
      <c r="CO466" s="51"/>
      <c r="CP466" s="51"/>
      <c r="CQ466" s="51"/>
      <c r="CR466" s="51"/>
      <c r="CS466" s="51"/>
      <c r="CT466" s="51"/>
      <c r="CU466" s="51"/>
      <c r="CV466" s="51"/>
      <c r="CW466" s="51"/>
      <c r="CX466" s="51"/>
      <c r="CY466" s="51"/>
      <c r="CZ466" s="51"/>
      <c r="DA466" s="51"/>
      <c r="DB466" s="51"/>
      <c r="DC466" s="51"/>
      <c r="DD466" s="51"/>
      <c r="DE466" s="51"/>
      <c r="DF466" s="51"/>
      <c r="DG466" s="51"/>
      <c r="DH466" s="51"/>
      <c r="DI466" s="51"/>
      <c r="DJ466" s="51"/>
      <c r="DK466" s="51"/>
      <c r="DL466" s="51"/>
      <c r="DM466" s="51"/>
      <c r="DN466" s="51"/>
      <c r="DO466" s="51"/>
      <c r="DP466" s="51"/>
      <c r="DQ466" s="51"/>
      <c r="DR466" s="51"/>
      <c r="DS466" s="51"/>
      <c r="DT466" s="51"/>
      <c r="DU466" s="51"/>
      <c r="DV466" s="51"/>
      <c r="DW466" s="51"/>
      <c r="DX466" s="51"/>
      <c r="DY466" s="51"/>
      <c r="DZ466" s="51"/>
      <c r="EA466" s="51"/>
      <c r="EB466" s="51"/>
      <c r="EC466" s="51"/>
      <c r="ED466" s="51"/>
      <c r="EE466" s="51"/>
      <c r="EF466" s="51"/>
      <c r="EG466" s="51"/>
      <c r="EH466" s="51"/>
      <c r="EI466" s="51"/>
      <c r="EJ466" s="51"/>
      <c r="EK466" s="51"/>
      <c r="EL466" s="51"/>
      <c r="EM466" s="51"/>
      <c r="EN466" s="51"/>
      <c r="EO466" s="51"/>
      <c r="EP466" s="51"/>
      <c r="EQ466" s="51"/>
      <c r="ER466" s="51"/>
      <c r="ES466" s="51"/>
      <c r="ET466" s="51"/>
      <c r="EU466" s="51"/>
      <c r="EV466" s="51"/>
      <c r="EW466" s="51"/>
      <c r="EX466" s="51"/>
      <c r="EY466" s="51"/>
      <c r="EZ466" s="51"/>
      <c r="FA466" s="51"/>
      <c r="FB466" s="51"/>
      <c r="FC466" s="51"/>
      <c r="FD466" s="51"/>
      <c r="FE466" s="51"/>
      <c r="FF466" s="51"/>
      <c r="FG466" s="51"/>
      <c r="FH466" s="51"/>
      <c r="FI466" s="51"/>
      <c r="FJ466" s="51"/>
      <c r="FK466" s="51"/>
      <c r="FL466" s="51"/>
      <c r="FM466" s="51"/>
      <c r="FN466" s="51"/>
      <c r="FO466" s="51"/>
      <c r="FP466" s="51"/>
      <c r="FQ466" s="51"/>
      <c r="FR466" s="51"/>
      <c r="FS466" s="51"/>
      <c r="FT466" s="51"/>
      <c r="FU466" s="51"/>
      <c r="FV466" s="51"/>
      <c r="FW466" s="51"/>
      <c r="FX466" s="51"/>
      <c r="FY466" s="51"/>
      <c r="FZ466" s="51"/>
      <c r="GA466" s="51"/>
      <c r="GB466" s="51"/>
      <c r="GC466" s="51"/>
      <c r="GD466" s="51"/>
      <c r="GE466" s="51"/>
      <c r="GF466" s="51"/>
      <c r="GG466" s="51"/>
      <c r="GH466" s="51"/>
      <c r="GI466" s="51"/>
      <c r="GJ466" s="51"/>
      <c r="GK466" s="51"/>
      <c r="GL466" s="51"/>
      <c r="GM466" s="51"/>
      <c r="GN466" s="51"/>
      <c r="GO466" s="51"/>
      <c r="GP466" s="51"/>
      <c r="GQ466" s="51"/>
      <c r="GR466" s="51"/>
      <c r="GS466" s="51"/>
      <c r="GT466" s="51"/>
      <c r="GU466" s="51"/>
      <c r="GV466" s="51"/>
      <c r="GW466" s="51"/>
      <c r="GX466" s="51"/>
      <c r="GY466" s="51"/>
      <c r="GZ466" s="51"/>
      <c r="HA466" s="51"/>
      <c r="HB466" s="51"/>
      <c r="HC466" s="51"/>
      <c r="HD466" s="51"/>
      <c r="HE466" s="51"/>
      <c r="HF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1"/>
      <c r="BZ467" s="51"/>
      <c r="CA467" s="51"/>
      <c r="CB467" s="51"/>
      <c r="CC467" s="51"/>
      <c r="CD467" s="51"/>
      <c r="CE467" s="51"/>
      <c r="CF467" s="51"/>
      <c r="CG467" s="51"/>
      <c r="CH467" s="51"/>
      <c r="CI467" s="51"/>
      <c r="CJ467" s="51"/>
      <c r="CK467" s="51"/>
      <c r="CL467" s="51"/>
      <c r="CM467" s="51"/>
      <c r="CN467" s="51"/>
      <c r="CO467" s="51"/>
      <c r="CP467" s="51"/>
      <c r="CQ467" s="51"/>
      <c r="CR467" s="51"/>
      <c r="CS467" s="51"/>
      <c r="CT467" s="51"/>
      <c r="CU467" s="51"/>
      <c r="CV467" s="51"/>
      <c r="CW467" s="51"/>
      <c r="CX467" s="51"/>
      <c r="CY467" s="51"/>
      <c r="CZ467" s="51"/>
      <c r="DA467" s="51"/>
      <c r="DB467" s="51"/>
      <c r="DC467" s="51"/>
      <c r="DD467" s="51"/>
      <c r="DE467" s="51"/>
      <c r="DF467" s="51"/>
      <c r="DG467" s="51"/>
      <c r="DH467" s="51"/>
      <c r="DI467" s="51"/>
      <c r="DJ467" s="51"/>
      <c r="DK467" s="51"/>
      <c r="DL467" s="51"/>
      <c r="DM467" s="51"/>
      <c r="DN467" s="51"/>
      <c r="DO467" s="51"/>
      <c r="DP467" s="51"/>
      <c r="DQ467" s="51"/>
      <c r="DR467" s="51"/>
      <c r="DS467" s="51"/>
      <c r="DT467" s="51"/>
      <c r="DU467" s="51"/>
      <c r="DV467" s="51"/>
      <c r="DW467" s="51"/>
      <c r="DX467" s="51"/>
      <c r="DY467" s="51"/>
      <c r="DZ467" s="51"/>
      <c r="EA467" s="51"/>
      <c r="EB467" s="51"/>
      <c r="EC467" s="51"/>
      <c r="ED467" s="51"/>
      <c r="EE467" s="51"/>
      <c r="EF467" s="51"/>
      <c r="EG467" s="51"/>
      <c r="EH467" s="51"/>
      <c r="EI467" s="51"/>
      <c r="EJ467" s="51"/>
      <c r="EK467" s="51"/>
      <c r="EL467" s="51"/>
      <c r="EM467" s="51"/>
      <c r="EN467" s="51"/>
      <c r="EO467" s="51"/>
      <c r="EP467" s="51"/>
      <c r="EQ467" s="51"/>
      <c r="ER467" s="51"/>
      <c r="ES467" s="51"/>
      <c r="ET467" s="51"/>
      <c r="EU467" s="51"/>
      <c r="EV467" s="51"/>
      <c r="EW467" s="51"/>
      <c r="EX467" s="51"/>
      <c r="EY467" s="51"/>
      <c r="EZ467" s="51"/>
      <c r="FA467" s="51"/>
      <c r="FB467" s="51"/>
      <c r="FC467" s="51"/>
      <c r="FD467" s="51"/>
      <c r="FE467" s="51"/>
      <c r="FF467" s="51"/>
      <c r="FG467" s="51"/>
      <c r="FH467" s="51"/>
      <c r="FI467" s="51"/>
      <c r="FJ467" s="51"/>
      <c r="FK467" s="51"/>
      <c r="FL467" s="51"/>
      <c r="FM467" s="51"/>
      <c r="FN467" s="51"/>
      <c r="FO467" s="51"/>
      <c r="FP467" s="51"/>
      <c r="FQ467" s="51"/>
      <c r="FR467" s="51"/>
      <c r="FS467" s="51"/>
      <c r="FT467" s="51"/>
      <c r="FU467" s="51"/>
      <c r="FV467" s="51"/>
      <c r="FW467" s="51"/>
      <c r="FX467" s="51"/>
      <c r="FY467" s="51"/>
      <c r="FZ467" s="51"/>
      <c r="GA467" s="51"/>
      <c r="GB467" s="51"/>
      <c r="GC467" s="51"/>
      <c r="GD467" s="51"/>
      <c r="GE467" s="51"/>
      <c r="GF467" s="51"/>
      <c r="GG467" s="51"/>
      <c r="GH467" s="51"/>
      <c r="GI467" s="51"/>
      <c r="GJ467" s="51"/>
      <c r="GK467" s="51"/>
      <c r="GL467" s="51"/>
      <c r="GM467" s="51"/>
      <c r="GN467" s="51"/>
      <c r="GO467" s="51"/>
      <c r="GP467" s="51"/>
      <c r="GQ467" s="51"/>
      <c r="GR467" s="51"/>
      <c r="GS467" s="51"/>
      <c r="GT467" s="51"/>
      <c r="GU467" s="51"/>
      <c r="GV467" s="51"/>
      <c r="GW467" s="51"/>
      <c r="GX467" s="51"/>
      <c r="GY467" s="51"/>
      <c r="GZ467" s="51"/>
      <c r="HA467" s="51"/>
      <c r="HB467" s="51"/>
      <c r="HC467" s="51"/>
      <c r="HD467" s="51"/>
      <c r="HE467" s="51"/>
      <c r="HF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c r="BS468" s="51"/>
      <c r="BT468" s="51"/>
      <c r="BU468" s="51"/>
      <c r="BV468" s="51"/>
      <c r="BW468" s="51"/>
      <c r="BX468" s="51"/>
      <c r="BY468" s="51"/>
      <c r="BZ468" s="51"/>
      <c r="CA468" s="51"/>
      <c r="CB468" s="51"/>
      <c r="CC468" s="51"/>
      <c r="CD468" s="51"/>
      <c r="CE468" s="51"/>
      <c r="CF468" s="51"/>
      <c r="CG468" s="51"/>
      <c r="CH468" s="51"/>
      <c r="CI468" s="51"/>
      <c r="CJ468" s="51"/>
      <c r="CK468" s="51"/>
      <c r="CL468" s="51"/>
      <c r="CM468" s="51"/>
      <c r="CN468" s="51"/>
      <c r="CO468" s="51"/>
      <c r="CP468" s="51"/>
      <c r="CQ468" s="51"/>
      <c r="CR468" s="51"/>
      <c r="CS468" s="51"/>
      <c r="CT468" s="51"/>
      <c r="CU468" s="51"/>
      <c r="CV468" s="51"/>
      <c r="CW468" s="51"/>
      <c r="CX468" s="51"/>
      <c r="CY468" s="51"/>
      <c r="CZ468" s="51"/>
      <c r="DA468" s="51"/>
      <c r="DB468" s="51"/>
      <c r="DC468" s="51"/>
      <c r="DD468" s="51"/>
      <c r="DE468" s="51"/>
      <c r="DF468" s="51"/>
      <c r="DG468" s="51"/>
      <c r="DH468" s="51"/>
      <c r="DI468" s="51"/>
      <c r="DJ468" s="51"/>
      <c r="DK468" s="51"/>
      <c r="DL468" s="51"/>
      <c r="DM468" s="51"/>
      <c r="DN468" s="51"/>
      <c r="DO468" s="51"/>
      <c r="DP468" s="51"/>
      <c r="DQ468" s="51"/>
      <c r="DR468" s="51"/>
      <c r="DS468" s="51"/>
      <c r="DT468" s="51"/>
      <c r="DU468" s="51"/>
      <c r="DV468" s="51"/>
      <c r="DW468" s="51"/>
      <c r="DX468" s="51"/>
      <c r="DY468" s="51"/>
      <c r="DZ468" s="51"/>
      <c r="EA468" s="51"/>
      <c r="EB468" s="51"/>
      <c r="EC468" s="51"/>
      <c r="ED468" s="51"/>
      <c r="EE468" s="51"/>
      <c r="EF468" s="51"/>
      <c r="EG468" s="51"/>
      <c r="EH468" s="51"/>
      <c r="EI468" s="51"/>
      <c r="EJ468" s="51"/>
      <c r="EK468" s="51"/>
      <c r="EL468" s="51"/>
      <c r="EM468" s="51"/>
      <c r="EN468" s="51"/>
      <c r="EO468" s="51"/>
      <c r="EP468" s="51"/>
      <c r="EQ468" s="51"/>
      <c r="ER468" s="51"/>
      <c r="ES468" s="51"/>
      <c r="ET468" s="51"/>
      <c r="EU468" s="51"/>
      <c r="EV468" s="51"/>
      <c r="EW468" s="51"/>
      <c r="EX468" s="51"/>
      <c r="EY468" s="51"/>
      <c r="EZ468" s="51"/>
      <c r="FA468" s="51"/>
      <c r="FB468" s="51"/>
      <c r="FC468" s="51"/>
      <c r="FD468" s="51"/>
      <c r="FE468" s="51"/>
      <c r="FF468" s="51"/>
      <c r="FG468" s="51"/>
      <c r="FH468" s="51"/>
      <c r="FI468" s="51"/>
      <c r="FJ468" s="51"/>
      <c r="FK468" s="51"/>
      <c r="FL468" s="51"/>
      <c r="FM468" s="51"/>
      <c r="FN468" s="51"/>
      <c r="FO468" s="51"/>
      <c r="FP468" s="51"/>
      <c r="FQ468" s="51"/>
      <c r="FR468" s="51"/>
      <c r="FS468" s="51"/>
      <c r="FT468" s="51"/>
      <c r="FU468" s="51"/>
      <c r="FV468" s="51"/>
      <c r="FW468" s="51"/>
      <c r="FX468" s="51"/>
      <c r="FY468" s="51"/>
      <c r="FZ468" s="51"/>
      <c r="GA468" s="51"/>
      <c r="GB468" s="51"/>
      <c r="GC468" s="51"/>
      <c r="GD468" s="51"/>
      <c r="GE468" s="51"/>
      <c r="GF468" s="51"/>
      <c r="GG468" s="51"/>
      <c r="GH468" s="51"/>
      <c r="GI468" s="51"/>
      <c r="GJ468" s="51"/>
      <c r="GK468" s="51"/>
      <c r="GL468" s="51"/>
      <c r="GM468" s="51"/>
      <c r="GN468" s="51"/>
      <c r="GO468" s="51"/>
      <c r="GP468" s="51"/>
      <c r="GQ468" s="51"/>
      <c r="GR468" s="51"/>
      <c r="GS468" s="51"/>
      <c r="GT468" s="51"/>
      <c r="GU468" s="51"/>
      <c r="GV468" s="51"/>
      <c r="GW468" s="51"/>
      <c r="GX468" s="51"/>
      <c r="GY468" s="51"/>
      <c r="GZ468" s="51"/>
      <c r="HA468" s="51"/>
      <c r="HB468" s="51"/>
      <c r="HC468" s="51"/>
      <c r="HD468" s="51"/>
      <c r="HE468" s="51"/>
      <c r="HF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c r="BV469" s="51"/>
      <c r="BW469" s="51"/>
      <c r="BX469" s="51"/>
      <c r="BY469" s="51"/>
      <c r="BZ469" s="51"/>
      <c r="CA469" s="51"/>
      <c r="CB469" s="51"/>
      <c r="CC469" s="51"/>
      <c r="CD469" s="51"/>
      <c r="CE469" s="51"/>
      <c r="CF469" s="51"/>
      <c r="CG469" s="51"/>
      <c r="CH469" s="51"/>
      <c r="CI469" s="51"/>
      <c r="CJ469" s="51"/>
      <c r="CK469" s="51"/>
      <c r="CL469" s="51"/>
      <c r="CM469" s="51"/>
      <c r="CN469" s="51"/>
      <c r="CO469" s="51"/>
      <c r="CP469" s="51"/>
      <c r="CQ469" s="51"/>
      <c r="CR469" s="51"/>
      <c r="CS469" s="51"/>
      <c r="CT469" s="51"/>
      <c r="CU469" s="51"/>
      <c r="CV469" s="51"/>
      <c r="CW469" s="51"/>
      <c r="CX469" s="51"/>
      <c r="CY469" s="51"/>
      <c r="CZ469" s="51"/>
      <c r="DA469" s="51"/>
      <c r="DB469" s="51"/>
      <c r="DC469" s="51"/>
      <c r="DD469" s="51"/>
      <c r="DE469" s="51"/>
      <c r="DF469" s="51"/>
      <c r="DG469" s="51"/>
      <c r="DH469" s="51"/>
      <c r="DI469" s="51"/>
      <c r="DJ469" s="51"/>
      <c r="DK469" s="51"/>
      <c r="DL469" s="51"/>
      <c r="DM469" s="51"/>
      <c r="DN469" s="51"/>
      <c r="DO469" s="51"/>
      <c r="DP469" s="51"/>
      <c r="DQ469" s="51"/>
      <c r="DR469" s="51"/>
      <c r="DS469" s="51"/>
      <c r="DT469" s="51"/>
      <c r="DU469" s="51"/>
      <c r="DV469" s="51"/>
      <c r="DW469" s="51"/>
      <c r="DX469" s="51"/>
      <c r="DY469" s="51"/>
      <c r="DZ469" s="51"/>
      <c r="EA469" s="51"/>
      <c r="EB469" s="51"/>
      <c r="EC469" s="51"/>
      <c r="ED469" s="51"/>
      <c r="EE469" s="51"/>
      <c r="EF469" s="51"/>
      <c r="EG469" s="51"/>
      <c r="EH469" s="51"/>
      <c r="EI469" s="51"/>
      <c r="EJ469" s="51"/>
      <c r="EK469" s="51"/>
      <c r="EL469" s="51"/>
      <c r="EM469" s="51"/>
      <c r="EN469" s="51"/>
      <c r="EO469" s="51"/>
      <c r="EP469" s="51"/>
      <c r="EQ469" s="51"/>
      <c r="ER469" s="51"/>
      <c r="ES469" s="51"/>
      <c r="ET469" s="51"/>
      <c r="EU469" s="51"/>
      <c r="EV469" s="51"/>
      <c r="EW469" s="51"/>
      <c r="EX469" s="51"/>
      <c r="EY469" s="51"/>
      <c r="EZ469" s="51"/>
      <c r="FA469" s="51"/>
      <c r="FB469" s="51"/>
      <c r="FC469" s="51"/>
      <c r="FD469" s="51"/>
      <c r="FE469" s="51"/>
      <c r="FF469" s="51"/>
      <c r="FG469" s="51"/>
      <c r="FH469" s="51"/>
      <c r="FI469" s="51"/>
      <c r="FJ469" s="51"/>
      <c r="FK469" s="51"/>
      <c r="FL469" s="51"/>
      <c r="FM469" s="51"/>
      <c r="FN469" s="51"/>
      <c r="FO469" s="51"/>
      <c r="FP469" s="51"/>
      <c r="FQ469" s="51"/>
      <c r="FR469" s="51"/>
      <c r="FS469" s="51"/>
      <c r="FT469" s="51"/>
      <c r="FU469" s="51"/>
      <c r="FV469" s="51"/>
      <c r="FW469" s="51"/>
      <c r="FX469" s="51"/>
      <c r="FY469" s="51"/>
      <c r="FZ469" s="51"/>
      <c r="GA469" s="51"/>
      <c r="GB469" s="51"/>
      <c r="GC469" s="51"/>
      <c r="GD469" s="51"/>
      <c r="GE469" s="51"/>
      <c r="GF469" s="51"/>
      <c r="GG469" s="51"/>
      <c r="GH469" s="51"/>
      <c r="GI469" s="51"/>
      <c r="GJ469" s="51"/>
      <c r="GK469" s="51"/>
      <c r="GL469" s="51"/>
      <c r="GM469" s="51"/>
      <c r="GN469" s="51"/>
      <c r="GO469" s="51"/>
      <c r="GP469" s="51"/>
      <c r="GQ469" s="51"/>
      <c r="GR469" s="51"/>
      <c r="GS469" s="51"/>
      <c r="GT469" s="51"/>
      <c r="GU469" s="51"/>
      <c r="GV469" s="51"/>
      <c r="GW469" s="51"/>
      <c r="GX469" s="51"/>
      <c r="GY469" s="51"/>
      <c r="GZ469" s="51"/>
      <c r="HA469" s="51"/>
      <c r="HB469" s="51"/>
      <c r="HC469" s="51"/>
      <c r="HD469" s="51"/>
      <c r="HE469" s="51"/>
      <c r="HF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c r="BS470" s="51"/>
      <c r="BT470" s="51"/>
      <c r="BU470" s="51"/>
      <c r="BV470" s="51"/>
      <c r="BW470" s="51"/>
      <c r="BX470" s="51"/>
      <c r="BY470" s="51"/>
      <c r="BZ470" s="51"/>
      <c r="CA470" s="51"/>
      <c r="CB470" s="51"/>
      <c r="CC470" s="51"/>
      <c r="CD470" s="51"/>
      <c r="CE470" s="51"/>
      <c r="CF470" s="51"/>
      <c r="CG470" s="51"/>
      <c r="CH470" s="51"/>
      <c r="CI470" s="51"/>
      <c r="CJ470" s="51"/>
      <c r="CK470" s="51"/>
      <c r="CL470" s="51"/>
      <c r="CM470" s="51"/>
      <c r="CN470" s="51"/>
      <c r="CO470" s="51"/>
      <c r="CP470" s="51"/>
      <c r="CQ470" s="51"/>
      <c r="CR470" s="51"/>
      <c r="CS470" s="51"/>
      <c r="CT470" s="51"/>
      <c r="CU470" s="51"/>
      <c r="CV470" s="51"/>
      <c r="CW470" s="51"/>
      <c r="CX470" s="51"/>
      <c r="CY470" s="51"/>
      <c r="CZ470" s="51"/>
      <c r="DA470" s="51"/>
      <c r="DB470" s="51"/>
      <c r="DC470" s="51"/>
      <c r="DD470" s="51"/>
      <c r="DE470" s="51"/>
      <c r="DF470" s="51"/>
      <c r="DG470" s="51"/>
      <c r="DH470" s="51"/>
      <c r="DI470" s="51"/>
      <c r="DJ470" s="51"/>
      <c r="DK470" s="51"/>
      <c r="DL470" s="51"/>
      <c r="DM470" s="51"/>
      <c r="DN470" s="51"/>
      <c r="DO470" s="51"/>
      <c r="DP470" s="51"/>
      <c r="DQ470" s="51"/>
      <c r="DR470" s="51"/>
      <c r="DS470" s="51"/>
      <c r="DT470" s="51"/>
      <c r="DU470" s="51"/>
      <c r="DV470" s="51"/>
      <c r="DW470" s="51"/>
      <c r="DX470" s="51"/>
      <c r="DY470" s="51"/>
      <c r="DZ470" s="51"/>
      <c r="EA470" s="51"/>
      <c r="EB470" s="51"/>
      <c r="EC470" s="51"/>
      <c r="ED470" s="51"/>
      <c r="EE470" s="51"/>
      <c r="EF470" s="51"/>
      <c r="EG470" s="51"/>
      <c r="EH470" s="51"/>
      <c r="EI470" s="51"/>
      <c r="EJ470" s="51"/>
      <c r="EK470" s="51"/>
      <c r="EL470" s="51"/>
      <c r="EM470" s="51"/>
      <c r="EN470" s="51"/>
      <c r="EO470" s="51"/>
      <c r="EP470" s="51"/>
      <c r="EQ470" s="51"/>
      <c r="ER470" s="51"/>
      <c r="ES470" s="51"/>
      <c r="ET470" s="51"/>
      <c r="EU470" s="51"/>
      <c r="EV470" s="51"/>
      <c r="EW470" s="51"/>
      <c r="EX470" s="51"/>
      <c r="EY470" s="51"/>
      <c r="EZ470" s="51"/>
      <c r="FA470" s="51"/>
      <c r="FB470" s="51"/>
      <c r="FC470" s="51"/>
      <c r="FD470" s="51"/>
      <c r="FE470" s="51"/>
      <c r="FF470" s="51"/>
      <c r="FG470" s="51"/>
      <c r="FH470" s="51"/>
      <c r="FI470" s="51"/>
      <c r="FJ470" s="51"/>
      <c r="FK470" s="51"/>
      <c r="FL470" s="51"/>
      <c r="FM470" s="51"/>
      <c r="FN470" s="51"/>
      <c r="FO470" s="51"/>
      <c r="FP470" s="51"/>
      <c r="FQ470" s="51"/>
      <c r="FR470" s="51"/>
      <c r="FS470" s="51"/>
      <c r="FT470" s="51"/>
      <c r="FU470" s="51"/>
      <c r="FV470" s="51"/>
      <c r="FW470" s="51"/>
      <c r="FX470" s="51"/>
      <c r="FY470" s="51"/>
      <c r="FZ470" s="51"/>
      <c r="GA470" s="51"/>
      <c r="GB470" s="51"/>
      <c r="GC470" s="51"/>
      <c r="GD470" s="51"/>
      <c r="GE470" s="51"/>
      <c r="GF470" s="51"/>
      <c r="GG470" s="51"/>
      <c r="GH470" s="51"/>
      <c r="GI470" s="51"/>
      <c r="GJ470" s="51"/>
      <c r="GK470" s="51"/>
      <c r="GL470" s="51"/>
      <c r="GM470" s="51"/>
      <c r="GN470" s="51"/>
      <c r="GO470" s="51"/>
      <c r="GP470" s="51"/>
      <c r="GQ470" s="51"/>
      <c r="GR470" s="51"/>
      <c r="GS470" s="51"/>
      <c r="GT470" s="51"/>
      <c r="GU470" s="51"/>
      <c r="GV470" s="51"/>
      <c r="GW470" s="51"/>
      <c r="GX470" s="51"/>
      <c r="GY470" s="51"/>
      <c r="GZ470" s="51"/>
      <c r="HA470" s="51"/>
      <c r="HB470" s="51"/>
      <c r="HC470" s="51"/>
      <c r="HD470" s="51"/>
      <c r="HE470" s="51"/>
      <c r="HF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c r="BV471" s="51"/>
      <c r="BW471" s="51"/>
      <c r="BX471" s="51"/>
      <c r="BY471" s="51"/>
      <c r="BZ471" s="51"/>
      <c r="CA471" s="51"/>
      <c r="CB471" s="51"/>
      <c r="CC471" s="51"/>
      <c r="CD471" s="51"/>
      <c r="CE471" s="51"/>
      <c r="CF471" s="51"/>
      <c r="CG471" s="51"/>
      <c r="CH471" s="51"/>
      <c r="CI471" s="51"/>
      <c r="CJ471" s="51"/>
      <c r="CK471" s="51"/>
      <c r="CL471" s="51"/>
      <c r="CM471" s="51"/>
      <c r="CN471" s="51"/>
      <c r="CO471" s="51"/>
      <c r="CP471" s="51"/>
      <c r="CQ471" s="51"/>
      <c r="CR471" s="51"/>
      <c r="CS471" s="51"/>
      <c r="CT471" s="51"/>
      <c r="CU471" s="51"/>
      <c r="CV471" s="51"/>
      <c r="CW471" s="51"/>
      <c r="CX471" s="51"/>
      <c r="CY471" s="51"/>
      <c r="CZ471" s="51"/>
      <c r="DA471" s="51"/>
      <c r="DB471" s="51"/>
      <c r="DC471" s="51"/>
      <c r="DD471" s="51"/>
      <c r="DE471" s="51"/>
      <c r="DF471" s="51"/>
      <c r="DG471" s="51"/>
      <c r="DH471" s="51"/>
      <c r="DI471" s="51"/>
      <c r="DJ471" s="51"/>
      <c r="DK471" s="51"/>
      <c r="DL471" s="51"/>
      <c r="DM471" s="51"/>
      <c r="DN471" s="51"/>
      <c r="DO471" s="51"/>
      <c r="DP471" s="51"/>
      <c r="DQ471" s="51"/>
      <c r="DR471" s="51"/>
      <c r="DS471" s="51"/>
      <c r="DT471" s="51"/>
      <c r="DU471" s="51"/>
      <c r="DV471" s="51"/>
      <c r="DW471" s="51"/>
      <c r="DX471" s="51"/>
      <c r="DY471" s="51"/>
      <c r="DZ471" s="51"/>
      <c r="EA471" s="51"/>
      <c r="EB471" s="51"/>
      <c r="EC471" s="51"/>
      <c r="ED471" s="51"/>
      <c r="EE471" s="51"/>
      <c r="EF471" s="51"/>
      <c r="EG471" s="51"/>
      <c r="EH471" s="51"/>
      <c r="EI471" s="51"/>
      <c r="EJ471" s="51"/>
      <c r="EK471" s="51"/>
      <c r="EL471" s="51"/>
      <c r="EM471" s="51"/>
      <c r="EN471" s="51"/>
      <c r="EO471" s="51"/>
      <c r="EP471" s="51"/>
      <c r="EQ471" s="51"/>
      <c r="ER471" s="51"/>
      <c r="ES471" s="51"/>
      <c r="ET471" s="51"/>
      <c r="EU471" s="51"/>
      <c r="EV471" s="51"/>
      <c r="EW471" s="51"/>
      <c r="EX471" s="51"/>
      <c r="EY471" s="51"/>
      <c r="EZ471" s="51"/>
      <c r="FA471" s="51"/>
      <c r="FB471" s="51"/>
      <c r="FC471" s="51"/>
      <c r="FD471" s="51"/>
      <c r="FE471" s="51"/>
      <c r="FF471" s="51"/>
      <c r="FG471" s="51"/>
      <c r="FH471" s="51"/>
      <c r="FI471" s="51"/>
      <c r="FJ471" s="51"/>
      <c r="FK471" s="51"/>
      <c r="FL471" s="51"/>
      <c r="FM471" s="51"/>
      <c r="FN471" s="51"/>
      <c r="FO471" s="51"/>
      <c r="FP471" s="51"/>
      <c r="FQ471" s="51"/>
      <c r="FR471" s="51"/>
      <c r="FS471" s="51"/>
      <c r="FT471" s="51"/>
      <c r="FU471" s="51"/>
      <c r="FV471" s="51"/>
      <c r="FW471" s="51"/>
      <c r="FX471" s="51"/>
      <c r="FY471" s="51"/>
      <c r="FZ471" s="51"/>
      <c r="GA471" s="51"/>
      <c r="GB471" s="51"/>
      <c r="GC471" s="51"/>
      <c r="GD471" s="51"/>
      <c r="GE471" s="51"/>
      <c r="GF471" s="51"/>
      <c r="GG471" s="51"/>
      <c r="GH471" s="51"/>
      <c r="GI471" s="51"/>
      <c r="GJ471" s="51"/>
      <c r="GK471" s="51"/>
      <c r="GL471" s="51"/>
      <c r="GM471" s="51"/>
      <c r="GN471" s="51"/>
      <c r="GO471" s="51"/>
      <c r="GP471" s="51"/>
      <c r="GQ471" s="51"/>
      <c r="GR471" s="51"/>
      <c r="GS471" s="51"/>
      <c r="GT471" s="51"/>
      <c r="GU471" s="51"/>
      <c r="GV471" s="51"/>
      <c r="GW471" s="51"/>
      <c r="GX471" s="51"/>
      <c r="GY471" s="51"/>
      <c r="GZ471" s="51"/>
      <c r="HA471" s="51"/>
      <c r="HB471" s="51"/>
      <c r="HC471" s="51"/>
      <c r="HD471" s="51"/>
      <c r="HE471" s="51"/>
      <c r="HF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51"/>
      <c r="BV472" s="51"/>
      <c r="BW472" s="51"/>
      <c r="BX472" s="51"/>
      <c r="BY472" s="51"/>
      <c r="BZ472" s="51"/>
      <c r="CA472" s="51"/>
      <c r="CB472" s="51"/>
      <c r="CC472" s="51"/>
      <c r="CD472" s="51"/>
      <c r="CE472" s="51"/>
      <c r="CF472" s="51"/>
      <c r="CG472" s="51"/>
      <c r="CH472" s="51"/>
      <c r="CI472" s="51"/>
      <c r="CJ472" s="51"/>
      <c r="CK472" s="51"/>
      <c r="CL472" s="51"/>
      <c r="CM472" s="51"/>
      <c r="CN472" s="51"/>
      <c r="CO472" s="51"/>
      <c r="CP472" s="51"/>
      <c r="CQ472" s="51"/>
      <c r="CR472" s="51"/>
      <c r="CS472" s="51"/>
      <c r="CT472" s="51"/>
      <c r="CU472" s="51"/>
      <c r="CV472" s="51"/>
      <c r="CW472" s="51"/>
      <c r="CX472" s="51"/>
      <c r="CY472" s="51"/>
      <c r="CZ472" s="51"/>
      <c r="DA472" s="51"/>
      <c r="DB472" s="51"/>
      <c r="DC472" s="51"/>
      <c r="DD472" s="51"/>
      <c r="DE472" s="51"/>
      <c r="DF472" s="51"/>
      <c r="DG472" s="51"/>
      <c r="DH472" s="51"/>
      <c r="DI472" s="51"/>
      <c r="DJ472" s="51"/>
      <c r="DK472" s="51"/>
      <c r="DL472" s="51"/>
      <c r="DM472" s="51"/>
      <c r="DN472" s="51"/>
      <c r="DO472" s="51"/>
      <c r="DP472" s="51"/>
      <c r="DQ472" s="51"/>
      <c r="DR472" s="51"/>
      <c r="DS472" s="51"/>
      <c r="DT472" s="51"/>
      <c r="DU472" s="51"/>
      <c r="DV472" s="51"/>
      <c r="DW472" s="51"/>
      <c r="DX472" s="51"/>
      <c r="DY472" s="51"/>
      <c r="DZ472" s="51"/>
      <c r="EA472" s="51"/>
      <c r="EB472" s="51"/>
      <c r="EC472" s="51"/>
      <c r="ED472" s="51"/>
      <c r="EE472" s="51"/>
      <c r="EF472" s="51"/>
      <c r="EG472" s="51"/>
      <c r="EH472" s="51"/>
      <c r="EI472" s="51"/>
      <c r="EJ472" s="51"/>
      <c r="EK472" s="51"/>
      <c r="EL472" s="51"/>
      <c r="EM472" s="51"/>
      <c r="EN472" s="51"/>
      <c r="EO472" s="51"/>
      <c r="EP472" s="51"/>
      <c r="EQ472" s="51"/>
      <c r="ER472" s="51"/>
      <c r="ES472" s="51"/>
      <c r="ET472" s="51"/>
      <c r="EU472" s="51"/>
      <c r="EV472" s="51"/>
      <c r="EW472" s="51"/>
      <c r="EX472" s="51"/>
      <c r="EY472" s="51"/>
      <c r="EZ472" s="51"/>
      <c r="FA472" s="51"/>
      <c r="FB472" s="51"/>
      <c r="FC472" s="51"/>
      <c r="FD472" s="51"/>
      <c r="FE472" s="51"/>
      <c r="FF472" s="51"/>
      <c r="FG472" s="51"/>
      <c r="FH472" s="51"/>
      <c r="FI472" s="51"/>
      <c r="FJ472" s="51"/>
      <c r="FK472" s="51"/>
      <c r="FL472" s="51"/>
      <c r="FM472" s="51"/>
      <c r="FN472" s="51"/>
      <c r="FO472" s="51"/>
      <c r="FP472" s="51"/>
      <c r="FQ472" s="51"/>
      <c r="FR472" s="51"/>
      <c r="FS472" s="51"/>
      <c r="FT472" s="51"/>
      <c r="FU472" s="51"/>
      <c r="FV472" s="51"/>
      <c r="FW472" s="51"/>
      <c r="FX472" s="51"/>
      <c r="FY472" s="51"/>
      <c r="FZ472" s="51"/>
      <c r="GA472" s="51"/>
      <c r="GB472" s="51"/>
      <c r="GC472" s="51"/>
      <c r="GD472" s="51"/>
      <c r="GE472" s="51"/>
      <c r="GF472" s="51"/>
      <c r="GG472" s="51"/>
      <c r="GH472" s="51"/>
      <c r="GI472" s="51"/>
      <c r="GJ472" s="51"/>
      <c r="GK472" s="51"/>
      <c r="GL472" s="51"/>
      <c r="GM472" s="51"/>
      <c r="GN472" s="51"/>
      <c r="GO472" s="51"/>
      <c r="GP472" s="51"/>
      <c r="GQ472" s="51"/>
      <c r="GR472" s="51"/>
      <c r="GS472" s="51"/>
      <c r="GT472" s="51"/>
      <c r="GU472" s="51"/>
      <c r="GV472" s="51"/>
      <c r="GW472" s="51"/>
      <c r="GX472" s="51"/>
      <c r="GY472" s="51"/>
      <c r="GZ472" s="51"/>
      <c r="HA472" s="51"/>
      <c r="HB472" s="51"/>
      <c r="HC472" s="51"/>
      <c r="HD472" s="51"/>
      <c r="HE472" s="51"/>
      <c r="HF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c r="BS473" s="51"/>
      <c r="BT473" s="51"/>
      <c r="BU473" s="51"/>
      <c r="BV473" s="51"/>
      <c r="BW473" s="51"/>
      <c r="BX473" s="51"/>
      <c r="BY473" s="51"/>
      <c r="BZ473" s="51"/>
      <c r="CA473" s="51"/>
      <c r="CB473" s="51"/>
      <c r="CC473" s="51"/>
      <c r="CD473" s="51"/>
      <c r="CE473" s="51"/>
      <c r="CF473" s="51"/>
      <c r="CG473" s="51"/>
      <c r="CH473" s="51"/>
      <c r="CI473" s="51"/>
      <c r="CJ473" s="51"/>
      <c r="CK473" s="51"/>
      <c r="CL473" s="51"/>
      <c r="CM473" s="51"/>
      <c r="CN473" s="51"/>
      <c r="CO473" s="51"/>
      <c r="CP473" s="51"/>
      <c r="CQ473" s="51"/>
      <c r="CR473" s="51"/>
      <c r="CS473" s="51"/>
      <c r="CT473" s="51"/>
      <c r="CU473" s="51"/>
      <c r="CV473" s="51"/>
      <c r="CW473" s="51"/>
      <c r="CX473" s="51"/>
      <c r="CY473" s="51"/>
      <c r="CZ473" s="51"/>
      <c r="DA473" s="51"/>
      <c r="DB473" s="51"/>
      <c r="DC473" s="51"/>
      <c r="DD473" s="51"/>
      <c r="DE473" s="51"/>
      <c r="DF473" s="51"/>
      <c r="DG473" s="51"/>
      <c r="DH473" s="51"/>
      <c r="DI473" s="51"/>
      <c r="DJ473" s="51"/>
      <c r="DK473" s="51"/>
      <c r="DL473" s="51"/>
      <c r="DM473" s="51"/>
      <c r="DN473" s="51"/>
      <c r="DO473" s="51"/>
      <c r="DP473" s="51"/>
      <c r="DQ473" s="51"/>
      <c r="DR473" s="51"/>
      <c r="DS473" s="51"/>
      <c r="DT473" s="51"/>
      <c r="DU473" s="51"/>
      <c r="DV473" s="51"/>
      <c r="DW473" s="51"/>
      <c r="DX473" s="51"/>
      <c r="DY473" s="51"/>
      <c r="DZ473" s="51"/>
      <c r="EA473" s="51"/>
      <c r="EB473" s="51"/>
      <c r="EC473" s="51"/>
      <c r="ED473" s="51"/>
      <c r="EE473" s="51"/>
      <c r="EF473" s="51"/>
      <c r="EG473" s="51"/>
      <c r="EH473" s="51"/>
      <c r="EI473" s="51"/>
      <c r="EJ473" s="51"/>
      <c r="EK473" s="51"/>
      <c r="EL473" s="51"/>
      <c r="EM473" s="51"/>
      <c r="EN473" s="51"/>
      <c r="EO473" s="51"/>
      <c r="EP473" s="51"/>
      <c r="EQ473" s="51"/>
      <c r="ER473" s="51"/>
      <c r="ES473" s="51"/>
      <c r="ET473" s="51"/>
      <c r="EU473" s="51"/>
      <c r="EV473" s="51"/>
      <c r="EW473" s="51"/>
      <c r="EX473" s="51"/>
      <c r="EY473" s="51"/>
      <c r="EZ473" s="51"/>
      <c r="FA473" s="51"/>
      <c r="FB473" s="51"/>
      <c r="FC473" s="51"/>
      <c r="FD473" s="51"/>
      <c r="FE473" s="51"/>
      <c r="FF473" s="51"/>
      <c r="FG473" s="51"/>
      <c r="FH473" s="51"/>
      <c r="FI473" s="51"/>
      <c r="FJ473" s="51"/>
      <c r="FK473" s="51"/>
      <c r="FL473" s="51"/>
      <c r="FM473" s="51"/>
      <c r="FN473" s="51"/>
      <c r="FO473" s="51"/>
      <c r="FP473" s="51"/>
      <c r="FQ473" s="51"/>
      <c r="FR473" s="51"/>
      <c r="FS473" s="51"/>
      <c r="FT473" s="51"/>
      <c r="FU473" s="51"/>
      <c r="FV473" s="51"/>
      <c r="FW473" s="51"/>
      <c r="FX473" s="51"/>
      <c r="FY473" s="51"/>
      <c r="FZ473" s="51"/>
      <c r="GA473" s="51"/>
      <c r="GB473" s="51"/>
      <c r="GC473" s="51"/>
      <c r="GD473" s="51"/>
      <c r="GE473" s="51"/>
      <c r="GF473" s="51"/>
      <c r="GG473" s="51"/>
      <c r="GH473" s="51"/>
      <c r="GI473" s="51"/>
      <c r="GJ473" s="51"/>
      <c r="GK473" s="51"/>
      <c r="GL473" s="51"/>
      <c r="GM473" s="51"/>
      <c r="GN473" s="51"/>
      <c r="GO473" s="51"/>
      <c r="GP473" s="51"/>
      <c r="GQ473" s="51"/>
      <c r="GR473" s="51"/>
      <c r="GS473" s="51"/>
      <c r="GT473" s="51"/>
      <c r="GU473" s="51"/>
      <c r="GV473" s="51"/>
      <c r="GW473" s="51"/>
      <c r="GX473" s="51"/>
      <c r="GY473" s="51"/>
      <c r="GZ473" s="51"/>
      <c r="HA473" s="51"/>
      <c r="HB473" s="51"/>
      <c r="HC473" s="51"/>
      <c r="HD473" s="51"/>
      <c r="HE473" s="51"/>
      <c r="HF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c r="BS474" s="51"/>
      <c r="BT474" s="51"/>
      <c r="BU474" s="51"/>
      <c r="BV474" s="51"/>
      <c r="BW474" s="51"/>
      <c r="BX474" s="51"/>
      <c r="BY474" s="51"/>
      <c r="BZ474" s="51"/>
      <c r="CA474" s="51"/>
      <c r="CB474" s="51"/>
      <c r="CC474" s="51"/>
      <c r="CD474" s="51"/>
      <c r="CE474" s="51"/>
      <c r="CF474" s="51"/>
      <c r="CG474" s="51"/>
      <c r="CH474" s="51"/>
      <c r="CI474" s="51"/>
      <c r="CJ474" s="51"/>
      <c r="CK474" s="51"/>
      <c r="CL474" s="51"/>
      <c r="CM474" s="51"/>
      <c r="CN474" s="51"/>
      <c r="CO474" s="51"/>
      <c r="CP474" s="51"/>
      <c r="CQ474" s="51"/>
      <c r="CR474" s="51"/>
      <c r="CS474" s="51"/>
      <c r="CT474" s="51"/>
      <c r="CU474" s="51"/>
      <c r="CV474" s="51"/>
      <c r="CW474" s="51"/>
      <c r="CX474" s="51"/>
      <c r="CY474" s="51"/>
      <c r="CZ474" s="51"/>
      <c r="DA474" s="51"/>
      <c r="DB474" s="51"/>
      <c r="DC474" s="51"/>
      <c r="DD474" s="51"/>
      <c r="DE474" s="51"/>
      <c r="DF474" s="51"/>
      <c r="DG474" s="51"/>
      <c r="DH474" s="51"/>
      <c r="DI474" s="51"/>
      <c r="DJ474" s="51"/>
      <c r="DK474" s="51"/>
      <c r="DL474" s="51"/>
      <c r="DM474" s="51"/>
      <c r="DN474" s="51"/>
      <c r="DO474" s="51"/>
      <c r="DP474" s="51"/>
      <c r="DQ474" s="51"/>
      <c r="DR474" s="51"/>
      <c r="DS474" s="51"/>
      <c r="DT474" s="51"/>
      <c r="DU474" s="51"/>
      <c r="DV474" s="51"/>
      <c r="DW474" s="51"/>
      <c r="DX474" s="51"/>
      <c r="DY474" s="51"/>
      <c r="DZ474" s="51"/>
      <c r="EA474" s="51"/>
      <c r="EB474" s="51"/>
      <c r="EC474" s="51"/>
      <c r="ED474" s="51"/>
      <c r="EE474" s="51"/>
      <c r="EF474" s="51"/>
      <c r="EG474" s="51"/>
      <c r="EH474" s="51"/>
      <c r="EI474" s="51"/>
      <c r="EJ474" s="51"/>
      <c r="EK474" s="51"/>
      <c r="EL474" s="51"/>
      <c r="EM474" s="51"/>
      <c r="EN474" s="51"/>
      <c r="EO474" s="51"/>
      <c r="EP474" s="51"/>
      <c r="EQ474" s="51"/>
      <c r="ER474" s="51"/>
      <c r="ES474" s="51"/>
      <c r="ET474" s="51"/>
      <c r="EU474" s="51"/>
      <c r="EV474" s="51"/>
      <c r="EW474" s="51"/>
      <c r="EX474" s="51"/>
      <c r="EY474" s="51"/>
      <c r="EZ474" s="51"/>
      <c r="FA474" s="51"/>
      <c r="FB474" s="51"/>
      <c r="FC474" s="51"/>
      <c r="FD474" s="51"/>
      <c r="FE474" s="51"/>
      <c r="FF474" s="51"/>
      <c r="FG474" s="51"/>
      <c r="FH474" s="51"/>
      <c r="FI474" s="51"/>
      <c r="FJ474" s="51"/>
      <c r="FK474" s="51"/>
      <c r="FL474" s="51"/>
      <c r="FM474" s="51"/>
      <c r="FN474" s="51"/>
      <c r="FO474" s="51"/>
      <c r="FP474" s="51"/>
      <c r="FQ474" s="51"/>
      <c r="FR474" s="51"/>
      <c r="FS474" s="51"/>
      <c r="FT474" s="51"/>
      <c r="FU474" s="51"/>
      <c r="FV474" s="51"/>
      <c r="FW474" s="51"/>
      <c r="FX474" s="51"/>
      <c r="FY474" s="51"/>
      <c r="FZ474" s="51"/>
      <c r="GA474" s="51"/>
      <c r="GB474" s="51"/>
      <c r="GC474" s="51"/>
      <c r="GD474" s="51"/>
      <c r="GE474" s="51"/>
      <c r="GF474" s="51"/>
      <c r="GG474" s="51"/>
      <c r="GH474" s="51"/>
      <c r="GI474" s="51"/>
      <c r="GJ474" s="51"/>
      <c r="GK474" s="51"/>
      <c r="GL474" s="51"/>
      <c r="GM474" s="51"/>
      <c r="GN474" s="51"/>
      <c r="GO474" s="51"/>
      <c r="GP474" s="51"/>
      <c r="GQ474" s="51"/>
      <c r="GR474" s="51"/>
      <c r="GS474" s="51"/>
      <c r="GT474" s="51"/>
      <c r="GU474" s="51"/>
      <c r="GV474" s="51"/>
      <c r="GW474" s="51"/>
      <c r="GX474" s="51"/>
      <c r="GY474" s="51"/>
      <c r="GZ474" s="51"/>
      <c r="HA474" s="51"/>
      <c r="HB474" s="51"/>
      <c r="HC474" s="51"/>
      <c r="HD474" s="51"/>
      <c r="HE474" s="51"/>
      <c r="HF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51"/>
      <c r="BV475" s="51"/>
      <c r="BW475" s="51"/>
      <c r="BX475" s="51"/>
      <c r="BY475" s="51"/>
      <c r="BZ475" s="51"/>
      <c r="CA475" s="51"/>
      <c r="CB475" s="51"/>
      <c r="CC475" s="51"/>
      <c r="CD475" s="51"/>
      <c r="CE475" s="51"/>
      <c r="CF475" s="51"/>
      <c r="CG475" s="51"/>
      <c r="CH475" s="51"/>
      <c r="CI475" s="51"/>
      <c r="CJ475" s="51"/>
      <c r="CK475" s="51"/>
      <c r="CL475" s="51"/>
      <c r="CM475" s="51"/>
      <c r="CN475" s="51"/>
      <c r="CO475" s="51"/>
      <c r="CP475" s="51"/>
      <c r="CQ475" s="51"/>
      <c r="CR475" s="51"/>
      <c r="CS475" s="51"/>
      <c r="CT475" s="51"/>
      <c r="CU475" s="51"/>
      <c r="CV475" s="51"/>
      <c r="CW475" s="51"/>
      <c r="CX475" s="51"/>
      <c r="CY475" s="51"/>
      <c r="CZ475" s="51"/>
      <c r="DA475" s="51"/>
      <c r="DB475" s="51"/>
      <c r="DC475" s="51"/>
      <c r="DD475" s="51"/>
      <c r="DE475" s="51"/>
      <c r="DF475" s="51"/>
      <c r="DG475" s="51"/>
      <c r="DH475" s="51"/>
      <c r="DI475" s="51"/>
      <c r="DJ475" s="51"/>
      <c r="DK475" s="51"/>
      <c r="DL475" s="51"/>
      <c r="DM475" s="51"/>
      <c r="DN475" s="51"/>
      <c r="DO475" s="51"/>
      <c r="DP475" s="51"/>
      <c r="DQ475" s="51"/>
      <c r="DR475" s="51"/>
      <c r="DS475" s="51"/>
      <c r="DT475" s="51"/>
      <c r="DU475" s="51"/>
      <c r="DV475" s="51"/>
      <c r="DW475" s="51"/>
      <c r="DX475" s="51"/>
      <c r="DY475" s="51"/>
      <c r="DZ475" s="51"/>
      <c r="EA475" s="51"/>
      <c r="EB475" s="51"/>
      <c r="EC475" s="51"/>
      <c r="ED475" s="51"/>
      <c r="EE475" s="51"/>
      <c r="EF475" s="51"/>
      <c r="EG475" s="51"/>
      <c r="EH475" s="51"/>
      <c r="EI475" s="51"/>
      <c r="EJ475" s="51"/>
      <c r="EK475" s="51"/>
      <c r="EL475" s="51"/>
      <c r="EM475" s="51"/>
      <c r="EN475" s="51"/>
      <c r="EO475" s="51"/>
      <c r="EP475" s="51"/>
      <c r="EQ475" s="51"/>
      <c r="ER475" s="51"/>
      <c r="ES475" s="51"/>
      <c r="ET475" s="51"/>
      <c r="EU475" s="51"/>
      <c r="EV475" s="51"/>
      <c r="EW475" s="51"/>
      <c r="EX475" s="51"/>
      <c r="EY475" s="51"/>
      <c r="EZ475" s="51"/>
      <c r="FA475" s="51"/>
      <c r="FB475" s="51"/>
      <c r="FC475" s="51"/>
      <c r="FD475" s="51"/>
      <c r="FE475" s="51"/>
      <c r="FF475" s="51"/>
      <c r="FG475" s="51"/>
      <c r="FH475" s="51"/>
      <c r="FI475" s="51"/>
      <c r="FJ475" s="51"/>
      <c r="FK475" s="51"/>
      <c r="FL475" s="51"/>
      <c r="FM475" s="51"/>
      <c r="FN475" s="51"/>
      <c r="FO475" s="51"/>
      <c r="FP475" s="51"/>
      <c r="FQ475" s="51"/>
      <c r="FR475" s="51"/>
      <c r="FS475" s="51"/>
      <c r="FT475" s="51"/>
      <c r="FU475" s="51"/>
      <c r="FV475" s="51"/>
      <c r="FW475" s="51"/>
      <c r="FX475" s="51"/>
      <c r="FY475" s="51"/>
      <c r="FZ475" s="51"/>
      <c r="GA475" s="51"/>
      <c r="GB475" s="51"/>
      <c r="GC475" s="51"/>
      <c r="GD475" s="51"/>
      <c r="GE475" s="51"/>
      <c r="GF475" s="51"/>
      <c r="GG475" s="51"/>
      <c r="GH475" s="51"/>
      <c r="GI475" s="51"/>
      <c r="GJ475" s="51"/>
      <c r="GK475" s="51"/>
      <c r="GL475" s="51"/>
      <c r="GM475" s="51"/>
      <c r="GN475" s="51"/>
      <c r="GO475" s="51"/>
      <c r="GP475" s="51"/>
      <c r="GQ475" s="51"/>
      <c r="GR475" s="51"/>
      <c r="GS475" s="51"/>
      <c r="GT475" s="51"/>
      <c r="GU475" s="51"/>
      <c r="GV475" s="51"/>
      <c r="GW475" s="51"/>
      <c r="GX475" s="51"/>
      <c r="GY475" s="51"/>
      <c r="GZ475" s="51"/>
      <c r="HA475" s="51"/>
      <c r="HB475" s="51"/>
      <c r="HC475" s="51"/>
      <c r="HD475" s="51"/>
      <c r="HE475" s="51"/>
      <c r="HF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c r="BS476" s="51"/>
      <c r="BT476" s="51"/>
      <c r="BU476" s="51"/>
      <c r="BV476" s="51"/>
      <c r="BW476" s="51"/>
      <c r="BX476" s="51"/>
      <c r="BY476" s="51"/>
      <c r="BZ476" s="51"/>
      <c r="CA476" s="51"/>
      <c r="CB476" s="51"/>
      <c r="CC476" s="51"/>
      <c r="CD476" s="51"/>
      <c r="CE476" s="51"/>
      <c r="CF476" s="51"/>
      <c r="CG476" s="51"/>
      <c r="CH476" s="51"/>
      <c r="CI476" s="51"/>
      <c r="CJ476" s="51"/>
      <c r="CK476" s="51"/>
      <c r="CL476" s="51"/>
      <c r="CM476" s="51"/>
      <c r="CN476" s="51"/>
      <c r="CO476" s="51"/>
      <c r="CP476" s="51"/>
      <c r="CQ476" s="51"/>
      <c r="CR476" s="51"/>
      <c r="CS476" s="51"/>
      <c r="CT476" s="51"/>
      <c r="CU476" s="51"/>
      <c r="CV476" s="51"/>
      <c r="CW476" s="51"/>
      <c r="CX476" s="51"/>
      <c r="CY476" s="51"/>
      <c r="CZ476" s="51"/>
      <c r="DA476" s="51"/>
      <c r="DB476" s="51"/>
      <c r="DC476" s="51"/>
      <c r="DD476" s="51"/>
      <c r="DE476" s="51"/>
      <c r="DF476" s="51"/>
      <c r="DG476" s="51"/>
      <c r="DH476" s="51"/>
      <c r="DI476" s="51"/>
      <c r="DJ476" s="51"/>
      <c r="DK476" s="51"/>
      <c r="DL476" s="51"/>
      <c r="DM476" s="51"/>
      <c r="DN476" s="51"/>
      <c r="DO476" s="51"/>
      <c r="DP476" s="51"/>
      <c r="DQ476" s="51"/>
      <c r="DR476" s="51"/>
      <c r="DS476" s="51"/>
      <c r="DT476" s="51"/>
      <c r="DU476" s="51"/>
      <c r="DV476" s="51"/>
      <c r="DW476" s="51"/>
      <c r="DX476" s="51"/>
      <c r="DY476" s="51"/>
      <c r="DZ476" s="51"/>
      <c r="EA476" s="51"/>
      <c r="EB476" s="51"/>
      <c r="EC476" s="51"/>
      <c r="ED476" s="51"/>
      <c r="EE476" s="51"/>
      <c r="EF476" s="51"/>
      <c r="EG476" s="51"/>
      <c r="EH476" s="51"/>
      <c r="EI476" s="51"/>
      <c r="EJ476" s="51"/>
      <c r="EK476" s="51"/>
      <c r="EL476" s="51"/>
      <c r="EM476" s="51"/>
      <c r="EN476" s="51"/>
      <c r="EO476" s="51"/>
      <c r="EP476" s="51"/>
      <c r="EQ476" s="51"/>
      <c r="ER476" s="51"/>
      <c r="ES476" s="51"/>
      <c r="ET476" s="51"/>
      <c r="EU476" s="51"/>
      <c r="EV476" s="51"/>
      <c r="EW476" s="51"/>
      <c r="EX476" s="51"/>
      <c r="EY476" s="51"/>
      <c r="EZ476" s="51"/>
      <c r="FA476" s="51"/>
      <c r="FB476" s="51"/>
      <c r="FC476" s="51"/>
      <c r="FD476" s="51"/>
      <c r="FE476" s="51"/>
      <c r="FF476" s="51"/>
      <c r="FG476" s="51"/>
      <c r="FH476" s="51"/>
      <c r="FI476" s="51"/>
      <c r="FJ476" s="51"/>
      <c r="FK476" s="51"/>
      <c r="FL476" s="51"/>
      <c r="FM476" s="51"/>
      <c r="FN476" s="51"/>
      <c r="FO476" s="51"/>
      <c r="FP476" s="51"/>
      <c r="FQ476" s="51"/>
      <c r="FR476" s="51"/>
      <c r="FS476" s="51"/>
      <c r="FT476" s="51"/>
      <c r="FU476" s="51"/>
      <c r="FV476" s="51"/>
      <c r="FW476" s="51"/>
      <c r="FX476" s="51"/>
      <c r="FY476" s="51"/>
      <c r="FZ476" s="51"/>
      <c r="GA476" s="51"/>
      <c r="GB476" s="51"/>
      <c r="GC476" s="51"/>
      <c r="GD476" s="51"/>
      <c r="GE476" s="51"/>
      <c r="GF476" s="51"/>
      <c r="GG476" s="51"/>
      <c r="GH476" s="51"/>
      <c r="GI476" s="51"/>
      <c r="GJ476" s="51"/>
      <c r="GK476" s="51"/>
      <c r="GL476" s="51"/>
      <c r="GM476" s="51"/>
      <c r="GN476" s="51"/>
      <c r="GO476" s="51"/>
      <c r="GP476" s="51"/>
      <c r="GQ476" s="51"/>
      <c r="GR476" s="51"/>
      <c r="GS476" s="51"/>
      <c r="GT476" s="51"/>
      <c r="GU476" s="51"/>
      <c r="GV476" s="51"/>
      <c r="GW476" s="51"/>
      <c r="GX476" s="51"/>
      <c r="GY476" s="51"/>
      <c r="GZ476" s="51"/>
      <c r="HA476" s="51"/>
      <c r="HB476" s="51"/>
      <c r="HC476" s="51"/>
      <c r="HD476" s="51"/>
      <c r="HE476" s="51"/>
      <c r="HF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51"/>
      <c r="BV477" s="51"/>
      <c r="BW477" s="51"/>
      <c r="BX477" s="51"/>
      <c r="BY477" s="51"/>
      <c r="BZ477" s="51"/>
      <c r="CA477" s="51"/>
      <c r="CB477" s="51"/>
      <c r="CC477" s="51"/>
      <c r="CD477" s="51"/>
      <c r="CE477" s="51"/>
      <c r="CF477" s="51"/>
      <c r="CG477" s="51"/>
      <c r="CH477" s="51"/>
      <c r="CI477" s="51"/>
      <c r="CJ477" s="51"/>
      <c r="CK477" s="51"/>
      <c r="CL477" s="51"/>
      <c r="CM477" s="51"/>
      <c r="CN477" s="51"/>
      <c r="CO477" s="51"/>
      <c r="CP477" s="51"/>
      <c r="CQ477" s="51"/>
      <c r="CR477" s="51"/>
      <c r="CS477" s="51"/>
      <c r="CT477" s="51"/>
      <c r="CU477" s="51"/>
      <c r="CV477" s="51"/>
      <c r="CW477" s="51"/>
      <c r="CX477" s="51"/>
      <c r="CY477" s="51"/>
      <c r="CZ477" s="51"/>
      <c r="DA477" s="51"/>
      <c r="DB477" s="51"/>
      <c r="DC477" s="51"/>
      <c r="DD477" s="51"/>
      <c r="DE477" s="51"/>
      <c r="DF477" s="51"/>
      <c r="DG477" s="51"/>
      <c r="DH477" s="51"/>
      <c r="DI477" s="51"/>
      <c r="DJ477" s="51"/>
      <c r="DK477" s="51"/>
      <c r="DL477" s="51"/>
      <c r="DM477" s="51"/>
      <c r="DN477" s="51"/>
      <c r="DO477" s="51"/>
      <c r="DP477" s="51"/>
      <c r="DQ477" s="51"/>
      <c r="DR477" s="51"/>
      <c r="DS477" s="51"/>
      <c r="DT477" s="51"/>
      <c r="DU477" s="51"/>
      <c r="DV477" s="51"/>
      <c r="DW477" s="51"/>
      <c r="DX477" s="51"/>
      <c r="DY477" s="51"/>
      <c r="DZ477" s="51"/>
      <c r="EA477" s="51"/>
      <c r="EB477" s="51"/>
      <c r="EC477" s="51"/>
      <c r="ED477" s="51"/>
      <c r="EE477" s="51"/>
      <c r="EF477" s="51"/>
      <c r="EG477" s="51"/>
      <c r="EH477" s="51"/>
      <c r="EI477" s="51"/>
      <c r="EJ477" s="51"/>
      <c r="EK477" s="51"/>
      <c r="EL477" s="51"/>
      <c r="EM477" s="51"/>
      <c r="EN477" s="51"/>
      <c r="EO477" s="51"/>
      <c r="EP477" s="51"/>
      <c r="EQ477" s="51"/>
      <c r="ER477" s="51"/>
      <c r="ES477" s="51"/>
      <c r="ET477" s="51"/>
      <c r="EU477" s="51"/>
      <c r="EV477" s="51"/>
      <c r="EW477" s="51"/>
      <c r="EX477" s="51"/>
      <c r="EY477" s="51"/>
      <c r="EZ477" s="51"/>
      <c r="FA477" s="51"/>
      <c r="FB477" s="51"/>
      <c r="FC477" s="51"/>
      <c r="FD477" s="51"/>
      <c r="FE477" s="51"/>
      <c r="FF477" s="51"/>
      <c r="FG477" s="51"/>
      <c r="FH477" s="51"/>
      <c r="FI477" s="51"/>
      <c r="FJ477" s="51"/>
      <c r="FK477" s="51"/>
      <c r="FL477" s="51"/>
      <c r="FM477" s="51"/>
      <c r="FN477" s="51"/>
      <c r="FO477" s="51"/>
      <c r="FP477" s="51"/>
      <c r="FQ477" s="51"/>
      <c r="FR477" s="51"/>
      <c r="FS477" s="51"/>
      <c r="FT477" s="51"/>
      <c r="FU477" s="51"/>
      <c r="FV477" s="51"/>
      <c r="FW477" s="51"/>
      <c r="FX477" s="51"/>
      <c r="FY477" s="51"/>
      <c r="FZ477" s="51"/>
      <c r="GA477" s="51"/>
      <c r="GB477" s="51"/>
      <c r="GC477" s="51"/>
      <c r="GD477" s="51"/>
      <c r="GE477" s="51"/>
      <c r="GF477" s="51"/>
      <c r="GG477" s="51"/>
      <c r="GH477" s="51"/>
      <c r="GI477" s="51"/>
      <c r="GJ477" s="51"/>
      <c r="GK477" s="51"/>
      <c r="GL477" s="51"/>
      <c r="GM477" s="51"/>
      <c r="GN477" s="51"/>
      <c r="GO477" s="51"/>
      <c r="GP477" s="51"/>
      <c r="GQ477" s="51"/>
      <c r="GR477" s="51"/>
      <c r="GS477" s="51"/>
      <c r="GT477" s="51"/>
      <c r="GU477" s="51"/>
      <c r="GV477" s="51"/>
      <c r="GW477" s="51"/>
      <c r="GX477" s="51"/>
      <c r="GY477" s="51"/>
      <c r="GZ477" s="51"/>
      <c r="HA477" s="51"/>
      <c r="HB477" s="51"/>
      <c r="HC477" s="51"/>
      <c r="HD477" s="51"/>
      <c r="HE477" s="51"/>
      <c r="HF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c r="BS478" s="51"/>
      <c r="BT478" s="51"/>
      <c r="BU478" s="51"/>
      <c r="BV478" s="51"/>
      <c r="BW478" s="51"/>
      <c r="BX478" s="51"/>
      <c r="BY478" s="51"/>
      <c r="BZ478" s="51"/>
      <c r="CA478" s="51"/>
      <c r="CB478" s="51"/>
      <c r="CC478" s="51"/>
      <c r="CD478" s="51"/>
      <c r="CE478" s="51"/>
      <c r="CF478" s="51"/>
      <c r="CG478" s="51"/>
      <c r="CH478" s="51"/>
      <c r="CI478" s="51"/>
      <c r="CJ478" s="51"/>
      <c r="CK478" s="51"/>
      <c r="CL478" s="51"/>
      <c r="CM478" s="51"/>
      <c r="CN478" s="51"/>
      <c r="CO478" s="51"/>
      <c r="CP478" s="51"/>
      <c r="CQ478" s="51"/>
      <c r="CR478" s="51"/>
      <c r="CS478" s="51"/>
      <c r="CT478" s="51"/>
      <c r="CU478" s="51"/>
      <c r="CV478" s="51"/>
      <c r="CW478" s="51"/>
      <c r="CX478" s="51"/>
      <c r="CY478" s="51"/>
      <c r="CZ478" s="51"/>
      <c r="DA478" s="51"/>
      <c r="DB478" s="51"/>
      <c r="DC478" s="51"/>
      <c r="DD478" s="51"/>
      <c r="DE478" s="51"/>
      <c r="DF478" s="51"/>
      <c r="DG478" s="51"/>
      <c r="DH478" s="51"/>
      <c r="DI478" s="51"/>
      <c r="DJ478" s="51"/>
      <c r="DK478" s="51"/>
      <c r="DL478" s="51"/>
      <c r="DM478" s="51"/>
      <c r="DN478" s="51"/>
      <c r="DO478" s="51"/>
      <c r="DP478" s="51"/>
      <c r="DQ478" s="51"/>
      <c r="DR478" s="51"/>
      <c r="DS478" s="51"/>
      <c r="DT478" s="51"/>
      <c r="DU478" s="51"/>
      <c r="DV478" s="51"/>
      <c r="DW478" s="51"/>
      <c r="DX478" s="51"/>
      <c r="DY478" s="51"/>
      <c r="DZ478" s="51"/>
      <c r="EA478" s="51"/>
      <c r="EB478" s="51"/>
      <c r="EC478" s="51"/>
      <c r="ED478" s="51"/>
      <c r="EE478" s="51"/>
      <c r="EF478" s="51"/>
      <c r="EG478" s="51"/>
      <c r="EH478" s="51"/>
      <c r="EI478" s="51"/>
      <c r="EJ478" s="51"/>
      <c r="EK478" s="51"/>
      <c r="EL478" s="51"/>
      <c r="EM478" s="51"/>
      <c r="EN478" s="51"/>
      <c r="EO478" s="51"/>
      <c r="EP478" s="51"/>
      <c r="EQ478" s="51"/>
      <c r="ER478" s="51"/>
      <c r="ES478" s="51"/>
      <c r="ET478" s="51"/>
      <c r="EU478" s="51"/>
      <c r="EV478" s="51"/>
      <c r="EW478" s="51"/>
      <c r="EX478" s="51"/>
      <c r="EY478" s="51"/>
      <c r="EZ478" s="51"/>
      <c r="FA478" s="51"/>
      <c r="FB478" s="51"/>
      <c r="FC478" s="51"/>
      <c r="FD478" s="51"/>
      <c r="FE478" s="51"/>
      <c r="FF478" s="51"/>
      <c r="FG478" s="51"/>
      <c r="FH478" s="51"/>
      <c r="FI478" s="51"/>
      <c r="FJ478" s="51"/>
      <c r="FK478" s="51"/>
      <c r="FL478" s="51"/>
      <c r="FM478" s="51"/>
      <c r="FN478" s="51"/>
      <c r="FO478" s="51"/>
      <c r="FP478" s="51"/>
      <c r="FQ478" s="51"/>
      <c r="FR478" s="51"/>
      <c r="FS478" s="51"/>
      <c r="FT478" s="51"/>
      <c r="FU478" s="51"/>
      <c r="FV478" s="51"/>
      <c r="FW478" s="51"/>
      <c r="FX478" s="51"/>
      <c r="FY478" s="51"/>
      <c r="FZ478" s="51"/>
      <c r="GA478" s="51"/>
      <c r="GB478" s="51"/>
      <c r="GC478" s="51"/>
      <c r="GD478" s="51"/>
      <c r="GE478" s="51"/>
      <c r="GF478" s="51"/>
      <c r="GG478" s="51"/>
      <c r="GH478" s="51"/>
      <c r="GI478" s="51"/>
      <c r="GJ478" s="51"/>
      <c r="GK478" s="51"/>
      <c r="GL478" s="51"/>
      <c r="GM478" s="51"/>
      <c r="GN478" s="51"/>
      <c r="GO478" s="51"/>
      <c r="GP478" s="51"/>
      <c r="GQ478" s="51"/>
      <c r="GR478" s="51"/>
      <c r="GS478" s="51"/>
      <c r="GT478" s="51"/>
      <c r="GU478" s="51"/>
      <c r="GV478" s="51"/>
      <c r="GW478" s="51"/>
      <c r="GX478" s="51"/>
      <c r="GY478" s="51"/>
      <c r="GZ478" s="51"/>
      <c r="HA478" s="51"/>
      <c r="HB478" s="51"/>
      <c r="HC478" s="51"/>
      <c r="HD478" s="51"/>
      <c r="HE478" s="51"/>
      <c r="HF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c r="BS479" s="51"/>
      <c r="BT479" s="51"/>
      <c r="BU479" s="51"/>
      <c r="BV479" s="51"/>
      <c r="BW479" s="51"/>
      <c r="BX479" s="51"/>
      <c r="BY479" s="51"/>
      <c r="BZ479" s="51"/>
      <c r="CA479" s="51"/>
      <c r="CB479" s="51"/>
      <c r="CC479" s="51"/>
      <c r="CD479" s="51"/>
      <c r="CE479" s="51"/>
      <c r="CF479" s="51"/>
      <c r="CG479" s="51"/>
      <c r="CH479" s="51"/>
      <c r="CI479" s="51"/>
      <c r="CJ479" s="51"/>
      <c r="CK479" s="51"/>
      <c r="CL479" s="51"/>
      <c r="CM479" s="51"/>
      <c r="CN479" s="51"/>
      <c r="CO479" s="51"/>
      <c r="CP479" s="51"/>
      <c r="CQ479" s="51"/>
      <c r="CR479" s="51"/>
      <c r="CS479" s="51"/>
      <c r="CT479" s="51"/>
      <c r="CU479" s="51"/>
      <c r="CV479" s="51"/>
      <c r="CW479" s="51"/>
      <c r="CX479" s="51"/>
      <c r="CY479" s="51"/>
      <c r="CZ479" s="51"/>
      <c r="DA479" s="51"/>
      <c r="DB479" s="51"/>
      <c r="DC479" s="51"/>
      <c r="DD479" s="51"/>
      <c r="DE479" s="51"/>
      <c r="DF479" s="51"/>
      <c r="DG479" s="51"/>
      <c r="DH479" s="51"/>
      <c r="DI479" s="51"/>
      <c r="DJ479" s="51"/>
      <c r="DK479" s="51"/>
      <c r="DL479" s="51"/>
      <c r="DM479" s="51"/>
      <c r="DN479" s="51"/>
      <c r="DO479" s="51"/>
      <c r="DP479" s="51"/>
      <c r="DQ479" s="51"/>
      <c r="DR479" s="51"/>
      <c r="DS479" s="51"/>
      <c r="DT479" s="51"/>
      <c r="DU479" s="51"/>
      <c r="DV479" s="51"/>
      <c r="DW479" s="51"/>
      <c r="DX479" s="51"/>
      <c r="DY479" s="51"/>
      <c r="DZ479" s="51"/>
      <c r="EA479" s="51"/>
      <c r="EB479" s="51"/>
      <c r="EC479" s="51"/>
      <c r="ED479" s="51"/>
      <c r="EE479" s="51"/>
      <c r="EF479" s="51"/>
      <c r="EG479" s="51"/>
      <c r="EH479" s="51"/>
      <c r="EI479" s="51"/>
      <c r="EJ479" s="51"/>
      <c r="EK479" s="51"/>
      <c r="EL479" s="51"/>
      <c r="EM479" s="51"/>
      <c r="EN479" s="51"/>
      <c r="EO479" s="51"/>
      <c r="EP479" s="51"/>
      <c r="EQ479" s="51"/>
      <c r="ER479" s="51"/>
      <c r="ES479" s="51"/>
      <c r="ET479" s="51"/>
      <c r="EU479" s="51"/>
      <c r="EV479" s="51"/>
      <c r="EW479" s="51"/>
      <c r="EX479" s="51"/>
      <c r="EY479" s="51"/>
      <c r="EZ479" s="51"/>
      <c r="FA479" s="51"/>
      <c r="FB479" s="51"/>
      <c r="FC479" s="51"/>
      <c r="FD479" s="51"/>
      <c r="FE479" s="51"/>
      <c r="FF479" s="51"/>
      <c r="FG479" s="51"/>
      <c r="FH479" s="51"/>
      <c r="FI479" s="51"/>
      <c r="FJ479" s="51"/>
      <c r="FK479" s="51"/>
      <c r="FL479" s="51"/>
      <c r="FM479" s="51"/>
      <c r="FN479" s="51"/>
      <c r="FO479" s="51"/>
      <c r="FP479" s="51"/>
      <c r="FQ479" s="51"/>
      <c r="FR479" s="51"/>
      <c r="FS479" s="51"/>
      <c r="FT479" s="51"/>
      <c r="FU479" s="51"/>
      <c r="FV479" s="51"/>
      <c r="FW479" s="51"/>
      <c r="FX479" s="51"/>
      <c r="FY479" s="51"/>
      <c r="FZ479" s="51"/>
      <c r="GA479" s="51"/>
      <c r="GB479" s="51"/>
      <c r="GC479" s="51"/>
      <c r="GD479" s="51"/>
      <c r="GE479" s="51"/>
      <c r="GF479" s="51"/>
      <c r="GG479" s="51"/>
      <c r="GH479" s="51"/>
      <c r="GI479" s="51"/>
      <c r="GJ479" s="51"/>
      <c r="GK479" s="51"/>
      <c r="GL479" s="51"/>
      <c r="GM479" s="51"/>
      <c r="GN479" s="51"/>
      <c r="GO479" s="51"/>
      <c r="GP479" s="51"/>
      <c r="GQ479" s="51"/>
      <c r="GR479" s="51"/>
      <c r="GS479" s="51"/>
      <c r="GT479" s="51"/>
      <c r="GU479" s="51"/>
      <c r="GV479" s="51"/>
      <c r="GW479" s="51"/>
      <c r="GX479" s="51"/>
      <c r="GY479" s="51"/>
      <c r="GZ479" s="51"/>
      <c r="HA479" s="51"/>
      <c r="HB479" s="51"/>
      <c r="HC479" s="51"/>
      <c r="HD479" s="51"/>
      <c r="HE479" s="51"/>
      <c r="HF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c r="BS480" s="51"/>
      <c r="BT480" s="51"/>
      <c r="BU480" s="51"/>
      <c r="BV480" s="51"/>
      <c r="BW480" s="51"/>
      <c r="BX480" s="51"/>
      <c r="BY480" s="51"/>
      <c r="BZ480" s="51"/>
      <c r="CA480" s="51"/>
      <c r="CB480" s="51"/>
      <c r="CC480" s="51"/>
      <c r="CD480" s="51"/>
      <c r="CE480" s="51"/>
      <c r="CF480" s="51"/>
      <c r="CG480" s="51"/>
      <c r="CH480" s="51"/>
      <c r="CI480" s="51"/>
      <c r="CJ480" s="51"/>
      <c r="CK480" s="51"/>
      <c r="CL480" s="51"/>
      <c r="CM480" s="51"/>
      <c r="CN480" s="51"/>
      <c r="CO480" s="51"/>
      <c r="CP480" s="51"/>
      <c r="CQ480" s="51"/>
      <c r="CR480" s="51"/>
      <c r="CS480" s="51"/>
      <c r="CT480" s="51"/>
      <c r="CU480" s="51"/>
      <c r="CV480" s="51"/>
      <c r="CW480" s="51"/>
      <c r="CX480" s="51"/>
      <c r="CY480" s="51"/>
      <c r="CZ480" s="51"/>
      <c r="DA480" s="51"/>
      <c r="DB480" s="51"/>
      <c r="DC480" s="51"/>
      <c r="DD480" s="51"/>
      <c r="DE480" s="51"/>
      <c r="DF480" s="51"/>
      <c r="DG480" s="51"/>
      <c r="DH480" s="51"/>
      <c r="DI480" s="51"/>
      <c r="DJ480" s="51"/>
      <c r="DK480" s="51"/>
      <c r="DL480" s="51"/>
      <c r="DM480" s="51"/>
      <c r="DN480" s="51"/>
      <c r="DO480" s="51"/>
      <c r="DP480" s="51"/>
      <c r="DQ480" s="51"/>
      <c r="DR480" s="51"/>
      <c r="DS480" s="51"/>
      <c r="DT480" s="51"/>
      <c r="DU480" s="51"/>
      <c r="DV480" s="51"/>
      <c r="DW480" s="51"/>
      <c r="DX480" s="51"/>
      <c r="DY480" s="51"/>
      <c r="DZ480" s="51"/>
      <c r="EA480" s="51"/>
      <c r="EB480" s="51"/>
      <c r="EC480" s="51"/>
      <c r="ED480" s="51"/>
      <c r="EE480" s="51"/>
      <c r="EF480" s="51"/>
      <c r="EG480" s="51"/>
      <c r="EH480" s="51"/>
      <c r="EI480" s="51"/>
      <c r="EJ480" s="51"/>
      <c r="EK480" s="51"/>
      <c r="EL480" s="51"/>
      <c r="EM480" s="51"/>
      <c r="EN480" s="51"/>
      <c r="EO480" s="51"/>
      <c r="EP480" s="51"/>
      <c r="EQ480" s="51"/>
      <c r="ER480" s="51"/>
      <c r="ES480" s="51"/>
      <c r="ET480" s="51"/>
      <c r="EU480" s="51"/>
      <c r="EV480" s="51"/>
      <c r="EW480" s="51"/>
      <c r="EX480" s="51"/>
      <c r="EY480" s="51"/>
      <c r="EZ480" s="51"/>
      <c r="FA480" s="51"/>
      <c r="FB480" s="51"/>
      <c r="FC480" s="51"/>
      <c r="FD480" s="51"/>
      <c r="FE480" s="51"/>
      <c r="FF480" s="51"/>
      <c r="FG480" s="51"/>
      <c r="FH480" s="51"/>
      <c r="FI480" s="51"/>
      <c r="FJ480" s="51"/>
      <c r="FK480" s="51"/>
      <c r="FL480" s="51"/>
      <c r="FM480" s="51"/>
      <c r="FN480" s="51"/>
      <c r="FO480" s="51"/>
      <c r="FP480" s="51"/>
      <c r="FQ480" s="51"/>
      <c r="FR480" s="51"/>
      <c r="FS480" s="51"/>
      <c r="FT480" s="51"/>
      <c r="FU480" s="51"/>
      <c r="FV480" s="51"/>
      <c r="FW480" s="51"/>
      <c r="FX480" s="51"/>
      <c r="FY480" s="51"/>
      <c r="FZ480" s="51"/>
      <c r="GA480" s="51"/>
      <c r="GB480" s="51"/>
      <c r="GC480" s="51"/>
      <c r="GD480" s="51"/>
      <c r="GE480" s="51"/>
      <c r="GF480" s="51"/>
      <c r="GG480" s="51"/>
      <c r="GH480" s="51"/>
      <c r="GI480" s="51"/>
      <c r="GJ480" s="51"/>
      <c r="GK480" s="51"/>
      <c r="GL480" s="51"/>
      <c r="GM480" s="51"/>
      <c r="GN480" s="51"/>
      <c r="GO480" s="51"/>
      <c r="GP480" s="51"/>
      <c r="GQ480" s="51"/>
      <c r="GR480" s="51"/>
      <c r="GS480" s="51"/>
      <c r="GT480" s="51"/>
      <c r="GU480" s="51"/>
      <c r="GV480" s="51"/>
      <c r="GW480" s="51"/>
      <c r="GX480" s="51"/>
      <c r="GY480" s="51"/>
      <c r="GZ480" s="51"/>
      <c r="HA480" s="51"/>
      <c r="HB480" s="51"/>
      <c r="HC480" s="51"/>
      <c r="HD480" s="51"/>
      <c r="HE480" s="51"/>
      <c r="HF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c r="BS481" s="51"/>
      <c r="BT481" s="51"/>
      <c r="BU481" s="51"/>
      <c r="BV481" s="51"/>
      <c r="BW481" s="51"/>
      <c r="BX481" s="51"/>
      <c r="BY481" s="51"/>
      <c r="BZ481" s="51"/>
      <c r="CA481" s="51"/>
      <c r="CB481" s="51"/>
      <c r="CC481" s="51"/>
      <c r="CD481" s="51"/>
      <c r="CE481" s="51"/>
      <c r="CF481" s="51"/>
      <c r="CG481" s="51"/>
      <c r="CH481" s="51"/>
      <c r="CI481" s="51"/>
      <c r="CJ481" s="51"/>
      <c r="CK481" s="51"/>
      <c r="CL481" s="51"/>
      <c r="CM481" s="51"/>
      <c r="CN481" s="51"/>
      <c r="CO481" s="51"/>
      <c r="CP481" s="51"/>
      <c r="CQ481" s="51"/>
      <c r="CR481" s="51"/>
      <c r="CS481" s="51"/>
      <c r="CT481" s="51"/>
      <c r="CU481" s="51"/>
      <c r="CV481" s="51"/>
      <c r="CW481" s="51"/>
      <c r="CX481" s="51"/>
      <c r="CY481" s="51"/>
      <c r="CZ481" s="51"/>
      <c r="DA481" s="51"/>
      <c r="DB481" s="51"/>
      <c r="DC481" s="51"/>
      <c r="DD481" s="51"/>
      <c r="DE481" s="51"/>
      <c r="DF481" s="51"/>
      <c r="DG481" s="51"/>
      <c r="DH481" s="51"/>
      <c r="DI481" s="51"/>
      <c r="DJ481" s="51"/>
      <c r="DK481" s="51"/>
      <c r="DL481" s="51"/>
      <c r="DM481" s="51"/>
      <c r="DN481" s="51"/>
      <c r="DO481" s="51"/>
      <c r="DP481" s="51"/>
      <c r="DQ481" s="51"/>
      <c r="DR481" s="51"/>
      <c r="DS481" s="51"/>
      <c r="DT481" s="51"/>
      <c r="DU481" s="51"/>
      <c r="DV481" s="51"/>
      <c r="DW481" s="51"/>
      <c r="DX481" s="51"/>
      <c r="DY481" s="51"/>
      <c r="DZ481" s="51"/>
      <c r="EA481" s="51"/>
      <c r="EB481" s="51"/>
      <c r="EC481" s="51"/>
      <c r="ED481" s="51"/>
      <c r="EE481" s="51"/>
      <c r="EF481" s="51"/>
      <c r="EG481" s="51"/>
      <c r="EH481" s="51"/>
      <c r="EI481" s="51"/>
      <c r="EJ481" s="51"/>
      <c r="EK481" s="51"/>
      <c r="EL481" s="51"/>
      <c r="EM481" s="51"/>
      <c r="EN481" s="51"/>
      <c r="EO481" s="51"/>
      <c r="EP481" s="51"/>
      <c r="EQ481" s="51"/>
      <c r="ER481" s="51"/>
      <c r="ES481" s="51"/>
      <c r="ET481" s="51"/>
      <c r="EU481" s="51"/>
      <c r="EV481" s="51"/>
      <c r="EW481" s="51"/>
      <c r="EX481" s="51"/>
      <c r="EY481" s="51"/>
      <c r="EZ481" s="51"/>
      <c r="FA481" s="51"/>
      <c r="FB481" s="51"/>
      <c r="FC481" s="51"/>
      <c r="FD481" s="51"/>
      <c r="FE481" s="51"/>
      <c r="FF481" s="51"/>
      <c r="FG481" s="51"/>
      <c r="FH481" s="51"/>
      <c r="FI481" s="51"/>
      <c r="FJ481" s="51"/>
      <c r="FK481" s="51"/>
      <c r="FL481" s="51"/>
      <c r="FM481" s="51"/>
      <c r="FN481" s="51"/>
      <c r="FO481" s="51"/>
      <c r="FP481" s="51"/>
      <c r="FQ481" s="51"/>
      <c r="FR481" s="51"/>
      <c r="FS481" s="51"/>
      <c r="FT481" s="51"/>
      <c r="FU481" s="51"/>
      <c r="FV481" s="51"/>
      <c r="FW481" s="51"/>
      <c r="FX481" s="51"/>
      <c r="FY481" s="51"/>
      <c r="FZ481" s="51"/>
      <c r="GA481" s="51"/>
      <c r="GB481" s="51"/>
      <c r="GC481" s="51"/>
      <c r="GD481" s="51"/>
      <c r="GE481" s="51"/>
      <c r="GF481" s="51"/>
      <c r="GG481" s="51"/>
      <c r="GH481" s="51"/>
      <c r="GI481" s="51"/>
      <c r="GJ481" s="51"/>
      <c r="GK481" s="51"/>
      <c r="GL481" s="51"/>
      <c r="GM481" s="51"/>
      <c r="GN481" s="51"/>
      <c r="GO481" s="51"/>
      <c r="GP481" s="51"/>
      <c r="GQ481" s="51"/>
      <c r="GR481" s="51"/>
      <c r="GS481" s="51"/>
      <c r="GT481" s="51"/>
      <c r="GU481" s="51"/>
      <c r="GV481" s="51"/>
      <c r="GW481" s="51"/>
      <c r="GX481" s="51"/>
      <c r="GY481" s="51"/>
      <c r="GZ481" s="51"/>
      <c r="HA481" s="51"/>
      <c r="HB481" s="51"/>
      <c r="HC481" s="51"/>
      <c r="HD481" s="51"/>
      <c r="HE481" s="51"/>
      <c r="HF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c r="BS482" s="51"/>
      <c r="BT482" s="51"/>
      <c r="BU482" s="51"/>
      <c r="BV482" s="51"/>
      <c r="BW482" s="51"/>
      <c r="BX482" s="51"/>
      <c r="BY482" s="51"/>
      <c r="BZ482" s="51"/>
      <c r="CA482" s="51"/>
      <c r="CB482" s="51"/>
      <c r="CC482" s="51"/>
      <c r="CD482" s="51"/>
      <c r="CE482" s="51"/>
      <c r="CF482" s="51"/>
      <c r="CG482" s="51"/>
      <c r="CH482" s="51"/>
      <c r="CI482" s="51"/>
      <c r="CJ482" s="51"/>
      <c r="CK482" s="51"/>
      <c r="CL482" s="51"/>
      <c r="CM482" s="51"/>
      <c r="CN482" s="51"/>
      <c r="CO482" s="51"/>
      <c r="CP482" s="51"/>
      <c r="CQ482" s="51"/>
      <c r="CR482" s="51"/>
      <c r="CS482" s="51"/>
      <c r="CT482" s="51"/>
      <c r="CU482" s="51"/>
      <c r="CV482" s="51"/>
      <c r="CW482" s="51"/>
      <c r="CX482" s="51"/>
      <c r="CY482" s="51"/>
      <c r="CZ482" s="51"/>
      <c r="DA482" s="51"/>
      <c r="DB482" s="51"/>
      <c r="DC482" s="51"/>
      <c r="DD482" s="51"/>
      <c r="DE482" s="51"/>
      <c r="DF482" s="51"/>
      <c r="DG482" s="51"/>
      <c r="DH482" s="51"/>
      <c r="DI482" s="51"/>
      <c r="DJ482" s="51"/>
      <c r="DK482" s="51"/>
      <c r="DL482" s="51"/>
      <c r="DM482" s="51"/>
      <c r="DN482" s="51"/>
      <c r="DO482" s="51"/>
      <c r="DP482" s="51"/>
      <c r="DQ482" s="51"/>
      <c r="DR482" s="51"/>
      <c r="DS482" s="51"/>
      <c r="DT482" s="51"/>
      <c r="DU482" s="51"/>
      <c r="DV482" s="51"/>
      <c r="DW482" s="51"/>
      <c r="DX482" s="51"/>
      <c r="DY482" s="51"/>
      <c r="DZ482" s="51"/>
      <c r="EA482" s="51"/>
      <c r="EB482" s="51"/>
      <c r="EC482" s="51"/>
      <c r="ED482" s="51"/>
      <c r="EE482" s="51"/>
      <c r="EF482" s="51"/>
      <c r="EG482" s="51"/>
      <c r="EH482" s="51"/>
      <c r="EI482" s="51"/>
      <c r="EJ482" s="51"/>
      <c r="EK482" s="51"/>
      <c r="EL482" s="51"/>
      <c r="EM482" s="51"/>
      <c r="EN482" s="51"/>
      <c r="EO482" s="51"/>
      <c r="EP482" s="51"/>
      <c r="EQ482" s="51"/>
      <c r="ER482" s="51"/>
      <c r="ES482" s="51"/>
      <c r="ET482" s="51"/>
      <c r="EU482" s="51"/>
      <c r="EV482" s="51"/>
      <c r="EW482" s="51"/>
      <c r="EX482" s="51"/>
      <c r="EY482" s="51"/>
      <c r="EZ482" s="51"/>
      <c r="FA482" s="51"/>
      <c r="FB482" s="51"/>
      <c r="FC482" s="51"/>
      <c r="FD482" s="51"/>
      <c r="FE482" s="51"/>
      <c r="FF482" s="51"/>
      <c r="FG482" s="51"/>
      <c r="FH482" s="51"/>
      <c r="FI482" s="51"/>
      <c r="FJ482" s="51"/>
      <c r="FK482" s="51"/>
      <c r="FL482" s="51"/>
      <c r="FM482" s="51"/>
      <c r="FN482" s="51"/>
      <c r="FO482" s="51"/>
      <c r="FP482" s="51"/>
      <c r="FQ482" s="51"/>
      <c r="FR482" s="51"/>
      <c r="FS482" s="51"/>
      <c r="FT482" s="51"/>
      <c r="FU482" s="51"/>
      <c r="FV482" s="51"/>
      <c r="FW482" s="51"/>
      <c r="FX482" s="51"/>
      <c r="FY482" s="51"/>
      <c r="FZ482" s="51"/>
      <c r="GA482" s="51"/>
      <c r="GB482" s="51"/>
      <c r="GC482" s="51"/>
      <c r="GD482" s="51"/>
      <c r="GE482" s="51"/>
      <c r="GF482" s="51"/>
      <c r="GG482" s="51"/>
      <c r="GH482" s="51"/>
      <c r="GI482" s="51"/>
      <c r="GJ482" s="51"/>
      <c r="GK482" s="51"/>
      <c r="GL482" s="51"/>
      <c r="GM482" s="51"/>
      <c r="GN482" s="51"/>
      <c r="GO482" s="51"/>
      <c r="GP482" s="51"/>
      <c r="GQ482" s="51"/>
      <c r="GR482" s="51"/>
      <c r="GS482" s="51"/>
      <c r="GT482" s="51"/>
      <c r="GU482" s="51"/>
      <c r="GV482" s="51"/>
      <c r="GW482" s="51"/>
      <c r="GX482" s="51"/>
      <c r="GY482" s="51"/>
      <c r="GZ482" s="51"/>
      <c r="HA482" s="51"/>
      <c r="HB482" s="51"/>
      <c r="HC482" s="51"/>
      <c r="HD482" s="51"/>
      <c r="HE482" s="51"/>
      <c r="HF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c r="BS483" s="51"/>
      <c r="BT483" s="51"/>
      <c r="BU483" s="51"/>
      <c r="BV483" s="51"/>
      <c r="BW483" s="51"/>
      <c r="BX483" s="51"/>
      <c r="BY483" s="51"/>
      <c r="BZ483" s="51"/>
      <c r="CA483" s="51"/>
      <c r="CB483" s="51"/>
      <c r="CC483" s="51"/>
      <c r="CD483" s="51"/>
      <c r="CE483" s="51"/>
      <c r="CF483" s="51"/>
      <c r="CG483" s="51"/>
      <c r="CH483" s="51"/>
      <c r="CI483" s="51"/>
      <c r="CJ483" s="51"/>
      <c r="CK483" s="51"/>
      <c r="CL483" s="51"/>
      <c r="CM483" s="51"/>
      <c r="CN483" s="51"/>
      <c r="CO483" s="51"/>
      <c r="CP483" s="51"/>
      <c r="CQ483" s="51"/>
      <c r="CR483" s="51"/>
      <c r="CS483" s="51"/>
      <c r="CT483" s="51"/>
      <c r="CU483" s="51"/>
      <c r="CV483" s="51"/>
      <c r="CW483" s="51"/>
      <c r="CX483" s="51"/>
      <c r="CY483" s="51"/>
      <c r="CZ483" s="51"/>
      <c r="DA483" s="51"/>
      <c r="DB483" s="51"/>
      <c r="DC483" s="51"/>
      <c r="DD483" s="51"/>
      <c r="DE483" s="51"/>
      <c r="DF483" s="51"/>
      <c r="DG483" s="51"/>
      <c r="DH483" s="51"/>
      <c r="DI483" s="51"/>
      <c r="DJ483" s="51"/>
      <c r="DK483" s="51"/>
      <c r="DL483" s="51"/>
      <c r="DM483" s="51"/>
      <c r="DN483" s="51"/>
      <c r="DO483" s="51"/>
      <c r="DP483" s="51"/>
      <c r="DQ483" s="51"/>
      <c r="DR483" s="51"/>
      <c r="DS483" s="51"/>
      <c r="DT483" s="51"/>
      <c r="DU483" s="51"/>
      <c r="DV483" s="51"/>
      <c r="DW483" s="51"/>
      <c r="DX483" s="51"/>
      <c r="DY483" s="51"/>
      <c r="DZ483" s="51"/>
      <c r="EA483" s="51"/>
      <c r="EB483" s="51"/>
      <c r="EC483" s="51"/>
      <c r="ED483" s="51"/>
      <c r="EE483" s="51"/>
      <c r="EF483" s="51"/>
      <c r="EG483" s="51"/>
      <c r="EH483" s="51"/>
      <c r="EI483" s="51"/>
      <c r="EJ483" s="51"/>
      <c r="EK483" s="51"/>
      <c r="EL483" s="51"/>
      <c r="EM483" s="51"/>
      <c r="EN483" s="51"/>
      <c r="EO483" s="51"/>
      <c r="EP483" s="51"/>
      <c r="EQ483" s="51"/>
      <c r="ER483" s="51"/>
      <c r="ES483" s="51"/>
      <c r="ET483" s="51"/>
      <c r="EU483" s="51"/>
      <c r="EV483" s="51"/>
      <c r="EW483" s="51"/>
      <c r="EX483" s="51"/>
      <c r="EY483" s="51"/>
      <c r="EZ483" s="51"/>
      <c r="FA483" s="51"/>
      <c r="FB483" s="51"/>
      <c r="FC483" s="51"/>
      <c r="FD483" s="51"/>
      <c r="FE483" s="51"/>
      <c r="FF483" s="51"/>
      <c r="FG483" s="51"/>
      <c r="FH483" s="51"/>
      <c r="FI483" s="51"/>
      <c r="FJ483" s="51"/>
      <c r="FK483" s="51"/>
      <c r="FL483" s="51"/>
      <c r="FM483" s="51"/>
      <c r="FN483" s="51"/>
      <c r="FO483" s="51"/>
      <c r="FP483" s="51"/>
      <c r="FQ483" s="51"/>
      <c r="FR483" s="51"/>
      <c r="FS483" s="51"/>
      <c r="FT483" s="51"/>
      <c r="FU483" s="51"/>
      <c r="FV483" s="51"/>
      <c r="FW483" s="51"/>
      <c r="FX483" s="51"/>
      <c r="FY483" s="51"/>
      <c r="FZ483" s="51"/>
      <c r="GA483" s="51"/>
      <c r="GB483" s="51"/>
      <c r="GC483" s="51"/>
      <c r="GD483" s="51"/>
      <c r="GE483" s="51"/>
      <c r="GF483" s="51"/>
      <c r="GG483" s="51"/>
      <c r="GH483" s="51"/>
      <c r="GI483" s="51"/>
      <c r="GJ483" s="51"/>
      <c r="GK483" s="51"/>
      <c r="GL483" s="51"/>
      <c r="GM483" s="51"/>
      <c r="GN483" s="51"/>
      <c r="GO483" s="51"/>
      <c r="GP483" s="51"/>
      <c r="GQ483" s="51"/>
      <c r="GR483" s="51"/>
      <c r="GS483" s="51"/>
      <c r="GT483" s="51"/>
      <c r="GU483" s="51"/>
      <c r="GV483" s="51"/>
      <c r="GW483" s="51"/>
      <c r="GX483" s="51"/>
      <c r="GY483" s="51"/>
      <c r="GZ483" s="51"/>
      <c r="HA483" s="51"/>
      <c r="HB483" s="51"/>
      <c r="HC483" s="51"/>
      <c r="HD483" s="51"/>
      <c r="HE483" s="51"/>
      <c r="HF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c r="BS484" s="51"/>
      <c r="BT484" s="51"/>
      <c r="BU484" s="51"/>
      <c r="BV484" s="51"/>
      <c r="BW484" s="51"/>
      <c r="BX484" s="51"/>
      <c r="BY484" s="51"/>
      <c r="BZ484" s="51"/>
      <c r="CA484" s="51"/>
      <c r="CB484" s="51"/>
      <c r="CC484" s="51"/>
      <c r="CD484" s="51"/>
      <c r="CE484" s="51"/>
      <c r="CF484" s="51"/>
      <c r="CG484" s="51"/>
      <c r="CH484" s="51"/>
      <c r="CI484" s="51"/>
      <c r="CJ484" s="51"/>
      <c r="CK484" s="51"/>
      <c r="CL484" s="51"/>
      <c r="CM484" s="51"/>
      <c r="CN484" s="51"/>
      <c r="CO484" s="51"/>
      <c r="CP484" s="51"/>
      <c r="CQ484" s="51"/>
      <c r="CR484" s="51"/>
      <c r="CS484" s="51"/>
      <c r="CT484" s="51"/>
      <c r="CU484" s="51"/>
      <c r="CV484" s="51"/>
      <c r="CW484" s="51"/>
      <c r="CX484" s="51"/>
      <c r="CY484" s="51"/>
      <c r="CZ484" s="51"/>
      <c r="DA484" s="51"/>
      <c r="DB484" s="51"/>
      <c r="DC484" s="51"/>
      <c r="DD484" s="51"/>
      <c r="DE484" s="51"/>
      <c r="DF484" s="51"/>
      <c r="DG484" s="51"/>
      <c r="DH484" s="51"/>
      <c r="DI484" s="51"/>
      <c r="DJ484" s="51"/>
      <c r="DK484" s="51"/>
      <c r="DL484" s="51"/>
      <c r="DM484" s="51"/>
      <c r="DN484" s="51"/>
      <c r="DO484" s="51"/>
      <c r="DP484" s="51"/>
      <c r="DQ484" s="51"/>
      <c r="DR484" s="51"/>
      <c r="DS484" s="51"/>
      <c r="DT484" s="51"/>
      <c r="DU484" s="51"/>
      <c r="DV484" s="51"/>
      <c r="DW484" s="51"/>
      <c r="DX484" s="51"/>
      <c r="DY484" s="51"/>
      <c r="DZ484" s="51"/>
      <c r="EA484" s="51"/>
      <c r="EB484" s="51"/>
      <c r="EC484" s="51"/>
      <c r="ED484" s="51"/>
      <c r="EE484" s="51"/>
      <c r="EF484" s="51"/>
      <c r="EG484" s="51"/>
      <c r="EH484" s="51"/>
      <c r="EI484" s="51"/>
      <c r="EJ484" s="51"/>
      <c r="EK484" s="51"/>
      <c r="EL484" s="51"/>
      <c r="EM484" s="51"/>
      <c r="EN484" s="51"/>
      <c r="EO484" s="51"/>
      <c r="EP484" s="51"/>
      <c r="EQ484" s="51"/>
      <c r="ER484" s="51"/>
      <c r="ES484" s="51"/>
      <c r="ET484" s="51"/>
      <c r="EU484" s="51"/>
      <c r="EV484" s="51"/>
      <c r="EW484" s="51"/>
      <c r="EX484" s="51"/>
      <c r="EY484" s="51"/>
      <c r="EZ484" s="51"/>
      <c r="FA484" s="51"/>
      <c r="FB484" s="51"/>
      <c r="FC484" s="51"/>
      <c r="FD484" s="51"/>
      <c r="FE484" s="51"/>
      <c r="FF484" s="51"/>
      <c r="FG484" s="51"/>
      <c r="FH484" s="51"/>
      <c r="FI484" s="51"/>
      <c r="FJ484" s="51"/>
      <c r="FK484" s="51"/>
      <c r="FL484" s="51"/>
      <c r="FM484" s="51"/>
      <c r="FN484" s="51"/>
      <c r="FO484" s="51"/>
      <c r="FP484" s="51"/>
      <c r="FQ484" s="51"/>
      <c r="FR484" s="51"/>
      <c r="FS484" s="51"/>
      <c r="FT484" s="51"/>
      <c r="FU484" s="51"/>
      <c r="FV484" s="51"/>
      <c r="FW484" s="51"/>
      <c r="FX484" s="51"/>
      <c r="FY484" s="51"/>
      <c r="FZ484" s="51"/>
      <c r="GA484" s="51"/>
      <c r="GB484" s="51"/>
      <c r="GC484" s="51"/>
      <c r="GD484" s="51"/>
      <c r="GE484" s="51"/>
      <c r="GF484" s="51"/>
      <c r="GG484" s="51"/>
      <c r="GH484" s="51"/>
      <c r="GI484" s="51"/>
      <c r="GJ484" s="51"/>
      <c r="GK484" s="51"/>
      <c r="GL484" s="51"/>
      <c r="GM484" s="51"/>
      <c r="GN484" s="51"/>
      <c r="GO484" s="51"/>
      <c r="GP484" s="51"/>
      <c r="GQ484" s="51"/>
      <c r="GR484" s="51"/>
      <c r="GS484" s="51"/>
      <c r="GT484" s="51"/>
      <c r="GU484" s="51"/>
      <c r="GV484" s="51"/>
      <c r="GW484" s="51"/>
      <c r="GX484" s="51"/>
      <c r="GY484" s="51"/>
      <c r="GZ484" s="51"/>
      <c r="HA484" s="51"/>
      <c r="HB484" s="51"/>
      <c r="HC484" s="51"/>
      <c r="HD484" s="51"/>
      <c r="HE484" s="51"/>
      <c r="HF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c r="BS485" s="51"/>
      <c r="BT485" s="51"/>
      <c r="BU485" s="51"/>
      <c r="BV485" s="51"/>
      <c r="BW485" s="51"/>
      <c r="BX485" s="51"/>
      <c r="BY485" s="51"/>
      <c r="BZ485" s="51"/>
      <c r="CA485" s="51"/>
      <c r="CB485" s="51"/>
      <c r="CC485" s="51"/>
      <c r="CD485" s="51"/>
      <c r="CE485" s="51"/>
      <c r="CF485" s="51"/>
      <c r="CG485" s="51"/>
      <c r="CH485" s="51"/>
      <c r="CI485" s="51"/>
      <c r="CJ485" s="51"/>
      <c r="CK485" s="51"/>
      <c r="CL485" s="51"/>
      <c r="CM485" s="51"/>
      <c r="CN485" s="51"/>
      <c r="CO485" s="51"/>
      <c r="CP485" s="51"/>
      <c r="CQ485" s="51"/>
      <c r="CR485" s="51"/>
      <c r="CS485" s="51"/>
      <c r="CT485" s="51"/>
      <c r="CU485" s="51"/>
      <c r="CV485" s="51"/>
      <c r="CW485" s="51"/>
      <c r="CX485" s="51"/>
      <c r="CY485" s="51"/>
      <c r="CZ485" s="51"/>
      <c r="DA485" s="51"/>
      <c r="DB485" s="51"/>
      <c r="DC485" s="51"/>
      <c r="DD485" s="51"/>
      <c r="DE485" s="51"/>
      <c r="DF485" s="51"/>
      <c r="DG485" s="51"/>
      <c r="DH485" s="51"/>
      <c r="DI485" s="51"/>
      <c r="DJ485" s="51"/>
      <c r="DK485" s="51"/>
      <c r="DL485" s="51"/>
      <c r="DM485" s="51"/>
      <c r="DN485" s="51"/>
      <c r="DO485" s="51"/>
      <c r="DP485" s="51"/>
      <c r="DQ485" s="51"/>
      <c r="DR485" s="51"/>
      <c r="DS485" s="51"/>
      <c r="DT485" s="51"/>
      <c r="DU485" s="51"/>
      <c r="DV485" s="51"/>
      <c r="DW485" s="51"/>
      <c r="DX485" s="51"/>
      <c r="DY485" s="51"/>
      <c r="DZ485" s="51"/>
      <c r="EA485" s="51"/>
      <c r="EB485" s="51"/>
      <c r="EC485" s="51"/>
      <c r="ED485" s="51"/>
      <c r="EE485" s="51"/>
      <c r="EF485" s="51"/>
      <c r="EG485" s="51"/>
      <c r="EH485" s="51"/>
      <c r="EI485" s="51"/>
      <c r="EJ485" s="51"/>
      <c r="EK485" s="51"/>
      <c r="EL485" s="51"/>
      <c r="EM485" s="51"/>
      <c r="EN485" s="51"/>
      <c r="EO485" s="51"/>
      <c r="EP485" s="51"/>
      <c r="EQ485" s="51"/>
      <c r="ER485" s="51"/>
      <c r="ES485" s="51"/>
      <c r="ET485" s="51"/>
      <c r="EU485" s="51"/>
      <c r="EV485" s="51"/>
      <c r="EW485" s="51"/>
      <c r="EX485" s="51"/>
      <c r="EY485" s="51"/>
      <c r="EZ485" s="51"/>
      <c r="FA485" s="51"/>
      <c r="FB485" s="51"/>
      <c r="FC485" s="51"/>
      <c r="FD485" s="51"/>
      <c r="FE485" s="51"/>
      <c r="FF485" s="51"/>
      <c r="FG485" s="51"/>
      <c r="FH485" s="51"/>
      <c r="FI485" s="51"/>
      <c r="FJ485" s="51"/>
      <c r="FK485" s="51"/>
      <c r="FL485" s="51"/>
      <c r="FM485" s="51"/>
      <c r="FN485" s="51"/>
      <c r="FO485" s="51"/>
      <c r="FP485" s="51"/>
      <c r="FQ485" s="51"/>
      <c r="FR485" s="51"/>
      <c r="FS485" s="51"/>
      <c r="FT485" s="51"/>
      <c r="FU485" s="51"/>
      <c r="FV485" s="51"/>
      <c r="FW485" s="51"/>
      <c r="FX485" s="51"/>
      <c r="FY485" s="51"/>
      <c r="FZ485" s="51"/>
      <c r="GA485" s="51"/>
      <c r="GB485" s="51"/>
      <c r="GC485" s="51"/>
      <c r="GD485" s="51"/>
      <c r="GE485" s="51"/>
      <c r="GF485" s="51"/>
      <c r="GG485" s="51"/>
      <c r="GH485" s="51"/>
      <c r="GI485" s="51"/>
      <c r="GJ485" s="51"/>
      <c r="GK485" s="51"/>
      <c r="GL485" s="51"/>
      <c r="GM485" s="51"/>
      <c r="GN485" s="51"/>
      <c r="GO485" s="51"/>
      <c r="GP485" s="51"/>
      <c r="GQ485" s="51"/>
      <c r="GR485" s="51"/>
      <c r="GS485" s="51"/>
      <c r="GT485" s="51"/>
      <c r="GU485" s="51"/>
      <c r="GV485" s="51"/>
      <c r="GW485" s="51"/>
      <c r="GX485" s="51"/>
      <c r="GY485" s="51"/>
      <c r="GZ485" s="51"/>
      <c r="HA485" s="51"/>
      <c r="HB485" s="51"/>
      <c r="HC485" s="51"/>
      <c r="HD485" s="51"/>
      <c r="HE485" s="51"/>
      <c r="HF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c r="BS486" s="51"/>
      <c r="BT486" s="51"/>
      <c r="BU486" s="51"/>
      <c r="BV486" s="51"/>
      <c r="BW486" s="51"/>
      <c r="BX486" s="51"/>
      <c r="BY486" s="51"/>
      <c r="BZ486" s="51"/>
      <c r="CA486" s="51"/>
      <c r="CB486" s="51"/>
      <c r="CC486" s="51"/>
      <c r="CD486" s="51"/>
      <c r="CE486" s="51"/>
      <c r="CF486" s="51"/>
      <c r="CG486" s="51"/>
      <c r="CH486" s="51"/>
      <c r="CI486" s="51"/>
      <c r="CJ486" s="51"/>
      <c r="CK486" s="51"/>
      <c r="CL486" s="51"/>
      <c r="CM486" s="51"/>
      <c r="CN486" s="51"/>
      <c r="CO486" s="51"/>
      <c r="CP486" s="51"/>
      <c r="CQ486" s="51"/>
      <c r="CR486" s="51"/>
      <c r="CS486" s="51"/>
      <c r="CT486" s="51"/>
      <c r="CU486" s="51"/>
      <c r="CV486" s="51"/>
      <c r="CW486" s="51"/>
      <c r="CX486" s="51"/>
      <c r="CY486" s="51"/>
      <c r="CZ486" s="51"/>
      <c r="DA486" s="51"/>
      <c r="DB486" s="51"/>
      <c r="DC486" s="51"/>
      <c r="DD486" s="51"/>
      <c r="DE486" s="51"/>
      <c r="DF486" s="51"/>
      <c r="DG486" s="51"/>
      <c r="DH486" s="51"/>
      <c r="DI486" s="51"/>
      <c r="DJ486" s="51"/>
      <c r="DK486" s="51"/>
      <c r="DL486" s="51"/>
      <c r="DM486" s="51"/>
      <c r="DN486" s="51"/>
      <c r="DO486" s="51"/>
      <c r="DP486" s="51"/>
      <c r="DQ486" s="51"/>
      <c r="DR486" s="51"/>
      <c r="DS486" s="51"/>
      <c r="DT486" s="51"/>
      <c r="DU486" s="51"/>
      <c r="DV486" s="51"/>
      <c r="DW486" s="51"/>
      <c r="DX486" s="51"/>
      <c r="DY486" s="51"/>
      <c r="DZ486" s="51"/>
      <c r="EA486" s="51"/>
      <c r="EB486" s="51"/>
      <c r="EC486" s="51"/>
      <c r="ED486" s="51"/>
      <c r="EE486" s="51"/>
      <c r="EF486" s="51"/>
      <c r="EG486" s="51"/>
      <c r="EH486" s="51"/>
      <c r="EI486" s="51"/>
      <c r="EJ486" s="51"/>
      <c r="EK486" s="51"/>
      <c r="EL486" s="51"/>
      <c r="EM486" s="51"/>
      <c r="EN486" s="51"/>
      <c r="EO486" s="51"/>
      <c r="EP486" s="51"/>
      <c r="EQ486" s="51"/>
      <c r="ER486" s="51"/>
      <c r="ES486" s="51"/>
      <c r="ET486" s="51"/>
      <c r="EU486" s="51"/>
      <c r="EV486" s="51"/>
      <c r="EW486" s="51"/>
      <c r="EX486" s="51"/>
      <c r="EY486" s="51"/>
      <c r="EZ486" s="51"/>
      <c r="FA486" s="51"/>
      <c r="FB486" s="51"/>
      <c r="FC486" s="51"/>
      <c r="FD486" s="51"/>
      <c r="FE486" s="51"/>
      <c r="FF486" s="51"/>
      <c r="FG486" s="51"/>
      <c r="FH486" s="51"/>
      <c r="FI486" s="51"/>
      <c r="FJ486" s="51"/>
      <c r="FK486" s="51"/>
      <c r="FL486" s="51"/>
      <c r="FM486" s="51"/>
      <c r="FN486" s="51"/>
      <c r="FO486" s="51"/>
      <c r="FP486" s="51"/>
      <c r="FQ486" s="51"/>
      <c r="FR486" s="51"/>
      <c r="FS486" s="51"/>
      <c r="FT486" s="51"/>
      <c r="FU486" s="51"/>
      <c r="FV486" s="51"/>
      <c r="FW486" s="51"/>
      <c r="FX486" s="51"/>
      <c r="FY486" s="51"/>
      <c r="FZ486" s="51"/>
      <c r="GA486" s="51"/>
      <c r="GB486" s="51"/>
      <c r="GC486" s="51"/>
      <c r="GD486" s="51"/>
      <c r="GE486" s="51"/>
      <c r="GF486" s="51"/>
      <c r="GG486" s="51"/>
      <c r="GH486" s="51"/>
      <c r="GI486" s="51"/>
      <c r="GJ486" s="51"/>
      <c r="GK486" s="51"/>
      <c r="GL486" s="51"/>
      <c r="GM486" s="51"/>
      <c r="GN486" s="51"/>
      <c r="GO486" s="51"/>
      <c r="GP486" s="51"/>
      <c r="GQ486" s="51"/>
      <c r="GR486" s="51"/>
      <c r="GS486" s="51"/>
      <c r="GT486" s="51"/>
      <c r="GU486" s="51"/>
      <c r="GV486" s="51"/>
      <c r="GW486" s="51"/>
      <c r="GX486" s="51"/>
      <c r="GY486" s="51"/>
      <c r="GZ486" s="51"/>
      <c r="HA486" s="51"/>
      <c r="HB486" s="51"/>
      <c r="HC486" s="51"/>
      <c r="HD486" s="51"/>
      <c r="HE486" s="51"/>
      <c r="HF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c r="BS487" s="51"/>
      <c r="BT487" s="51"/>
      <c r="BU487" s="51"/>
      <c r="BV487" s="51"/>
      <c r="BW487" s="51"/>
      <c r="BX487" s="51"/>
      <c r="BY487" s="51"/>
      <c r="BZ487" s="51"/>
      <c r="CA487" s="51"/>
      <c r="CB487" s="51"/>
      <c r="CC487" s="51"/>
      <c r="CD487" s="51"/>
      <c r="CE487" s="51"/>
      <c r="CF487" s="51"/>
      <c r="CG487" s="51"/>
      <c r="CH487" s="51"/>
      <c r="CI487" s="51"/>
      <c r="CJ487" s="51"/>
      <c r="CK487" s="51"/>
      <c r="CL487" s="51"/>
      <c r="CM487" s="51"/>
      <c r="CN487" s="51"/>
      <c r="CO487" s="51"/>
      <c r="CP487" s="51"/>
      <c r="CQ487" s="51"/>
      <c r="CR487" s="51"/>
      <c r="CS487" s="51"/>
      <c r="CT487" s="51"/>
      <c r="CU487" s="51"/>
      <c r="CV487" s="51"/>
      <c r="CW487" s="51"/>
      <c r="CX487" s="51"/>
      <c r="CY487" s="51"/>
      <c r="CZ487" s="51"/>
      <c r="DA487" s="51"/>
      <c r="DB487" s="51"/>
      <c r="DC487" s="51"/>
      <c r="DD487" s="51"/>
      <c r="DE487" s="51"/>
      <c r="DF487" s="51"/>
      <c r="DG487" s="51"/>
      <c r="DH487" s="51"/>
      <c r="DI487" s="51"/>
      <c r="DJ487" s="51"/>
      <c r="DK487" s="51"/>
      <c r="DL487" s="51"/>
      <c r="DM487" s="51"/>
      <c r="DN487" s="51"/>
      <c r="DO487" s="51"/>
      <c r="DP487" s="51"/>
      <c r="DQ487" s="51"/>
      <c r="DR487" s="51"/>
      <c r="DS487" s="51"/>
      <c r="DT487" s="51"/>
      <c r="DU487" s="51"/>
      <c r="DV487" s="51"/>
      <c r="DW487" s="51"/>
      <c r="DX487" s="51"/>
      <c r="DY487" s="51"/>
      <c r="DZ487" s="51"/>
      <c r="EA487" s="51"/>
      <c r="EB487" s="51"/>
      <c r="EC487" s="51"/>
      <c r="ED487" s="51"/>
      <c r="EE487" s="51"/>
      <c r="EF487" s="51"/>
      <c r="EG487" s="51"/>
      <c r="EH487" s="51"/>
      <c r="EI487" s="51"/>
      <c r="EJ487" s="51"/>
      <c r="EK487" s="51"/>
      <c r="EL487" s="51"/>
      <c r="EM487" s="51"/>
      <c r="EN487" s="51"/>
      <c r="EO487" s="51"/>
      <c r="EP487" s="51"/>
      <c r="EQ487" s="51"/>
      <c r="ER487" s="51"/>
      <c r="ES487" s="51"/>
      <c r="ET487" s="51"/>
      <c r="EU487" s="51"/>
      <c r="EV487" s="51"/>
      <c r="EW487" s="51"/>
      <c r="EX487" s="51"/>
      <c r="EY487" s="51"/>
      <c r="EZ487" s="51"/>
      <c r="FA487" s="51"/>
      <c r="FB487" s="51"/>
      <c r="FC487" s="51"/>
      <c r="FD487" s="51"/>
      <c r="FE487" s="51"/>
      <c r="FF487" s="51"/>
      <c r="FG487" s="51"/>
      <c r="FH487" s="51"/>
      <c r="FI487" s="51"/>
      <c r="FJ487" s="51"/>
      <c r="FK487" s="51"/>
      <c r="FL487" s="51"/>
      <c r="FM487" s="51"/>
      <c r="FN487" s="51"/>
      <c r="FO487" s="51"/>
      <c r="FP487" s="51"/>
      <c r="FQ487" s="51"/>
      <c r="FR487" s="51"/>
      <c r="FS487" s="51"/>
      <c r="FT487" s="51"/>
      <c r="FU487" s="51"/>
      <c r="FV487" s="51"/>
      <c r="FW487" s="51"/>
      <c r="FX487" s="51"/>
      <c r="FY487" s="51"/>
      <c r="FZ487" s="51"/>
      <c r="GA487" s="51"/>
      <c r="GB487" s="51"/>
      <c r="GC487" s="51"/>
      <c r="GD487" s="51"/>
      <c r="GE487" s="51"/>
      <c r="GF487" s="51"/>
      <c r="GG487" s="51"/>
      <c r="GH487" s="51"/>
      <c r="GI487" s="51"/>
      <c r="GJ487" s="51"/>
      <c r="GK487" s="51"/>
      <c r="GL487" s="51"/>
      <c r="GM487" s="51"/>
      <c r="GN487" s="51"/>
      <c r="GO487" s="51"/>
      <c r="GP487" s="51"/>
      <c r="GQ487" s="51"/>
      <c r="GR487" s="51"/>
      <c r="GS487" s="51"/>
      <c r="GT487" s="51"/>
      <c r="GU487" s="51"/>
      <c r="GV487" s="51"/>
      <c r="GW487" s="51"/>
      <c r="GX487" s="51"/>
      <c r="GY487" s="51"/>
      <c r="GZ487" s="51"/>
      <c r="HA487" s="51"/>
      <c r="HB487" s="51"/>
      <c r="HC487" s="51"/>
      <c r="HD487" s="51"/>
      <c r="HE487" s="51"/>
      <c r="HF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c r="BS488" s="51"/>
      <c r="BT488" s="51"/>
      <c r="BU488" s="51"/>
      <c r="BV488" s="51"/>
      <c r="BW488" s="51"/>
      <c r="BX488" s="51"/>
      <c r="BY488" s="51"/>
      <c r="BZ488" s="51"/>
      <c r="CA488" s="51"/>
      <c r="CB488" s="51"/>
      <c r="CC488" s="51"/>
      <c r="CD488" s="51"/>
      <c r="CE488" s="51"/>
      <c r="CF488" s="51"/>
      <c r="CG488" s="51"/>
      <c r="CH488" s="51"/>
      <c r="CI488" s="51"/>
      <c r="CJ488" s="51"/>
      <c r="CK488" s="51"/>
      <c r="CL488" s="51"/>
      <c r="CM488" s="51"/>
      <c r="CN488" s="51"/>
      <c r="CO488" s="51"/>
      <c r="CP488" s="51"/>
      <c r="CQ488" s="51"/>
      <c r="CR488" s="51"/>
      <c r="CS488" s="51"/>
      <c r="CT488" s="51"/>
      <c r="CU488" s="51"/>
      <c r="CV488" s="51"/>
      <c r="CW488" s="51"/>
      <c r="CX488" s="51"/>
      <c r="CY488" s="51"/>
      <c r="CZ488" s="51"/>
      <c r="DA488" s="51"/>
      <c r="DB488" s="51"/>
      <c r="DC488" s="51"/>
      <c r="DD488" s="51"/>
      <c r="DE488" s="51"/>
      <c r="DF488" s="51"/>
      <c r="DG488" s="51"/>
      <c r="DH488" s="51"/>
      <c r="DI488" s="51"/>
      <c r="DJ488" s="51"/>
      <c r="DK488" s="51"/>
      <c r="DL488" s="51"/>
      <c r="DM488" s="51"/>
      <c r="DN488" s="51"/>
      <c r="DO488" s="51"/>
      <c r="DP488" s="51"/>
      <c r="DQ488" s="51"/>
      <c r="DR488" s="51"/>
      <c r="DS488" s="51"/>
      <c r="DT488" s="51"/>
      <c r="DU488" s="51"/>
      <c r="DV488" s="51"/>
      <c r="DW488" s="51"/>
      <c r="DX488" s="51"/>
      <c r="DY488" s="51"/>
      <c r="DZ488" s="51"/>
      <c r="EA488" s="51"/>
      <c r="EB488" s="51"/>
      <c r="EC488" s="51"/>
      <c r="ED488" s="51"/>
      <c r="EE488" s="51"/>
      <c r="EF488" s="51"/>
      <c r="EG488" s="51"/>
      <c r="EH488" s="51"/>
      <c r="EI488" s="51"/>
      <c r="EJ488" s="51"/>
      <c r="EK488" s="51"/>
      <c r="EL488" s="51"/>
      <c r="EM488" s="51"/>
      <c r="EN488" s="51"/>
      <c r="EO488" s="51"/>
      <c r="EP488" s="51"/>
      <c r="EQ488" s="51"/>
      <c r="ER488" s="51"/>
      <c r="ES488" s="51"/>
      <c r="ET488" s="51"/>
      <c r="EU488" s="51"/>
      <c r="EV488" s="51"/>
      <c r="EW488" s="51"/>
      <c r="EX488" s="51"/>
      <c r="EY488" s="51"/>
      <c r="EZ488" s="51"/>
      <c r="FA488" s="51"/>
      <c r="FB488" s="51"/>
      <c r="FC488" s="51"/>
      <c r="FD488" s="51"/>
      <c r="FE488" s="51"/>
      <c r="FF488" s="51"/>
      <c r="FG488" s="51"/>
      <c r="FH488" s="51"/>
      <c r="FI488" s="51"/>
      <c r="FJ488" s="51"/>
      <c r="FK488" s="51"/>
      <c r="FL488" s="51"/>
      <c r="FM488" s="51"/>
      <c r="FN488" s="51"/>
      <c r="FO488" s="51"/>
      <c r="FP488" s="51"/>
      <c r="FQ488" s="51"/>
      <c r="FR488" s="51"/>
      <c r="FS488" s="51"/>
      <c r="FT488" s="51"/>
      <c r="FU488" s="51"/>
      <c r="FV488" s="51"/>
      <c r="FW488" s="51"/>
      <c r="FX488" s="51"/>
      <c r="FY488" s="51"/>
      <c r="FZ488" s="51"/>
      <c r="GA488" s="51"/>
      <c r="GB488" s="51"/>
      <c r="GC488" s="51"/>
      <c r="GD488" s="51"/>
      <c r="GE488" s="51"/>
      <c r="GF488" s="51"/>
      <c r="GG488" s="51"/>
      <c r="GH488" s="51"/>
      <c r="GI488" s="51"/>
      <c r="GJ488" s="51"/>
      <c r="GK488" s="51"/>
      <c r="GL488" s="51"/>
      <c r="GM488" s="51"/>
      <c r="GN488" s="51"/>
      <c r="GO488" s="51"/>
      <c r="GP488" s="51"/>
      <c r="GQ488" s="51"/>
      <c r="GR488" s="51"/>
      <c r="GS488" s="51"/>
      <c r="GT488" s="51"/>
      <c r="GU488" s="51"/>
      <c r="GV488" s="51"/>
      <c r="GW488" s="51"/>
      <c r="GX488" s="51"/>
      <c r="GY488" s="51"/>
      <c r="GZ488" s="51"/>
      <c r="HA488" s="51"/>
      <c r="HB488" s="51"/>
      <c r="HC488" s="51"/>
      <c r="HD488" s="51"/>
      <c r="HE488" s="51"/>
      <c r="HF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c r="BS489" s="51"/>
      <c r="BT489" s="51"/>
      <c r="BU489" s="51"/>
      <c r="BV489" s="51"/>
      <c r="BW489" s="51"/>
      <c r="BX489" s="51"/>
      <c r="BY489" s="51"/>
      <c r="BZ489" s="51"/>
      <c r="CA489" s="51"/>
      <c r="CB489" s="51"/>
      <c r="CC489" s="51"/>
      <c r="CD489" s="51"/>
      <c r="CE489" s="51"/>
      <c r="CF489" s="51"/>
      <c r="CG489" s="51"/>
      <c r="CH489" s="51"/>
      <c r="CI489" s="51"/>
      <c r="CJ489" s="51"/>
      <c r="CK489" s="51"/>
      <c r="CL489" s="51"/>
      <c r="CM489" s="51"/>
      <c r="CN489" s="51"/>
      <c r="CO489" s="51"/>
      <c r="CP489" s="51"/>
      <c r="CQ489" s="51"/>
      <c r="CR489" s="51"/>
      <c r="CS489" s="51"/>
      <c r="CT489" s="51"/>
      <c r="CU489" s="51"/>
      <c r="CV489" s="51"/>
      <c r="CW489" s="51"/>
      <c r="CX489" s="51"/>
      <c r="CY489" s="51"/>
      <c r="CZ489" s="51"/>
      <c r="DA489" s="51"/>
      <c r="DB489" s="51"/>
      <c r="DC489" s="51"/>
      <c r="DD489" s="51"/>
      <c r="DE489" s="51"/>
      <c r="DF489" s="51"/>
      <c r="DG489" s="51"/>
      <c r="DH489" s="51"/>
      <c r="DI489" s="51"/>
      <c r="DJ489" s="51"/>
      <c r="DK489" s="51"/>
      <c r="DL489" s="51"/>
      <c r="DM489" s="51"/>
      <c r="DN489" s="51"/>
      <c r="DO489" s="51"/>
      <c r="DP489" s="51"/>
      <c r="DQ489" s="51"/>
      <c r="DR489" s="51"/>
      <c r="DS489" s="51"/>
      <c r="DT489" s="51"/>
      <c r="DU489" s="51"/>
      <c r="DV489" s="51"/>
      <c r="DW489" s="51"/>
      <c r="DX489" s="51"/>
      <c r="DY489" s="51"/>
      <c r="DZ489" s="51"/>
      <c r="EA489" s="51"/>
      <c r="EB489" s="51"/>
      <c r="EC489" s="51"/>
      <c r="ED489" s="51"/>
      <c r="EE489" s="51"/>
      <c r="EF489" s="51"/>
      <c r="EG489" s="51"/>
      <c r="EH489" s="51"/>
      <c r="EI489" s="51"/>
      <c r="EJ489" s="51"/>
      <c r="EK489" s="51"/>
      <c r="EL489" s="51"/>
      <c r="EM489" s="51"/>
      <c r="EN489" s="51"/>
      <c r="EO489" s="51"/>
      <c r="EP489" s="51"/>
      <c r="EQ489" s="51"/>
      <c r="ER489" s="51"/>
      <c r="ES489" s="51"/>
      <c r="ET489" s="51"/>
      <c r="EU489" s="51"/>
      <c r="EV489" s="51"/>
      <c r="EW489" s="51"/>
      <c r="EX489" s="51"/>
      <c r="EY489" s="51"/>
      <c r="EZ489" s="51"/>
      <c r="FA489" s="51"/>
      <c r="FB489" s="51"/>
      <c r="FC489" s="51"/>
      <c r="FD489" s="51"/>
      <c r="FE489" s="51"/>
      <c r="FF489" s="51"/>
      <c r="FG489" s="51"/>
      <c r="FH489" s="51"/>
      <c r="FI489" s="51"/>
      <c r="FJ489" s="51"/>
      <c r="FK489" s="51"/>
      <c r="FL489" s="51"/>
      <c r="FM489" s="51"/>
      <c r="FN489" s="51"/>
      <c r="FO489" s="51"/>
      <c r="FP489" s="51"/>
      <c r="FQ489" s="51"/>
      <c r="FR489" s="51"/>
      <c r="FS489" s="51"/>
      <c r="FT489" s="51"/>
      <c r="FU489" s="51"/>
      <c r="FV489" s="51"/>
      <c r="FW489" s="51"/>
      <c r="FX489" s="51"/>
      <c r="FY489" s="51"/>
      <c r="FZ489" s="51"/>
      <c r="GA489" s="51"/>
      <c r="GB489" s="51"/>
      <c r="GC489" s="51"/>
      <c r="GD489" s="51"/>
      <c r="GE489" s="51"/>
      <c r="GF489" s="51"/>
      <c r="GG489" s="51"/>
      <c r="GH489" s="51"/>
      <c r="GI489" s="51"/>
      <c r="GJ489" s="51"/>
      <c r="GK489" s="51"/>
      <c r="GL489" s="51"/>
      <c r="GM489" s="51"/>
      <c r="GN489" s="51"/>
      <c r="GO489" s="51"/>
      <c r="GP489" s="51"/>
      <c r="GQ489" s="51"/>
      <c r="GR489" s="51"/>
      <c r="GS489" s="51"/>
      <c r="GT489" s="51"/>
      <c r="GU489" s="51"/>
      <c r="GV489" s="51"/>
      <c r="GW489" s="51"/>
      <c r="GX489" s="51"/>
      <c r="GY489" s="51"/>
      <c r="GZ489" s="51"/>
      <c r="HA489" s="51"/>
      <c r="HB489" s="51"/>
      <c r="HC489" s="51"/>
      <c r="HD489" s="51"/>
      <c r="HE489" s="51"/>
      <c r="HF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c r="BS490" s="51"/>
      <c r="BT490" s="51"/>
      <c r="BU490" s="51"/>
      <c r="BV490" s="51"/>
      <c r="BW490" s="51"/>
      <c r="BX490" s="51"/>
      <c r="BY490" s="51"/>
      <c r="BZ490" s="51"/>
      <c r="CA490" s="51"/>
      <c r="CB490" s="51"/>
      <c r="CC490" s="51"/>
      <c r="CD490" s="51"/>
      <c r="CE490" s="51"/>
      <c r="CF490" s="51"/>
      <c r="CG490" s="51"/>
      <c r="CH490" s="51"/>
      <c r="CI490" s="51"/>
      <c r="CJ490" s="51"/>
      <c r="CK490" s="51"/>
      <c r="CL490" s="51"/>
      <c r="CM490" s="51"/>
      <c r="CN490" s="51"/>
      <c r="CO490" s="51"/>
      <c r="CP490" s="51"/>
      <c r="CQ490" s="51"/>
      <c r="CR490" s="51"/>
      <c r="CS490" s="51"/>
      <c r="CT490" s="51"/>
      <c r="CU490" s="51"/>
      <c r="CV490" s="51"/>
      <c r="CW490" s="51"/>
      <c r="CX490" s="51"/>
      <c r="CY490" s="51"/>
      <c r="CZ490" s="51"/>
      <c r="DA490" s="51"/>
      <c r="DB490" s="51"/>
      <c r="DC490" s="51"/>
      <c r="DD490" s="51"/>
      <c r="DE490" s="51"/>
      <c r="DF490" s="51"/>
      <c r="DG490" s="51"/>
      <c r="DH490" s="51"/>
      <c r="DI490" s="51"/>
      <c r="DJ490" s="51"/>
      <c r="DK490" s="51"/>
      <c r="DL490" s="51"/>
      <c r="DM490" s="51"/>
      <c r="DN490" s="51"/>
      <c r="DO490" s="51"/>
      <c r="DP490" s="51"/>
      <c r="DQ490" s="51"/>
      <c r="DR490" s="51"/>
      <c r="DS490" s="51"/>
      <c r="DT490" s="51"/>
      <c r="DU490" s="51"/>
      <c r="DV490" s="51"/>
      <c r="DW490" s="51"/>
      <c r="DX490" s="51"/>
      <c r="DY490" s="51"/>
      <c r="DZ490" s="51"/>
      <c r="EA490" s="51"/>
      <c r="EB490" s="51"/>
      <c r="EC490" s="51"/>
      <c r="ED490" s="51"/>
      <c r="EE490" s="51"/>
      <c r="EF490" s="51"/>
      <c r="EG490" s="51"/>
      <c r="EH490" s="51"/>
      <c r="EI490" s="51"/>
      <c r="EJ490" s="51"/>
      <c r="EK490" s="51"/>
      <c r="EL490" s="51"/>
      <c r="EM490" s="51"/>
      <c r="EN490" s="51"/>
      <c r="EO490" s="51"/>
      <c r="EP490" s="51"/>
      <c r="EQ490" s="51"/>
      <c r="ER490" s="51"/>
      <c r="ES490" s="51"/>
      <c r="ET490" s="51"/>
      <c r="EU490" s="51"/>
      <c r="EV490" s="51"/>
      <c r="EW490" s="51"/>
      <c r="EX490" s="51"/>
      <c r="EY490" s="51"/>
      <c r="EZ490" s="51"/>
      <c r="FA490" s="51"/>
      <c r="FB490" s="51"/>
      <c r="FC490" s="51"/>
      <c r="FD490" s="51"/>
      <c r="FE490" s="51"/>
      <c r="FF490" s="51"/>
      <c r="FG490" s="51"/>
      <c r="FH490" s="51"/>
      <c r="FI490" s="51"/>
      <c r="FJ490" s="51"/>
      <c r="FK490" s="51"/>
      <c r="FL490" s="51"/>
      <c r="FM490" s="51"/>
      <c r="FN490" s="51"/>
      <c r="FO490" s="51"/>
      <c r="FP490" s="51"/>
      <c r="FQ490" s="51"/>
      <c r="FR490" s="51"/>
      <c r="FS490" s="51"/>
      <c r="FT490" s="51"/>
      <c r="FU490" s="51"/>
      <c r="FV490" s="51"/>
      <c r="FW490" s="51"/>
      <c r="FX490" s="51"/>
      <c r="FY490" s="51"/>
      <c r="FZ490" s="51"/>
      <c r="GA490" s="51"/>
      <c r="GB490" s="51"/>
      <c r="GC490" s="51"/>
      <c r="GD490" s="51"/>
      <c r="GE490" s="51"/>
      <c r="GF490" s="51"/>
      <c r="GG490" s="51"/>
      <c r="GH490" s="51"/>
      <c r="GI490" s="51"/>
      <c r="GJ490" s="51"/>
      <c r="GK490" s="51"/>
      <c r="GL490" s="51"/>
      <c r="GM490" s="51"/>
      <c r="GN490" s="51"/>
      <c r="GO490" s="51"/>
      <c r="GP490" s="51"/>
      <c r="GQ490" s="51"/>
      <c r="GR490" s="51"/>
      <c r="GS490" s="51"/>
      <c r="GT490" s="51"/>
      <c r="GU490" s="51"/>
      <c r="GV490" s="51"/>
      <c r="GW490" s="51"/>
      <c r="GX490" s="51"/>
      <c r="GY490" s="51"/>
      <c r="GZ490" s="51"/>
      <c r="HA490" s="51"/>
      <c r="HB490" s="51"/>
      <c r="HC490" s="51"/>
      <c r="HD490" s="51"/>
      <c r="HE490" s="51"/>
      <c r="HF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c r="BS491" s="51"/>
      <c r="BT491" s="51"/>
      <c r="BU491" s="51"/>
      <c r="BV491" s="51"/>
      <c r="BW491" s="51"/>
      <c r="BX491" s="51"/>
      <c r="BY491" s="51"/>
      <c r="BZ491" s="51"/>
      <c r="CA491" s="51"/>
      <c r="CB491" s="51"/>
      <c r="CC491" s="51"/>
      <c r="CD491" s="51"/>
      <c r="CE491" s="51"/>
      <c r="CF491" s="51"/>
      <c r="CG491" s="51"/>
      <c r="CH491" s="51"/>
      <c r="CI491" s="51"/>
      <c r="CJ491" s="51"/>
      <c r="CK491" s="51"/>
      <c r="CL491" s="51"/>
      <c r="CM491" s="51"/>
      <c r="CN491" s="51"/>
      <c r="CO491" s="51"/>
      <c r="CP491" s="51"/>
      <c r="CQ491" s="51"/>
      <c r="CR491" s="51"/>
      <c r="CS491" s="51"/>
      <c r="CT491" s="51"/>
      <c r="CU491" s="51"/>
      <c r="CV491" s="51"/>
      <c r="CW491" s="51"/>
      <c r="CX491" s="51"/>
      <c r="CY491" s="51"/>
      <c r="CZ491" s="51"/>
      <c r="DA491" s="51"/>
      <c r="DB491" s="51"/>
      <c r="DC491" s="51"/>
      <c r="DD491" s="51"/>
      <c r="DE491" s="51"/>
      <c r="DF491" s="51"/>
      <c r="DG491" s="51"/>
      <c r="DH491" s="51"/>
      <c r="DI491" s="51"/>
      <c r="DJ491" s="51"/>
      <c r="DK491" s="51"/>
      <c r="DL491" s="51"/>
      <c r="DM491" s="51"/>
      <c r="DN491" s="51"/>
      <c r="DO491" s="51"/>
      <c r="DP491" s="51"/>
      <c r="DQ491" s="51"/>
      <c r="DR491" s="51"/>
      <c r="DS491" s="51"/>
      <c r="DT491" s="51"/>
      <c r="DU491" s="51"/>
      <c r="DV491" s="51"/>
      <c r="DW491" s="51"/>
      <c r="DX491" s="51"/>
      <c r="DY491" s="51"/>
      <c r="DZ491" s="51"/>
      <c r="EA491" s="51"/>
      <c r="EB491" s="51"/>
      <c r="EC491" s="51"/>
      <c r="ED491" s="51"/>
      <c r="EE491" s="51"/>
      <c r="EF491" s="51"/>
      <c r="EG491" s="51"/>
      <c r="EH491" s="51"/>
      <c r="EI491" s="51"/>
      <c r="EJ491" s="51"/>
      <c r="EK491" s="51"/>
      <c r="EL491" s="51"/>
      <c r="EM491" s="51"/>
      <c r="EN491" s="51"/>
      <c r="EO491" s="51"/>
      <c r="EP491" s="51"/>
      <c r="EQ491" s="51"/>
      <c r="ER491" s="51"/>
      <c r="ES491" s="51"/>
      <c r="ET491" s="51"/>
      <c r="EU491" s="51"/>
      <c r="EV491" s="51"/>
      <c r="EW491" s="51"/>
      <c r="EX491" s="51"/>
      <c r="EY491" s="51"/>
      <c r="EZ491" s="51"/>
      <c r="FA491" s="51"/>
      <c r="FB491" s="51"/>
      <c r="FC491" s="51"/>
      <c r="FD491" s="51"/>
      <c r="FE491" s="51"/>
      <c r="FF491" s="51"/>
      <c r="FG491" s="51"/>
      <c r="FH491" s="51"/>
      <c r="FI491" s="51"/>
      <c r="FJ491" s="51"/>
      <c r="FK491" s="51"/>
      <c r="FL491" s="51"/>
      <c r="FM491" s="51"/>
      <c r="FN491" s="51"/>
      <c r="FO491" s="51"/>
      <c r="FP491" s="51"/>
      <c r="FQ491" s="51"/>
      <c r="FR491" s="51"/>
      <c r="FS491" s="51"/>
      <c r="FT491" s="51"/>
      <c r="FU491" s="51"/>
      <c r="FV491" s="51"/>
      <c r="FW491" s="51"/>
      <c r="FX491" s="51"/>
      <c r="FY491" s="51"/>
      <c r="FZ491" s="51"/>
      <c r="GA491" s="51"/>
      <c r="GB491" s="51"/>
      <c r="GC491" s="51"/>
      <c r="GD491" s="51"/>
      <c r="GE491" s="51"/>
      <c r="GF491" s="51"/>
      <c r="GG491" s="51"/>
      <c r="GH491" s="51"/>
      <c r="GI491" s="51"/>
      <c r="GJ491" s="51"/>
      <c r="GK491" s="51"/>
      <c r="GL491" s="51"/>
      <c r="GM491" s="51"/>
      <c r="GN491" s="51"/>
      <c r="GO491" s="51"/>
      <c r="GP491" s="51"/>
      <c r="GQ491" s="51"/>
      <c r="GR491" s="51"/>
      <c r="GS491" s="51"/>
      <c r="GT491" s="51"/>
      <c r="GU491" s="51"/>
      <c r="GV491" s="51"/>
      <c r="GW491" s="51"/>
      <c r="GX491" s="51"/>
      <c r="GY491" s="51"/>
      <c r="GZ491" s="51"/>
      <c r="HA491" s="51"/>
      <c r="HB491" s="51"/>
      <c r="HC491" s="51"/>
      <c r="HD491" s="51"/>
      <c r="HE491" s="51"/>
      <c r="HF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c r="BS492" s="51"/>
      <c r="BT492" s="51"/>
      <c r="BU492" s="51"/>
      <c r="BV492" s="51"/>
      <c r="BW492" s="51"/>
      <c r="BX492" s="51"/>
      <c r="BY492" s="51"/>
      <c r="BZ492" s="51"/>
      <c r="CA492" s="51"/>
      <c r="CB492" s="51"/>
      <c r="CC492" s="51"/>
      <c r="CD492" s="51"/>
      <c r="CE492" s="51"/>
      <c r="CF492" s="51"/>
      <c r="CG492" s="51"/>
      <c r="CH492" s="51"/>
      <c r="CI492" s="51"/>
      <c r="CJ492" s="51"/>
      <c r="CK492" s="51"/>
      <c r="CL492" s="51"/>
      <c r="CM492" s="51"/>
      <c r="CN492" s="51"/>
      <c r="CO492" s="51"/>
      <c r="CP492" s="51"/>
      <c r="CQ492" s="51"/>
      <c r="CR492" s="51"/>
      <c r="CS492" s="51"/>
      <c r="CT492" s="51"/>
      <c r="CU492" s="51"/>
      <c r="CV492" s="51"/>
      <c r="CW492" s="51"/>
      <c r="CX492" s="51"/>
      <c r="CY492" s="51"/>
      <c r="CZ492" s="51"/>
      <c r="DA492" s="51"/>
      <c r="DB492" s="51"/>
      <c r="DC492" s="51"/>
      <c r="DD492" s="51"/>
      <c r="DE492" s="51"/>
      <c r="DF492" s="51"/>
      <c r="DG492" s="51"/>
      <c r="DH492" s="51"/>
      <c r="DI492" s="51"/>
      <c r="DJ492" s="51"/>
      <c r="DK492" s="51"/>
      <c r="DL492" s="51"/>
      <c r="DM492" s="51"/>
      <c r="DN492" s="51"/>
      <c r="DO492" s="51"/>
      <c r="DP492" s="51"/>
      <c r="DQ492" s="51"/>
      <c r="DR492" s="51"/>
      <c r="DS492" s="51"/>
      <c r="DT492" s="51"/>
      <c r="DU492" s="51"/>
      <c r="DV492" s="51"/>
      <c r="DW492" s="51"/>
      <c r="DX492" s="51"/>
      <c r="DY492" s="51"/>
      <c r="DZ492" s="51"/>
      <c r="EA492" s="51"/>
      <c r="EB492" s="51"/>
      <c r="EC492" s="51"/>
      <c r="ED492" s="51"/>
      <c r="EE492" s="51"/>
      <c r="EF492" s="51"/>
      <c r="EG492" s="51"/>
      <c r="EH492" s="51"/>
      <c r="EI492" s="51"/>
      <c r="EJ492" s="51"/>
      <c r="EK492" s="51"/>
      <c r="EL492" s="51"/>
      <c r="EM492" s="51"/>
      <c r="EN492" s="51"/>
      <c r="EO492" s="51"/>
      <c r="EP492" s="51"/>
      <c r="EQ492" s="51"/>
      <c r="ER492" s="51"/>
      <c r="ES492" s="51"/>
      <c r="ET492" s="51"/>
      <c r="EU492" s="51"/>
      <c r="EV492" s="51"/>
      <c r="EW492" s="51"/>
      <c r="EX492" s="51"/>
      <c r="EY492" s="51"/>
      <c r="EZ492" s="51"/>
      <c r="FA492" s="51"/>
      <c r="FB492" s="51"/>
      <c r="FC492" s="51"/>
      <c r="FD492" s="51"/>
      <c r="FE492" s="51"/>
      <c r="FF492" s="51"/>
      <c r="FG492" s="51"/>
      <c r="FH492" s="51"/>
      <c r="FI492" s="51"/>
      <c r="FJ492" s="51"/>
      <c r="FK492" s="51"/>
      <c r="FL492" s="51"/>
      <c r="FM492" s="51"/>
      <c r="FN492" s="51"/>
      <c r="FO492" s="51"/>
      <c r="FP492" s="51"/>
      <c r="FQ492" s="51"/>
      <c r="FR492" s="51"/>
      <c r="FS492" s="51"/>
      <c r="FT492" s="51"/>
      <c r="FU492" s="51"/>
      <c r="FV492" s="51"/>
      <c r="FW492" s="51"/>
      <c r="FX492" s="51"/>
      <c r="FY492" s="51"/>
      <c r="FZ492" s="51"/>
      <c r="GA492" s="51"/>
      <c r="GB492" s="51"/>
      <c r="GC492" s="51"/>
      <c r="GD492" s="51"/>
      <c r="GE492" s="51"/>
      <c r="GF492" s="51"/>
      <c r="GG492" s="51"/>
      <c r="GH492" s="51"/>
      <c r="GI492" s="51"/>
      <c r="GJ492" s="51"/>
      <c r="GK492" s="51"/>
      <c r="GL492" s="51"/>
      <c r="GM492" s="51"/>
      <c r="GN492" s="51"/>
      <c r="GO492" s="51"/>
      <c r="GP492" s="51"/>
      <c r="GQ492" s="51"/>
      <c r="GR492" s="51"/>
      <c r="GS492" s="51"/>
      <c r="GT492" s="51"/>
      <c r="GU492" s="51"/>
      <c r="GV492" s="51"/>
      <c r="GW492" s="51"/>
      <c r="GX492" s="51"/>
      <c r="GY492" s="51"/>
      <c r="GZ492" s="51"/>
      <c r="HA492" s="51"/>
      <c r="HB492" s="51"/>
      <c r="HC492" s="51"/>
      <c r="HD492" s="51"/>
      <c r="HE492" s="51"/>
      <c r="HF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c r="BS493" s="51"/>
      <c r="BT493" s="51"/>
      <c r="BU493" s="51"/>
      <c r="BV493" s="51"/>
      <c r="BW493" s="51"/>
      <c r="BX493" s="51"/>
      <c r="BY493" s="51"/>
      <c r="BZ493" s="51"/>
      <c r="CA493" s="51"/>
      <c r="CB493" s="51"/>
      <c r="CC493" s="51"/>
      <c r="CD493" s="51"/>
      <c r="CE493" s="51"/>
      <c r="CF493" s="51"/>
      <c r="CG493" s="51"/>
      <c r="CH493" s="51"/>
      <c r="CI493" s="51"/>
      <c r="CJ493" s="51"/>
      <c r="CK493" s="51"/>
      <c r="CL493" s="51"/>
      <c r="CM493" s="51"/>
      <c r="CN493" s="51"/>
      <c r="CO493" s="51"/>
      <c r="CP493" s="51"/>
      <c r="CQ493" s="51"/>
      <c r="CR493" s="51"/>
      <c r="CS493" s="51"/>
      <c r="CT493" s="51"/>
      <c r="CU493" s="51"/>
      <c r="CV493" s="51"/>
      <c r="CW493" s="51"/>
      <c r="CX493" s="51"/>
      <c r="CY493" s="51"/>
      <c r="CZ493" s="51"/>
      <c r="DA493" s="51"/>
      <c r="DB493" s="51"/>
      <c r="DC493" s="51"/>
      <c r="DD493" s="51"/>
      <c r="DE493" s="51"/>
      <c r="DF493" s="51"/>
      <c r="DG493" s="51"/>
      <c r="DH493" s="51"/>
      <c r="DI493" s="51"/>
      <c r="DJ493" s="51"/>
      <c r="DK493" s="51"/>
      <c r="DL493" s="51"/>
      <c r="DM493" s="51"/>
      <c r="DN493" s="51"/>
      <c r="DO493" s="51"/>
      <c r="DP493" s="51"/>
      <c r="DQ493" s="51"/>
      <c r="DR493" s="51"/>
      <c r="DS493" s="51"/>
      <c r="DT493" s="51"/>
      <c r="DU493" s="51"/>
      <c r="DV493" s="51"/>
      <c r="DW493" s="51"/>
      <c r="DX493" s="51"/>
      <c r="DY493" s="51"/>
      <c r="DZ493" s="51"/>
      <c r="EA493" s="51"/>
      <c r="EB493" s="51"/>
      <c r="EC493" s="51"/>
      <c r="ED493" s="51"/>
      <c r="EE493" s="51"/>
      <c r="EF493" s="51"/>
      <c r="EG493" s="51"/>
      <c r="EH493" s="51"/>
      <c r="EI493" s="51"/>
      <c r="EJ493" s="51"/>
      <c r="EK493" s="51"/>
      <c r="EL493" s="51"/>
      <c r="EM493" s="51"/>
      <c r="EN493" s="51"/>
      <c r="EO493" s="51"/>
      <c r="EP493" s="51"/>
      <c r="EQ493" s="51"/>
      <c r="ER493" s="51"/>
      <c r="ES493" s="51"/>
      <c r="ET493" s="51"/>
      <c r="EU493" s="51"/>
      <c r="EV493" s="51"/>
      <c r="EW493" s="51"/>
      <c r="EX493" s="51"/>
      <c r="EY493" s="51"/>
      <c r="EZ493" s="51"/>
      <c r="FA493" s="51"/>
      <c r="FB493" s="51"/>
      <c r="FC493" s="51"/>
      <c r="FD493" s="51"/>
      <c r="FE493" s="51"/>
      <c r="FF493" s="51"/>
      <c r="FG493" s="51"/>
      <c r="FH493" s="51"/>
      <c r="FI493" s="51"/>
      <c r="FJ493" s="51"/>
      <c r="FK493" s="51"/>
      <c r="FL493" s="51"/>
      <c r="FM493" s="51"/>
      <c r="FN493" s="51"/>
      <c r="FO493" s="51"/>
      <c r="FP493" s="51"/>
      <c r="FQ493" s="51"/>
      <c r="FR493" s="51"/>
      <c r="FS493" s="51"/>
      <c r="FT493" s="51"/>
      <c r="FU493" s="51"/>
      <c r="FV493" s="51"/>
      <c r="FW493" s="51"/>
      <c r="FX493" s="51"/>
      <c r="FY493" s="51"/>
      <c r="FZ493" s="51"/>
      <c r="GA493" s="51"/>
      <c r="GB493" s="51"/>
      <c r="GC493" s="51"/>
      <c r="GD493" s="51"/>
      <c r="GE493" s="51"/>
      <c r="GF493" s="51"/>
      <c r="GG493" s="51"/>
      <c r="GH493" s="51"/>
      <c r="GI493" s="51"/>
      <c r="GJ493" s="51"/>
      <c r="GK493" s="51"/>
      <c r="GL493" s="51"/>
      <c r="GM493" s="51"/>
      <c r="GN493" s="51"/>
      <c r="GO493" s="51"/>
      <c r="GP493" s="51"/>
      <c r="GQ493" s="51"/>
      <c r="GR493" s="51"/>
      <c r="GS493" s="51"/>
      <c r="GT493" s="51"/>
      <c r="GU493" s="51"/>
      <c r="GV493" s="51"/>
      <c r="GW493" s="51"/>
      <c r="GX493" s="51"/>
      <c r="GY493" s="51"/>
      <c r="GZ493" s="51"/>
      <c r="HA493" s="51"/>
      <c r="HB493" s="51"/>
      <c r="HC493" s="51"/>
      <c r="HD493" s="51"/>
      <c r="HE493" s="51"/>
      <c r="HF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c r="BS494" s="51"/>
      <c r="BT494" s="51"/>
      <c r="BU494" s="51"/>
      <c r="BV494" s="51"/>
      <c r="BW494" s="51"/>
      <c r="BX494" s="51"/>
      <c r="BY494" s="51"/>
      <c r="BZ494" s="51"/>
      <c r="CA494" s="51"/>
      <c r="CB494" s="51"/>
      <c r="CC494" s="51"/>
      <c r="CD494" s="51"/>
      <c r="CE494" s="51"/>
      <c r="CF494" s="51"/>
      <c r="CG494" s="51"/>
      <c r="CH494" s="51"/>
      <c r="CI494" s="51"/>
      <c r="CJ494" s="51"/>
      <c r="CK494" s="51"/>
      <c r="CL494" s="51"/>
      <c r="CM494" s="51"/>
      <c r="CN494" s="51"/>
      <c r="CO494" s="51"/>
      <c r="CP494" s="51"/>
      <c r="CQ494" s="51"/>
      <c r="CR494" s="51"/>
      <c r="CS494" s="51"/>
      <c r="CT494" s="51"/>
      <c r="CU494" s="51"/>
      <c r="CV494" s="51"/>
      <c r="CW494" s="51"/>
      <c r="CX494" s="51"/>
      <c r="CY494" s="51"/>
      <c r="CZ494" s="51"/>
      <c r="DA494" s="51"/>
      <c r="DB494" s="51"/>
      <c r="DC494" s="51"/>
      <c r="DD494" s="51"/>
      <c r="DE494" s="51"/>
      <c r="DF494" s="51"/>
      <c r="DG494" s="51"/>
      <c r="DH494" s="51"/>
      <c r="DI494" s="51"/>
      <c r="DJ494" s="51"/>
      <c r="DK494" s="51"/>
      <c r="DL494" s="51"/>
      <c r="DM494" s="51"/>
      <c r="DN494" s="51"/>
      <c r="DO494" s="51"/>
      <c r="DP494" s="51"/>
      <c r="DQ494" s="51"/>
      <c r="DR494" s="51"/>
      <c r="DS494" s="51"/>
      <c r="DT494" s="51"/>
      <c r="DU494" s="51"/>
      <c r="DV494" s="51"/>
      <c r="DW494" s="51"/>
      <c r="DX494" s="51"/>
      <c r="DY494" s="51"/>
      <c r="DZ494" s="51"/>
      <c r="EA494" s="51"/>
      <c r="EB494" s="51"/>
      <c r="EC494" s="51"/>
      <c r="ED494" s="51"/>
      <c r="EE494" s="51"/>
      <c r="EF494" s="51"/>
      <c r="EG494" s="51"/>
      <c r="EH494" s="51"/>
      <c r="EI494" s="51"/>
      <c r="EJ494" s="51"/>
      <c r="EK494" s="51"/>
      <c r="EL494" s="51"/>
      <c r="EM494" s="51"/>
      <c r="EN494" s="51"/>
      <c r="EO494" s="51"/>
      <c r="EP494" s="51"/>
      <c r="EQ494" s="51"/>
      <c r="ER494" s="51"/>
      <c r="ES494" s="51"/>
      <c r="ET494" s="51"/>
      <c r="EU494" s="51"/>
      <c r="EV494" s="51"/>
      <c r="EW494" s="51"/>
      <c r="EX494" s="51"/>
      <c r="EY494" s="51"/>
      <c r="EZ494" s="51"/>
      <c r="FA494" s="51"/>
      <c r="FB494" s="51"/>
      <c r="FC494" s="51"/>
      <c r="FD494" s="51"/>
      <c r="FE494" s="51"/>
      <c r="FF494" s="51"/>
      <c r="FG494" s="51"/>
      <c r="FH494" s="51"/>
      <c r="FI494" s="51"/>
      <c r="FJ494" s="51"/>
      <c r="FK494" s="51"/>
      <c r="FL494" s="51"/>
      <c r="FM494" s="51"/>
      <c r="FN494" s="51"/>
      <c r="FO494" s="51"/>
      <c r="FP494" s="51"/>
      <c r="FQ494" s="51"/>
      <c r="FR494" s="51"/>
      <c r="FS494" s="51"/>
      <c r="FT494" s="51"/>
      <c r="FU494" s="51"/>
      <c r="FV494" s="51"/>
      <c r="FW494" s="51"/>
      <c r="FX494" s="51"/>
      <c r="FY494" s="51"/>
      <c r="FZ494" s="51"/>
      <c r="GA494" s="51"/>
      <c r="GB494" s="51"/>
      <c r="GC494" s="51"/>
      <c r="GD494" s="51"/>
      <c r="GE494" s="51"/>
      <c r="GF494" s="51"/>
      <c r="GG494" s="51"/>
      <c r="GH494" s="51"/>
      <c r="GI494" s="51"/>
      <c r="GJ494" s="51"/>
      <c r="GK494" s="51"/>
      <c r="GL494" s="51"/>
      <c r="GM494" s="51"/>
      <c r="GN494" s="51"/>
      <c r="GO494" s="51"/>
      <c r="GP494" s="51"/>
      <c r="GQ494" s="51"/>
      <c r="GR494" s="51"/>
      <c r="GS494" s="51"/>
      <c r="GT494" s="51"/>
      <c r="GU494" s="51"/>
      <c r="GV494" s="51"/>
      <c r="GW494" s="51"/>
      <c r="GX494" s="51"/>
      <c r="GY494" s="51"/>
      <c r="GZ494" s="51"/>
      <c r="HA494" s="51"/>
      <c r="HB494" s="51"/>
      <c r="HC494" s="51"/>
      <c r="HD494" s="51"/>
      <c r="HE494" s="51"/>
      <c r="HF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c r="BS495" s="51"/>
      <c r="BT495" s="51"/>
      <c r="BU495" s="51"/>
      <c r="BV495" s="51"/>
      <c r="BW495" s="51"/>
      <c r="BX495" s="51"/>
      <c r="BY495" s="51"/>
      <c r="BZ495" s="51"/>
      <c r="CA495" s="51"/>
      <c r="CB495" s="51"/>
      <c r="CC495" s="51"/>
      <c r="CD495" s="51"/>
      <c r="CE495" s="51"/>
      <c r="CF495" s="51"/>
      <c r="CG495" s="51"/>
      <c r="CH495" s="51"/>
      <c r="CI495" s="51"/>
      <c r="CJ495" s="51"/>
      <c r="CK495" s="51"/>
      <c r="CL495" s="51"/>
      <c r="CM495" s="51"/>
      <c r="CN495" s="51"/>
      <c r="CO495" s="51"/>
      <c r="CP495" s="51"/>
      <c r="CQ495" s="51"/>
      <c r="CR495" s="51"/>
      <c r="CS495" s="51"/>
      <c r="CT495" s="51"/>
      <c r="CU495" s="51"/>
      <c r="CV495" s="51"/>
      <c r="CW495" s="51"/>
      <c r="CX495" s="51"/>
      <c r="CY495" s="51"/>
      <c r="CZ495" s="51"/>
      <c r="DA495" s="51"/>
      <c r="DB495" s="51"/>
      <c r="DC495" s="51"/>
      <c r="DD495" s="51"/>
      <c r="DE495" s="51"/>
      <c r="DF495" s="51"/>
      <c r="DG495" s="51"/>
      <c r="DH495" s="51"/>
      <c r="DI495" s="51"/>
      <c r="DJ495" s="51"/>
      <c r="DK495" s="51"/>
      <c r="DL495" s="51"/>
      <c r="DM495" s="51"/>
      <c r="DN495" s="51"/>
      <c r="DO495" s="51"/>
      <c r="DP495" s="51"/>
      <c r="DQ495" s="51"/>
      <c r="DR495" s="51"/>
      <c r="DS495" s="51"/>
      <c r="DT495" s="51"/>
      <c r="DU495" s="51"/>
      <c r="DV495" s="51"/>
      <c r="DW495" s="51"/>
      <c r="DX495" s="51"/>
      <c r="DY495" s="51"/>
      <c r="DZ495" s="51"/>
      <c r="EA495" s="51"/>
      <c r="EB495" s="51"/>
      <c r="EC495" s="51"/>
      <c r="ED495" s="51"/>
      <c r="EE495" s="51"/>
      <c r="EF495" s="51"/>
      <c r="EG495" s="51"/>
      <c r="EH495" s="51"/>
      <c r="EI495" s="51"/>
      <c r="EJ495" s="51"/>
      <c r="EK495" s="51"/>
      <c r="EL495" s="51"/>
      <c r="EM495" s="51"/>
      <c r="EN495" s="51"/>
      <c r="EO495" s="51"/>
      <c r="EP495" s="51"/>
      <c r="EQ495" s="51"/>
      <c r="ER495" s="51"/>
      <c r="ES495" s="51"/>
      <c r="ET495" s="51"/>
      <c r="EU495" s="51"/>
      <c r="EV495" s="51"/>
      <c r="EW495" s="51"/>
      <c r="EX495" s="51"/>
      <c r="EY495" s="51"/>
      <c r="EZ495" s="51"/>
      <c r="FA495" s="51"/>
      <c r="FB495" s="51"/>
      <c r="FC495" s="51"/>
      <c r="FD495" s="51"/>
      <c r="FE495" s="51"/>
      <c r="FF495" s="51"/>
      <c r="FG495" s="51"/>
      <c r="FH495" s="51"/>
      <c r="FI495" s="51"/>
      <c r="FJ495" s="51"/>
      <c r="FK495" s="51"/>
      <c r="FL495" s="51"/>
      <c r="FM495" s="51"/>
      <c r="FN495" s="51"/>
      <c r="FO495" s="51"/>
      <c r="FP495" s="51"/>
      <c r="FQ495" s="51"/>
      <c r="FR495" s="51"/>
      <c r="FS495" s="51"/>
      <c r="FT495" s="51"/>
      <c r="FU495" s="51"/>
      <c r="FV495" s="51"/>
      <c r="FW495" s="51"/>
      <c r="FX495" s="51"/>
      <c r="FY495" s="51"/>
      <c r="FZ495" s="51"/>
      <c r="GA495" s="51"/>
      <c r="GB495" s="51"/>
      <c r="GC495" s="51"/>
      <c r="GD495" s="51"/>
      <c r="GE495" s="51"/>
      <c r="GF495" s="51"/>
      <c r="GG495" s="51"/>
      <c r="GH495" s="51"/>
      <c r="GI495" s="51"/>
      <c r="GJ495" s="51"/>
      <c r="GK495" s="51"/>
      <c r="GL495" s="51"/>
      <c r="GM495" s="51"/>
      <c r="GN495" s="51"/>
      <c r="GO495" s="51"/>
      <c r="GP495" s="51"/>
      <c r="GQ495" s="51"/>
      <c r="GR495" s="51"/>
      <c r="GS495" s="51"/>
      <c r="GT495" s="51"/>
      <c r="GU495" s="51"/>
      <c r="GV495" s="51"/>
      <c r="GW495" s="51"/>
      <c r="GX495" s="51"/>
      <c r="GY495" s="51"/>
      <c r="GZ495" s="51"/>
      <c r="HA495" s="51"/>
      <c r="HB495" s="51"/>
      <c r="HC495" s="51"/>
      <c r="HD495" s="51"/>
      <c r="HE495" s="51"/>
      <c r="HF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c r="BS496" s="51"/>
      <c r="BT496" s="51"/>
      <c r="BU496" s="51"/>
      <c r="BV496" s="51"/>
      <c r="BW496" s="51"/>
      <c r="BX496" s="51"/>
      <c r="BY496" s="51"/>
      <c r="BZ496" s="51"/>
      <c r="CA496" s="51"/>
      <c r="CB496" s="51"/>
      <c r="CC496" s="51"/>
      <c r="CD496" s="51"/>
      <c r="CE496" s="51"/>
      <c r="CF496" s="51"/>
      <c r="CG496" s="51"/>
      <c r="CH496" s="51"/>
      <c r="CI496" s="51"/>
      <c r="CJ496" s="51"/>
      <c r="CK496" s="51"/>
      <c r="CL496" s="51"/>
      <c r="CM496" s="51"/>
      <c r="CN496" s="51"/>
      <c r="CO496" s="51"/>
      <c r="CP496" s="51"/>
      <c r="CQ496" s="51"/>
      <c r="CR496" s="51"/>
      <c r="CS496" s="51"/>
      <c r="CT496" s="51"/>
      <c r="CU496" s="51"/>
      <c r="CV496" s="51"/>
      <c r="CW496" s="51"/>
      <c r="CX496" s="51"/>
      <c r="CY496" s="51"/>
      <c r="CZ496" s="51"/>
      <c r="DA496" s="51"/>
      <c r="DB496" s="51"/>
      <c r="DC496" s="51"/>
      <c r="DD496" s="51"/>
      <c r="DE496" s="51"/>
      <c r="DF496" s="51"/>
      <c r="DG496" s="51"/>
      <c r="DH496" s="51"/>
      <c r="DI496" s="51"/>
      <c r="DJ496" s="51"/>
      <c r="DK496" s="51"/>
      <c r="DL496" s="51"/>
      <c r="DM496" s="51"/>
      <c r="DN496" s="51"/>
      <c r="DO496" s="51"/>
      <c r="DP496" s="51"/>
      <c r="DQ496" s="51"/>
      <c r="DR496" s="51"/>
      <c r="DS496" s="51"/>
      <c r="DT496" s="51"/>
      <c r="DU496" s="51"/>
      <c r="DV496" s="51"/>
      <c r="DW496" s="51"/>
      <c r="DX496" s="51"/>
      <c r="DY496" s="51"/>
      <c r="DZ496" s="51"/>
      <c r="EA496" s="51"/>
      <c r="EB496" s="51"/>
      <c r="EC496" s="51"/>
      <c r="ED496" s="51"/>
      <c r="EE496" s="51"/>
      <c r="EF496" s="51"/>
      <c r="EG496" s="51"/>
      <c r="EH496" s="51"/>
      <c r="EI496" s="51"/>
      <c r="EJ496" s="51"/>
      <c r="EK496" s="51"/>
      <c r="EL496" s="51"/>
      <c r="EM496" s="51"/>
      <c r="EN496" s="51"/>
      <c r="EO496" s="51"/>
      <c r="EP496" s="51"/>
      <c r="EQ496" s="51"/>
      <c r="ER496" s="51"/>
      <c r="ES496" s="51"/>
      <c r="ET496" s="51"/>
      <c r="EU496" s="51"/>
      <c r="EV496" s="51"/>
      <c r="EW496" s="51"/>
      <c r="EX496" s="51"/>
      <c r="EY496" s="51"/>
      <c r="EZ496" s="51"/>
      <c r="FA496" s="51"/>
      <c r="FB496" s="51"/>
      <c r="FC496" s="51"/>
      <c r="FD496" s="51"/>
      <c r="FE496" s="51"/>
      <c r="FF496" s="51"/>
      <c r="FG496" s="51"/>
      <c r="FH496" s="51"/>
      <c r="FI496" s="51"/>
      <c r="FJ496" s="51"/>
      <c r="FK496" s="51"/>
      <c r="FL496" s="51"/>
      <c r="FM496" s="51"/>
      <c r="FN496" s="51"/>
      <c r="FO496" s="51"/>
      <c r="FP496" s="51"/>
      <c r="FQ496" s="51"/>
      <c r="FR496" s="51"/>
      <c r="FS496" s="51"/>
      <c r="FT496" s="51"/>
      <c r="FU496" s="51"/>
      <c r="FV496" s="51"/>
      <c r="FW496" s="51"/>
      <c r="FX496" s="51"/>
      <c r="FY496" s="51"/>
      <c r="FZ496" s="51"/>
      <c r="GA496" s="51"/>
      <c r="GB496" s="51"/>
      <c r="GC496" s="51"/>
      <c r="GD496" s="51"/>
      <c r="GE496" s="51"/>
      <c r="GF496" s="51"/>
      <c r="GG496" s="51"/>
      <c r="GH496" s="51"/>
      <c r="GI496" s="51"/>
      <c r="GJ496" s="51"/>
      <c r="GK496" s="51"/>
      <c r="GL496" s="51"/>
      <c r="GM496" s="51"/>
      <c r="GN496" s="51"/>
      <c r="GO496" s="51"/>
      <c r="GP496" s="51"/>
      <c r="GQ496" s="51"/>
      <c r="GR496" s="51"/>
      <c r="GS496" s="51"/>
      <c r="GT496" s="51"/>
      <c r="GU496" s="51"/>
      <c r="GV496" s="51"/>
      <c r="GW496" s="51"/>
      <c r="GX496" s="51"/>
      <c r="GY496" s="51"/>
      <c r="GZ496" s="51"/>
      <c r="HA496" s="51"/>
      <c r="HB496" s="51"/>
      <c r="HC496" s="51"/>
      <c r="HD496" s="51"/>
      <c r="HE496" s="51"/>
      <c r="HF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c r="BS497" s="51"/>
      <c r="BT497" s="51"/>
      <c r="BU497" s="51"/>
      <c r="BV497" s="51"/>
      <c r="BW497" s="51"/>
      <c r="BX497" s="51"/>
      <c r="BY497" s="51"/>
      <c r="BZ497" s="51"/>
      <c r="CA497" s="51"/>
      <c r="CB497" s="51"/>
      <c r="CC497" s="51"/>
      <c r="CD497" s="51"/>
      <c r="CE497" s="51"/>
      <c r="CF497" s="51"/>
      <c r="CG497" s="51"/>
      <c r="CH497" s="51"/>
      <c r="CI497" s="51"/>
      <c r="CJ497" s="51"/>
      <c r="CK497" s="51"/>
      <c r="CL497" s="51"/>
      <c r="CM497" s="51"/>
      <c r="CN497" s="51"/>
      <c r="CO497" s="51"/>
      <c r="CP497" s="51"/>
      <c r="CQ497" s="51"/>
      <c r="CR497" s="51"/>
      <c r="CS497" s="51"/>
      <c r="CT497" s="51"/>
      <c r="CU497" s="51"/>
      <c r="CV497" s="51"/>
      <c r="CW497" s="51"/>
      <c r="CX497" s="51"/>
      <c r="CY497" s="51"/>
      <c r="CZ497" s="51"/>
      <c r="DA497" s="51"/>
      <c r="DB497" s="51"/>
      <c r="DC497" s="51"/>
      <c r="DD497" s="51"/>
      <c r="DE497" s="51"/>
      <c r="DF497" s="51"/>
      <c r="DG497" s="51"/>
      <c r="DH497" s="51"/>
      <c r="DI497" s="51"/>
      <c r="DJ497" s="51"/>
      <c r="DK497" s="51"/>
      <c r="DL497" s="51"/>
      <c r="DM497" s="51"/>
      <c r="DN497" s="51"/>
      <c r="DO497" s="51"/>
      <c r="DP497" s="51"/>
      <c r="DQ497" s="51"/>
      <c r="DR497" s="51"/>
      <c r="DS497" s="51"/>
      <c r="DT497" s="51"/>
      <c r="DU497" s="51"/>
      <c r="DV497" s="51"/>
      <c r="DW497" s="51"/>
      <c r="DX497" s="51"/>
      <c r="DY497" s="51"/>
      <c r="DZ497" s="51"/>
      <c r="EA497" s="51"/>
      <c r="EB497" s="51"/>
      <c r="EC497" s="51"/>
      <c r="ED497" s="51"/>
      <c r="EE497" s="51"/>
      <c r="EF497" s="51"/>
      <c r="EG497" s="51"/>
      <c r="EH497" s="51"/>
      <c r="EI497" s="51"/>
      <c r="EJ497" s="51"/>
      <c r="EK497" s="51"/>
      <c r="EL497" s="51"/>
      <c r="EM497" s="51"/>
      <c r="EN497" s="51"/>
      <c r="EO497" s="51"/>
      <c r="EP497" s="51"/>
      <c r="EQ497" s="51"/>
      <c r="ER497" s="51"/>
      <c r="ES497" s="51"/>
      <c r="ET497" s="51"/>
      <c r="EU497" s="51"/>
      <c r="EV497" s="51"/>
      <c r="EW497" s="51"/>
      <c r="EX497" s="51"/>
      <c r="EY497" s="51"/>
      <c r="EZ497" s="51"/>
      <c r="FA497" s="51"/>
      <c r="FB497" s="51"/>
      <c r="FC497" s="51"/>
      <c r="FD497" s="51"/>
      <c r="FE497" s="51"/>
      <c r="FF497" s="51"/>
      <c r="FG497" s="51"/>
      <c r="FH497" s="51"/>
      <c r="FI497" s="51"/>
      <c r="FJ497" s="51"/>
      <c r="FK497" s="51"/>
      <c r="FL497" s="51"/>
      <c r="FM497" s="51"/>
      <c r="FN497" s="51"/>
      <c r="FO497" s="51"/>
      <c r="FP497" s="51"/>
      <c r="FQ497" s="51"/>
      <c r="FR497" s="51"/>
      <c r="FS497" s="51"/>
      <c r="FT497" s="51"/>
      <c r="FU497" s="51"/>
      <c r="FV497" s="51"/>
      <c r="FW497" s="51"/>
      <c r="FX497" s="51"/>
      <c r="FY497" s="51"/>
      <c r="FZ497" s="51"/>
      <c r="GA497" s="51"/>
      <c r="GB497" s="51"/>
      <c r="GC497" s="51"/>
      <c r="GD497" s="51"/>
      <c r="GE497" s="51"/>
      <c r="GF497" s="51"/>
      <c r="GG497" s="51"/>
      <c r="GH497" s="51"/>
      <c r="GI497" s="51"/>
      <c r="GJ497" s="51"/>
      <c r="GK497" s="51"/>
      <c r="GL497" s="51"/>
      <c r="GM497" s="51"/>
      <c r="GN497" s="51"/>
      <c r="GO497" s="51"/>
      <c r="GP497" s="51"/>
      <c r="GQ497" s="51"/>
      <c r="GR497" s="51"/>
      <c r="GS497" s="51"/>
      <c r="GT497" s="51"/>
      <c r="GU497" s="51"/>
      <c r="GV497" s="51"/>
      <c r="GW497" s="51"/>
      <c r="GX497" s="51"/>
      <c r="GY497" s="51"/>
      <c r="GZ497" s="51"/>
      <c r="HA497" s="51"/>
      <c r="HB497" s="51"/>
      <c r="HC497" s="51"/>
      <c r="HD497" s="51"/>
      <c r="HE497" s="51"/>
      <c r="HF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c r="BS498" s="51"/>
      <c r="BT498" s="51"/>
      <c r="BU498" s="51"/>
      <c r="BV498" s="51"/>
      <c r="BW498" s="51"/>
      <c r="BX498" s="51"/>
      <c r="BY498" s="51"/>
      <c r="BZ498" s="51"/>
      <c r="CA498" s="51"/>
      <c r="CB498" s="51"/>
      <c r="CC498" s="51"/>
      <c r="CD498" s="51"/>
      <c r="CE498" s="51"/>
      <c r="CF498" s="51"/>
      <c r="CG498" s="51"/>
      <c r="CH498" s="51"/>
      <c r="CI498" s="51"/>
      <c r="CJ498" s="51"/>
      <c r="CK498" s="51"/>
      <c r="CL498" s="51"/>
      <c r="CM498" s="51"/>
      <c r="CN498" s="51"/>
      <c r="CO498" s="51"/>
      <c r="CP498" s="51"/>
      <c r="CQ498" s="51"/>
      <c r="CR498" s="51"/>
      <c r="CS498" s="51"/>
      <c r="CT498" s="51"/>
      <c r="CU498" s="51"/>
      <c r="CV498" s="51"/>
      <c r="CW498" s="51"/>
      <c r="CX498" s="51"/>
      <c r="CY498" s="51"/>
      <c r="CZ498" s="51"/>
      <c r="DA498" s="51"/>
      <c r="DB498" s="51"/>
      <c r="DC498" s="51"/>
      <c r="DD498" s="51"/>
      <c r="DE498" s="51"/>
      <c r="DF498" s="51"/>
      <c r="DG498" s="51"/>
      <c r="DH498" s="51"/>
      <c r="DI498" s="51"/>
      <c r="DJ498" s="51"/>
      <c r="DK498" s="51"/>
      <c r="DL498" s="51"/>
      <c r="DM498" s="51"/>
      <c r="DN498" s="51"/>
      <c r="DO498" s="51"/>
      <c r="DP498" s="51"/>
      <c r="DQ498" s="51"/>
      <c r="DR498" s="51"/>
      <c r="DS498" s="51"/>
      <c r="DT498" s="51"/>
      <c r="DU498" s="51"/>
      <c r="DV498" s="51"/>
      <c r="DW498" s="51"/>
      <c r="DX498" s="51"/>
      <c r="DY498" s="51"/>
      <c r="DZ498" s="51"/>
      <c r="EA498" s="51"/>
      <c r="EB498" s="51"/>
      <c r="EC498" s="51"/>
      <c r="ED498" s="51"/>
      <c r="EE498" s="51"/>
      <c r="EF498" s="51"/>
      <c r="EG498" s="51"/>
      <c r="EH498" s="51"/>
      <c r="EI498" s="51"/>
      <c r="EJ498" s="51"/>
      <c r="EK498" s="51"/>
      <c r="EL498" s="51"/>
      <c r="EM498" s="51"/>
      <c r="EN498" s="51"/>
      <c r="EO498" s="51"/>
      <c r="EP498" s="51"/>
      <c r="EQ498" s="51"/>
      <c r="ER498" s="51"/>
      <c r="ES498" s="51"/>
      <c r="ET498" s="51"/>
      <c r="EU498" s="51"/>
      <c r="EV498" s="51"/>
      <c r="EW498" s="51"/>
      <c r="EX498" s="51"/>
      <c r="EY498" s="51"/>
      <c r="EZ498" s="51"/>
      <c r="FA498" s="51"/>
      <c r="FB498" s="51"/>
      <c r="FC498" s="51"/>
      <c r="FD498" s="51"/>
      <c r="FE498" s="51"/>
      <c r="FF498" s="51"/>
      <c r="FG498" s="51"/>
      <c r="FH498" s="51"/>
      <c r="FI498" s="51"/>
      <c r="FJ498" s="51"/>
      <c r="FK498" s="51"/>
      <c r="FL498" s="51"/>
      <c r="FM498" s="51"/>
      <c r="FN498" s="51"/>
      <c r="FO498" s="51"/>
      <c r="FP498" s="51"/>
      <c r="FQ498" s="51"/>
      <c r="FR498" s="51"/>
      <c r="FS498" s="51"/>
      <c r="FT498" s="51"/>
      <c r="FU498" s="51"/>
      <c r="FV498" s="51"/>
      <c r="FW498" s="51"/>
      <c r="FX498" s="51"/>
      <c r="FY498" s="51"/>
      <c r="FZ498" s="51"/>
      <c r="GA498" s="51"/>
      <c r="GB498" s="51"/>
      <c r="GC498" s="51"/>
      <c r="GD498" s="51"/>
      <c r="GE498" s="51"/>
      <c r="GF498" s="51"/>
      <c r="GG498" s="51"/>
      <c r="GH498" s="51"/>
      <c r="GI498" s="51"/>
      <c r="GJ498" s="51"/>
      <c r="GK498" s="51"/>
      <c r="GL498" s="51"/>
      <c r="GM498" s="51"/>
      <c r="GN498" s="51"/>
      <c r="GO498" s="51"/>
      <c r="GP498" s="51"/>
      <c r="GQ498" s="51"/>
      <c r="GR498" s="51"/>
      <c r="GS498" s="51"/>
      <c r="GT498" s="51"/>
      <c r="GU498" s="51"/>
      <c r="GV498" s="51"/>
      <c r="GW498" s="51"/>
      <c r="GX498" s="51"/>
      <c r="GY498" s="51"/>
      <c r="GZ498" s="51"/>
      <c r="HA498" s="51"/>
      <c r="HB498" s="51"/>
      <c r="HC498" s="51"/>
      <c r="HD498" s="51"/>
      <c r="HE498" s="51"/>
      <c r="HF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c r="BS499" s="51"/>
      <c r="BT499" s="51"/>
      <c r="BU499" s="51"/>
      <c r="BV499" s="51"/>
      <c r="BW499" s="51"/>
      <c r="BX499" s="51"/>
      <c r="BY499" s="51"/>
      <c r="BZ499" s="51"/>
      <c r="CA499" s="51"/>
      <c r="CB499" s="51"/>
      <c r="CC499" s="51"/>
      <c r="CD499" s="51"/>
      <c r="CE499" s="51"/>
      <c r="CF499" s="51"/>
      <c r="CG499" s="51"/>
      <c r="CH499" s="51"/>
      <c r="CI499" s="51"/>
      <c r="CJ499" s="51"/>
      <c r="CK499" s="51"/>
      <c r="CL499" s="51"/>
      <c r="CM499" s="51"/>
      <c r="CN499" s="51"/>
      <c r="CO499" s="51"/>
      <c r="CP499" s="51"/>
      <c r="CQ499" s="51"/>
      <c r="CR499" s="51"/>
      <c r="CS499" s="51"/>
      <c r="CT499" s="51"/>
      <c r="CU499" s="51"/>
      <c r="CV499" s="51"/>
      <c r="CW499" s="51"/>
      <c r="CX499" s="51"/>
      <c r="CY499" s="51"/>
      <c r="CZ499" s="51"/>
      <c r="DA499" s="51"/>
      <c r="DB499" s="51"/>
      <c r="DC499" s="51"/>
      <c r="DD499" s="51"/>
      <c r="DE499" s="51"/>
      <c r="DF499" s="51"/>
      <c r="DG499" s="51"/>
      <c r="DH499" s="51"/>
      <c r="DI499" s="51"/>
      <c r="DJ499" s="51"/>
      <c r="DK499" s="51"/>
      <c r="DL499" s="51"/>
      <c r="DM499" s="51"/>
      <c r="DN499" s="51"/>
      <c r="DO499" s="51"/>
      <c r="DP499" s="51"/>
      <c r="DQ499" s="51"/>
      <c r="DR499" s="51"/>
      <c r="DS499" s="51"/>
      <c r="DT499" s="51"/>
      <c r="DU499" s="51"/>
      <c r="DV499" s="51"/>
      <c r="DW499" s="51"/>
      <c r="DX499" s="51"/>
      <c r="DY499" s="51"/>
      <c r="DZ499" s="51"/>
      <c r="EA499" s="51"/>
      <c r="EB499" s="51"/>
      <c r="EC499" s="51"/>
      <c r="ED499" s="51"/>
      <c r="EE499" s="51"/>
      <c r="EF499" s="51"/>
      <c r="EG499" s="51"/>
      <c r="EH499" s="51"/>
      <c r="EI499" s="51"/>
      <c r="EJ499" s="51"/>
      <c r="EK499" s="51"/>
      <c r="EL499" s="51"/>
      <c r="EM499" s="51"/>
      <c r="EN499" s="51"/>
      <c r="EO499" s="51"/>
      <c r="EP499" s="51"/>
      <c r="EQ499" s="51"/>
      <c r="ER499" s="51"/>
      <c r="ES499" s="51"/>
      <c r="ET499" s="51"/>
      <c r="EU499" s="51"/>
      <c r="EV499" s="51"/>
      <c r="EW499" s="51"/>
      <c r="EX499" s="51"/>
      <c r="EY499" s="51"/>
      <c r="EZ499" s="51"/>
      <c r="FA499" s="51"/>
      <c r="FB499" s="51"/>
      <c r="FC499" s="51"/>
      <c r="FD499" s="51"/>
      <c r="FE499" s="51"/>
      <c r="FF499" s="51"/>
      <c r="FG499" s="51"/>
      <c r="FH499" s="51"/>
      <c r="FI499" s="51"/>
      <c r="FJ499" s="51"/>
      <c r="FK499" s="51"/>
      <c r="FL499" s="51"/>
      <c r="FM499" s="51"/>
      <c r="FN499" s="51"/>
      <c r="FO499" s="51"/>
      <c r="FP499" s="51"/>
      <c r="FQ499" s="51"/>
      <c r="FR499" s="51"/>
      <c r="FS499" s="51"/>
      <c r="FT499" s="51"/>
      <c r="FU499" s="51"/>
      <c r="FV499" s="51"/>
      <c r="FW499" s="51"/>
      <c r="FX499" s="51"/>
      <c r="FY499" s="51"/>
      <c r="FZ499" s="51"/>
      <c r="GA499" s="51"/>
      <c r="GB499" s="51"/>
      <c r="GC499" s="51"/>
      <c r="GD499" s="51"/>
      <c r="GE499" s="51"/>
      <c r="GF499" s="51"/>
      <c r="GG499" s="51"/>
      <c r="GH499" s="51"/>
      <c r="GI499" s="51"/>
      <c r="GJ499" s="51"/>
      <c r="GK499" s="51"/>
      <c r="GL499" s="51"/>
      <c r="GM499" s="51"/>
      <c r="GN499" s="51"/>
      <c r="GO499" s="51"/>
      <c r="GP499" s="51"/>
      <c r="GQ499" s="51"/>
      <c r="GR499" s="51"/>
      <c r="GS499" s="51"/>
      <c r="GT499" s="51"/>
      <c r="GU499" s="51"/>
      <c r="GV499" s="51"/>
      <c r="GW499" s="51"/>
      <c r="GX499" s="51"/>
      <c r="GY499" s="51"/>
      <c r="GZ499" s="51"/>
      <c r="HA499" s="51"/>
      <c r="HB499" s="51"/>
      <c r="HC499" s="51"/>
      <c r="HD499" s="51"/>
      <c r="HE499" s="51"/>
      <c r="HF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c r="BS500" s="51"/>
      <c r="BT500" s="51"/>
      <c r="BU500" s="51"/>
      <c r="BV500" s="51"/>
      <c r="BW500" s="51"/>
      <c r="BX500" s="51"/>
      <c r="BY500" s="51"/>
      <c r="BZ500" s="51"/>
      <c r="CA500" s="51"/>
      <c r="CB500" s="51"/>
      <c r="CC500" s="51"/>
      <c r="CD500" s="51"/>
      <c r="CE500" s="51"/>
      <c r="CF500" s="51"/>
      <c r="CG500" s="51"/>
      <c r="CH500" s="51"/>
      <c r="CI500" s="51"/>
      <c r="CJ500" s="51"/>
      <c r="CK500" s="51"/>
      <c r="CL500" s="51"/>
      <c r="CM500" s="51"/>
      <c r="CN500" s="51"/>
      <c r="CO500" s="51"/>
      <c r="CP500" s="51"/>
      <c r="CQ500" s="51"/>
      <c r="CR500" s="51"/>
      <c r="CS500" s="51"/>
      <c r="CT500" s="51"/>
      <c r="CU500" s="51"/>
      <c r="CV500" s="51"/>
      <c r="CW500" s="51"/>
      <c r="CX500" s="51"/>
      <c r="CY500" s="51"/>
      <c r="CZ500" s="51"/>
      <c r="DA500" s="51"/>
      <c r="DB500" s="51"/>
      <c r="DC500" s="51"/>
      <c r="DD500" s="51"/>
      <c r="DE500" s="51"/>
      <c r="DF500" s="51"/>
      <c r="DG500" s="51"/>
      <c r="DH500" s="51"/>
      <c r="DI500" s="51"/>
      <c r="DJ500" s="51"/>
      <c r="DK500" s="51"/>
      <c r="DL500" s="51"/>
      <c r="DM500" s="51"/>
      <c r="DN500" s="51"/>
      <c r="DO500" s="51"/>
      <c r="DP500" s="51"/>
      <c r="DQ500" s="51"/>
      <c r="DR500" s="51"/>
      <c r="DS500" s="51"/>
      <c r="DT500" s="51"/>
      <c r="DU500" s="51"/>
      <c r="DV500" s="51"/>
      <c r="DW500" s="51"/>
      <c r="DX500" s="51"/>
      <c r="DY500" s="51"/>
      <c r="DZ500" s="51"/>
      <c r="EA500" s="51"/>
      <c r="EB500" s="51"/>
      <c r="EC500" s="51"/>
      <c r="ED500" s="51"/>
      <c r="EE500" s="51"/>
      <c r="EF500" s="51"/>
      <c r="EG500" s="51"/>
      <c r="EH500" s="51"/>
      <c r="EI500" s="51"/>
      <c r="EJ500" s="51"/>
      <c r="EK500" s="51"/>
      <c r="EL500" s="51"/>
      <c r="EM500" s="51"/>
      <c r="EN500" s="51"/>
      <c r="EO500" s="51"/>
      <c r="EP500" s="51"/>
      <c r="EQ500" s="51"/>
      <c r="ER500" s="51"/>
      <c r="ES500" s="51"/>
      <c r="ET500" s="51"/>
      <c r="EU500" s="51"/>
      <c r="EV500" s="51"/>
      <c r="EW500" s="51"/>
      <c r="EX500" s="51"/>
      <c r="EY500" s="51"/>
      <c r="EZ500" s="51"/>
      <c r="FA500" s="51"/>
      <c r="FB500" s="51"/>
      <c r="FC500" s="51"/>
      <c r="FD500" s="51"/>
      <c r="FE500" s="51"/>
      <c r="FF500" s="51"/>
      <c r="FG500" s="51"/>
      <c r="FH500" s="51"/>
      <c r="FI500" s="51"/>
      <c r="FJ500" s="51"/>
      <c r="FK500" s="51"/>
      <c r="FL500" s="51"/>
      <c r="FM500" s="51"/>
      <c r="FN500" s="51"/>
      <c r="FO500" s="51"/>
      <c r="FP500" s="51"/>
      <c r="FQ500" s="51"/>
      <c r="FR500" s="51"/>
      <c r="FS500" s="51"/>
      <c r="FT500" s="51"/>
      <c r="FU500" s="51"/>
      <c r="FV500" s="51"/>
      <c r="FW500" s="51"/>
      <c r="FX500" s="51"/>
      <c r="FY500" s="51"/>
      <c r="FZ500" s="51"/>
      <c r="GA500" s="51"/>
      <c r="GB500" s="51"/>
      <c r="GC500" s="51"/>
      <c r="GD500" s="51"/>
      <c r="GE500" s="51"/>
      <c r="GF500" s="51"/>
      <c r="GG500" s="51"/>
      <c r="GH500" s="51"/>
      <c r="GI500" s="51"/>
      <c r="GJ500" s="51"/>
      <c r="GK500" s="51"/>
      <c r="GL500" s="51"/>
      <c r="GM500" s="51"/>
      <c r="GN500" s="51"/>
      <c r="GO500" s="51"/>
      <c r="GP500" s="51"/>
      <c r="GQ500" s="51"/>
      <c r="GR500" s="51"/>
      <c r="GS500" s="51"/>
      <c r="GT500" s="51"/>
      <c r="GU500" s="51"/>
      <c r="GV500" s="51"/>
      <c r="GW500" s="51"/>
      <c r="GX500" s="51"/>
      <c r="GY500" s="51"/>
      <c r="GZ500" s="51"/>
      <c r="HA500" s="51"/>
      <c r="HB500" s="51"/>
      <c r="HC500" s="51"/>
      <c r="HD500" s="51"/>
      <c r="HE500" s="51"/>
      <c r="HF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c r="BS501" s="51"/>
      <c r="BT501" s="51"/>
      <c r="BU501" s="51"/>
      <c r="BV501" s="51"/>
      <c r="BW501" s="51"/>
      <c r="BX501" s="51"/>
      <c r="BY501" s="51"/>
      <c r="BZ501" s="51"/>
      <c r="CA501" s="51"/>
      <c r="CB501" s="51"/>
      <c r="CC501" s="51"/>
      <c r="CD501" s="51"/>
      <c r="CE501" s="51"/>
      <c r="CF501" s="51"/>
      <c r="CG501" s="51"/>
      <c r="CH501" s="51"/>
      <c r="CI501" s="51"/>
      <c r="CJ501" s="51"/>
      <c r="CK501" s="51"/>
      <c r="CL501" s="51"/>
      <c r="CM501" s="51"/>
      <c r="CN501" s="51"/>
      <c r="CO501" s="51"/>
      <c r="CP501" s="51"/>
      <c r="CQ501" s="51"/>
      <c r="CR501" s="51"/>
      <c r="CS501" s="51"/>
      <c r="CT501" s="51"/>
      <c r="CU501" s="51"/>
      <c r="CV501" s="51"/>
      <c r="CW501" s="51"/>
      <c r="CX501" s="51"/>
      <c r="CY501" s="51"/>
      <c r="CZ501" s="51"/>
      <c r="DA501" s="51"/>
      <c r="DB501" s="51"/>
      <c r="DC501" s="51"/>
      <c r="DD501" s="51"/>
      <c r="DE501" s="51"/>
      <c r="DF501" s="51"/>
      <c r="DG501" s="51"/>
      <c r="DH501" s="51"/>
      <c r="DI501" s="51"/>
      <c r="DJ501" s="51"/>
      <c r="DK501" s="51"/>
      <c r="DL501" s="51"/>
      <c r="DM501" s="51"/>
      <c r="DN501" s="51"/>
      <c r="DO501" s="51"/>
      <c r="DP501" s="51"/>
      <c r="DQ501" s="51"/>
      <c r="DR501" s="51"/>
      <c r="DS501" s="51"/>
      <c r="DT501" s="51"/>
      <c r="DU501" s="51"/>
      <c r="DV501" s="51"/>
      <c r="DW501" s="51"/>
      <c r="DX501" s="51"/>
      <c r="DY501" s="51"/>
      <c r="DZ501" s="51"/>
      <c r="EA501" s="51"/>
      <c r="EB501" s="51"/>
      <c r="EC501" s="51"/>
      <c r="ED501" s="51"/>
      <c r="EE501" s="51"/>
      <c r="EF501" s="51"/>
      <c r="EG501" s="51"/>
      <c r="EH501" s="51"/>
      <c r="EI501" s="51"/>
      <c r="EJ501" s="51"/>
      <c r="EK501" s="51"/>
      <c r="EL501" s="51"/>
      <c r="EM501" s="51"/>
      <c r="EN501" s="51"/>
      <c r="EO501" s="51"/>
      <c r="EP501" s="51"/>
      <c r="EQ501" s="51"/>
      <c r="ER501" s="51"/>
      <c r="ES501" s="51"/>
      <c r="ET501" s="51"/>
      <c r="EU501" s="51"/>
      <c r="EV501" s="51"/>
      <c r="EW501" s="51"/>
      <c r="EX501" s="51"/>
      <c r="EY501" s="51"/>
      <c r="EZ501" s="51"/>
      <c r="FA501" s="51"/>
      <c r="FB501" s="51"/>
      <c r="FC501" s="51"/>
      <c r="FD501" s="51"/>
      <c r="FE501" s="51"/>
      <c r="FF501" s="51"/>
      <c r="FG501" s="51"/>
      <c r="FH501" s="51"/>
      <c r="FI501" s="51"/>
      <c r="FJ501" s="51"/>
      <c r="FK501" s="51"/>
      <c r="FL501" s="51"/>
      <c r="FM501" s="51"/>
      <c r="FN501" s="51"/>
      <c r="FO501" s="51"/>
      <c r="FP501" s="51"/>
      <c r="FQ501" s="51"/>
      <c r="FR501" s="51"/>
      <c r="FS501" s="51"/>
      <c r="FT501" s="51"/>
      <c r="FU501" s="51"/>
      <c r="FV501" s="51"/>
      <c r="FW501" s="51"/>
      <c r="FX501" s="51"/>
      <c r="FY501" s="51"/>
      <c r="FZ501" s="51"/>
      <c r="GA501" s="51"/>
      <c r="GB501" s="51"/>
      <c r="GC501" s="51"/>
      <c r="GD501" s="51"/>
      <c r="GE501" s="51"/>
      <c r="GF501" s="51"/>
      <c r="GG501" s="51"/>
      <c r="GH501" s="51"/>
      <c r="GI501" s="51"/>
      <c r="GJ501" s="51"/>
      <c r="GK501" s="51"/>
      <c r="GL501" s="51"/>
      <c r="GM501" s="51"/>
      <c r="GN501" s="51"/>
      <c r="GO501" s="51"/>
      <c r="GP501" s="51"/>
      <c r="GQ501" s="51"/>
      <c r="GR501" s="51"/>
      <c r="GS501" s="51"/>
      <c r="GT501" s="51"/>
      <c r="GU501" s="51"/>
      <c r="GV501" s="51"/>
      <c r="GW501" s="51"/>
      <c r="GX501" s="51"/>
      <c r="GY501" s="51"/>
      <c r="GZ501" s="51"/>
      <c r="HA501" s="51"/>
      <c r="HB501" s="51"/>
      <c r="HC501" s="51"/>
      <c r="HD501" s="51"/>
      <c r="HE501" s="51"/>
      <c r="HF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c r="BS502" s="51"/>
      <c r="BT502" s="51"/>
      <c r="BU502" s="51"/>
      <c r="BV502" s="51"/>
      <c r="BW502" s="51"/>
      <c r="BX502" s="51"/>
      <c r="BY502" s="51"/>
      <c r="BZ502" s="51"/>
      <c r="CA502" s="51"/>
      <c r="CB502" s="51"/>
      <c r="CC502" s="51"/>
      <c r="CD502" s="51"/>
      <c r="CE502" s="51"/>
      <c r="CF502" s="51"/>
      <c r="CG502" s="51"/>
      <c r="CH502" s="51"/>
      <c r="CI502" s="51"/>
      <c r="CJ502" s="51"/>
      <c r="CK502" s="51"/>
      <c r="CL502" s="51"/>
      <c r="CM502" s="51"/>
      <c r="CN502" s="51"/>
      <c r="CO502" s="51"/>
      <c r="CP502" s="51"/>
      <c r="CQ502" s="51"/>
      <c r="CR502" s="51"/>
      <c r="CS502" s="51"/>
      <c r="CT502" s="51"/>
      <c r="CU502" s="51"/>
      <c r="CV502" s="51"/>
      <c r="CW502" s="51"/>
      <c r="CX502" s="51"/>
      <c r="CY502" s="51"/>
      <c r="CZ502" s="51"/>
      <c r="DA502" s="51"/>
      <c r="DB502" s="51"/>
      <c r="DC502" s="51"/>
      <c r="DD502" s="51"/>
      <c r="DE502" s="51"/>
      <c r="DF502" s="51"/>
      <c r="DG502" s="51"/>
      <c r="DH502" s="51"/>
      <c r="DI502" s="51"/>
      <c r="DJ502" s="51"/>
      <c r="DK502" s="51"/>
      <c r="DL502" s="51"/>
      <c r="DM502" s="51"/>
      <c r="DN502" s="51"/>
      <c r="DO502" s="51"/>
      <c r="DP502" s="51"/>
      <c r="DQ502" s="51"/>
      <c r="DR502" s="51"/>
      <c r="DS502" s="51"/>
      <c r="DT502" s="51"/>
      <c r="DU502" s="51"/>
      <c r="DV502" s="51"/>
      <c r="DW502" s="51"/>
      <c r="DX502" s="51"/>
      <c r="DY502" s="51"/>
      <c r="DZ502" s="51"/>
      <c r="EA502" s="51"/>
      <c r="EB502" s="51"/>
      <c r="EC502" s="51"/>
      <c r="ED502" s="51"/>
      <c r="EE502" s="51"/>
      <c r="EF502" s="51"/>
      <c r="EG502" s="51"/>
      <c r="EH502" s="51"/>
      <c r="EI502" s="51"/>
      <c r="EJ502" s="51"/>
      <c r="EK502" s="51"/>
      <c r="EL502" s="51"/>
      <c r="EM502" s="51"/>
      <c r="EN502" s="51"/>
      <c r="EO502" s="51"/>
      <c r="EP502" s="51"/>
      <c r="EQ502" s="51"/>
      <c r="ER502" s="51"/>
      <c r="ES502" s="51"/>
      <c r="ET502" s="51"/>
      <c r="EU502" s="51"/>
      <c r="EV502" s="51"/>
      <c r="EW502" s="51"/>
      <c r="EX502" s="51"/>
      <c r="EY502" s="51"/>
      <c r="EZ502" s="51"/>
      <c r="FA502" s="51"/>
      <c r="FB502" s="51"/>
      <c r="FC502" s="51"/>
      <c r="FD502" s="51"/>
      <c r="FE502" s="51"/>
      <c r="FF502" s="51"/>
      <c r="FG502" s="51"/>
      <c r="FH502" s="51"/>
      <c r="FI502" s="51"/>
      <c r="FJ502" s="51"/>
      <c r="FK502" s="51"/>
      <c r="FL502" s="51"/>
      <c r="FM502" s="51"/>
      <c r="FN502" s="51"/>
      <c r="FO502" s="51"/>
      <c r="FP502" s="51"/>
      <c r="FQ502" s="51"/>
      <c r="FR502" s="51"/>
      <c r="FS502" s="51"/>
      <c r="FT502" s="51"/>
      <c r="FU502" s="51"/>
      <c r="FV502" s="51"/>
      <c r="FW502" s="51"/>
      <c r="FX502" s="51"/>
      <c r="FY502" s="51"/>
      <c r="FZ502" s="51"/>
      <c r="GA502" s="51"/>
      <c r="GB502" s="51"/>
      <c r="GC502" s="51"/>
      <c r="GD502" s="51"/>
      <c r="GE502" s="51"/>
      <c r="GF502" s="51"/>
      <c r="GG502" s="51"/>
      <c r="GH502" s="51"/>
      <c r="GI502" s="51"/>
      <c r="GJ502" s="51"/>
      <c r="GK502" s="51"/>
      <c r="GL502" s="51"/>
      <c r="GM502" s="51"/>
      <c r="GN502" s="51"/>
      <c r="GO502" s="51"/>
      <c r="GP502" s="51"/>
      <c r="GQ502" s="51"/>
      <c r="GR502" s="51"/>
      <c r="GS502" s="51"/>
      <c r="GT502" s="51"/>
      <c r="GU502" s="51"/>
      <c r="GV502" s="51"/>
      <c r="GW502" s="51"/>
      <c r="GX502" s="51"/>
      <c r="GY502" s="51"/>
      <c r="GZ502" s="51"/>
      <c r="HA502" s="51"/>
      <c r="HB502" s="51"/>
      <c r="HC502" s="51"/>
      <c r="HD502" s="51"/>
      <c r="HE502" s="51"/>
      <c r="HF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c r="BS503" s="51"/>
      <c r="BT503" s="51"/>
      <c r="BU503" s="51"/>
      <c r="BV503" s="51"/>
      <c r="BW503" s="51"/>
      <c r="BX503" s="51"/>
      <c r="BY503" s="51"/>
      <c r="BZ503" s="51"/>
      <c r="CA503" s="51"/>
      <c r="CB503" s="51"/>
      <c r="CC503" s="51"/>
      <c r="CD503" s="51"/>
      <c r="CE503" s="51"/>
      <c r="CF503" s="51"/>
      <c r="CG503" s="51"/>
      <c r="CH503" s="51"/>
      <c r="CI503" s="51"/>
      <c r="CJ503" s="51"/>
      <c r="CK503" s="51"/>
      <c r="CL503" s="51"/>
      <c r="CM503" s="51"/>
      <c r="CN503" s="51"/>
      <c r="CO503" s="51"/>
      <c r="CP503" s="51"/>
      <c r="CQ503" s="51"/>
      <c r="CR503" s="51"/>
      <c r="CS503" s="51"/>
      <c r="CT503" s="51"/>
      <c r="CU503" s="51"/>
      <c r="CV503" s="51"/>
      <c r="CW503" s="51"/>
      <c r="CX503" s="51"/>
      <c r="CY503" s="51"/>
      <c r="CZ503" s="51"/>
      <c r="DA503" s="51"/>
      <c r="DB503" s="51"/>
      <c r="DC503" s="51"/>
      <c r="DD503" s="51"/>
      <c r="DE503" s="51"/>
      <c r="DF503" s="51"/>
      <c r="DG503" s="51"/>
      <c r="DH503" s="51"/>
      <c r="DI503" s="51"/>
      <c r="DJ503" s="51"/>
      <c r="DK503" s="51"/>
      <c r="DL503" s="51"/>
      <c r="DM503" s="51"/>
      <c r="DN503" s="51"/>
      <c r="DO503" s="51"/>
      <c r="DP503" s="51"/>
      <c r="DQ503" s="51"/>
      <c r="DR503" s="51"/>
      <c r="DS503" s="51"/>
      <c r="DT503" s="51"/>
      <c r="DU503" s="51"/>
      <c r="DV503" s="51"/>
      <c r="DW503" s="51"/>
      <c r="DX503" s="51"/>
      <c r="DY503" s="51"/>
      <c r="DZ503" s="51"/>
      <c r="EA503" s="51"/>
      <c r="EB503" s="51"/>
      <c r="EC503" s="51"/>
      <c r="ED503" s="51"/>
      <c r="EE503" s="51"/>
      <c r="EF503" s="51"/>
      <c r="EG503" s="51"/>
      <c r="EH503" s="51"/>
      <c r="EI503" s="51"/>
      <c r="EJ503" s="51"/>
      <c r="EK503" s="51"/>
      <c r="EL503" s="51"/>
      <c r="EM503" s="51"/>
      <c r="EN503" s="51"/>
      <c r="EO503" s="51"/>
      <c r="EP503" s="51"/>
      <c r="EQ503" s="51"/>
      <c r="ER503" s="51"/>
      <c r="ES503" s="51"/>
      <c r="ET503" s="51"/>
      <c r="EU503" s="51"/>
      <c r="EV503" s="51"/>
      <c r="EW503" s="51"/>
      <c r="EX503" s="51"/>
      <c r="EY503" s="51"/>
      <c r="EZ503" s="51"/>
      <c r="FA503" s="51"/>
      <c r="FB503" s="51"/>
      <c r="FC503" s="51"/>
      <c r="FD503" s="51"/>
      <c r="FE503" s="51"/>
      <c r="FF503" s="51"/>
      <c r="FG503" s="51"/>
      <c r="FH503" s="51"/>
      <c r="FI503" s="51"/>
      <c r="FJ503" s="51"/>
      <c r="FK503" s="51"/>
      <c r="FL503" s="51"/>
      <c r="FM503" s="51"/>
      <c r="FN503" s="51"/>
      <c r="FO503" s="51"/>
      <c r="FP503" s="51"/>
      <c r="FQ503" s="51"/>
      <c r="FR503" s="51"/>
      <c r="FS503" s="51"/>
      <c r="FT503" s="51"/>
      <c r="FU503" s="51"/>
      <c r="FV503" s="51"/>
      <c r="FW503" s="51"/>
      <c r="FX503" s="51"/>
      <c r="FY503" s="51"/>
      <c r="FZ503" s="51"/>
      <c r="GA503" s="51"/>
      <c r="GB503" s="51"/>
      <c r="GC503" s="51"/>
      <c r="GD503" s="51"/>
      <c r="GE503" s="51"/>
      <c r="GF503" s="51"/>
      <c r="GG503" s="51"/>
      <c r="GH503" s="51"/>
      <c r="GI503" s="51"/>
      <c r="GJ503" s="51"/>
      <c r="GK503" s="51"/>
      <c r="GL503" s="51"/>
      <c r="GM503" s="51"/>
      <c r="GN503" s="51"/>
      <c r="GO503" s="51"/>
      <c r="GP503" s="51"/>
      <c r="GQ503" s="51"/>
      <c r="GR503" s="51"/>
      <c r="GS503" s="51"/>
      <c r="GT503" s="51"/>
      <c r="GU503" s="51"/>
      <c r="GV503" s="51"/>
      <c r="GW503" s="51"/>
      <c r="GX503" s="51"/>
      <c r="GY503" s="51"/>
      <c r="GZ503" s="51"/>
      <c r="HA503" s="51"/>
      <c r="HB503" s="51"/>
      <c r="HC503" s="51"/>
      <c r="HD503" s="51"/>
      <c r="HE503" s="51"/>
      <c r="HF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c r="BS504" s="51"/>
      <c r="BT504" s="51"/>
      <c r="BU504" s="51"/>
      <c r="BV504" s="51"/>
      <c r="BW504" s="51"/>
      <c r="BX504" s="51"/>
      <c r="BY504" s="51"/>
      <c r="BZ504" s="51"/>
      <c r="CA504" s="51"/>
      <c r="CB504" s="51"/>
      <c r="CC504" s="51"/>
      <c r="CD504" s="51"/>
      <c r="CE504" s="51"/>
      <c r="CF504" s="51"/>
      <c r="CG504" s="51"/>
      <c r="CH504" s="51"/>
      <c r="CI504" s="51"/>
      <c r="CJ504" s="51"/>
      <c r="CK504" s="51"/>
      <c r="CL504" s="51"/>
      <c r="CM504" s="51"/>
      <c r="CN504" s="51"/>
      <c r="CO504" s="51"/>
      <c r="CP504" s="51"/>
      <c r="CQ504" s="51"/>
      <c r="CR504" s="51"/>
      <c r="CS504" s="51"/>
      <c r="CT504" s="51"/>
      <c r="CU504" s="51"/>
      <c r="CV504" s="51"/>
      <c r="CW504" s="51"/>
      <c r="CX504" s="51"/>
      <c r="CY504" s="51"/>
      <c r="CZ504" s="51"/>
      <c r="DA504" s="51"/>
      <c r="DB504" s="51"/>
      <c r="DC504" s="51"/>
      <c r="DD504" s="51"/>
      <c r="DE504" s="51"/>
      <c r="DF504" s="51"/>
      <c r="DG504" s="51"/>
      <c r="DH504" s="51"/>
      <c r="DI504" s="51"/>
      <c r="DJ504" s="51"/>
      <c r="DK504" s="51"/>
      <c r="DL504" s="51"/>
      <c r="DM504" s="51"/>
      <c r="DN504" s="51"/>
      <c r="DO504" s="51"/>
      <c r="DP504" s="51"/>
      <c r="DQ504" s="51"/>
      <c r="DR504" s="51"/>
      <c r="DS504" s="51"/>
      <c r="DT504" s="51"/>
      <c r="DU504" s="51"/>
      <c r="DV504" s="51"/>
      <c r="DW504" s="51"/>
      <c r="DX504" s="51"/>
      <c r="DY504" s="51"/>
      <c r="DZ504" s="51"/>
      <c r="EA504" s="51"/>
      <c r="EB504" s="51"/>
      <c r="EC504" s="51"/>
      <c r="ED504" s="51"/>
      <c r="EE504" s="51"/>
      <c r="EF504" s="51"/>
      <c r="EG504" s="51"/>
      <c r="EH504" s="51"/>
      <c r="EI504" s="51"/>
      <c r="EJ504" s="51"/>
      <c r="EK504" s="51"/>
      <c r="EL504" s="51"/>
      <c r="EM504" s="51"/>
      <c r="EN504" s="51"/>
      <c r="EO504" s="51"/>
      <c r="EP504" s="51"/>
      <c r="EQ504" s="51"/>
      <c r="ER504" s="51"/>
      <c r="ES504" s="51"/>
      <c r="ET504" s="51"/>
      <c r="EU504" s="51"/>
      <c r="EV504" s="51"/>
      <c r="EW504" s="51"/>
      <c r="EX504" s="51"/>
      <c r="EY504" s="51"/>
      <c r="EZ504" s="51"/>
      <c r="FA504" s="51"/>
      <c r="FB504" s="51"/>
      <c r="FC504" s="51"/>
      <c r="FD504" s="51"/>
      <c r="FE504" s="51"/>
      <c r="FF504" s="51"/>
      <c r="FG504" s="51"/>
      <c r="FH504" s="51"/>
      <c r="FI504" s="51"/>
      <c r="FJ504" s="51"/>
      <c r="FK504" s="51"/>
      <c r="FL504" s="51"/>
      <c r="FM504" s="51"/>
      <c r="FN504" s="51"/>
      <c r="FO504" s="51"/>
      <c r="FP504" s="51"/>
      <c r="FQ504" s="51"/>
      <c r="FR504" s="51"/>
      <c r="FS504" s="51"/>
      <c r="FT504" s="51"/>
      <c r="FU504" s="51"/>
      <c r="FV504" s="51"/>
      <c r="FW504" s="51"/>
      <c r="FX504" s="51"/>
      <c r="FY504" s="51"/>
      <c r="FZ504" s="51"/>
      <c r="GA504" s="51"/>
      <c r="GB504" s="51"/>
      <c r="GC504" s="51"/>
      <c r="GD504" s="51"/>
      <c r="GE504" s="51"/>
      <c r="GF504" s="51"/>
      <c r="GG504" s="51"/>
      <c r="GH504" s="51"/>
      <c r="GI504" s="51"/>
      <c r="GJ504" s="51"/>
      <c r="GK504" s="51"/>
      <c r="GL504" s="51"/>
      <c r="GM504" s="51"/>
      <c r="GN504" s="51"/>
      <c r="GO504" s="51"/>
      <c r="GP504" s="51"/>
      <c r="GQ504" s="51"/>
      <c r="GR504" s="51"/>
      <c r="GS504" s="51"/>
      <c r="GT504" s="51"/>
      <c r="GU504" s="51"/>
      <c r="GV504" s="51"/>
      <c r="GW504" s="51"/>
      <c r="GX504" s="51"/>
      <c r="GY504" s="51"/>
      <c r="GZ504" s="51"/>
      <c r="HA504" s="51"/>
      <c r="HB504" s="51"/>
      <c r="HC504" s="51"/>
      <c r="HD504" s="51"/>
      <c r="HE504" s="51"/>
      <c r="HF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c r="BS505" s="51"/>
      <c r="BT505" s="51"/>
      <c r="BU505" s="51"/>
      <c r="BV505" s="51"/>
      <c r="BW505" s="51"/>
      <c r="BX505" s="51"/>
      <c r="BY505" s="51"/>
      <c r="BZ505" s="51"/>
      <c r="CA505" s="51"/>
      <c r="CB505" s="51"/>
      <c r="CC505" s="51"/>
      <c r="CD505" s="51"/>
      <c r="CE505" s="51"/>
      <c r="CF505" s="51"/>
      <c r="CG505" s="51"/>
      <c r="CH505" s="51"/>
      <c r="CI505" s="51"/>
      <c r="CJ505" s="51"/>
      <c r="CK505" s="51"/>
      <c r="CL505" s="51"/>
      <c r="CM505" s="51"/>
      <c r="CN505" s="51"/>
      <c r="CO505" s="51"/>
      <c r="CP505" s="51"/>
      <c r="CQ505" s="51"/>
      <c r="CR505" s="51"/>
      <c r="CS505" s="51"/>
      <c r="CT505" s="51"/>
      <c r="CU505" s="51"/>
      <c r="CV505" s="51"/>
      <c r="CW505" s="51"/>
      <c r="CX505" s="51"/>
      <c r="CY505" s="51"/>
      <c r="CZ505" s="51"/>
      <c r="DA505" s="51"/>
      <c r="DB505" s="51"/>
      <c r="DC505" s="51"/>
      <c r="DD505" s="51"/>
      <c r="DE505" s="51"/>
      <c r="DF505" s="51"/>
      <c r="DG505" s="51"/>
      <c r="DH505" s="51"/>
      <c r="DI505" s="51"/>
      <c r="DJ505" s="51"/>
      <c r="DK505" s="51"/>
      <c r="DL505" s="51"/>
      <c r="DM505" s="51"/>
      <c r="DN505" s="51"/>
      <c r="DO505" s="51"/>
      <c r="DP505" s="51"/>
      <c r="DQ505" s="51"/>
      <c r="DR505" s="51"/>
      <c r="DS505" s="51"/>
      <c r="DT505" s="51"/>
      <c r="DU505" s="51"/>
      <c r="DV505" s="51"/>
      <c r="DW505" s="51"/>
      <c r="DX505" s="51"/>
      <c r="DY505" s="51"/>
      <c r="DZ505" s="51"/>
      <c r="EA505" s="51"/>
      <c r="EB505" s="51"/>
      <c r="EC505" s="51"/>
      <c r="ED505" s="51"/>
      <c r="EE505" s="51"/>
      <c r="EF505" s="51"/>
      <c r="EG505" s="51"/>
      <c r="EH505" s="51"/>
      <c r="EI505" s="51"/>
      <c r="EJ505" s="51"/>
      <c r="EK505" s="51"/>
      <c r="EL505" s="51"/>
      <c r="EM505" s="51"/>
      <c r="EN505" s="51"/>
      <c r="EO505" s="51"/>
      <c r="EP505" s="51"/>
      <c r="EQ505" s="51"/>
      <c r="ER505" s="51"/>
      <c r="ES505" s="51"/>
      <c r="ET505" s="51"/>
      <c r="EU505" s="51"/>
      <c r="EV505" s="51"/>
      <c r="EW505" s="51"/>
      <c r="EX505" s="51"/>
      <c r="EY505" s="51"/>
      <c r="EZ505" s="51"/>
      <c r="FA505" s="51"/>
      <c r="FB505" s="51"/>
      <c r="FC505" s="51"/>
      <c r="FD505" s="51"/>
      <c r="FE505" s="51"/>
      <c r="FF505" s="51"/>
      <c r="FG505" s="51"/>
      <c r="FH505" s="51"/>
      <c r="FI505" s="51"/>
      <c r="FJ505" s="51"/>
      <c r="FK505" s="51"/>
      <c r="FL505" s="51"/>
      <c r="FM505" s="51"/>
      <c r="FN505" s="51"/>
      <c r="FO505" s="51"/>
      <c r="FP505" s="51"/>
      <c r="FQ505" s="51"/>
      <c r="FR505" s="51"/>
      <c r="FS505" s="51"/>
      <c r="FT505" s="51"/>
      <c r="FU505" s="51"/>
      <c r="FV505" s="51"/>
      <c r="FW505" s="51"/>
      <c r="FX505" s="51"/>
      <c r="FY505" s="51"/>
      <c r="FZ505" s="51"/>
      <c r="GA505" s="51"/>
      <c r="GB505" s="51"/>
      <c r="GC505" s="51"/>
      <c r="GD505" s="51"/>
      <c r="GE505" s="51"/>
      <c r="GF505" s="51"/>
      <c r="GG505" s="51"/>
      <c r="GH505" s="51"/>
      <c r="GI505" s="51"/>
      <c r="GJ505" s="51"/>
      <c r="GK505" s="51"/>
      <c r="GL505" s="51"/>
      <c r="GM505" s="51"/>
      <c r="GN505" s="51"/>
      <c r="GO505" s="51"/>
      <c r="GP505" s="51"/>
      <c r="GQ505" s="51"/>
      <c r="GR505" s="51"/>
      <c r="GS505" s="51"/>
      <c r="GT505" s="51"/>
      <c r="GU505" s="51"/>
      <c r="GV505" s="51"/>
      <c r="GW505" s="51"/>
      <c r="GX505" s="51"/>
      <c r="GY505" s="51"/>
      <c r="GZ505" s="51"/>
      <c r="HA505" s="51"/>
      <c r="HB505" s="51"/>
      <c r="HC505" s="51"/>
      <c r="HD505" s="51"/>
      <c r="HE505" s="51"/>
      <c r="HF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c r="BS506" s="51"/>
      <c r="BT506" s="51"/>
      <c r="BU506" s="51"/>
      <c r="BV506" s="51"/>
      <c r="BW506" s="51"/>
      <c r="BX506" s="51"/>
      <c r="BY506" s="51"/>
      <c r="BZ506" s="51"/>
      <c r="CA506" s="51"/>
      <c r="CB506" s="51"/>
      <c r="CC506" s="51"/>
      <c r="CD506" s="51"/>
      <c r="CE506" s="51"/>
      <c r="CF506" s="51"/>
      <c r="CG506" s="51"/>
      <c r="CH506" s="51"/>
      <c r="CI506" s="51"/>
      <c r="CJ506" s="51"/>
      <c r="CK506" s="51"/>
      <c r="CL506" s="51"/>
      <c r="CM506" s="51"/>
      <c r="CN506" s="51"/>
      <c r="CO506" s="51"/>
      <c r="CP506" s="51"/>
      <c r="CQ506" s="51"/>
      <c r="CR506" s="51"/>
      <c r="CS506" s="51"/>
      <c r="CT506" s="51"/>
      <c r="CU506" s="51"/>
      <c r="CV506" s="51"/>
      <c r="CW506" s="51"/>
      <c r="CX506" s="51"/>
      <c r="CY506" s="51"/>
      <c r="CZ506" s="51"/>
      <c r="DA506" s="51"/>
      <c r="DB506" s="51"/>
      <c r="DC506" s="51"/>
      <c r="DD506" s="51"/>
      <c r="DE506" s="51"/>
      <c r="DF506" s="51"/>
      <c r="DG506" s="51"/>
      <c r="DH506" s="51"/>
      <c r="DI506" s="51"/>
      <c r="DJ506" s="51"/>
      <c r="DK506" s="51"/>
      <c r="DL506" s="51"/>
      <c r="DM506" s="51"/>
      <c r="DN506" s="51"/>
      <c r="DO506" s="51"/>
      <c r="DP506" s="51"/>
      <c r="DQ506" s="51"/>
      <c r="DR506" s="51"/>
      <c r="DS506" s="51"/>
      <c r="DT506" s="51"/>
      <c r="DU506" s="51"/>
      <c r="DV506" s="51"/>
      <c r="DW506" s="51"/>
      <c r="DX506" s="51"/>
      <c r="DY506" s="51"/>
      <c r="DZ506" s="51"/>
      <c r="EA506" s="51"/>
      <c r="EB506" s="51"/>
      <c r="EC506" s="51"/>
      <c r="ED506" s="51"/>
      <c r="EE506" s="51"/>
      <c r="EF506" s="51"/>
      <c r="EG506" s="51"/>
      <c r="EH506" s="51"/>
      <c r="EI506" s="51"/>
      <c r="EJ506" s="51"/>
      <c r="EK506" s="51"/>
      <c r="EL506" s="51"/>
      <c r="EM506" s="51"/>
      <c r="EN506" s="51"/>
      <c r="EO506" s="51"/>
      <c r="EP506" s="51"/>
      <c r="EQ506" s="51"/>
      <c r="ER506" s="51"/>
      <c r="ES506" s="51"/>
      <c r="ET506" s="51"/>
      <c r="EU506" s="51"/>
      <c r="EV506" s="51"/>
      <c r="EW506" s="51"/>
      <c r="EX506" s="51"/>
      <c r="EY506" s="51"/>
      <c r="EZ506" s="51"/>
      <c r="FA506" s="51"/>
      <c r="FB506" s="51"/>
      <c r="FC506" s="51"/>
      <c r="FD506" s="51"/>
      <c r="FE506" s="51"/>
      <c r="FF506" s="51"/>
      <c r="FG506" s="51"/>
      <c r="FH506" s="51"/>
      <c r="FI506" s="51"/>
      <c r="FJ506" s="51"/>
      <c r="FK506" s="51"/>
      <c r="FL506" s="51"/>
      <c r="FM506" s="51"/>
      <c r="FN506" s="51"/>
      <c r="FO506" s="51"/>
      <c r="FP506" s="51"/>
      <c r="FQ506" s="51"/>
      <c r="FR506" s="51"/>
      <c r="FS506" s="51"/>
      <c r="FT506" s="51"/>
      <c r="FU506" s="51"/>
      <c r="FV506" s="51"/>
      <c r="FW506" s="51"/>
      <c r="FX506" s="51"/>
      <c r="FY506" s="51"/>
      <c r="FZ506" s="51"/>
      <c r="GA506" s="51"/>
      <c r="GB506" s="51"/>
      <c r="GC506" s="51"/>
      <c r="GD506" s="51"/>
      <c r="GE506" s="51"/>
      <c r="GF506" s="51"/>
      <c r="GG506" s="51"/>
      <c r="GH506" s="51"/>
      <c r="GI506" s="51"/>
      <c r="GJ506" s="51"/>
      <c r="GK506" s="51"/>
      <c r="GL506" s="51"/>
      <c r="GM506" s="51"/>
      <c r="GN506" s="51"/>
      <c r="GO506" s="51"/>
      <c r="GP506" s="51"/>
      <c r="GQ506" s="51"/>
      <c r="GR506" s="51"/>
      <c r="GS506" s="51"/>
      <c r="GT506" s="51"/>
      <c r="GU506" s="51"/>
      <c r="GV506" s="51"/>
      <c r="GW506" s="51"/>
      <c r="GX506" s="51"/>
      <c r="GY506" s="51"/>
      <c r="GZ506" s="51"/>
      <c r="HA506" s="51"/>
      <c r="HB506" s="51"/>
      <c r="HC506" s="51"/>
      <c r="HD506" s="51"/>
      <c r="HE506" s="51"/>
      <c r="HF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c r="BS507" s="51"/>
      <c r="BT507" s="51"/>
      <c r="BU507" s="51"/>
      <c r="BV507" s="51"/>
      <c r="BW507" s="51"/>
      <c r="BX507" s="51"/>
      <c r="BY507" s="51"/>
      <c r="BZ507" s="51"/>
      <c r="CA507" s="51"/>
      <c r="CB507" s="51"/>
      <c r="CC507" s="51"/>
      <c r="CD507" s="51"/>
      <c r="CE507" s="51"/>
      <c r="CF507" s="51"/>
      <c r="CG507" s="51"/>
      <c r="CH507" s="51"/>
      <c r="CI507" s="51"/>
      <c r="CJ507" s="51"/>
      <c r="CK507" s="51"/>
      <c r="CL507" s="51"/>
      <c r="CM507" s="51"/>
      <c r="CN507" s="51"/>
      <c r="CO507" s="51"/>
      <c r="CP507" s="51"/>
      <c r="CQ507" s="51"/>
      <c r="CR507" s="51"/>
      <c r="CS507" s="51"/>
      <c r="CT507" s="51"/>
      <c r="CU507" s="51"/>
      <c r="CV507" s="51"/>
      <c r="CW507" s="51"/>
      <c r="CX507" s="51"/>
      <c r="CY507" s="51"/>
      <c r="CZ507" s="51"/>
      <c r="DA507" s="51"/>
      <c r="DB507" s="51"/>
      <c r="DC507" s="51"/>
      <c r="DD507" s="51"/>
      <c r="DE507" s="51"/>
      <c r="DF507" s="51"/>
      <c r="DG507" s="51"/>
      <c r="DH507" s="51"/>
      <c r="DI507" s="51"/>
      <c r="DJ507" s="51"/>
      <c r="DK507" s="51"/>
      <c r="DL507" s="51"/>
      <c r="DM507" s="51"/>
      <c r="DN507" s="51"/>
      <c r="DO507" s="51"/>
      <c r="DP507" s="51"/>
      <c r="DQ507" s="51"/>
      <c r="DR507" s="51"/>
      <c r="DS507" s="51"/>
      <c r="DT507" s="51"/>
      <c r="DU507" s="51"/>
      <c r="DV507" s="51"/>
      <c r="DW507" s="51"/>
      <c r="DX507" s="51"/>
      <c r="DY507" s="51"/>
      <c r="DZ507" s="51"/>
      <c r="EA507" s="51"/>
      <c r="EB507" s="51"/>
      <c r="EC507" s="51"/>
      <c r="ED507" s="51"/>
      <c r="EE507" s="51"/>
      <c r="EF507" s="51"/>
      <c r="EG507" s="51"/>
      <c r="EH507" s="51"/>
      <c r="EI507" s="51"/>
      <c r="EJ507" s="51"/>
      <c r="EK507" s="51"/>
      <c r="EL507" s="51"/>
      <c r="EM507" s="51"/>
      <c r="EN507" s="51"/>
      <c r="EO507" s="51"/>
      <c r="EP507" s="51"/>
      <c r="EQ507" s="51"/>
      <c r="ER507" s="51"/>
      <c r="ES507" s="51"/>
      <c r="ET507" s="51"/>
      <c r="EU507" s="51"/>
      <c r="EV507" s="51"/>
      <c r="EW507" s="51"/>
      <c r="EX507" s="51"/>
      <c r="EY507" s="51"/>
      <c r="EZ507" s="51"/>
      <c r="FA507" s="51"/>
      <c r="FB507" s="51"/>
      <c r="FC507" s="51"/>
      <c r="FD507" s="51"/>
      <c r="FE507" s="51"/>
      <c r="FF507" s="51"/>
      <c r="FG507" s="51"/>
      <c r="FH507" s="51"/>
      <c r="FI507" s="51"/>
      <c r="FJ507" s="51"/>
      <c r="FK507" s="51"/>
      <c r="FL507" s="51"/>
      <c r="FM507" s="51"/>
      <c r="FN507" s="51"/>
      <c r="FO507" s="51"/>
      <c r="FP507" s="51"/>
      <c r="FQ507" s="51"/>
      <c r="FR507" s="51"/>
      <c r="FS507" s="51"/>
      <c r="FT507" s="51"/>
      <c r="FU507" s="51"/>
      <c r="FV507" s="51"/>
      <c r="FW507" s="51"/>
      <c r="FX507" s="51"/>
      <c r="FY507" s="51"/>
      <c r="FZ507" s="51"/>
      <c r="GA507" s="51"/>
      <c r="GB507" s="51"/>
      <c r="GC507" s="51"/>
      <c r="GD507" s="51"/>
      <c r="GE507" s="51"/>
      <c r="GF507" s="51"/>
      <c r="GG507" s="51"/>
      <c r="GH507" s="51"/>
      <c r="GI507" s="51"/>
      <c r="GJ507" s="51"/>
      <c r="GK507" s="51"/>
      <c r="GL507" s="51"/>
      <c r="GM507" s="51"/>
      <c r="GN507" s="51"/>
      <c r="GO507" s="51"/>
      <c r="GP507" s="51"/>
      <c r="GQ507" s="51"/>
      <c r="GR507" s="51"/>
      <c r="GS507" s="51"/>
      <c r="GT507" s="51"/>
      <c r="GU507" s="51"/>
      <c r="GV507" s="51"/>
      <c r="GW507" s="51"/>
      <c r="GX507" s="51"/>
      <c r="GY507" s="51"/>
      <c r="GZ507" s="51"/>
      <c r="HA507" s="51"/>
      <c r="HB507" s="51"/>
      <c r="HC507" s="51"/>
      <c r="HD507" s="51"/>
      <c r="HE507" s="51"/>
      <c r="HF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c r="BS508" s="51"/>
      <c r="BT508" s="51"/>
      <c r="BU508" s="51"/>
      <c r="BV508" s="51"/>
      <c r="BW508" s="51"/>
      <c r="BX508" s="51"/>
      <c r="BY508" s="51"/>
      <c r="BZ508" s="51"/>
      <c r="CA508" s="51"/>
      <c r="CB508" s="51"/>
      <c r="CC508" s="51"/>
      <c r="CD508" s="51"/>
      <c r="CE508" s="51"/>
      <c r="CF508" s="51"/>
      <c r="CG508" s="51"/>
      <c r="CH508" s="51"/>
      <c r="CI508" s="51"/>
      <c r="CJ508" s="51"/>
      <c r="CK508" s="51"/>
      <c r="CL508" s="51"/>
      <c r="CM508" s="51"/>
      <c r="CN508" s="51"/>
      <c r="CO508" s="51"/>
      <c r="CP508" s="51"/>
      <c r="CQ508" s="51"/>
      <c r="CR508" s="51"/>
      <c r="CS508" s="51"/>
      <c r="CT508" s="51"/>
      <c r="CU508" s="51"/>
      <c r="CV508" s="51"/>
      <c r="CW508" s="51"/>
      <c r="CX508" s="51"/>
      <c r="CY508" s="51"/>
      <c r="CZ508" s="51"/>
      <c r="DA508" s="51"/>
      <c r="DB508" s="51"/>
      <c r="DC508" s="51"/>
      <c r="DD508" s="51"/>
      <c r="DE508" s="51"/>
      <c r="DF508" s="51"/>
      <c r="DG508" s="51"/>
      <c r="DH508" s="51"/>
      <c r="DI508" s="51"/>
      <c r="DJ508" s="51"/>
      <c r="DK508" s="51"/>
      <c r="DL508" s="51"/>
      <c r="DM508" s="51"/>
      <c r="DN508" s="51"/>
      <c r="DO508" s="51"/>
      <c r="DP508" s="51"/>
      <c r="DQ508" s="51"/>
      <c r="DR508" s="51"/>
      <c r="DS508" s="51"/>
      <c r="DT508" s="51"/>
      <c r="DU508" s="51"/>
      <c r="DV508" s="51"/>
      <c r="DW508" s="51"/>
      <c r="DX508" s="51"/>
      <c r="DY508" s="51"/>
      <c r="DZ508" s="51"/>
      <c r="EA508" s="51"/>
      <c r="EB508" s="51"/>
      <c r="EC508" s="51"/>
      <c r="ED508" s="51"/>
      <c r="EE508" s="51"/>
      <c r="EF508" s="51"/>
      <c r="EG508" s="51"/>
      <c r="EH508" s="51"/>
      <c r="EI508" s="51"/>
      <c r="EJ508" s="51"/>
      <c r="EK508" s="51"/>
      <c r="EL508" s="51"/>
      <c r="EM508" s="51"/>
      <c r="EN508" s="51"/>
      <c r="EO508" s="51"/>
      <c r="EP508" s="51"/>
      <c r="EQ508" s="51"/>
      <c r="ER508" s="51"/>
      <c r="ES508" s="51"/>
      <c r="ET508" s="51"/>
      <c r="EU508" s="51"/>
      <c r="EV508" s="51"/>
      <c r="EW508" s="51"/>
      <c r="EX508" s="51"/>
      <c r="EY508" s="51"/>
      <c r="EZ508" s="51"/>
      <c r="FA508" s="51"/>
      <c r="FB508" s="51"/>
      <c r="FC508" s="51"/>
      <c r="FD508" s="51"/>
      <c r="FE508" s="51"/>
      <c r="FF508" s="51"/>
      <c r="FG508" s="51"/>
      <c r="FH508" s="51"/>
      <c r="FI508" s="51"/>
      <c r="FJ508" s="51"/>
      <c r="FK508" s="51"/>
      <c r="FL508" s="51"/>
      <c r="FM508" s="51"/>
      <c r="FN508" s="51"/>
      <c r="FO508" s="51"/>
      <c r="FP508" s="51"/>
      <c r="FQ508" s="51"/>
      <c r="FR508" s="51"/>
      <c r="FS508" s="51"/>
      <c r="FT508" s="51"/>
      <c r="FU508" s="51"/>
      <c r="FV508" s="51"/>
      <c r="FW508" s="51"/>
      <c r="FX508" s="51"/>
      <c r="FY508" s="51"/>
      <c r="FZ508" s="51"/>
      <c r="GA508" s="51"/>
      <c r="GB508" s="51"/>
      <c r="GC508" s="51"/>
      <c r="GD508" s="51"/>
      <c r="GE508" s="51"/>
      <c r="GF508" s="51"/>
      <c r="GG508" s="51"/>
      <c r="GH508" s="51"/>
      <c r="GI508" s="51"/>
      <c r="GJ508" s="51"/>
      <c r="GK508" s="51"/>
      <c r="GL508" s="51"/>
      <c r="GM508" s="51"/>
      <c r="GN508" s="51"/>
      <c r="GO508" s="51"/>
      <c r="GP508" s="51"/>
      <c r="GQ508" s="51"/>
      <c r="GR508" s="51"/>
      <c r="GS508" s="51"/>
      <c r="GT508" s="51"/>
      <c r="GU508" s="51"/>
      <c r="GV508" s="51"/>
      <c r="GW508" s="51"/>
      <c r="GX508" s="51"/>
      <c r="GY508" s="51"/>
      <c r="GZ508" s="51"/>
      <c r="HA508" s="51"/>
      <c r="HB508" s="51"/>
      <c r="HC508" s="51"/>
      <c r="HD508" s="51"/>
      <c r="HE508" s="51"/>
      <c r="HF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c r="BS509" s="51"/>
      <c r="BT509" s="51"/>
      <c r="BU509" s="51"/>
      <c r="BV509" s="51"/>
      <c r="BW509" s="51"/>
      <c r="BX509" s="51"/>
      <c r="BY509" s="51"/>
      <c r="BZ509" s="51"/>
      <c r="CA509" s="51"/>
      <c r="CB509" s="51"/>
      <c r="CC509" s="51"/>
      <c r="CD509" s="51"/>
      <c r="CE509" s="51"/>
      <c r="CF509" s="51"/>
      <c r="CG509" s="51"/>
      <c r="CH509" s="51"/>
      <c r="CI509" s="51"/>
      <c r="CJ509" s="51"/>
      <c r="CK509" s="51"/>
      <c r="CL509" s="51"/>
      <c r="CM509" s="51"/>
      <c r="CN509" s="51"/>
      <c r="CO509" s="51"/>
      <c r="CP509" s="51"/>
      <c r="CQ509" s="51"/>
      <c r="CR509" s="51"/>
      <c r="CS509" s="51"/>
      <c r="CT509" s="51"/>
      <c r="CU509" s="51"/>
      <c r="CV509" s="51"/>
      <c r="CW509" s="51"/>
      <c r="CX509" s="51"/>
      <c r="CY509" s="51"/>
      <c r="CZ509" s="51"/>
      <c r="DA509" s="51"/>
      <c r="DB509" s="51"/>
      <c r="DC509" s="51"/>
      <c r="DD509" s="51"/>
      <c r="DE509" s="51"/>
      <c r="DF509" s="51"/>
      <c r="DG509" s="51"/>
      <c r="DH509" s="51"/>
      <c r="DI509" s="51"/>
      <c r="DJ509" s="51"/>
      <c r="DK509" s="51"/>
      <c r="DL509" s="51"/>
      <c r="DM509" s="51"/>
      <c r="DN509" s="51"/>
      <c r="DO509" s="51"/>
      <c r="DP509" s="51"/>
      <c r="DQ509" s="51"/>
      <c r="DR509" s="51"/>
      <c r="DS509" s="51"/>
      <c r="DT509" s="51"/>
      <c r="DU509" s="51"/>
      <c r="DV509" s="51"/>
      <c r="DW509" s="51"/>
      <c r="DX509" s="51"/>
      <c r="DY509" s="51"/>
      <c r="DZ509" s="51"/>
      <c r="EA509" s="51"/>
      <c r="EB509" s="51"/>
      <c r="EC509" s="51"/>
      <c r="ED509" s="51"/>
      <c r="EE509" s="51"/>
      <c r="EF509" s="51"/>
      <c r="EG509" s="51"/>
      <c r="EH509" s="51"/>
      <c r="EI509" s="51"/>
      <c r="EJ509" s="51"/>
      <c r="EK509" s="51"/>
      <c r="EL509" s="51"/>
      <c r="EM509" s="51"/>
      <c r="EN509" s="51"/>
      <c r="EO509" s="51"/>
      <c r="EP509" s="51"/>
      <c r="EQ509" s="51"/>
      <c r="ER509" s="51"/>
      <c r="ES509" s="51"/>
      <c r="ET509" s="51"/>
      <c r="EU509" s="51"/>
      <c r="EV509" s="51"/>
      <c r="EW509" s="51"/>
      <c r="EX509" s="51"/>
      <c r="EY509" s="51"/>
      <c r="EZ509" s="51"/>
      <c r="FA509" s="51"/>
      <c r="FB509" s="51"/>
      <c r="FC509" s="51"/>
      <c r="FD509" s="51"/>
      <c r="FE509" s="51"/>
      <c r="FF509" s="51"/>
      <c r="FG509" s="51"/>
      <c r="FH509" s="51"/>
      <c r="FI509" s="51"/>
      <c r="FJ509" s="51"/>
      <c r="FK509" s="51"/>
      <c r="FL509" s="51"/>
      <c r="FM509" s="51"/>
      <c r="FN509" s="51"/>
      <c r="FO509" s="51"/>
      <c r="FP509" s="51"/>
      <c r="FQ509" s="51"/>
      <c r="FR509" s="51"/>
      <c r="FS509" s="51"/>
      <c r="FT509" s="51"/>
      <c r="FU509" s="51"/>
      <c r="FV509" s="51"/>
      <c r="FW509" s="51"/>
      <c r="FX509" s="51"/>
      <c r="FY509" s="51"/>
      <c r="FZ509" s="51"/>
      <c r="GA509" s="51"/>
      <c r="GB509" s="51"/>
      <c r="GC509" s="51"/>
      <c r="GD509" s="51"/>
      <c r="GE509" s="51"/>
      <c r="GF509" s="51"/>
      <c r="GG509" s="51"/>
      <c r="GH509" s="51"/>
      <c r="GI509" s="51"/>
      <c r="GJ509" s="51"/>
      <c r="GK509" s="51"/>
      <c r="GL509" s="51"/>
      <c r="GM509" s="51"/>
      <c r="GN509" s="51"/>
      <c r="GO509" s="51"/>
      <c r="GP509" s="51"/>
      <c r="GQ509" s="51"/>
      <c r="GR509" s="51"/>
      <c r="GS509" s="51"/>
      <c r="GT509" s="51"/>
      <c r="GU509" s="51"/>
      <c r="GV509" s="51"/>
      <c r="GW509" s="51"/>
      <c r="GX509" s="51"/>
      <c r="GY509" s="51"/>
      <c r="GZ509" s="51"/>
      <c r="HA509" s="51"/>
      <c r="HB509" s="51"/>
      <c r="HC509" s="51"/>
      <c r="HD509" s="51"/>
      <c r="HE509" s="51"/>
      <c r="HF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c r="BS510" s="51"/>
      <c r="BT510" s="51"/>
      <c r="BU510" s="51"/>
      <c r="BV510" s="51"/>
      <c r="BW510" s="51"/>
      <c r="BX510" s="51"/>
      <c r="BY510" s="51"/>
      <c r="BZ510" s="51"/>
      <c r="CA510" s="51"/>
      <c r="CB510" s="51"/>
      <c r="CC510" s="51"/>
      <c r="CD510" s="51"/>
      <c r="CE510" s="51"/>
      <c r="CF510" s="51"/>
      <c r="CG510" s="51"/>
      <c r="CH510" s="51"/>
      <c r="CI510" s="51"/>
      <c r="CJ510" s="51"/>
      <c r="CK510" s="51"/>
      <c r="CL510" s="51"/>
      <c r="CM510" s="51"/>
      <c r="CN510" s="51"/>
      <c r="CO510" s="51"/>
      <c r="CP510" s="51"/>
      <c r="CQ510" s="51"/>
      <c r="CR510" s="51"/>
      <c r="CS510" s="51"/>
      <c r="CT510" s="51"/>
      <c r="CU510" s="51"/>
      <c r="CV510" s="51"/>
      <c r="CW510" s="51"/>
      <c r="CX510" s="51"/>
      <c r="CY510" s="51"/>
      <c r="CZ510" s="51"/>
      <c r="DA510" s="51"/>
      <c r="DB510" s="51"/>
      <c r="DC510" s="51"/>
      <c r="DD510" s="51"/>
      <c r="DE510" s="51"/>
      <c r="DF510" s="51"/>
      <c r="DG510" s="51"/>
      <c r="DH510" s="51"/>
      <c r="DI510" s="51"/>
      <c r="DJ510" s="51"/>
      <c r="DK510" s="51"/>
      <c r="DL510" s="51"/>
      <c r="DM510" s="51"/>
      <c r="DN510" s="51"/>
      <c r="DO510" s="51"/>
      <c r="DP510" s="51"/>
      <c r="DQ510" s="51"/>
      <c r="DR510" s="51"/>
      <c r="DS510" s="51"/>
      <c r="DT510" s="51"/>
      <c r="DU510" s="51"/>
      <c r="DV510" s="51"/>
      <c r="DW510" s="51"/>
      <c r="DX510" s="51"/>
      <c r="DY510" s="51"/>
      <c r="DZ510" s="51"/>
      <c r="EA510" s="51"/>
      <c r="EB510" s="51"/>
      <c r="EC510" s="51"/>
      <c r="ED510" s="51"/>
      <c r="EE510" s="51"/>
      <c r="EF510" s="51"/>
      <c r="EG510" s="51"/>
      <c r="EH510" s="51"/>
      <c r="EI510" s="51"/>
      <c r="EJ510" s="51"/>
      <c r="EK510" s="51"/>
      <c r="EL510" s="51"/>
      <c r="EM510" s="51"/>
      <c r="EN510" s="51"/>
      <c r="EO510" s="51"/>
      <c r="EP510" s="51"/>
      <c r="EQ510" s="51"/>
      <c r="ER510" s="51"/>
      <c r="ES510" s="51"/>
      <c r="ET510" s="51"/>
      <c r="EU510" s="51"/>
      <c r="EV510" s="51"/>
      <c r="EW510" s="51"/>
      <c r="EX510" s="51"/>
      <c r="EY510" s="51"/>
      <c r="EZ510" s="51"/>
      <c r="FA510" s="51"/>
      <c r="FB510" s="51"/>
      <c r="FC510" s="51"/>
      <c r="FD510" s="51"/>
      <c r="FE510" s="51"/>
      <c r="FF510" s="51"/>
      <c r="FG510" s="51"/>
      <c r="FH510" s="51"/>
      <c r="FI510" s="51"/>
      <c r="FJ510" s="51"/>
      <c r="FK510" s="51"/>
      <c r="FL510" s="51"/>
      <c r="FM510" s="51"/>
      <c r="FN510" s="51"/>
      <c r="FO510" s="51"/>
      <c r="FP510" s="51"/>
      <c r="FQ510" s="51"/>
      <c r="FR510" s="51"/>
      <c r="FS510" s="51"/>
      <c r="FT510" s="51"/>
      <c r="FU510" s="51"/>
      <c r="FV510" s="51"/>
      <c r="FW510" s="51"/>
      <c r="FX510" s="51"/>
      <c r="FY510" s="51"/>
      <c r="FZ510" s="51"/>
      <c r="GA510" s="51"/>
      <c r="GB510" s="51"/>
      <c r="GC510" s="51"/>
      <c r="GD510" s="51"/>
      <c r="GE510" s="51"/>
      <c r="GF510" s="51"/>
      <c r="GG510" s="51"/>
      <c r="GH510" s="51"/>
      <c r="GI510" s="51"/>
      <c r="GJ510" s="51"/>
      <c r="GK510" s="51"/>
      <c r="GL510" s="51"/>
      <c r="GM510" s="51"/>
      <c r="GN510" s="51"/>
      <c r="GO510" s="51"/>
      <c r="GP510" s="51"/>
      <c r="GQ510" s="51"/>
      <c r="GR510" s="51"/>
      <c r="GS510" s="51"/>
      <c r="GT510" s="51"/>
      <c r="GU510" s="51"/>
      <c r="GV510" s="51"/>
      <c r="GW510" s="51"/>
      <c r="GX510" s="51"/>
      <c r="GY510" s="51"/>
      <c r="GZ510" s="51"/>
      <c r="HA510" s="51"/>
      <c r="HB510" s="51"/>
      <c r="HC510" s="51"/>
      <c r="HD510" s="51"/>
      <c r="HE510" s="51"/>
      <c r="HF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c r="BS511" s="51"/>
      <c r="BT511" s="51"/>
      <c r="BU511" s="51"/>
      <c r="BV511" s="51"/>
      <c r="BW511" s="51"/>
      <c r="BX511" s="51"/>
      <c r="BY511" s="51"/>
      <c r="BZ511" s="51"/>
      <c r="CA511" s="51"/>
      <c r="CB511" s="51"/>
      <c r="CC511" s="51"/>
      <c r="CD511" s="51"/>
      <c r="CE511" s="51"/>
      <c r="CF511" s="51"/>
      <c r="CG511" s="51"/>
      <c r="CH511" s="51"/>
      <c r="CI511" s="51"/>
      <c r="CJ511" s="51"/>
      <c r="CK511" s="51"/>
      <c r="CL511" s="51"/>
      <c r="CM511" s="51"/>
      <c r="CN511" s="51"/>
      <c r="CO511" s="51"/>
      <c r="CP511" s="51"/>
      <c r="CQ511" s="51"/>
      <c r="CR511" s="51"/>
      <c r="CS511" s="51"/>
      <c r="CT511" s="51"/>
      <c r="CU511" s="51"/>
      <c r="CV511" s="51"/>
      <c r="CW511" s="51"/>
      <c r="CX511" s="51"/>
      <c r="CY511" s="51"/>
      <c r="CZ511" s="51"/>
      <c r="DA511" s="51"/>
      <c r="DB511" s="51"/>
      <c r="DC511" s="51"/>
      <c r="DD511" s="51"/>
      <c r="DE511" s="51"/>
      <c r="DF511" s="51"/>
      <c r="DG511" s="51"/>
      <c r="DH511" s="51"/>
      <c r="DI511" s="51"/>
      <c r="DJ511" s="51"/>
      <c r="DK511" s="51"/>
      <c r="DL511" s="51"/>
      <c r="DM511" s="51"/>
      <c r="DN511" s="51"/>
      <c r="DO511" s="51"/>
      <c r="DP511" s="51"/>
      <c r="DQ511" s="51"/>
      <c r="DR511" s="51"/>
      <c r="DS511" s="51"/>
      <c r="DT511" s="51"/>
      <c r="DU511" s="51"/>
      <c r="DV511" s="51"/>
      <c r="DW511" s="51"/>
      <c r="DX511" s="51"/>
      <c r="DY511" s="51"/>
      <c r="DZ511" s="51"/>
      <c r="EA511" s="51"/>
      <c r="EB511" s="51"/>
      <c r="EC511" s="51"/>
      <c r="ED511" s="51"/>
      <c r="EE511" s="51"/>
      <c r="EF511" s="51"/>
      <c r="EG511" s="51"/>
      <c r="EH511" s="51"/>
      <c r="EI511" s="51"/>
      <c r="EJ511" s="51"/>
      <c r="EK511" s="51"/>
      <c r="EL511" s="51"/>
      <c r="EM511" s="51"/>
      <c r="EN511" s="51"/>
      <c r="EO511" s="51"/>
      <c r="EP511" s="51"/>
      <c r="EQ511" s="51"/>
      <c r="ER511" s="51"/>
      <c r="ES511" s="51"/>
      <c r="ET511" s="51"/>
      <c r="EU511" s="51"/>
      <c r="EV511" s="51"/>
      <c r="EW511" s="51"/>
      <c r="EX511" s="51"/>
      <c r="EY511" s="51"/>
      <c r="EZ511" s="51"/>
      <c r="FA511" s="51"/>
      <c r="FB511" s="51"/>
      <c r="FC511" s="51"/>
      <c r="FD511" s="51"/>
      <c r="FE511" s="51"/>
      <c r="FF511" s="51"/>
      <c r="FG511" s="51"/>
      <c r="FH511" s="51"/>
      <c r="FI511" s="51"/>
      <c r="FJ511" s="51"/>
      <c r="FK511" s="51"/>
      <c r="FL511" s="51"/>
      <c r="FM511" s="51"/>
      <c r="FN511" s="51"/>
      <c r="FO511" s="51"/>
      <c r="FP511" s="51"/>
      <c r="FQ511" s="51"/>
      <c r="FR511" s="51"/>
      <c r="FS511" s="51"/>
      <c r="FT511" s="51"/>
      <c r="FU511" s="51"/>
      <c r="FV511" s="51"/>
      <c r="FW511" s="51"/>
      <c r="FX511" s="51"/>
      <c r="FY511" s="51"/>
      <c r="FZ511" s="51"/>
      <c r="GA511" s="51"/>
      <c r="GB511" s="51"/>
      <c r="GC511" s="51"/>
      <c r="GD511" s="51"/>
      <c r="GE511" s="51"/>
      <c r="GF511" s="51"/>
      <c r="GG511" s="51"/>
      <c r="GH511" s="51"/>
      <c r="GI511" s="51"/>
      <c r="GJ511" s="51"/>
      <c r="GK511" s="51"/>
      <c r="GL511" s="51"/>
      <c r="GM511" s="51"/>
      <c r="GN511" s="51"/>
      <c r="GO511" s="51"/>
      <c r="GP511" s="51"/>
      <c r="GQ511" s="51"/>
      <c r="GR511" s="51"/>
      <c r="GS511" s="51"/>
      <c r="GT511" s="51"/>
      <c r="GU511" s="51"/>
      <c r="GV511" s="51"/>
      <c r="GW511" s="51"/>
      <c r="GX511" s="51"/>
      <c r="GY511" s="51"/>
      <c r="GZ511" s="51"/>
      <c r="HA511" s="51"/>
      <c r="HB511" s="51"/>
      <c r="HC511" s="51"/>
      <c r="HD511" s="51"/>
      <c r="HE511" s="51"/>
      <c r="HF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c r="BS512" s="51"/>
      <c r="BT512" s="51"/>
      <c r="BU512" s="51"/>
      <c r="BV512" s="51"/>
      <c r="BW512" s="51"/>
      <c r="BX512" s="51"/>
      <c r="BY512" s="51"/>
      <c r="BZ512" s="51"/>
      <c r="CA512" s="51"/>
      <c r="CB512" s="51"/>
      <c r="CC512" s="51"/>
      <c r="CD512" s="51"/>
      <c r="CE512" s="51"/>
      <c r="CF512" s="51"/>
      <c r="CG512" s="51"/>
      <c r="CH512" s="51"/>
      <c r="CI512" s="51"/>
      <c r="CJ512" s="51"/>
      <c r="CK512" s="51"/>
      <c r="CL512" s="51"/>
      <c r="CM512" s="51"/>
      <c r="CN512" s="51"/>
      <c r="CO512" s="51"/>
      <c r="CP512" s="51"/>
      <c r="CQ512" s="51"/>
      <c r="CR512" s="51"/>
      <c r="CS512" s="51"/>
      <c r="CT512" s="51"/>
      <c r="CU512" s="51"/>
      <c r="CV512" s="51"/>
      <c r="CW512" s="51"/>
      <c r="CX512" s="51"/>
      <c r="CY512" s="51"/>
      <c r="CZ512" s="51"/>
      <c r="DA512" s="51"/>
      <c r="DB512" s="51"/>
      <c r="DC512" s="51"/>
      <c r="DD512" s="51"/>
      <c r="DE512" s="51"/>
      <c r="DF512" s="51"/>
      <c r="DG512" s="51"/>
      <c r="DH512" s="51"/>
      <c r="DI512" s="51"/>
      <c r="DJ512" s="51"/>
      <c r="DK512" s="51"/>
      <c r="DL512" s="51"/>
      <c r="DM512" s="51"/>
      <c r="DN512" s="51"/>
      <c r="DO512" s="51"/>
      <c r="DP512" s="51"/>
      <c r="DQ512" s="51"/>
      <c r="DR512" s="51"/>
      <c r="DS512" s="51"/>
      <c r="DT512" s="51"/>
      <c r="DU512" s="51"/>
      <c r="DV512" s="51"/>
      <c r="DW512" s="51"/>
      <c r="DX512" s="51"/>
      <c r="DY512" s="51"/>
      <c r="DZ512" s="51"/>
      <c r="EA512" s="51"/>
      <c r="EB512" s="51"/>
      <c r="EC512" s="51"/>
      <c r="ED512" s="51"/>
      <c r="EE512" s="51"/>
      <c r="EF512" s="51"/>
      <c r="EG512" s="51"/>
      <c r="EH512" s="51"/>
      <c r="EI512" s="51"/>
      <c r="EJ512" s="51"/>
      <c r="EK512" s="51"/>
      <c r="EL512" s="51"/>
      <c r="EM512" s="51"/>
      <c r="EN512" s="51"/>
      <c r="EO512" s="51"/>
      <c r="EP512" s="51"/>
      <c r="EQ512" s="51"/>
      <c r="ER512" s="51"/>
      <c r="ES512" s="51"/>
      <c r="ET512" s="51"/>
      <c r="EU512" s="51"/>
      <c r="EV512" s="51"/>
      <c r="EW512" s="51"/>
      <c r="EX512" s="51"/>
      <c r="EY512" s="51"/>
      <c r="EZ512" s="51"/>
      <c r="FA512" s="51"/>
      <c r="FB512" s="51"/>
      <c r="FC512" s="51"/>
      <c r="FD512" s="51"/>
      <c r="FE512" s="51"/>
      <c r="FF512" s="51"/>
      <c r="FG512" s="51"/>
      <c r="FH512" s="51"/>
      <c r="FI512" s="51"/>
      <c r="FJ512" s="51"/>
      <c r="FK512" s="51"/>
      <c r="FL512" s="51"/>
      <c r="FM512" s="51"/>
      <c r="FN512" s="51"/>
      <c r="FO512" s="51"/>
      <c r="FP512" s="51"/>
      <c r="FQ512" s="51"/>
      <c r="FR512" s="51"/>
      <c r="FS512" s="51"/>
      <c r="FT512" s="51"/>
      <c r="FU512" s="51"/>
      <c r="FV512" s="51"/>
      <c r="FW512" s="51"/>
      <c r="FX512" s="51"/>
      <c r="FY512" s="51"/>
      <c r="FZ512" s="51"/>
      <c r="GA512" s="51"/>
      <c r="GB512" s="51"/>
      <c r="GC512" s="51"/>
      <c r="GD512" s="51"/>
      <c r="GE512" s="51"/>
      <c r="GF512" s="51"/>
      <c r="GG512" s="51"/>
      <c r="GH512" s="51"/>
      <c r="GI512" s="51"/>
      <c r="GJ512" s="51"/>
      <c r="GK512" s="51"/>
      <c r="GL512" s="51"/>
      <c r="GM512" s="51"/>
      <c r="GN512" s="51"/>
      <c r="GO512" s="51"/>
      <c r="GP512" s="51"/>
      <c r="GQ512" s="51"/>
      <c r="GR512" s="51"/>
      <c r="GS512" s="51"/>
      <c r="GT512" s="51"/>
      <c r="GU512" s="51"/>
      <c r="GV512" s="51"/>
      <c r="GW512" s="51"/>
      <c r="GX512" s="51"/>
      <c r="GY512" s="51"/>
      <c r="GZ512" s="51"/>
      <c r="HA512" s="51"/>
      <c r="HB512" s="51"/>
      <c r="HC512" s="51"/>
      <c r="HD512" s="51"/>
      <c r="HE512" s="51"/>
      <c r="HF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c r="BS513" s="51"/>
      <c r="BT513" s="51"/>
      <c r="BU513" s="51"/>
      <c r="BV513" s="51"/>
      <c r="BW513" s="51"/>
      <c r="BX513" s="51"/>
      <c r="BY513" s="51"/>
      <c r="BZ513" s="51"/>
      <c r="CA513" s="51"/>
      <c r="CB513" s="51"/>
      <c r="CC513" s="51"/>
      <c r="CD513" s="51"/>
      <c r="CE513" s="51"/>
      <c r="CF513" s="51"/>
      <c r="CG513" s="51"/>
      <c r="CH513" s="51"/>
      <c r="CI513" s="51"/>
      <c r="CJ513" s="51"/>
      <c r="CK513" s="51"/>
      <c r="CL513" s="51"/>
      <c r="CM513" s="51"/>
      <c r="CN513" s="51"/>
      <c r="CO513" s="51"/>
      <c r="CP513" s="51"/>
      <c r="CQ513" s="51"/>
      <c r="CR513" s="51"/>
      <c r="CS513" s="51"/>
      <c r="CT513" s="51"/>
      <c r="CU513" s="51"/>
      <c r="CV513" s="51"/>
      <c r="CW513" s="51"/>
      <c r="CX513" s="51"/>
      <c r="CY513" s="51"/>
      <c r="CZ513" s="51"/>
      <c r="DA513" s="51"/>
      <c r="DB513" s="51"/>
      <c r="DC513" s="51"/>
      <c r="DD513" s="51"/>
      <c r="DE513" s="51"/>
      <c r="DF513" s="51"/>
      <c r="DG513" s="51"/>
      <c r="DH513" s="51"/>
      <c r="DI513" s="51"/>
      <c r="DJ513" s="51"/>
      <c r="DK513" s="51"/>
      <c r="DL513" s="51"/>
      <c r="DM513" s="51"/>
      <c r="DN513" s="51"/>
      <c r="DO513" s="51"/>
      <c r="DP513" s="51"/>
      <c r="DQ513" s="51"/>
      <c r="DR513" s="51"/>
      <c r="DS513" s="51"/>
      <c r="DT513" s="51"/>
      <c r="DU513" s="51"/>
      <c r="DV513" s="51"/>
      <c r="DW513" s="51"/>
      <c r="DX513" s="51"/>
      <c r="DY513" s="51"/>
      <c r="DZ513" s="51"/>
      <c r="EA513" s="51"/>
      <c r="EB513" s="51"/>
      <c r="EC513" s="51"/>
      <c r="ED513" s="51"/>
      <c r="EE513" s="51"/>
      <c r="EF513" s="51"/>
      <c r="EG513" s="51"/>
      <c r="EH513" s="51"/>
      <c r="EI513" s="51"/>
      <c r="EJ513" s="51"/>
      <c r="EK513" s="51"/>
      <c r="EL513" s="51"/>
      <c r="EM513" s="51"/>
      <c r="EN513" s="51"/>
      <c r="EO513" s="51"/>
      <c r="EP513" s="51"/>
      <c r="EQ513" s="51"/>
      <c r="ER513" s="51"/>
      <c r="ES513" s="51"/>
      <c r="ET513" s="51"/>
      <c r="EU513" s="51"/>
      <c r="EV513" s="51"/>
      <c r="EW513" s="51"/>
      <c r="EX513" s="51"/>
      <c r="EY513" s="51"/>
      <c r="EZ513" s="51"/>
      <c r="FA513" s="51"/>
      <c r="FB513" s="51"/>
      <c r="FC513" s="51"/>
      <c r="FD513" s="51"/>
      <c r="FE513" s="51"/>
      <c r="FF513" s="51"/>
      <c r="FG513" s="51"/>
      <c r="FH513" s="51"/>
      <c r="FI513" s="51"/>
      <c r="FJ513" s="51"/>
      <c r="FK513" s="51"/>
      <c r="FL513" s="51"/>
      <c r="FM513" s="51"/>
      <c r="FN513" s="51"/>
      <c r="FO513" s="51"/>
      <c r="FP513" s="51"/>
      <c r="FQ513" s="51"/>
      <c r="FR513" s="51"/>
      <c r="FS513" s="51"/>
      <c r="FT513" s="51"/>
      <c r="FU513" s="51"/>
      <c r="FV513" s="51"/>
      <c r="FW513" s="51"/>
      <c r="FX513" s="51"/>
      <c r="FY513" s="51"/>
      <c r="FZ513" s="51"/>
      <c r="GA513" s="51"/>
      <c r="GB513" s="51"/>
      <c r="GC513" s="51"/>
      <c r="GD513" s="51"/>
      <c r="GE513" s="51"/>
      <c r="GF513" s="51"/>
      <c r="GG513" s="51"/>
      <c r="GH513" s="51"/>
      <c r="GI513" s="51"/>
      <c r="GJ513" s="51"/>
      <c r="GK513" s="51"/>
      <c r="GL513" s="51"/>
      <c r="GM513" s="51"/>
      <c r="GN513" s="51"/>
      <c r="GO513" s="51"/>
      <c r="GP513" s="51"/>
      <c r="GQ513" s="51"/>
      <c r="GR513" s="51"/>
      <c r="GS513" s="51"/>
      <c r="GT513" s="51"/>
      <c r="GU513" s="51"/>
      <c r="GV513" s="51"/>
      <c r="GW513" s="51"/>
      <c r="GX513" s="51"/>
      <c r="GY513" s="51"/>
      <c r="GZ513" s="51"/>
      <c r="HA513" s="51"/>
      <c r="HB513" s="51"/>
      <c r="HC513" s="51"/>
      <c r="HD513" s="51"/>
      <c r="HE513" s="51"/>
      <c r="HF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c r="BS514" s="51"/>
      <c r="BT514" s="51"/>
      <c r="BU514" s="51"/>
      <c r="BV514" s="51"/>
      <c r="BW514" s="51"/>
      <c r="BX514" s="51"/>
      <c r="BY514" s="51"/>
      <c r="BZ514" s="51"/>
      <c r="CA514" s="51"/>
      <c r="CB514" s="51"/>
      <c r="CC514" s="51"/>
      <c r="CD514" s="51"/>
      <c r="CE514" s="51"/>
      <c r="CF514" s="51"/>
      <c r="CG514" s="51"/>
      <c r="CH514" s="51"/>
      <c r="CI514" s="51"/>
      <c r="CJ514" s="51"/>
      <c r="CK514" s="51"/>
      <c r="CL514" s="51"/>
      <c r="CM514" s="51"/>
      <c r="CN514" s="51"/>
      <c r="CO514" s="51"/>
      <c r="CP514" s="51"/>
      <c r="CQ514" s="51"/>
      <c r="CR514" s="51"/>
      <c r="CS514" s="51"/>
      <c r="CT514" s="51"/>
      <c r="CU514" s="51"/>
      <c r="CV514" s="51"/>
      <c r="CW514" s="51"/>
      <c r="CX514" s="51"/>
      <c r="CY514" s="51"/>
      <c r="CZ514" s="51"/>
      <c r="DA514" s="51"/>
      <c r="DB514" s="51"/>
      <c r="DC514" s="51"/>
      <c r="DD514" s="51"/>
      <c r="DE514" s="51"/>
      <c r="DF514" s="51"/>
      <c r="DG514" s="51"/>
      <c r="DH514" s="51"/>
      <c r="DI514" s="51"/>
      <c r="DJ514" s="51"/>
      <c r="DK514" s="51"/>
      <c r="DL514" s="51"/>
      <c r="DM514" s="51"/>
      <c r="DN514" s="51"/>
      <c r="DO514" s="51"/>
      <c r="DP514" s="51"/>
      <c r="DQ514" s="51"/>
      <c r="DR514" s="51"/>
      <c r="DS514" s="51"/>
      <c r="DT514" s="51"/>
      <c r="DU514" s="51"/>
      <c r="DV514" s="51"/>
      <c r="DW514" s="51"/>
      <c r="DX514" s="51"/>
      <c r="DY514" s="51"/>
      <c r="DZ514" s="51"/>
      <c r="EA514" s="51"/>
      <c r="EB514" s="51"/>
      <c r="EC514" s="51"/>
      <c r="ED514" s="51"/>
      <c r="EE514" s="51"/>
      <c r="EF514" s="51"/>
      <c r="EG514" s="51"/>
      <c r="EH514" s="51"/>
      <c r="EI514" s="51"/>
      <c r="EJ514" s="51"/>
      <c r="EK514" s="51"/>
      <c r="EL514" s="51"/>
      <c r="EM514" s="51"/>
      <c r="EN514" s="51"/>
      <c r="EO514" s="51"/>
      <c r="EP514" s="51"/>
      <c r="EQ514" s="51"/>
      <c r="ER514" s="51"/>
      <c r="ES514" s="51"/>
      <c r="ET514" s="51"/>
      <c r="EU514" s="51"/>
      <c r="EV514" s="51"/>
      <c r="EW514" s="51"/>
      <c r="EX514" s="51"/>
      <c r="EY514" s="51"/>
      <c r="EZ514" s="51"/>
      <c r="FA514" s="51"/>
      <c r="FB514" s="51"/>
      <c r="FC514" s="51"/>
      <c r="FD514" s="51"/>
      <c r="FE514" s="51"/>
      <c r="FF514" s="51"/>
      <c r="FG514" s="51"/>
      <c r="FH514" s="51"/>
      <c r="FI514" s="51"/>
      <c r="FJ514" s="51"/>
      <c r="FK514" s="51"/>
      <c r="FL514" s="51"/>
      <c r="FM514" s="51"/>
      <c r="FN514" s="51"/>
      <c r="FO514" s="51"/>
      <c r="FP514" s="51"/>
      <c r="FQ514" s="51"/>
      <c r="FR514" s="51"/>
      <c r="FS514" s="51"/>
      <c r="FT514" s="51"/>
      <c r="FU514" s="51"/>
      <c r="FV514" s="51"/>
      <c r="FW514" s="51"/>
      <c r="FX514" s="51"/>
      <c r="FY514" s="51"/>
      <c r="FZ514" s="51"/>
      <c r="GA514" s="51"/>
      <c r="GB514" s="51"/>
      <c r="GC514" s="51"/>
      <c r="GD514" s="51"/>
      <c r="GE514" s="51"/>
      <c r="GF514" s="51"/>
      <c r="GG514" s="51"/>
      <c r="GH514" s="51"/>
      <c r="GI514" s="51"/>
      <c r="GJ514" s="51"/>
      <c r="GK514" s="51"/>
      <c r="GL514" s="51"/>
      <c r="GM514" s="51"/>
      <c r="GN514" s="51"/>
      <c r="GO514" s="51"/>
      <c r="GP514" s="51"/>
      <c r="GQ514" s="51"/>
      <c r="GR514" s="51"/>
      <c r="GS514" s="51"/>
      <c r="GT514" s="51"/>
      <c r="GU514" s="51"/>
      <c r="GV514" s="51"/>
      <c r="GW514" s="51"/>
      <c r="GX514" s="51"/>
      <c r="GY514" s="51"/>
      <c r="GZ514" s="51"/>
      <c r="HA514" s="51"/>
      <c r="HB514" s="51"/>
      <c r="HC514" s="51"/>
      <c r="HD514" s="51"/>
      <c r="HE514" s="51"/>
      <c r="HF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c r="BS515" s="51"/>
      <c r="BT515" s="51"/>
      <c r="BU515" s="51"/>
      <c r="BV515" s="51"/>
      <c r="BW515" s="51"/>
      <c r="BX515" s="51"/>
      <c r="BY515" s="51"/>
      <c r="BZ515" s="51"/>
      <c r="CA515" s="51"/>
      <c r="CB515" s="51"/>
      <c r="CC515" s="51"/>
      <c r="CD515" s="51"/>
      <c r="CE515" s="51"/>
      <c r="CF515" s="51"/>
      <c r="CG515" s="51"/>
      <c r="CH515" s="51"/>
      <c r="CI515" s="51"/>
      <c r="CJ515" s="51"/>
      <c r="CK515" s="51"/>
      <c r="CL515" s="51"/>
      <c r="CM515" s="51"/>
      <c r="CN515" s="51"/>
      <c r="CO515" s="51"/>
      <c r="CP515" s="51"/>
      <c r="CQ515" s="51"/>
      <c r="CR515" s="51"/>
      <c r="CS515" s="51"/>
      <c r="CT515" s="51"/>
      <c r="CU515" s="51"/>
      <c r="CV515" s="51"/>
      <c r="CW515" s="51"/>
      <c r="CX515" s="51"/>
      <c r="CY515" s="51"/>
      <c r="CZ515" s="51"/>
      <c r="DA515" s="51"/>
      <c r="DB515" s="51"/>
      <c r="DC515" s="51"/>
      <c r="DD515" s="51"/>
      <c r="DE515" s="51"/>
      <c r="DF515" s="51"/>
      <c r="DG515" s="51"/>
      <c r="DH515" s="51"/>
      <c r="DI515" s="51"/>
      <c r="DJ515" s="51"/>
      <c r="DK515" s="51"/>
      <c r="DL515" s="51"/>
      <c r="DM515" s="51"/>
      <c r="DN515" s="51"/>
      <c r="DO515" s="51"/>
      <c r="DP515" s="51"/>
      <c r="DQ515" s="51"/>
      <c r="DR515" s="51"/>
      <c r="DS515" s="51"/>
      <c r="DT515" s="51"/>
      <c r="DU515" s="51"/>
      <c r="DV515" s="51"/>
      <c r="DW515" s="51"/>
      <c r="DX515" s="51"/>
      <c r="DY515" s="51"/>
      <c r="DZ515" s="51"/>
      <c r="EA515" s="51"/>
      <c r="EB515" s="51"/>
      <c r="EC515" s="51"/>
      <c r="ED515" s="51"/>
      <c r="EE515" s="51"/>
      <c r="EF515" s="51"/>
      <c r="EG515" s="51"/>
      <c r="EH515" s="51"/>
      <c r="EI515" s="51"/>
      <c r="EJ515" s="51"/>
      <c r="EK515" s="51"/>
      <c r="EL515" s="51"/>
      <c r="EM515" s="51"/>
      <c r="EN515" s="51"/>
      <c r="EO515" s="51"/>
      <c r="EP515" s="51"/>
      <c r="EQ515" s="51"/>
      <c r="ER515" s="51"/>
      <c r="ES515" s="51"/>
      <c r="ET515" s="51"/>
      <c r="EU515" s="51"/>
      <c r="EV515" s="51"/>
      <c r="EW515" s="51"/>
      <c r="EX515" s="51"/>
      <c r="EY515" s="51"/>
      <c r="EZ515" s="51"/>
      <c r="FA515" s="51"/>
      <c r="FB515" s="51"/>
      <c r="FC515" s="51"/>
      <c r="FD515" s="51"/>
      <c r="FE515" s="51"/>
      <c r="FF515" s="51"/>
      <c r="FG515" s="51"/>
      <c r="FH515" s="51"/>
      <c r="FI515" s="51"/>
      <c r="FJ515" s="51"/>
      <c r="FK515" s="51"/>
      <c r="FL515" s="51"/>
      <c r="FM515" s="51"/>
      <c r="FN515" s="51"/>
      <c r="FO515" s="51"/>
      <c r="FP515" s="51"/>
      <c r="FQ515" s="51"/>
      <c r="FR515" s="51"/>
      <c r="FS515" s="51"/>
      <c r="FT515" s="51"/>
      <c r="FU515" s="51"/>
      <c r="FV515" s="51"/>
      <c r="FW515" s="51"/>
      <c r="FX515" s="51"/>
      <c r="FY515" s="51"/>
      <c r="FZ515" s="51"/>
      <c r="GA515" s="51"/>
      <c r="GB515" s="51"/>
      <c r="GC515" s="51"/>
      <c r="GD515" s="51"/>
      <c r="GE515" s="51"/>
      <c r="GF515" s="51"/>
      <c r="GG515" s="51"/>
      <c r="GH515" s="51"/>
      <c r="GI515" s="51"/>
      <c r="GJ515" s="51"/>
      <c r="GK515" s="51"/>
      <c r="GL515" s="51"/>
      <c r="GM515" s="51"/>
      <c r="GN515" s="51"/>
      <c r="GO515" s="51"/>
      <c r="GP515" s="51"/>
      <c r="GQ515" s="51"/>
      <c r="GR515" s="51"/>
      <c r="GS515" s="51"/>
      <c r="GT515" s="51"/>
      <c r="GU515" s="51"/>
      <c r="GV515" s="51"/>
      <c r="GW515" s="51"/>
      <c r="GX515" s="51"/>
      <c r="GY515" s="51"/>
      <c r="GZ515" s="51"/>
      <c r="HA515" s="51"/>
      <c r="HB515" s="51"/>
      <c r="HC515" s="51"/>
      <c r="HD515" s="51"/>
      <c r="HE515" s="51"/>
      <c r="HF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c r="BS516" s="51"/>
      <c r="BT516" s="51"/>
      <c r="BU516" s="51"/>
      <c r="BV516" s="51"/>
      <c r="BW516" s="51"/>
      <c r="BX516" s="51"/>
      <c r="BY516" s="51"/>
      <c r="BZ516" s="51"/>
      <c r="CA516" s="51"/>
      <c r="CB516" s="51"/>
      <c r="CC516" s="51"/>
      <c r="CD516" s="51"/>
      <c r="CE516" s="51"/>
      <c r="CF516" s="51"/>
      <c r="CG516" s="51"/>
      <c r="CH516" s="51"/>
      <c r="CI516" s="51"/>
      <c r="CJ516" s="51"/>
      <c r="CK516" s="51"/>
      <c r="CL516" s="51"/>
      <c r="CM516" s="51"/>
      <c r="CN516" s="51"/>
      <c r="CO516" s="51"/>
      <c r="CP516" s="51"/>
      <c r="CQ516" s="51"/>
      <c r="CR516" s="51"/>
      <c r="CS516" s="51"/>
      <c r="CT516" s="51"/>
      <c r="CU516" s="51"/>
      <c r="CV516" s="51"/>
      <c r="CW516" s="51"/>
      <c r="CX516" s="51"/>
      <c r="CY516" s="51"/>
      <c r="CZ516" s="51"/>
      <c r="DA516" s="51"/>
      <c r="DB516" s="51"/>
      <c r="DC516" s="51"/>
      <c r="DD516" s="51"/>
      <c r="DE516" s="51"/>
      <c r="DF516" s="51"/>
      <c r="DG516" s="51"/>
      <c r="DH516" s="51"/>
      <c r="DI516" s="51"/>
      <c r="DJ516" s="51"/>
      <c r="DK516" s="51"/>
      <c r="DL516" s="51"/>
      <c r="DM516" s="51"/>
      <c r="DN516" s="51"/>
      <c r="DO516" s="51"/>
      <c r="DP516" s="51"/>
      <c r="DQ516" s="51"/>
      <c r="DR516" s="51"/>
      <c r="DS516" s="51"/>
      <c r="DT516" s="51"/>
      <c r="DU516" s="51"/>
      <c r="DV516" s="51"/>
      <c r="DW516" s="51"/>
      <c r="DX516" s="51"/>
      <c r="DY516" s="51"/>
      <c r="DZ516" s="51"/>
      <c r="EA516" s="51"/>
      <c r="EB516" s="51"/>
      <c r="EC516" s="51"/>
      <c r="ED516" s="51"/>
      <c r="EE516" s="51"/>
      <c r="EF516" s="51"/>
      <c r="EG516" s="51"/>
      <c r="EH516" s="51"/>
      <c r="EI516" s="51"/>
      <c r="EJ516" s="51"/>
      <c r="EK516" s="51"/>
      <c r="EL516" s="51"/>
      <c r="EM516" s="51"/>
      <c r="EN516" s="51"/>
      <c r="EO516" s="51"/>
      <c r="EP516" s="51"/>
      <c r="EQ516" s="51"/>
      <c r="ER516" s="51"/>
      <c r="ES516" s="51"/>
      <c r="ET516" s="51"/>
      <c r="EU516" s="51"/>
      <c r="EV516" s="51"/>
      <c r="EW516" s="51"/>
      <c r="EX516" s="51"/>
      <c r="EY516" s="51"/>
      <c r="EZ516" s="51"/>
      <c r="FA516" s="51"/>
      <c r="FB516" s="51"/>
      <c r="FC516" s="51"/>
      <c r="FD516" s="51"/>
      <c r="FE516" s="51"/>
      <c r="FF516" s="51"/>
      <c r="FG516" s="51"/>
      <c r="FH516" s="51"/>
      <c r="FI516" s="51"/>
      <c r="FJ516" s="51"/>
      <c r="FK516" s="51"/>
      <c r="FL516" s="51"/>
      <c r="FM516" s="51"/>
      <c r="FN516" s="51"/>
      <c r="FO516" s="51"/>
      <c r="FP516" s="51"/>
      <c r="FQ516" s="51"/>
      <c r="FR516" s="51"/>
      <c r="FS516" s="51"/>
      <c r="FT516" s="51"/>
      <c r="FU516" s="51"/>
      <c r="FV516" s="51"/>
      <c r="FW516" s="51"/>
      <c r="FX516" s="51"/>
      <c r="FY516" s="51"/>
      <c r="FZ516" s="51"/>
      <c r="GA516" s="51"/>
      <c r="GB516" s="51"/>
      <c r="GC516" s="51"/>
      <c r="GD516" s="51"/>
      <c r="GE516" s="51"/>
      <c r="GF516" s="51"/>
      <c r="GG516" s="51"/>
      <c r="GH516" s="51"/>
      <c r="GI516" s="51"/>
      <c r="GJ516" s="51"/>
      <c r="GK516" s="51"/>
      <c r="GL516" s="51"/>
      <c r="GM516" s="51"/>
      <c r="GN516" s="51"/>
      <c r="GO516" s="51"/>
      <c r="GP516" s="51"/>
      <c r="GQ516" s="51"/>
      <c r="GR516" s="51"/>
      <c r="GS516" s="51"/>
      <c r="GT516" s="51"/>
      <c r="GU516" s="51"/>
      <c r="GV516" s="51"/>
      <c r="GW516" s="51"/>
      <c r="GX516" s="51"/>
      <c r="GY516" s="51"/>
      <c r="GZ516" s="51"/>
      <c r="HA516" s="51"/>
      <c r="HB516" s="51"/>
      <c r="HC516" s="51"/>
      <c r="HD516" s="51"/>
      <c r="HE516" s="51"/>
      <c r="HF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c r="BS517" s="51"/>
      <c r="BT517" s="51"/>
      <c r="BU517" s="51"/>
      <c r="BV517" s="51"/>
      <c r="BW517" s="51"/>
      <c r="BX517" s="51"/>
      <c r="BY517" s="51"/>
      <c r="BZ517" s="51"/>
      <c r="CA517" s="51"/>
      <c r="CB517" s="51"/>
      <c r="CC517" s="51"/>
      <c r="CD517" s="51"/>
      <c r="CE517" s="51"/>
      <c r="CF517" s="51"/>
      <c r="CG517" s="51"/>
      <c r="CH517" s="51"/>
      <c r="CI517" s="51"/>
      <c r="CJ517" s="51"/>
      <c r="CK517" s="51"/>
      <c r="CL517" s="51"/>
      <c r="CM517" s="51"/>
      <c r="CN517" s="51"/>
      <c r="CO517" s="51"/>
      <c r="CP517" s="51"/>
      <c r="CQ517" s="51"/>
      <c r="CR517" s="51"/>
      <c r="CS517" s="51"/>
      <c r="CT517" s="51"/>
      <c r="CU517" s="51"/>
      <c r="CV517" s="51"/>
      <c r="CW517" s="51"/>
      <c r="CX517" s="51"/>
      <c r="CY517" s="51"/>
      <c r="CZ517" s="51"/>
      <c r="DA517" s="51"/>
      <c r="DB517" s="51"/>
      <c r="DC517" s="51"/>
      <c r="DD517" s="51"/>
      <c r="DE517" s="51"/>
      <c r="DF517" s="51"/>
      <c r="DG517" s="51"/>
      <c r="DH517" s="51"/>
      <c r="DI517" s="51"/>
      <c r="DJ517" s="51"/>
      <c r="DK517" s="51"/>
      <c r="DL517" s="51"/>
      <c r="DM517" s="51"/>
      <c r="DN517" s="51"/>
      <c r="DO517" s="51"/>
      <c r="DP517" s="51"/>
      <c r="DQ517" s="51"/>
      <c r="DR517" s="51"/>
      <c r="DS517" s="51"/>
      <c r="DT517" s="51"/>
      <c r="DU517" s="51"/>
      <c r="DV517" s="51"/>
      <c r="DW517" s="51"/>
      <c r="DX517" s="51"/>
      <c r="DY517" s="51"/>
      <c r="DZ517" s="51"/>
      <c r="EA517" s="51"/>
      <c r="EB517" s="51"/>
      <c r="EC517" s="51"/>
      <c r="ED517" s="51"/>
      <c r="EE517" s="51"/>
      <c r="EF517" s="51"/>
      <c r="EG517" s="51"/>
      <c r="EH517" s="51"/>
      <c r="EI517" s="51"/>
      <c r="EJ517" s="51"/>
      <c r="EK517" s="51"/>
      <c r="EL517" s="51"/>
      <c r="EM517" s="51"/>
      <c r="EN517" s="51"/>
      <c r="EO517" s="51"/>
      <c r="EP517" s="51"/>
      <c r="EQ517" s="51"/>
      <c r="ER517" s="51"/>
      <c r="ES517" s="51"/>
      <c r="ET517" s="51"/>
      <c r="EU517" s="51"/>
      <c r="EV517" s="51"/>
      <c r="EW517" s="51"/>
      <c r="EX517" s="51"/>
      <c r="EY517" s="51"/>
      <c r="EZ517" s="51"/>
      <c r="FA517" s="51"/>
      <c r="FB517" s="51"/>
      <c r="FC517" s="51"/>
      <c r="FD517" s="51"/>
      <c r="FE517" s="51"/>
      <c r="FF517" s="51"/>
      <c r="FG517" s="51"/>
      <c r="FH517" s="51"/>
      <c r="FI517" s="51"/>
      <c r="FJ517" s="51"/>
      <c r="FK517" s="51"/>
      <c r="FL517" s="51"/>
      <c r="FM517" s="51"/>
      <c r="FN517" s="51"/>
      <c r="FO517" s="51"/>
      <c r="FP517" s="51"/>
      <c r="FQ517" s="51"/>
      <c r="FR517" s="51"/>
      <c r="FS517" s="51"/>
      <c r="FT517" s="51"/>
      <c r="FU517" s="51"/>
      <c r="FV517" s="51"/>
      <c r="FW517" s="51"/>
      <c r="FX517" s="51"/>
      <c r="FY517" s="51"/>
      <c r="FZ517" s="51"/>
      <c r="GA517" s="51"/>
      <c r="GB517" s="51"/>
      <c r="GC517" s="51"/>
      <c r="GD517" s="51"/>
      <c r="GE517" s="51"/>
      <c r="GF517" s="51"/>
      <c r="GG517" s="51"/>
      <c r="GH517" s="51"/>
      <c r="GI517" s="51"/>
      <c r="GJ517" s="51"/>
      <c r="GK517" s="51"/>
      <c r="GL517" s="51"/>
      <c r="GM517" s="51"/>
      <c r="GN517" s="51"/>
      <c r="GO517" s="51"/>
      <c r="GP517" s="51"/>
      <c r="GQ517" s="51"/>
      <c r="GR517" s="51"/>
      <c r="GS517" s="51"/>
      <c r="GT517" s="51"/>
      <c r="GU517" s="51"/>
      <c r="GV517" s="51"/>
      <c r="GW517" s="51"/>
      <c r="GX517" s="51"/>
      <c r="GY517" s="51"/>
      <c r="GZ517" s="51"/>
      <c r="HA517" s="51"/>
      <c r="HB517" s="51"/>
      <c r="HC517" s="51"/>
      <c r="HD517" s="51"/>
      <c r="HE517" s="51"/>
      <c r="HF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c r="BS518" s="51"/>
      <c r="BT518" s="51"/>
      <c r="BU518" s="51"/>
      <c r="BV518" s="51"/>
      <c r="BW518" s="51"/>
      <c r="BX518" s="51"/>
      <c r="BY518" s="51"/>
      <c r="BZ518" s="51"/>
      <c r="CA518" s="51"/>
      <c r="CB518" s="51"/>
      <c r="CC518" s="51"/>
      <c r="CD518" s="51"/>
      <c r="CE518" s="51"/>
      <c r="CF518" s="51"/>
      <c r="CG518" s="51"/>
      <c r="CH518" s="51"/>
      <c r="CI518" s="51"/>
      <c r="CJ518" s="51"/>
      <c r="CK518" s="51"/>
      <c r="CL518" s="51"/>
      <c r="CM518" s="51"/>
      <c r="CN518" s="51"/>
      <c r="CO518" s="51"/>
      <c r="CP518" s="51"/>
      <c r="CQ518" s="51"/>
      <c r="CR518" s="51"/>
      <c r="CS518" s="51"/>
      <c r="CT518" s="51"/>
      <c r="CU518" s="51"/>
      <c r="CV518" s="51"/>
      <c r="CW518" s="51"/>
      <c r="CX518" s="51"/>
      <c r="CY518" s="51"/>
      <c r="CZ518" s="51"/>
      <c r="DA518" s="51"/>
      <c r="DB518" s="51"/>
      <c r="DC518" s="51"/>
      <c r="DD518" s="51"/>
      <c r="DE518" s="51"/>
      <c r="DF518" s="51"/>
      <c r="DG518" s="51"/>
      <c r="DH518" s="51"/>
      <c r="DI518" s="51"/>
      <c r="DJ518" s="51"/>
      <c r="DK518" s="51"/>
      <c r="DL518" s="51"/>
      <c r="DM518" s="51"/>
      <c r="DN518" s="51"/>
      <c r="DO518" s="51"/>
      <c r="DP518" s="51"/>
      <c r="DQ518" s="51"/>
      <c r="DR518" s="51"/>
      <c r="DS518" s="51"/>
      <c r="DT518" s="51"/>
      <c r="DU518" s="51"/>
      <c r="DV518" s="51"/>
      <c r="DW518" s="51"/>
      <c r="DX518" s="51"/>
      <c r="DY518" s="51"/>
      <c r="DZ518" s="51"/>
      <c r="EA518" s="51"/>
      <c r="EB518" s="51"/>
      <c r="EC518" s="51"/>
      <c r="ED518" s="51"/>
      <c r="EE518" s="51"/>
      <c r="EF518" s="51"/>
      <c r="EG518" s="51"/>
      <c r="EH518" s="51"/>
      <c r="EI518" s="51"/>
      <c r="EJ518" s="51"/>
      <c r="EK518" s="51"/>
      <c r="EL518" s="51"/>
      <c r="EM518" s="51"/>
      <c r="EN518" s="51"/>
      <c r="EO518" s="51"/>
      <c r="EP518" s="51"/>
      <c r="EQ518" s="51"/>
      <c r="ER518" s="51"/>
      <c r="ES518" s="51"/>
      <c r="ET518" s="51"/>
      <c r="EU518" s="51"/>
      <c r="EV518" s="51"/>
      <c r="EW518" s="51"/>
      <c r="EX518" s="51"/>
      <c r="EY518" s="51"/>
      <c r="EZ518" s="51"/>
      <c r="FA518" s="51"/>
      <c r="FB518" s="51"/>
      <c r="FC518" s="51"/>
      <c r="FD518" s="51"/>
      <c r="FE518" s="51"/>
      <c r="FF518" s="51"/>
      <c r="FG518" s="51"/>
      <c r="FH518" s="51"/>
      <c r="FI518" s="51"/>
      <c r="FJ518" s="51"/>
      <c r="FK518" s="51"/>
      <c r="FL518" s="51"/>
      <c r="FM518" s="51"/>
      <c r="FN518" s="51"/>
      <c r="FO518" s="51"/>
      <c r="FP518" s="51"/>
      <c r="FQ518" s="51"/>
      <c r="FR518" s="51"/>
      <c r="FS518" s="51"/>
      <c r="FT518" s="51"/>
      <c r="FU518" s="51"/>
      <c r="FV518" s="51"/>
      <c r="FW518" s="51"/>
      <c r="FX518" s="51"/>
      <c r="FY518" s="51"/>
      <c r="FZ518" s="51"/>
      <c r="GA518" s="51"/>
      <c r="GB518" s="51"/>
      <c r="GC518" s="51"/>
      <c r="GD518" s="51"/>
      <c r="GE518" s="51"/>
      <c r="GF518" s="51"/>
      <c r="GG518" s="51"/>
      <c r="GH518" s="51"/>
      <c r="GI518" s="51"/>
      <c r="GJ518" s="51"/>
      <c r="GK518" s="51"/>
      <c r="GL518" s="51"/>
      <c r="GM518" s="51"/>
      <c r="GN518" s="51"/>
      <c r="GO518" s="51"/>
      <c r="GP518" s="51"/>
      <c r="GQ518" s="51"/>
      <c r="GR518" s="51"/>
      <c r="GS518" s="51"/>
      <c r="GT518" s="51"/>
      <c r="GU518" s="51"/>
      <c r="GV518" s="51"/>
      <c r="GW518" s="51"/>
      <c r="GX518" s="51"/>
      <c r="GY518" s="51"/>
      <c r="GZ518" s="51"/>
      <c r="HA518" s="51"/>
      <c r="HB518" s="51"/>
      <c r="HC518" s="51"/>
      <c r="HD518" s="51"/>
      <c r="HE518" s="51"/>
      <c r="HF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c r="BS519" s="51"/>
      <c r="BT519" s="51"/>
      <c r="BU519" s="51"/>
      <c r="BV519" s="51"/>
      <c r="BW519" s="51"/>
      <c r="BX519" s="51"/>
      <c r="BY519" s="51"/>
      <c r="BZ519" s="51"/>
      <c r="CA519" s="51"/>
      <c r="CB519" s="51"/>
      <c r="CC519" s="51"/>
      <c r="CD519" s="51"/>
      <c r="CE519" s="51"/>
      <c r="CF519" s="51"/>
      <c r="CG519" s="51"/>
      <c r="CH519" s="51"/>
      <c r="CI519" s="51"/>
      <c r="CJ519" s="51"/>
      <c r="CK519" s="51"/>
      <c r="CL519" s="51"/>
      <c r="CM519" s="51"/>
      <c r="CN519" s="51"/>
      <c r="CO519" s="51"/>
      <c r="CP519" s="51"/>
      <c r="CQ519" s="51"/>
      <c r="CR519" s="51"/>
      <c r="CS519" s="51"/>
      <c r="CT519" s="51"/>
      <c r="CU519" s="51"/>
      <c r="CV519" s="51"/>
      <c r="CW519" s="51"/>
      <c r="CX519" s="51"/>
      <c r="CY519" s="51"/>
      <c r="CZ519" s="51"/>
      <c r="DA519" s="51"/>
      <c r="DB519" s="51"/>
      <c r="DC519" s="51"/>
      <c r="DD519" s="51"/>
      <c r="DE519" s="51"/>
      <c r="DF519" s="51"/>
      <c r="DG519" s="51"/>
      <c r="DH519" s="51"/>
      <c r="DI519" s="51"/>
      <c r="DJ519" s="51"/>
      <c r="DK519" s="51"/>
      <c r="DL519" s="51"/>
      <c r="DM519" s="51"/>
      <c r="DN519" s="51"/>
      <c r="DO519" s="51"/>
      <c r="DP519" s="51"/>
      <c r="DQ519" s="51"/>
      <c r="DR519" s="51"/>
      <c r="DS519" s="51"/>
      <c r="DT519" s="51"/>
      <c r="DU519" s="51"/>
      <c r="DV519" s="51"/>
      <c r="DW519" s="51"/>
      <c r="DX519" s="51"/>
      <c r="DY519" s="51"/>
      <c r="DZ519" s="51"/>
      <c r="EA519" s="51"/>
      <c r="EB519" s="51"/>
      <c r="EC519" s="51"/>
      <c r="ED519" s="51"/>
      <c r="EE519" s="51"/>
      <c r="EF519" s="51"/>
      <c r="EG519" s="51"/>
      <c r="EH519" s="51"/>
      <c r="EI519" s="51"/>
      <c r="EJ519" s="51"/>
      <c r="EK519" s="51"/>
      <c r="EL519" s="51"/>
      <c r="EM519" s="51"/>
      <c r="EN519" s="51"/>
      <c r="EO519" s="51"/>
      <c r="EP519" s="51"/>
      <c r="EQ519" s="51"/>
      <c r="ER519" s="51"/>
      <c r="ES519" s="51"/>
      <c r="ET519" s="51"/>
      <c r="EU519" s="51"/>
      <c r="EV519" s="51"/>
      <c r="EW519" s="51"/>
      <c r="EX519" s="51"/>
      <c r="EY519" s="51"/>
      <c r="EZ519" s="51"/>
      <c r="FA519" s="51"/>
      <c r="FB519" s="51"/>
      <c r="FC519" s="51"/>
      <c r="FD519" s="51"/>
      <c r="FE519" s="51"/>
      <c r="FF519" s="51"/>
      <c r="FG519" s="51"/>
      <c r="FH519" s="51"/>
      <c r="FI519" s="51"/>
      <c r="FJ519" s="51"/>
      <c r="FK519" s="51"/>
      <c r="FL519" s="51"/>
      <c r="FM519" s="51"/>
      <c r="FN519" s="51"/>
      <c r="FO519" s="51"/>
      <c r="FP519" s="51"/>
      <c r="FQ519" s="51"/>
      <c r="FR519" s="51"/>
      <c r="FS519" s="51"/>
      <c r="FT519" s="51"/>
      <c r="FU519" s="51"/>
      <c r="FV519" s="51"/>
      <c r="FW519" s="51"/>
      <c r="FX519" s="51"/>
      <c r="FY519" s="51"/>
      <c r="FZ519" s="51"/>
      <c r="GA519" s="51"/>
      <c r="GB519" s="51"/>
      <c r="GC519" s="51"/>
      <c r="GD519" s="51"/>
      <c r="GE519" s="51"/>
      <c r="GF519" s="51"/>
      <c r="GG519" s="51"/>
      <c r="GH519" s="51"/>
      <c r="GI519" s="51"/>
      <c r="GJ519" s="51"/>
      <c r="GK519" s="51"/>
      <c r="GL519" s="51"/>
      <c r="GM519" s="51"/>
      <c r="GN519" s="51"/>
      <c r="GO519" s="51"/>
      <c r="GP519" s="51"/>
      <c r="GQ519" s="51"/>
      <c r="GR519" s="51"/>
      <c r="GS519" s="51"/>
      <c r="GT519" s="51"/>
      <c r="GU519" s="51"/>
      <c r="GV519" s="51"/>
      <c r="GW519" s="51"/>
      <c r="GX519" s="51"/>
      <c r="GY519" s="51"/>
      <c r="GZ519" s="51"/>
      <c r="HA519" s="51"/>
      <c r="HB519" s="51"/>
      <c r="HC519" s="51"/>
      <c r="HD519" s="51"/>
      <c r="HE519" s="51"/>
      <c r="HF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c r="BS520" s="51"/>
      <c r="BT520" s="51"/>
      <c r="BU520" s="51"/>
      <c r="BV520" s="51"/>
      <c r="BW520" s="51"/>
      <c r="BX520" s="51"/>
      <c r="BY520" s="51"/>
      <c r="BZ520" s="51"/>
      <c r="CA520" s="51"/>
      <c r="CB520" s="51"/>
      <c r="CC520" s="51"/>
      <c r="CD520" s="51"/>
      <c r="CE520" s="51"/>
      <c r="CF520" s="51"/>
      <c r="CG520" s="51"/>
      <c r="CH520" s="51"/>
      <c r="CI520" s="51"/>
      <c r="CJ520" s="51"/>
      <c r="CK520" s="51"/>
      <c r="CL520" s="51"/>
      <c r="CM520" s="51"/>
      <c r="CN520" s="51"/>
      <c r="CO520" s="51"/>
      <c r="CP520" s="51"/>
      <c r="CQ520" s="51"/>
      <c r="CR520" s="51"/>
      <c r="CS520" s="51"/>
      <c r="CT520" s="51"/>
      <c r="CU520" s="51"/>
      <c r="CV520" s="51"/>
      <c r="CW520" s="51"/>
      <c r="CX520" s="51"/>
      <c r="CY520" s="51"/>
      <c r="CZ520" s="51"/>
      <c r="DA520" s="51"/>
      <c r="DB520" s="51"/>
      <c r="DC520" s="51"/>
      <c r="DD520" s="51"/>
      <c r="DE520" s="51"/>
      <c r="DF520" s="51"/>
      <c r="DG520" s="51"/>
      <c r="DH520" s="51"/>
      <c r="DI520" s="51"/>
      <c r="DJ520" s="51"/>
      <c r="DK520" s="51"/>
      <c r="DL520" s="51"/>
      <c r="DM520" s="51"/>
      <c r="DN520" s="51"/>
      <c r="DO520" s="51"/>
      <c r="DP520" s="51"/>
      <c r="DQ520" s="51"/>
      <c r="DR520" s="51"/>
      <c r="DS520" s="51"/>
      <c r="DT520" s="51"/>
      <c r="DU520" s="51"/>
      <c r="DV520" s="51"/>
      <c r="DW520" s="51"/>
      <c r="DX520" s="51"/>
      <c r="DY520" s="51"/>
      <c r="DZ520" s="51"/>
      <c r="EA520" s="51"/>
      <c r="EB520" s="51"/>
      <c r="EC520" s="51"/>
      <c r="ED520" s="51"/>
      <c r="EE520" s="51"/>
      <c r="EF520" s="51"/>
      <c r="EG520" s="51"/>
      <c r="EH520" s="51"/>
      <c r="EI520" s="51"/>
      <c r="EJ520" s="51"/>
      <c r="EK520" s="51"/>
      <c r="EL520" s="51"/>
      <c r="EM520" s="51"/>
      <c r="EN520" s="51"/>
      <c r="EO520" s="51"/>
      <c r="EP520" s="51"/>
      <c r="EQ520" s="51"/>
      <c r="ER520" s="51"/>
      <c r="ES520" s="51"/>
      <c r="ET520" s="51"/>
      <c r="EU520" s="51"/>
      <c r="EV520" s="51"/>
      <c r="EW520" s="51"/>
      <c r="EX520" s="51"/>
      <c r="EY520" s="51"/>
      <c r="EZ520" s="51"/>
      <c r="FA520" s="51"/>
      <c r="FB520" s="51"/>
      <c r="FC520" s="51"/>
      <c r="FD520" s="51"/>
      <c r="FE520" s="51"/>
      <c r="FF520" s="51"/>
      <c r="FG520" s="51"/>
      <c r="FH520" s="51"/>
      <c r="FI520" s="51"/>
      <c r="FJ520" s="51"/>
      <c r="FK520" s="51"/>
      <c r="FL520" s="51"/>
      <c r="FM520" s="51"/>
      <c r="FN520" s="51"/>
      <c r="FO520" s="51"/>
      <c r="FP520" s="51"/>
      <c r="FQ520" s="51"/>
      <c r="FR520" s="51"/>
      <c r="FS520" s="51"/>
      <c r="FT520" s="51"/>
      <c r="FU520" s="51"/>
      <c r="FV520" s="51"/>
      <c r="FW520" s="51"/>
      <c r="FX520" s="51"/>
      <c r="FY520" s="51"/>
      <c r="FZ520" s="51"/>
      <c r="GA520" s="51"/>
      <c r="GB520" s="51"/>
      <c r="GC520" s="51"/>
      <c r="GD520" s="51"/>
      <c r="GE520" s="51"/>
      <c r="GF520" s="51"/>
      <c r="GG520" s="51"/>
      <c r="GH520" s="51"/>
      <c r="GI520" s="51"/>
      <c r="GJ520" s="51"/>
      <c r="GK520" s="51"/>
      <c r="GL520" s="51"/>
      <c r="GM520" s="51"/>
      <c r="GN520" s="51"/>
      <c r="GO520" s="51"/>
      <c r="GP520" s="51"/>
      <c r="GQ520" s="51"/>
      <c r="GR520" s="51"/>
      <c r="GS520" s="51"/>
      <c r="GT520" s="51"/>
      <c r="GU520" s="51"/>
      <c r="GV520" s="51"/>
      <c r="GW520" s="51"/>
      <c r="GX520" s="51"/>
      <c r="GY520" s="51"/>
      <c r="GZ520" s="51"/>
      <c r="HA520" s="51"/>
      <c r="HB520" s="51"/>
      <c r="HC520" s="51"/>
      <c r="HD520" s="51"/>
      <c r="HE520" s="51"/>
      <c r="HF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c r="BS521" s="51"/>
      <c r="BT521" s="51"/>
      <c r="BU521" s="51"/>
      <c r="BV521" s="51"/>
      <c r="BW521" s="51"/>
      <c r="BX521" s="51"/>
      <c r="BY521" s="51"/>
      <c r="BZ521" s="51"/>
      <c r="CA521" s="51"/>
      <c r="CB521" s="51"/>
      <c r="CC521" s="51"/>
      <c r="CD521" s="51"/>
      <c r="CE521" s="51"/>
      <c r="CF521" s="51"/>
      <c r="CG521" s="51"/>
      <c r="CH521" s="51"/>
      <c r="CI521" s="51"/>
      <c r="CJ521" s="51"/>
      <c r="CK521" s="51"/>
      <c r="CL521" s="51"/>
      <c r="CM521" s="51"/>
      <c r="CN521" s="51"/>
      <c r="CO521" s="51"/>
      <c r="CP521" s="51"/>
      <c r="CQ521" s="51"/>
      <c r="CR521" s="51"/>
      <c r="CS521" s="51"/>
      <c r="CT521" s="51"/>
      <c r="CU521" s="51"/>
      <c r="CV521" s="51"/>
      <c r="CW521" s="51"/>
      <c r="CX521" s="51"/>
      <c r="CY521" s="51"/>
      <c r="CZ521" s="51"/>
      <c r="DA521" s="51"/>
      <c r="DB521" s="51"/>
      <c r="DC521" s="51"/>
      <c r="DD521" s="51"/>
      <c r="DE521" s="51"/>
      <c r="DF521" s="51"/>
      <c r="DG521" s="51"/>
      <c r="DH521" s="51"/>
      <c r="DI521" s="51"/>
      <c r="DJ521" s="51"/>
      <c r="DK521" s="51"/>
      <c r="DL521" s="51"/>
      <c r="DM521" s="51"/>
      <c r="DN521" s="51"/>
      <c r="DO521" s="51"/>
      <c r="DP521" s="51"/>
      <c r="DQ521" s="51"/>
      <c r="DR521" s="51"/>
      <c r="DS521" s="51"/>
      <c r="DT521" s="51"/>
      <c r="DU521" s="51"/>
      <c r="DV521" s="51"/>
      <c r="DW521" s="51"/>
      <c r="DX521" s="51"/>
      <c r="DY521" s="51"/>
      <c r="DZ521" s="51"/>
      <c r="EA521" s="51"/>
      <c r="EB521" s="51"/>
      <c r="EC521" s="51"/>
      <c r="ED521" s="51"/>
      <c r="EE521" s="51"/>
      <c r="EF521" s="51"/>
      <c r="EG521" s="51"/>
      <c r="EH521" s="51"/>
      <c r="EI521" s="51"/>
      <c r="EJ521" s="51"/>
      <c r="EK521" s="51"/>
      <c r="EL521" s="51"/>
      <c r="EM521" s="51"/>
      <c r="EN521" s="51"/>
      <c r="EO521" s="51"/>
      <c r="EP521" s="51"/>
      <c r="EQ521" s="51"/>
      <c r="ER521" s="51"/>
      <c r="ES521" s="51"/>
      <c r="ET521" s="51"/>
      <c r="EU521" s="51"/>
      <c r="EV521" s="51"/>
      <c r="EW521" s="51"/>
      <c r="EX521" s="51"/>
      <c r="EY521" s="51"/>
      <c r="EZ521" s="51"/>
      <c r="FA521" s="51"/>
      <c r="FB521" s="51"/>
      <c r="FC521" s="51"/>
      <c r="FD521" s="51"/>
      <c r="FE521" s="51"/>
      <c r="FF521" s="51"/>
      <c r="FG521" s="51"/>
      <c r="FH521" s="51"/>
      <c r="FI521" s="51"/>
      <c r="FJ521" s="51"/>
      <c r="FK521" s="51"/>
      <c r="FL521" s="51"/>
      <c r="FM521" s="51"/>
      <c r="FN521" s="51"/>
      <c r="FO521" s="51"/>
      <c r="FP521" s="51"/>
      <c r="FQ521" s="51"/>
      <c r="FR521" s="51"/>
      <c r="FS521" s="51"/>
      <c r="FT521" s="51"/>
      <c r="FU521" s="51"/>
      <c r="FV521" s="51"/>
      <c r="FW521" s="51"/>
      <c r="FX521" s="51"/>
      <c r="FY521" s="51"/>
      <c r="FZ521" s="51"/>
      <c r="GA521" s="51"/>
      <c r="GB521" s="51"/>
      <c r="GC521" s="51"/>
      <c r="GD521" s="51"/>
      <c r="GE521" s="51"/>
      <c r="GF521" s="51"/>
      <c r="GG521" s="51"/>
      <c r="GH521" s="51"/>
      <c r="GI521" s="51"/>
      <c r="GJ521" s="51"/>
      <c r="GK521" s="51"/>
      <c r="GL521" s="51"/>
      <c r="GM521" s="51"/>
      <c r="GN521" s="51"/>
      <c r="GO521" s="51"/>
      <c r="GP521" s="51"/>
      <c r="GQ521" s="51"/>
      <c r="GR521" s="51"/>
      <c r="GS521" s="51"/>
      <c r="GT521" s="51"/>
      <c r="GU521" s="51"/>
      <c r="GV521" s="51"/>
      <c r="GW521" s="51"/>
      <c r="GX521" s="51"/>
      <c r="GY521" s="51"/>
      <c r="GZ521" s="51"/>
      <c r="HA521" s="51"/>
      <c r="HB521" s="51"/>
      <c r="HC521" s="51"/>
      <c r="HD521" s="51"/>
      <c r="HE521" s="51"/>
      <c r="HF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c r="BS522" s="51"/>
      <c r="BT522" s="51"/>
      <c r="BU522" s="51"/>
      <c r="BV522" s="51"/>
      <c r="BW522" s="51"/>
      <c r="BX522" s="51"/>
      <c r="BY522" s="51"/>
      <c r="BZ522" s="51"/>
      <c r="CA522" s="51"/>
      <c r="CB522" s="51"/>
      <c r="CC522" s="51"/>
      <c r="CD522" s="51"/>
      <c r="CE522" s="51"/>
      <c r="CF522" s="51"/>
      <c r="CG522" s="51"/>
      <c r="CH522" s="51"/>
      <c r="CI522" s="51"/>
      <c r="CJ522" s="51"/>
      <c r="CK522" s="51"/>
      <c r="CL522" s="51"/>
      <c r="CM522" s="51"/>
      <c r="CN522" s="51"/>
      <c r="CO522" s="51"/>
      <c r="CP522" s="51"/>
      <c r="CQ522" s="51"/>
      <c r="CR522" s="51"/>
      <c r="CS522" s="51"/>
      <c r="CT522" s="51"/>
      <c r="CU522" s="51"/>
      <c r="CV522" s="51"/>
      <c r="CW522" s="51"/>
      <c r="CX522" s="51"/>
      <c r="CY522" s="51"/>
      <c r="CZ522" s="51"/>
      <c r="DA522" s="51"/>
      <c r="DB522" s="51"/>
      <c r="DC522" s="51"/>
      <c r="DD522" s="51"/>
      <c r="DE522" s="51"/>
      <c r="DF522" s="51"/>
      <c r="DG522" s="51"/>
      <c r="DH522" s="51"/>
      <c r="DI522" s="51"/>
      <c r="DJ522" s="51"/>
      <c r="DK522" s="51"/>
      <c r="DL522" s="51"/>
      <c r="DM522" s="51"/>
      <c r="DN522" s="51"/>
      <c r="DO522" s="51"/>
      <c r="DP522" s="51"/>
      <c r="DQ522" s="51"/>
      <c r="DR522" s="51"/>
      <c r="DS522" s="51"/>
      <c r="DT522" s="51"/>
      <c r="DU522" s="51"/>
      <c r="DV522" s="51"/>
      <c r="DW522" s="51"/>
      <c r="DX522" s="51"/>
      <c r="DY522" s="51"/>
      <c r="DZ522" s="51"/>
      <c r="EA522" s="51"/>
      <c r="EB522" s="51"/>
      <c r="EC522" s="51"/>
      <c r="ED522" s="51"/>
      <c r="EE522" s="51"/>
      <c r="EF522" s="51"/>
      <c r="EG522" s="51"/>
      <c r="EH522" s="51"/>
      <c r="EI522" s="51"/>
      <c r="EJ522" s="51"/>
      <c r="EK522" s="51"/>
      <c r="EL522" s="51"/>
      <c r="EM522" s="51"/>
      <c r="EN522" s="51"/>
      <c r="EO522" s="51"/>
      <c r="EP522" s="51"/>
      <c r="EQ522" s="51"/>
      <c r="ER522" s="51"/>
      <c r="ES522" s="51"/>
      <c r="ET522" s="51"/>
      <c r="EU522" s="51"/>
      <c r="EV522" s="51"/>
      <c r="EW522" s="51"/>
      <c r="EX522" s="51"/>
      <c r="EY522" s="51"/>
      <c r="EZ522" s="51"/>
      <c r="FA522" s="51"/>
      <c r="FB522" s="51"/>
      <c r="FC522" s="51"/>
      <c r="FD522" s="51"/>
      <c r="FE522" s="51"/>
      <c r="FF522" s="51"/>
      <c r="FG522" s="51"/>
      <c r="FH522" s="51"/>
      <c r="FI522" s="51"/>
      <c r="FJ522" s="51"/>
      <c r="FK522" s="51"/>
      <c r="FL522" s="51"/>
      <c r="FM522" s="51"/>
      <c r="FN522" s="51"/>
      <c r="FO522" s="51"/>
      <c r="FP522" s="51"/>
      <c r="FQ522" s="51"/>
      <c r="FR522" s="51"/>
      <c r="FS522" s="51"/>
      <c r="FT522" s="51"/>
      <c r="FU522" s="51"/>
      <c r="FV522" s="51"/>
      <c r="FW522" s="51"/>
      <c r="FX522" s="51"/>
      <c r="FY522" s="51"/>
      <c r="FZ522" s="51"/>
      <c r="GA522" s="51"/>
      <c r="GB522" s="51"/>
      <c r="GC522" s="51"/>
      <c r="GD522" s="51"/>
      <c r="GE522" s="51"/>
      <c r="GF522" s="51"/>
      <c r="GG522" s="51"/>
      <c r="GH522" s="51"/>
      <c r="GI522" s="51"/>
      <c r="GJ522" s="51"/>
      <c r="GK522" s="51"/>
      <c r="GL522" s="51"/>
      <c r="GM522" s="51"/>
      <c r="GN522" s="51"/>
      <c r="GO522" s="51"/>
      <c r="GP522" s="51"/>
      <c r="GQ522" s="51"/>
      <c r="GR522" s="51"/>
      <c r="GS522" s="51"/>
      <c r="GT522" s="51"/>
      <c r="GU522" s="51"/>
      <c r="GV522" s="51"/>
      <c r="GW522" s="51"/>
      <c r="GX522" s="51"/>
      <c r="GY522" s="51"/>
      <c r="GZ522" s="51"/>
      <c r="HA522" s="51"/>
      <c r="HB522" s="51"/>
      <c r="HC522" s="51"/>
      <c r="HD522" s="51"/>
      <c r="HE522" s="51"/>
      <c r="HF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c r="BS523" s="51"/>
      <c r="BT523" s="51"/>
      <c r="BU523" s="51"/>
      <c r="BV523" s="51"/>
      <c r="BW523" s="51"/>
      <c r="BX523" s="51"/>
      <c r="BY523" s="51"/>
      <c r="BZ523" s="51"/>
      <c r="CA523" s="51"/>
      <c r="CB523" s="51"/>
      <c r="CC523" s="51"/>
      <c r="CD523" s="51"/>
      <c r="CE523" s="51"/>
      <c r="CF523" s="51"/>
      <c r="CG523" s="51"/>
      <c r="CH523" s="51"/>
      <c r="CI523" s="51"/>
      <c r="CJ523" s="51"/>
      <c r="CK523" s="51"/>
      <c r="CL523" s="51"/>
      <c r="CM523" s="51"/>
      <c r="CN523" s="51"/>
      <c r="CO523" s="51"/>
      <c r="CP523" s="51"/>
      <c r="CQ523" s="51"/>
      <c r="CR523" s="51"/>
      <c r="CS523" s="51"/>
      <c r="CT523" s="51"/>
      <c r="CU523" s="51"/>
      <c r="CV523" s="51"/>
      <c r="CW523" s="51"/>
      <c r="CX523" s="51"/>
      <c r="CY523" s="51"/>
      <c r="CZ523" s="51"/>
      <c r="DA523" s="51"/>
      <c r="DB523" s="51"/>
      <c r="DC523" s="51"/>
      <c r="DD523" s="51"/>
      <c r="DE523" s="51"/>
      <c r="DF523" s="51"/>
      <c r="DG523" s="51"/>
      <c r="DH523" s="51"/>
      <c r="DI523" s="51"/>
      <c r="DJ523" s="51"/>
      <c r="DK523" s="51"/>
      <c r="DL523" s="51"/>
      <c r="DM523" s="51"/>
      <c r="DN523" s="51"/>
      <c r="DO523" s="51"/>
      <c r="DP523" s="51"/>
      <c r="DQ523" s="51"/>
      <c r="DR523" s="51"/>
      <c r="DS523" s="51"/>
      <c r="DT523" s="51"/>
      <c r="DU523" s="51"/>
      <c r="DV523" s="51"/>
      <c r="DW523" s="51"/>
      <c r="DX523" s="51"/>
      <c r="DY523" s="51"/>
      <c r="DZ523" s="51"/>
      <c r="EA523" s="51"/>
      <c r="EB523" s="51"/>
      <c r="EC523" s="51"/>
      <c r="ED523" s="51"/>
      <c r="EE523" s="51"/>
      <c r="EF523" s="51"/>
      <c r="EG523" s="51"/>
      <c r="EH523" s="51"/>
      <c r="EI523" s="51"/>
      <c r="EJ523" s="51"/>
      <c r="EK523" s="51"/>
      <c r="EL523" s="51"/>
      <c r="EM523" s="51"/>
      <c r="EN523" s="51"/>
      <c r="EO523" s="51"/>
      <c r="EP523" s="51"/>
      <c r="EQ523" s="51"/>
      <c r="ER523" s="51"/>
      <c r="ES523" s="51"/>
      <c r="ET523" s="51"/>
      <c r="EU523" s="51"/>
      <c r="EV523" s="51"/>
      <c r="EW523" s="51"/>
      <c r="EX523" s="51"/>
      <c r="EY523" s="51"/>
      <c r="EZ523" s="51"/>
      <c r="FA523" s="51"/>
      <c r="FB523" s="51"/>
      <c r="FC523" s="51"/>
      <c r="FD523" s="51"/>
      <c r="FE523" s="51"/>
      <c r="FF523" s="51"/>
      <c r="FG523" s="51"/>
      <c r="FH523" s="51"/>
      <c r="FI523" s="51"/>
      <c r="FJ523" s="51"/>
      <c r="FK523" s="51"/>
      <c r="FL523" s="51"/>
      <c r="FM523" s="51"/>
      <c r="FN523" s="51"/>
      <c r="FO523" s="51"/>
      <c r="FP523" s="51"/>
      <c r="FQ523" s="51"/>
      <c r="FR523" s="51"/>
      <c r="FS523" s="51"/>
      <c r="FT523" s="51"/>
      <c r="FU523" s="51"/>
      <c r="FV523" s="51"/>
      <c r="FW523" s="51"/>
      <c r="FX523" s="51"/>
      <c r="FY523" s="51"/>
      <c r="FZ523" s="51"/>
      <c r="GA523" s="51"/>
      <c r="GB523" s="51"/>
      <c r="GC523" s="51"/>
      <c r="GD523" s="51"/>
      <c r="GE523" s="51"/>
      <c r="GF523" s="51"/>
      <c r="GG523" s="51"/>
      <c r="GH523" s="51"/>
      <c r="GI523" s="51"/>
      <c r="GJ523" s="51"/>
      <c r="GK523" s="51"/>
      <c r="GL523" s="51"/>
      <c r="GM523" s="51"/>
      <c r="GN523" s="51"/>
      <c r="GO523" s="51"/>
      <c r="GP523" s="51"/>
      <c r="GQ523" s="51"/>
      <c r="GR523" s="51"/>
      <c r="GS523" s="51"/>
      <c r="GT523" s="51"/>
      <c r="GU523" s="51"/>
      <c r="GV523" s="51"/>
      <c r="GW523" s="51"/>
      <c r="GX523" s="51"/>
      <c r="GY523" s="51"/>
      <c r="GZ523" s="51"/>
      <c r="HA523" s="51"/>
      <c r="HB523" s="51"/>
      <c r="HC523" s="51"/>
      <c r="HD523" s="51"/>
      <c r="HE523" s="51"/>
      <c r="HF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c r="BS524" s="51"/>
      <c r="BT524" s="51"/>
      <c r="BU524" s="51"/>
      <c r="BV524" s="51"/>
      <c r="BW524" s="51"/>
      <c r="BX524" s="51"/>
      <c r="BY524" s="51"/>
      <c r="BZ524" s="51"/>
      <c r="CA524" s="51"/>
      <c r="CB524" s="51"/>
      <c r="CC524" s="51"/>
      <c r="CD524" s="51"/>
      <c r="CE524" s="51"/>
      <c r="CF524" s="51"/>
      <c r="CG524" s="51"/>
      <c r="CH524" s="51"/>
      <c r="CI524" s="51"/>
      <c r="CJ524" s="51"/>
      <c r="CK524" s="51"/>
      <c r="CL524" s="51"/>
      <c r="CM524" s="51"/>
      <c r="CN524" s="51"/>
      <c r="CO524" s="51"/>
      <c r="CP524" s="51"/>
      <c r="CQ524" s="51"/>
      <c r="CR524" s="51"/>
      <c r="CS524" s="51"/>
      <c r="CT524" s="51"/>
      <c r="CU524" s="51"/>
      <c r="CV524" s="51"/>
      <c r="CW524" s="51"/>
      <c r="CX524" s="51"/>
      <c r="CY524" s="51"/>
      <c r="CZ524" s="51"/>
      <c r="DA524" s="51"/>
      <c r="DB524" s="51"/>
      <c r="DC524" s="51"/>
      <c r="DD524" s="51"/>
      <c r="DE524" s="51"/>
      <c r="DF524" s="51"/>
      <c r="DG524" s="51"/>
      <c r="DH524" s="51"/>
      <c r="DI524" s="51"/>
      <c r="DJ524" s="51"/>
      <c r="DK524" s="51"/>
      <c r="DL524" s="51"/>
      <c r="DM524" s="51"/>
      <c r="DN524" s="51"/>
      <c r="DO524" s="51"/>
      <c r="DP524" s="51"/>
      <c r="DQ524" s="51"/>
      <c r="DR524" s="51"/>
      <c r="DS524" s="51"/>
      <c r="DT524" s="51"/>
      <c r="DU524" s="51"/>
      <c r="DV524" s="51"/>
      <c r="DW524" s="51"/>
      <c r="DX524" s="51"/>
      <c r="DY524" s="51"/>
      <c r="DZ524" s="51"/>
      <c r="EA524" s="51"/>
      <c r="EB524" s="51"/>
      <c r="EC524" s="51"/>
      <c r="ED524" s="51"/>
      <c r="EE524" s="51"/>
      <c r="EF524" s="51"/>
      <c r="EG524" s="51"/>
      <c r="EH524" s="51"/>
      <c r="EI524" s="51"/>
      <c r="EJ524" s="51"/>
      <c r="EK524" s="51"/>
      <c r="EL524" s="51"/>
      <c r="EM524" s="51"/>
      <c r="EN524" s="51"/>
      <c r="EO524" s="51"/>
      <c r="EP524" s="51"/>
      <c r="EQ524" s="51"/>
      <c r="ER524" s="51"/>
      <c r="ES524" s="51"/>
      <c r="ET524" s="51"/>
      <c r="EU524" s="51"/>
      <c r="EV524" s="51"/>
      <c r="EW524" s="51"/>
      <c r="EX524" s="51"/>
      <c r="EY524" s="51"/>
      <c r="EZ524" s="51"/>
      <c r="FA524" s="51"/>
      <c r="FB524" s="51"/>
      <c r="FC524" s="51"/>
      <c r="FD524" s="51"/>
      <c r="FE524" s="51"/>
      <c r="FF524" s="51"/>
      <c r="FG524" s="51"/>
      <c r="FH524" s="51"/>
      <c r="FI524" s="51"/>
      <c r="FJ524" s="51"/>
      <c r="FK524" s="51"/>
      <c r="FL524" s="51"/>
      <c r="FM524" s="51"/>
      <c r="FN524" s="51"/>
      <c r="FO524" s="51"/>
      <c r="FP524" s="51"/>
      <c r="FQ524" s="51"/>
      <c r="FR524" s="51"/>
      <c r="FS524" s="51"/>
      <c r="FT524" s="51"/>
      <c r="FU524" s="51"/>
      <c r="FV524" s="51"/>
      <c r="FW524" s="51"/>
      <c r="FX524" s="51"/>
      <c r="FY524" s="51"/>
      <c r="FZ524" s="51"/>
      <c r="GA524" s="51"/>
      <c r="GB524" s="51"/>
      <c r="GC524" s="51"/>
      <c r="GD524" s="51"/>
      <c r="GE524" s="51"/>
      <c r="GF524" s="51"/>
      <c r="GG524" s="51"/>
      <c r="GH524" s="51"/>
      <c r="GI524" s="51"/>
      <c r="GJ524" s="51"/>
      <c r="GK524" s="51"/>
      <c r="GL524" s="51"/>
      <c r="GM524" s="51"/>
      <c r="GN524" s="51"/>
      <c r="GO524" s="51"/>
      <c r="GP524" s="51"/>
      <c r="GQ524" s="51"/>
      <c r="GR524" s="51"/>
      <c r="GS524" s="51"/>
      <c r="GT524" s="51"/>
      <c r="GU524" s="51"/>
      <c r="GV524" s="51"/>
      <c r="GW524" s="51"/>
      <c r="GX524" s="51"/>
      <c r="GY524" s="51"/>
      <c r="GZ524" s="51"/>
      <c r="HA524" s="51"/>
      <c r="HB524" s="51"/>
      <c r="HC524" s="51"/>
      <c r="HD524" s="51"/>
      <c r="HE524" s="51"/>
      <c r="HF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c r="BS525" s="51"/>
      <c r="BT525" s="51"/>
      <c r="BU525" s="51"/>
      <c r="BV525" s="51"/>
      <c r="BW525" s="51"/>
      <c r="BX525" s="51"/>
      <c r="BY525" s="51"/>
      <c r="BZ525" s="51"/>
      <c r="CA525" s="51"/>
      <c r="CB525" s="51"/>
      <c r="CC525" s="51"/>
      <c r="CD525" s="51"/>
      <c r="CE525" s="51"/>
      <c r="CF525" s="51"/>
      <c r="CG525" s="51"/>
      <c r="CH525" s="51"/>
      <c r="CI525" s="51"/>
      <c r="CJ525" s="51"/>
      <c r="CK525" s="51"/>
      <c r="CL525" s="51"/>
      <c r="CM525" s="51"/>
      <c r="CN525" s="51"/>
      <c r="CO525" s="51"/>
      <c r="CP525" s="51"/>
      <c r="CQ525" s="51"/>
      <c r="CR525" s="51"/>
      <c r="CS525" s="51"/>
      <c r="CT525" s="51"/>
      <c r="CU525" s="51"/>
      <c r="CV525" s="51"/>
      <c r="CW525" s="51"/>
      <c r="CX525" s="51"/>
      <c r="CY525" s="51"/>
      <c r="CZ525" s="51"/>
      <c r="DA525" s="51"/>
      <c r="DB525" s="51"/>
      <c r="DC525" s="51"/>
      <c r="DD525" s="51"/>
      <c r="DE525" s="51"/>
      <c r="DF525" s="51"/>
      <c r="DG525" s="51"/>
      <c r="DH525" s="51"/>
      <c r="DI525" s="51"/>
      <c r="DJ525" s="51"/>
      <c r="DK525" s="51"/>
      <c r="DL525" s="51"/>
      <c r="DM525" s="51"/>
      <c r="DN525" s="51"/>
      <c r="DO525" s="51"/>
      <c r="DP525" s="51"/>
      <c r="DQ525" s="51"/>
      <c r="DR525" s="51"/>
      <c r="DS525" s="51"/>
      <c r="DT525" s="51"/>
      <c r="DU525" s="51"/>
      <c r="DV525" s="51"/>
      <c r="DW525" s="51"/>
      <c r="DX525" s="51"/>
      <c r="DY525" s="51"/>
      <c r="DZ525" s="51"/>
      <c r="EA525" s="51"/>
      <c r="EB525" s="51"/>
      <c r="EC525" s="51"/>
      <c r="ED525" s="51"/>
      <c r="EE525" s="51"/>
      <c r="EF525" s="51"/>
      <c r="EG525" s="51"/>
      <c r="EH525" s="51"/>
      <c r="EI525" s="51"/>
      <c r="EJ525" s="51"/>
      <c r="EK525" s="51"/>
      <c r="EL525" s="51"/>
      <c r="EM525" s="51"/>
      <c r="EN525" s="51"/>
      <c r="EO525" s="51"/>
      <c r="EP525" s="51"/>
      <c r="EQ525" s="51"/>
      <c r="ER525" s="51"/>
      <c r="ES525" s="51"/>
      <c r="ET525" s="51"/>
      <c r="EU525" s="51"/>
      <c r="EV525" s="51"/>
      <c r="EW525" s="51"/>
      <c r="EX525" s="51"/>
      <c r="EY525" s="51"/>
      <c r="EZ525" s="51"/>
      <c r="FA525" s="51"/>
      <c r="FB525" s="51"/>
      <c r="FC525" s="51"/>
      <c r="FD525" s="51"/>
      <c r="FE525" s="51"/>
      <c r="FF525" s="51"/>
      <c r="FG525" s="51"/>
      <c r="FH525" s="51"/>
      <c r="FI525" s="51"/>
      <c r="FJ525" s="51"/>
      <c r="FK525" s="51"/>
      <c r="FL525" s="51"/>
      <c r="FM525" s="51"/>
      <c r="FN525" s="51"/>
      <c r="FO525" s="51"/>
      <c r="FP525" s="51"/>
      <c r="FQ525" s="51"/>
      <c r="FR525" s="51"/>
      <c r="FS525" s="51"/>
      <c r="FT525" s="51"/>
      <c r="FU525" s="51"/>
      <c r="FV525" s="51"/>
      <c r="FW525" s="51"/>
      <c r="FX525" s="51"/>
      <c r="FY525" s="51"/>
      <c r="FZ525" s="51"/>
      <c r="GA525" s="51"/>
      <c r="GB525" s="51"/>
      <c r="GC525" s="51"/>
      <c r="GD525" s="51"/>
      <c r="GE525" s="51"/>
      <c r="GF525" s="51"/>
      <c r="GG525" s="51"/>
      <c r="GH525" s="51"/>
      <c r="GI525" s="51"/>
      <c r="GJ525" s="51"/>
      <c r="GK525" s="51"/>
      <c r="GL525" s="51"/>
      <c r="GM525" s="51"/>
      <c r="GN525" s="51"/>
      <c r="GO525" s="51"/>
      <c r="GP525" s="51"/>
      <c r="GQ525" s="51"/>
      <c r="GR525" s="51"/>
      <c r="GS525" s="51"/>
      <c r="GT525" s="51"/>
      <c r="GU525" s="51"/>
      <c r="GV525" s="51"/>
      <c r="GW525" s="51"/>
      <c r="GX525" s="51"/>
      <c r="GY525" s="51"/>
      <c r="GZ525" s="51"/>
      <c r="HA525" s="51"/>
      <c r="HB525" s="51"/>
      <c r="HC525" s="51"/>
      <c r="HD525" s="51"/>
      <c r="HE525" s="51"/>
      <c r="HF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c r="BS526" s="51"/>
      <c r="BT526" s="51"/>
      <c r="BU526" s="51"/>
      <c r="BV526" s="51"/>
      <c r="BW526" s="51"/>
      <c r="BX526" s="51"/>
      <c r="BY526" s="51"/>
      <c r="BZ526" s="51"/>
      <c r="CA526" s="51"/>
      <c r="CB526" s="51"/>
      <c r="CC526" s="51"/>
      <c r="CD526" s="51"/>
      <c r="CE526" s="51"/>
      <c r="CF526" s="51"/>
      <c r="CG526" s="51"/>
      <c r="CH526" s="51"/>
      <c r="CI526" s="51"/>
      <c r="CJ526" s="51"/>
      <c r="CK526" s="51"/>
      <c r="CL526" s="51"/>
      <c r="CM526" s="51"/>
      <c r="CN526" s="51"/>
      <c r="CO526" s="51"/>
      <c r="CP526" s="51"/>
      <c r="CQ526" s="51"/>
      <c r="CR526" s="51"/>
      <c r="CS526" s="51"/>
      <c r="CT526" s="51"/>
      <c r="CU526" s="51"/>
      <c r="CV526" s="51"/>
      <c r="CW526" s="51"/>
      <c r="CX526" s="51"/>
      <c r="CY526" s="51"/>
      <c r="CZ526" s="51"/>
      <c r="DA526" s="51"/>
      <c r="DB526" s="51"/>
      <c r="DC526" s="51"/>
      <c r="DD526" s="51"/>
      <c r="DE526" s="51"/>
      <c r="DF526" s="51"/>
      <c r="DG526" s="51"/>
      <c r="DH526" s="51"/>
      <c r="DI526" s="51"/>
      <c r="DJ526" s="51"/>
      <c r="DK526" s="51"/>
      <c r="DL526" s="51"/>
      <c r="DM526" s="51"/>
      <c r="DN526" s="51"/>
      <c r="DO526" s="51"/>
      <c r="DP526" s="51"/>
      <c r="DQ526" s="51"/>
      <c r="DR526" s="51"/>
      <c r="DS526" s="51"/>
      <c r="DT526" s="51"/>
      <c r="DU526" s="51"/>
      <c r="DV526" s="51"/>
      <c r="DW526" s="51"/>
      <c r="DX526" s="51"/>
      <c r="DY526" s="51"/>
      <c r="DZ526" s="51"/>
      <c r="EA526" s="51"/>
      <c r="EB526" s="51"/>
      <c r="EC526" s="51"/>
      <c r="ED526" s="51"/>
      <c r="EE526" s="51"/>
      <c r="EF526" s="51"/>
      <c r="EG526" s="51"/>
      <c r="EH526" s="51"/>
      <c r="EI526" s="51"/>
      <c r="EJ526" s="51"/>
      <c r="EK526" s="51"/>
      <c r="EL526" s="51"/>
      <c r="EM526" s="51"/>
      <c r="EN526" s="51"/>
      <c r="EO526" s="51"/>
      <c r="EP526" s="51"/>
      <c r="EQ526" s="51"/>
      <c r="ER526" s="51"/>
      <c r="ES526" s="51"/>
      <c r="ET526" s="51"/>
      <c r="EU526" s="51"/>
      <c r="EV526" s="51"/>
      <c r="EW526" s="51"/>
      <c r="EX526" s="51"/>
      <c r="EY526" s="51"/>
      <c r="EZ526" s="51"/>
      <c r="FA526" s="51"/>
      <c r="FB526" s="51"/>
      <c r="FC526" s="51"/>
      <c r="FD526" s="51"/>
      <c r="FE526" s="51"/>
      <c r="FF526" s="51"/>
      <c r="FG526" s="51"/>
      <c r="FH526" s="51"/>
      <c r="FI526" s="51"/>
      <c r="FJ526" s="51"/>
      <c r="FK526" s="51"/>
      <c r="FL526" s="51"/>
      <c r="FM526" s="51"/>
      <c r="FN526" s="51"/>
      <c r="FO526" s="51"/>
      <c r="FP526" s="51"/>
      <c r="FQ526" s="51"/>
      <c r="FR526" s="51"/>
      <c r="FS526" s="51"/>
      <c r="FT526" s="51"/>
      <c r="FU526" s="51"/>
      <c r="FV526" s="51"/>
      <c r="FW526" s="51"/>
      <c r="FX526" s="51"/>
      <c r="FY526" s="51"/>
      <c r="FZ526" s="51"/>
      <c r="GA526" s="51"/>
      <c r="GB526" s="51"/>
      <c r="GC526" s="51"/>
      <c r="GD526" s="51"/>
      <c r="GE526" s="51"/>
      <c r="GF526" s="51"/>
      <c r="GG526" s="51"/>
      <c r="GH526" s="51"/>
      <c r="GI526" s="51"/>
      <c r="GJ526" s="51"/>
      <c r="GK526" s="51"/>
      <c r="GL526" s="51"/>
      <c r="GM526" s="51"/>
      <c r="GN526" s="51"/>
      <c r="GO526" s="51"/>
      <c r="GP526" s="51"/>
      <c r="GQ526" s="51"/>
      <c r="GR526" s="51"/>
      <c r="GS526" s="51"/>
      <c r="GT526" s="51"/>
      <c r="GU526" s="51"/>
      <c r="GV526" s="51"/>
      <c r="GW526" s="51"/>
      <c r="GX526" s="51"/>
      <c r="GY526" s="51"/>
      <c r="GZ526" s="51"/>
      <c r="HA526" s="51"/>
      <c r="HB526" s="51"/>
      <c r="HC526" s="51"/>
      <c r="HD526" s="51"/>
      <c r="HE526" s="51"/>
      <c r="HF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c r="BS527" s="51"/>
      <c r="BT527" s="51"/>
      <c r="BU527" s="51"/>
      <c r="BV527" s="51"/>
      <c r="BW527" s="51"/>
      <c r="BX527" s="51"/>
      <c r="BY527" s="51"/>
      <c r="BZ527" s="51"/>
      <c r="CA527" s="51"/>
      <c r="CB527" s="51"/>
      <c r="CC527" s="51"/>
      <c r="CD527" s="51"/>
      <c r="CE527" s="51"/>
      <c r="CF527" s="51"/>
      <c r="CG527" s="51"/>
      <c r="CH527" s="51"/>
      <c r="CI527" s="51"/>
      <c r="CJ527" s="51"/>
      <c r="CK527" s="51"/>
      <c r="CL527" s="51"/>
      <c r="CM527" s="51"/>
      <c r="CN527" s="51"/>
      <c r="CO527" s="51"/>
      <c r="CP527" s="51"/>
      <c r="CQ527" s="51"/>
      <c r="CR527" s="51"/>
      <c r="CS527" s="51"/>
      <c r="CT527" s="51"/>
      <c r="CU527" s="51"/>
      <c r="CV527" s="51"/>
      <c r="CW527" s="51"/>
      <c r="CX527" s="51"/>
      <c r="CY527" s="51"/>
      <c r="CZ527" s="51"/>
      <c r="DA527" s="51"/>
      <c r="DB527" s="51"/>
      <c r="DC527" s="51"/>
      <c r="DD527" s="51"/>
      <c r="DE527" s="51"/>
      <c r="DF527" s="51"/>
      <c r="DG527" s="51"/>
      <c r="DH527" s="51"/>
      <c r="DI527" s="51"/>
      <c r="DJ527" s="51"/>
      <c r="DK527" s="51"/>
      <c r="DL527" s="51"/>
      <c r="DM527" s="51"/>
      <c r="DN527" s="51"/>
      <c r="DO527" s="51"/>
      <c r="DP527" s="51"/>
      <c r="DQ527" s="51"/>
      <c r="DR527" s="51"/>
      <c r="DS527" s="51"/>
      <c r="DT527" s="51"/>
      <c r="DU527" s="51"/>
      <c r="DV527" s="51"/>
      <c r="DW527" s="51"/>
      <c r="DX527" s="51"/>
      <c r="DY527" s="51"/>
      <c r="DZ527" s="51"/>
      <c r="EA527" s="51"/>
      <c r="EB527" s="51"/>
      <c r="EC527" s="51"/>
      <c r="ED527" s="51"/>
      <c r="EE527" s="51"/>
      <c r="EF527" s="51"/>
      <c r="EG527" s="51"/>
      <c r="EH527" s="51"/>
      <c r="EI527" s="51"/>
      <c r="EJ527" s="51"/>
      <c r="EK527" s="51"/>
      <c r="EL527" s="51"/>
      <c r="EM527" s="51"/>
      <c r="EN527" s="51"/>
      <c r="EO527" s="51"/>
      <c r="EP527" s="51"/>
      <c r="EQ527" s="51"/>
      <c r="ER527" s="51"/>
      <c r="ES527" s="51"/>
      <c r="ET527" s="51"/>
      <c r="EU527" s="51"/>
      <c r="EV527" s="51"/>
      <c r="EW527" s="51"/>
      <c r="EX527" s="51"/>
      <c r="EY527" s="51"/>
      <c r="EZ527" s="51"/>
      <c r="FA527" s="51"/>
      <c r="FB527" s="51"/>
      <c r="FC527" s="51"/>
      <c r="FD527" s="51"/>
      <c r="FE527" s="51"/>
      <c r="FF527" s="51"/>
      <c r="FG527" s="51"/>
      <c r="FH527" s="51"/>
      <c r="FI527" s="51"/>
      <c r="FJ527" s="51"/>
      <c r="FK527" s="51"/>
      <c r="FL527" s="51"/>
      <c r="FM527" s="51"/>
      <c r="FN527" s="51"/>
      <c r="FO527" s="51"/>
      <c r="FP527" s="51"/>
      <c r="FQ527" s="51"/>
      <c r="FR527" s="51"/>
      <c r="FS527" s="51"/>
      <c r="FT527" s="51"/>
      <c r="FU527" s="51"/>
      <c r="FV527" s="51"/>
      <c r="FW527" s="51"/>
      <c r="FX527" s="51"/>
      <c r="FY527" s="51"/>
      <c r="FZ527" s="51"/>
      <c r="GA527" s="51"/>
      <c r="GB527" s="51"/>
      <c r="GC527" s="51"/>
      <c r="GD527" s="51"/>
      <c r="GE527" s="51"/>
      <c r="GF527" s="51"/>
      <c r="GG527" s="51"/>
      <c r="GH527" s="51"/>
      <c r="GI527" s="51"/>
      <c r="GJ527" s="51"/>
      <c r="GK527" s="51"/>
      <c r="GL527" s="51"/>
      <c r="GM527" s="51"/>
      <c r="GN527" s="51"/>
      <c r="GO527" s="51"/>
      <c r="GP527" s="51"/>
      <c r="GQ527" s="51"/>
      <c r="GR527" s="51"/>
      <c r="GS527" s="51"/>
      <c r="GT527" s="51"/>
      <c r="GU527" s="51"/>
      <c r="GV527" s="51"/>
      <c r="GW527" s="51"/>
      <c r="GX527" s="51"/>
      <c r="GY527" s="51"/>
      <c r="GZ527" s="51"/>
      <c r="HA527" s="51"/>
      <c r="HB527" s="51"/>
      <c r="HC527" s="51"/>
      <c r="HD527" s="51"/>
      <c r="HE527" s="51"/>
      <c r="HF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c r="BS528" s="51"/>
      <c r="BT528" s="51"/>
      <c r="BU528" s="51"/>
      <c r="BV528" s="51"/>
      <c r="BW528" s="51"/>
      <c r="BX528" s="51"/>
      <c r="BY528" s="51"/>
      <c r="BZ528" s="51"/>
      <c r="CA528" s="51"/>
      <c r="CB528" s="51"/>
      <c r="CC528" s="51"/>
      <c r="CD528" s="51"/>
      <c r="CE528" s="51"/>
      <c r="CF528" s="51"/>
      <c r="CG528" s="51"/>
      <c r="CH528" s="51"/>
      <c r="CI528" s="51"/>
      <c r="CJ528" s="51"/>
      <c r="CK528" s="51"/>
      <c r="CL528" s="51"/>
      <c r="CM528" s="51"/>
      <c r="CN528" s="51"/>
      <c r="CO528" s="51"/>
      <c r="CP528" s="51"/>
      <c r="CQ528" s="51"/>
      <c r="CR528" s="51"/>
      <c r="CS528" s="51"/>
      <c r="CT528" s="51"/>
      <c r="CU528" s="51"/>
      <c r="CV528" s="51"/>
      <c r="CW528" s="51"/>
      <c r="CX528" s="51"/>
      <c r="CY528" s="51"/>
      <c r="CZ528" s="51"/>
      <c r="DA528" s="51"/>
      <c r="DB528" s="51"/>
      <c r="DC528" s="51"/>
      <c r="DD528" s="51"/>
      <c r="DE528" s="51"/>
      <c r="DF528" s="51"/>
      <c r="DG528" s="51"/>
      <c r="DH528" s="51"/>
      <c r="DI528" s="51"/>
      <c r="DJ528" s="51"/>
      <c r="DK528" s="51"/>
      <c r="DL528" s="51"/>
      <c r="DM528" s="51"/>
      <c r="DN528" s="51"/>
      <c r="DO528" s="51"/>
      <c r="DP528" s="51"/>
      <c r="DQ528" s="51"/>
      <c r="DR528" s="51"/>
      <c r="DS528" s="51"/>
      <c r="DT528" s="51"/>
      <c r="DU528" s="51"/>
      <c r="DV528" s="51"/>
      <c r="DW528" s="51"/>
      <c r="DX528" s="51"/>
      <c r="DY528" s="51"/>
      <c r="DZ528" s="51"/>
      <c r="EA528" s="51"/>
      <c r="EB528" s="51"/>
      <c r="EC528" s="51"/>
      <c r="ED528" s="51"/>
      <c r="EE528" s="51"/>
      <c r="EF528" s="51"/>
      <c r="EG528" s="51"/>
      <c r="EH528" s="51"/>
      <c r="EI528" s="51"/>
      <c r="EJ528" s="51"/>
      <c r="EK528" s="51"/>
      <c r="EL528" s="51"/>
      <c r="EM528" s="51"/>
      <c r="EN528" s="51"/>
      <c r="EO528" s="51"/>
      <c r="EP528" s="51"/>
      <c r="EQ528" s="51"/>
      <c r="ER528" s="51"/>
      <c r="ES528" s="51"/>
      <c r="ET528" s="51"/>
      <c r="EU528" s="51"/>
      <c r="EV528" s="51"/>
      <c r="EW528" s="51"/>
      <c r="EX528" s="51"/>
      <c r="EY528" s="51"/>
      <c r="EZ528" s="51"/>
      <c r="FA528" s="51"/>
      <c r="FB528" s="51"/>
      <c r="FC528" s="51"/>
      <c r="FD528" s="51"/>
      <c r="FE528" s="51"/>
      <c r="FF528" s="51"/>
      <c r="FG528" s="51"/>
      <c r="FH528" s="51"/>
      <c r="FI528" s="51"/>
      <c r="FJ528" s="51"/>
      <c r="FK528" s="51"/>
      <c r="FL528" s="51"/>
      <c r="FM528" s="51"/>
      <c r="FN528" s="51"/>
      <c r="FO528" s="51"/>
      <c r="FP528" s="51"/>
      <c r="FQ528" s="51"/>
      <c r="FR528" s="51"/>
      <c r="FS528" s="51"/>
      <c r="FT528" s="51"/>
      <c r="FU528" s="51"/>
      <c r="FV528" s="51"/>
      <c r="FW528" s="51"/>
      <c r="FX528" s="51"/>
      <c r="FY528" s="51"/>
      <c r="FZ528" s="51"/>
      <c r="GA528" s="51"/>
      <c r="GB528" s="51"/>
      <c r="GC528" s="51"/>
      <c r="GD528" s="51"/>
      <c r="GE528" s="51"/>
      <c r="GF528" s="51"/>
      <c r="GG528" s="51"/>
      <c r="GH528" s="51"/>
      <c r="GI528" s="51"/>
      <c r="GJ528" s="51"/>
      <c r="GK528" s="51"/>
      <c r="GL528" s="51"/>
      <c r="GM528" s="51"/>
      <c r="GN528" s="51"/>
      <c r="GO528" s="51"/>
      <c r="GP528" s="51"/>
      <c r="GQ528" s="51"/>
      <c r="GR528" s="51"/>
      <c r="GS528" s="51"/>
      <c r="GT528" s="51"/>
      <c r="GU528" s="51"/>
      <c r="GV528" s="51"/>
      <c r="GW528" s="51"/>
      <c r="GX528" s="51"/>
      <c r="GY528" s="51"/>
      <c r="GZ528" s="51"/>
      <c r="HA528" s="51"/>
      <c r="HB528" s="51"/>
      <c r="HC528" s="51"/>
      <c r="HD528" s="51"/>
      <c r="HE528" s="51"/>
      <c r="HF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c r="BS529" s="51"/>
      <c r="BT529" s="51"/>
      <c r="BU529" s="51"/>
      <c r="BV529" s="51"/>
      <c r="BW529" s="51"/>
      <c r="BX529" s="51"/>
      <c r="BY529" s="51"/>
      <c r="BZ529" s="51"/>
      <c r="CA529" s="51"/>
      <c r="CB529" s="51"/>
      <c r="CC529" s="51"/>
      <c r="CD529" s="51"/>
      <c r="CE529" s="51"/>
      <c r="CF529" s="51"/>
      <c r="CG529" s="51"/>
      <c r="CH529" s="51"/>
      <c r="CI529" s="51"/>
      <c r="CJ529" s="51"/>
      <c r="CK529" s="51"/>
      <c r="CL529" s="51"/>
      <c r="CM529" s="51"/>
      <c r="CN529" s="51"/>
      <c r="CO529" s="51"/>
      <c r="CP529" s="51"/>
      <c r="CQ529" s="51"/>
      <c r="CR529" s="51"/>
      <c r="CS529" s="51"/>
      <c r="CT529" s="51"/>
      <c r="CU529" s="51"/>
      <c r="CV529" s="51"/>
      <c r="CW529" s="51"/>
      <c r="CX529" s="51"/>
      <c r="CY529" s="51"/>
      <c r="CZ529" s="51"/>
      <c r="DA529" s="51"/>
      <c r="DB529" s="51"/>
      <c r="DC529" s="51"/>
      <c r="DD529" s="51"/>
      <c r="DE529" s="51"/>
      <c r="DF529" s="51"/>
      <c r="DG529" s="51"/>
      <c r="DH529" s="51"/>
      <c r="DI529" s="51"/>
      <c r="DJ529" s="51"/>
      <c r="DK529" s="51"/>
      <c r="DL529" s="51"/>
      <c r="DM529" s="51"/>
      <c r="DN529" s="51"/>
      <c r="DO529" s="51"/>
      <c r="DP529" s="51"/>
      <c r="DQ529" s="51"/>
      <c r="DR529" s="51"/>
      <c r="DS529" s="51"/>
      <c r="DT529" s="51"/>
      <c r="DU529" s="51"/>
      <c r="DV529" s="51"/>
      <c r="DW529" s="51"/>
      <c r="DX529" s="51"/>
      <c r="DY529" s="51"/>
      <c r="DZ529" s="51"/>
      <c r="EA529" s="51"/>
      <c r="EB529" s="51"/>
      <c r="EC529" s="51"/>
      <c r="ED529" s="51"/>
      <c r="EE529" s="51"/>
      <c r="EF529" s="51"/>
      <c r="EG529" s="51"/>
      <c r="EH529" s="51"/>
      <c r="EI529" s="51"/>
      <c r="EJ529" s="51"/>
      <c r="EK529" s="51"/>
      <c r="EL529" s="51"/>
      <c r="EM529" s="51"/>
      <c r="EN529" s="51"/>
      <c r="EO529" s="51"/>
      <c r="EP529" s="51"/>
      <c r="EQ529" s="51"/>
      <c r="ER529" s="51"/>
      <c r="ES529" s="51"/>
      <c r="ET529" s="51"/>
      <c r="EU529" s="51"/>
      <c r="EV529" s="51"/>
      <c r="EW529" s="51"/>
      <c r="EX529" s="51"/>
      <c r="EY529" s="51"/>
      <c r="EZ529" s="51"/>
      <c r="FA529" s="51"/>
      <c r="FB529" s="51"/>
      <c r="FC529" s="51"/>
      <c r="FD529" s="51"/>
      <c r="FE529" s="51"/>
      <c r="FF529" s="51"/>
      <c r="FG529" s="51"/>
      <c r="FH529" s="51"/>
      <c r="FI529" s="51"/>
      <c r="FJ529" s="51"/>
      <c r="FK529" s="51"/>
      <c r="FL529" s="51"/>
      <c r="FM529" s="51"/>
      <c r="FN529" s="51"/>
      <c r="FO529" s="51"/>
      <c r="FP529" s="51"/>
      <c r="FQ529" s="51"/>
      <c r="FR529" s="51"/>
      <c r="FS529" s="51"/>
      <c r="FT529" s="51"/>
      <c r="FU529" s="51"/>
      <c r="FV529" s="51"/>
      <c r="FW529" s="51"/>
      <c r="FX529" s="51"/>
      <c r="FY529" s="51"/>
      <c r="FZ529" s="51"/>
      <c r="GA529" s="51"/>
      <c r="GB529" s="51"/>
      <c r="GC529" s="51"/>
      <c r="GD529" s="51"/>
      <c r="GE529" s="51"/>
      <c r="GF529" s="51"/>
      <c r="GG529" s="51"/>
      <c r="GH529" s="51"/>
      <c r="GI529" s="51"/>
      <c r="GJ529" s="51"/>
      <c r="GK529" s="51"/>
      <c r="GL529" s="51"/>
      <c r="GM529" s="51"/>
      <c r="GN529" s="51"/>
      <c r="GO529" s="51"/>
      <c r="GP529" s="51"/>
      <c r="GQ529" s="51"/>
      <c r="GR529" s="51"/>
      <c r="GS529" s="51"/>
      <c r="GT529" s="51"/>
      <c r="GU529" s="51"/>
      <c r="GV529" s="51"/>
      <c r="GW529" s="51"/>
      <c r="GX529" s="51"/>
      <c r="GY529" s="51"/>
      <c r="GZ529" s="51"/>
      <c r="HA529" s="51"/>
      <c r="HB529" s="51"/>
      <c r="HC529" s="51"/>
      <c r="HD529" s="51"/>
      <c r="HE529" s="51"/>
      <c r="HF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c r="BS530" s="51"/>
      <c r="BT530" s="51"/>
      <c r="BU530" s="51"/>
      <c r="BV530" s="51"/>
      <c r="BW530" s="51"/>
      <c r="BX530" s="51"/>
      <c r="BY530" s="51"/>
      <c r="BZ530" s="51"/>
      <c r="CA530" s="51"/>
      <c r="CB530" s="51"/>
      <c r="CC530" s="51"/>
      <c r="CD530" s="51"/>
      <c r="CE530" s="51"/>
      <c r="CF530" s="51"/>
      <c r="CG530" s="51"/>
      <c r="CH530" s="51"/>
      <c r="CI530" s="51"/>
      <c r="CJ530" s="51"/>
      <c r="CK530" s="51"/>
      <c r="CL530" s="51"/>
      <c r="CM530" s="51"/>
      <c r="CN530" s="51"/>
      <c r="CO530" s="51"/>
      <c r="CP530" s="51"/>
      <c r="CQ530" s="51"/>
      <c r="CR530" s="51"/>
      <c r="CS530" s="51"/>
      <c r="CT530" s="51"/>
      <c r="CU530" s="51"/>
      <c r="CV530" s="51"/>
      <c r="CW530" s="51"/>
      <c r="CX530" s="51"/>
      <c r="CY530" s="51"/>
      <c r="CZ530" s="51"/>
      <c r="DA530" s="51"/>
      <c r="DB530" s="51"/>
      <c r="DC530" s="51"/>
      <c r="DD530" s="51"/>
      <c r="DE530" s="51"/>
      <c r="DF530" s="51"/>
      <c r="DG530" s="51"/>
      <c r="DH530" s="51"/>
      <c r="DI530" s="51"/>
      <c r="DJ530" s="51"/>
      <c r="DK530" s="51"/>
      <c r="DL530" s="51"/>
      <c r="DM530" s="51"/>
      <c r="DN530" s="51"/>
      <c r="DO530" s="51"/>
      <c r="DP530" s="51"/>
      <c r="DQ530" s="51"/>
      <c r="DR530" s="51"/>
      <c r="DS530" s="51"/>
      <c r="DT530" s="51"/>
      <c r="DU530" s="51"/>
      <c r="DV530" s="51"/>
      <c r="DW530" s="51"/>
      <c r="DX530" s="51"/>
      <c r="DY530" s="51"/>
      <c r="DZ530" s="51"/>
      <c r="EA530" s="51"/>
      <c r="EB530" s="51"/>
      <c r="EC530" s="51"/>
      <c r="ED530" s="51"/>
      <c r="EE530" s="51"/>
      <c r="EF530" s="51"/>
      <c r="EG530" s="51"/>
      <c r="EH530" s="51"/>
      <c r="EI530" s="51"/>
      <c r="EJ530" s="51"/>
      <c r="EK530" s="51"/>
      <c r="EL530" s="51"/>
      <c r="EM530" s="51"/>
      <c r="EN530" s="51"/>
      <c r="EO530" s="51"/>
      <c r="EP530" s="51"/>
      <c r="EQ530" s="51"/>
      <c r="ER530" s="51"/>
      <c r="ES530" s="51"/>
      <c r="ET530" s="51"/>
      <c r="EU530" s="51"/>
      <c r="EV530" s="51"/>
      <c r="EW530" s="51"/>
      <c r="EX530" s="51"/>
      <c r="EY530" s="51"/>
      <c r="EZ530" s="51"/>
      <c r="FA530" s="51"/>
      <c r="FB530" s="51"/>
      <c r="FC530" s="51"/>
      <c r="FD530" s="51"/>
      <c r="FE530" s="51"/>
      <c r="FF530" s="51"/>
      <c r="FG530" s="51"/>
      <c r="FH530" s="51"/>
      <c r="FI530" s="51"/>
      <c r="FJ530" s="51"/>
      <c r="FK530" s="51"/>
      <c r="FL530" s="51"/>
      <c r="FM530" s="51"/>
      <c r="FN530" s="51"/>
      <c r="FO530" s="51"/>
      <c r="FP530" s="51"/>
      <c r="FQ530" s="51"/>
      <c r="FR530" s="51"/>
      <c r="FS530" s="51"/>
      <c r="FT530" s="51"/>
      <c r="FU530" s="51"/>
      <c r="FV530" s="51"/>
      <c r="FW530" s="51"/>
      <c r="FX530" s="51"/>
      <c r="FY530" s="51"/>
      <c r="FZ530" s="51"/>
      <c r="GA530" s="51"/>
      <c r="GB530" s="51"/>
      <c r="GC530" s="51"/>
      <c r="GD530" s="51"/>
      <c r="GE530" s="51"/>
      <c r="GF530" s="51"/>
      <c r="GG530" s="51"/>
      <c r="GH530" s="51"/>
      <c r="GI530" s="51"/>
      <c r="GJ530" s="51"/>
      <c r="GK530" s="51"/>
      <c r="GL530" s="51"/>
      <c r="GM530" s="51"/>
      <c r="GN530" s="51"/>
      <c r="GO530" s="51"/>
      <c r="GP530" s="51"/>
      <c r="GQ530" s="51"/>
      <c r="GR530" s="51"/>
      <c r="GS530" s="51"/>
      <c r="GT530" s="51"/>
      <c r="GU530" s="51"/>
      <c r="GV530" s="51"/>
      <c r="GW530" s="51"/>
      <c r="GX530" s="51"/>
      <c r="GY530" s="51"/>
      <c r="GZ530" s="51"/>
      <c r="HA530" s="51"/>
      <c r="HB530" s="51"/>
      <c r="HC530" s="51"/>
      <c r="HD530" s="51"/>
      <c r="HE530" s="51"/>
      <c r="HF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c r="BS531" s="51"/>
      <c r="BT531" s="51"/>
      <c r="BU531" s="51"/>
      <c r="BV531" s="51"/>
      <c r="BW531" s="51"/>
      <c r="BX531" s="51"/>
      <c r="BY531" s="51"/>
      <c r="BZ531" s="51"/>
      <c r="CA531" s="51"/>
      <c r="CB531" s="51"/>
      <c r="CC531" s="51"/>
      <c r="CD531" s="51"/>
      <c r="CE531" s="51"/>
      <c r="CF531" s="51"/>
      <c r="CG531" s="51"/>
      <c r="CH531" s="51"/>
      <c r="CI531" s="51"/>
      <c r="CJ531" s="51"/>
      <c r="CK531" s="51"/>
      <c r="CL531" s="51"/>
      <c r="CM531" s="51"/>
      <c r="CN531" s="51"/>
      <c r="CO531" s="51"/>
      <c r="CP531" s="51"/>
      <c r="CQ531" s="51"/>
      <c r="CR531" s="51"/>
      <c r="CS531" s="51"/>
      <c r="CT531" s="51"/>
      <c r="CU531" s="51"/>
      <c r="CV531" s="51"/>
      <c r="CW531" s="51"/>
      <c r="CX531" s="51"/>
      <c r="CY531" s="51"/>
      <c r="CZ531" s="51"/>
      <c r="DA531" s="51"/>
      <c r="DB531" s="51"/>
      <c r="DC531" s="51"/>
      <c r="DD531" s="51"/>
      <c r="DE531" s="51"/>
      <c r="DF531" s="51"/>
      <c r="DG531" s="51"/>
      <c r="DH531" s="51"/>
      <c r="DI531" s="51"/>
      <c r="DJ531" s="51"/>
      <c r="DK531" s="51"/>
      <c r="DL531" s="51"/>
      <c r="DM531" s="51"/>
      <c r="DN531" s="51"/>
      <c r="DO531" s="51"/>
      <c r="DP531" s="51"/>
      <c r="DQ531" s="51"/>
      <c r="DR531" s="51"/>
      <c r="DS531" s="51"/>
      <c r="DT531" s="51"/>
      <c r="DU531" s="51"/>
      <c r="DV531" s="51"/>
      <c r="DW531" s="51"/>
      <c r="DX531" s="51"/>
      <c r="DY531" s="51"/>
      <c r="DZ531" s="51"/>
      <c r="EA531" s="51"/>
      <c r="EB531" s="51"/>
      <c r="EC531" s="51"/>
      <c r="ED531" s="51"/>
      <c r="EE531" s="51"/>
      <c r="EF531" s="51"/>
      <c r="EG531" s="51"/>
      <c r="EH531" s="51"/>
      <c r="EI531" s="51"/>
      <c r="EJ531" s="51"/>
      <c r="EK531" s="51"/>
      <c r="EL531" s="51"/>
      <c r="EM531" s="51"/>
      <c r="EN531" s="51"/>
      <c r="EO531" s="51"/>
      <c r="EP531" s="51"/>
      <c r="EQ531" s="51"/>
      <c r="ER531" s="51"/>
      <c r="ES531" s="51"/>
      <c r="ET531" s="51"/>
      <c r="EU531" s="51"/>
      <c r="EV531" s="51"/>
      <c r="EW531" s="51"/>
      <c r="EX531" s="51"/>
      <c r="EY531" s="51"/>
      <c r="EZ531" s="51"/>
      <c r="FA531" s="51"/>
      <c r="FB531" s="51"/>
      <c r="FC531" s="51"/>
      <c r="FD531" s="51"/>
      <c r="FE531" s="51"/>
      <c r="FF531" s="51"/>
      <c r="FG531" s="51"/>
      <c r="FH531" s="51"/>
      <c r="FI531" s="51"/>
      <c r="FJ531" s="51"/>
      <c r="FK531" s="51"/>
      <c r="FL531" s="51"/>
      <c r="FM531" s="51"/>
      <c r="FN531" s="51"/>
      <c r="FO531" s="51"/>
      <c r="FP531" s="51"/>
      <c r="FQ531" s="51"/>
      <c r="FR531" s="51"/>
      <c r="FS531" s="51"/>
      <c r="FT531" s="51"/>
      <c r="FU531" s="51"/>
      <c r="FV531" s="51"/>
      <c r="FW531" s="51"/>
      <c r="FX531" s="51"/>
      <c r="FY531" s="51"/>
      <c r="FZ531" s="51"/>
      <c r="GA531" s="51"/>
      <c r="GB531" s="51"/>
      <c r="GC531" s="51"/>
      <c r="GD531" s="51"/>
      <c r="GE531" s="51"/>
      <c r="GF531" s="51"/>
      <c r="GG531" s="51"/>
      <c r="GH531" s="51"/>
      <c r="GI531" s="51"/>
      <c r="GJ531" s="51"/>
      <c r="GK531" s="51"/>
      <c r="GL531" s="51"/>
      <c r="GM531" s="51"/>
      <c r="GN531" s="51"/>
      <c r="GO531" s="51"/>
      <c r="GP531" s="51"/>
      <c r="GQ531" s="51"/>
      <c r="GR531" s="51"/>
      <c r="GS531" s="51"/>
      <c r="GT531" s="51"/>
      <c r="GU531" s="51"/>
      <c r="GV531" s="51"/>
      <c r="GW531" s="51"/>
      <c r="GX531" s="51"/>
      <c r="GY531" s="51"/>
      <c r="GZ531" s="51"/>
      <c r="HA531" s="51"/>
      <c r="HB531" s="51"/>
      <c r="HC531" s="51"/>
      <c r="HD531" s="51"/>
      <c r="HE531" s="51"/>
      <c r="HF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c r="BS532" s="51"/>
      <c r="BT532" s="51"/>
      <c r="BU532" s="51"/>
      <c r="BV532" s="51"/>
      <c r="BW532" s="51"/>
      <c r="BX532" s="51"/>
      <c r="BY532" s="51"/>
      <c r="BZ532" s="51"/>
      <c r="CA532" s="51"/>
      <c r="CB532" s="51"/>
      <c r="CC532" s="51"/>
      <c r="CD532" s="51"/>
      <c r="CE532" s="51"/>
      <c r="CF532" s="51"/>
      <c r="CG532" s="51"/>
      <c r="CH532" s="51"/>
      <c r="CI532" s="51"/>
      <c r="CJ532" s="51"/>
      <c r="CK532" s="51"/>
      <c r="CL532" s="51"/>
      <c r="CM532" s="51"/>
      <c r="CN532" s="51"/>
      <c r="CO532" s="51"/>
      <c r="CP532" s="51"/>
      <c r="CQ532" s="51"/>
      <c r="CR532" s="51"/>
      <c r="CS532" s="51"/>
      <c r="CT532" s="51"/>
      <c r="CU532" s="51"/>
      <c r="CV532" s="51"/>
      <c r="CW532" s="51"/>
      <c r="CX532" s="51"/>
      <c r="CY532" s="51"/>
      <c r="CZ532" s="51"/>
      <c r="DA532" s="51"/>
      <c r="DB532" s="51"/>
      <c r="DC532" s="51"/>
      <c r="DD532" s="51"/>
      <c r="DE532" s="51"/>
      <c r="DF532" s="51"/>
      <c r="DG532" s="51"/>
      <c r="DH532" s="51"/>
      <c r="DI532" s="51"/>
      <c r="DJ532" s="51"/>
      <c r="DK532" s="51"/>
      <c r="DL532" s="51"/>
      <c r="DM532" s="51"/>
      <c r="DN532" s="51"/>
      <c r="DO532" s="51"/>
      <c r="DP532" s="51"/>
      <c r="DQ532" s="51"/>
      <c r="DR532" s="51"/>
      <c r="DS532" s="51"/>
      <c r="DT532" s="51"/>
      <c r="DU532" s="51"/>
      <c r="DV532" s="51"/>
      <c r="DW532" s="51"/>
      <c r="DX532" s="51"/>
      <c r="DY532" s="51"/>
      <c r="DZ532" s="51"/>
      <c r="EA532" s="51"/>
      <c r="EB532" s="51"/>
      <c r="EC532" s="51"/>
      <c r="ED532" s="51"/>
      <c r="EE532" s="51"/>
      <c r="EF532" s="51"/>
      <c r="EG532" s="51"/>
      <c r="EH532" s="51"/>
      <c r="EI532" s="51"/>
      <c r="EJ532" s="51"/>
      <c r="EK532" s="51"/>
      <c r="EL532" s="51"/>
      <c r="EM532" s="51"/>
      <c r="EN532" s="51"/>
      <c r="EO532" s="51"/>
      <c r="EP532" s="51"/>
      <c r="EQ532" s="51"/>
      <c r="ER532" s="51"/>
      <c r="ES532" s="51"/>
      <c r="ET532" s="51"/>
      <c r="EU532" s="51"/>
      <c r="EV532" s="51"/>
      <c r="EW532" s="51"/>
      <c r="EX532" s="51"/>
      <c r="EY532" s="51"/>
      <c r="EZ532" s="51"/>
      <c r="FA532" s="51"/>
      <c r="FB532" s="51"/>
      <c r="FC532" s="51"/>
      <c r="FD532" s="51"/>
      <c r="FE532" s="51"/>
      <c r="FF532" s="51"/>
      <c r="FG532" s="51"/>
      <c r="FH532" s="51"/>
      <c r="FI532" s="51"/>
      <c r="FJ532" s="51"/>
      <c r="FK532" s="51"/>
      <c r="FL532" s="51"/>
      <c r="FM532" s="51"/>
      <c r="FN532" s="51"/>
      <c r="FO532" s="51"/>
      <c r="FP532" s="51"/>
      <c r="FQ532" s="51"/>
      <c r="FR532" s="51"/>
      <c r="FS532" s="51"/>
      <c r="FT532" s="51"/>
      <c r="FU532" s="51"/>
      <c r="FV532" s="51"/>
      <c r="FW532" s="51"/>
      <c r="FX532" s="51"/>
      <c r="FY532" s="51"/>
      <c r="FZ532" s="51"/>
      <c r="GA532" s="51"/>
      <c r="GB532" s="51"/>
      <c r="GC532" s="51"/>
      <c r="GD532" s="51"/>
      <c r="GE532" s="51"/>
      <c r="GF532" s="51"/>
      <c r="GG532" s="51"/>
      <c r="GH532" s="51"/>
      <c r="GI532" s="51"/>
      <c r="GJ532" s="51"/>
      <c r="GK532" s="51"/>
      <c r="GL532" s="51"/>
      <c r="GM532" s="51"/>
      <c r="GN532" s="51"/>
      <c r="GO532" s="51"/>
      <c r="GP532" s="51"/>
      <c r="GQ532" s="51"/>
      <c r="GR532" s="51"/>
      <c r="GS532" s="51"/>
      <c r="GT532" s="51"/>
      <c r="GU532" s="51"/>
      <c r="GV532" s="51"/>
      <c r="GW532" s="51"/>
      <c r="GX532" s="51"/>
      <c r="GY532" s="51"/>
      <c r="GZ532" s="51"/>
      <c r="HA532" s="51"/>
      <c r="HB532" s="51"/>
      <c r="HC532" s="51"/>
      <c r="HD532" s="51"/>
      <c r="HE532" s="51"/>
      <c r="HF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51"/>
      <c r="BY533" s="51"/>
      <c r="BZ533" s="51"/>
      <c r="CA533" s="51"/>
      <c r="CB533" s="51"/>
      <c r="CC533" s="51"/>
      <c r="CD533" s="51"/>
      <c r="CE533" s="51"/>
      <c r="CF533" s="51"/>
      <c r="CG533" s="51"/>
      <c r="CH533" s="51"/>
      <c r="CI533" s="51"/>
      <c r="CJ533" s="51"/>
      <c r="CK533" s="51"/>
      <c r="CL533" s="51"/>
      <c r="CM533" s="51"/>
      <c r="CN533" s="51"/>
      <c r="CO533" s="51"/>
      <c r="CP533" s="51"/>
      <c r="CQ533" s="51"/>
      <c r="CR533" s="51"/>
      <c r="CS533" s="51"/>
      <c r="CT533" s="51"/>
      <c r="CU533" s="51"/>
      <c r="CV533" s="51"/>
      <c r="CW533" s="51"/>
      <c r="CX533" s="51"/>
      <c r="CY533" s="51"/>
      <c r="CZ533" s="51"/>
      <c r="DA533" s="51"/>
      <c r="DB533" s="51"/>
      <c r="DC533" s="51"/>
      <c r="DD533" s="51"/>
      <c r="DE533" s="51"/>
      <c r="DF533" s="51"/>
      <c r="DG533" s="51"/>
      <c r="DH533" s="51"/>
      <c r="DI533" s="51"/>
      <c r="DJ533" s="51"/>
      <c r="DK533" s="51"/>
      <c r="DL533" s="51"/>
      <c r="DM533" s="51"/>
      <c r="DN533" s="51"/>
      <c r="DO533" s="51"/>
      <c r="DP533" s="51"/>
      <c r="DQ533" s="51"/>
      <c r="DR533" s="51"/>
      <c r="DS533" s="51"/>
      <c r="DT533" s="51"/>
      <c r="DU533" s="51"/>
      <c r="DV533" s="51"/>
      <c r="DW533" s="51"/>
      <c r="DX533" s="51"/>
      <c r="DY533" s="51"/>
      <c r="DZ533" s="51"/>
      <c r="EA533" s="51"/>
      <c r="EB533" s="51"/>
      <c r="EC533" s="51"/>
      <c r="ED533" s="51"/>
      <c r="EE533" s="51"/>
      <c r="EF533" s="51"/>
      <c r="EG533" s="51"/>
      <c r="EH533" s="51"/>
      <c r="EI533" s="51"/>
      <c r="EJ533" s="51"/>
      <c r="EK533" s="51"/>
      <c r="EL533" s="51"/>
      <c r="EM533" s="51"/>
      <c r="EN533" s="51"/>
      <c r="EO533" s="51"/>
      <c r="EP533" s="51"/>
      <c r="EQ533" s="51"/>
      <c r="ER533" s="51"/>
      <c r="ES533" s="51"/>
      <c r="ET533" s="51"/>
      <c r="EU533" s="51"/>
      <c r="EV533" s="51"/>
      <c r="EW533" s="51"/>
      <c r="EX533" s="51"/>
      <c r="EY533" s="51"/>
      <c r="EZ533" s="51"/>
      <c r="FA533" s="51"/>
      <c r="FB533" s="51"/>
      <c r="FC533" s="51"/>
      <c r="FD533" s="51"/>
      <c r="FE533" s="51"/>
      <c r="FF533" s="51"/>
      <c r="FG533" s="51"/>
      <c r="FH533" s="51"/>
      <c r="FI533" s="51"/>
      <c r="FJ533" s="51"/>
      <c r="FK533" s="51"/>
      <c r="FL533" s="51"/>
      <c r="FM533" s="51"/>
      <c r="FN533" s="51"/>
      <c r="FO533" s="51"/>
      <c r="FP533" s="51"/>
      <c r="FQ533" s="51"/>
      <c r="FR533" s="51"/>
      <c r="FS533" s="51"/>
      <c r="FT533" s="51"/>
      <c r="FU533" s="51"/>
      <c r="FV533" s="51"/>
      <c r="FW533" s="51"/>
      <c r="FX533" s="51"/>
      <c r="FY533" s="51"/>
      <c r="FZ533" s="51"/>
      <c r="GA533" s="51"/>
      <c r="GB533" s="51"/>
      <c r="GC533" s="51"/>
      <c r="GD533" s="51"/>
      <c r="GE533" s="51"/>
      <c r="GF533" s="51"/>
      <c r="GG533" s="51"/>
      <c r="GH533" s="51"/>
      <c r="GI533" s="51"/>
      <c r="GJ533" s="51"/>
      <c r="GK533" s="51"/>
      <c r="GL533" s="51"/>
      <c r="GM533" s="51"/>
      <c r="GN533" s="51"/>
      <c r="GO533" s="51"/>
      <c r="GP533" s="51"/>
      <c r="GQ533" s="51"/>
      <c r="GR533" s="51"/>
      <c r="GS533" s="51"/>
      <c r="GT533" s="51"/>
      <c r="GU533" s="51"/>
      <c r="GV533" s="51"/>
      <c r="GW533" s="51"/>
      <c r="GX533" s="51"/>
      <c r="GY533" s="51"/>
      <c r="GZ533" s="51"/>
      <c r="HA533" s="51"/>
      <c r="HB533" s="51"/>
      <c r="HC533" s="51"/>
      <c r="HD533" s="51"/>
      <c r="HE533" s="51"/>
      <c r="HF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c r="BS534" s="51"/>
      <c r="BT534" s="51"/>
      <c r="BU534" s="51"/>
      <c r="BV534" s="51"/>
      <c r="BW534" s="51"/>
      <c r="BX534" s="51"/>
      <c r="BY534" s="51"/>
      <c r="BZ534" s="51"/>
      <c r="CA534" s="51"/>
      <c r="CB534" s="51"/>
      <c r="CC534" s="51"/>
      <c r="CD534" s="51"/>
      <c r="CE534" s="51"/>
      <c r="CF534" s="51"/>
      <c r="CG534" s="51"/>
      <c r="CH534" s="51"/>
      <c r="CI534" s="51"/>
      <c r="CJ534" s="51"/>
      <c r="CK534" s="51"/>
      <c r="CL534" s="51"/>
      <c r="CM534" s="51"/>
      <c r="CN534" s="51"/>
      <c r="CO534" s="51"/>
      <c r="CP534" s="51"/>
      <c r="CQ534" s="51"/>
      <c r="CR534" s="51"/>
      <c r="CS534" s="51"/>
      <c r="CT534" s="51"/>
      <c r="CU534" s="51"/>
      <c r="CV534" s="51"/>
      <c r="CW534" s="51"/>
      <c r="CX534" s="51"/>
      <c r="CY534" s="51"/>
      <c r="CZ534" s="51"/>
      <c r="DA534" s="51"/>
      <c r="DB534" s="51"/>
      <c r="DC534" s="51"/>
      <c r="DD534" s="51"/>
      <c r="DE534" s="51"/>
      <c r="DF534" s="51"/>
      <c r="DG534" s="51"/>
      <c r="DH534" s="51"/>
      <c r="DI534" s="51"/>
      <c r="DJ534" s="51"/>
      <c r="DK534" s="51"/>
      <c r="DL534" s="51"/>
      <c r="DM534" s="51"/>
      <c r="DN534" s="51"/>
      <c r="DO534" s="51"/>
      <c r="DP534" s="51"/>
      <c r="DQ534" s="51"/>
      <c r="DR534" s="51"/>
      <c r="DS534" s="51"/>
      <c r="DT534" s="51"/>
      <c r="DU534" s="51"/>
      <c r="DV534" s="51"/>
      <c r="DW534" s="51"/>
      <c r="DX534" s="51"/>
      <c r="DY534" s="51"/>
      <c r="DZ534" s="51"/>
      <c r="EA534" s="51"/>
      <c r="EB534" s="51"/>
      <c r="EC534" s="51"/>
      <c r="ED534" s="51"/>
      <c r="EE534" s="51"/>
      <c r="EF534" s="51"/>
      <c r="EG534" s="51"/>
      <c r="EH534" s="51"/>
      <c r="EI534" s="51"/>
      <c r="EJ534" s="51"/>
      <c r="EK534" s="51"/>
      <c r="EL534" s="51"/>
      <c r="EM534" s="51"/>
      <c r="EN534" s="51"/>
      <c r="EO534" s="51"/>
      <c r="EP534" s="51"/>
      <c r="EQ534" s="51"/>
      <c r="ER534" s="51"/>
      <c r="ES534" s="51"/>
      <c r="ET534" s="51"/>
      <c r="EU534" s="51"/>
      <c r="EV534" s="51"/>
      <c r="EW534" s="51"/>
      <c r="EX534" s="51"/>
      <c r="EY534" s="51"/>
      <c r="EZ534" s="51"/>
      <c r="FA534" s="51"/>
      <c r="FB534" s="51"/>
      <c r="FC534" s="51"/>
      <c r="FD534" s="51"/>
      <c r="FE534" s="51"/>
      <c r="FF534" s="51"/>
      <c r="FG534" s="51"/>
      <c r="FH534" s="51"/>
      <c r="FI534" s="51"/>
      <c r="FJ534" s="51"/>
      <c r="FK534" s="51"/>
      <c r="FL534" s="51"/>
      <c r="FM534" s="51"/>
      <c r="FN534" s="51"/>
      <c r="FO534" s="51"/>
      <c r="FP534" s="51"/>
      <c r="FQ534" s="51"/>
      <c r="FR534" s="51"/>
      <c r="FS534" s="51"/>
      <c r="FT534" s="51"/>
      <c r="FU534" s="51"/>
      <c r="FV534" s="51"/>
      <c r="FW534" s="51"/>
      <c r="FX534" s="51"/>
      <c r="FY534" s="51"/>
      <c r="FZ534" s="51"/>
      <c r="GA534" s="51"/>
      <c r="GB534" s="51"/>
      <c r="GC534" s="51"/>
      <c r="GD534" s="51"/>
      <c r="GE534" s="51"/>
      <c r="GF534" s="51"/>
      <c r="GG534" s="51"/>
      <c r="GH534" s="51"/>
      <c r="GI534" s="51"/>
      <c r="GJ534" s="51"/>
      <c r="GK534" s="51"/>
      <c r="GL534" s="51"/>
      <c r="GM534" s="51"/>
      <c r="GN534" s="51"/>
      <c r="GO534" s="51"/>
      <c r="GP534" s="51"/>
      <c r="GQ534" s="51"/>
      <c r="GR534" s="51"/>
      <c r="GS534" s="51"/>
      <c r="GT534" s="51"/>
      <c r="GU534" s="51"/>
      <c r="GV534" s="51"/>
      <c r="GW534" s="51"/>
      <c r="GX534" s="51"/>
      <c r="GY534" s="51"/>
      <c r="GZ534" s="51"/>
      <c r="HA534" s="51"/>
      <c r="HB534" s="51"/>
      <c r="HC534" s="51"/>
      <c r="HD534" s="51"/>
      <c r="HE534" s="51"/>
      <c r="HF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c r="BS535" s="51"/>
      <c r="BT535" s="51"/>
      <c r="BU535" s="51"/>
      <c r="BV535" s="51"/>
      <c r="BW535" s="51"/>
      <c r="BX535" s="51"/>
      <c r="BY535" s="51"/>
      <c r="BZ535" s="51"/>
      <c r="CA535" s="51"/>
      <c r="CB535" s="51"/>
      <c r="CC535" s="51"/>
      <c r="CD535" s="51"/>
      <c r="CE535" s="51"/>
      <c r="CF535" s="51"/>
      <c r="CG535" s="51"/>
      <c r="CH535" s="51"/>
      <c r="CI535" s="51"/>
      <c r="CJ535" s="51"/>
      <c r="CK535" s="51"/>
      <c r="CL535" s="51"/>
      <c r="CM535" s="51"/>
      <c r="CN535" s="51"/>
      <c r="CO535" s="51"/>
      <c r="CP535" s="51"/>
      <c r="CQ535" s="51"/>
      <c r="CR535" s="51"/>
      <c r="CS535" s="51"/>
      <c r="CT535" s="51"/>
      <c r="CU535" s="51"/>
      <c r="CV535" s="51"/>
      <c r="CW535" s="51"/>
      <c r="CX535" s="51"/>
      <c r="CY535" s="51"/>
      <c r="CZ535" s="51"/>
      <c r="DA535" s="51"/>
      <c r="DB535" s="51"/>
      <c r="DC535" s="51"/>
      <c r="DD535" s="51"/>
      <c r="DE535" s="51"/>
      <c r="DF535" s="51"/>
      <c r="DG535" s="51"/>
      <c r="DH535" s="51"/>
      <c r="DI535" s="51"/>
      <c r="DJ535" s="51"/>
      <c r="DK535" s="51"/>
      <c r="DL535" s="51"/>
      <c r="DM535" s="51"/>
      <c r="DN535" s="51"/>
      <c r="DO535" s="51"/>
      <c r="DP535" s="51"/>
      <c r="DQ535" s="51"/>
      <c r="DR535" s="51"/>
      <c r="DS535" s="51"/>
      <c r="DT535" s="51"/>
      <c r="DU535" s="51"/>
      <c r="DV535" s="51"/>
      <c r="DW535" s="51"/>
      <c r="DX535" s="51"/>
      <c r="DY535" s="51"/>
      <c r="DZ535" s="51"/>
      <c r="EA535" s="51"/>
      <c r="EB535" s="51"/>
      <c r="EC535" s="51"/>
      <c r="ED535" s="51"/>
      <c r="EE535" s="51"/>
      <c r="EF535" s="51"/>
      <c r="EG535" s="51"/>
      <c r="EH535" s="51"/>
      <c r="EI535" s="51"/>
      <c r="EJ535" s="51"/>
      <c r="EK535" s="51"/>
      <c r="EL535" s="51"/>
      <c r="EM535" s="51"/>
      <c r="EN535" s="51"/>
      <c r="EO535" s="51"/>
      <c r="EP535" s="51"/>
      <c r="EQ535" s="51"/>
      <c r="ER535" s="51"/>
      <c r="ES535" s="51"/>
      <c r="ET535" s="51"/>
      <c r="EU535" s="51"/>
      <c r="EV535" s="51"/>
      <c r="EW535" s="51"/>
      <c r="EX535" s="51"/>
      <c r="EY535" s="51"/>
      <c r="EZ535" s="51"/>
      <c r="FA535" s="51"/>
      <c r="FB535" s="51"/>
      <c r="FC535" s="51"/>
      <c r="FD535" s="51"/>
      <c r="FE535" s="51"/>
      <c r="FF535" s="51"/>
      <c r="FG535" s="51"/>
      <c r="FH535" s="51"/>
      <c r="FI535" s="51"/>
      <c r="FJ535" s="51"/>
      <c r="FK535" s="51"/>
      <c r="FL535" s="51"/>
      <c r="FM535" s="51"/>
      <c r="FN535" s="51"/>
      <c r="FO535" s="51"/>
      <c r="FP535" s="51"/>
      <c r="FQ535" s="51"/>
      <c r="FR535" s="51"/>
      <c r="FS535" s="51"/>
      <c r="FT535" s="51"/>
      <c r="FU535" s="51"/>
      <c r="FV535" s="51"/>
      <c r="FW535" s="51"/>
      <c r="FX535" s="51"/>
      <c r="FY535" s="51"/>
      <c r="FZ535" s="51"/>
      <c r="GA535" s="51"/>
      <c r="GB535" s="51"/>
      <c r="GC535" s="51"/>
      <c r="GD535" s="51"/>
      <c r="GE535" s="51"/>
      <c r="GF535" s="51"/>
      <c r="GG535" s="51"/>
      <c r="GH535" s="51"/>
      <c r="GI535" s="51"/>
      <c r="GJ535" s="51"/>
      <c r="GK535" s="51"/>
      <c r="GL535" s="51"/>
      <c r="GM535" s="51"/>
      <c r="GN535" s="51"/>
      <c r="GO535" s="51"/>
      <c r="GP535" s="51"/>
      <c r="GQ535" s="51"/>
      <c r="GR535" s="51"/>
      <c r="GS535" s="51"/>
      <c r="GT535" s="51"/>
      <c r="GU535" s="51"/>
      <c r="GV535" s="51"/>
      <c r="GW535" s="51"/>
      <c r="GX535" s="51"/>
      <c r="GY535" s="51"/>
      <c r="GZ535" s="51"/>
      <c r="HA535" s="51"/>
      <c r="HB535" s="51"/>
      <c r="HC535" s="51"/>
      <c r="HD535" s="51"/>
      <c r="HE535" s="51"/>
      <c r="HF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c r="BS536" s="51"/>
      <c r="BT536" s="51"/>
      <c r="BU536" s="51"/>
      <c r="BV536" s="51"/>
      <c r="BW536" s="51"/>
      <c r="BX536" s="51"/>
      <c r="BY536" s="51"/>
      <c r="BZ536" s="51"/>
      <c r="CA536" s="51"/>
      <c r="CB536" s="51"/>
      <c r="CC536" s="51"/>
      <c r="CD536" s="51"/>
      <c r="CE536" s="51"/>
      <c r="CF536" s="51"/>
      <c r="CG536" s="51"/>
      <c r="CH536" s="51"/>
      <c r="CI536" s="51"/>
      <c r="CJ536" s="51"/>
      <c r="CK536" s="51"/>
      <c r="CL536" s="51"/>
      <c r="CM536" s="51"/>
      <c r="CN536" s="51"/>
      <c r="CO536" s="51"/>
      <c r="CP536" s="51"/>
      <c r="CQ536" s="51"/>
      <c r="CR536" s="51"/>
      <c r="CS536" s="51"/>
      <c r="CT536" s="51"/>
      <c r="CU536" s="51"/>
      <c r="CV536" s="51"/>
      <c r="CW536" s="51"/>
      <c r="CX536" s="51"/>
      <c r="CY536" s="51"/>
      <c r="CZ536" s="51"/>
      <c r="DA536" s="51"/>
      <c r="DB536" s="51"/>
      <c r="DC536" s="51"/>
      <c r="DD536" s="51"/>
      <c r="DE536" s="51"/>
      <c r="DF536" s="51"/>
      <c r="DG536" s="51"/>
      <c r="DH536" s="51"/>
      <c r="DI536" s="51"/>
      <c r="DJ536" s="51"/>
      <c r="DK536" s="51"/>
      <c r="DL536" s="51"/>
      <c r="DM536" s="51"/>
      <c r="DN536" s="51"/>
      <c r="DO536" s="51"/>
      <c r="DP536" s="51"/>
      <c r="DQ536" s="51"/>
      <c r="DR536" s="51"/>
      <c r="DS536" s="51"/>
      <c r="DT536" s="51"/>
      <c r="DU536" s="51"/>
      <c r="DV536" s="51"/>
      <c r="DW536" s="51"/>
      <c r="DX536" s="51"/>
      <c r="DY536" s="51"/>
      <c r="DZ536" s="51"/>
      <c r="EA536" s="51"/>
      <c r="EB536" s="51"/>
      <c r="EC536" s="51"/>
      <c r="ED536" s="51"/>
      <c r="EE536" s="51"/>
      <c r="EF536" s="51"/>
      <c r="EG536" s="51"/>
      <c r="EH536" s="51"/>
      <c r="EI536" s="51"/>
      <c r="EJ536" s="51"/>
      <c r="EK536" s="51"/>
      <c r="EL536" s="51"/>
      <c r="EM536" s="51"/>
      <c r="EN536" s="51"/>
      <c r="EO536" s="51"/>
      <c r="EP536" s="51"/>
      <c r="EQ536" s="51"/>
      <c r="ER536" s="51"/>
      <c r="ES536" s="51"/>
      <c r="ET536" s="51"/>
      <c r="EU536" s="51"/>
      <c r="EV536" s="51"/>
      <c r="EW536" s="51"/>
      <c r="EX536" s="51"/>
      <c r="EY536" s="51"/>
      <c r="EZ536" s="51"/>
      <c r="FA536" s="51"/>
      <c r="FB536" s="51"/>
      <c r="FC536" s="51"/>
      <c r="FD536" s="51"/>
      <c r="FE536" s="51"/>
      <c r="FF536" s="51"/>
      <c r="FG536" s="51"/>
      <c r="FH536" s="51"/>
      <c r="FI536" s="51"/>
      <c r="FJ536" s="51"/>
      <c r="FK536" s="51"/>
      <c r="FL536" s="51"/>
      <c r="FM536" s="51"/>
      <c r="FN536" s="51"/>
      <c r="FO536" s="51"/>
      <c r="FP536" s="51"/>
      <c r="FQ536" s="51"/>
      <c r="FR536" s="51"/>
      <c r="FS536" s="51"/>
      <c r="FT536" s="51"/>
      <c r="FU536" s="51"/>
      <c r="FV536" s="51"/>
      <c r="FW536" s="51"/>
      <c r="FX536" s="51"/>
      <c r="FY536" s="51"/>
      <c r="FZ536" s="51"/>
      <c r="GA536" s="51"/>
      <c r="GB536" s="51"/>
      <c r="GC536" s="51"/>
      <c r="GD536" s="51"/>
      <c r="GE536" s="51"/>
      <c r="GF536" s="51"/>
      <c r="GG536" s="51"/>
      <c r="GH536" s="51"/>
      <c r="GI536" s="51"/>
      <c r="GJ536" s="51"/>
      <c r="GK536" s="51"/>
      <c r="GL536" s="51"/>
      <c r="GM536" s="51"/>
      <c r="GN536" s="51"/>
      <c r="GO536" s="51"/>
      <c r="GP536" s="51"/>
      <c r="GQ536" s="51"/>
      <c r="GR536" s="51"/>
      <c r="GS536" s="51"/>
      <c r="GT536" s="51"/>
      <c r="GU536" s="51"/>
      <c r="GV536" s="51"/>
      <c r="GW536" s="51"/>
      <c r="GX536" s="51"/>
      <c r="GY536" s="51"/>
      <c r="GZ536" s="51"/>
      <c r="HA536" s="51"/>
      <c r="HB536" s="51"/>
      <c r="HC536" s="51"/>
      <c r="HD536" s="51"/>
      <c r="HE536" s="51"/>
      <c r="HF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c r="BS537" s="51"/>
      <c r="BT537" s="51"/>
      <c r="BU537" s="51"/>
      <c r="BV537" s="51"/>
      <c r="BW537" s="51"/>
      <c r="BX537" s="51"/>
      <c r="BY537" s="51"/>
      <c r="BZ537" s="51"/>
      <c r="CA537" s="51"/>
      <c r="CB537" s="51"/>
      <c r="CC537" s="51"/>
      <c r="CD537" s="51"/>
      <c r="CE537" s="51"/>
      <c r="CF537" s="51"/>
      <c r="CG537" s="51"/>
      <c r="CH537" s="51"/>
      <c r="CI537" s="51"/>
      <c r="CJ537" s="51"/>
      <c r="CK537" s="51"/>
      <c r="CL537" s="51"/>
      <c r="CM537" s="51"/>
      <c r="CN537" s="51"/>
      <c r="CO537" s="51"/>
      <c r="CP537" s="51"/>
      <c r="CQ537" s="51"/>
      <c r="CR537" s="51"/>
      <c r="CS537" s="51"/>
      <c r="CT537" s="51"/>
      <c r="CU537" s="51"/>
      <c r="CV537" s="51"/>
      <c r="CW537" s="51"/>
      <c r="CX537" s="51"/>
      <c r="CY537" s="51"/>
      <c r="CZ537" s="51"/>
      <c r="DA537" s="51"/>
      <c r="DB537" s="51"/>
      <c r="DC537" s="51"/>
      <c r="DD537" s="51"/>
      <c r="DE537" s="51"/>
      <c r="DF537" s="51"/>
      <c r="DG537" s="51"/>
      <c r="DH537" s="51"/>
      <c r="DI537" s="51"/>
      <c r="DJ537" s="51"/>
      <c r="DK537" s="51"/>
      <c r="DL537" s="51"/>
      <c r="DM537" s="51"/>
      <c r="DN537" s="51"/>
      <c r="DO537" s="51"/>
      <c r="DP537" s="51"/>
      <c r="DQ537" s="51"/>
      <c r="DR537" s="51"/>
      <c r="DS537" s="51"/>
      <c r="DT537" s="51"/>
      <c r="DU537" s="51"/>
      <c r="DV537" s="51"/>
      <c r="DW537" s="51"/>
      <c r="DX537" s="51"/>
      <c r="DY537" s="51"/>
      <c r="DZ537" s="51"/>
      <c r="EA537" s="51"/>
      <c r="EB537" s="51"/>
      <c r="EC537" s="51"/>
      <c r="ED537" s="51"/>
      <c r="EE537" s="51"/>
      <c r="EF537" s="51"/>
      <c r="EG537" s="51"/>
      <c r="EH537" s="51"/>
      <c r="EI537" s="51"/>
      <c r="EJ537" s="51"/>
      <c r="EK537" s="51"/>
      <c r="EL537" s="51"/>
      <c r="EM537" s="51"/>
      <c r="EN537" s="51"/>
      <c r="EO537" s="51"/>
      <c r="EP537" s="51"/>
      <c r="EQ537" s="51"/>
      <c r="ER537" s="51"/>
      <c r="ES537" s="51"/>
      <c r="ET537" s="51"/>
      <c r="EU537" s="51"/>
      <c r="EV537" s="51"/>
      <c r="EW537" s="51"/>
      <c r="EX537" s="51"/>
      <c r="EY537" s="51"/>
      <c r="EZ537" s="51"/>
      <c r="FA537" s="51"/>
      <c r="FB537" s="51"/>
      <c r="FC537" s="51"/>
      <c r="FD537" s="51"/>
      <c r="FE537" s="51"/>
      <c r="FF537" s="51"/>
      <c r="FG537" s="51"/>
      <c r="FH537" s="51"/>
      <c r="FI537" s="51"/>
      <c r="FJ537" s="51"/>
      <c r="FK537" s="51"/>
      <c r="FL537" s="51"/>
      <c r="FM537" s="51"/>
      <c r="FN537" s="51"/>
      <c r="FO537" s="51"/>
      <c r="FP537" s="51"/>
      <c r="FQ537" s="51"/>
      <c r="FR537" s="51"/>
      <c r="FS537" s="51"/>
      <c r="FT537" s="51"/>
      <c r="FU537" s="51"/>
      <c r="FV537" s="51"/>
      <c r="FW537" s="51"/>
      <c r="FX537" s="51"/>
      <c r="FY537" s="51"/>
      <c r="FZ537" s="51"/>
      <c r="GA537" s="51"/>
      <c r="GB537" s="51"/>
      <c r="GC537" s="51"/>
      <c r="GD537" s="51"/>
      <c r="GE537" s="51"/>
      <c r="GF537" s="51"/>
      <c r="GG537" s="51"/>
      <c r="GH537" s="51"/>
      <c r="GI537" s="51"/>
      <c r="GJ537" s="51"/>
      <c r="GK537" s="51"/>
      <c r="GL537" s="51"/>
      <c r="GM537" s="51"/>
      <c r="GN537" s="51"/>
      <c r="GO537" s="51"/>
      <c r="GP537" s="51"/>
      <c r="GQ537" s="51"/>
      <c r="GR537" s="51"/>
      <c r="GS537" s="51"/>
      <c r="GT537" s="51"/>
      <c r="GU537" s="51"/>
      <c r="GV537" s="51"/>
      <c r="GW537" s="51"/>
      <c r="GX537" s="51"/>
      <c r="GY537" s="51"/>
      <c r="GZ537" s="51"/>
      <c r="HA537" s="51"/>
      <c r="HB537" s="51"/>
      <c r="HC537" s="51"/>
      <c r="HD537" s="51"/>
      <c r="HE537" s="51"/>
      <c r="HF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c r="BS538" s="51"/>
      <c r="BT538" s="51"/>
      <c r="BU538" s="51"/>
      <c r="BV538" s="51"/>
      <c r="BW538" s="51"/>
      <c r="BX538" s="51"/>
      <c r="BY538" s="51"/>
      <c r="BZ538" s="51"/>
      <c r="CA538" s="51"/>
      <c r="CB538" s="51"/>
      <c r="CC538" s="51"/>
      <c r="CD538" s="51"/>
      <c r="CE538" s="51"/>
      <c r="CF538" s="51"/>
      <c r="CG538" s="51"/>
      <c r="CH538" s="51"/>
      <c r="CI538" s="51"/>
      <c r="CJ538" s="51"/>
      <c r="CK538" s="51"/>
      <c r="CL538" s="51"/>
      <c r="CM538" s="51"/>
      <c r="CN538" s="51"/>
      <c r="CO538" s="51"/>
      <c r="CP538" s="51"/>
      <c r="CQ538" s="51"/>
      <c r="CR538" s="51"/>
      <c r="CS538" s="51"/>
      <c r="CT538" s="51"/>
      <c r="CU538" s="51"/>
      <c r="CV538" s="51"/>
      <c r="CW538" s="51"/>
      <c r="CX538" s="51"/>
      <c r="CY538" s="51"/>
      <c r="CZ538" s="51"/>
      <c r="DA538" s="51"/>
      <c r="DB538" s="51"/>
      <c r="DC538" s="51"/>
      <c r="DD538" s="51"/>
      <c r="DE538" s="51"/>
      <c r="DF538" s="51"/>
      <c r="DG538" s="51"/>
      <c r="DH538" s="51"/>
      <c r="DI538" s="51"/>
      <c r="DJ538" s="51"/>
      <c r="DK538" s="51"/>
      <c r="DL538" s="51"/>
      <c r="DM538" s="51"/>
      <c r="DN538" s="51"/>
      <c r="DO538" s="51"/>
      <c r="DP538" s="51"/>
      <c r="DQ538" s="51"/>
      <c r="DR538" s="51"/>
      <c r="DS538" s="51"/>
      <c r="DT538" s="51"/>
      <c r="DU538" s="51"/>
      <c r="DV538" s="51"/>
      <c r="DW538" s="51"/>
      <c r="DX538" s="51"/>
      <c r="DY538" s="51"/>
      <c r="DZ538" s="51"/>
      <c r="EA538" s="51"/>
      <c r="EB538" s="51"/>
      <c r="EC538" s="51"/>
      <c r="ED538" s="51"/>
      <c r="EE538" s="51"/>
      <c r="EF538" s="51"/>
      <c r="EG538" s="51"/>
      <c r="EH538" s="51"/>
      <c r="EI538" s="51"/>
      <c r="EJ538" s="51"/>
      <c r="EK538" s="51"/>
      <c r="EL538" s="51"/>
      <c r="EM538" s="51"/>
      <c r="EN538" s="51"/>
      <c r="EO538" s="51"/>
      <c r="EP538" s="51"/>
      <c r="EQ538" s="51"/>
      <c r="ER538" s="51"/>
      <c r="ES538" s="51"/>
      <c r="ET538" s="51"/>
      <c r="EU538" s="51"/>
      <c r="EV538" s="51"/>
      <c r="EW538" s="51"/>
      <c r="EX538" s="51"/>
      <c r="EY538" s="51"/>
      <c r="EZ538" s="51"/>
      <c r="FA538" s="51"/>
      <c r="FB538" s="51"/>
      <c r="FC538" s="51"/>
      <c r="FD538" s="51"/>
      <c r="FE538" s="51"/>
      <c r="FF538" s="51"/>
      <c r="FG538" s="51"/>
      <c r="FH538" s="51"/>
      <c r="FI538" s="51"/>
      <c r="FJ538" s="51"/>
      <c r="FK538" s="51"/>
      <c r="FL538" s="51"/>
      <c r="FM538" s="51"/>
      <c r="FN538" s="51"/>
      <c r="FO538" s="51"/>
      <c r="FP538" s="51"/>
      <c r="FQ538" s="51"/>
      <c r="FR538" s="51"/>
      <c r="FS538" s="51"/>
      <c r="FT538" s="51"/>
      <c r="FU538" s="51"/>
      <c r="FV538" s="51"/>
      <c r="FW538" s="51"/>
      <c r="FX538" s="51"/>
      <c r="FY538" s="51"/>
      <c r="FZ538" s="51"/>
      <c r="GA538" s="51"/>
      <c r="GB538" s="51"/>
      <c r="GC538" s="51"/>
      <c r="GD538" s="51"/>
      <c r="GE538" s="51"/>
      <c r="GF538" s="51"/>
      <c r="GG538" s="51"/>
      <c r="GH538" s="51"/>
      <c r="GI538" s="51"/>
      <c r="GJ538" s="51"/>
      <c r="GK538" s="51"/>
      <c r="GL538" s="51"/>
      <c r="GM538" s="51"/>
      <c r="GN538" s="51"/>
      <c r="GO538" s="51"/>
      <c r="GP538" s="51"/>
      <c r="GQ538" s="51"/>
      <c r="GR538" s="51"/>
      <c r="GS538" s="51"/>
      <c r="GT538" s="51"/>
      <c r="GU538" s="51"/>
      <c r="GV538" s="51"/>
      <c r="GW538" s="51"/>
      <c r="GX538" s="51"/>
      <c r="GY538" s="51"/>
      <c r="GZ538" s="51"/>
      <c r="HA538" s="51"/>
      <c r="HB538" s="51"/>
      <c r="HC538" s="51"/>
      <c r="HD538" s="51"/>
      <c r="HE538" s="51"/>
      <c r="HF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c r="BS539" s="51"/>
      <c r="BT539" s="51"/>
      <c r="BU539" s="51"/>
      <c r="BV539" s="51"/>
      <c r="BW539" s="51"/>
      <c r="BX539" s="51"/>
      <c r="BY539" s="51"/>
      <c r="BZ539" s="51"/>
      <c r="CA539" s="51"/>
      <c r="CB539" s="51"/>
      <c r="CC539" s="51"/>
      <c r="CD539" s="51"/>
      <c r="CE539" s="51"/>
      <c r="CF539" s="51"/>
      <c r="CG539" s="51"/>
      <c r="CH539" s="51"/>
      <c r="CI539" s="51"/>
      <c r="CJ539" s="51"/>
      <c r="CK539" s="51"/>
      <c r="CL539" s="51"/>
      <c r="CM539" s="51"/>
      <c r="CN539" s="51"/>
      <c r="CO539" s="51"/>
      <c r="CP539" s="51"/>
      <c r="CQ539" s="51"/>
      <c r="CR539" s="51"/>
      <c r="CS539" s="51"/>
      <c r="CT539" s="51"/>
      <c r="CU539" s="51"/>
      <c r="CV539" s="51"/>
      <c r="CW539" s="51"/>
      <c r="CX539" s="51"/>
      <c r="CY539" s="51"/>
      <c r="CZ539" s="51"/>
      <c r="DA539" s="51"/>
      <c r="DB539" s="51"/>
      <c r="DC539" s="51"/>
      <c r="DD539" s="51"/>
      <c r="DE539" s="51"/>
      <c r="DF539" s="51"/>
      <c r="DG539" s="51"/>
      <c r="DH539" s="51"/>
      <c r="DI539" s="51"/>
      <c r="DJ539" s="51"/>
      <c r="DK539" s="51"/>
      <c r="DL539" s="51"/>
      <c r="DM539" s="51"/>
      <c r="DN539" s="51"/>
      <c r="DO539" s="51"/>
      <c r="DP539" s="51"/>
      <c r="DQ539" s="51"/>
      <c r="DR539" s="51"/>
      <c r="DS539" s="51"/>
      <c r="DT539" s="51"/>
      <c r="DU539" s="51"/>
      <c r="DV539" s="51"/>
      <c r="DW539" s="51"/>
      <c r="DX539" s="51"/>
      <c r="DY539" s="51"/>
      <c r="DZ539" s="51"/>
      <c r="EA539" s="51"/>
      <c r="EB539" s="51"/>
      <c r="EC539" s="51"/>
      <c r="ED539" s="51"/>
      <c r="EE539" s="51"/>
      <c r="EF539" s="51"/>
      <c r="EG539" s="51"/>
      <c r="EH539" s="51"/>
      <c r="EI539" s="51"/>
      <c r="EJ539" s="51"/>
      <c r="EK539" s="51"/>
      <c r="EL539" s="51"/>
      <c r="EM539" s="51"/>
      <c r="EN539" s="51"/>
      <c r="EO539" s="51"/>
      <c r="EP539" s="51"/>
      <c r="EQ539" s="51"/>
      <c r="ER539" s="51"/>
      <c r="ES539" s="51"/>
      <c r="ET539" s="51"/>
      <c r="EU539" s="51"/>
      <c r="EV539" s="51"/>
      <c r="EW539" s="51"/>
      <c r="EX539" s="51"/>
      <c r="EY539" s="51"/>
      <c r="EZ539" s="51"/>
      <c r="FA539" s="51"/>
      <c r="FB539" s="51"/>
      <c r="FC539" s="51"/>
      <c r="FD539" s="51"/>
      <c r="FE539" s="51"/>
      <c r="FF539" s="51"/>
      <c r="FG539" s="51"/>
      <c r="FH539" s="51"/>
      <c r="FI539" s="51"/>
      <c r="FJ539" s="51"/>
      <c r="FK539" s="51"/>
      <c r="FL539" s="51"/>
      <c r="FM539" s="51"/>
      <c r="FN539" s="51"/>
      <c r="FO539" s="51"/>
      <c r="FP539" s="51"/>
      <c r="FQ539" s="51"/>
      <c r="FR539" s="51"/>
      <c r="FS539" s="51"/>
      <c r="FT539" s="51"/>
      <c r="FU539" s="51"/>
      <c r="FV539" s="51"/>
      <c r="FW539" s="51"/>
      <c r="FX539" s="51"/>
      <c r="FY539" s="51"/>
      <c r="FZ539" s="51"/>
      <c r="GA539" s="51"/>
      <c r="GB539" s="51"/>
      <c r="GC539" s="51"/>
      <c r="GD539" s="51"/>
      <c r="GE539" s="51"/>
      <c r="GF539" s="51"/>
      <c r="GG539" s="51"/>
      <c r="GH539" s="51"/>
      <c r="GI539" s="51"/>
      <c r="GJ539" s="51"/>
      <c r="GK539" s="51"/>
      <c r="GL539" s="51"/>
      <c r="GM539" s="51"/>
      <c r="GN539" s="51"/>
      <c r="GO539" s="51"/>
      <c r="GP539" s="51"/>
      <c r="GQ539" s="51"/>
      <c r="GR539" s="51"/>
      <c r="GS539" s="51"/>
      <c r="GT539" s="51"/>
      <c r="GU539" s="51"/>
      <c r="GV539" s="51"/>
      <c r="GW539" s="51"/>
      <c r="GX539" s="51"/>
      <c r="GY539" s="51"/>
      <c r="GZ539" s="51"/>
      <c r="HA539" s="51"/>
      <c r="HB539" s="51"/>
      <c r="HC539" s="51"/>
      <c r="HD539" s="51"/>
      <c r="HE539" s="51"/>
      <c r="HF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c r="BS540" s="51"/>
      <c r="BT540" s="51"/>
      <c r="BU540" s="51"/>
      <c r="BV540" s="51"/>
      <c r="BW540" s="51"/>
      <c r="BX540" s="51"/>
      <c r="BY540" s="51"/>
      <c r="BZ540" s="51"/>
      <c r="CA540" s="51"/>
      <c r="CB540" s="51"/>
      <c r="CC540" s="51"/>
      <c r="CD540" s="51"/>
      <c r="CE540" s="51"/>
      <c r="CF540" s="51"/>
      <c r="CG540" s="51"/>
      <c r="CH540" s="51"/>
      <c r="CI540" s="51"/>
      <c r="CJ540" s="51"/>
      <c r="CK540" s="51"/>
      <c r="CL540" s="51"/>
      <c r="CM540" s="51"/>
      <c r="CN540" s="51"/>
      <c r="CO540" s="51"/>
      <c r="CP540" s="51"/>
      <c r="CQ540" s="51"/>
      <c r="CR540" s="51"/>
      <c r="CS540" s="51"/>
      <c r="CT540" s="51"/>
      <c r="CU540" s="51"/>
      <c r="CV540" s="51"/>
      <c r="CW540" s="51"/>
      <c r="CX540" s="51"/>
      <c r="CY540" s="51"/>
      <c r="CZ540" s="51"/>
      <c r="DA540" s="51"/>
      <c r="DB540" s="51"/>
      <c r="DC540" s="51"/>
      <c r="DD540" s="51"/>
      <c r="DE540" s="51"/>
      <c r="DF540" s="51"/>
      <c r="DG540" s="51"/>
      <c r="DH540" s="51"/>
      <c r="DI540" s="51"/>
      <c r="DJ540" s="51"/>
      <c r="DK540" s="51"/>
      <c r="DL540" s="51"/>
      <c r="DM540" s="51"/>
      <c r="DN540" s="51"/>
      <c r="DO540" s="51"/>
      <c r="DP540" s="51"/>
      <c r="DQ540" s="51"/>
      <c r="DR540" s="51"/>
      <c r="DS540" s="51"/>
      <c r="DT540" s="51"/>
      <c r="DU540" s="51"/>
      <c r="DV540" s="51"/>
      <c r="DW540" s="51"/>
      <c r="DX540" s="51"/>
      <c r="DY540" s="51"/>
      <c r="DZ540" s="51"/>
      <c r="EA540" s="51"/>
      <c r="EB540" s="51"/>
      <c r="EC540" s="51"/>
      <c r="ED540" s="51"/>
      <c r="EE540" s="51"/>
      <c r="EF540" s="51"/>
      <c r="EG540" s="51"/>
      <c r="EH540" s="51"/>
      <c r="EI540" s="51"/>
      <c r="EJ540" s="51"/>
      <c r="EK540" s="51"/>
      <c r="EL540" s="51"/>
      <c r="EM540" s="51"/>
      <c r="EN540" s="51"/>
      <c r="EO540" s="51"/>
      <c r="EP540" s="51"/>
      <c r="EQ540" s="51"/>
      <c r="ER540" s="51"/>
      <c r="ES540" s="51"/>
      <c r="ET540" s="51"/>
      <c r="EU540" s="51"/>
      <c r="EV540" s="51"/>
      <c r="EW540" s="51"/>
      <c r="EX540" s="51"/>
      <c r="EY540" s="51"/>
      <c r="EZ540" s="51"/>
      <c r="FA540" s="51"/>
      <c r="FB540" s="51"/>
      <c r="FC540" s="51"/>
      <c r="FD540" s="51"/>
      <c r="FE540" s="51"/>
      <c r="FF540" s="51"/>
      <c r="FG540" s="51"/>
      <c r="FH540" s="51"/>
      <c r="FI540" s="51"/>
      <c r="FJ540" s="51"/>
      <c r="FK540" s="51"/>
      <c r="FL540" s="51"/>
      <c r="FM540" s="51"/>
      <c r="FN540" s="51"/>
      <c r="FO540" s="51"/>
      <c r="FP540" s="51"/>
      <c r="FQ540" s="51"/>
      <c r="FR540" s="51"/>
      <c r="FS540" s="51"/>
      <c r="FT540" s="51"/>
      <c r="FU540" s="51"/>
      <c r="FV540" s="51"/>
      <c r="FW540" s="51"/>
      <c r="FX540" s="51"/>
      <c r="FY540" s="51"/>
      <c r="FZ540" s="51"/>
      <c r="GA540" s="51"/>
      <c r="GB540" s="51"/>
      <c r="GC540" s="51"/>
      <c r="GD540" s="51"/>
      <c r="GE540" s="51"/>
      <c r="GF540" s="51"/>
      <c r="GG540" s="51"/>
      <c r="GH540" s="51"/>
      <c r="GI540" s="51"/>
      <c r="GJ540" s="51"/>
      <c r="GK540" s="51"/>
      <c r="GL540" s="51"/>
      <c r="GM540" s="51"/>
      <c r="GN540" s="51"/>
      <c r="GO540" s="51"/>
      <c r="GP540" s="51"/>
      <c r="GQ540" s="51"/>
      <c r="GR540" s="51"/>
      <c r="GS540" s="51"/>
      <c r="GT540" s="51"/>
      <c r="GU540" s="51"/>
      <c r="GV540" s="51"/>
      <c r="GW540" s="51"/>
      <c r="GX540" s="51"/>
      <c r="GY540" s="51"/>
      <c r="GZ540" s="51"/>
      <c r="HA540" s="51"/>
      <c r="HB540" s="51"/>
      <c r="HC540" s="51"/>
      <c r="HD540" s="51"/>
      <c r="HE540" s="51"/>
      <c r="HF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c r="BS541" s="51"/>
      <c r="BT541" s="51"/>
      <c r="BU541" s="51"/>
      <c r="BV541" s="51"/>
      <c r="BW541" s="51"/>
      <c r="BX541" s="51"/>
      <c r="BY541" s="51"/>
      <c r="BZ541" s="51"/>
      <c r="CA541" s="51"/>
      <c r="CB541" s="51"/>
      <c r="CC541" s="51"/>
      <c r="CD541" s="51"/>
      <c r="CE541" s="51"/>
      <c r="CF541" s="51"/>
      <c r="CG541" s="51"/>
      <c r="CH541" s="51"/>
      <c r="CI541" s="51"/>
      <c r="CJ541" s="51"/>
      <c r="CK541" s="51"/>
      <c r="CL541" s="51"/>
      <c r="CM541" s="51"/>
      <c r="CN541" s="51"/>
      <c r="CO541" s="51"/>
      <c r="CP541" s="51"/>
      <c r="CQ541" s="51"/>
      <c r="CR541" s="51"/>
      <c r="CS541" s="51"/>
      <c r="CT541" s="51"/>
      <c r="CU541" s="51"/>
      <c r="CV541" s="51"/>
      <c r="CW541" s="51"/>
      <c r="CX541" s="51"/>
      <c r="CY541" s="51"/>
      <c r="CZ541" s="51"/>
      <c r="DA541" s="51"/>
      <c r="DB541" s="51"/>
      <c r="DC541" s="51"/>
      <c r="DD541" s="51"/>
      <c r="DE541" s="51"/>
      <c r="DF541" s="51"/>
      <c r="DG541" s="51"/>
      <c r="DH541" s="51"/>
      <c r="DI541" s="51"/>
      <c r="DJ541" s="51"/>
      <c r="DK541" s="51"/>
      <c r="DL541" s="51"/>
      <c r="DM541" s="51"/>
      <c r="DN541" s="51"/>
      <c r="DO541" s="51"/>
      <c r="DP541" s="51"/>
      <c r="DQ541" s="51"/>
      <c r="DR541" s="51"/>
      <c r="DS541" s="51"/>
      <c r="DT541" s="51"/>
      <c r="DU541" s="51"/>
      <c r="DV541" s="51"/>
      <c r="DW541" s="51"/>
      <c r="DX541" s="51"/>
      <c r="DY541" s="51"/>
      <c r="DZ541" s="51"/>
      <c r="EA541" s="51"/>
      <c r="EB541" s="51"/>
      <c r="EC541" s="51"/>
      <c r="ED541" s="51"/>
      <c r="EE541" s="51"/>
      <c r="EF541" s="51"/>
      <c r="EG541" s="51"/>
      <c r="EH541" s="51"/>
      <c r="EI541" s="51"/>
      <c r="EJ541" s="51"/>
      <c r="EK541" s="51"/>
      <c r="EL541" s="51"/>
      <c r="EM541" s="51"/>
      <c r="EN541" s="51"/>
      <c r="EO541" s="51"/>
      <c r="EP541" s="51"/>
      <c r="EQ541" s="51"/>
      <c r="ER541" s="51"/>
      <c r="ES541" s="51"/>
      <c r="ET541" s="51"/>
      <c r="EU541" s="51"/>
      <c r="EV541" s="51"/>
      <c r="EW541" s="51"/>
      <c r="EX541" s="51"/>
      <c r="EY541" s="51"/>
      <c r="EZ541" s="51"/>
      <c r="FA541" s="51"/>
      <c r="FB541" s="51"/>
      <c r="FC541" s="51"/>
      <c r="FD541" s="51"/>
      <c r="FE541" s="51"/>
      <c r="FF541" s="51"/>
      <c r="FG541" s="51"/>
      <c r="FH541" s="51"/>
      <c r="FI541" s="51"/>
      <c r="FJ541" s="51"/>
      <c r="FK541" s="51"/>
      <c r="FL541" s="51"/>
      <c r="FM541" s="51"/>
      <c r="FN541" s="51"/>
      <c r="FO541" s="51"/>
      <c r="FP541" s="51"/>
      <c r="FQ541" s="51"/>
      <c r="FR541" s="51"/>
      <c r="FS541" s="51"/>
      <c r="FT541" s="51"/>
      <c r="FU541" s="51"/>
      <c r="FV541" s="51"/>
      <c r="FW541" s="51"/>
      <c r="FX541" s="51"/>
      <c r="FY541" s="51"/>
      <c r="FZ541" s="51"/>
      <c r="GA541" s="51"/>
      <c r="GB541" s="51"/>
      <c r="GC541" s="51"/>
      <c r="GD541" s="51"/>
      <c r="GE541" s="51"/>
      <c r="GF541" s="51"/>
      <c r="GG541" s="51"/>
      <c r="GH541" s="51"/>
      <c r="GI541" s="51"/>
      <c r="GJ541" s="51"/>
      <c r="GK541" s="51"/>
      <c r="GL541" s="51"/>
      <c r="GM541" s="51"/>
      <c r="GN541" s="51"/>
      <c r="GO541" s="51"/>
      <c r="GP541" s="51"/>
      <c r="GQ541" s="51"/>
      <c r="GR541" s="51"/>
      <c r="GS541" s="51"/>
      <c r="GT541" s="51"/>
      <c r="GU541" s="51"/>
      <c r="GV541" s="51"/>
      <c r="GW541" s="51"/>
      <c r="GX541" s="51"/>
      <c r="GY541" s="51"/>
      <c r="GZ541" s="51"/>
      <c r="HA541" s="51"/>
      <c r="HB541" s="51"/>
      <c r="HC541" s="51"/>
      <c r="HD541" s="51"/>
      <c r="HE541" s="51"/>
      <c r="HF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c r="BS542" s="51"/>
      <c r="BT542" s="51"/>
      <c r="BU542" s="51"/>
      <c r="BV542" s="51"/>
      <c r="BW542" s="51"/>
      <c r="BX542" s="51"/>
      <c r="BY542" s="51"/>
      <c r="BZ542" s="51"/>
      <c r="CA542" s="51"/>
      <c r="CB542" s="51"/>
      <c r="CC542" s="51"/>
      <c r="CD542" s="51"/>
      <c r="CE542" s="51"/>
      <c r="CF542" s="51"/>
      <c r="CG542" s="51"/>
      <c r="CH542" s="51"/>
      <c r="CI542" s="51"/>
      <c r="CJ542" s="51"/>
      <c r="CK542" s="51"/>
      <c r="CL542" s="51"/>
      <c r="CM542" s="51"/>
      <c r="CN542" s="51"/>
      <c r="CO542" s="51"/>
      <c r="CP542" s="51"/>
      <c r="CQ542" s="51"/>
      <c r="CR542" s="51"/>
      <c r="CS542" s="51"/>
      <c r="CT542" s="51"/>
      <c r="CU542" s="51"/>
      <c r="CV542" s="51"/>
      <c r="CW542" s="51"/>
      <c r="CX542" s="51"/>
      <c r="CY542" s="51"/>
      <c r="CZ542" s="51"/>
      <c r="DA542" s="51"/>
      <c r="DB542" s="51"/>
      <c r="DC542" s="51"/>
      <c r="DD542" s="51"/>
      <c r="DE542" s="51"/>
      <c r="DF542" s="51"/>
      <c r="DG542" s="51"/>
      <c r="DH542" s="51"/>
      <c r="DI542" s="51"/>
      <c r="DJ542" s="51"/>
      <c r="DK542" s="51"/>
      <c r="DL542" s="51"/>
      <c r="DM542" s="51"/>
      <c r="DN542" s="51"/>
      <c r="DO542" s="51"/>
      <c r="DP542" s="51"/>
      <c r="DQ542" s="51"/>
      <c r="DR542" s="51"/>
      <c r="DS542" s="51"/>
      <c r="DT542" s="51"/>
      <c r="DU542" s="51"/>
      <c r="DV542" s="51"/>
      <c r="DW542" s="51"/>
      <c r="DX542" s="51"/>
      <c r="DY542" s="51"/>
      <c r="DZ542" s="51"/>
      <c r="EA542" s="51"/>
      <c r="EB542" s="51"/>
      <c r="EC542" s="51"/>
      <c r="ED542" s="51"/>
      <c r="EE542" s="51"/>
      <c r="EF542" s="51"/>
      <c r="EG542" s="51"/>
      <c r="EH542" s="51"/>
      <c r="EI542" s="51"/>
      <c r="EJ542" s="51"/>
      <c r="EK542" s="51"/>
      <c r="EL542" s="51"/>
      <c r="EM542" s="51"/>
      <c r="EN542" s="51"/>
      <c r="EO542" s="51"/>
      <c r="EP542" s="51"/>
      <c r="EQ542" s="51"/>
      <c r="ER542" s="51"/>
      <c r="ES542" s="51"/>
      <c r="ET542" s="51"/>
      <c r="EU542" s="51"/>
      <c r="EV542" s="51"/>
      <c r="EW542" s="51"/>
      <c r="EX542" s="51"/>
      <c r="EY542" s="51"/>
      <c r="EZ542" s="51"/>
      <c r="FA542" s="51"/>
      <c r="FB542" s="51"/>
      <c r="FC542" s="51"/>
      <c r="FD542" s="51"/>
      <c r="FE542" s="51"/>
      <c r="FF542" s="51"/>
      <c r="FG542" s="51"/>
      <c r="FH542" s="51"/>
      <c r="FI542" s="51"/>
      <c r="FJ542" s="51"/>
      <c r="FK542" s="51"/>
      <c r="FL542" s="51"/>
      <c r="FM542" s="51"/>
      <c r="FN542" s="51"/>
      <c r="FO542" s="51"/>
      <c r="FP542" s="51"/>
      <c r="FQ542" s="51"/>
      <c r="FR542" s="51"/>
      <c r="FS542" s="51"/>
      <c r="FT542" s="51"/>
      <c r="FU542" s="51"/>
      <c r="FV542" s="51"/>
      <c r="FW542" s="51"/>
      <c r="FX542" s="51"/>
      <c r="FY542" s="51"/>
      <c r="FZ542" s="51"/>
      <c r="GA542" s="51"/>
      <c r="GB542" s="51"/>
      <c r="GC542" s="51"/>
      <c r="GD542" s="51"/>
      <c r="GE542" s="51"/>
      <c r="GF542" s="51"/>
      <c r="GG542" s="51"/>
      <c r="GH542" s="51"/>
      <c r="GI542" s="51"/>
      <c r="GJ542" s="51"/>
      <c r="GK542" s="51"/>
      <c r="GL542" s="51"/>
      <c r="GM542" s="51"/>
      <c r="GN542" s="51"/>
      <c r="GO542" s="51"/>
      <c r="GP542" s="51"/>
      <c r="GQ542" s="51"/>
      <c r="GR542" s="51"/>
      <c r="GS542" s="51"/>
      <c r="GT542" s="51"/>
      <c r="GU542" s="51"/>
      <c r="GV542" s="51"/>
      <c r="GW542" s="51"/>
      <c r="GX542" s="51"/>
      <c r="GY542" s="51"/>
      <c r="GZ542" s="51"/>
      <c r="HA542" s="51"/>
      <c r="HB542" s="51"/>
      <c r="HC542" s="51"/>
      <c r="HD542" s="51"/>
      <c r="HE542" s="51"/>
      <c r="HF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c r="BS543" s="51"/>
      <c r="BT543" s="51"/>
      <c r="BU543" s="51"/>
      <c r="BV543" s="51"/>
      <c r="BW543" s="51"/>
      <c r="BX543" s="51"/>
      <c r="BY543" s="51"/>
      <c r="BZ543" s="51"/>
      <c r="CA543" s="51"/>
      <c r="CB543" s="51"/>
      <c r="CC543" s="51"/>
      <c r="CD543" s="51"/>
      <c r="CE543" s="51"/>
      <c r="CF543" s="51"/>
      <c r="CG543" s="51"/>
      <c r="CH543" s="51"/>
      <c r="CI543" s="51"/>
      <c r="CJ543" s="51"/>
      <c r="CK543" s="51"/>
      <c r="CL543" s="51"/>
      <c r="CM543" s="51"/>
      <c r="CN543" s="51"/>
      <c r="CO543" s="51"/>
      <c r="CP543" s="51"/>
      <c r="CQ543" s="51"/>
      <c r="CR543" s="51"/>
      <c r="CS543" s="51"/>
      <c r="CT543" s="51"/>
      <c r="CU543" s="51"/>
      <c r="CV543" s="51"/>
      <c r="CW543" s="51"/>
      <c r="CX543" s="51"/>
      <c r="CY543" s="51"/>
      <c r="CZ543" s="51"/>
      <c r="DA543" s="51"/>
      <c r="DB543" s="51"/>
      <c r="DC543" s="51"/>
      <c r="DD543" s="51"/>
      <c r="DE543" s="51"/>
      <c r="DF543" s="51"/>
      <c r="DG543" s="51"/>
      <c r="DH543" s="51"/>
      <c r="DI543" s="51"/>
      <c r="DJ543" s="51"/>
      <c r="DK543" s="51"/>
      <c r="DL543" s="51"/>
      <c r="DM543" s="51"/>
      <c r="DN543" s="51"/>
      <c r="DO543" s="51"/>
      <c r="DP543" s="51"/>
      <c r="DQ543" s="51"/>
      <c r="DR543" s="51"/>
      <c r="DS543" s="51"/>
      <c r="DT543" s="51"/>
      <c r="DU543" s="51"/>
      <c r="DV543" s="51"/>
      <c r="DW543" s="51"/>
      <c r="DX543" s="51"/>
      <c r="DY543" s="51"/>
      <c r="DZ543" s="51"/>
      <c r="EA543" s="51"/>
      <c r="EB543" s="51"/>
      <c r="EC543" s="51"/>
      <c r="ED543" s="51"/>
      <c r="EE543" s="51"/>
      <c r="EF543" s="51"/>
      <c r="EG543" s="51"/>
      <c r="EH543" s="51"/>
      <c r="EI543" s="51"/>
      <c r="EJ543" s="51"/>
      <c r="EK543" s="51"/>
      <c r="EL543" s="51"/>
      <c r="EM543" s="51"/>
      <c r="EN543" s="51"/>
      <c r="EO543" s="51"/>
      <c r="EP543" s="51"/>
      <c r="EQ543" s="51"/>
      <c r="ER543" s="51"/>
      <c r="ES543" s="51"/>
      <c r="ET543" s="51"/>
      <c r="EU543" s="51"/>
      <c r="EV543" s="51"/>
      <c r="EW543" s="51"/>
      <c r="EX543" s="51"/>
      <c r="EY543" s="51"/>
      <c r="EZ543" s="51"/>
      <c r="FA543" s="51"/>
      <c r="FB543" s="51"/>
      <c r="FC543" s="51"/>
      <c r="FD543" s="51"/>
      <c r="FE543" s="51"/>
      <c r="FF543" s="51"/>
      <c r="FG543" s="51"/>
      <c r="FH543" s="51"/>
      <c r="FI543" s="51"/>
      <c r="FJ543" s="51"/>
      <c r="FK543" s="51"/>
      <c r="FL543" s="51"/>
      <c r="FM543" s="51"/>
      <c r="FN543" s="51"/>
      <c r="FO543" s="51"/>
      <c r="FP543" s="51"/>
      <c r="FQ543" s="51"/>
      <c r="FR543" s="51"/>
      <c r="FS543" s="51"/>
      <c r="FT543" s="51"/>
      <c r="FU543" s="51"/>
      <c r="FV543" s="51"/>
      <c r="FW543" s="51"/>
      <c r="FX543" s="51"/>
      <c r="FY543" s="51"/>
      <c r="FZ543" s="51"/>
      <c r="GA543" s="51"/>
      <c r="GB543" s="51"/>
      <c r="GC543" s="51"/>
      <c r="GD543" s="51"/>
      <c r="GE543" s="51"/>
      <c r="GF543" s="51"/>
      <c r="GG543" s="51"/>
      <c r="GH543" s="51"/>
      <c r="GI543" s="51"/>
      <c r="GJ543" s="51"/>
      <c r="GK543" s="51"/>
      <c r="GL543" s="51"/>
      <c r="GM543" s="51"/>
      <c r="GN543" s="51"/>
      <c r="GO543" s="51"/>
      <c r="GP543" s="51"/>
      <c r="GQ543" s="51"/>
      <c r="GR543" s="51"/>
      <c r="GS543" s="51"/>
      <c r="GT543" s="51"/>
      <c r="GU543" s="51"/>
      <c r="GV543" s="51"/>
      <c r="GW543" s="51"/>
      <c r="GX543" s="51"/>
      <c r="GY543" s="51"/>
      <c r="GZ543" s="51"/>
      <c r="HA543" s="51"/>
      <c r="HB543" s="51"/>
      <c r="HC543" s="51"/>
      <c r="HD543" s="51"/>
      <c r="HE543" s="51"/>
      <c r="HF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c r="BS544" s="51"/>
      <c r="BT544" s="51"/>
      <c r="BU544" s="51"/>
      <c r="BV544" s="51"/>
      <c r="BW544" s="51"/>
      <c r="BX544" s="51"/>
      <c r="BY544" s="51"/>
      <c r="BZ544" s="51"/>
      <c r="CA544" s="51"/>
      <c r="CB544" s="51"/>
      <c r="CC544" s="51"/>
      <c r="CD544" s="51"/>
      <c r="CE544" s="51"/>
      <c r="CF544" s="51"/>
      <c r="CG544" s="51"/>
      <c r="CH544" s="51"/>
      <c r="CI544" s="51"/>
      <c r="CJ544" s="51"/>
      <c r="CK544" s="51"/>
      <c r="CL544" s="51"/>
      <c r="CM544" s="51"/>
      <c r="CN544" s="51"/>
      <c r="CO544" s="51"/>
      <c r="CP544" s="51"/>
      <c r="CQ544" s="51"/>
      <c r="CR544" s="51"/>
      <c r="CS544" s="51"/>
      <c r="CT544" s="51"/>
      <c r="CU544" s="51"/>
      <c r="CV544" s="51"/>
      <c r="CW544" s="51"/>
      <c r="CX544" s="51"/>
      <c r="CY544" s="51"/>
      <c r="CZ544" s="51"/>
      <c r="DA544" s="51"/>
      <c r="DB544" s="51"/>
      <c r="DC544" s="51"/>
      <c r="DD544" s="51"/>
      <c r="DE544" s="51"/>
      <c r="DF544" s="51"/>
      <c r="DG544" s="51"/>
      <c r="DH544" s="51"/>
      <c r="DI544" s="51"/>
      <c r="DJ544" s="51"/>
      <c r="DK544" s="51"/>
      <c r="DL544" s="51"/>
      <c r="DM544" s="51"/>
      <c r="DN544" s="51"/>
      <c r="DO544" s="51"/>
      <c r="DP544" s="51"/>
      <c r="DQ544" s="51"/>
      <c r="DR544" s="51"/>
      <c r="DS544" s="51"/>
      <c r="DT544" s="51"/>
      <c r="DU544" s="51"/>
      <c r="DV544" s="51"/>
      <c r="DW544" s="51"/>
      <c r="DX544" s="51"/>
      <c r="DY544" s="51"/>
      <c r="DZ544" s="51"/>
      <c r="EA544" s="51"/>
      <c r="EB544" s="51"/>
      <c r="EC544" s="51"/>
      <c r="ED544" s="51"/>
      <c r="EE544" s="51"/>
      <c r="EF544" s="51"/>
      <c r="EG544" s="51"/>
      <c r="EH544" s="51"/>
      <c r="EI544" s="51"/>
      <c r="EJ544" s="51"/>
      <c r="EK544" s="51"/>
      <c r="EL544" s="51"/>
      <c r="EM544" s="51"/>
      <c r="EN544" s="51"/>
      <c r="EO544" s="51"/>
      <c r="EP544" s="51"/>
      <c r="EQ544" s="51"/>
      <c r="ER544" s="51"/>
      <c r="ES544" s="51"/>
      <c r="ET544" s="51"/>
      <c r="EU544" s="51"/>
      <c r="EV544" s="51"/>
      <c r="EW544" s="51"/>
      <c r="EX544" s="51"/>
      <c r="EY544" s="51"/>
      <c r="EZ544" s="51"/>
      <c r="FA544" s="51"/>
      <c r="FB544" s="51"/>
      <c r="FC544" s="51"/>
      <c r="FD544" s="51"/>
      <c r="FE544" s="51"/>
      <c r="FF544" s="51"/>
      <c r="FG544" s="51"/>
      <c r="FH544" s="51"/>
      <c r="FI544" s="51"/>
      <c r="FJ544" s="51"/>
      <c r="FK544" s="51"/>
      <c r="FL544" s="51"/>
      <c r="FM544" s="51"/>
      <c r="FN544" s="51"/>
      <c r="FO544" s="51"/>
      <c r="FP544" s="51"/>
      <c r="FQ544" s="51"/>
      <c r="FR544" s="51"/>
      <c r="FS544" s="51"/>
      <c r="FT544" s="51"/>
      <c r="FU544" s="51"/>
      <c r="FV544" s="51"/>
      <c r="FW544" s="51"/>
      <c r="FX544" s="51"/>
      <c r="FY544" s="51"/>
      <c r="FZ544" s="51"/>
      <c r="GA544" s="51"/>
      <c r="GB544" s="51"/>
      <c r="GC544" s="51"/>
      <c r="GD544" s="51"/>
      <c r="GE544" s="51"/>
      <c r="GF544" s="51"/>
      <c r="GG544" s="51"/>
      <c r="GH544" s="51"/>
      <c r="GI544" s="51"/>
      <c r="GJ544" s="51"/>
      <c r="GK544" s="51"/>
      <c r="GL544" s="51"/>
      <c r="GM544" s="51"/>
      <c r="GN544" s="51"/>
      <c r="GO544" s="51"/>
      <c r="GP544" s="51"/>
      <c r="GQ544" s="51"/>
      <c r="GR544" s="51"/>
      <c r="GS544" s="51"/>
      <c r="GT544" s="51"/>
      <c r="GU544" s="51"/>
      <c r="GV544" s="51"/>
      <c r="GW544" s="51"/>
      <c r="GX544" s="51"/>
      <c r="GY544" s="51"/>
      <c r="GZ544" s="51"/>
      <c r="HA544" s="51"/>
      <c r="HB544" s="51"/>
      <c r="HC544" s="51"/>
      <c r="HD544" s="51"/>
      <c r="HE544" s="51"/>
      <c r="HF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c r="BS545" s="51"/>
      <c r="BT545" s="51"/>
      <c r="BU545" s="51"/>
      <c r="BV545" s="51"/>
      <c r="BW545" s="51"/>
      <c r="BX545" s="51"/>
      <c r="BY545" s="51"/>
      <c r="BZ545" s="51"/>
      <c r="CA545" s="51"/>
      <c r="CB545" s="51"/>
      <c r="CC545" s="51"/>
      <c r="CD545" s="51"/>
      <c r="CE545" s="51"/>
      <c r="CF545" s="51"/>
      <c r="CG545" s="51"/>
      <c r="CH545" s="51"/>
      <c r="CI545" s="51"/>
      <c r="CJ545" s="51"/>
      <c r="CK545" s="51"/>
      <c r="CL545" s="51"/>
      <c r="CM545" s="51"/>
      <c r="CN545" s="51"/>
      <c r="CO545" s="51"/>
      <c r="CP545" s="51"/>
      <c r="CQ545" s="51"/>
      <c r="CR545" s="51"/>
      <c r="CS545" s="51"/>
      <c r="CT545" s="51"/>
      <c r="CU545" s="51"/>
      <c r="CV545" s="51"/>
      <c r="CW545" s="51"/>
      <c r="CX545" s="51"/>
      <c r="CY545" s="51"/>
      <c r="CZ545" s="51"/>
      <c r="DA545" s="51"/>
      <c r="DB545" s="51"/>
      <c r="DC545" s="51"/>
      <c r="DD545" s="51"/>
      <c r="DE545" s="51"/>
      <c r="DF545" s="51"/>
      <c r="DG545" s="51"/>
      <c r="DH545" s="51"/>
      <c r="DI545" s="51"/>
      <c r="DJ545" s="51"/>
      <c r="DK545" s="51"/>
      <c r="DL545" s="51"/>
      <c r="DM545" s="51"/>
      <c r="DN545" s="51"/>
      <c r="DO545" s="51"/>
      <c r="DP545" s="51"/>
      <c r="DQ545" s="51"/>
      <c r="DR545" s="51"/>
      <c r="DS545" s="51"/>
      <c r="DT545" s="51"/>
      <c r="DU545" s="51"/>
      <c r="DV545" s="51"/>
      <c r="DW545" s="51"/>
      <c r="DX545" s="51"/>
      <c r="DY545" s="51"/>
      <c r="DZ545" s="51"/>
      <c r="EA545" s="51"/>
      <c r="EB545" s="51"/>
      <c r="EC545" s="51"/>
      <c r="ED545" s="51"/>
      <c r="EE545" s="51"/>
      <c r="EF545" s="51"/>
      <c r="EG545" s="51"/>
      <c r="EH545" s="51"/>
      <c r="EI545" s="51"/>
      <c r="EJ545" s="51"/>
      <c r="EK545" s="51"/>
      <c r="EL545" s="51"/>
      <c r="EM545" s="51"/>
      <c r="EN545" s="51"/>
      <c r="EO545" s="51"/>
      <c r="EP545" s="51"/>
      <c r="EQ545" s="51"/>
      <c r="ER545" s="51"/>
      <c r="ES545" s="51"/>
      <c r="ET545" s="51"/>
      <c r="EU545" s="51"/>
      <c r="EV545" s="51"/>
      <c r="EW545" s="51"/>
      <c r="EX545" s="51"/>
      <c r="EY545" s="51"/>
      <c r="EZ545" s="51"/>
      <c r="FA545" s="51"/>
      <c r="FB545" s="51"/>
      <c r="FC545" s="51"/>
      <c r="FD545" s="51"/>
      <c r="FE545" s="51"/>
      <c r="FF545" s="51"/>
      <c r="FG545" s="51"/>
      <c r="FH545" s="51"/>
      <c r="FI545" s="51"/>
      <c r="FJ545" s="51"/>
      <c r="FK545" s="51"/>
      <c r="FL545" s="51"/>
      <c r="FM545" s="51"/>
      <c r="FN545" s="51"/>
      <c r="FO545" s="51"/>
      <c r="FP545" s="51"/>
      <c r="FQ545" s="51"/>
      <c r="FR545" s="51"/>
      <c r="FS545" s="51"/>
      <c r="FT545" s="51"/>
      <c r="FU545" s="51"/>
      <c r="FV545" s="51"/>
      <c r="FW545" s="51"/>
      <c r="FX545" s="51"/>
      <c r="FY545" s="51"/>
      <c r="FZ545" s="51"/>
      <c r="GA545" s="51"/>
      <c r="GB545" s="51"/>
      <c r="GC545" s="51"/>
      <c r="GD545" s="51"/>
      <c r="GE545" s="51"/>
      <c r="GF545" s="51"/>
      <c r="GG545" s="51"/>
      <c r="GH545" s="51"/>
      <c r="GI545" s="51"/>
      <c r="GJ545" s="51"/>
      <c r="GK545" s="51"/>
      <c r="GL545" s="51"/>
      <c r="GM545" s="51"/>
      <c r="GN545" s="51"/>
      <c r="GO545" s="51"/>
      <c r="GP545" s="51"/>
      <c r="GQ545" s="51"/>
      <c r="GR545" s="51"/>
      <c r="GS545" s="51"/>
      <c r="GT545" s="51"/>
      <c r="GU545" s="51"/>
      <c r="GV545" s="51"/>
      <c r="GW545" s="51"/>
      <c r="GX545" s="51"/>
      <c r="GY545" s="51"/>
      <c r="GZ545" s="51"/>
      <c r="HA545" s="51"/>
      <c r="HB545" s="51"/>
      <c r="HC545" s="51"/>
      <c r="HD545" s="51"/>
      <c r="HE545" s="51"/>
      <c r="HF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c r="BS546" s="51"/>
      <c r="BT546" s="51"/>
      <c r="BU546" s="51"/>
      <c r="BV546" s="51"/>
      <c r="BW546" s="51"/>
      <c r="BX546" s="51"/>
      <c r="BY546" s="51"/>
      <c r="BZ546" s="51"/>
      <c r="CA546" s="51"/>
      <c r="CB546" s="51"/>
      <c r="CC546" s="51"/>
      <c r="CD546" s="51"/>
      <c r="CE546" s="51"/>
      <c r="CF546" s="51"/>
      <c r="CG546" s="51"/>
      <c r="CH546" s="51"/>
      <c r="CI546" s="51"/>
      <c r="CJ546" s="51"/>
      <c r="CK546" s="51"/>
      <c r="CL546" s="51"/>
      <c r="CM546" s="51"/>
      <c r="CN546" s="51"/>
      <c r="CO546" s="51"/>
      <c r="CP546" s="51"/>
      <c r="CQ546" s="51"/>
      <c r="CR546" s="51"/>
      <c r="CS546" s="51"/>
      <c r="CT546" s="51"/>
      <c r="CU546" s="51"/>
      <c r="CV546" s="51"/>
      <c r="CW546" s="51"/>
      <c r="CX546" s="51"/>
      <c r="CY546" s="51"/>
      <c r="CZ546" s="51"/>
      <c r="DA546" s="51"/>
      <c r="DB546" s="51"/>
      <c r="DC546" s="51"/>
      <c r="DD546" s="51"/>
      <c r="DE546" s="51"/>
      <c r="DF546" s="51"/>
      <c r="DG546" s="51"/>
      <c r="DH546" s="51"/>
      <c r="DI546" s="51"/>
      <c r="DJ546" s="51"/>
      <c r="DK546" s="51"/>
      <c r="DL546" s="51"/>
      <c r="DM546" s="51"/>
      <c r="DN546" s="51"/>
      <c r="DO546" s="51"/>
      <c r="DP546" s="51"/>
      <c r="DQ546" s="51"/>
      <c r="DR546" s="51"/>
      <c r="DS546" s="51"/>
      <c r="DT546" s="51"/>
      <c r="DU546" s="51"/>
      <c r="DV546" s="51"/>
      <c r="DW546" s="51"/>
      <c r="DX546" s="51"/>
      <c r="DY546" s="51"/>
      <c r="DZ546" s="51"/>
      <c r="EA546" s="51"/>
      <c r="EB546" s="51"/>
      <c r="EC546" s="51"/>
      <c r="ED546" s="51"/>
      <c r="EE546" s="51"/>
      <c r="EF546" s="51"/>
      <c r="EG546" s="51"/>
      <c r="EH546" s="51"/>
      <c r="EI546" s="51"/>
      <c r="EJ546" s="51"/>
      <c r="EK546" s="51"/>
      <c r="EL546" s="51"/>
      <c r="EM546" s="51"/>
      <c r="EN546" s="51"/>
      <c r="EO546" s="51"/>
      <c r="EP546" s="51"/>
      <c r="EQ546" s="51"/>
      <c r="ER546" s="51"/>
      <c r="ES546" s="51"/>
      <c r="ET546" s="51"/>
      <c r="EU546" s="51"/>
      <c r="EV546" s="51"/>
      <c r="EW546" s="51"/>
      <c r="EX546" s="51"/>
      <c r="EY546" s="51"/>
      <c r="EZ546" s="51"/>
      <c r="FA546" s="51"/>
      <c r="FB546" s="51"/>
      <c r="FC546" s="51"/>
      <c r="FD546" s="51"/>
      <c r="FE546" s="51"/>
      <c r="FF546" s="51"/>
      <c r="FG546" s="51"/>
      <c r="FH546" s="51"/>
      <c r="FI546" s="51"/>
      <c r="FJ546" s="51"/>
      <c r="FK546" s="51"/>
      <c r="FL546" s="51"/>
      <c r="FM546" s="51"/>
      <c r="FN546" s="51"/>
      <c r="FO546" s="51"/>
      <c r="FP546" s="51"/>
      <c r="FQ546" s="51"/>
      <c r="FR546" s="51"/>
      <c r="FS546" s="51"/>
      <c r="FT546" s="51"/>
      <c r="FU546" s="51"/>
      <c r="FV546" s="51"/>
      <c r="FW546" s="51"/>
      <c r="FX546" s="51"/>
      <c r="FY546" s="51"/>
      <c r="FZ546" s="51"/>
      <c r="GA546" s="51"/>
      <c r="GB546" s="51"/>
      <c r="GC546" s="51"/>
      <c r="GD546" s="51"/>
      <c r="GE546" s="51"/>
      <c r="GF546" s="51"/>
      <c r="GG546" s="51"/>
      <c r="GH546" s="51"/>
      <c r="GI546" s="51"/>
      <c r="GJ546" s="51"/>
      <c r="GK546" s="51"/>
      <c r="GL546" s="51"/>
      <c r="GM546" s="51"/>
      <c r="GN546" s="51"/>
      <c r="GO546" s="51"/>
      <c r="GP546" s="51"/>
      <c r="GQ546" s="51"/>
      <c r="GR546" s="51"/>
      <c r="GS546" s="51"/>
      <c r="GT546" s="51"/>
      <c r="GU546" s="51"/>
      <c r="GV546" s="51"/>
      <c r="GW546" s="51"/>
      <c r="GX546" s="51"/>
      <c r="GY546" s="51"/>
      <c r="GZ546" s="51"/>
      <c r="HA546" s="51"/>
      <c r="HB546" s="51"/>
      <c r="HC546" s="51"/>
      <c r="HD546" s="51"/>
      <c r="HE546" s="51"/>
      <c r="HF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c r="BS547" s="51"/>
      <c r="BT547" s="51"/>
      <c r="BU547" s="51"/>
      <c r="BV547" s="51"/>
      <c r="BW547" s="51"/>
      <c r="BX547" s="51"/>
      <c r="BY547" s="51"/>
      <c r="BZ547" s="51"/>
      <c r="CA547" s="51"/>
      <c r="CB547" s="51"/>
      <c r="CC547" s="51"/>
      <c r="CD547" s="51"/>
      <c r="CE547" s="51"/>
      <c r="CF547" s="51"/>
      <c r="CG547" s="51"/>
      <c r="CH547" s="51"/>
      <c r="CI547" s="51"/>
      <c r="CJ547" s="51"/>
      <c r="CK547" s="51"/>
      <c r="CL547" s="51"/>
      <c r="CM547" s="51"/>
      <c r="CN547" s="51"/>
      <c r="CO547" s="51"/>
      <c r="CP547" s="51"/>
      <c r="CQ547" s="51"/>
      <c r="CR547" s="51"/>
      <c r="CS547" s="51"/>
      <c r="CT547" s="51"/>
      <c r="CU547" s="51"/>
      <c r="CV547" s="51"/>
      <c r="CW547" s="51"/>
      <c r="CX547" s="51"/>
      <c r="CY547" s="51"/>
      <c r="CZ547" s="51"/>
      <c r="DA547" s="51"/>
      <c r="DB547" s="51"/>
      <c r="DC547" s="51"/>
      <c r="DD547" s="51"/>
      <c r="DE547" s="51"/>
      <c r="DF547" s="51"/>
      <c r="DG547" s="51"/>
      <c r="DH547" s="51"/>
      <c r="DI547" s="51"/>
      <c r="DJ547" s="51"/>
      <c r="DK547" s="51"/>
      <c r="DL547" s="51"/>
      <c r="DM547" s="51"/>
      <c r="DN547" s="51"/>
      <c r="DO547" s="51"/>
      <c r="DP547" s="51"/>
      <c r="DQ547" s="51"/>
      <c r="DR547" s="51"/>
      <c r="DS547" s="51"/>
      <c r="DT547" s="51"/>
      <c r="DU547" s="51"/>
      <c r="DV547" s="51"/>
      <c r="DW547" s="51"/>
      <c r="DX547" s="51"/>
      <c r="DY547" s="51"/>
      <c r="DZ547" s="51"/>
      <c r="EA547" s="51"/>
      <c r="EB547" s="51"/>
      <c r="EC547" s="51"/>
      <c r="ED547" s="51"/>
      <c r="EE547" s="51"/>
      <c r="EF547" s="51"/>
      <c r="EG547" s="51"/>
      <c r="EH547" s="51"/>
      <c r="EI547" s="51"/>
      <c r="EJ547" s="51"/>
      <c r="EK547" s="51"/>
      <c r="EL547" s="51"/>
      <c r="EM547" s="51"/>
      <c r="EN547" s="51"/>
      <c r="EO547" s="51"/>
      <c r="EP547" s="51"/>
      <c r="EQ547" s="51"/>
      <c r="ER547" s="51"/>
      <c r="ES547" s="51"/>
      <c r="ET547" s="51"/>
      <c r="EU547" s="51"/>
      <c r="EV547" s="51"/>
      <c r="EW547" s="51"/>
      <c r="EX547" s="51"/>
      <c r="EY547" s="51"/>
      <c r="EZ547" s="51"/>
      <c r="FA547" s="51"/>
      <c r="FB547" s="51"/>
      <c r="FC547" s="51"/>
      <c r="FD547" s="51"/>
      <c r="FE547" s="51"/>
      <c r="FF547" s="51"/>
      <c r="FG547" s="51"/>
      <c r="FH547" s="51"/>
      <c r="FI547" s="51"/>
      <c r="FJ547" s="51"/>
      <c r="FK547" s="51"/>
      <c r="FL547" s="51"/>
      <c r="FM547" s="51"/>
      <c r="FN547" s="51"/>
      <c r="FO547" s="51"/>
      <c r="FP547" s="51"/>
      <c r="FQ547" s="51"/>
      <c r="FR547" s="51"/>
      <c r="FS547" s="51"/>
      <c r="FT547" s="51"/>
      <c r="FU547" s="51"/>
      <c r="FV547" s="51"/>
      <c r="FW547" s="51"/>
      <c r="FX547" s="51"/>
      <c r="FY547" s="51"/>
      <c r="FZ547" s="51"/>
      <c r="GA547" s="51"/>
      <c r="GB547" s="51"/>
      <c r="GC547" s="51"/>
      <c r="GD547" s="51"/>
      <c r="GE547" s="51"/>
      <c r="GF547" s="51"/>
      <c r="GG547" s="51"/>
      <c r="GH547" s="51"/>
      <c r="GI547" s="51"/>
      <c r="GJ547" s="51"/>
      <c r="GK547" s="51"/>
      <c r="GL547" s="51"/>
      <c r="GM547" s="51"/>
      <c r="GN547" s="51"/>
      <c r="GO547" s="51"/>
      <c r="GP547" s="51"/>
      <c r="GQ547" s="51"/>
      <c r="GR547" s="51"/>
      <c r="GS547" s="51"/>
      <c r="GT547" s="51"/>
      <c r="GU547" s="51"/>
      <c r="GV547" s="51"/>
      <c r="GW547" s="51"/>
      <c r="GX547" s="51"/>
      <c r="GY547" s="51"/>
      <c r="GZ547" s="51"/>
      <c r="HA547" s="51"/>
      <c r="HB547" s="51"/>
      <c r="HC547" s="51"/>
      <c r="HD547" s="51"/>
      <c r="HE547" s="51"/>
      <c r="HF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c r="BS548" s="51"/>
      <c r="BT548" s="51"/>
      <c r="BU548" s="51"/>
      <c r="BV548" s="51"/>
      <c r="BW548" s="51"/>
      <c r="BX548" s="51"/>
      <c r="BY548" s="51"/>
      <c r="BZ548" s="51"/>
      <c r="CA548" s="51"/>
      <c r="CB548" s="51"/>
      <c r="CC548" s="51"/>
      <c r="CD548" s="51"/>
      <c r="CE548" s="51"/>
      <c r="CF548" s="51"/>
      <c r="CG548" s="51"/>
      <c r="CH548" s="51"/>
      <c r="CI548" s="51"/>
      <c r="CJ548" s="51"/>
      <c r="CK548" s="51"/>
      <c r="CL548" s="51"/>
      <c r="CM548" s="51"/>
      <c r="CN548" s="51"/>
      <c r="CO548" s="51"/>
      <c r="CP548" s="51"/>
      <c r="CQ548" s="51"/>
      <c r="CR548" s="51"/>
      <c r="CS548" s="51"/>
      <c r="CT548" s="51"/>
      <c r="CU548" s="51"/>
      <c r="CV548" s="51"/>
      <c r="CW548" s="51"/>
      <c r="CX548" s="51"/>
      <c r="CY548" s="51"/>
      <c r="CZ548" s="51"/>
      <c r="DA548" s="51"/>
      <c r="DB548" s="51"/>
      <c r="DC548" s="51"/>
      <c r="DD548" s="51"/>
      <c r="DE548" s="51"/>
      <c r="DF548" s="51"/>
      <c r="DG548" s="51"/>
      <c r="DH548" s="51"/>
      <c r="DI548" s="51"/>
      <c r="DJ548" s="51"/>
      <c r="DK548" s="51"/>
      <c r="DL548" s="51"/>
      <c r="DM548" s="51"/>
      <c r="DN548" s="51"/>
      <c r="DO548" s="51"/>
      <c r="DP548" s="51"/>
      <c r="DQ548" s="51"/>
      <c r="DR548" s="51"/>
      <c r="DS548" s="51"/>
      <c r="DT548" s="51"/>
      <c r="DU548" s="51"/>
      <c r="DV548" s="51"/>
      <c r="DW548" s="51"/>
      <c r="DX548" s="51"/>
      <c r="DY548" s="51"/>
      <c r="DZ548" s="51"/>
      <c r="EA548" s="51"/>
      <c r="EB548" s="51"/>
      <c r="EC548" s="51"/>
      <c r="ED548" s="51"/>
      <c r="EE548" s="51"/>
      <c r="EF548" s="51"/>
      <c r="EG548" s="51"/>
      <c r="EH548" s="51"/>
      <c r="EI548" s="51"/>
      <c r="EJ548" s="51"/>
      <c r="EK548" s="51"/>
      <c r="EL548" s="51"/>
      <c r="EM548" s="51"/>
      <c r="EN548" s="51"/>
      <c r="EO548" s="51"/>
      <c r="EP548" s="51"/>
      <c r="EQ548" s="51"/>
      <c r="ER548" s="51"/>
      <c r="ES548" s="51"/>
      <c r="ET548" s="51"/>
      <c r="EU548" s="51"/>
      <c r="EV548" s="51"/>
      <c r="EW548" s="51"/>
      <c r="EX548" s="51"/>
      <c r="EY548" s="51"/>
      <c r="EZ548" s="51"/>
      <c r="FA548" s="51"/>
      <c r="FB548" s="51"/>
      <c r="FC548" s="51"/>
      <c r="FD548" s="51"/>
      <c r="FE548" s="51"/>
      <c r="FF548" s="51"/>
      <c r="FG548" s="51"/>
      <c r="FH548" s="51"/>
      <c r="FI548" s="51"/>
      <c r="FJ548" s="51"/>
      <c r="FK548" s="51"/>
      <c r="FL548" s="51"/>
      <c r="FM548" s="51"/>
      <c r="FN548" s="51"/>
      <c r="FO548" s="51"/>
      <c r="FP548" s="51"/>
      <c r="FQ548" s="51"/>
      <c r="FR548" s="51"/>
      <c r="FS548" s="51"/>
      <c r="FT548" s="51"/>
      <c r="FU548" s="51"/>
      <c r="FV548" s="51"/>
      <c r="FW548" s="51"/>
      <c r="FX548" s="51"/>
      <c r="FY548" s="51"/>
      <c r="FZ548" s="51"/>
      <c r="GA548" s="51"/>
      <c r="GB548" s="51"/>
      <c r="GC548" s="51"/>
      <c r="GD548" s="51"/>
      <c r="GE548" s="51"/>
      <c r="GF548" s="51"/>
      <c r="GG548" s="51"/>
      <c r="GH548" s="51"/>
      <c r="GI548" s="51"/>
      <c r="GJ548" s="51"/>
      <c r="GK548" s="51"/>
      <c r="GL548" s="51"/>
      <c r="GM548" s="51"/>
      <c r="GN548" s="51"/>
      <c r="GO548" s="51"/>
      <c r="GP548" s="51"/>
      <c r="GQ548" s="51"/>
      <c r="GR548" s="51"/>
      <c r="GS548" s="51"/>
      <c r="GT548" s="51"/>
      <c r="GU548" s="51"/>
      <c r="GV548" s="51"/>
      <c r="GW548" s="51"/>
      <c r="GX548" s="51"/>
      <c r="GY548" s="51"/>
      <c r="GZ548" s="51"/>
      <c r="HA548" s="51"/>
      <c r="HB548" s="51"/>
      <c r="HC548" s="51"/>
      <c r="HD548" s="51"/>
      <c r="HE548" s="51"/>
      <c r="HF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c r="BS549" s="51"/>
      <c r="BT549" s="51"/>
      <c r="BU549" s="51"/>
      <c r="BV549" s="51"/>
      <c r="BW549" s="51"/>
      <c r="BX549" s="51"/>
      <c r="BY549" s="51"/>
      <c r="BZ549" s="51"/>
      <c r="CA549" s="51"/>
      <c r="CB549" s="51"/>
      <c r="CC549" s="51"/>
      <c r="CD549" s="51"/>
      <c r="CE549" s="51"/>
      <c r="CF549" s="51"/>
      <c r="CG549" s="51"/>
      <c r="CH549" s="51"/>
      <c r="CI549" s="51"/>
      <c r="CJ549" s="51"/>
      <c r="CK549" s="51"/>
      <c r="CL549" s="51"/>
      <c r="CM549" s="51"/>
      <c r="CN549" s="51"/>
      <c r="CO549" s="51"/>
      <c r="CP549" s="51"/>
      <c r="CQ549" s="51"/>
      <c r="CR549" s="51"/>
      <c r="CS549" s="51"/>
      <c r="CT549" s="51"/>
      <c r="CU549" s="51"/>
      <c r="CV549" s="51"/>
      <c r="CW549" s="51"/>
      <c r="CX549" s="51"/>
      <c r="CY549" s="51"/>
      <c r="CZ549" s="51"/>
      <c r="DA549" s="51"/>
      <c r="DB549" s="51"/>
      <c r="DC549" s="51"/>
      <c r="DD549" s="51"/>
      <c r="DE549" s="51"/>
      <c r="DF549" s="51"/>
      <c r="DG549" s="51"/>
      <c r="DH549" s="51"/>
      <c r="DI549" s="51"/>
      <c r="DJ549" s="51"/>
      <c r="DK549" s="51"/>
      <c r="DL549" s="51"/>
      <c r="DM549" s="51"/>
      <c r="DN549" s="51"/>
      <c r="DO549" s="51"/>
      <c r="DP549" s="51"/>
      <c r="DQ549" s="51"/>
      <c r="DR549" s="51"/>
      <c r="DS549" s="51"/>
      <c r="DT549" s="51"/>
      <c r="DU549" s="51"/>
      <c r="DV549" s="51"/>
      <c r="DW549" s="51"/>
      <c r="DX549" s="51"/>
      <c r="DY549" s="51"/>
      <c r="DZ549" s="51"/>
      <c r="EA549" s="51"/>
      <c r="EB549" s="51"/>
      <c r="EC549" s="51"/>
      <c r="ED549" s="51"/>
      <c r="EE549" s="51"/>
      <c r="EF549" s="51"/>
      <c r="EG549" s="51"/>
      <c r="EH549" s="51"/>
      <c r="EI549" s="51"/>
      <c r="EJ549" s="51"/>
      <c r="EK549" s="51"/>
      <c r="EL549" s="51"/>
      <c r="EM549" s="51"/>
      <c r="EN549" s="51"/>
      <c r="EO549" s="51"/>
      <c r="EP549" s="51"/>
      <c r="EQ549" s="51"/>
      <c r="ER549" s="51"/>
      <c r="ES549" s="51"/>
      <c r="ET549" s="51"/>
      <c r="EU549" s="51"/>
      <c r="EV549" s="51"/>
      <c r="EW549" s="51"/>
      <c r="EX549" s="51"/>
      <c r="EY549" s="51"/>
      <c r="EZ549" s="51"/>
      <c r="FA549" s="51"/>
      <c r="FB549" s="51"/>
      <c r="FC549" s="51"/>
      <c r="FD549" s="51"/>
      <c r="FE549" s="51"/>
      <c r="FF549" s="51"/>
      <c r="FG549" s="51"/>
      <c r="FH549" s="51"/>
      <c r="FI549" s="51"/>
      <c r="FJ549" s="51"/>
      <c r="FK549" s="51"/>
      <c r="FL549" s="51"/>
      <c r="FM549" s="51"/>
      <c r="FN549" s="51"/>
      <c r="FO549" s="51"/>
      <c r="FP549" s="51"/>
      <c r="FQ549" s="51"/>
      <c r="FR549" s="51"/>
      <c r="FS549" s="51"/>
      <c r="FT549" s="51"/>
      <c r="FU549" s="51"/>
      <c r="FV549" s="51"/>
      <c r="FW549" s="51"/>
      <c r="FX549" s="51"/>
      <c r="FY549" s="51"/>
      <c r="FZ549" s="51"/>
      <c r="GA549" s="51"/>
      <c r="GB549" s="51"/>
      <c r="GC549" s="51"/>
      <c r="GD549" s="51"/>
      <c r="GE549" s="51"/>
      <c r="GF549" s="51"/>
      <c r="GG549" s="51"/>
      <c r="GH549" s="51"/>
      <c r="GI549" s="51"/>
      <c r="GJ549" s="51"/>
      <c r="GK549" s="51"/>
      <c r="GL549" s="51"/>
      <c r="GM549" s="51"/>
      <c r="GN549" s="51"/>
      <c r="GO549" s="51"/>
      <c r="GP549" s="51"/>
      <c r="GQ549" s="51"/>
      <c r="GR549" s="51"/>
      <c r="GS549" s="51"/>
      <c r="GT549" s="51"/>
      <c r="GU549" s="51"/>
      <c r="GV549" s="51"/>
      <c r="GW549" s="51"/>
      <c r="GX549" s="51"/>
      <c r="GY549" s="51"/>
      <c r="GZ549" s="51"/>
      <c r="HA549" s="51"/>
      <c r="HB549" s="51"/>
      <c r="HC549" s="51"/>
      <c r="HD549" s="51"/>
      <c r="HE549" s="51"/>
      <c r="HF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c r="BS550" s="51"/>
      <c r="BT550" s="51"/>
      <c r="BU550" s="51"/>
      <c r="BV550" s="51"/>
      <c r="BW550" s="51"/>
      <c r="BX550" s="51"/>
      <c r="BY550" s="51"/>
      <c r="BZ550" s="51"/>
      <c r="CA550" s="51"/>
      <c r="CB550" s="51"/>
      <c r="CC550" s="51"/>
      <c r="CD550" s="51"/>
      <c r="CE550" s="51"/>
      <c r="CF550" s="51"/>
      <c r="CG550" s="51"/>
      <c r="CH550" s="51"/>
      <c r="CI550" s="51"/>
      <c r="CJ550" s="51"/>
      <c r="CK550" s="51"/>
      <c r="CL550" s="51"/>
      <c r="CM550" s="51"/>
      <c r="CN550" s="51"/>
      <c r="CO550" s="51"/>
      <c r="CP550" s="51"/>
      <c r="CQ550" s="51"/>
      <c r="CR550" s="51"/>
      <c r="CS550" s="51"/>
      <c r="CT550" s="51"/>
      <c r="CU550" s="51"/>
      <c r="CV550" s="51"/>
      <c r="CW550" s="51"/>
      <c r="CX550" s="51"/>
      <c r="CY550" s="51"/>
      <c r="CZ550" s="51"/>
      <c r="DA550" s="51"/>
      <c r="DB550" s="51"/>
      <c r="DC550" s="51"/>
      <c r="DD550" s="51"/>
      <c r="DE550" s="51"/>
      <c r="DF550" s="51"/>
      <c r="DG550" s="51"/>
      <c r="DH550" s="51"/>
      <c r="DI550" s="51"/>
      <c r="DJ550" s="51"/>
      <c r="DK550" s="51"/>
      <c r="DL550" s="51"/>
      <c r="DM550" s="51"/>
      <c r="DN550" s="51"/>
      <c r="DO550" s="51"/>
      <c r="DP550" s="51"/>
      <c r="DQ550" s="51"/>
      <c r="DR550" s="51"/>
      <c r="DS550" s="51"/>
      <c r="DT550" s="51"/>
      <c r="DU550" s="51"/>
      <c r="DV550" s="51"/>
      <c r="DW550" s="51"/>
      <c r="DX550" s="51"/>
      <c r="DY550" s="51"/>
      <c r="DZ550" s="51"/>
      <c r="EA550" s="51"/>
      <c r="EB550" s="51"/>
      <c r="EC550" s="51"/>
      <c r="ED550" s="51"/>
      <c r="EE550" s="51"/>
      <c r="EF550" s="51"/>
      <c r="EG550" s="51"/>
      <c r="EH550" s="51"/>
      <c r="EI550" s="51"/>
      <c r="EJ550" s="51"/>
      <c r="EK550" s="51"/>
      <c r="EL550" s="51"/>
      <c r="EM550" s="51"/>
      <c r="EN550" s="51"/>
      <c r="EO550" s="51"/>
      <c r="EP550" s="51"/>
      <c r="EQ550" s="51"/>
      <c r="ER550" s="51"/>
      <c r="ES550" s="51"/>
      <c r="ET550" s="51"/>
      <c r="EU550" s="51"/>
      <c r="EV550" s="51"/>
      <c r="EW550" s="51"/>
      <c r="EX550" s="51"/>
      <c r="EY550" s="51"/>
      <c r="EZ550" s="51"/>
      <c r="FA550" s="51"/>
      <c r="FB550" s="51"/>
      <c r="FC550" s="51"/>
      <c r="FD550" s="51"/>
      <c r="FE550" s="51"/>
      <c r="FF550" s="51"/>
      <c r="FG550" s="51"/>
      <c r="FH550" s="51"/>
      <c r="FI550" s="51"/>
      <c r="FJ550" s="51"/>
      <c r="FK550" s="51"/>
      <c r="FL550" s="51"/>
      <c r="FM550" s="51"/>
      <c r="FN550" s="51"/>
      <c r="FO550" s="51"/>
      <c r="FP550" s="51"/>
      <c r="FQ550" s="51"/>
      <c r="FR550" s="51"/>
      <c r="FS550" s="51"/>
      <c r="FT550" s="51"/>
      <c r="FU550" s="51"/>
      <c r="FV550" s="51"/>
      <c r="FW550" s="51"/>
      <c r="FX550" s="51"/>
      <c r="FY550" s="51"/>
      <c r="FZ550" s="51"/>
      <c r="GA550" s="51"/>
      <c r="GB550" s="51"/>
      <c r="GC550" s="51"/>
      <c r="GD550" s="51"/>
      <c r="GE550" s="51"/>
      <c r="GF550" s="51"/>
      <c r="GG550" s="51"/>
      <c r="GH550" s="51"/>
      <c r="GI550" s="51"/>
      <c r="GJ550" s="51"/>
      <c r="GK550" s="51"/>
      <c r="GL550" s="51"/>
      <c r="GM550" s="51"/>
      <c r="GN550" s="51"/>
      <c r="GO550" s="51"/>
      <c r="GP550" s="51"/>
      <c r="GQ550" s="51"/>
      <c r="GR550" s="51"/>
      <c r="GS550" s="51"/>
      <c r="GT550" s="51"/>
      <c r="GU550" s="51"/>
      <c r="GV550" s="51"/>
      <c r="GW550" s="51"/>
      <c r="GX550" s="51"/>
      <c r="GY550" s="51"/>
      <c r="GZ550" s="51"/>
      <c r="HA550" s="51"/>
      <c r="HB550" s="51"/>
      <c r="HC550" s="51"/>
      <c r="HD550" s="51"/>
      <c r="HE550" s="51"/>
      <c r="HF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c r="BS551" s="51"/>
      <c r="BT551" s="51"/>
      <c r="BU551" s="51"/>
      <c r="BV551" s="51"/>
      <c r="BW551" s="51"/>
      <c r="BX551" s="51"/>
      <c r="BY551" s="51"/>
      <c r="BZ551" s="51"/>
      <c r="CA551" s="51"/>
      <c r="CB551" s="51"/>
      <c r="CC551" s="51"/>
      <c r="CD551" s="51"/>
      <c r="CE551" s="51"/>
      <c r="CF551" s="51"/>
      <c r="CG551" s="51"/>
      <c r="CH551" s="51"/>
      <c r="CI551" s="51"/>
      <c r="CJ551" s="51"/>
      <c r="CK551" s="51"/>
      <c r="CL551" s="51"/>
      <c r="CM551" s="51"/>
      <c r="CN551" s="51"/>
      <c r="CO551" s="51"/>
      <c r="CP551" s="51"/>
      <c r="CQ551" s="51"/>
      <c r="CR551" s="51"/>
      <c r="CS551" s="51"/>
      <c r="CT551" s="51"/>
      <c r="CU551" s="51"/>
      <c r="CV551" s="51"/>
      <c r="CW551" s="51"/>
      <c r="CX551" s="51"/>
      <c r="CY551" s="51"/>
      <c r="CZ551" s="51"/>
      <c r="DA551" s="51"/>
      <c r="DB551" s="51"/>
      <c r="DC551" s="51"/>
      <c r="DD551" s="51"/>
      <c r="DE551" s="51"/>
      <c r="DF551" s="51"/>
      <c r="DG551" s="51"/>
      <c r="DH551" s="51"/>
      <c r="DI551" s="51"/>
      <c r="DJ551" s="51"/>
      <c r="DK551" s="51"/>
      <c r="DL551" s="51"/>
      <c r="DM551" s="51"/>
      <c r="DN551" s="51"/>
      <c r="DO551" s="51"/>
      <c r="DP551" s="51"/>
      <c r="DQ551" s="51"/>
      <c r="DR551" s="51"/>
      <c r="DS551" s="51"/>
      <c r="DT551" s="51"/>
      <c r="DU551" s="51"/>
      <c r="DV551" s="51"/>
      <c r="DW551" s="51"/>
      <c r="DX551" s="51"/>
      <c r="DY551" s="51"/>
      <c r="DZ551" s="51"/>
      <c r="EA551" s="51"/>
      <c r="EB551" s="51"/>
      <c r="EC551" s="51"/>
      <c r="ED551" s="51"/>
      <c r="EE551" s="51"/>
      <c r="EF551" s="51"/>
      <c r="EG551" s="51"/>
      <c r="EH551" s="51"/>
      <c r="EI551" s="51"/>
      <c r="EJ551" s="51"/>
      <c r="EK551" s="51"/>
      <c r="EL551" s="51"/>
      <c r="EM551" s="51"/>
      <c r="EN551" s="51"/>
      <c r="EO551" s="51"/>
      <c r="EP551" s="51"/>
      <c r="EQ551" s="51"/>
      <c r="ER551" s="51"/>
      <c r="ES551" s="51"/>
      <c r="ET551" s="51"/>
      <c r="EU551" s="51"/>
      <c r="EV551" s="51"/>
      <c r="EW551" s="51"/>
      <c r="EX551" s="51"/>
      <c r="EY551" s="51"/>
      <c r="EZ551" s="51"/>
      <c r="FA551" s="51"/>
      <c r="FB551" s="51"/>
      <c r="FC551" s="51"/>
      <c r="FD551" s="51"/>
      <c r="FE551" s="51"/>
      <c r="FF551" s="51"/>
      <c r="FG551" s="51"/>
      <c r="FH551" s="51"/>
      <c r="FI551" s="51"/>
      <c r="FJ551" s="51"/>
      <c r="FK551" s="51"/>
      <c r="FL551" s="51"/>
      <c r="FM551" s="51"/>
      <c r="FN551" s="51"/>
      <c r="FO551" s="51"/>
      <c r="FP551" s="51"/>
      <c r="FQ551" s="51"/>
      <c r="FR551" s="51"/>
      <c r="FS551" s="51"/>
      <c r="FT551" s="51"/>
      <c r="FU551" s="51"/>
      <c r="FV551" s="51"/>
      <c r="FW551" s="51"/>
      <c r="FX551" s="51"/>
      <c r="FY551" s="51"/>
      <c r="FZ551" s="51"/>
      <c r="GA551" s="51"/>
      <c r="GB551" s="51"/>
      <c r="GC551" s="51"/>
      <c r="GD551" s="51"/>
      <c r="GE551" s="51"/>
      <c r="GF551" s="51"/>
      <c r="GG551" s="51"/>
      <c r="GH551" s="51"/>
      <c r="GI551" s="51"/>
      <c r="GJ551" s="51"/>
      <c r="GK551" s="51"/>
      <c r="GL551" s="51"/>
      <c r="GM551" s="51"/>
      <c r="GN551" s="51"/>
      <c r="GO551" s="51"/>
      <c r="GP551" s="51"/>
      <c r="GQ551" s="51"/>
      <c r="GR551" s="51"/>
      <c r="GS551" s="51"/>
      <c r="GT551" s="51"/>
      <c r="GU551" s="51"/>
      <c r="GV551" s="51"/>
      <c r="GW551" s="51"/>
      <c r="GX551" s="51"/>
      <c r="GY551" s="51"/>
      <c r="GZ551" s="51"/>
      <c r="HA551" s="51"/>
      <c r="HB551" s="51"/>
      <c r="HC551" s="51"/>
      <c r="HD551" s="51"/>
      <c r="HE551" s="51"/>
      <c r="HF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c r="BS552" s="51"/>
      <c r="BT552" s="51"/>
      <c r="BU552" s="51"/>
      <c r="BV552" s="51"/>
      <c r="BW552" s="51"/>
      <c r="BX552" s="51"/>
      <c r="BY552" s="51"/>
      <c r="BZ552" s="51"/>
      <c r="CA552" s="51"/>
      <c r="CB552" s="51"/>
      <c r="CC552" s="51"/>
      <c r="CD552" s="51"/>
      <c r="CE552" s="51"/>
      <c r="CF552" s="51"/>
      <c r="CG552" s="51"/>
      <c r="CH552" s="51"/>
      <c r="CI552" s="51"/>
      <c r="CJ552" s="51"/>
      <c r="CK552" s="51"/>
      <c r="CL552" s="51"/>
      <c r="CM552" s="51"/>
      <c r="CN552" s="51"/>
      <c r="CO552" s="51"/>
      <c r="CP552" s="51"/>
      <c r="CQ552" s="51"/>
      <c r="CR552" s="51"/>
      <c r="CS552" s="51"/>
      <c r="CT552" s="51"/>
      <c r="CU552" s="51"/>
      <c r="CV552" s="51"/>
      <c r="CW552" s="51"/>
      <c r="CX552" s="51"/>
      <c r="CY552" s="51"/>
      <c r="CZ552" s="51"/>
      <c r="DA552" s="51"/>
      <c r="DB552" s="51"/>
      <c r="DC552" s="51"/>
      <c r="DD552" s="51"/>
      <c r="DE552" s="51"/>
      <c r="DF552" s="51"/>
      <c r="DG552" s="51"/>
      <c r="DH552" s="51"/>
      <c r="DI552" s="51"/>
      <c r="DJ552" s="51"/>
      <c r="DK552" s="51"/>
      <c r="DL552" s="51"/>
      <c r="DM552" s="51"/>
      <c r="DN552" s="51"/>
      <c r="DO552" s="51"/>
      <c r="DP552" s="51"/>
      <c r="DQ552" s="51"/>
      <c r="DR552" s="51"/>
      <c r="DS552" s="51"/>
      <c r="DT552" s="51"/>
      <c r="DU552" s="51"/>
      <c r="DV552" s="51"/>
      <c r="DW552" s="51"/>
      <c r="DX552" s="51"/>
      <c r="DY552" s="51"/>
      <c r="DZ552" s="51"/>
      <c r="EA552" s="51"/>
      <c r="EB552" s="51"/>
      <c r="EC552" s="51"/>
      <c r="ED552" s="51"/>
      <c r="EE552" s="51"/>
      <c r="EF552" s="51"/>
      <c r="EG552" s="51"/>
      <c r="EH552" s="51"/>
      <c r="EI552" s="51"/>
      <c r="EJ552" s="51"/>
      <c r="EK552" s="51"/>
      <c r="EL552" s="51"/>
      <c r="EM552" s="51"/>
      <c r="EN552" s="51"/>
      <c r="EO552" s="51"/>
      <c r="EP552" s="51"/>
      <c r="EQ552" s="51"/>
      <c r="ER552" s="51"/>
      <c r="ES552" s="51"/>
      <c r="ET552" s="51"/>
      <c r="EU552" s="51"/>
      <c r="EV552" s="51"/>
      <c r="EW552" s="51"/>
      <c r="EX552" s="51"/>
      <c r="EY552" s="51"/>
      <c r="EZ552" s="51"/>
      <c r="FA552" s="51"/>
      <c r="FB552" s="51"/>
      <c r="FC552" s="51"/>
      <c r="FD552" s="51"/>
      <c r="FE552" s="51"/>
      <c r="FF552" s="51"/>
      <c r="FG552" s="51"/>
      <c r="FH552" s="51"/>
      <c r="FI552" s="51"/>
      <c r="FJ552" s="51"/>
      <c r="FK552" s="51"/>
      <c r="FL552" s="51"/>
      <c r="FM552" s="51"/>
      <c r="FN552" s="51"/>
      <c r="FO552" s="51"/>
      <c r="FP552" s="51"/>
      <c r="FQ552" s="51"/>
      <c r="FR552" s="51"/>
      <c r="FS552" s="51"/>
      <c r="FT552" s="51"/>
      <c r="FU552" s="51"/>
      <c r="FV552" s="51"/>
      <c r="FW552" s="51"/>
      <c r="FX552" s="51"/>
      <c r="FY552" s="51"/>
      <c r="FZ552" s="51"/>
      <c r="GA552" s="51"/>
      <c r="GB552" s="51"/>
      <c r="GC552" s="51"/>
      <c r="GD552" s="51"/>
      <c r="GE552" s="51"/>
      <c r="GF552" s="51"/>
      <c r="GG552" s="51"/>
      <c r="GH552" s="51"/>
      <c r="GI552" s="51"/>
      <c r="GJ552" s="51"/>
      <c r="GK552" s="51"/>
      <c r="GL552" s="51"/>
      <c r="GM552" s="51"/>
      <c r="GN552" s="51"/>
      <c r="GO552" s="51"/>
      <c r="GP552" s="51"/>
      <c r="GQ552" s="51"/>
      <c r="GR552" s="51"/>
      <c r="GS552" s="51"/>
      <c r="GT552" s="51"/>
      <c r="GU552" s="51"/>
      <c r="GV552" s="51"/>
      <c r="GW552" s="51"/>
      <c r="GX552" s="51"/>
      <c r="GY552" s="51"/>
      <c r="GZ552" s="51"/>
      <c r="HA552" s="51"/>
      <c r="HB552" s="51"/>
      <c r="HC552" s="51"/>
      <c r="HD552" s="51"/>
      <c r="HE552" s="51"/>
      <c r="HF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c r="BS553" s="51"/>
      <c r="BT553" s="51"/>
      <c r="BU553" s="51"/>
      <c r="BV553" s="51"/>
      <c r="BW553" s="51"/>
      <c r="BX553" s="51"/>
      <c r="BY553" s="51"/>
      <c r="BZ553" s="51"/>
      <c r="CA553" s="51"/>
      <c r="CB553" s="51"/>
      <c r="CC553" s="51"/>
      <c r="CD553" s="51"/>
      <c r="CE553" s="51"/>
      <c r="CF553" s="51"/>
      <c r="CG553" s="51"/>
      <c r="CH553" s="51"/>
      <c r="CI553" s="51"/>
      <c r="CJ553" s="51"/>
      <c r="CK553" s="51"/>
      <c r="CL553" s="51"/>
      <c r="CM553" s="51"/>
      <c r="CN553" s="51"/>
      <c r="CO553" s="51"/>
      <c r="CP553" s="51"/>
      <c r="CQ553" s="51"/>
      <c r="CR553" s="51"/>
      <c r="CS553" s="51"/>
      <c r="CT553" s="51"/>
      <c r="CU553" s="51"/>
      <c r="CV553" s="51"/>
      <c r="CW553" s="51"/>
      <c r="CX553" s="51"/>
      <c r="CY553" s="51"/>
      <c r="CZ553" s="51"/>
      <c r="DA553" s="51"/>
      <c r="DB553" s="51"/>
      <c r="DC553" s="51"/>
      <c r="DD553" s="51"/>
      <c r="DE553" s="51"/>
      <c r="DF553" s="51"/>
      <c r="DG553" s="51"/>
      <c r="DH553" s="51"/>
      <c r="DI553" s="51"/>
      <c r="DJ553" s="51"/>
      <c r="DK553" s="51"/>
      <c r="DL553" s="51"/>
      <c r="DM553" s="51"/>
      <c r="DN553" s="51"/>
      <c r="DO553" s="51"/>
      <c r="DP553" s="51"/>
      <c r="DQ553" s="51"/>
      <c r="DR553" s="51"/>
      <c r="DS553" s="51"/>
      <c r="DT553" s="51"/>
      <c r="DU553" s="51"/>
      <c r="DV553" s="51"/>
      <c r="DW553" s="51"/>
      <c r="DX553" s="51"/>
      <c r="DY553" s="51"/>
      <c r="DZ553" s="51"/>
      <c r="EA553" s="51"/>
      <c r="EB553" s="51"/>
      <c r="EC553" s="51"/>
      <c r="ED553" s="51"/>
      <c r="EE553" s="51"/>
      <c r="EF553" s="51"/>
      <c r="EG553" s="51"/>
      <c r="EH553" s="51"/>
      <c r="EI553" s="51"/>
      <c r="EJ553" s="51"/>
      <c r="EK553" s="51"/>
      <c r="EL553" s="51"/>
      <c r="EM553" s="51"/>
      <c r="EN553" s="51"/>
      <c r="EO553" s="51"/>
      <c r="EP553" s="51"/>
      <c r="EQ553" s="51"/>
      <c r="ER553" s="51"/>
      <c r="ES553" s="51"/>
      <c r="ET553" s="51"/>
      <c r="EU553" s="51"/>
      <c r="EV553" s="51"/>
      <c r="EW553" s="51"/>
      <c r="EX553" s="51"/>
      <c r="EY553" s="51"/>
      <c r="EZ553" s="51"/>
      <c r="FA553" s="51"/>
      <c r="FB553" s="51"/>
      <c r="FC553" s="51"/>
      <c r="FD553" s="51"/>
      <c r="FE553" s="51"/>
      <c r="FF553" s="51"/>
      <c r="FG553" s="51"/>
      <c r="FH553" s="51"/>
      <c r="FI553" s="51"/>
      <c r="FJ553" s="51"/>
      <c r="FK553" s="51"/>
      <c r="FL553" s="51"/>
      <c r="FM553" s="51"/>
      <c r="FN553" s="51"/>
      <c r="FO553" s="51"/>
      <c r="FP553" s="51"/>
      <c r="FQ553" s="51"/>
      <c r="FR553" s="51"/>
      <c r="FS553" s="51"/>
      <c r="FT553" s="51"/>
      <c r="FU553" s="51"/>
      <c r="FV553" s="51"/>
      <c r="FW553" s="51"/>
      <c r="FX553" s="51"/>
      <c r="FY553" s="51"/>
      <c r="FZ553" s="51"/>
      <c r="GA553" s="51"/>
      <c r="GB553" s="51"/>
      <c r="GC553" s="51"/>
      <c r="GD553" s="51"/>
      <c r="GE553" s="51"/>
      <c r="GF553" s="51"/>
      <c r="GG553" s="51"/>
      <c r="GH553" s="51"/>
      <c r="GI553" s="51"/>
      <c r="GJ553" s="51"/>
      <c r="GK553" s="51"/>
      <c r="GL553" s="51"/>
      <c r="GM553" s="51"/>
      <c r="GN553" s="51"/>
      <c r="GO553" s="51"/>
      <c r="GP553" s="51"/>
      <c r="GQ553" s="51"/>
      <c r="GR553" s="51"/>
      <c r="GS553" s="51"/>
      <c r="GT553" s="51"/>
      <c r="GU553" s="51"/>
      <c r="GV553" s="51"/>
      <c r="GW553" s="51"/>
      <c r="GX553" s="51"/>
      <c r="GY553" s="51"/>
      <c r="GZ553" s="51"/>
      <c r="HA553" s="51"/>
      <c r="HB553" s="51"/>
      <c r="HC553" s="51"/>
      <c r="HD553" s="51"/>
      <c r="HE553" s="51"/>
      <c r="HF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c r="BS554" s="51"/>
      <c r="BT554" s="51"/>
      <c r="BU554" s="51"/>
      <c r="BV554" s="51"/>
      <c r="BW554" s="51"/>
      <c r="BX554" s="51"/>
      <c r="BY554" s="51"/>
      <c r="BZ554" s="51"/>
      <c r="CA554" s="51"/>
      <c r="CB554" s="51"/>
      <c r="CC554" s="51"/>
      <c r="CD554" s="51"/>
      <c r="CE554" s="51"/>
      <c r="CF554" s="51"/>
      <c r="CG554" s="51"/>
      <c r="CH554" s="51"/>
      <c r="CI554" s="51"/>
      <c r="CJ554" s="51"/>
      <c r="CK554" s="51"/>
      <c r="CL554" s="51"/>
      <c r="CM554" s="51"/>
      <c r="CN554" s="51"/>
      <c r="CO554" s="51"/>
      <c r="CP554" s="51"/>
      <c r="CQ554" s="51"/>
      <c r="CR554" s="51"/>
      <c r="CS554" s="51"/>
      <c r="CT554" s="51"/>
      <c r="CU554" s="51"/>
      <c r="CV554" s="51"/>
      <c r="CW554" s="51"/>
      <c r="CX554" s="51"/>
      <c r="CY554" s="51"/>
      <c r="CZ554" s="51"/>
      <c r="DA554" s="51"/>
      <c r="DB554" s="51"/>
      <c r="DC554" s="51"/>
      <c r="DD554" s="51"/>
      <c r="DE554" s="51"/>
      <c r="DF554" s="51"/>
      <c r="DG554" s="51"/>
      <c r="DH554" s="51"/>
      <c r="DI554" s="51"/>
      <c r="DJ554" s="51"/>
      <c r="DK554" s="51"/>
      <c r="DL554" s="51"/>
      <c r="DM554" s="51"/>
      <c r="DN554" s="51"/>
      <c r="DO554" s="51"/>
      <c r="DP554" s="51"/>
      <c r="DQ554" s="51"/>
      <c r="DR554" s="51"/>
      <c r="DS554" s="51"/>
      <c r="DT554" s="51"/>
      <c r="DU554" s="51"/>
      <c r="DV554" s="51"/>
      <c r="DW554" s="51"/>
      <c r="DX554" s="51"/>
      <c r="DY554" s="51"/>
      <c r="DZ554" s="51"/>
      <c r="EA554" s="51"/>
      <c r="EB554" s="51"/>
      <c r="EC554" s="51"/>
      <c r="ED554" s="51"/>
      <c r="EE554" s="51"/>
      <c r="EF554" s="51"/>
      <c r="EG554" s="51"/>
      <c r="EH554" s="51"/>
      <c r="EI554" s="51"/>
      <c r="EJ554" s="51"/>
      <c r="EK554" s="51"/>
      <c r="EL554" s="51"/>
      <c r="EM554" s="51"/>
      <c r="EN554" s="51"/>
      <c r="EO554" s="51"/>
      <c r="EP554" s="51"/>
      <c r="EQ554" s="51"/>
      <c r="ER554" s="51"/>
      <c r="ES554" s="51"/>
      <c r="ET554" s="51"/>
      <c r="EU554" s="51"/>
      <c r="EV554" s="51"/>
      <c r="EW554" s="51"/>
      <c r="EX554" s="51"/>
      <c r="EY554" s="51"/>
      <c r="EZ554" s="51"/>
      <c r="FA554" s="51"/>
      <c r="FB554" s="51"/>
      <c r="FC554" s="51"/>
      <c r="FD554" s="51"/>
      <c r="FE554" s="51"/>
      <c r="FF554" s="51"/>
      <c r="FG554" s="51"/>
      <c r="FH554" s="51"/>
      <c r="FI554" s="51"/>
      <c r="FJ554" s="51"/>
      <c r="FK554" s="51"/>
      <c r="FL554" s="51"/>
      <c r="FM554" s="51"/>
      <c r="FN554" s="51"/>
      <c r="FO554" s="51"/>
      <c r="FP554" s="51"/>
      <c r="FQ554" s="51"/>
      <c r="FR554" s="51"/>
      <c r="FS554" s="51"/>
      <c r="FT554" s="51"/>
      <c r="FU554" s="51"/>
      <c r="FV554" s="51"/>
      <c r="FW554" s="51"/>
      <c r="FX554" s="51"/>
      <c r="FY554" s="51"/>
      <c r="FZ554" s="51"/>
      <c r="GA554" s="51"/>
      <c r="GB554" s="51"/>
      <c r="GC554" s="51"/>
      <c r="GD554" s="51"/>
      <c r="GE554" s="51"/>
      <c r="GF554" s="51"/>
      <c r="GG554" s="51"/>
      <c r="GH554" s="51"/>
      <c r="GI554" s="51"/>
      <c r="GJ554" s="51"/>
      <c r="GK554" s="51"/>
      <c r="GL554" s="51"/>
      <c r="GM554" s="51"/>
      <c r="GN554" s="51"/>
      <c r="GO554" s="51"/>
      <c r="GP554" s="51"/>
      <c r="GQ554" s="51"/>
      <c r="GR554" s="51"/>
      <c r="GS554" s="51"/>
      <c r="GT554" s="51"/>
      <c r="GU554" s="51"/>
      <c r="GV554" s="51"/>
      <c r="GW554" s="51"/>
      <c r="GX554" s="51"/>
      <c r="GY554" s="51"/>
      <c r="GZ554" s="51"/>
      <c r="HA554" s="51"/>
      <c r="HB554" s="51"/>
      <c r="HC554" s="51"/>
      <c r="HD554" s="51"/>
      <c r="HE554" s="51"/>
      <c r="HF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c r="BS555" s="51"/>
      <c r="BT555" s="51"/>
      <c r="BU555" s="51"/>
      <c r="BV555" s="51"/>
      <c r="BW555" s="51"/>
      <c r="BX555" s="51"/>
      <c r="BY555" s="51"/>
      <c r="BZ555" s="51"/>
      <c r="CA555" s="51"/>
      <c r="CB555" s="51"/>
      <c r="CC555" s="51"/>
      <c r="CD555" s="51"/>
      <c r="CE555" s="51"/>
      <c r="CF555" s="51"/>
      <c r="CG555" s="51"/>
      <c r="CH555" s="51"/>
      <c r="CI555" s="51"/>
      <c r="CJ555" s="51"/>
      <c r="CK555" s="51"/>
      <c r="CL555" s="51"/>
      <c r="CM555" s="51"/>
      <c r="CN555" s="51"/>
      <c r="CO555" s="51"/>
      <c r="CP555" s="51"/>
      <c r="CQ555" s="51"/>
      <c r="CR555" s="51"/>
      <c r="CS555" s="51"/>
      <c r="CT555" s="51"/>
      <c r="CU555" s="51"/>
      <c r="CV555" s="51"/>
      <c r="CW555" s="51"/>
      <c r="CX555" s="51"/>
      <c r="CY555" s="51"/>
      <c r="CZ555" s="51"/>
      <c r="DA555" s="51"/>
      <c r="DB555" s="51"/>
      <c r="DC555" s="51"/>
      <c r="DD555" s="51"/>
      <c r="DE555" s="51"/>
      <c r="DF555" s="51"/>
      <c r="DG555" s="51"/>
      <c r="DH555" s="51"/>
      <c r="DI555" s="51"/>
      <c r="DJ555" s="51"/>
      <c r="DK555" s="51"/>
      <c r="DL555" s="51"/>
      <c r="DM555" s="51"/>
      <c r="DN555" s="51"/>
      <c r="DO555" s="51"/>
      <c r="DP555" s="51"/>
      <c r="DQ555" s="51"/>
      <c r="DR555" s="51"/>
      <c r="DS555" s="51"/>
      <c r="DT555" s="51"/>
      <c r="DU555" s="51"/>
      <c r="DV555" s="51"/>
      <c r="DW555" s="51"/>
      <c r="DX555" s="51"/>
      <c r="DY555" s="51"/>
      <c r="DZ555" s="51"/>
      <c r="EA555" s="51"/>
      <c r="EB555" s="51"/>
      <c r="EC555" s="51"/>
      <c r="ED555" s="51"/>
      <c r="EE555" s="51"/>
      <c r="EF555" s="51"/>
      <c r="EG555" s="51"/>
      <c r="EH555" s="51"/>
      <c r="EI555" s="51"/>
      <c r="EJ555" s="51"/>
      <c r="EK555" s="51"/>
      <c r="EL555" s="51"/>
      <c r="EM555" s="51"/>
      <c r="EN555" s="51"/>
      <c r="EO555" s="51"/>
      <c r="EP555" s="51"/>
      <c r="EQ555" s="51"/>
      <c r="ER555" s="51"/>
      <c r="ES555" s="51"/>
      <c r="ET555" s="51"/>
      <c r="EU555" s="51"/>
      <c r="EV555" s="51"/>
      <c r="EW555" s="51"/>
      <c r="EX555" s="51"/>
      <c r="EY555" s="51"/>
      <c r="EZ555" s="51"/>
      <c r="FA555" s="51"/>
      <c r="FB555" s="51"/>
      <c r="FC555" s="51"/>
      <c r="FD555" s="51"/>
      <c r="FE555" s="51"/>
      <c r="FF555" s="51"/>
      <c r="FG555" s="51"/>
      <c r="FH555" s="51"/>
      <c r="FI555" s="51"/>
      <c r="FJ555" s="51"/>
      <c r="FK555" s="51"/>
      <c r="FL555" s="51"/>
      <c r="FM555" s="51"/>
      <c r="FN555" s="51"/>
      <c r="FO555" s="51"/>
      <c r="FP555" s="51"/>
      <c r="FQ555" s="51"/>
      <c r="FR555" s="51"/>
      <c r="FS555" s="51"/>
      <c r="FT555" s="51"/>
      <c r="FU555" s="51"/>
      <c r="FV555" s="51"/>
      <c r="FW555" s="51"/>
      <c r="FX555" s="51"/>
      <c r="FY555" s="51"/>
      <c r="FZ555" s="51"/>
      <c r="GA555" s="51"/>
      <c r="GB555" s="51"/>
      <c r="GC555" s="51"/>
      <c r="GD555" s="51"/>
      <c r="GE555" s="51"/>
      <c r="GF555" s="51"/>
      <c r="GG555" s="51"/>
      <c r="GH555" s="51"/>
      <c r="GI555" s="51"/>
      <c r="GJ555" s="51"/>
      <c r="GK555" s="51"/>
      <c r="GL555" s="51"/>
      <c r="GM555" s="51"/>
      <c r="GN555" s="51"/>
      <c r="GO555" s="51"/>
      <c r="GP555" s="51"/>
      <c r="GQ555" s="51"/>
      <c r="GR555" s="51"/>
      <c r="GS555" s="51"/>
      <c r="GT555" s="51"/>
      <c r="GU555" s="51"/>
      <c r="GV555" s="51"/>
      <c r="GW555" s="51"/>
      <c r="GX555" s="51"/>
      <c r="GY555" s="51"/>
      <c r="GZ555" s="51"/>
      <c r="HA555" s="51"/>
      <c r="HB555" s="51"/>
      <c r="HC555" s="51"/>
      <c r="HD555" s="51"/>
      <c r="HE555" s="51"/>
      <c r="HF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c r="BS556" s="51"/>
      <c r="BT556" s="51"/>
      <c r="BU556" s="51"/>
      <c r="BV556" s="51"/>
      <c r="BW556" s="51"/>
      <c r="BX556" s="51"/>
      <c r="BY556" s="51"/>
      <c r="BZ556" s="51"/>
      <c r="CA556" s="51"/>
      <c r="CB556" s="51"/>
      <c r="CC556" s="51"/>
      <c r="CD556" s="51"/>
      <c r="CE556" s="51"/>
      <c r="CF556" s="51"/>
      <c r="CG556" s="51"/>
      <c r="CH556" s="51"/>
      <c r="CI556" s="51"/>
      <c r="CJ556" s="51"/>
      <c r="CK556" s="51"/>
      <c r="CL556" s="51"/>
      <c r="CM556" s="51"/>
      <c r="CN556" s="51"/>
      <c r="CO556" s="51"/>
      <c r="CP556" s="51"/>
      <c r="CQ556" s="51"/>
      <c r="CR556" s="51"/>
      <c r="CS556" s="51"/>
      <c r="CT556" s="51"/>
      <c r="CU556" s="51"/>
      <c r="CV556" s="51"/>
      <c r="CW556" s="51"/>
      <c r="CX556" s="51"/>
      <c r="CY556" s="51"/>
      <c r="CZ556" s="51"/>
      <c r="DA556" s="51"/>
      <c r="DB556" s="51"/>
      <c r="DC556" s="51"/>
      <c r="DD556" s="51"/>
      <c r="DE556" s="51"/>
      <c r="DF556" s="51"/>
      <c r="DG556" s="51"/>
      <c r="DH556" s="51"/>
      <c r="DI556" s="51"/>
      <c r="DJ556" s="51"/>
      <c r="DK556" s="51"/>
      <c r="DL556" s="51"/>
      <c r="DM556" s="51"/>
      <c r="DN556" s="51"/>
      <c r="DO556" s="51"/>
      <c r="DP556" s="51"/>
      <c r="DQ556" s="51"/>
      <c r="DR556" s="51"/>
      <c r="DS556" s="51"/>
      <c r="DT556" s="51"/>
      <c r="DU556" s="51"/>
      <c r="DV556" s="51"/>
      <c r="DW556" s="51"/>
      <c r="DX556" s="51"/>
      <c r="DY556" s="51"/>
      <c r="DZ556" s="51"/>
      <c r="EA556" s="51"/>
      <c r="EB556" s="51"/>
      <c r="EC556" s="51"/>
      <c r="ED556" s="51"/>
      <c r="EE556" s="51"/>
      <c r="EF556" s="51"/>
      <c r="EG556" s="51"/>
      <c r="EH556" s="51"/>
      <c r="EI556" s="51"/>
      <c r="EJ556" s="51"/>
      <c r="EK556" s="51"/>
      <c r="EL556" s="51"/>
      <c r="EM556" s="51"/>
      <c r="EN556" s="51"/>
      <c r="EO556" s="51"/>
      <c r="EP556" s="51"/>
      <c r="EQ556" s="51"/>
      <c r="ER556" s="51"/>
      <c r="ES556" s="51"/>
      <c r="ET556" s="51"/>
      <c r="EU556" s="51"/>
      <c r="EV556" s="51"/>
      <c r="EW556" s="51"/>
      <c r="EX556" s="51"/>
      <c r="EY556" s="51"/>
      <c r="EZ556" s="51"/>
      <c r="FA556" s="51"/>
      <c r="FB556" s="51"/>
      <c r="FC556" s="51"/>
      <c r="FD556" s="51"/>
      <c r="FE556" s="51"/>
      <c r="FF556" s="51"/>
      <c r="FG556" s="51"/>
      <c r="FH556" s="51"/>
      <c r="FI556" s="51"/>
      <c r="FJ556" s="51"/>
      <c r="FK556" s="51"/>
      <c r="FL556" s="51"/>
      <c r="FM556" s="51"/>
      <c r="FN556" s="51"/>
      <c r="FO556" s="51"/>
      <c r="FP556" s="51"/>
      <c r="FQ556" s="51"/>
      <c r="FR556" s="51"/>
      <c r="FS556" s="51"/>
      <c r="FT556" s="51"/>
      <c r="FU556" s="51"/>
      <c r="FV556" s="51"/>
      <c r="FW556" s="51"/>
      <c r="FX556" s="51"/>
      <c r="FY556" s="51"/>
      <c r="FZ556" s="51"/>
      <c r="GA556" s="51"/>
      <c r="GB556" s="51"/>
      <c r="GC556" s="51"/>
      <c r="GD556" s="51"/>
      <c r="GE556" s="51"/>
      <c r="GF556" s="51"/>
      <c r="GG556" s="51"/>
      <c r="GH556" s="51"/>
      <c r="GI556" s="51"/>
      <c r="GJ556" s="51"/>
      <c r="GK556" s="51"/>
      <c r="GL556" s="51"/>
      <c r="GM556" s="51"/>
      <c r="GN556" s="51"/>
      <c r="GO556" s="51"/>
      <c r="GP556" s="51"/>
      <c r="GQ556" s="51"/>
      <c r="GR556" s="51"/>
      <c r="GS556" s="51"/>
      <c r="GT556" s="51"/>
      <c r="GU556" s="51"/>
      <c r="GV556" s="51"/>
      <c r="GW556" s="51"/>
      <c r="GX556" s="51"/>
      <c r="GY556" s="51"/>
      <c r="GZ556" s="51"/>
      <c r="HA556" s="51"/>
      <c r="HB556" s="51"/>
      <c r="HC556" s="51"/>
      <c r="HD556" s="51"/>
      <c r="HE556" s="51"/>
      <c r="HF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c r="BS557" s="51"/>
      <c r="BT557" s="51"/>
      <c r="BU557" s="51"/>
      <c r="BV557" s="51"/>
      <c r="BW557" s="51"/>
      <c r="BX557" s="51"/>
      <c r="BY557" s="51"/>
      <c r="BZ557" s="51"/>
      <c r="CA557" s="51"/>
      <c r="CB557" s="51"/>
      <c r="CC557" s="51"/>
      <c r="CD557" s="51"/>
      <c r="CE557" s="51"/>
      <c r="CF557" s="51"/>
      <c r="CG557" s="51"/>
      <c r="CH557" s="51"/>
      <c r="CI557" s="51"/>
      <c r="CJ557" s="51"/>
      <c r="CK557" s="51"/>
      <c r="CL557" s="51"/>
      <c r="CM557" s="51"/>
      <c r="CN557" s="51"/>
      <c r="CO557" s="51"/>
      <c r="CP557" s="51"/>
      <c r="CQ557" s="51"/>
      <c r="CR557" s="51"/>
      <c r="CS557" s="51"/>
      <c r="CT557" s="51"/>
      <c r="CU557" s="51"/>
      <c r="CV557" s="51"/>
      <c r="CW557" s="51"/>
      <c r="CX557" s="51"/>
      <c r="CY557" s="51"/>
      <c r="CZ557" s="51"/>
      <c r="DA557" s="51"/>
      <c r="DB557" s="51"/>
      <c r="DC557" s="51"/>
      <c r="DD557" s="51"/>
      <c r="DE557" s="51"/>
      <c r="DF557" s="51"/>
      <c r="DG557" s="51"/>
      <c r="DH557" s="51"/>
      <c r="DI557" s="51"/>
      <c r="DJ557" s="51"/>
      <c r="DK557" s="51"/>
      <c r="DL557" s="51"/>
      <c r="DM557" s="51"/>
      <c r="DN557" s="51"/>
      <c r="DO557" s="51"/>
      <c r="DP557" s="51"/>
      <c r="DQ557" s="51"/>
      <c r="DR557" s="51"/>
      <c r="DS557" s="51"/>
      <c r="DT557" s="51"/>
      <c r="DU557" s="51"/>
      <c r="DV557" s="51"/>
      <c r="DW557" s="51"/>
      <c r="DX557" s="51"/>
      <c r="DY557" s="51"/>
      <c r="DZ557" s="51"/>
      <c r="EA557" s="51"/>
      <c r="EB557" s="51"/>
      <c r="EC557" s="51"/>
      <c r="ED557" s="51"/>
      <c r="EE557" s="51"/>
      <c r="EF557" s="51"/>
      <c r="EG557" s="51"/>
      <c r="EH557" s="51"/>
      <c r="EI557" s="51"/>
      <c r="EJ557" s="51"/>
      <c r="EK557" s="51"/>
      <c r="EL557" s="51"/>
      <c r="EM557" s="51"/>
      <c r="EN557" s="51"/>
      <c r="EO557" s="51"/>
      <c r="EP557" s="51"/>
      <c r="EQ557" s="51"/>
      <c r="ER557" s="51"/>
      <c r="ES557" s="51"/>
      <c r="ET557" s="51"/>
      <c r="EU557" s="51"/>
      <c r="EV557" s="51"/>
      <c r="EW557" s="51"/>
      <c r="EX557" s="51"/>
      <c r="EY557" s="51"/>
      <c r="EZ557" s="51"/>
      <c r="FA557" s="51"/>
      <c r="FB557" s="51"/>
      <c r="FC557" s="51"/>
      <c r="FD557" s="51"/>
      <c r="FE557" s="51"/>
      <c r="FF557" s="51"/>
      <c r="FG557" s="51"/>
      <c r="FH557" s="51"/>
      <c r="FI557" s="51"/>
      <c r="FJ557" s="51"/>
      <c r="FK557" s="51"/>
      <c r="FL557" s="51"/>
      <c r="FM557" s="51"/>
      <c r="FN557" s="51"/>
      <c r="FO557" s="51"/>
      <c r="FP557" s="51"/>
      <c r="FQ557" s="51"/>
      <c r="FR557" s="51"/>
      <c r="FS557" s="51"/>
      <c r="FT557" s="51"/>
      <c r="FU557" s="51"/>
      <c r="FV557" s="51"/>
      <c r="FW557" s="51"/>
      <c r="FX557" s="51"/>
      <c r="FY557" s="51"/>
      <c r="FZ557" s="51"/>
      <c r="GA557" s="51"/>
      <c r="GB557" s="51"/>
      <c r="GC557" s="51"/>
      <c r="GD557" s="51"/>
      <c r="GE557" s="51"/>
      <c r="GF557" s="51"/>
      <c r="GG557" s="51"/>
      <c r="GH557" s="51"/>
      <c r="GI557" s="51"/>
      <c r="GJ557" s="51"/>
      <c r="GK557" s="51"/>
      <c r="GL557" s="51"/>
      <c r="GM557" s="51"/>
      <c r="GN557" s="51"/>
      <c r="GO557" s="51"/>
      <c r="GP557" s="51"/>
      <c r="GQ557" s="51"/>
      <c r="GR557" s="51"/>
      <c r="GS557" s="51"/>
      <c r="GT557" s="51"/>
      <c r="GU557" s="51"/>
      <c r="GV557" s="51"/>
      <c r="GW557" s="51"/>
      <c r="GX557" s="51"/>
      <c r="GY557" s="51"/>
      <c r="GZ557" s="51"/>
      <c r="HA557" s="51"/>
      <c r="HB557" s="51"/>
      <c r="HC557" s="51"/>
      <c r="HD557" s="51"/>
      <c r="HE557" s="51"/>
      <c r="HF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c r="BS558" s="51"/>
      <c r="BT558" s="51"/>
      <c r="BU558" s="51"/>
      <c r="BV558" s="51"/>
      <c r="BW558" s="51"/>
      <c r="BX558" s="51"/>
      <c r="BY558" s="51"/>
      <c r="BZ558" s="51"/>
      <c r="CA558" s="51"/>
      <c r="CB558" s="51"/>
      <c r="CC558" s="51"/>
      <c r="CD558" s="51"/>
      <c r="CE558" s="51"/>
      <c r="CF558" s="51"/>
      <c r="CG558" s="51"/>
      <c r="CH558" s="51"/>
      <c r="CI558" s="51"/>
      <c r="CJ558" s="51"/>
      <c r="CK558" s="51"/>
      <c r="CL558" s="51"/>
      <c r="CM558" s="51"/>
      <c r="CN558" s="51"/>
      <c r="CO558" s="51"/>
      <c r="CP558" s="51"/>
      <c r="CQ558" s="51"/>
      <c r="CR558" s="51"/>
      <c r="CS558" s="51"/>
      <c r="CT558" s="51"/>
      <c r="CU558" s="51"/>
      <c r="CV558" s="51"/>
      <c r="CW558" s="51"/>
      <c r="CX558" s="51"/>
      <c r="CY558" s="51"/>
      <c r="CZ558" s="51"/>
      <c r="DA558" s="51"/>
      <c r="DB558" s="51"/>
      <c r="DC558" s="51"/>
      <c r="DD558" s="51"/>
      <c r="DE558" s="51"/>
      <c r="DF558" s="51"/>
      <c r="DG558" s="51"/>
      <c r="DH558" s="51"/>
      <c r="DI558" s="51"/>
      <c r="DJ558" s="51"/>
      <c r="DK558" s="51"/>
      <c r="DL558" s="51"/>
      <c r="DM558" s="51"/>
      <c r="DN558" s="51"/>
      <c r="DO558" s="51"/>
      <c r="DP558" s="51"/>
      <c r="DQ558" s="51"/>
      <c r="DR558" s="51"/>
      <c r="DS558" s="51"/>
      <c r="DT558" s="51"/>
      <c r="DU558" s="51"/>
      <c r="DV558" s="51"/>
      <c r="DW558" s="51"/>
      <c r="DX558" s="51"/>
      <c r="DY558" s="51"/>
      <c r="DZ558" s="51"/>
      <c r="EA558" s="51"/>
      <c r="EB558" s="51"/>
      <c r="EC558" s="51"/>
      <c r="ED558" s="51"/>
      <c r="EE558" s="51"/>
      <c r="EF558" s="51"/>
      <c r="EG558" s="51"/>
      <c r="EH558" s="51"/>
      <c r="EI558" s="51"/>
      <c r="EJ558" s="51"/>
      <c r="EK558" s="51"/>
      <c r="EL558" s="51"/>
      <c r="EM558" s="51"/>
      <c r="EN558" s="51"/>
      <c r="EO558" s="51"/>
      <c r="EP558" s="51"/>
      <c r="EQ558" s="51"/>
      <c r="ER558" s="51"/>
      <c r="ES558" s="51"/>
      <c r="ET558" s="51"/>
      <c r="EU558" s="51"/>
      <c r="EV558" s="51"/>
      <c r="EW558" s="51"/>
      <c r="EX558" s="51"/>
      <c r="EY558" s="51"/>
      <c r="EZ558" s="51"/>
      <c r="FA558" s="51"/>
      <c r="FB558" s="51"/>
      <c r="FC558" s="51"/>
      <c r="FD558" s="51"/>
      <c r="FE558" s="51"/>
      <c r="FF558" s="51"/>
      <c r="FG558" s="51"/>
      <c r="FH558" s="51"/>
      <c r="FI558" s="51"/>
      <c r="FJ558" s="51"/>
      <c r="FK558" s="51"/>
      <c r="FL558" s="51"/>
      <c r="FM558" s="51"/>
      <c r="FN558" s="51"/>
      <c r="FO558" s="51"/>
      <c r="FP558" s="51"/>
      <c r="FQ558" s="51"/>
      <c r="FR558" s="51"/>
      <c r="FS558" s="51"/>
      <c r="FT558" s="51"/>
      <c r="FU558" s="51"/>
      <c r="FV558" s="51"/>
      <c r="FW558" s="51"/>
      <c r="FX558" s="51"/>
      <c r="FY558" s="51"/>
      <c r="FZ558" s="51"/>
      <c r="GA558" s="51"/>
      <c r="GB558" s="51"/>
      <c r="GC558" s="51"/>
      <c r="GD558" s="51"/>
      <c r="GE558" s="51"/>
      <c r="GF558" s="51"/>
      <c r="GG558" s="51"/>
      <c r="GH558" s="51"/>
      <c r="GI558" s="51"/>
      <c r="GJ558" s="51"/>
      <c r="GK558" s="51"/>
      <c r="GL558" s="51"/>
      <c r="GM558" s="51"/>
      <c r="GN558" s="51"/>
      <c r="GO558" s="51"/>
      <c r="GP558" s="51"/>
      <c r="GQ558" s="51"/>
      <c r="GR558" s="51"/>
      <c r="GS558" s="51"/>
      <c r="GT558" s="51"/>
      <c r="GU558" s="51"/>
      <c r="GV558" s="51"/>
      <c r="GW558" s="51"/>
      <c r="GX558" s="51"/>
      <c r="GY558" s="51"/>
      <c r="GZ558" s="51"/>
      <c r="HA558" s="51"/>
      <c r="HB558" s="51"/>
      <c r="HC558" s="51"/>
      <c r="HD558" s="51"/>
      <c r="HE558" s="51"/>
      <c r="HF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c r="BS559" s="51"/>
      <c r="BT559" s="51"/>
      <c r="BU559" s="51"/>
      <c r="BV559" s="51"/>
      <c r="BW559" s="51"/>
      <c r="BX559" s="51"/>
      <c r="BY559" s="51"/>
      <c r="BZ559" s="51"/>
      <c r="CA559" s="51"/>
      <c r="CB559" s="51"/>
      <c r="CC559" s="51"/>
      <c r="CD559" s="51"/>
      <c r="CE559" s="51"/>
      <c r="CF559" s="51"/>
      <c r="CG559" s="51"/>
      <c r="CH559" s="51"/>
      <c r="CI559" s="51"/>
      <c r="CJ559" s="51"/>
      <c r="CK559" s="51"/>
      <c r="CL559" s="51"/>
      <c r="CM559" s="51"/>
      <c r="CN559" s="51"/>
      <c r="CO559" s="51"/>
      <c r="CP559" s="51"/>
      <c r="CQ559" s="51"/>
      <c r="CR559" s="51"/>
      <c r="CS559" s="51"/>
      <c r="CT559" s="51"/>
      <c r="CU559" s="51"/>
      <c r="CV559" s="51"/>
      <c r="CW559" s="51"/>
      <c r="CX559" s="51"/>
      <c r="CY559" s="51"/>
      <c r="CZ559" s="51"/>
      <c r="DA559" s="51"/>
      <c r="DB559" s="51"/>
      <c r="DC559" s="51"/>
      <c r="DD559" s="51"/>
      <c r="DE559" s="51"/>
      <c r="DF559" s="51"/>
      <c r="DG559" s="51"/>
      <c r="DH559" s="51"/>
      <c r="DI559" s="51"/>
      <c r="DJ559" s="51"/>
      <c r="DK559" s="51"/>
      <c r="DL559" s="51"/>
      <c r="DM559" s="51"/>
      <c r="DN559" s="51"/>
      <c r="DO559" s="51"/>
      <c r="DP559" s="51"/>
      <c r="DQ559" s="51"/>
      <c r="DR559" s="51"/>
      <c r="DS559" s="51"/>
      <c r="DT559" s="51"/>
      <c r="DU559" s="51"/>
      <c r="DV559" s="51"/>
      <c r="DW559" s="51"/>
      <c r="DX559" s="51"/>
      <c r="DY559" s="51"/>
      <c r="DZ559" s="51"/>
      <c r="EA559" s="51"/>
      <c r="EB559" s="51"/>
      <c r="EC559" s="51"/>
      <c r="ED559" s="51"/>
      <c r="EE559" s="51"/>
      <c r="EF559" s="51"/>
      <c r="EG559" s="51"/>
      <c r="EH559" s="51"/>
      <c r="EI559" s="51"/>
      <c r="EJ559" s="51"/>
      <c r="EK559" s="51"/>
      <c r="EL559" s="51"/>
      <c r="EM559" s="51"/>
      <c r="EN559" s="51"/>
      <c r="EO559" s="51"/>
      <c r="EP559" s="51"/>
      <c r="EQ559" s="51"/>
      <c r="ER559" s="51"/>
      <c r="ES559" s="51"/>
      <c r="ET559" s="51"/>
      <c r="EU559" s="51"/>
      <c r="EV559" s="51"/>
      <c r="EW559" s="51"/>
      <c r="EX559" s="51"/>
      <c r="EY559" s="51"/>
      <c r="EZ559" s="51"/>
      <c r="FA559" s="51"/>
      <c r="FB559" s="51"/>
      <c r="FC559" s="51"/>
      <c r="FD559" s="51"/>
      <c r="FE559" s="51"/>
      <c r="FF559" s="51"/>
      <c r="FG559" s="51"/>
      <c r="FH559" s="51"/>
      <c r="FI559" s="51"/>
      <c r="FJ559" s="51"/>
      <c r="FK559" s="51"/>
      <c r="FL559" s="51"/>
      <c r="FM559" s="51"/>
      <c r="FN559" s="51"/>
      <c r="FO559" s="51"/>
      <c r="FP559" s="51"/>
      <c r="FQ559" s="51"/>
      <c r="FR559" s="51"/>
      <c r="FS559" s="51"/>
      <c r="FT559" s="51"/>
      <c r="FU559" s="51"/>
      <c r="FV559" s="51"/>
      <c r="FW559" s="51"/>
      <c r="FX559" s="51"/>
      <c r="FY559" s="51"/>
      <c r="FZ559" s="51"/>
      <c r="GA559" s="51"/>
      <c r="GB559" s="51"/>
      <c r="GC559" s="51"/>
      <c r="GD559" s="51"/>
      <c r="GE559" s="51"/>
      <c r="GF559" s="51"/>
      <c r="GG559" s="51"/>
      <c r="GH559" s="51"/>
      <c r="GI559" s="51"/>
      <c r="GJ559" s="51"/>
      <c r="GK559" s="51"/>
      <c r="GL559" s="51"/>
      <c r="GM559" s="51"/>
      <c r="GN559" s="51"/>
      <c r="GO559" s="51"/>
      <c r="GP559" s="51"/>
      <c r="GQ559" s="51"/>
      <c r="GR559" s="51"/>
      <c r="GS559" s="51"/>
      <c r="GT559" s="51"/>
      <c r="GU559" s="51"/>
      <c r="GV559" s="51"/>
      <c r="GW559" s="51"/>
      <c r="GX559" s="51"/>
      <c r="GY559" s="51"/>
      <c r="GZ559" s="51"/>
      <c r="HA559" s="51"/>
      <c r="HB559" s="51"/>
      <c r="HC559" s="51"/>
      <c r="HD559" s="51"/>
      <c r="HE559" s="51"/>
      <c r="HF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c r="BS560" s="51"/>
      <c r="BT560" s="51"/>
      <c r="BU560" s="51"/>
      <c r="BV560" s="51"/>
      <c r="BW560" s="51"/>
      <c r="BX560" s="51"/>
      <c r="BY560" s="51"/>
      <c r="BZ560" s="51"/>
      <c r="CA560" s="51"/>
      <c r="CB560" s="51"/>
      <c r="CC560" s="51"/>
      <c r="CD560" s="51"/>
      <c r="CE560" s="51"/>
      <c r="CF560" s="51"/>
      <c r="CG560" s="51"/>
      <c r="CH560" s="51"/>
      <c r="CI560" s="51"/>
      <c r="CJ560" s="51"/>
      <c r="CK560" s="51"/>
      <c r="CL560" s="51"/>
      <c r="CM560" s="51"/>
      <c r="CN560" s="51"/>
      <c r="CO560" s="51"/>
      <c r="CP560" s="51"/>
      <c r="CQ560" s="51"/>
      <c r="CR560" s="51"/>
      <c r="CS560" s="51"/>
      <c r="CT560" s="51"/>
      <c r="CU560" s="51"/>
      <c r="CV560" s="51"/>
      <c r="CW560" s="51"/>
      <c r="CX560" s="51"/>
      <c r="CY560" s="51"/>
      <c r="CZ560" s="51"/>
      <c r="DA560" s="51"/>
      <c r="DB560" s="51"/>
      <c r="DC560" s="51"/>
      <c r="DD560" s="51"/>
      <c r="DE560" s="51"/>
      <c r="DF560" s="51"/>
      <c r="DG560" s="51"/>
      <c r="DH560" s="51"/>
      <c r="DI560" s="51"/>
      <c r="DJ560" s="51"/>
      <c r="DK560" s="51"/>
      <c r="DL560" s="51"/>
      <c r="DM560" s="51"/>
      <c r="DN560" s="51"/>
      <c r="DO560" s="51"/>
      <c r="DP560" s="51"/>
      <c r="DQ560" s="51"/>
      <c r="DR560" s="51"/>
      <c r="DS560" s="51"/>
      <c r="DT560" s="51"/>
      <c r="DU560" s="51"/>
      <c r="DV560" s="51"/>
      <c r="DW560" s="51"/>
      <c r="DX560" s="51"/>
      <c r="DY560" s="51"/>
      <c r="DZ560" s="51"/>
      <c r="EA560" s="51"/>
      <c r="EB560" s="51"/>
      <c r="EC560" s="51"/>
      <c r="ED560" s="51"/>
      <c r="EE560" s="51"/>
      <c r="EF560" s="51"/>
      <c r="EG560" s="51"/>
      <c r="EH560" s="51"/>
      <c r="EI560" s="51"/>
      <c r="EJ560" s="51"/>
      <c r="EK560" s="51"/>
      <c r="EL560" s="51"/>
      <c r="EM560" s="51"/>
      <c r="EN560" s="51"/>
      <c r="EO560" s="51"/>
      <c r="EP560" s="51"/>
      <c r="EQ560" s="51"/>
      <c r="ER560" s="51"/>
      <c r="ES560" s="51"/>
      <c r="ET560" s="51"/>
      <c r="EU560" s="51"/>
      <c r="EV560" s="51"/>
      <c r="EW560" s="51"/>
      <c r="EX560" s="51"/>
      <c r="EY560" s="51"/>
      <c r="EZ560" s="51"/>
      <c r="FA560" s="51"/>
      <c r="FB560" s="51"/>
      <c r="FC560" s="51"/>
      <c r="FD560" s="51"/>
      <c r="FE560" s="51"/>
      <c r="FF560" s="51"/>
      <c r="FG560" s="51"/>
      <c r="FH560" s="51"/>
      <c r="FI560" s="51"/>
      <c r="FJ560" s="51"/>
      <c r="FK560" s="51"/>
      <c r="FL560" s="51"/>
      <c r="FM560" s="51"/>
      <c r="FN560" s="51"/>
      <c r="FO560" s="51"/>
      <c r="FP560" s="51"/>
      <c r="FQ560" s="51"/>
      <c r="FR560" s="51"/>
      <c r="FS560" s="51"/>
      <c r="FT560" s="51"/>
      <c r="FU560" s="51"/>
      <c r="FV560" s="51"/>
      <c r="FW560" s="51"/>
      <c r="FX560" s="51"/>
      <c r="FY560" s="51"/>
      <c r="FZ560" s="51"/>
      <c r="GA560" s="51"/>
      <c r="GB560" s="51"/>
      <c r="GC560" s="51"/>
      <c r="GD560" s="51"/>
      <c r="GE560" s="51"/>
      <c r="GF560" s="51"/>
      <c r="GG560" s="51"/>
      <c r="GH560" s="51"/>
      <c r="GI560" s="51"/>
      <c r="GJ560" s="51"/>
      <c r="GK560" s="51"/>
      <c r="GL560" s="51"/>
      <c r="GM560" s="51"/>
      <c r="GN560" s="51"/>
      <c r="GO560" s="51"/>
      <c r="GP560" s="51"/>
      <c r="GQ560" s="51"/>
      <c r="GR560" s="51"/>
      <c r="GS560" s="51"/>
      <c r="GT560" s="51"/>
      <c r="GU560" s="51"/>
      <c r="GV560" s="51"/>
      <c r="GW560" s="51"/>
      <c r="GX560" s="51"/>
      <c r="GY560" s="51"/>
      <c r="GZ560" s="51"/>
      <c r="HA560" s="51"/>
      <c r="HB560" s="51"/>
      <c r="HC560" s="51"/>
      <c r="HD560" s="51"/>
      <c r="HE560" s="51"/>
      <c r="HF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c r="BS561" s="51"/>
      <c r="BT561" s="51"/>
      <c r="BU561" s="51"/>
      <c r="BV561" s="51"/>
      <c r="BW561" s="51"/>
      <c r="BX561" s="51"/>
      <c r="BY561" s="51"/>
      <c r="BZ561" s="51"/>
      <c r="CA561" s="51"/>
      <c r="CB561" s="51"/>
      <c r="CC561" s="51"/>
      <c r="CD561" s="51"/>
      <c r="CE561" s="51"/>
      <c r="CF561" s="51"/>
      <c r="CG561" s="51"/>
      <c r="CH561" s="51"/>
      <c r="CI561" s="51"/>
      <c r="CJ561" s="51"/>
      <c r="CK561" s="51"/>
      <c r="CL561" s="51"/>
      <c r="CM561" s="51"/>
      <c r="CN561" s="51"/>
      <c r="CO561" s="51"/>
      <c r="CP561" s="51"/>
      <c r="CQ561" s="51"/>
      <c r="CR561" s="51"/>
      <c r="CS561" s="51"/>
      <c r="CT561" s="51"/>
      <c r="CU561" s="51"/>
      <c r="CV561" s="51"/>
      <c r="CW561" s="51"/>
      <c r="CX561" s="51"/>
      <c r="CY561" s="51"/>
      <c r="CZ561" s="51"/>
      <c r="DA561" s="51"/>
      <c r="DB561" s="51"/>
      <c r="DC561" s="51"/>
      <c r="DD561" s="51"/>
      <c r="DE561" s="51"/>
      <c r="DF561" s="51"/>
      <c r="DG561" s="51"/>
      <c r="DH561" s="51"/>
      <c r="DI561" s="51"/>
      <c r="DJ561" s="51"/>
      <c r="DK561" s="51"/>
      <c r="DL561" s="51"/>
      <c r="DM561" s="51"/>
      <c r="DN561" s="51"/>
      <c r="DO561" s="51"/>
      <c r="DP561" s="51"/>
      <c r="DQ561" s="51"/>
      <c r="DR561" s="51"/>
      <c r="DS561" s="51"/>
      <c r="DT561" s="51"/>
      <c r="DU561" s="51"/>
      <c r="DV561" s="51"/>
      <c r="DW561" s="51"/>
      <c r="DX561" s="51"/>
      <c r="DY561" s="51"/>
      <c r="DZ561" s="51"/>
      <c r="EA561" s="51"/>
      <c r="EB561" s="51"/>
      <c r="EC561" s="51"/>
      <c r="ED561" s="51"/>
      <c r="EE561" s="51"/>
      <c r="EF561" s="51"/>
      <c r="EG561" s="51"/>
      <c r="EH561" s="51"/>
      <c r="EI561" s="51"/>
      <c r="EJ561" s="51"/>
      <c r="EK561" s="51"/>
      <c r="EL561" s="51"/>
      <c r="EM561" s="51"/>
      <c r="EN561" s="51"/>
      <c r="EO561" s="51"/>
      <c r="EP561" s="51"/>
      <c r="EQ561" s="51"/>
      <c r="ER561" s="51"/>
      <c r="ES561" s="51"/>
      <c r="ET561" s="51"/>
      <c r="EU561" s="51"/>
      <c r="EV561" s="51"/>
      <c r="EW561" s="51"/>
      <c r="EX561" s="51"/>
      <c r="EY561" s="51"/>
      <c r="EZ561" s="51"/>
      <c r="FA561" s="51"/>
      <c r="FB561" s="51"/>
      <c r="FC561" s="51"/>
      <c r="FD561" s="51"/>
      <c r="FE561" s="51"/>
      <c r="FF561" s="51"/>
      <c r="FG561" s="51"/>
      <c r="FH561" s="51"/>
      <c r="FI561" s="51"/>
      <c r="FJ561" s="51"/>
      <c r="FK561" s="51"/>
      <c r="FL561" s="51"/>
      <c r="FM561" s="51"/>
      <c r="FN561" s="51"/>
      <c r="FO561" s="51"/>
      <c r="FP561" s="51"/>
      <c r="FQ561" s="51"/>
      <c r="FR561" s="51"/>
      <c r="FS561" s="51"/>
      <c r="FT561" s="51"/>
      <c r="FU561" s="51"/>
      <c r="FV561" s="51"/>
      <c r="FW561" s="51"/>
      <c r="FX561" s="51"/>
      <c r="FY561" s="51"/>
      <c r="FZ561" s="51"/>
      <c r="GA561" s="51"/>
      <c r="GB561" s="51"/>
      <c r="GC561" s="51"/>
      <c r="GD561" s="51"/>
      <c r="GE561" s="51"/>
      <c r="GF561" s="51"/>
      <c r="GG561" s="51"/>
      <c r="GH561" s="51"/>
      <c r="GI561" s="51"/>
      <c r="GJ561" s="51"/>
      <c r="GK561" s="51"/>
      <c r="GL561" s="51"/>
      <c r="GM561" s="51"/>
      <c r="GN561" s="51"/>
      <c r="GO561" s="51"/>
      <c r="GP561" s="51"/>
      <c r="GQ561" s="51"/>
      <c r="GR561" s="51"/>
      <c r="GS561" s="51"/>
      <c r="GT561" s="51"/>
      <c r="GU561" s="51"/>
      <c r="GV561" s="51"/>
      <c r="GW561" s="51"/>
      <c r="GX561" s="51"/>
      <c r="GY561" s="51"/>
      <c r="GZ561" s="51"/>
      <c r="HA561" s="51"/>
      <c r="HB561" s="51"/>
      <c r="HC561" s="51"/>
      <c r="HD561" s="51"/>
      <c r="HE561" s="51"/>
      <c r="HF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c r="BS562" s="51"/>
      <c r="BT562" s="51"/>
      <c r="BU562" s="51"/>
      <c r="BV562" s="51"/>
      <c r="BW562" s="51"/>
      <c r="BX562" s="51"/>
      <c r="BY562" s="51"/>
      <c r="BZ562" s="51"/>
      <c r="CA562" s="51"/>
      <c r="CB562" s="51"/>
      <c r="CC562" s="51"/>
      <c r="CD562" s="51"/>
      <c r="CE562" s="51"/>
      <c r="CF562" s="51"/>
      <c r="CG562" s="51"/>
      <c r="CH562" s="51"/>
      <c r="CI562" s="51"/>
      <c r="CJ562" s="51"/>
      <c r="CK562" s="51"/>
      <c r="CL562" s="51"/>
      <c r="CM562" s="51"/>
      <c r="CN562" s="51"/>
      <c r="CO562" s="51"/>
      <c r="CP562" s="51"/>
      <c r="CQ562" s="51"/>
      <c r="CR562" s="51"/>
      <c r="CS562" s="51"/>
      <c r="CT562" s="51"/>
      <c r="CU562" s="51"/>
      <c r="CV562" s="51"/>
      <c r="CW562" s="51"/>
      <c r="CX562" s="51"/>
      <c r="CY562" s="51"/>
      <c r="CZ562" s="51"/>
      <c r="DA562" s="51"/>
      <c r="DB562" s="51"/>
      <c r="DC562" s="51"/>
      <c r="DD562" s="51"/>
      <c r="DE562" s="51"/>
      <c r="DF562" s="51"/>
      <c r="DG562" s="51"/>
      <c r="DH562" s="51"/>
      <c r="DI562" s="51"/>
      <c r="DJ562" s="51"/>
      <c r="DK562" s="51"/>
      <c r="DL562" s="51"/>
      <c r="DM562" s="51"/>
      <c r="DN562" s="51"/>
      <c r="DO562" s="51"/>
      <c r="DP562" s="51"/>
      <c r="DQ562" s="51"/>
      <c r="DR562" s="51"/>
      <c r="DS562" s="51"/>
      <c r="DT562" s="51"/>
      <c r="DU562" s="51"/>
      <c r="DV562" s="51"/>
      <c r="DW562" s="51"/>
      <c r="DX562" s="51"/>
      <c r="DY562" s="51"/>
      <c r="DZ562" s="51"/>
      <c r="EA562" s="51"/>
      <c r="EB562" s="51"/>
      <c r="EC562" s="51"/>
      <c r="ED562" s="51"/>
      <c r="EE562" s="51"/>
      <c r="EF562" s="51"/>
      <c r="EG562" s="51"/>
      <c r="EH562" s="51"/>
      <c r="EI562" s="51"/>
      <c r="EJ562" s="51"/>
      <c r="EK562" s="51"/>
      <c r="EL562" s="51"/>
      <c r="EM562" s="51"/>
      <c r="EN562" s="51"/>
      <c r="EO562" s="51"/>
      <c r="EP562" s="51"/>
      <c r="EQ562" s="51"/>
      <c r="ER562" s="51"/>
      <c r="ES562" s="51"/>
      <c r="ET562" s="51"/>
      <c r="EU562" s="51"/>
      <c r="EV562" s="51"/>
      <c r="EW562" s="51"/>
      <c r="EX562" s="51"/>
      <c r="EY562" s="51"/>
      <c r="EZ562" s="51"/>
      <c r="FA562" s="51"/>
      <c r="FB562" s="51"/>
      <c r="FC562" s="51"/>
      <c r="FD562" s="51"/>
      <c r="FE562" s="51"/>
      <c r="FF562" s="51"/>
      <c r="FG562" s="51"/>
      <c r="FH562" s="51"/>
      <c r="FI562" s="51"/>
      <c r="FJ562" s="51"/>
      <c r="FK562" s="51"/>
      <c r="FL562" s="51"/>
      <c r="FM562" s="51"/>
      <c r="FN562" s="51"/>
      <c r="FO562" s="51"/>
      <c r="FP562" s="51"/>
      <c r="FQ562" s="51"/>
      <c r="FR562" s="51"/>
      <c r="FS562" s="51"/>
      <c r="FT562" s="51"/>
      <c r="FU562" s="51"/>
      <c r="FV562" s="51"/>
      <c r="FW562" s="51"/>
      <c r="FX562" s="51"/>
      <c r="FY562" s="51"/>
      <c r="FZ562" s="51"/>
      <c r="GA562" s="51"/>
      <c r="GB562" s="51"/>
      <c r="GC562" s="51"/>
      <c r="GD562" s="51"/>
      <c r="GE562" s="51"/>
      <c r="GF562" s="51"/>
      <c r="GG562" s="51"/>
      <c r="GH562" s="51"/>
      <c r="GI562" s="51"/>
      <c r="GJ562" s="51"/>
      <c r="GK562" s="51"/>
      <c r="GL562" s="51"/>
      <c r="GM562" s="51"/>
      <c r="GN562" s="51"/>
      <c r="GO562" s="51"/>
      <c r="GP562" s="51"/>
      <c r="GQ562" s="51"/>
      <c r="GR562" s="51"/>
      <c r="GS562" s="51"/>
      <c r="GT562" s="51"/>
      <c r="GU562" s="51"/>
      <c r="GV562" s="51"/>
      <c r="GW562" s="51"/>
      <c r="GX562" s="51"/>
      <c r="GY562" s="51"/>
      <c r="GZ562" s="51"/>
      <c r="HA562" s="51"/>
      <c r="HB562" s="51"/>
      <c r="HC562" s="51"/>
      <c r="HD562" s="51"/>
      <c r="HE562" s="51"/>
      <c r="HF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c r="BS563" s="51"/>
      <c r="BT563" s="51"/>
      <c r="BU563" s="51"/>
      <c r="BV563" s="51"/>
      <c r="BW563" s="51"/>
      <c r="BX563" s="51"/>
      <c r="BY563" s="51"/>
      <c r="BZ563" s="51"/>
      <c r="CA563" s="51"/>
      <c r="CB563" s="51"/>
      <c r="CC563" s="51"/>
      <c r="CD563" s="51"/>
      <c r="CE563" s="51"/>
      <c r="CF563" s="51"/>
      <c r="CG563" s="51"/>
      <c r="CH563" s="51"/>
      <c r="CI563" s="51"/>
      <c r="CJ563" s="51"/>
      <c r="CK563" s="51"/>
      <c r="CL563" s="51"/>
      <c r="CM563" s="51"/>
      <c r="CN563" s="51"/>
      <c r="CO563" s="51"/>
      <c r="CP563" s="51"/>
      <c r="CQ563" s="51"/>
      <c r="CR563" s="51"/>
      <c r="CS563" s="51"/>
      <c r="CT563" s="51"/>
      <c r="CU563" s="51"/>
      <c r="CV563" s="51"/>
      <c r="CW563" s="51"/>
      <c r="CX563" s="51"/>
      <c r="CY563" s="51"/>
      <c r="CZ563" s="51"/>
      <c r="DA563" s="51"/>
      <c r="DB563" s="51"/>
      <c r="DC563" s="51"/>
      <c r="DD563" s="51"/>
      <c r="DE563" s="51"/>
      <c r="DF563" s="51"/>
      <c r="DG563" s="51"/>
      <c r="DH563" s="51"/>
      <c r="DI563" s="51"/>
      <c r="DJ563" s="51"/>
      <c r="DK563" s="51"/>
      <c r="DL563" s="51"/>
      <c r="DM563" s="51"/>
      <c r="DN563" s="51"/>
      <c r="DO563" s="51"/>
      <c r="DP563" s="51"/>
      <c r="DQ563" s="51"/>
      <c r="DR563" s="51"/>
      <c r="DS563" s="51"/>
      <c r="DT563" s="51"/>
      <c r="DU563" s="51"/>
      <c r="DV563" s="51"/>
      <c r="DW563" s="51"/>
      <c r="DX563" s="51"/>
      <c r="DY563" s="51"/>
      <c r="DZ563" s="51"/>
      <c r="EA563" s="51"/>
      <c r="EB563" s="51"/>
      <c r="EC563" s="51"/>
      <c r="ED563" s="51"/>
      <c r="EE563" s="51"/>
      <c r="EF563" s="51"/>
      <c r="EG563" s="51"/>
      <c r="EH563" s="51"/>
      <c r="EI563" s="51"/>
      <c r="EJ563" s="51"/>
      <c r="EK563" s="51"/>
      <c r="EL563" s="51"/>
      <c r="EM563" s="51"/>
      <c r="EN563" s="51"/>
      <c r="EO563" s="51"/>
      <c r="EP563" s="51"/>
      <c r="EQ563" s="51"/>
      <c r="ER563" s="51"/>
      <c r="ES563" s="51"/>
      <c r="ET563" s="51"/>
      <c r="EU563" s="51"/>
      <c r="EV563" s="51"/>
      <c r="EW563" s="51"/>
      <c r="EX563" s="51"/>
      <c r="EY563" s="51"/>
      <c r="EZ563" s="51"/>
      <c r="FA563" s="51"/>
      <c r="FB563" s="51"/>
      <c r="FC563" s="51"/>
      <c r="FD563" s="51"/>
      <c r="FE563" s="51"/>
      <c r="FF563" s="51"/>
      <c r="FG563" s="51"/>
      <c r="FH563" s="51"/>
      <c r="FI563" s="51"/>
      <c r="FJ563" s="51"/>
      <c r="FK563" s="51"/>
      <c r="FL563" s="51"/>
      <c r="FM563" s="51"/>
      <c r="FN563" s="51"/>
      <c r="FO563" s="51"/>
      <c r="FP563" s="51"/>
      <c r="FQ563" s="51"/>
      <c r="FR563" s="51"/>
      <c r="FS563" s="51"/>
      <c r="FT563" s="51"/>
      <c r="FU563" s="51"/>
      <c r="FV563" s="51"/>
      <c r="FW563" s="51"/>
      <c r="FX563" s="51"/>
      <c r="FY563" s="51"/>
      <c r="FZ563" s="51"/>
      <c r="GA563" s="51"/>
      <c r="GB563" s="51"/>
      <c r="GC563" s="51"/>
      <c r="GD563" s="51"/>
      <c r="GE563" s="51"/>
      <c r="GF563" s="51"/>
      <c r="GG563" s="51"/>
      <c r="GH563" s="51"/>
      <c r="GI563" s="51"/>
      <c r="GJ563" s="51"/>
      <c r="GK563" s="51"/>
      <c r="GL563" s="51"/>
      <c r="GM563" s="51"/>
      <c r="GN563" s="51"/>
      <c r="GO563" s="51"/>
      <c r="GP563" s="51"/>
      <c r="GQ563" s="51"/>
      <c r="GR563" s="51"/>
      <c r="GS563" s="51"/>
      <c r="GT563" s="51"/>
      <c r="GU563" s="51"/>
      <c r="GV563" s="51"/>
      <c r="GW563" s="51"/>
      <c r="GX563" s="51"/>
      <c r="GY563" s="51"/>
      <c r="GZ563" s="51"/>
      <c r="HA563" s="51"/>
      <c r="HB563" s="51"/>
      <c r="HC563" s="51"/>
      <c r="HD563" s="51"/>
      <c r="HE563" s="51"/>
      <c r="HF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c r="BS564" s="51"/>
      <c r="BT564" s="51"/>
      <c r="BU564" s="51"/>
      <c r="BV564" s="51"/>
      <c r="BW564" s="51"/>
      <c r="BX564" s="51"/>
      <c r="BY564" s="51"/>
      <c r="BZ564" s="51"/>
      <c r="CA564" s="51"/>
      <c r="CB564" s="51"/>
      <c r="CC564" s="51"/>
      <c r="CD564" s="51"/>
      <c r="CE564" s="51"/>
      <c r="CF564" s="51"/>
      <c r="CG564" s="51"/>
      <c r="CH564" s="51"/>
      <c r="CI564" s="51"/>
      <c r="CJ564" s="51"/>
      <c r="CK564" s="51"/>
      <c r="CL564" s="51"/>
      <c r="CM564" s="51"/>
      <c r="CN564" s="51"/>
      <c r="CO564" s="51"/>
      <c r="CP564" s="51"/>
      <c r="CQ564" s="51"/>
      <c r="CR564" s="51"/>
      <c r="CS564" s="51"/>
      <c r="CT564" s="51"/>
      <c r="CU564" s="51"/>
      <c r="CV564" s="51"/>
      <c r="CW564" s="51"/>
      <c r="CX564" s="51"/>
      <c r="CY564" s="51"/>
      <c r="CZ564" s="51"/>
      <c r="DA564" s="51"/>
      <c r="DB564" s="51"/>
      <c r="DC564" s="51"/>
      <c r="DD564" s="51"/>
      <c r="DE564" s="51"/>
      <c r="DF564" s="51"/>
      <c r="DG564" s="51"/>
      <c r="DH564" s="51"/>
      <c r="DI564" s="51"/>
      <c r="DJ564" s="51"/>
      <c r="DK564" s="51"/>
      <c r="DL564" s="51"/>
      <c r="DM564" s="51"/>
      <c r="DN564" s="51"/>
      <c r="DO564" s="51"/>
      <c r="DP564" s="51"/>
      <c r="DQ564" s="51"/>
      <c r="DR564" s="51"/>
      <c r="DS564" s="51"/>
      <c r="DT564" s="51"/>
      <c r="DU564" s="51"/>
      <c r="DV564" s="51"/>
      <c r="DW564" s="51"/>
      <c r="DX564" s="51"/>
      <c r="DY564" s="51"/>
      <c r="DZ564" s="51"/>
      <c r="EA564" s="51"/>
      <c r="EB564" s="51"/>
      <c r="EC564" s="51"/>
      <c r="ED564" s="51"/>
      <c r="EE564" s="51"/>
      <c r="EF564" s="51"/>
      <c r="EG564" s="51"/>
      <c r="EH564" s="51"/>
      <c r="EI564" s="51"/>
      <c r="EJ564" s="51"/>
      <c r="EK564" s="51"/>
      <c r="EL564" s="51"/>
      <c r="EM564" s="51"/>
      <c r="EN564" s="51"/>
      <c r="EO564" s="51"/>
      <c r="EP564" s="51"/>
      <c r="EQ564" s="51"/>
      <c r="ER564" s="51"/>
      <c r="ES564" s="51"/>
      <c r="ET564" s="51"/>
      <c r="EU564" s="51"/>
      <c r="EV564" s="51"/>
      <c r="EW564" s="51"/>
      <c r="EX564" s="51"/>
      <c r="EY564" s="51"/>
      <c r="EZ564" s="51"/>
      <c r="FA564" s="51"/>
      <c r="FB564" s="51"/>
      <c r="FC564" s="51"/>
      <c r="FD564" s="51"/>
      <c r="FE564" s="51"/>
      <c r="FF564" s="51"/>
      <c r="FG564" s="51"/>
      <c r="FH564" s="51"/>
      <c r="FI564" s="51"/>
      <c r="FJ564" s="51"/>
      <c r="FK564" s="51"/>
      <c r="FL564" s="51"/>
      <c r="FM564" s="51"/>
      <c r="FN564" s="51"/>
      <c r="FO564" s="51"/>
      <c r="FP564" s="51"/>
      <c r="FQ564" s="51"/>
      <c r="FR564" s="51"/>
      <c r="FS564" s="51"/>
      <c r="FT564" s="51"/>
      <c r="FU564" s="51"/>
      <c r="FV564" s="51"/>
      <c r="FW564" s="51"/>
      <c r="FX564" s="51"/>
      <c r="FY564" s="51"/>
      <c r="FZ564" s="51"/>
      <c r="GA564" s="51"/>
      <c r="GB564" s="51"/>
      <c r="GC564" s="51"/>
      <c r="GD564" s="51"/>
      <c r="GE564" s="51"/>
      <c r="GF564" s="51"/>
      <c r="GG564" s="51"/>
      <c r="GH564" s="51"/>
      <c r="GI564" s="51"/>
      <c r="GJ564" s="51"/>
      <c r="GK564" s="51"/>
      <c r="GL564" s="51"/>
      <c r="GM564" s="51"/>
      <c r="GN564" s="51"/>
      <c r="GO564" s="51"/>
      <c r="GP564" s="51"/>
      <c r="GQ564" s="51"/>
      <c r="GR564" s="51"/>
      <c r="GS564" s="51"/>
      <c r="GT564" s="51"/>
      <c r="GU564" s="51"/>
      <c r="GV564" s="51"/>
      <c r="GW564" s="51"/>
      <c r="GX564" s="51"/>
      <c r="GY564" s="51"/>
      <c r="GZ564" s="51"/>
      <c r="HA564" s="51"/>
      <c r="HB564" s="51"/>
      <c r="HC564" s="51"/>
      <c r="HD564" s="51"/>
      <c r="HE564" s="51"/>
      <c r="HF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c r="BS565" s="51"/>
      <c r="BT565" s="51"/>
      <c r="BU565" s="51"/>
      <c r="BV565" s="51"/>
      <c r="BW565" s="51"/>
      <c r="BX565" s="51"/>
      <c r="BY565" s="51"/>
      <c r="BZ565" s="51"/>
      <c r="CA565" s="51"/>
      <c r="CB565" s="51"/>
      <c r="CC565" s="51"/>
      <c r="CD565" s="51"/>
      <c r="CE565" s="51"/>
      <c r="CF565" s="51"/>
      <c r="CG565" s="51"/>
      <c r="CH565" s="51"/>
      <c r="CI565" s="51"/>
      <c r="CJ565" s="51"/>
      <c r="CK565" s="51"/>
      <c r="CL565" s="51"/>
      <c r="CM565" s="51"/>
      <c r="CN565" s="51"/>
      <c r="CO565" s="51"/>
      <c r="CP565" s="51"/>
      <c r="CQ565" s="51"/>
      <c r="CR565" s="51"/>
      <c r="CS565" s="51"/>
      <c r="CT565" s="51"/>
      <c r="CU565" s="51"/>
      <c r="CV565" s="51"/>
      <c r="CW565" s="51"/>
      <c r="CX565" s="51"/>
      <c r="CY565" s="51"/>
      <c r="CZ565" s="51"/>
      <c r="DA565" s="51"/>
      <c r="DB565" s="51"/>
      <c r="DC565" s="51"/>
      <c r="DD565" s="51"/>
      <c r="DE565" s="51"/>
      <c r="DF565" s="51"/>
      <c r="DG565" s="51"/>
      <c r="DH565" s="51"/>
      <c r="DI565" s="51"/>
      <c r="DJ565" s="51"/>
      <c r="DK565" s="51"/>
      <c r="DL565" s="51"/>
      <c r="DM565" s="51"/>
      <c r="DN565" s="51"/>
      <c r="DO565" s="51"/>
      <c r="DP565" s="51"/>
      <c r="DQ565" s="51"/>
      <c r="DR565" s="51"/>
      <c r="DS565" s="51"/>
      <c r="DT565" s="51"/>
      <c r="DU565" s="51"/>
      <c r="DV565" s="51"/>
      <c r="DW565" s="51"/>
      <c r="DX565" s="51"/>
      <c r="DY565" s="51"/>
      <c r="DZ565" s="51"/>
      <c r="EA565" s="51"/>
      <c r="EB565" s="51"/>
      <c r="EC565" s="51"/>
      <c r="ED565" s="51"/>
      <c r="EE565" s="51"/>
      <c r="EF565" s="51"/>
      <c r="EG565" s="51"/>
      <c r="EH565" s="51"/>
      <c r="EI565" s="51"/>
      <c r="EJ565" s="51"/>
      <c r="EK565" s="51"/>
      <c r="EL565" s="51"/>
      <c r="EM565" s="51"/>
      <c r="EN565" s="51"/>
      <c r="EO565" s="51"/>
      <c r="EP565" s="51"/>
      <c r="EQ565" s="51"/>
      <c r="ER565" s="51"/>
      <c r="ES565" s="51"/>
      <c r="ET565" s="51"/>
      <c r="EU565" s="51"/>
      <c r="EV565" s="51"/>
      <c r="EW565" s="51"/>
      <c r="EX565" s="51"/>
      <c r="EY565" s="51"/>
      <c r="EZ565" s="51"/>
      <c r="FA565" s="51"/>
      <c r="FB565" s="51"/>
      <c r="FC565" s="51"/>
      <c r="FD565" s="51"/>
      <c r="FE565" s="51"/>
      <c r="FF565" s="51"/>
      <c r="FG565" s="51"/>
      <c r="FH565" s="51"/>
      <c r="FI565" s="51"/>
      <c r="FJ565" s="51"/>
      <c r="FK565" s="51"/>
      <c r="FL565" s="51"/>
      <c r="FM565" s="51"/>
      <c r="FN565" s="51"/>
      <c r="FO565" s="51"/>
      <c r="FP565" s="51"/>
      <c r="FQ565" s="51"/>
      <c r="FR565" s="51"/>
      <c r="FS565" s="51"/>
      <c r="FT565" s="51"/>
      <c r="FU565" s="51"/>
      <c r="FV565" s="51"/>
      <c r="FW565" s="51"/>
      <c r="FX565" s="51"/>
      <c r="FY565" s="51"/>
      <c r="FZ565" s="51"/>
      <c r="GA565" s="51"/>
      <c r="GB565" s="51"/>
      <c r="GC565" s="51"/>
      <c r="GD565" s="51"/>
      <c r="GE565" s="51"/>
      <c r="GF565" s="51"/>
      <c r="GG565" s="51"/>
      <c r="GH565" s="51"/>
      <c r="GI565" s="51"/>
      <c r="GJ565" s="51"/>
      <c r="GK565" s="51"/>
      <c r="GL565" s="51"/>
      <c r="GM565" s="51"/>
      <c r="GN565" s="51"/>
      <c r="GO565" s="51"/>
      <c r="GP565" s="51"/>
      <c r="GQ565" s="51"/>
      <c r="GR565" s="51"/>
      <c r="GS565" s="51"/>
      <c r="GT565" s="51"/>
      <c r="GU565" s="51"/>
      <c r="GV565" s="51"/>
      <c r="GW565" s="51"/>
      <c r="GX565" s="51"/>
      <c r="GY565" s="51"/>
      <c r="GZ565" s="51"/>
      <c r="HA565" s="51"/>
      <c r="HB565" s="51"/>
      <c r="HC565" s="51"/>
      <c r="HD565" s="51"/>
      <c r="HE565" s="51"/>
      <c r="HF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c r="BS566" s="51"/>
      <c r="BT566" s="51"/>
      <c r="BU566" s="51"/>
      <c r="BV566" s="51"/>
      <c r="BW566" s="51"/>
      <c r="BX566" s="51"/>
      <c r="BY566" s="51"/>
      <c r="BZ566" s="51"/>
      <c r="CA566" s="51"/>
      <c r="CB566" s="51"/>
      <c r="CC566" s="51"/>
      <c r="CD566" s="51"/>
      <c r="CE566" s="51"/>
      <c r="CF566" s="51"/>
      <c r="CG566" s="51"/>
      <c r="CH566" s="51"/>
      <c r="CI566" s="51"/>
      <c r="CJ566" s="51"/>
      <c r="CK566" s="51"/>
      <c r="CL566" s="51"/>
      <c r="CM566" s="51"/>
      <c r="CN566" s="51"/>
      <c r="CO566" s="51"/>
      <c r="CP566" s="51"/>
      <c r="CQ566" s="51"/>
      <c r="CR566" s="51"/>
      <c r="CS566" s="51"/>
      <c r="CT566" s="51"/>
      <c r="CU566" s="51"/>
      <c r="CV566" s="51"/>
      <c r="CW566" s="51"/>
      <c r="CX566" s="51"/>
      <c r="CY566" s="51"/>
      <c r="CZ566" s="51"/>
      <c r="DA566" s="51"/>
      <c r="DB566" s="51"/>
      <c r="DC566" s="51"/>
      <c r="DD566" s="51"/>
      <c r="DE566" s="51"/>
      <c r="DF566" s="51"/>
      <c r="DG566" s="51"/>
      <c r="DH566" s="51"/>
      <c r="DI566" s="51"/>
      <c r="DJ566" s="51"/>
      <c r="DK566" s="51"/>
      <c r="DL566" s="51"/>
      <c r="DM566" s="51"/>
      <c r="DN566" s="51"/>
      <c r="DO566" s="51"/>
      <c r="DP566" s="51"/>
      <c r="DQ566" s="51"/>
      <c r="DR566" s="51"/>
      <c r="DS566" s="51"/>
      <c r="DT566" s="51"/>
      <c r="DU566" s="51"/>
      <c r="DV566" s="51"/>
      <c r="DW566" s="51"/>
      <c r="DX566" s="51"/>
      <c r="DY566" s="51"/>
      <c r="DZ566" s="51"/>
      <c r="EA566" s="51"/>
      <c r="EB566" s="51"/>
      <c r="EC566" s="51"/>
      <c r="ED566" s="51"/>
      <c r="EE566" s="51"/>
      <c r="EF566" s="51"/>
      <c r="EG566" s="51"/>
      <c r="EH566" s="51"/>
      <c r="EI566" s="51"/>
      <c r="EJ566" s="51"/>
      <c r="EK566" s="51"/>
      <c r="EL566" s="51"/>
      <c r="EM566" s="51"/>
      <c r="EN566" s="51"/>
      <c r="EO566" s="51"/>
      <c r="EP566" s="51"/>
      <c r="EQ566" s="51"/>
      <c r="ER566" s="51"/>
      <c r="ES566" s="51"/>
      <c r="ET566" s="51"/>
      <c r="EU566" s="51"/>
      <c r="EV566" s="51"/>
      <c r="EW566" s="51"/>
      <c r="EX566" s="51"/>
      <c r="EY566" s="51"/>
      <c r="EZ566" s="51"/>
      <c r="FA566" s="51"/>
      <c r="FB566" s="51"/>
      <c r="FC566" s="51"/>
      <c r="FD566" s="51"/>
      <c r="FE566" s="51"/>
      <c r="FF566" s="51"/>
      <c r="FG566" s="51"/>
      <c r="FH566" s="51"/>
      <c r="FI566" s="51"/>
      <c r="FJ566" s="51"/>
      <c r="FK566" s="51"/>
      <c r="FL566" s="51"/>
      <c r="FM566" s="51"/>
      <c r="FN566" s="51"/>
      <c r="FO566" s="51"/>
      <c r="FP566" s="51"/>
      <c r="FQ566" s="51"/>
      <c r="FR566" s="51"/>
      <c r="FS566" s="51"/>
      <c r="FT566" s="51"/>
      <c r="FU566" s="51"/>
      <c r="FV566" s="51"/>
      <c r="FW566" s="51"/>
      <c r="FX566" s="51"/>
      <c r="FY566" s="51"/>
      <c r="FZ566" s="51"/>
      <c r="GA566" s="51"/>
      <c r="GB566" s="51"/>
      <c r="GC566" s="51"/>
      <c r="GD566" s="51"/>
      <c r="GE566" s="51"/>
      <c r="GF566" s="51"/>
      <c r="GG566" s="51"/>
      <c r="GH566" s="51"/>
      <c r="GI566" s="51"/>
      <c r="GJ566" s="51"/>
      <c r="GK566" s="51"/>
      <c r="GL566" s="51"/>
      <c r="GM566" s="51"/>
      <c r="GN566" s="51"/>
      <c r="GO566" s="51"/>
      <c r="GP566" s="51"/>
      <c r="GQ566" s="51"/>
      <c r="GR566" s="51"/>
      <c r="GS566" s="51"/>
      <c r="GT566" s="51"/>
      <c r="GU566" s="51"/>
      <c r="GV566" s="51"/>
      <c r="GW566" s="51"/>
      <c r="GX566" s="51"/>
      <c r="GY566" s="51"/>
      <c r="GZ566" s="51"/>
      <c r="HA566" s="51"/>
      <c r="HB566" s="51"/>
      <c r="HC566" s="51"/>
      <c r="HD566" s="51"/>
      <c r="HE566" s="51"/>
      <c r="HF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c r="BS567" s="51"/>
      <c r="BT567" s="51"/>
      <c r="BU567" s="51"/>
      <c r="BV567" s="51"/>
      <c r="BW567" s="51"/>
      <c r="BX567" s="51"/>
      <c r="BY567" s="51"/>
      <c r="BZ567" s="51"/>
      <c r="CA567" s="51"/>
      <c r="CB567" s="51"/>
      <c r="CC567" s="51"/>
      <c r="CD567" s="51"/>
      <c r="CE567" s="51"/>
      <c r="CF567" s="51"/>
      <c r="CG567" s="51"/>
      <c r="CH567" s="51"/>
      <c r="CI567" s="51"/>
      <c r="CJ567" s="51"/>
      <c r="CK567" s="51"/>
      <c r="CL567" s="51"/>
      <c r="CM567" s="51"/>
      <c r="CN567" s="51"/>
      <c r="CO567" s="51"/>
      <c r="CP567" s="51"/>
      <c r="CQ567" s="51"/>
      <c r="CR567" s="51"/>
      <c r="CS567" s="51"/>
      <c r="CT567" s="51"/>
      <c r="CU567" s="51"/>
      <c r="CV567" s="51"/>
      <c r="CW567" s="51"/>
      <c r="CX567" s="51"/>
      <c r="CY567" s="51"/>
      <c r="CZ567" s="51"/>
      <c r="DA567" s="51"/>
      <c r="DB567" s="51"/>
      <c r="DC567" s="51"/>
      <c r="DD567" s="51"/>
      <c r="DE567" s="51"/>
      <c r="DF567" s="51"/>
      <c r="DG567" s="51"/>
      <c r="DH567" s="51"/>
      <c r="DI567" s="51"/>
      <c r="DJ567" s="51"/>
      <c r="DK567" s="51"/>
      <c r="DL567" s="51"/>
      <c r="DM567" s="51"/>
      <c r="DN567" s="51"/>
      <c r="DO567" s="51"/>
      <c r="DP567" s="51"/>
      <c r="DQ567" s="51"/>
      <c r="DR567" s="51"/>
      <c r="DS567" s="51"/>
      <c r="DT567" s="51"/>
      <c r="DU567" s="51"/>
      <c r="DV567" s="51"/>
      <c r="DW567" s="51"/>
      <c r="DX567" s="51"/>
      <c r="DY567" s="51"/>
      <c r="DZ567" s="51"/>
      <c r="EA567" s="51"/>
      <c r="EB567" s="51"/>
      <c r="EC567" s="51"/>
      <c r="ED567" s="51"/>
      <c r="EE567" s="51"/>
      <c r="EF567" s="51"/>
      <c r="EG567" s="51"/>
      <c r="EH567" s="51"/>
      <c r="EI567" s="51"/>
      <c r="EJ567" s="51"/>
      <c r="EK567" s="51"/>
      <c r="EL567" s="51"/>
      <c r="EM567" s="51"/>
      <c r="EN567" s="51"/>
      <c r="EO567" s="51"/>
      <c r="EP567" s="51"/>
      <c r="EQ567" s="51"/>
      <c r="ER567" s="51"/>
      <c r="ES567" s="51"/>
      <c r="ET567" s="51"/>
      <c r="EU567" s="51"/>
      <c r="EV567" s="51"/>
      <c r="EW567" s="51"/>
      <c r="EX567" s="51"/>
      <c r="EY567" s="51"/>
      <c r="EZ567" s="51"/>
      <c r="FA567" s="51"/>
      <c r="FB567" s="51"/>
      <c r="FC567" s="51"/>
      <c r="FD567" s="51"/>
      <c r="FE567" s="51"/>
      <c r="FF567" s="51"/>
      <c r="FG567" s="51"/>
      <c r="FH567" s="51"/>
      <c r="FI567" s="51"/>
      <c r="FJ567" s="51"/>
      <c r="FK567" s="51"/>
      <c r="FL567" s="51"/>
      <c r="FM567" s="51"/>
      <c r="FN567" s="51"/>
      <c r="FO567" s="51"/>
      <c r="FP567" s="51"/>
      <c r="FQ567" s="51"/>
      <c r="FR567" s="51"/>
      <c r="FS567" s="51"/>
      <c r="FT567" s="51"/>
      <c r="FU567" s="51"/>
      <c r="FV567" s="51"/>
      <c r="FW567" s="51"/>
      <c r="FX567" s="51"/>
      <c r="FY567" s="51"/>
      <c r="FZ567" s="51"/>
      <c r="GA567" s="51"/>
      <c r="GB567" s="51"/>
      <c r="GC567" s="51"/>
      <c r="GD567" s="51"/>
      <c r="GE567" s="51"/>
      <c r="GF567" s="51"/>
      <c r="GG567" s="51"/>
      <c r="GH567" s="51"/>
      <c r="GI567" s="51"/>
      <c r="GJ567" s="51"/>
      <c r="GK567" s="51"/>
      <c r="GL567" s="51"/>
      <c r="GM567" s="51"/>
      <c r="GN567" s="51"/>
      <c r="GO567" s="51"/>
      <c r="GP567" s="51"/>
      <c r="GQ567" s="51"/>
      <c r="GR567" s="51"/>
      <c r="GS567" s="51"/>
      <c r="GT567" s="51"/>
      <c r="GU567" s="51"/>
      <c r="GV567" s="51"/>
      <c r="GW567" s="51"/>
      <c r="GX567" s="51"/>
      <c r="GY567" s="51"/>
      <c r="GZ567" s="51"/>
      <c r="HA567" s="51"/>
      <c r="HB567" s="51"/>
      <c r="HC567" s="51"/>
      <c r="HD567" s="51"/>
      <c r="HE567" s="51"/>
      <c r="HF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c r="BS568" s="51"/>
      <c r="BT568" s="51"/>
      <c r="BU568" s="51"/>
      <c r="BV568" s="51"/>
      <c r="BW568" s="51"/>
      <c r="BX568" s="51"/>
      <c r="BY568" s="51"/>
      <c r="BZ568" s="51"/>
      <c r="CA568" s="51"/>
      <c r="CB568" s="51"/>
      <c r="CC568" s="51"/>
      <c r="CD568" s="51"/>
      <c r="CE568" s="51"/>
      <c r="CF568" s="51"/>
      <c r="CG568" s="51"/>
      <c r="CH568" s="51"/>
      <c r="CI568" s="51"/>
      <c r="CJ568" s="51"/>
      <c r="CK568" s="51"/>
      <c r="CL568" s="51"/>
      <c r="CM568" s="51"/>
      <c r="CN568" s="51"/>
      <c r="CO568" s="51"/>
      <c r="CP568" s="51"/>
      <c r="CQ568" s="51"/>
      <c r="CR568" s="51"/>
      <c r="CS568" s="51"/>
      <c r="CT568" s="51"/>
      <c r="CU568" s="51"/>
      <c r="CV568" s="51"/>
      <c r="CW568" s="51"/>
      <c r="CX568" s="51"/>
      <c r="CY568" s="51"/>
      <c r="CZ568" s="51"/>
      <c r="DA568" s="51"/>
      <c r="DB568" s="51"/>
      <c r="DC568" s="51"/>
      <c r="DD568" s="51"/>
      <c r="DE568" s="51"/>
      <c r="DF568" s="51"/>
      <c r="DG568" s="51"/>
      <c r="DH568" s="51"/>
      <c r="DI568" s="51"/>
      <c r="DJ568" s="51"/>
      <c r="DK568" s="51"/>
      <c r="DL568" s="51"/>
      <c r="DM568" s="51"/>
      <c r="DN568" s="51"/>
      <c r="DO568" s="51"/>
      <c r="DP568" s="51"/>
      <c r="DQ568" s="51"/>
      <c r="DR568" s="51"/>
      <c r="DS568" s="51"/>
      <c r="DT568" s="51"/>
      <c r="DU568" s="51"/>
      <c r="DV568" s="51"/>
      <c r="DW568" s="51"/>
      <c r="DX568" s="51"/>
      <c r="DY568" s="51"/>
      <c r="DZ568" s="51"/>
      <c r="EA568" s="51"/>
      <c r="EB568" s="51"/>
      <c r="EC568" s="51"/>
      <c r="ED568" s="51"/>
      <c r="EE568" s="51"/>
      <c r="EF568" s="51"/>
      <c r="EG568" s="51"/>
      <c r="EH568" s="51"/>
      <c r="EI568" s="51"/>
      <c r="EJ568" s="51"/>
      <c r="EK568" s="51"/>
      <c r="EL568" s="51"/>
      <c r="EM568" s="51"/>
      <c r="EN568" s="51"/>
      <c r="EO568" s="51"/>
      <c r="EP568" s="51"/>
      <c r="EQ568" s="51"/>
      <c r="ER568" s="51"/>
      <c r="ES568" s="51"/>
      <c r="ET568" s="51"/>
      <c r="EU568" s="51"/>
      <c r="EV568" s="51"/>
      <c r="EW568" s="51"/>
      <c r="EX568" s="51"/>
      <c r="EY568" s="51"/>
      <c r="EZ568" s="51"/>
      <c r="FA568" s="51"/>
      <c r="FB568" s="51"/>
      <c r="FC568" s="51"/>
      <c r="FD568" s="51"/>
      <c r="FE568" s="51"/>
      <c r="FF568" s="51"/>
      <c r="FG568" s="51"/>
      <c r="FH568" s="51"/>
      <c r="FI568" s="51"/>
      <c r="FJ568" s="51"/>
      <c r="FK568" s="51"/>
      <c r="FL568" s="51"/>
      <c r="FM568" s="51"/>
      <c r="FN568" s="51"/>
      <c r="FO568" s="51"/>
      <c r="FP568" s="51"/>
      <c r="FQ568" s="51"/>
      <c r="FR568" s="51"/>
      <c r="FS568" s="51"/>
      <c r="FT568" s="51"/>
      <c r="FU568" s="51"/>
      <c r="FV568" s="51"/>
      <c r="FW568" s="51"/>
      <c r="FX568" s="51"/>
      <c r="FY568" s="51"/>
      <c r="FZ568" s="51"/>
      <c r="GA568" s="51"/>
      <c r="GB568" s="51"/>
      <c r="GC568" s="51"/>
      <c r="GD568" s="51"/>
      <c r="GE568" s="51"/>
      <c r="GF568" s="51"/>
      <c r="GG568" s="51"/>
      <c r="GH568" s="51"/>
      <c r="GI568" s="51"/>
      <c r="GJ568" s="51"/>
      <c r="GK568" s="51"/>
      <c r="GL568" s="51"/>
      <c r="GM568" s="51"/>
      <c r="GN568" s="51"/>
      <c r="GO568" s="51"/>
      <c r="GP568" s="51"/>
      <c r="GQ568" s="51"/>
      <c r="GR568" s="51"/>
      <c r="GS568" s="51"/>
      <c r="GT568" s="51"/>
      <c r="GU568" s="51"/>
      <c r="GV568" s="51"/>
      <c r="GW568" s="51"/>
      <c r="GX568" s="51"/>
      <c r="GY568" s="51"/>
      <c r="GZ568" s="51"/>
      <c r="HA568" s="51"/>
      <c r="HB568" s="51"/>
      <c r="HC568" s="51"/>
      <c r="HD568" s="51"/>
      <c r="HE568" s="51"/>
      <c r="HF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c r="BS569" s="51"/>
      <c r="BT569" s="51"/>
      <c r="BU569" s="51"/>
      <c r="BV569" s="51"/>
      <c r="BW569" s="51"/>
      <c r="BX569" s="51"/>
      <c r="BY569" s="51"/>
      <c r="BZ569" s="51"/>
      <c r="CA569" s="51"/>
      <c r="CB569" s="51"/>
      <c r="CC569" s="51"/>
      <c r="CD569" s="51"/>
      <c r="CE569" s="51"/>
      <c r="CF569" s="51"/>
      <c r="CG569" s="51"/>
      <c r="CH569" s="51"/>
      <c r="CI569" s="51"/>
      <c r="CJ569" s="51"/>
      <c r="CK569" s="51"/>
      <c r="CL569" s="51"/>
      <c r="CM569" s="51"/>
      <c r="CN569" s="51"/>
      <c r="CO569" s="51"/>
      <c r="CP569" s="51"/>
      <c r="CQ569" s="51"/>
      <c r="CR569" s="51"/>
      <c r="CS569" s="51"/>
      <c r="CT569" s="51"/>
      <c r="CU569" s="51"/>
      <c r="CV569" s="51"/>
      <c r="CW569" s="51"/>
      <c r="CX569" s="51"/>
      <c r="CY569" s="51"/>
      <c r="CZ569" s="51"/>
      <c r="DA569" s="51"/>
      <c r="DB569" s="51"/>
      <c r="DC569" s="51"/>
      <c r="DD569" s="51"/>
      <c r="DE569" s="51"/>
      <c r="DF569" s="51"/>
      <c r="DG569" s="51"/>
      <c r="DH569" s="51"/>
      <c r="DI569" s="51"/>
      <c r="DJ569" s="51"/>
      <c r="DK569" s="51"/>
      <c r="DL569" s="51"/>
      <c r="DM569" s="51"/>
      <c r="DN569" s="51"/>
      <c r="DO569" s="51"/>
      <c r="DP569" s="51"/>
      <c r="DQ569" s="51"/>
      <c r="DR569" s="51"/>
      <c r="DS569" s="51"/>
      <c r="DT569" s="51"/>
      <c r="DU569" s="51"/>
      <c r="DV569" s="51"/>
      <c r="DW569" s="51"/>
      <c r="DX569" s="51"/>
      <c r="DY569" s="51"/>
      <c r="DZ569" s="51"/>
      <c r="EA569" s="51"/>
      <c r="EB569" s="51"/>
      <c r="EC569" s="51"/>
      <c r="ED569" s="51"/>
      <c r="EE569" s="51"/>
      <c r="EF569" s="51"/>
      <c r="EG569" s="51"/>
      <c r="EH569" s="51"/>
      <c r="EI569" s="51"/>
      <c r="EJ569" s="51"/>
      <c r="EK569" s="51"/>
      <c r="EL569" s="51"/>
      <c r="EM569" s="51"/>
      <c r="EN569" s="51"/>
      <c r="EO569" s="51"/>
      <c r="EP569" s="51"/>
      <c r="EQ569" s="51"/>
      <c r="ER569" s="51"/>
      <c r="ES569" s="51"/>
      <c r="ET569" s="51"/>
      <c r="EU569" s="51"/>
      <c r="EV569" s="51"/>
      <c r="EW569" s="51"/>
      <c r="EX569" s="51"/>
      <c r="EY569" s="51"/>
      <c r="EZ569" s="51"/>
      <c r="FA569" s="51"/>
      <c r="FB569" s="51"/>
      <c r="FC569" s="51"/>
      <c r="FD569" s="51"/>
      <c r="FE569" s="51"/>
      <c r="FF569" s="51"/>
      <c r="FG569" s="51"/>
      <c r="FH569" s="51"/>
      <c r="FI569" s="51"/>
      <c r="FJ569" s="51"/>
      <c r="FK569" s="51"/>
      <c r="FL569" s="51"/>
      <c r="FM569" s="51"/>
      <c r="FN569" s="51"/>
      <c r="FO569" s="51"/>
      <c r="FP569" s="51"/>
      <c r="FQ569" s="51"/>
      <c r="FR569" s="51"/>
      <c r="FS569" s="51"/>
      <c r="FT569" s="51"/>
      <c r="FU569" s="51"/>
      <c r="FV569" s="51"/>
      <c r="FW569" s="51"/>
      <c r="FX569" s="51"/>
      <c r="FY569" s="51"/>
      <c r="FZ569" s="51"/>
      <c r="GA569" s="51"/>
      <c r="GB569" s="51"/>
      <c r="GC569" s="51"/>
      <c r="GD569" s="51"/>
      <c r="GE569" s="51"/>
      <c r="GF569" s="51"/>
      <c r="GG569" s="51"/>
      <c r="GH569" s="51"/>
      <c r="GI569" s="51"/>
      <c r="GJ569" s="51"/>
      <c r="GK569" s="51"/>
      <c r="GL569" s="51"/>
      <c r="GM569" s="51"/>
      <c r="GN569" s="51"/>
      <c r="GO569" s="51"/>
      <c r="GP569" s="51"/>
      <c r="GQ569" s="51"/>
      <c r="GR569" s="51"/>
      <c r="GS569" s="51"/>
      <c r="GT569" s="51"/>
      <c r="GU569" s="51"/>
      <c r="GV569" s="51"/>
      <c r="GW569" s="51"/>
      <c r="GX569" s="51"/>
      <c r="GY569" s="51"/>
      <c r="GZ569" s="51"/>
      <c r="HA569" s="51"/>
      <c r="HB569" s="51"/>
      <c r="HC569" s="51"/>
      <c r="HD569" s="51"/>
      <c r="HE569" s="51"/>
      <c r="HF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c r="BS570" s="51"/>
      <c r="BT570" s="51"/>
      <c r="BU570" s="51"/>
      <c r="BV570" s="51"/>
      <c r="BW570" s="51"/>
      <c r="BX570" s="51"/>
      <c r="BY570" s="51"/>
      <c r="BZ570" s="51"/>
      <c r="CA570" s="51"/>
      <c r="CB570" s="51"/>
      <c r="CC570" s="51"/>
      <c r="CD570" s="51"/>
      <c r="CE570" s="51"/>
      <c r="CF570" s="51"/>
      <c r="CG570" s="51"/>
      <c r="CH570" s="51"/>
      <c r="CI570" s="51"/>
      <c r="CJ570" s="51"/>
      <c r="CK570" s="51"/>
      <c r="CL570" s="51"/>
      <c r="CM570" s="51"/>
      <c r="CN570" s="51"/>
      <c r="CO570" s="51"/>
      <c r="CP570" s="51"/>
      <c r="CQ570" s="51"/>
      <c r="CR570" s="51"/>
      <c r="CS570" s="51"/>
      <c r="CT570" s="51"/>
      <c r="CU570" s="51"/>
      <c r="CV570" s="51"/>
      <c r="CW570" s="51"/>
      <c r="CX570" s="51"/>
      <c r="CY570" s="51"/>
      <c r="CZ570" s="51"/>
      <c r="DA570" s="51"/>
      <c r="DB570" s="51"/>
      <c r="DC570" s="51"/>
      <c r="DD570" s="51"/>
      <c r="DE570" s="51"/>
      <c r="DF570" s="51"/>
      <c r="DG570" s="51"/>
      <c r="DH570" s="51"/>
      <c r="DI570" s="51"/>
      <c r="DJ570" s="51"/>
      <c r="DK570" s="51"/>
      <c r="DL570" s="51"/>
      <c r="DM570" s="51"/>
      <c r="DN570" s="51"/>
      <c r="DO570" s="51"/>
      <c r="DP570" s="51"/>
      <c r="DQ570" s="51"/>
      <c r="DR570" s="51"/>
      <c r="DS570" s="51"/>
      <c r="DT570" s="51"/>
      <c r="DU570" s="51"/>
      <c r="DV570" s="51"/>
      <c r="DW570" s="51"/>
      <c r="DX570" s="51"/>
      <c r="DY570" s="51"/>
      <c r="DZ570" s="51"/>
      <c r="EA570" s="51"/>
      <c r="EB570" s="51"/>
      <c r="EC570" s="51"/>
      <c r="ED570" s="51"/>
      <c r="EE570" s="51"/>
      <c r="EF570" s="51"/>
      <c r="EG570" s="51"/>
      <c r="EH570" s="51"/>
      <c r="EI570" s="51"/>
      <c r="EJ570" s="51"/>
      <c r="EK570" s="51"/>
      <c r="EL570" s="51"/>
      <c r="EM570" s="51"/>
      <c r="EN570" s="51"/>
      <c r="EO570" s="51"/>
      <c r="EP570" s="51"/>
      <c r="EQ570" s="51"/>
      <c r="ER570" s="51"/>
      <c r="ES570" s="51"/>
      <c r="ET570" s="51"/>
      <c r="EU570" s="51"/>
      <c r="EV570" s="51"/>
      <c r="EW570" s="51"/>
      <c r="EX570" s="51"/>
      <c r="EY570" s="51"/>
      <c r="EZ570" s="51"/>
      <c r="FA570" s="51"/>
      <c r="FB570" s="51"/>
      <c r="FC570" s="51"/>
      <c r="FD570" s="51"/>
      <c r="FE570" s="51"/>
      <c r="FF570" s="51"/>
      <c r="FG570" s="51"/>
      <c r="FH570" s="51"/>
      <c r="FI570" s="51"/>
      <c r="FJ570" s="51"/>
      <c r="FK570" s="51"/>
      <c r="FL570" s="51"/>
      <c r="FM570" s="51"/>
      <c r="FN570" s="51"/>
      <c r="FO570" s="51"/>
      <c r="FP570" s="51"/>
      <c r="FQ570" s="51"/>
      <c r="FR570" s="51"/>
      <c r="FS570" s="51"/>
      <c r="FT570" s="51"/>
      <c r="FU570" s="51"/>
      <c r="FV570" s="51"/>
      <c r="FW570" s="51"/>
      <c r="FX570" s="51"/>
      <c r="FY570" s="51"/>
      <c r="FZ570" s="51"/>
      <c r="GA570" s="51"/>
      <c r="GB570" s="51"/>
      <c r="GC570" s="51"/>
      <c r="GD570" s="51"/>
      <c r="GE570" s="51"/>
      <c r="GF570" s="51"/>
      <c r="GG570" s="51"/>
      <c r="GH570" s="51"/>
      <c r="GI570" s="51"/>
      <c r="GJ570" s="51"/>
      <c r="GK570" s="51"/>
      <c r="GL570" s="51"/>
      <c r="GM570" s="51"/>
      <c r="GN570" s="51"/>
      <c r="GO570" s="51"/>
      <c r="GP570" s="51"/>
      <c r="GQ570" s="51"/>
      <c r="GR570" s="51"/>
      <c r="GS570" s="51"/>
      <c r="GT570" s="51"/>
      <c r="GU570" s="51"/>
      <c r="GV570" s="51"/>
      <c r="GW570" s="51"/>
      <c r="GX570" s="51"/>
      <c r="GY570" s="51"/>
      <c r="GZ570" s="51"/>
      <c r="HA570" s="51"/>
      <c r="HB570" s="51"/>
      <c r="HC570" s="51"/>
      <c r="HD570" s="51"/>
      <c r="HE570" s="51"/>
      <c r="HF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c r="BS571" s="51"/>
      <c r="BT571" s="51"/>
      <c r="BU571" s="51"/>
      <c r="BV571" s="51"/>
      <c r="BW571" s="51"/>
      <c r="BX571" s="51"/>
      <c r="BY571" s="51"/>
      <c r="BZ571" s="51"/>
      <c r="CA571" s="51"/>
      <c r="CB571" s="51"/>
      <c r="CC571" s="51"/>
      <c r="CD571" s="51"/>
      <c r="CE571" s="51"/>
      <c r="CF571" s="51"/>
      <c r="CG571" s="51"/>
      <c r="CH571" s="51"/>
      <c r="CI571" s="51"/>
      <c r="CJ571" s="51"/>
      <c r="CK571" s="51"/>
      <c r="CL571" s="51"/>
      <c r="CM571" s="51"/>
      <c r="CN571" s="51"/>
      <c r="CO571" s="51"/>
      <c r="CP571" s="51"/>
      <c r="CQ571" s="51"/>
      <c r="CR571" s="51"/>
      <c r="CS571" s="51"/>
      <c r="CT571" s="51"/>
      <c r="CU571" s="51"/>
      <c r="CV571" s="51"/>
      <c r="CW571" s="51"/>
      <c r="CX571" s="51"/>
      <c r="CY571" s="51"/>
      <c r="CZ571" s="51"/>
      <c r="DA571" s="51"/>
      <c r="DB571" s="51"/>
      <c r="DC571" s="51"/>
      <c r="DD571" s="51"/>
      <c r="DE571" s="51"/>
      <c r="DF571" s="51"/>
      <c r="DG571" s="51"/>
      <c r="DH571" s="51"/>
      <c r="DI571" s="51"/>
      <c r="DJ571" s="51"/>
      <c r="DK571" s="51"/>
      <c r="DL571" s="51"/>
      <c r="DM571" s="51"/>
      <c r="DN571" s="51"/>
      <c r="DO571" s="51"/>
      <c r="DP571" s="51"/>
      <c r="DQ571" s="51"/>
      <c r="DR571" s="51"/>
      <c r="DS571" s="51"/>
      <c r="DT571" s="51"/>
      <c r="DU571" s="51"/>
      <c r="DV571" s="51"/>
      <c r="DW571" s="51"/>
      <c r="DX571" s="51"/>
      <c r="DY571" s="51"/>
      <c r="DZ571" s="51"/>
      <c r="EA571" s="51"/>
      <c r="EB571" s="51"/>
      <c r="EC571" s="51"/>
      <c r="ED571" s="51"/>
      <c r="EE571" s="51"/>
      <c r="EF571" s="51"/>
      <c r="EG571" s="51"/>
      <c r="EH571" s="51"/>
      <c r="EI571" s="51"/>
      <c r="EJ571" s="51"/>
      <c r="EK571" s="51"/>
      <c r="EL571" s="51"/>
      <c r="EM571" s="51"/>
      <c r="EN571" s="51"/>
      <c r="EO571" s="51"/>
      <c r="EP571" s="51"/>
      <c r="EQ571" s="51"/>
      <c r="ER571" s="51"/>
      <c r="ES571" s="51"/>
      <c r="ET571" s="51"/>
      <c r="EU571" s="51"/>
      <c r="EV571" s="51"/>
      <c r="EW571" s="51"/>
      <c r="EX571" s="51"/>
      <c r="EY571" s="51"/>
      <c r="EZ571" s="51"/>
      <c r="FA571" s="51"/>
      <c r="FB571" s="51"/>
      <c r="FC571" s="51"/>
      <c r="FD571" s="51"/>
      <c r="FE571" s="51"/>
      <c r="FF571" s="51"/>
      <c r="FG571" s="51"/>
      <c r="FH571" s="51"/>
      <c r="FI571" s="51"/>
      <c r="FJ571" s="51"/>
      <c r="FK571" s="51"/>
      <c r="FL571" s="51"/>
      <c r="FM571" s="51"/>
      <c r="FN571" s="51"/>
      <c r="FO571" s="51"/>
      <c r="FP571" s="51"/>
      <c r="FQ571" s="51"/>
      <c r="FR571" s="51"/>
      <c r="FS571" s="51"/>
      <c r="FT571" s="51"/>
      <c r="FU571" s="51"/>
      <c r="FV571" s="51"/>
      <c r="FW571" s="51"/>
      <c r="FX571" s="51"/>
      <c r="FY571" s="51"/>
      <c r="FZ571" s="51"/>
      <c r="GA571" s="51"/>
      <c r="GB571" s="51"/>
      <c r="GC571" s="51"/>
      <c r="GD571" s="51"/>
      <c r="GE571" s="51"/>
      <c r="GF571" s="51"/>
      <c r="GG571" s="51"/>
      <c r="GH571" s="51"/>
      <c r="GI571" s="51"/>
      <c r="GJ571" s="51"/>
      <c r="GK571" s="51"/>
      <c r="GL571" s="51"/>
      <c r="GM571" s="51"/>
      <c r="GN571" s="51"/>
      <c r="GO571" s="51"/>
      <c r="GP571" s="51"/>
      <c r="GQ571" s="51"/>
      <c r="GR571" s="51"/>
      <c r="GS571" s="51"/>
      <c r="GT571" s="51"/>
      <c r="GU571" s="51"/>
      <c r="GV571" s="51"/>
      <c r="GW571" s="51"/>
      <c r="GX571" s="51"/>
      <c r="GY571" s="51"/>
      <c r="GZ571" s="51"/>
      <c r="HA571" s="51"/>
      <c r="HB571" s="51"/>
      <c r="HC571" s="51"/>
      <c r="HD571" s="51"/>
      <c r="HE571" s="51"/>
      <c r="HF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c r="BS572" s="51"/>
      <c r="BT572" s="51"/>
      <c r="BU572" s="51"/>
      <c r="BV572" s="51"/>
      <c r="BW572" s="51"/>
      <c r="BX572" s="51"/>
      <c r="BY572" s="51"/>
      <c r="BZ572" s="51"/>
      <c r="CA572" s="51"/>
      <c r="CB572" s="51"/>
      <c r="CC572" s="51"/>
      <c r="CD572" s="51"/>
      <c r="CE572" s="51"/>
      <c r="CF572" s="51"/>
      <c r="CG572" s="51"/>
      <c r="CH572" s="51"/>
      <c r="CI572" s="51"/>
      <c r="CJ572" s="51"/>
      <c r="CK572" s="51"/>
      <c r="CL572" s="51"/>
      <c r="CM572" s="51"/>
      <c r="CN572" s="51"/>
      <c r="CO572" s="51"/>
      <c r="CP572" s="51"/>
      <c r="CQ572" s="51"/>
      <c r="CR572" s="51"/>
      <c r="CS572" s="51"/>
      <c r="CT572" s="51"/>
      <c r="CU572" s="51"/>
      <c r="CV572" s="51"/>
      <c r="CW572" s="51"/>
      <c r="CX572" s="51"/>
      <c r="CY572" s="51"/>
      <c r="CZ572" s="51"/>
      <c r="DA572" s="51"/>
      <c r="DB572" s="51"/>
      <c r="DC572" s="51"/>
      <c r="DD572" s="51"/>
      <c r="DE572" s="51"/>
      <c r="DF572" s="51"/>
      <c r="DG572" s="51"/>
      <c r="DH572" s="51"/>
      <c r="DI572" s="51"/>
      <c r="DJ572" s="51"/>
      <c r="DK572" s="51"/>
      <c r="DL572" s="51"/>
      <c r="DM572" s="51"/>
      <c r="DN572" s="51"/>
      <c r="DO572" s="51"/>
      <c r="DP572" s="51"/>
      <c r="DQ572" s="51"/>
      <c r="DR572" s="51"/>
      <c r="DS572" s="51"/>
      <c r="DT572" s="51"/>
      <c r="DU572" s="51"/>
      <c r="DV572" s="51"/>
      <c r="DW572" s="51"/>
      <c r="DX572" s="51"/>
      <c r="DY572" s="51"/>
      <c r="DZ572" s="51"/>
      <c r="EA572" s="51"/>
      <c r="EB572" s="51"/>
      <c r="EC572" s="51"/>
      <c r="ED572" s="51"/>
      <c r="EE572" s="51"/>
      <c r="EF572" s="51"/>
      <c r="EG572" s="51"/>
      <c r="EH572" s="51"/>
      <c r="EI572" s="51"/>
      <c r="EJ572" s="51"/>
      <c r="EK572" s="51"/>
      <c r="EL572" s="51"/>
      <c r="EM572" s="51"/>
      <c r="EN572" s="51"/>
      <c r="EO572" s="51"/>
      <c r="EP572" s="51"/>
      <c r="EQ572" s="51"/>
      <c r="ER572" s="51"/>
      <c r="ES572" s="51"/>
      <c r="ET572" s="51"/>
      <c r="EU572" s="51"/>
      <c r="EV572" s="51"/>
      <c r="EW572" s="51"/>
      <c r="EX572" s="51"/>
      <c r="EY572" s="51"/>
      <c r="EZ572" s="51"/>
      <c r="FA572" s="51"/>
      <c r="FB572" s="51"/>
      <c r="FC572" s="51"/>
      <c r="FD572" s="51"/>
      <c r="FE572" s="51"/>
      <c r="FF572" s="51"/>
      <c r="FG572" s="51"/>
      <c r="FH572" s="51"/>
      <c r="FI572" s="51"/>
      <c r="FJ572" s="51"/>
      <c r="FK572" s="51"/>
      <c r="FL572" s="51"/>
      <c r="FM572" s="51"/>
      <c r="FN572" s="51"/>
      <c r="FO572" s="51"/>
      <c r="FP572" s="51"/>
      <c r="FQ572" s="51"/>
      <c r="FR572" s="51"/>
      <c r="FS572" s="51"/>
      <c r="FT572" s="51"/>
      <c r="FU572" s="51"/>
      <c r="FV572" s="51"/>
      <c r="FW572" s="51"/>
      <c r="FX572" s="51"/>
      <c r="FY572" s="51"/>
      <c r="FZ572" s="51"/>
      <c r="GA572" s="51"/>
      <c r="GB572" s="51"/>
      <c r="GC572" s="51"/>
      <c r="GD572" s="51"/>
      <c r="GE572" s="51"/>
      <c r="GF572" s="51"/>
      <c r="GG572" s="51"/>
      <c r="GH572" s="51"/>
      <c r="GI572" s="51"/>
      <c r="GJ572" s="51"/>
      <c r="GK572" s="51"/>
      <c r="GL572" s="51"/>
      <c r="GM572" s="51"/>
      <c r="GN572" s="51"/>
      <c r="GO572" s="51"/>
      <c r="GP572" s="51"/>
      <c r="GQ572" s="51"/>
      <c r="GR572" s="51"/>
      <c r="GS572" s="51"/>
      <c r="GT572" s="51"/>
      <c r="GU572" s="51"/>
      <c r="GV572" s="51"/>
      <c r="GW572" s="51"/>
      <c r="GX572" s="51"/>
      <c r="GY572" s="51"/>
      <c r="GZ572" s="51"/>
      <c r="HA572" s="51"/>
      <c r="HB572" s="51"/>
      <c r="HC572" s="51"/>
      <c r="HD572" s="51"/>
      <c r="HE572" s="51"/>
      <c r="HF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c r="BS573" s="51"/>
      <c r="BT573" s="51"/>
      <c r="BU573" s="51"/>
      <c r="BV573" s="51"/>
      <c r="BW573" s="51"/>
      <c r="BX573" s="51"/>
      <c r="BY573" s="51"/>
      <c r="BZ573" s="51"/>
      <c r="CA573" s="51"/>
      <c r="CB573" s="51"/>
      <c r="CC573" s="51"/>
      <c r="CD573" s="51"/>
      <c r="CE573" s="51"/>
      <c r="CF573" s="51"/>
      <c r="CG573" s="51"/>
      <c r="CH573" s="51"/>
      <c r="CI573" s="51"/>
      <c r="CJ573" s="51"/>
      <c r="CK573" s="51"/>
      <c r="CL573" s="51"/>
      <c r="CM573" s="51"/>
      <c r="CN573" s="51"/>
      <c r="CO573" s="51"/>
      <c r="CP573" s="51"/>
      <c r="CQ573" s="51"/>
      <c r="CR573" s="51"/>
      <c r="CS573" s="51"/>
      <c r="CT573" s="51"/>
      <c r="CU573" s="51"/>
      <c r="CV573" s="51"/>
      <c r="CW573" s="51"/>
      <c r="CX573" s="51"/>
      <c r="CY573" s="51"/>
      <c r="CZ573" s="51"/>
      <c r="DA573" s="51"/>
      <c r="DB573" s="51"/>
      <c r="DC573" s="51"/>
      <c r="DD573" s="51"/>
      <c r="DE573" s="51"/>
      <c r="DF573" s="51"/>
      <c r="DG573" s="51"/>
      <c r="DH573" s="51"/>
      <c r="DI573" s="51"/>
      <c r="DJ573" s="51"/>
      <c r="DK573" s="51"/>
      <c r="DL573" s="51"/>
      <c r="DM573" s="51"/>
      <c r="DN573" s="51"/>
      <c r="DO573" s="51"/>
      <c r="DP573" s="51"/>
      <c r="DQ573" s="51"/>
      <c r="DR573" s="51"/>
      <c r="DS573" s="51"/>
      <c r="DT573" s="51"/>
      <c r="DU573" s="51"/>
      <c r="DV573" s="51"/>
      <c r="DW573" s="51"/>
      <c r="DX573" s="51"/>
      <c r="DY573" s="51"/>
      <c r="DZ573" s="51"/>
      <c r="EA573" s="51"/>
      <c r="EB573" s="51"/>
      <c r="EC573" s="51"/>
      <c r="ED573" s="51"/>
      <c r="EE573" s="51"/>
      <c r="EF573" s="51"/>
      <c r="EG573" s="51"/>
      <c r="EH573" s="51"/>
      <c r="EI573" s="51"/>
      <c r="EJ573" s="51"/>
      <c r="EK573" s="51"/>
      <c r="EL573" s="51"/>
      <c r="EM573" s="51"/>
      <c r="EN573" s="51"/>
      <c r="EO573" s="51"/>
      <c r="EP573" s="51"/>
      <c r="EQ573" s="51"/>
      <c r="ER573" s="51"/>
      <c r="ES573" s="51"/>
      <c r="ET573" s="51"/>
      <c r="EU573" s="51"/>
      <c r="EV573" s="51"/>
      <c r="EW573" s="51"/>
      <c r="EX573" s="51"/>
      <c r="EY573" s="51"/>
      <c r="EZ573" s="51"/>
      <c r="FA573" s="51"/>
      <c r="FB573" s="51"/>
      <c r="FC573" s="51"/>
      <c r="FD573" s="51"/>
      <c r="FE573" s="51"/>
      <c r="FF573" s="51"/>
      <c r="FG573" s="51"/>
      <c r="FH573" s="51"/>
      <c r="FI573" s="51"/>
      <c r="FJ573" s="51"/>
      <c r="FK573" s="51"/>
      <c r="FL573" s="51"/>
      <c r="FM573" s="51"/>
      <c r="FN573" s="51"/>
      <c r="FO573" s="51"/>
      <c r="FP573" s="51"/>
      <c r="FQ573" s="51"/>
      <c r="FR573" s="51"/>
      <c r="FS573" s="51"/>
      <c r="FT573" s="51"/>
      <c r="FU573" s="51"/>
      <c r="FV573" s="51"/>
      <c r="FW573" s="51"/>
      <c r="FX573" s="51"/>
      <c r="FY573" s="51"/>
      <c r="FZ573" s="51"/>
      <c r="GA573" s="51"/>
      <c r="GB573" s="51"/>
      <c r="GC573" s="51"/>
      <c r="GD573" s="51"/>
      <c r="GE573" s="51"/>
      <c r="GF573" s="51"/>
      <c r="GG573" s="51"/>
      <c r="GH573" s="51"/>
      <c r="GI573" s="51"/>
      <c r="GJ573" s="51"/>
      <c r="GK573" s="51"/>
      <c r="GL573" s="51"/>
      <c r="GM573" s="51"/>
      <c r="GN573" s="51"/>
      <c r="GO573" s="51"/>
      <c r="GP573" s="51"/>
      <c r="GQ573" s="51"/>
      <c r="GR573" s="51"/>
      <c r="GS573" s="51"/>
      <c r="GT573" s="51"/>
      <c r="GU573" s="51"/>
      <c r="GV573" s="51"/>
      <c r="GW573" s="51"/>
      <c r="GX573" s="51"/>
      <c r="GY573" s="51"/>
      <c r="GZ573" s="51"/>
      <c r="HA573" s="51"/>
      <c r="HB573" s="51"/>
      <c r="HC573" s="51"/>
      <c r="HD573" s="51"/>
      <c r="HE573" s="51"/>
      <c r="HF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1"/>
      <c r="BZ574" s="51"/>
      <c r="CA574" s="51"/>
      <c r="CB574" s="51"/>
      <c r="CC574" s="51"/>
      <c r="CD574" s="51"/>
      <c r="CE574" s="51"/>
      <c r="CF574" s="51"/>
      <c r="CG574" s="51"/>
      <c r="CH574" s="51"/>
      <c r="CI574" s="51"/>
      <c r="CJ574" s="51"/>
      <c r="CK574" s="51"/>
      <c r="CL574" s="51"/>
      <c r="CM574" s="51"/>
      <c r="CN574" s="51"/>
      <c r="CO574" s="51"/>
      <c r="CP574" s="51"/>
      <c r="CQ574" s="51"/>
      <c r="CR574" s="51"/>
      <c r="CS574" s="51"/>
      <c r="CT574" s="51"/>
      <c r="CU574" s="51"/>
      <c r="CV574" s="51"/>
      <c r="CW574" s="51"/>
      <c r="CX574" s="51"/>
      <c r="CY574" s="51"/>
      <c r="CZ574" s="51"/>
      <c r="DA574" s="51"/>
      <c r="DB574" s="51"/>
      <c r="DC574" s="51"/>
      <c r="DD574" s="51"/>
      <c r="DE574" s="51"/>
      <c r="DF574" s="51"/>
      <c r="DG574" s="51"/>
      <c r="DH574" s="51"/>
      <c r="DI574" s="51"/>
      <c r="DJ574" s="51"/>
      <c r="DK574" s="51"/>
      <c r="DL574" s="51"/>
      <c r="DM574" s="51"/>
      <c r="DN574" s="51"/>
      <c r="DO574" s="51"/>
      <c r="DP574" s="51"/>
      <c r="DQ574" s="51"/>
      <c r="DR574" s="51"/>
      <c r="DS574" s="51"/>
      <c r="DT574" s="51"/>
      <c r="DU574" s="51"/>
      <c r="DV574" s="51"/>
      <c r="DW574" s="51"/>
      <c r="DX574" s="51"/>
      <c r="DY574" s="51"/>
      <c r="DZ574" s="51"/>
      <c r="EA574" s="51"/>
      <c r="EB574" s="51"/>
      <c r="EC574" s="51"/>
      <c r="ED574" s="51"/>
      <c r="EE574" s="51"/>
      <c r="EF574" s="51"/>
      <c r="EG574" s="51"/>
      <c r="EH574" s="51"/>
      <c r="EI574" s="51"/>
      <c r="EJ574" s="51"/>
      <c r="EK574" s="51"/>
      <c r="EL574" s="51"/>
      <c r="EM574" s="51"/>
      <c r="EN574" s="51"/>
      <c r="EO574" s="51"/>
      <c r="EP574" s="51"/>
      <c r="EQ574" s="51"/>
      <c r="ER574" s="51"/>
      <c r="ES574" s="51"/>
      <c r="ET574" s="51"/>
      <c r="EU574" s="51"/>
      <c r="EV574" s="51"/>
      <c r="EW574" s="51"/>
      <c r="EX574" s="51"/>
      <c r="EY574" s="51"/>
      <c r="EZ574" s="51"/>
      <c r="FA574" s="51"/>
      <c r="FB574" s="51"/>
      <c r="FC574" s="51"/>
      <c r="FD574" s="51"/>
      <c r="FE574" s="51"/>
      <c r="FF574" s="51"/>
      <c r="FG574" s="51"/>
      <c r="FH574" s="51"/>
      <c r="FI574" s="51"/>
      <c r="FJ574" s="51"/>
      <c r="FK574" s="51"/>
      <c r="FL574" s="51"/>
      <c r="FM574" s="51"/>
      <c r="FN574" s="51"/>
      <c r="FO574" s="51"/>
      <c r="FP574" s="51"/>
      <c r="FQ574" s="51"/>
      <c r="FR574" s="51"/>
      <c r="FS574" s="51"/>
      <c r="FT574" s="51"/>
      <c r="FU574" s="51"/>
      <c r="FV574" s="51"/>
      <c r="FW574" s="51"/>
      <c r="FX574" s="51"/>
      <c r="FY574" s="51"/>
      <c r="FZ574" s="51"/>
      <c r="GA574" s="51"/>
      <c r="GB574" s="51"/>
      <c r="GC574" s="51"/>
      <c r="GD574" s="51"/>
      <c r="GE574" s="51"/>
      <c r="GF574" s="51"/>
      <c r="GG574" s="51"/>
      <c r="GH574" s="51"/>
      <c r="GI574" s="51"/>
      <c r="GJ574" s="51"/>
      <c r="GK574" s="51"/>
      <c r="GL574" s="51"/>
      <c r="GM574" s="51"/>
      <c r="GN574" s="51"/>
      <c r="GO574" s="51"/>
      <c r="GP574" s="51"/>
      <c r="GQ574" s="51"/>
      <c r="GR574" s="51"/>
      <c r="GS574" s="51"/>
      <c r="GT574" s="51"/>
      <c r="GU574" s="51"/>
      <c r="GV574" s="51"/>
      <c r="GW574" s="51"/>
      <c r="GX574" s="51"/>
      <c r="GY574" s="51"/>
      <c r="GZ574" s="51"/>
      <c r="HA574" s="51"/>
      <c r="HB574" s="51"/>
      <c r="HC574" s="51"/>
      <c r="HD574" s="51"/>
      <c r="HE574" s="51"/>
      <c r="HF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c r="BS575" s="51"/>
      <c r="BT575" s="51"/>
      <c r="BU575" s="51"/>
      <c r="BV575" s="51"/>
      <c r="BW575" s="51"/>
      <c r="BX575" s="51"/>
      <c r="BY575" s="51"/>
      <c r="BZ575" s="51"/>
      <c r="CA575" s="51"/>
      <c r="CB575" s="51"/>
      <c r="CC575" s="51"/>
      <c r="CD575" s="51"/>
      <c r="CE575" s="51"/>
      <c r="CF575" s="51"/>
      <c r="CG575" s="51"/>
      <c r="CH575" s="51"/>
      <c r="CI575" s="51"/>
      <c r="CJ575" s="51"/>
      <c r="CK575" s="51"/>
      <c r="CL575" s="51"/>
      <c r="CM575" s="51"/>
      <c r="CN575" s="51"/>
      <c r="CO575" s="51"/>
      <c r="CP575" s="51"/>
      <c r="CQ575" s="51"/>
      <c r="CR575" s="51"/>
      <c r="CS575" s="51"/>
      <c r="CT575" s="51"/>
      <c r="CU575" s="51"/>
      <c r="CV575" s="51"/>
      <c r="CW575" s="51"/>
      <c r="CX575" s="51"/>
      <c r="CY575" s="51"/>
      <c r="CZ575" s="51"/>
      <c r="DA575" s="51"/>
      <c r="DB575" s="51"/>
      <c r="DC575" s="51"/>
      <c r="DD575" s="51"/>
      <c r="DE575" s="51"/>
      <c r="DF575" s="51"/>
      <c r="DG575" s="51"/>
      <c r="DH575" s="51"/>
      <c r="DI575" s="51"/>
      <c r="DJ575" s="51"/>
      <c r="DK575" s="51"/>
      <c r="DL575" s="51"/>
      <c r="DM575" s="51"/>
      <c r="DN575" s="51"/>
      <c r="DO575" s="51"/>
      <c r="DP575" s="51"/>
      <c r="DQ575" s="51"/>
      <c r="DR575" s="51"/>
      <c r="DS575" s="51"/>
      <c r="DT575" s="51"/>
      <c r="DU575" s="51"/>
      <c r="DV575" s="51"/>
      <c r="DW575" s="51"/>
      <c r="DX575" s="51"/>
      <c r="DY575" s="51"/>
      <c r="DZ575" s="51"/>
      <c r="EA575" s="51"/>
      <c r="EB575" s="51"/>
      <c r="EC575" s="51"/>
      <c r="ED575" s="51"/>
      <c r="EE575" s="51"/>
      <c r="EF575" s="51"/>
      <c r="EG575" s="51"/>
      <c r="EH575" s="51"/>
      <c r="EI575" s="51"/>
      <c r="EJ575" s="51"/>
      <c r="EK575" s="51"/>
      <c r="EL575" s="51"/>
      <c r="EM575" s="51"/>
      <c r="EN575" s="51"/>
      <c r="EO575" s="51"/>
      <c r="EP575" s="51"/>
      <c r="EQ575" s="51"/>
      <c r="ER575" s="51"/>
      <c r="ES575" s="51"/>
      <c r="ET575" s="51"/>
      <c r="EU575" s="51"/>
      <c r="EV575" s="51"/>
      <c r="EW575" s="51"/>
      <c r="EX575" s="51"/>
      <c r="EY575" s="51"/>
      <c r="EZ575" s="51"/>
      <c r="FA575" s="51"/>
      <c r="FB575" s="51"/>
      <c r="FC575" s="51"/>
      <c r="FD575" s="51"/>
      <c r="FE575" s="51"/>
      <c r="FF575" s="51"/>
      <c r="FG575" s="51"/>
      <c r="FH575" s="51"/>
      <c r="FI575" s="51"/>
      <c r="FJ575" s="51"/>
      <c r="FK575" s="51"/>
      <c r="FL575" s="51"/>
      <c r="FM575" s="51"/>
      <c r="FN575" s="51"/>
      <c r="FO575" s="51"/>
      <c r="FP575" s="51"/>
      <c r="FQ575" s="51"/>
      <c r="FR575" s="51"/>
      <c r="FS575" s="51"/>
      <c r="FT575" s="51"/>
      <c r="FU575" s="51"/>
      <c r="FV575" s="51"/>
      <c r="FW575" s="51"/>
      <c r="FX575" s="51"/>
      <c r="FY575" s="51"/>
      <c r="FZ575" s="51"/>
      <c r="GA575" s="51"/>
      <c r="GB575" s="51"/>
      <c r="GC575" s="51"/>
      <c r="GD575" s="51"/>
      <c r="GE575" s="51"/>
      <c r="GF575" s="51"/>
      <c r="GG575" s="51"/>
      <c r="GH575" s="51"/>
      <c r="GI575" s="51"/>
      <c r="GJ575" s="51"/>
      <c r="GK575" s="51"/>
      <c r="GL575" s="51"/>
      <c r="GM575" s="51"/>
      <c r="GN575" s="51"/>
      <c r="GO575" s="51"/>
      <c r="GP575" s="51"/>
      <c r="GQ575" s="51"/>
      <c r="GR575" s="51"/>
      <c r="GS575" s="51"/>
      <c r="GT575" s="51"/>
      <c r="GU575" s="51"/>
      <c r="GV575" s="51"/>
      <c r="GW575" s="51"/>
      <c r="GX575" s="51"/>
      <c r="GY575" s="51"/>
      <c r="GZ575" s="51"/>
      <c r="HA575" s="51"/>
      <c r="HB575" s="51"/>
      <c r="HC575" s="51"/>
      <c r="HD575" s="51"/>
      <c r="HE575" s="51"/>
      <c r="HF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c r="BZ576" s="51"/>
      <c r="CA576" s="51"/>
      <c r="CB576" s="51"/>
      <c r="CC576" s="51"/>
      <c r="CD576" s="51"/>
      <c r="CE576" s="51"/>
      <c r="CF576" s="51"/>
      <c r="CG576" s="51"/>
      <c r="CH576" s="51"/>
      <c r="CI576" s="51"/>
      <c r="CJ576" s="51"/>
      <c r="CK576" s="51"/>
      <c r="CL576" s="51"/>
      <c r="CM576" s="51"/>
      <c r="CN576" s="51"/>
      <c r="CO576" s="51"/>
      <c r="CP576" s="51"/>
      <c r="CQ576" s="51"/>
      <c r="CR576" s="51"/>
      <c r="CS576" s="51"/>
      <c r="CT576" s="51"/>
      <c r="CU576" s="51"/>
      <c r="CV576" s="51"/>
      <c r="CW576" s="51"/>
      <c r="CX576" s="51"/>
      <c r="CY576" s="51"/>
      <c r="CZ576" s="51"/>
      <c r="DA576" s="51"/>
      <c r="DB576" s="51"/>
      <c r="DC576" s="51"/>
      <c r="DD576" s="51"/>
      <c r="DE576" s="51"/>
      <c r="DF576" s="51"/>
      <c r="DG576" s="51"/>
      <c r="DH576" s="51"/>
      <c r="DI576" s="51"/>
      <c r="DJ576" s="51"/>
      <c r="DK576" s="51"/>
      <c r="DL576" s="51"/>
      <c r="DM576" s="51"/>
      <c r="DN576" s="51"/>
      <c r="DO576" s="51"/>
      <c r="DP576" s="51"/>
      <c r="DQ576" s="51"/>
      <c r="DR576" s="51"/>
      <c r="DS576" s="51"/>
      <c r="DT576" s="51"/>
      <c r="DU576" s="51"/>
      <c r="DV576" s="51"/>
      <c r="DW576" s="51"/>
      <c r="DX576" s="51"/>
      <c r="DY576" s="51"/>
      <c r="DZ576" s="51"/>
      <c r="EA576" s="51"/>
      <c r="EB576" s="51"/>
      <c r="EC576" s="51"/>
      <c r="ED576" s="51"/>
      <c r="EE576" s="51"/>
      <c r="EF576" s="51"/>
      <c r="EG576" s="51"/>
      <c r="EH576" s="51"/>
      <c r="EI576" s="51"/>
      <c r="EJ576" s="51"/>
      <c r="EK576" s="51"/>
      <c r="EL576" s="51"/>
      <c r="EM576" s="51"/>
      <c r="EN576" s="51"/>
      <c r="EO576" s="51"/>
      <c r="EP576" s="51"/>
      <c r="EQ576" s="51"/>
      <c r="ER576" s="51"/>
      <c r="ES576" s="51"/>
      <c r="ET576" s="51"/>
      <c r="EU576" s="51"/>
      <c r="EV576" s="51"/>
      <c r="EW576" s="51"/>
      <c r="EX576" s="51"/>
      <c r="EY576" s="51"/>
      <c r="EZ576" s="51"/>
      <c r="FA576" s="51"/>
      <c r="FB576" s="51"/>
      <c r="FC576" s="51"/>
      <c r="FD576" s="51"/>
      <c r="FE576" s="51"/>
      <c r="FF576" s="51"/>
      <c r="FG576" s="51"/>
      <c r="FH576" s="51"/>
      <c r="FI576" s="51"/>
      <c r="FJ576" s="51"/>
      <c r="FK576" s="51"/>
      <c r="FL576" s="51"/>
      <c r="FM576" s="51"/>
      <c r="FN576" s="51"/>
      <c r="FO576" s="51"/>
      <c r="FP576" s="51"/>
      <c r="FQ576" s="51"/>
      <c r="FR576" s="51"/>
      <c r="FS576" s="51"/>
      <c r="FT576" s="51"/>
      <c r="FU576" s="51"/>
      <c r="FV576" s="51"/>
      <c r="FW576" s="51"/>
      <c r="FX576" s="51"/>
      <c r="FY576" s="51"/>
      <c r="FZ576" s="51"/>
      <c r="GA576" s="51"/>
      <c r="GB576" s="51"/>
      <c r="GC576" s="51"/>
      <c r="GD576" s="51"/>
      <c r="GE576" s="51"/>
      <c r="GF576" s="51"/>
      <c r="GG576" s="51"/>
      <c r="GH576" s="51"/>
      <c r="GI576" s="51"/>
      <c r="GJ576" s="51"/>
      <c r="GK576" s="51"/>
      <c r="GL576" s="51"/>
      <c r="GM576" s="51"/>
      <c r="GN576" s="51"/>
      <c r="GO576" s="51"/>
      <c r="GP576" s="51"/>
      <c r="GQ576" s="51"/>
      <c r="GR576" s="51"/>
      <c r="GS576" s="51"/>
      <c r="GT576" s="51"/>
      <c r="GU576" s="51"/>
      <c r="GV576" s="51"/>
      <c r="GW576" s="51"/>
      <c r="GX576" s="51"/>
      <c r="GY576" s="51"/>
      <c r="GZ576" s="51"/>
      <c r="HA576" s="51"/>
      <c r="HB576" s="51"/>
      <c r="HC576" s="51"/>
      <c r="HD576" s="51"/>
      <c r="HE576" s="51"/>
      <c r="HF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1"/>
      <c r="BZ577" s="51"/>
      <c r="CA577" s="51"/>
      <c r="CB577" s="51"/>
      <c r="CC577" s="51"/>
      <c r="CD577" s="51"/>
      <c r="CE577" s="51"/>
      <c r="CF577" s="51"/>
      <c r="CG577" s="51"/>
      <c r="CH577" s="51"/>
      <c r="CI577" s="51"/>
      <c r="CJ577" s="51"/>
      <c r="CK577" s="51"/>
      <c r="CL577" s="51"/>
      <c r="CM577" s="51"/>
      <c r="CN577" s="51"/>
      <c r="CO577" s="51"/>
      <c r="CP577" s="51"/>
      <c r="CQ577" s="51"/>
      <c r="CR577" s="51"/>
      <c r="CS577" s="51"/>
      <c r="CT577" s="51"/>
      <c r="CU577" s="51"/>
      <c r="CV577" s="51"/>
      <c r="CW577" s="51"/>
      <c r="CX577" s="51"/>
      <c r="CY577" s="51"/>
      <c r="CZ577" s="51"/>
      <c r="DA577" s="51"/>
      <c r="DB577" s="51"/>
      <c r="DC577" s="51"/>
      <c r="DD577" s="51"/>
      <c r="DE577" s="51"/>
      <c r="DF577" s="51"/>
      <c r="DG577" s="51"/>
      <c r="DH577" s="51"/>
      <c r="DI577" s="51"/>
      <c r="DJ577" s="51"/>
      <c r="DK577" s="51"/>
      <c r="DL577" s="51"/>
      <c r="DM577" s="51"/>
      <c r="DN577" s="51"/>
      <c r="DO577" s="51"/>
      <c r="DP577" s="51"/>
      <c r="DQ577" s="51"/>
      <c r="DR577" s="51"/>
      <c r="DS577" s="51"/>
      <c r="DT577" s="51"/>
      <c r="DU577" s="51"/>
      <c r="DV577" s="51"/>
      <c r="DW577" s="51"/>
      <c r="DX577" s="51"/>
      <c r="DY577" s="51"/>
      <c r="DZ577" s="51"/>
      <c r="EA577" s="51"/>
      <c r="EB577" s="51"/>
      <c r="EC577" s="51"/>
      <c r="ED577" s="51"/>
      <c r="EE577" s="51"/>
      <c r="EF577" s="51"/>
      <c r="EG577" s="51"/>
      <c r="EH577" s="51"/>
      <c r="EI577" s="51"/>
      <c r="EJ577" s="51"/>
      <c r="EK577" s="51"/>
      <c r="EL577" s="51"/>
      <c r="EM577" s="51"/>
      <c r="EN577" s="51"/>
      <c r="EO577" s="51"/>
      <c r="EP577" s="51"/>
      <c r="EQ577" s="51"/>
      <c r="ER577" s="51"/>
      <c r="ES577" s="51"/>
      <c r="ET577" s="51"/>
      <c r="EU577" s="51"/>
      <c r="EV577" s="51"/>
      <c r="EW577" s="51"/>
      <c r="EX577" s="51"/>
      <c r="EY577" s="51"/>
      <c r="EZ577" s="51"/>
      <c r="FA577" s="51"/>
      <c r="FB577" s="51"/>
      <c r="FC577" s="51"/>
      <c r="FD577" s="51"/>
      <c r="FE577" s="51"/>
      <c r="FF577" s="51"/>
      <c r="FG577" s="51"/>
      <c r="FH577" s="51"/>
      <c r="FI577" s="51"/>
      <c r="FJ577" s="51"/>
      <c r="FK577" s="51"/>
      <c r="FL577" s="51"/>
      <c r="FM577" s="51"/>
      <c r="FN577" s="51"/>
      <c r="FO577" s="51"/>
      <c r="FP577" s="51"/>
      <c r="FQ577" s="51"/>
      <c r="FR577" s="51"/>
      <c r="FS577" s="51"/>
      <c r="FT577" s="51"/>
      <c r="FU577" s="51"/>
      <c r="FV577" s="51"/>
      <c r="FW577" s="51"/>
      <c r="FX577" s="51"/>
      <c r="FY577" s="51"/>
      <c r="FZ577" s="51"/>
      <c r="GA577" s="51"/>
      <c r="GB577" s="51"/>
      <c r="GC577" s="51"/>
      <c r="GD577" s="51"/>
      <c r="GE577" s="51"/>
      <c r="GF577" s="51"/>
      <c r="GG577" s="51"/>
      <c r="GH577" s="51"/>
      <c r="GI577" s="51"/>
      <c r="GJ577" s="51"/>
      <c r="GK577" s="51"/>
      <c r="GL577" s="51"/>
      <c r="GM577" s="51"/>
      <c r="GN577" s="51"/>
      <c r="GO577" s="51"/>
      <c r="GP577" s="51"/>
      <c r="GQ577" s="51"/>
      <c r="GR577" s="51"/>
      <c r="GS577" s="51"/>
      <c r="GT577" s="51"/>
      <c r="GU577" s="51"/>
      <c r="GV577" s="51"/>
      <c r="GW577" s="51"/>
      <c r="GX577" s="51"/>
      <c r="GY577" s="51"/>
      <c r="GZ577" s="51"/>
      <c r="HA577" s="51"/>
      <c r="HB577" s="51"/>
      <c r="HC577" s="51"/>
      <c r="HD577" s="51"/>
      <c r="HE577" s="51"/>
      <c r="HF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c r="BZ578" s="51"/>
      <c r="CA578" s="51"/>
      <c r="CB578" s="51"/>
      <c r="CC578" s="51"/>
      <c r="CD578" s="51"/>
      <c r="CE578" s="51"/>
      <c r="CF578" s="51"/>
      <c r="CG578" s="51"/>
      <c r="CH578" s="51"/>
      <c r="CI578" s="51"/>
      <c r="CJ578" s="51"/>
      <c r="CK578" s="51"/>
      <c r="CL578" s="51"/>
      <c r="CM578" s="51"/>
      <c r="CN578" s="51"/>
      <c r="CO578" s="51"/>
      <c r="CP578" s="51"/>
      <c r="CQ578" s="51"/>
      <c r="CR578" s="51"/>
      <c r="CS578" s="51"/>
      <c r="CT578" s="51"/>
      <c r="CU578" s="51"/>
      <c r="CV578" s="51"/>
      <c r="CW578" s="51"/>
      <c r="CX578" s="51"/>
      <c r="CY578" s="51"/>
      <c r="CZ578" s="51"/>
      <c r="DA578" s="51"/>
      <c r="DB578" s="51"/>
      <c r="DC578" s="51"/>
      <c r="DD578" s="51"/>
      <c r="DE578" s="51"/>
      <c r="DF578" s="51"/>
      <c r="DG578" s="51"/>
      <c r="DH578" s="51"/>
      <c r="DI578" s="51"/>
      <c r="DJ578" s="51"/>
      <c r="DK578" s="51"/>
      <c r="DL578" s="51"/>
      <c r="DM578" s="51"/>
      <c r="DN578" s="51"/>
      <c r="DO578" s="51"/>
      <c r="DP578" s="51"/>
      <c r="DQ578" s="51"/>
      <c r="DR578" s="51"/>
      <c r="DS578" s="51"/>
      <c r="DT578" s="51"/>
      <c r="DU578" s="51"/>
      <c r="DV578" s="51"/>
      <c r="DW578" s="51"/>
      <c r="DX578" s="51"/>
      <c r="DY578" s="51"/>
      <c r="DZ578" s="51"/>
      <c r="EA578" s="51"/>
      <c r="EB578" s="51"/>
      <c r="EC578" s="51"/>
      <c r="ED578" s="51"/>
      <c r="EE578" s="51"/>
      <c r="EF578" s="51"/>
      <c r="EG578" s="51"/>
      <c r="EH578" s="51"/>
      <c r="EI578" s="51"/>
      <c r="EJ578" s="51"/>
      <c r="EK578" s="51"/>
      <c r="EL578" s="51"/>
      <c r="EM578" s="51"/>
      <c r="EN578" s="51"/>
      <c r="EO578" s="51"/>
      <c r="EP578" s="51"/>
      <c r="EQ578" s="51"/>
      <c r="ER578" s="51"/>
      <c r="ES578" s="51"/>
      <c r="ET578" s="51"/>
      <c r="EU578" s="51"/>
      <c r="EV578" s="51"/>
      <c r="EW578" s="51"/>
      <c r="EX578" s="51"/>
      <c r="EY578" s="51"/>
      <c r="EZ578" s="51"/>
      <c r="FA578" s="51"/>
      <c r="FB578" s="51"/>
      <c r="FC578" s="51"/>
      <c r="FD578" s="51"/>
      <c r="FE578" s="51"/>
      <c r="FF578" s="51"/>
      <c r="FG578" s="51"/>
      <c r="FH578" s="51"/>
      <c r="FI578" s="51"/>
      <c r="FJ578" s="51"/>
      <c r="FK578" s="51"/>
      <c r="FL578" s="51"/>
      <c r="FM578" s="51"/>
      <c r="FN578" s="51"/>
      <c r="FO578" s="51"/>
      <c r="FP578" s="51"/>
      <c r="FQ578" s="51"/>
      <c r="FR578" s="51"/>
      <c r="FS578" s="51"/>
      <c r="FT578" s="51"/>
      <c r="FU578" s="51"/>
      <c r="FV578" s="51"/>
      <c r="FW578" s="51"/>
      <c r="FX578" s="51"/>
      <c r="FY578" s="51"/>
      <c r="FZ578" s="51"/>
      <c r="GA578" s="51"/>
      <c r="GB578" s="51"/>
      <c r="GC578" s="51"/>
      <c r="GD578" s="51"/>
      <c r="GE578" s="51"/>
      <c r="GF578" s="51"/>
      <c r="GG578" s="51"/>
      <c r="GH578" s="51"/>
      <c r="GI578" s="51"/>
      <c r="GJ578" s="51"/>
      <c r="GK578" s="51"/>
      <c r="GL578" s="51"/>
      <c r="GM578" s="51"/>
      <c r="GN578" s="51"/>
      <c r="GO578" s="51"/>
      <c r="GP578" s="51"/>
      <c r="GQ578" s="51"/>
      <c r="GR578" s="51"/>
      <c r="GS578" s="51"/>
      <c r="GT578" s="51"/>
      <c r="GU578" s="51"/>
      <c r="GV578" s="51"/>
      <c r="GW578" s="51"/>
      <c r="GX578" s="51"/>
      <c r="GY578" s="51"/>
      <c r="GZ578" s="51"/>
      <c r="HA578" s="51"/>
      <c r="HB578" s="51"/>
      <c r="HC578" s="51"/>
      <c r="HD578" s="51"/>
      <c r="HE578" s="51"/>
      <c r="HF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c r="BS579" s="51"/>
      <c r="BT579" s="51"/>
      <c r="BU579" s="51"/>
      <c r="BV579" s="51"/>
      <c r="BW579" s="51"/>
      <c r="BX579" s="51"/>
      <c r="BY579" s="51"/>
      <c r="BZ579" s="51"/>
      <c r="CA579" s="51"/>
      <c r="CB579" s="51"/>
      <c r="CC579" s="51"/>
      <c r="CD579" s="51"/>
      <c r="CE579" s="51"/>
      <c r="CF579" s="51"/>
      <c r="CG579" s="51"/>
      <c r="CH579" s="51"/>
      <c r="CI579" s="51"/>
      <c r="CJ579" s="51"/>
      <c r="CK579" s="51"/>
      <c r="CL579" s="51"/>
      <c r="CM579" s="51"/>
      <c r="CN579" s="51"/>
      <c r="CO579" s="51"/>
      <c r="CP579" s="51"/>
      <c r="CQ579" s="51"/>
      <c r="CR579" s="51"/>
      <c r="CS579" s="51"/>
      <c r="CT579" s="51"/>
      <c r="CU579" s="51"/>
      <c r="CV579" s="51"/>
      <c r="CW579" s="51"/>
      <c r="CX579" s="51"/>
      <c r="CY579" s="51"/>
      <c r="CZ579" s="51"/>
      <c r="DA579" s="51"/>
      <c r="DB579" s="51"/>
      <c r="DC579" s="51"/>
      <c r="DD579" s="51"/>
      <c r="DE579" s="51"/>
      <c r="DF579" s="51"/>
      <c r="DG579" s="51"/>
      <c r="DH579" s="51"/>
      <c r="DI579" s="51"/>
      <c r="DJ579" s="51"/>
      <c r="DK579" s="51"/>
      <c r="DL579" s="51"/>
      <c r="DM579" s="51"/>
      <c r="DN579" s="51"/>
      <c r="DO579" s="51"/>
      <c r="DP579" s="51"/>
      <c r="DQ579" s="51"/>
      <c r="DR579" s="51"/>
      <c r="DS579" s="51"/>
      <c r="DT579" s="51"/>
      <c r="DU579" s="51"/>
      <c r="DV579" s="51"/>
      <c r="DW579" s="51"/>
      <c r="DX579" s="51"/>
      <c r="DY579" s="51"/>
      <c r="DZ579" s="51"/>
      <c r="EA579" s="51"/>
      <c r="EB579" s="51"/>
      <c r="EC579" s="51"/>
      <c r="ED579" s="51"/>
      <c r="EE579" s="51"/>
      <c r="EF579" s="51"/>
      <c r="EG579" s="51"/>
      <c r="EH579" s="51"/>
      <c r="EI579" s="51"/>
      <c r="EJ579" s="51"/>
      <c r="EK579" s="51"/>
      <c r="EL579" s="51"/>
      <c r="EM579" s="51"/>
      <c r="EN579" s="51"/>
      <c r="EO579" s="51"/>
      <c r="EP579" s="51"/>
      <c r="EQ579" s="51"/>
      <c r="ER579" s="51"/>
      <c r="ES579" s="51"/>
      <c r="ET579" s="51"/>
      <c r="EU579" s="51"/>
      <c r="EV579" s="51"/>
      <c r="EW579" s="51"/>
      <c r="EX579" s="51"/>
      <c r="EY579" s="51"/>
      <c r="EZ579" s="51"/>
      <c r="FA579" s="51"/>
      <c r="FB579" s="51"/>
      <c r="FC579" s="51"/>
      <c r="FD579" s="51"/>
      <c r="FE579" s="51"/>
      <c r="FF579" s="51"/>
      <c r="FG579" s="51"/>
      <c r="FH579" s="51"/>
      <c r="FI579" s="51"/>
      <c r="FJ579" s="51"/>
      <c r="FK579" s="51"/>
      <c r="FL579" s="51"/>
      <c r="FM579" s="51"/>
      <c r="FN579" s="51"/>
      <c r="FO579" s="51"/>
      <c r="FP579" s="51"/>
      <c r="FQ579" s="51"/>
      <c r="FR579" s="51"/>
      <c r="FS579" s="51"/>
      <c r="FT579" s="51"/>
      <c r="FU579" s="51"/>
      <c r="FV579" s="51"/>
      <c r="FW579" s="51"/>
      <c r="FX579" s="51"/>
      <c r="FY579" s="51"/>
      <c r="FZ579" s="51"/>
      <c r="GA579" s="51"/>
      <c r="GB579" s="51"/>
      <c r="GC579" s="51"/>
      <c r="GD579" s="51"/>
      <c r="GE579" s="51"/>
      <c r="GF579" s="51"/>
      <c r="GG579" s="51"/>
      <c r="GH579" s="51"/>
      <c r="GI579" s="51"/>
      <c r="GJ579" s="51"/>
      <c r="GK579" s="51"/>
      <c r="GL579" s="51"/>
      <c r="GM579" s="51"/>
      <c r="GN579" s="51"/>
      <c r="GO579" s="51"/>
      <c r="GP579" s="51"/>
      <c r="GQ579" s="51"/>
      <c r="GR579" s="51"/>
      <c r="GS579" s="51"/>
      <c r="GT579" s="51"/>
      <c r="GU579" s="51"/>
      <c r="GV579" s="51"/>
      <c r="GW579" s="51"/>
      <c r="GX579" s="51"/>
      <c r="GY579" s="51"/>
      <c r="GZ579" s="51"/>
      <c r="HA579" s="51"/>
      <c r="HB579" s="51"/>
      <c r="HC579" s="51"/>
      <c r="HD579" s="51"/>
      <c r="HE579" s="51"/>
      <c r="HF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c r="CH580" s="51"/>
      <c r="CI580" s="51"/>
      <c r="CJ580" s="51"/>
      <c r="CK580" s="51"/>
      <c r="CL580" s="51"/>
      <c r="CM580" s="51"/>
      <c r="CN580" s="51"/>
      <c r="CO580" s="51"/>
      <c r="CP580" s="51"/>
      <c r="CQ580" s="51"/>
      <c r="CR580" s="51"/>
      <c r="CS580" s="51"/>
      <c r="CT580" s="51"/>
      <c r="CU580" s="51"/>
      <c r="CV580" s="51"/>
      <c r="CW580" s="51"/>
      <c r="CX580" s="51"/>
      <c r="CY580" s="51"/>
      <c r="CZ580" s="51"/>
      <c r="DA580" s="51"/>
      <c r="DB580" s="51"/>
      <c r="DC580" s="51"/>
      <c r="DD580" s="51"/>
      <c r="DE580" s="51"/>
      <c r="DF580" s="51"/>
      <c r="DG580" s="51"/>
      <c r="DH580" s="51"/>
      <c r="DI580" s="51"/>
      <c r="DJ580" s="51"/>
      <c r="DK580" s="51"/>
      <c r="DL580" s="51"/>
      <c r="DM580" s="51"/>
      <c r="DN580" s="51"/>
      <c r="DO580" s="51"/>
      <c r="DP580" s="51"/>
      <c r="DQ580" s="51"/>
      <c r="DR580" s="51"/>
      <c r="DS580" s="51"/>
      <c r="DT580" s="51"/>
      <c r="DU580" s="51"/>
      <c r="DV580" s="51"/>
      <c r="DW580" s="51"/>
      <c r="DX580" s="51"/>
      <c r="DY580" s="51"/>
      <c r="DZ580" s="51"/>
      <c r="EA580" s="51"/>
      <c r="EB580" s="51"/>
      <c r="EC580" s="51"/>
      <c r="ED580" s="51"/>
      <c r="EE580" s="51"/>
      <c r="EF580" s="51"/>
      <c r="EG580" s="51"/>
      <c r="EH580" s="51"/>
      <c r="EI580" s="51"/>
      <c r="EJ580" s="51"/>
      <c r="EK580" s="51"/>
      <c r="EL580" s="51"/>
      <c r="EM580" s="51"/>
      <c r="EN580" s="51"/>
      <c r="EO580" s="51"/>
      <c r="EP580" s="51"/>
      <c r="EQ580" s="51"/>
      <c r="ER580" s="51"/>
      <c r="ES580" s="51"/>
      <c r="ET580" s="51"/>
      <c r="EU580" s="51"/>
      <c r="EV580" s="51"/>
      <c r="EW580" s="51"/>
      <c r="EX580" s="51"/>
      <c r="EY580" s="51"/>
      <c r="EZ580" s="51"/>
      <c r="FA580" s="51"/>
      <c r="FB580" s="51"/>
      <c r="FC580" s="51"/>
      <c r="FD580" s="51"/>
      <c r="FE580" s="51"/>
      <c r="FF580" s="51"/>
      <c r="FG580" s="51"/>
      <c r="FH580" s="51"/>
      <c r="FI580" s="51"/>
      <c r="FJ580" s="51"/>
      <c r="FK580" s="51"/>
      <c r="FL580" s="51"/>
      <c r="FM580" s="51"/>
      <c r="FN580" s="51"/>
      <c r="FO580" s="51"/>
      <c r="FP580" s="51"/>
      <c r="FQ580" s="51"/>
      <c r="FR580" s="51"/>
      <c r="FS580" s="51"/>
      <c r="FT580" s="51"/>
      <c r="FU580" s="51"/>
      <c r="FV580" s="51"/>
      <c r="FW580" s="51"/>
      <c r="FX580" s="51"/>
      <c r="FY580" s="51"/>
      <c r="FZ580" s="51"/>
      <c r="GA580" s="51"/>
      <c r="GB580" s="51"/>
      <c r="GC580" s="51"/>
      <c r="GD580" s="51"/>
      <c r="GE580" s="51"/>
      <c r="GF580" s="51"/>
      <c r="GG580" s="51"/>
      <c r="GH580" s="51"/>
      <c r="GI580" s="51"/>
      <c r="GJ580" s="51"/>
      <c r="GK580" s="51"/>
      <c r="GL580" s="51"/>
      <c r="GM580" s="51"/>
      <c r="GN580" s="51"/>
      <c r="GO580" s="51"/>
      <c r="GP580" s="51"/>
      <c r="GQ580" s="51"/>
      <c r="GR580" s="51"/>
      <c r="GS580" s="51"/>
      <c r="GT580" s="51"/>
      <c r="GU580" s="51"/>
      <c r="GV580" s="51"/>
      <c r="GW580" s="51"/>
      <c r="GX580" s="51"/>
      <c r="GY580" s="51"/>
      <c r="GZ580" s="51"/>
      <c r="HA580" s="51"/>
      <c r="HB580" s="51"/>
      <c r="HC580" s="51"/>
      <c r="HD580" s="51"/>
      <c r="HE580" s="51"/>
      <c r="HF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c r="BZ581" s="51"/>
      <c r="CA581" s="51"/>
      <c r="CB581" s="51"/>
      <c r="CC581" s="51"/>
      <c r="CD581" s="51"/>
      <c r="CE581" s="51"/>
      <c r="CF581" s="51"/>
      <c r="CG581" s="51"/>
      <c r="CH581" s="51"/>
      <c r="CI581" s="51"/>
      <c r="CJ581" s="51"/>
      <c r="CK581" s="51"/>
      <c r="CL581" s="51"/>
      <c r="CM581" s="51"/>
      <c r="CN581" s="51"/>
      <c r="CO581" s="51"/>
      <c r="CP581" s="51"/>
      <c r="CQ581" s="51"/>
      <c r="CR581" s="51"/>
      <c r="CS581" s="51"/>
      <c r="CT581" s="51"/>
      <c r="CU581" s="51"/>
      <c r="CV581" s="51"/>
      <c r="CW581" s="51"/>
      <c r="CX581" s="51"/>
      <c r="CY581" s="51"/>
      <c r="CZ581" s="51"/>
      <c r="DA581" s="51"/>
      <c r="DB581" s="51"/>
      <c r="DC581" s="51"/>
      <c r="DD581" s="51"/>
      <c r="DE581" s="51"/>
      <c r="DF581" s="51"/>
      <c r="DG581" s="51"/>
      <c r="DH581" s="51"/>
      <c r="DI581" s="51"/>
      <c r="DJ581" s="51"/>
      <c r="DK581" s="51"/>
      <c r="DL581" s="51"/>
      <c r="DM581" s="51"/>
      <c r="DN581" s="51"/>
      <c r="DO581" s="51"/>
      <c r="DP581" s="51"/>
      <c r="DQ581" s="51"/>
      <c r="DR581" s="51"/>
      <c r="DS581" s="51"/>
      <c r="DT581" s="51"/>
      <c r="DU581" s="51"/>
      <c r="DV581" s="51"/>
      <c r="DW581" s="51"/>
      <c r="DX581" s="51"/>
      <c r="DY581" s="51"/>
      <c r="DZ581" s="51"/>
      <c r="EA581" s="51"/>
      <c r="EB581" s="51"/>
      <c r="EC581" s="51"/>
      <c r="ED581" s="51"/>
      <c r="EE581" s="51"/>
      <c r="EF581" s="51"/>
      <c r="EG581" s="51"/>
      <c r="EH581" s="51"/>
      <c r="EI581" s="51"/>
      <c r="EJ581" s="51"/>
      <c r="EK581" s="51"/>
      <c r="EL581" s="51"/>
      <c r="EM581" s="51"/>
      <c r="EN581" s="51"/>
      <c r="EO581" s="51"/>
      <c r="EP581" s="51"/>
      <c r="EQ581" s="51"/>
      <c r="ER581" s="51"/>
      <c r="ES581" s="51"/>
      <c r="ET581" s="51"/>
      <c r="EU581" s="51"/>
      <c r="EV581" s="51"/>
      <c r="EW581" s="51"/>
      <c r="EX581" s="51"/>
      <c r="EY581" s="51"/>
      <c r="EZ581" s="51"/>
      <c r="FA581" s="51"/>
      <c r="FB581" s="51"/>
      <c r="FC581" s="51"/>
      <c r="FD581" s="51"/>
      <c r="FE581" s="51"/>
      <c r="FF581" s="51"/>
      <c r="FG581" s="51"/>
      <c r="FH581" s="51"/>
      <c r="FI581" s="51"/>
      <c r="FJ581" s="51"/>
      <c r="FK581" s="51"/>
      <c r="FL581" s="51"/>
      <c r="FM581" s="51"/>
      <c r="FN581" s="51"/>
      <c r="FO581" s="51"/>
      <c r="FP581" s="51"/>
      <c r="FQ581" s="51"/>
      <c r="FR581" s="51"/>
      <c r="FS581" s="51"/>
      <c r="FT581" s="51"/>
      <c r="FU581" s="51"/>
      <c r="FV581" s="51"/>
      <c r="FW581" s="51"/>
      <c r="FX581" s="51"/>
      <c r="FY581" s="51"/>
      <c r="FZ581" s="51"/>
      <c r="GA581" s="51"/>
      <c r="GB581" s="51"/>
      <c r="GC581" s="51"/>
      <c r="GD581" s="51"/>
      <c r="GE581" s="51"/>
      <c r="GF581" s="51"/>
      <c r="GG581" s="51"/>
      <c r="GH581" s="51"/>
      <c r="GI581" s="51"/>
      <c r="GJ581" s="51"/>
      <c r="GK581" s="51"/>
      <c r="GL581" s="51"/>
      <c r="GM581" s="51"/>
      <c r="GN581" s="51"/>
      <c r="GO581" s="51"/>
      <c r="GP581" s="51"/>
      <c r="GQ581" s="51"/>
      <c r="GR581" s="51"/>
      <c r="GS581" s="51"/>
      <c r="GT581" s="51"/>
      <c r="GU581" s="51"/>
      <c r="GV581" s="51"/>
      <c r="GW581" s="51"/>
      <c r="GX581" s="51"/>
      <c r="GY581" s="51"/>
      <c r="GZ581" s="51"/>
      <c r="HA581" s="51"/>
      <c r="HB581" s="51"/>
      <c r="HC581" s="51"/>
      <c r="HD581" s="51"/>
      <c r="HE581" s="51"/>
      <c r="HF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c r="CH582" s="51"/>
      <c r="CI582" s="51"/>
      <c r="CJ582" s="51"/>
      <c r="CK582" s="51"/>
      <c r="CL582" s="51"/>
      <c r="CM582" s="51"/>
      <c r="CN582" s="51"/>
      <c r="CO582" s="51"/>
      <c r="CP582" s="51"/>
      <c r="CQ582" s="51"/>
      <c r="CR582" s="51"/>
      <c r="CS582" s="51"/>
      <c r="CT582" s="51"/>
      <c r="CU582" s="51"/>
      <c r="CV582" s="51"/>
      <c r="CW582" s="51"/>
      <c r="CX582" s="51"/>
      <c r="CY582" s="51"/>
      <c r="CZ582" s="51"/>
      <c r="DA582" s="51"/>
      <c r="DB582" s="51"/>
      <c r="DC582" s="51"/>
      <c r="DD582" s="51"/>
      <c r="DE582" s="51"/>
      <c r="DF582" s="51"/>
      <c r="DG582" s="51"/>
      <c r="DH582" s="51"/>
      <c r="DI582" s="51"/>
      <c r="DJ582" s="51"/>
      <c r="DK582" s="51"/>
      <c r="DL582" s="51"/>
      <c r="DM582" s="51"/>
      <c r="DN582" s="51"/>
      <c r="DO582" s="51"/>
      <c r="DP582" s="51"/>
      <c r="DQ582" s="51"/>
      <c r="DR582" s="51"/>
      <c r="DS582" s="51"/>
      <c r="DT582" s="51"/>
      <c r="DU582" s="51"/>
      <c r="DV582" s="51"/>
      <c r="DW582" s="51"/>
      <c r="DX582" s="51"/>
      <c r="DY582" s="51"/>
      <c r="DZ582" s="51"/>
      <c r="EA582" s="51"/>
      <c r="EB582" s="51"/>
      <c r="EC582" s="51"/>
      <c r="ED582" s="51"/>
      <c r="EE582" s="51"/>
      <c r="EF582" s="51"/>
      <c r="EG582" s="51"/>
      <c r="EH582" s="51"/>
      <c r="EI582" s="51"/>
      <c r="EJ582" s="51"/>
      <c r="EK582" s="51"/>
      <c r="EL582" s="51"/>
      <c r="EM582" s="51"/>
      <c r="EN582" s="51"/>
      <c r="EO582" s="51"/>
      <c r="EP582" s="51"/>
      <c r="EQ582" s="51"/>
      <c r="ER582" s="51"/>
      <c r="ES582" s="51"/>
      <c r="ET582" s="51"/>
      <c r="EU582" s="51"/>
      <c r="EV582" s="51"/>
      <c r="EW582" s="51"/>
      <c r="EX582" s="51"/>
      <c r="EY582" s="51"/>
      <c r="EZ582" s="51"/>
      <c r="FA582" s="51"/>
      <c r="FB582" s="51"/>
      <c r="FC582" s="51"/>
      <c r="FD582" s="51"/>
      <c r="FE582" s="51"/>
      <c r="FF582" s="51"/>
      <c r="FG582" s="51"/>
      <c r="FH582" s="51"/>
      <c r="FI582" s="51"/>
      <c r="FJ582" s="51"/>
      <c r="FK582" s="51"/>
      <c r="FL582" s="51"/>
      <c r="FM582" s="51"/>
      <c r="FN582" s="51"/>
      <c r="FO582" s="51"/>
      <c r="FP582" s="51"/>
      <c r="FQ582" s="51"/>
      <c r="FR582" s="51"/>
      <c r="FS582" s="51"/>
      <c r="FT582" s="51"/>
      <c r="FU582" s="51"/>
      <c r="FV582" s="51"/>
      <c r="FW582" s="51"/>
      <c r="FX582" s="51"/>
      <c r="FY582" s="51"/>
      <c r="FZ582" s="51"/>
      <c r="GA582" s="51"/>
      <c r="GB582" s="51"/>
      <c r="GC582" s="51"/>
      <c r="GD582" s="51"/>
      <c r="GE582" s="51"/>
      <c r="GF582" s="51"/>
      <c r="GG582" s="51"/>
      <c r="GH582" s="51"/>
      <c r="GI582" s="51"/>
      <c r="GJ582" s="51"/>
      <c r="GK582" s="51"/>
      <c r="GL582" s="51"/>
      <c r="GM582" s="51"/>
      <c r="GN582" s="51"/>
      <c r="GO582" s="51"/>
      <c r="GP582" s="51"/>
      <c r="GQ582" s="51"/>
      <c r="GR582" s="51"/>
      <c r="GS582" s="51"/>
      <c r="GT582" s="51"/>
      <c r="GU582" s="51"/>
      <c r="GV582" s="51"/>
      <c r="GW582" s="51"/>
      <c r="GX582" s="51"/>
      <c r="GY582" s="51"/>
      <c r="GZ582" s="51"/>
      <c r="HA582" s="51"/>
      <c r="HB582" s="51"/>
      <c r="HC582" s="51"/>
      <c r="HD582" s="51"/>
      <c r="HE582" s="51"/>
      <c r="HF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c r="BZ583" s="51"/>
      <c r="CA583" s="51"/>
      <c r="CB583" s="51"/>
      <c r="CC583" s="51"/>
      <c r="CD583" s="51"/>
      <c r="CE583" s="51"/>
      <c r="CF583" s="51"/>
      <c r="CG583" s="51"/>
      <c r="CH583" s="51"/>
      <c r="CI583" s="51"/>
      <c r="CJ583" s="51"/>
      <c r="CK583" s="51"/>
      <c r="CL583" s="51"/>
      <c r="CM583" s="51"/>
      <c r="CN583" s="51"/>
      <c r="CO583" s="51"/>
      <c r="CP583" s="51"/>
      <c r="CQ583" s="51"/>
      <c r="CR583" s="51"/>
      <c r="CS583" s="51"/>
      <c r="CT583" s="51"/>
      <c r="CU583" s="51"/>
      <c r="CV583" s="51"/>
      <c r="CW583" s="51"/>
      <c r="CX583" s="51"/>
      <c r="CY583" s="51"/>
      <c r="CZ583" s="51"/>
      <c r="DA583" s="51"/>
      <c r="DB583" s="51"/>
      <c r="DC583" s="51"/>
      <c r="DD583" s="51"/>
      <c r="DE583" s="51"/>
      <c r="DF583" s="51"/>
      <c r="DG583" s="51"/>
      <c r="DH583" s="51"/>
      <c r="DI583" s="51"/>
      <c r="DJ583" s="51"/>
      <c r="DK583" s="51"/>
      <c r="DL583" s="51"/>
      <c r="DM583" s="51"/>
      <c r="DN583" s="51"/>
      <c r="DO583" s="51"/>
      <c r="DP583" s="51"/>
      <c r="DQ583" s="51"/>
      <c r="DR583" s="51"/>
      <c r="DS583" s="51"/>
      <c r="DT583" s="51"/>
      <c r="DU583" s="51"/>
      <c r="DV583" s="51"/>
      <c r="DW583" s="51"/>
      <c r="DX583" s="51"/>
      <c r="DY583" s="51"/>
      <c r="DZ583" s="51"/>
      <c r="EA583" s="51"/>
      <c r="EB583" s="51"/>
      <c r="EC583" s="51"/>
      <c r="ED583" s="51"/>
      <c r="EE583" s="51"/>
      <c r="EF583" s="51"/>
      <c r="EG583" s="51"/>
      <c r="EH583" s="51"/>
      <c r="EI583" s="51"/>
      <c r="EJ583" s="51"/>
      <c r="EK583" s="51"/>
      <c r="EL583" s="51"/>
      <c r="EM583" s="51"/>
      <c r="EN583" s="51"/>
      <c r="EO583" s="51"/>
      <c r="EP583" s="51"/>
      <c r="EQ583" s="51"/>
      <c r="ER583" s="51"/>
      <c r="ES583" s="51"/>
      <c r="ET583" s="51"/>
      <c r="EU583" s="51"/>
      <c r="EV583" s="51"/>
      <c r="EW583" s="51"/>
      <c r="EX583" s="51"/>
      <c r="EY583" s="51"/>
      <c r="EZ583" s="51"/>
      <c r="FA583" s="51"/>
      <c r="FB583" s="51"/>
      <c r="FC583" s="51"/>
      <c r="FD583" s="51"/>
      <c r="FE583" s="51"/>
      <c r="FF583" s="51"/>
      <c r="FG583" s="51"/>
      <c r="FH583" s="51"/>
      <c r="FI583" s="51"/>
      <c r="FJ583" s="51"/>
      <c r="FK583" s="51"/>
      <c r="FL583" s="51"/>
      <c r="FM583" s="51"/>
      <c r="FN583" s="51"/>
      <c r="FO583" s="51"/>
      <c r="FP583" s="51"/>
      <c r="FQ583" s="51"/>
      <c r="FR583" s="51"/>
      <c r="FS583" s="51"/>
      <c r="FT583" s="51"/>
      <c r="FU583" s="51"/>
      <c r="FV583" s="51"/>
      <c r="FW583" s="51"/>
      <c r="FX583" s="51"/>
      <c r="FY583" s="51"/>
      <c r="FZ583" s="51"/>
      <c r="GA583" s="51"/>
      <c r="GB583" s="51"/>
      <c r="GC583" s="51"/>
      <c r="GD583" s="51"/>
      <c r="GE583" s="51"/>
      <c r="GF583" s="51"/>
      <c r="GG583" s="51"/>
      <c r="GH583" s="51"/>
      <c r="GI583" s="51"/>
      <c r="GJ583" s="51"/>
      <c r="GK583" s="51"/>
      <c r="GL583" s="51"/>
      <c r="GM583" s="51"/>
      <c r="GN583" s="51"/>
      <c r="GO583" s="51"/>
      <c r="GP583" s="51"/>
      <c r="GQ583" s="51"/>
      <c r="GR583" s="51"/>
      <c r="GS583" s="51"/>
      <c r="GT583" s="51"/>
      <c r="GU583" s="51"/>
      <c r="GV583" s="51"/>
      <c r="GW583" s="51"/>
      <c r="GX583" s="51"/>
      <c r="GY583" s="51"/>
      <c r="GZ583" s="51"/>
      <c r="HA583" s="51"/>
      <c r="HB583" s="51"/>
      <c r="HC583" s="51"/>
      <c r="HD583" s="51"/>
      <c r="HE583" s="51"/>
      <c r="HF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c r="CH584" s="51"/>
      <c r="CI584" s="51"/>
      <c r="CJ584" s="51"/>
      <c r="CK584" s="51"/>
      <c r="CL584" s="51"/>
      <c r="CM584" s="51"/>
      <c r="CN584" s="51"/>
      <c r="CO584" s="51"/>
      <c r="CP584" s="51"/>
      <c r="CQ584" s="51"/>
      <c r="CR584" s="51"/>
      <c r="CS584" s="51"/>
      <c r="CT584" s="51"/>
      <c r="CU584" s="51"/>
      <c r="CV584" s="51"/>
      <c r="CW584" s="51"/>
      <c r="CX584" s="51"/>
      <c r="CY584" s="51"/>
      <c r="CZ584" s="51"/>
      <c r="DA584" s="51"/>
      <c r="DB584" s="51"/>
      <c r="DC584" s="51"/>
      <c r="DD584" s="51"/>
      <c r="DE584" s="51"/>
      <c r="DF584" s="51"/>
      <c r="DG584" s="51"/>
      <c r="DH584" s="51"/>
      <c r="DI584" s="51"/>
      <c r="DJ584" s="51"/>
      <c r="DK584" s="51"/>
      <c r="DL584" s="51"/>
      <c r="DM584" s="51"/>
      <c r="DN584" s="51"/>
      <c r="DO584" s="51"/>
      <c r="DP584" s="51"/>
      <c r="DQ584" s="51"/>
      <c r="DR584" s="51"/>
      <c r="DS584" s="51"/>
      <c r="DT584" s="51"/>
      <c r="DU584" s="51"/>
      <c r="DV584" s="51"/>
      <c r="DW584" s="51"/>
      <c r="DX584" s="51"/>
      <c r="DY584" s="51"/>
      <c r="DZ584" s="51"/>
      <c r="EA584" s="51"/>
      <c r="EB584" s="51"/>
      <c r="EC584" s="51"/>
      <c r="ED584" s="51"/>
      <c r="EE584" s="51"/>
      <c r="EF584" s="51"/>
      <c r="EG584" s="51"/>
      <c r="EH584" s="51"/>
      <c r="EI584" s="51"/>
      <c r="EJ584" s="51"/>
      <c r="EK584" s="51"/>
      <c r="EL584" s="51"/>
      <c r="EM584" s="51"/>
      <c r="EN584" s="51"/>
      <c r="EO584" s="51"/>
      <c r="EP584" s="51"/>
      <c r="EQ584" s="51"/>
      <c r="ER584" s="51"/>
      <c r="ES584" s="51"/>
      <c r="ET584" s="51"/>
      <c r="EU584" s="51"/>
      <c r="EV584" s="51"/>
      <c r="EW584" s="51"/>
      <c r="EX584" s="51"/>
      <c r="EY584" s="51"/>
      <c r="EZ584" s="51"/>
      <c r="FA584" s="51"/>
      <c r="FB584" s="51"/>
      <c r="FC584" s="51"/>
      <c r="FD584" s="51"/>
      <c r="FE584" s="51"/>
      <c r="FF584" s="51"/>
      <c r="FG584" s="51"/>
      <c r="FH584" s="51"/>
      <c r="FI584" s="51"/>
      <c r="FJ584" s="51"/>
      <c r="FK584" s="51"/>
      <c r="FL584" s="51"/>
      <c r="FM584" s="51"/>
      <c r="FN584" s="51"/>
      <c r="FO584" s="51"/>
      <c r="FP584" s="51"/>
      <c r="FQ584" s="51"/>
      <c r="FR584" s="51"/>
      <c r="FS584" s="51"/>
      <c r="FT584" s="51"/>
      <c r="FU584" s="51"/>
      <c r="FV584" s="51"/>
      <c r="FW584" s="51"/>
      <c r="FX584" s="51"/>
      <c r="FY584" s="51"/>
      <c r="FZ584" s="51"/>
      <c r="GA584" s="51"/>
      <c r="GB584" s="51"/>
      <c r="GC584" s="51"/>
      <c r="GD584" s="51"/>
      <c r="GE584" s="51"/>
      <c r="GF584" s="51"/>
      <c r="GG584" s="51"/>
      <c r="GH584" s="51"/>
      <c r="GI584" s="51"/>
      <c r="GJ584" s="51"/>
      <c r="GK584" s="51"/>
      <c r="GL584" s="51"/>
      <c r="GM584" s="51"/>
      <c r="GN584" s="51"/>
      <c r="GO584" s="51"/>
      <c r="GP584" s="51"/>
      <c r="GQ584" s="51"/>
      <c r="GR584" s="51"/>
      <c r="GS584" s="51"/>
      <c r="GT584" s="51"/>
      <c r="GU584" s="51"/>
      <c r="GV584" s="51"/>
      <c r="GW584" s="51"/>
      <c r="GX584" s="51"/>
      <c r="GY584" s="51"/>
      <c r="GZ584" s="51"/>
      <c r="HA584" s="51"/>
      <c r="HB584" s="51"/>
      <c r="HC584" s="51"/>
      <c r="HD584" s="51"/>
      <c r="HE584" s="51"/>
      <c r="HF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c r="BS585" s="51"/>
      <c r="BT585" s="51"/>
      <c r="BU585" s="51"/>
      <c r="BV585" s="51"/>
      <c r="BW585" s="51"/>
      <c r="BX585" s="51"/>
      <c r="BY585" s="51"/>
      <c r="BZ585" s="51"/>
      <c r="CA585" s="51"/>
      <c r="CB585" s="51"/>
      <c r="CC585" s="51"/>
      <c r="CD585" s="51"/>
      <c r="CE585" s="51"/>
      <c r="CF585" s="51"/>
      <c r="CG585" s="51"/>
      <c r="CH585" s="51"/>
      <c r="CI585" s="51"/>
      <c r="CJ585" s="51"/>
      <c r="CK585" s="51"/>
      <c r="CL585" s="51"/>
      <c r="CM585" s="51"/>
      <c r="CN585" s="51"/>
      <c r="CO585" s="51"/>
      <c r="CP585" s="51"/>
      <c r="CQ585" s="51"/>
      <c r="CR585" s="51"/>
      <c r="CS585" s="51"/>
      <c r="CT585" s="51"/>
      <c r="CU585" s="51"/>
      <c r="CV585" s="51"/>
      <c r="CW585" s="51"/>
      <c r="CX585" s="51"/>
      <c r="CY585" s="51"/>
      <c r="CZ585" s="51"/>
      <c r="DA585" s="51"/>
      <c r="DB585" s="51"/>
      <c r="DC585" s="51"/>
      <c r="DD585" s="51"/>
      <c r="DE585" s="51"/>
      <c r="DF585" s="51"/>
      <c r="DG585" s="51"/>
      <c r="DH585" s="51"/>
      <c r="DI585" s="51"/>
      <c r="DJ585" s="51"/>
      <c r="DK585" s="51"/>
      <c r="DL585" s="51"/>
      <c r="DM585" s="51"/>
      <c r="DN585" s="51"/>
      <c r="DO585" s="51"/>
      <c r="DP585" s="51"/>
      <c r="DQ585" s="51"/>
      <c r="DR585" s="51"/>
      <c r="DS585" s="51"/>
      <c r="DT585" s="51"/>
      <c r="DU585" s="51"/>
      <c r="DV585" s="51"/>
      <c r="DW585" s="51"/>
      <c r="DX585" s="51"/>
      <c r="DY585" s="51"/>
      <c r="DZ585" s="51"/>
      <c r="EA585" s="51"/>
      <c r="EB585" s="51"/>
      <c r="EC585" s="51"/>
      <c r="ED585" s="51"/>
      <c r="EE585" s="51"/>
      <c r="EF585" s="51"/>
      <c r="EG585" s="51"/>
      <c r="EH585" s="51"/>
      <c r="EI585" s="51"/>
      <c r="EJ585" s="51"/>
      <c r="EK585" s="51"/>
      <c r="EL585" s="51"/>
      <c r="EM585" s="51"/>
      <c r="EN585" s="51"/>
      <c r="EO585" s="51"/>
      <c r="EP585" s="51"/>
      <c r="EQ585" s="51"/>
      <c r="ER585" s="51"/>
      <c r="ES585" s="51"/>
      <c r="ET585" s="51"/>
      <c r="EU585" s="51"/>
      <c r="EV585" s="51"/>
      <c r="EW585" s="51"/>
      <c r="EX585" s="51"/>
      <c r="EY585" s="51"/>
      <c r="EZ585" s="51"/>
      <c r="FA585" s="51"/>
      <c r="FB585" s="51"/>
      <c r="FC585" s="51"/>
      <c r="FD585" s="51"/>
      <c r="FE585" s="51"/>
      <c r="FF585" s="51"/>
      <c r="FG585" s="51"/>
      <c r="FH585" s="51"/>
      <c r="FI585" s="51"/>
      <c r="FJ585" s="51"/>
      <c r="FK585" s="51"/>
      <c r="FL585" s="51"/>
      <c r="FM585" s="51"/>
      <c r="FN585" s="51"/>
      <c r="FO585" s="51"/>
      <c r="FP585" s="51"/>
      <c r="FQ585" s="51"/>
      <c r="FR585" s="51"/>
      <c r="FS585" s="51"/>
      <c r="FT585" s="51"/>
      <c r="FU585" s="51"/>
      <c r="FV585" s="51"/>
      <c r="FW585" s="51"/>
      <c r="FX585" s="51"/>
      <c r="FY585" s="51"/>
      <c r="FZ585" s="51"/>
      <c r="GA585" s="51"/>
      <c r="GB585" s="51"/>
      <c r="GC585" s="51"/>
      <c r="GD585" s="51"/>
      <c r="GE585" s="51"/>
      <c r="GF585" s="51"/>
      <c r="GG585" s="51"/>
      <c r="GH585" s="51"/>
      <c r="GI585" s="51"/>
      <c r="GJ585" s="51"/>
      <c r="GK585" s="51"/>
      <c r="GL585" s="51"/>
      <c r="GM585" s="51"/>
      <c r="GN585" s="51"/>
      <c r="GO585" s="51"/>
      <c r="GP585" s="51"/>
      <c r="GQ585" s="51"/>
      <c r="GR585" s="51"/>
      <c r="GS585" s="51"/>
      <c r="GT585" s="51"/>
      <c r="GU585" s="51"/>
      <c r="GV585" s="51"/>
      <c r="GW585" s="51"/>
      <c r="GX585" s="51"/>
      <c r="GY585" s="51"/>
      <c r="GZ585" s="51"/>
      <c r="HA585" s="51"/>
      <c r="HB585" s="51"/>
      <c r="HC585" s="51"/>
      <c r="HD585" s="51"/>
      <c r="HE585" s="51"/>
      <c r="HF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c r="CH586" s="51"/>
      <c r="CI586" s="51"/>
      <c r="CJ586" s="51"/>
      <c r="CK586" s="51"/>
      <c r="CL586" s="51"/>
      <c r="CM586" s="51"/>
      <c r="CN586" s="51"/>
      <c r="CO586" s="51"/>
      <c r="CP586" s="51"/>
      <c r="CQ586" s="51"/>
      <c r="CR586" s="51"/>
      <c r="CS586" s="51"/>
      <c r="CT586" s="51"/>
      <c r="CU586" s="51"/>
      <c r="CV586" s="51"/>
      <c r="CW586" s="51"/>
      <c r="CX586" s="51"/>
      <c r="CY586" s="51"/>
      <c r="CZ586" s="51"/>
      <c r="DA586" s="51"/>
      <c r="DB586" s="51"/>
      <c r="DC586" s="51"/>
      <c r="DD586" s="51"/>
      <c r="DE586" s="51"/>
      <c r="DF586" s="51"/>
      <c r="DG586" s="51"/>
      <c r="DH586" s="51"/>
      <c r="DI586" s="51"/>
      <c r="DJ586" s="51"/>
      <c r="DK586" s="51"/>
      <c r="DL586" s="51"/>
      <c r="DM586" s="51"/>
      <c r="DN586" s="51"/>
      <c r="DO586" s="51"/>
      <c r="DP586" s="51"/>
      <c r="DQ586" s="51"/>
      <c r="DR586" s="51"/>
      <c r="DS586" s="51"/>
      <c r="DT586" s="51"/>
      <c r="DU586" s="51"/>
      <c r="DV586" s="51"/>
      <c r="DW586" s="51"/>
      <c r="DX586" s="51"/>
      <c r="DY586" s="51"/>
      <c r="DZ586" s="51"/>
      <c r="EA586" s="51"/>
      <c r="EB586" s="51"/>
      <c r="EC586" s="51"/>
      <c r="ED586" s="51"/>
      <c r="EE586" s="51"/>
      <c r="EF586" s="51"/>
      <c r="EG586" s="51"/>
      <c r="EH586" s="51"/>
      <c r="EI586" s="51"/>
      <c r="EJ586" s="51"/>
      <c r="EK586" s="51"/>
      <c r="EL586" s="51"/>
      <c r="EM586" s="51"/>
      <c r="EN586" s="51"/>
      <c r="EO586" s="51"/>
      <c r="EP586" s="51"/>
      <c r="EQ586" s="51"/>
      <c r="ER586" s="51"/>
      <c r="ES586" s="51"/>
      <c r="ET586" s="51"/>
      <c r="EU586" s="51"/>
      <c r="EV586" s="51"/>
      <c r="EW586" s="51"/>
      <c r="EX586" s="51"/>
      <c r="EY586" s="51"/>
      <c r="EZ586" s="51"/>
      <c r="FA586" s="51"/>
      <c r="FB586" s="51"/>
      <c r="FC586" s="51"/>
      <c r="FD586" s="51"/>
      <c r="FE586" s="51"/>
      <c r="FF586" s="51"/>
      <c r="FG586" s="51"/>
      <c r="FH586" s="51"/>
      <c r="FI586" s="51"/>
      <c r="FJ586" s="51"/>
      <c r="FK586" s="51"/>
      <c r="FL586" s="51"/>
      <c r="FM586" s="51"/>
      <c r="FN586" s="51"/>
      <c r="FO586" s="51"/>
      <c r="FP586" s="51"/>
      <c r="FQ586" s="51"/>
      <c r="FR586" s="51"/>
      <c r="FS586" s="51"/>
      <c r="FT586" s="51"/>
      <c r="FU586" s="51"/>
      <c r="FV586" s="51"/>
      <c r="FW586" s="51"/>
      <c r="FX586" s="51"/>
      <c r="FY586" s="51"/>
      <c r="FZ586" s="51"/>
      <c r="GA586" s="51"/>
      <c r="GB586" s="51"/>
      <c r="GC586" s="51"/>
      <c r="GD586" s="51"/>
      <c r="GE586" s="51"/>
      <c r="GF586" s="51"/>
      <c r="GG586" s="51"/>
      <c r="GH586" s="51"/>
      <c r="GI586" s="51"/>
      <c r="GJ586" s="51"/>
      <c r="GK586" s="51"/>
      <c r="GL586" s="51"/>
      <c r="GM586" s="51"/>
      <c r="GN586" s="51"/>
      <c r="GO586" s="51"/>
      <c r="GP586" s="51"/>
      <c r="GQ586" s="51"/>
      <c r="GR586" s="51"/>
      <c r="GS586" s="51"/>
      <c r="GT586" s="51"/>
      <c r="GU586" s="51"/>
      <c r="GV586" s="51"/>
      <c r="GW586" s="51"/>
      <c r="GX586" s="51"/>
      <c r="GY586" s="51"/>
      <c r="GZ586" s="51"/>
      <c r="HA586" s="51"/>
      <c r="HB586" s="51"/>
      <c r="HC586" s="51"/>
      <c r="HD586" s="51"/>
      <c r="HE586" s="51"/>
      <c r="HF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c r="BZ587" s="51"/>
      <c r="CA587" s="51"/>
      <c r="CB587" s="51"/>
      <c r="CC587" s="51"/>
      <c r="CD587" s="51"/>
      <c r="CE587" s="51"/>
      <c r="CF587" s="51"/>
      <c r="CG587" s="51"/>
      <c r="CH587" s="51"/>
      <c r="CI587" s="51"/>
      <c r="CJ587" s="51"/>
      <c r="CK587" s="51"/>
      <c r="CL587" s="51"/>
      <c r="CM587" s="51"/>
      <c r="CN587" s="51"/>
      <c r="CO587" s="51"/>
      <c r="CP587" s="51"/>
      <c r="CQ587" s="51"/>
      <c r="CR587" s="51"/>
      <c r="CS587" s="51"/>
      <c r="CT587" s="51"/>
      <c r="CU587" s="51"/>
      <c r="CV587" s="51"/>
      <c r="CW587" s="51"/>
      <c r="CX587" s="51"/>
      <c r="CY587" s="51"/>
      <c r="CZ587" s="51"/>
      <c r="DA587" s="51"/>
      <c r="DB587" s="51"/>
      <c r="DC587" s="51"/>
      <c r="DD587" s="51"/>
      <c r="DE587" s="51"/>
      <c r="DF587" s="51"/>
      <c r="DG587" s="51"/>
      <c r="DH587" s="51"/>
      <c r="DI587" s="51"/>
      <c r="DJ587" s="51"/>
      <c r="DK587" s="51"/>
      <c r="DL587" s="51"/>
      <c r="DM587" s="51"/>
      <c r="DN587" s="51"/>
      <c r="DO587" s="51"/>
      <c r="DP587" s="51"/>
      <c r="DQ587" s="51"/>
      <c r="DR587" s="51"/>
      <c r="DS587" s="51"/>
      <c r="DT587" s="51"/>
      <c r="DU587" s="51"/>
      <c r="DV587" s="51"/>
      <c r="DW587" s="51"/>
      <c r="DX587" s="51"/>
      <c r="DY587" s="51"/>
      <c r="DZ587" s="51"/>
      <c r="EA587" s="51"/>
      <c r="EB587" s="51"/>
      <c r="EC587" s="51"/>
      <c r="ED587" s="51"/>
      <c r="EE587" s="51"/>
      <c r="EF587" s="51"/>
      <c r="EG587" s="51"/>
      <c r="EH587" s="51"/>
      <c r="EI587" s="51"/>
      <c r="EJ587" s="51"/>
      <c r="EK587" s="51"/>
      <c r="EL587" s="51"/>
      <c r="EM587" s="51"/>
      <c r="EN587" s="51"/>
      <c r="EO587" s="51"/>
      <c r="EP587" s="51"/>
      <c r="EQ587" s="51"/>
      <c r="ER587" s="51"/>
      <c r="ES587" s="51"/>
      <c r="ET587" s="51"/>
      <c r="EU587" s="51"/>
      <c r="EV587" s="51"/>
      <c r="EW587" s="51"/>
      <c r="EX587" s="51"/>
      <c r="EY587" s="51"/>
      <c r="EZ587" s="51"/>
      <c r="FA587" s="51"/>
      <c r="FB587" s="51"/>
      <c r="FC587" s="51"/>
      <c r="FD587" s="51"/>
      <c r="FE587" s="51"/>
      <c r="FF587" s="51"/>
      <c r="FG587" s="51"/>
      <c r="FH587" s="51"/>
      <c r="FI587" s="51"/>
      <c r="FJ587" s="51"/>
      <c r="FK587" s="51"/>
      <c r="FL587" s="51"/>
      <c r="FM587" s="51"/>
      <c r="FN587" s="51"/>
      <c r="FO587" s="51"/>
      <c r="FP587" s="51"/>
      <c r="FQ587" s="51"/>
      <c r="FR587" s="51"/>
      <c r="FS587" s="51"/>
      <c r="FT587" s="51"/>
      <c r="FU587" s="51"/>
      <c r="FV587" s="51"/>
      <c r="FW587" s="51"/>
      <c r="FX587" s="51"/>
      <c r="FY587" s="51"/>
      <c r="FZ587" s="51"/>
      <c r="GA587" s="51"/>
      <c r="GB587" s="51"/>
      <c r="GC587" s="51"/>
      <c r="GD587" s="51"/>
      <c r="GE587" s="51"/>
      <c r="GF587" s="51"/>
      <c r="GG587" s="51"/>
      <c r="GH587" s="51"/>
      <c r="GI587" s="51"/>
      <c r="GJ587" s="51"/>
      <c r="GK587" s="51"/>
      <c r="GL587" s="51"/>
      <c r="GM587" s="51"/>
      <c r="GN587" s="51"/>
      <c r="GO587" s="51"/>
      <c r="GP587" s="51"/>
      <c r="GQ587" s="51"/>
      <c r="GR587" s="51"/>
      <c r="GS587" s="51"/>
      <c r="GT587" s="51"/>
      <c r="GU587" s="51"/>
      <c r="GV587" s="51"/>
      <c r="GW587" s="51"/>
      <c r="GX587" s="51"/>
      <c r="GY587" s="51"/>
      <c r="GZ587" s="51"/>
      <c r="HA587" s="51"/>
      <c r="HB587" s="51"/>
      <c r="HC587" s="51"/>
      <c r="HD587" s="51"/>
      <c r="HE587" s="51"/>
      <c r="HF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c r="CH588" s="51"/>
      <c r="CI588" s="51"/>
      <c r="CJ588" s="51"/>
      <c r="CK588" s="51"/>
      <c r="CL588" s="51"/>
      <c r="CM588" s="51"/>
      <c r="CN588" s="51"/>
      <c r="CO588" s="51"/>
      <c r="CP588" s="51"/>
      <c r="CQ588" s="51"/>
      <c r="CR588" s="51"/>
      <c r="CS588" s="51"/>
      <c r="CT588" s="51"/>
      <c r="CU588" s="51"/>
      <c r="CV588" s="51"/>
      <c r="CW588" s="51"/>
      <c r="CX588" s="51"/>
      <c r="CY588" s="51"/>
      <c r="CZ588" s="51"/>
      <c r="DA588" s="51"/>
      <c r="DB588" s="51"/>
      <c r="DC588" s="51"/>
      <c r="DD588" s="51"/>
      <c r="DE588" s="51"/>
      <c r="DF588" s="51"/>
      <c r="DG588" s="51"/>
      <c r="DH588" s="51"/>
      <c r="DI588" s="51"/>
      <c r="DJ588" s="51"/>
      <c r="DK588" s="51"/>
      <c r="DL588" s="51"/>
      <c r="DM588" s="51"/>
      <c r="DN588" s="51"/>
      <c r="DO588" s="51"/>
      <c r="DP588" s="51"/>
      <c r="DQ588" s="51"/>
      <c r="DR588" s="51"/>
      <c r="DS588" s="51"/>
      <c r="DT588" s="51"/>
      <c r="DU588" s="51"/>
      <c r="DV588" s="51"/>
      <c r="DW588" s="51"/>
      <c r="DX588" s="51"/>
      <c r="DY588" s="51"/>
      <c r="DZ588" s="51"/>
      <c r="EA588" s="51"/>
      <c r="EB588" s="51"/>
      <c r="EC588" s="51"/>
      <c r="ED588" s="51"/>
      <c r="EE588" s="51"/>
      <c r="EF588" s="51"/>
      <c r="EG588" s="51"/>
      <c r="EH588" s="51"/>
      <c r="EI588" s="51"/>
      <c r="EJ588" s="51"/>
      <c r="EK588" s="51"/>
      <c r="EL588" s="51"/>
      <c r="EM588" s="51"/>
      <c r="EN588" s="51"/>
      <c r="EO588" s="51"/>
      <c r="EP588" s="51"/>
      <c r="EQ588" s="51"/>
      <c r="ER588" s="51"/>
      <c r="ES588" s="51"/>
      <c r="ET588" s="51"/>
      <c r="EU588" s="51"/>
      <c r="EV588" s="51"/>
      <c r="EW588" s="51"/>
      <c r="EX588" s="51"/>
      <c r="EY588" s="51"/>
      <c r="EZ588" s="51"/>
      <c r="FA588" s="51"/>
      <c r="FB588" s="51"/>
      <c r="FC588" s="51"/>
      <c r="FD588" s="51"/>
      <c r="FE588" s="51"/>
      <c r="FF588" s="51"/>
      <c r="FG588" s="51"/>
      <c r="FH588" s="51"/>
      <c r="FI588" s="51"/>
      <c r="FJ588" s="51"/>
      <c r="FK588" s="51"/>
      <c r="FL588" s="51"/>
      <c r="FM588" s="51"/>
      <c r="FN588" s="51"/>
      <c r="FO588" s="51"/>
      <c r="FP588" s="51"/>
      <c r="FQ588" s="51"/>
      <c r="FR588" s="51"/>
      <c r="FS588" s="51"/>
      <c r="FT588" s="51"/>
      <c r="FU588" s="51"/>
      <c r="FV588" s="51"/>
      <c r="FW588" s="51"/>
      <c r="FX588" s="51"/>
      <c r="FY588" s="51"/>
      <c r="FZ588" s="51"/>
      <c r="GA588" s="51"/>
      <c r="GB588" s="51"/>
      <c r="GC588" s="51"/>
      <c r="GD588" s="51"/>
      <c r="GE588" s="51"/>
      <c r="GF588" s="51"/>
      <c r="GG588" s="51"/>
      <c r="GH588" s="51"/>
      <c r="GI588" s="51"/>
      <c r="GJ588" s="51"/>
      <c r="GK588" s="51"/>
      <c r="GL588" s="51"/>
      <c r="GM588" s="51"/>
      <c r="GN588" s="51"/>
      <c r="GO588" s="51"/>
      <c r="GP588" s="51"/>
      <c r="GQ588" s="51"/>
      <c r="GR588" s="51"/>
      <c r="GS588" s="51"/>
      <c r="GT588" s="51"/>
      <c r="GU588" s="51"/>
      <c r="GV588" s="51"/>
      <c r="GW588" s="51"/>
      <c r="GX588" s="51"/>
      <c r="GY588" s="51"/>
      <c r="GZ588" s="51"/>
      <c r="HA588" s="51"/>
      <c r="HB588" s="51"/>
      <c r="HC588" s="51"/>
      <c r="HD588" s="51"/>
      <c r="HE588" s="51"/>
      <c r="HF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c r="BZ589" s="51"/>
      <c r="CA589" s="51"/>
      <c r="CB589" s="51"/>
      <c r="CC589" s="51"/>
      <c r="CD589" s="51"/>
      <c r="CE589" s="51"/>
      <c r="CF589" s="51"/>
      <c r="CG589" s="51"/>
      <c r="CH589" s="51"/>
      <c r="CI589" s="51"/>
      <c r="CJ589" s="51"/>
      <c r="CK589" s="51"/>
      <c r="CL589" s="51"/>
      <c r="CM589" s="51"/>
      <c r="CN589" s="51"/>
      <c r="CO589" s="51"/>
      <c r="CP589" s="51"/>
      <c r="CQ589" s="51"/>
      <c r="CR589" s="51"/>
      <c r="CS589" s="51"/>
      <c r="CT589" s="51"/>
      <c r="CU589" s="51"/>
      <c r="CV589" s="51"/>
      <c r="CW589" s="51"/>
      <c r="CX589" s="51"/>
      <c r="CY589" s="51"/>
      <c r="CZ589" s="51"/>
      <c r="DA589" s="51"/>
      <c r="DB589" s="51"/>
      <c r="DC589" s="51"/>
      <c r="DD589" s="51"/>
      <c r="DE589" s="51"/>
      <c r="DF589" s="51"/>
      <c r="DG589" s="51"/>
      <c r="DH589" s="51"/>
      <c r="DI589" s="51"/>
      <c r="DJ589" s="51"/>
      <c r="DK589" s="51"/>
      <c r="DL589" s="51"/>
      <c r="DM589" s="51"/>
      <c r="DN589" s="51"/>
      <c r="DO589" s="51"/>
      <c r="DP589" s="51"/>
      <c r="DQ589" s="51"/>
      <c r="DR589" s="51"/>
      <c r="DS589" s="51"/>
      <c r="DT589" s="51"/>
      <c r="DU589" s="51"/>
      <c r="DV589" s="51"/>
      <c r="DW589" s="51"/>
      <c r="DX589" s="51"/>
      <c r="DY589" s="51"/>
      <c r="DZ589" s="51"/>
      <c r="EA589" s="51"/>
      <c r="EB589" s="51"/>
      <c r="EC589" s="51"/>
      <c r="ED589" s="51"/>
      <c r="EE589" s="51"/>
      <c r="EF589" s="51"/>
      <c r="EG589" s="51"/>
      <c r="EH589" s="51"/>
      <c r="EI589" s="51"/>
      <c r="EJ589" s="51"/>
      <c r="EK589" s="51"/>
      <c r="EL589" s="51"/>
      <c r="EM589" s="51"/>
      <c r="EN589" s="51"/>
      <c r="EO589" s="51"/>
      <c r="EP589" s="51"/>
      <c r="EQ589" s="51"/>
      <c r="ER589" s="51"/>
      <c r="ES589" s="51"/>
      <c r="ET589" s="51"/>
      <c r="EU589" s="51"/>
      <c r="EV589" s="51"/>
      <c r="EW589" s="51"/>
      <c r="EX589" s="51"/>
      <c r="EY589" s="51"/>
      <c r="EZ589" s="51"/>
      <c r="FA589" s="51"/>
      <c r="FB589" s="51"/>
      <c r="FC589" s="51"/>
      <c r="FD589" s="51"/>
      <c r="FE589" s="51"/>
      <c r="FF589" s="51"/>
      <c r="FG589" s="51"/>
      <c r="FH589" s="51"/>
      <c r="FI589" s="51"/>
      <c r="FJ589" s="51"/>
      <c r="FK589" s="51"/>
      <c r="FL589" s="51"/>
      <c r="FM589" s="51"/>
      <c r="FN589" s="51"/>
      <c r="FO589" s="51"/>
      <c r="FP589" s="51"/>
      <c r="FQ589" s="51"/>
      <c r="FR589" s="51"/>
      <c r="FS589" s="51"/>
      <c r="FT589" s="51"/>
      <c r="FU589" s="51"/>
      <c r="FV589" s="51"/>
      <c r="FW589" s="51"/>
      <c r="FX589" s="51"/>
      <c r="FY589" s="51"/>
      <c r="FZ589" s="51"/>
      <c r="GA589" s="51"/>
      <c r="GB589" s="51"/>
      <c r="GC589" s="51"/>
      <c r="GD589" s="51"/>
      <c r="GE589" s="51"/>
      <c r="GF589" s="51"/>
      <c r="GG589" s="51"/>
      <c r="GH589" s="51"/>
      <c r="GI589" s="51"/>
      <c r="GJ589" s="51"/>
      <c r="GK589" s="51"/>
      <c r="GL589" s="51"/>
      <c r="GM589" s="51"/>
      <c r="GN589" s="51"/>
      <c r="GO589" s="51"/>
      <c r="GP589" s="51"/>
      <c r="GQ589" s="51"/>
      <c r="GR589" s="51"/>
      <c r="GS589" s="51"/>
      <c r="GT589" s="51"/>
      <c r="GU589" s="51"/>
      <c r="GV589" s="51"/>
      <c r="GW589" s="51"/>
      <c r="GX589" s="51"/>
      <c r="GY589" s="51"/>
      <c r="GZ589" s="51"/>
      <c r="HA589" s="51"/>
      <c r="HB589" s="51"/>
      <c r="HC589" s="51"/>
      <c r="HD589" s="51"/>
      <c r="HE589" s="51"/>
      <c r="HF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c r="CH590" s="51"/>
      <c r="CI590" s="51"/>
      <c r="CJ590" s="51"/>
      <c r="CK590" s="51"/>
      <c r="CL590" s="51"/>
      <c r="CM590" s="51"/>
      <c r="CN590" s="51"/>
      <c r="CO590" s="51"/>
      <c r="CP590" s="51"/>
      <c r="CQ590" s="51"/>
      <c r="CR590" s="51"/>
      <c r="CS590" s="51"/>
      <c r="CT590" s="51"/>
      <c r="CU590" s="51"/>
      <c r="CV590" s="51"/>
      <c r="CW590" s="51"/>
      <c r="CX590" s="51"/>
      <c r="CY590" s="51"/>
      <c r="CZ590" s="51"/>
      <c r="DA590" s="51"/>
      <c r="DB590" s="51"/>
      <c r="DC590" s="51"/>
      <c r="DD590" s="51"/>
      <c r="DE590" s="51"/>
      <c r="DF590" s="51"/>
      <c r="DG590" s="51"/>
      <c r="DH590" s="51"/>
      <c r="DI590" s="51"/>
      <c r="DJ590" s="51"/>
      <c r="DK590" s="51"/>
      <c r="DL590" s="51"/>
      <c r="DM590" s="51"/>
      <c r="DN590" s="51"/>
      <c r="DO590" s="51"/>
      <c r="DP590" s="51"/>
      <c r="DQ590" s="51"/>
      <c r="DR590" s="51"/>
      <c r="DS590" s="51"/>
      <c r="DT590" s="51"/>
      <c r="DU590" s="51"/>
      <c r="DV590" s="51"/>
      <c r="DW590" s="51"/>
      <c r="DX590" s="51"/>
      <c r="DY590" s="51"/>
      <c r="DZ590" s="51"/>
      <c r="EA590" s="51"/>
      <c r="EB590" s="51"/>
      <c r="EC590" s="51"/>
      <c r="ED590" s="51"/>
      <c r="EE590" s="51"/>
      <c r="EF590" s="51"/>
      <c r="EG590" s="51"/>
      <c r="EH590" s="51"/>
      <c r="EI590" s="51"/>
      <c r="EJ590" s="51"/>
      <c r="EK590" s="51"/>
      <c r="EL590" s="51"/>
      <c r="EM590" s="51"/>
      <c r="EN590" s="51"/>
      <c r="EO590" s="51"/>
      <c r="EP590" s="51"/>
      <c r="EQ590" s="51"/>
      <c r="ER590" s="51"/>
      <c r="ES590" s="51"/>
      <c r="ET590" s="51"/>
      <c r="EU590" s="51"/>
      <c r="EV590" s="51"/>
      <c r="EW590" s="51"/>
      <c r="EX590" s="51"/>
      <c r="EY590" s="51"/>
      <c r="EZ590" s="51"/>
      <c r="FA590" s="51"/>
      <c r="FB590" s="51"/>
      <c r="FC590" s="51"/>
      <c r="FD590" s="51"/>
      <c r="FE590" s="51"/>
      <c r="FF590" s="51"/>
      <c r="FG590" s="51"/>
      <c r="FH590" s="51"/>
      <c r="FI590" s="51"/>
      <c r="FJ590" s="51"/>
      <c r="FK590" s="51"/>
      <c r="FL590" s="51"/>
      <c r="FM590" s="51"/>
      <c r="FN590" s="51"/>
      <c r="FO590" s="51"/>
      <c r="FP590" s="51"/>
      <c r="FQ590" s="51"/>
      <c r="FR590" s="51"/>
      <c r="FS590" s="51"/>
      <c r="FT590" s="51"/>
      <c r="FU590" s="51"/>
      <c r="FV590" s="51"/>
      <c r="FW590" s="51"/>
      <c r="FX590" s="51"/>
      <c r="FY590" s="51"/>
      <c r="FZ590" s="51"/>
      <c r="GA590" s="51"/>
      <c r="GB590" s="51"/>
      <c r="GC590" s="51"/>
      <c r="GD590" s="51"/>
      <c r="GE590" s="51"/>
      <c r="GF590" s="51"/>
      <c r="GG590" s="51"/>
      <c r="GH590" s="51"/>
      <c r="GI590" s="51"/>
      <c r="GJ590" s="51"/>
      <c r="GK590" s="51"/>
      <c r="GL590" s="51"/>
      <c r="GM590" s="51"/>
      <c r="GN590" s="51"/>
      <c r="GO590" s="51"/>
      <c r="GP590" s="51"/>
      <c r="GQ590" s="51"/>
      <c r="GR590" s="51"/>
      <c r="GS590" s="51"/>
      <c r="GT590" s="51"/>
      <c r="GU590" s="51"/>
      <c r="GV590" s="51"/>
      <c r="GW590" s="51"/>
      <c r="GX590" s="51"/>
      <c r="GY590" s="51"/>
      <c r="GZ590" s="51"/>
      <c r="HA590" s="51"/>
      <c r="HB590" s="51"/>
      <c r="HC590" s="51"/>
      <c r="HD590" s="51"/>
      <c r="HE590" s="51"/>
      <c r="HF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c r="BS591" s="51"/>
      <c r="BT591" s="51"/>
      <c r="BU591" s="51"/>
      <c r="BV591" s="51"/>
      <c r="BW591" s="51"/>
      <c r="BX591" s="51"/>
      <c r="BY591" s="51"/>
      <c r="BZ591" s="51"/>
      <c r="CA591" s="51"/>
      <c r="CB591" s="51"/>
      <c r="CC591" s="51"/>
      <c r="CD591" s="51"/>
      <c r="CE591" s="51"/>
      <c r="CF591" s="51"/>
      <c r="CG591" s="51"/>
      <c r="CH591" s="51"/>
      <c r="CI591" s="51"/>
      <c r="CJ591" s="51"/>
      <c r="CK591" s="51"/>
      <c r="CL591" s="51"/>
      <c r="CM591" s="51"/>
      <c r="CN591" s="51"/>
      <c r="CO591" s="51"/>
      <c r="CP591" s="51"/>
      <c r="CQ591" s="51"/>
      <c r="CR591" s="51"/>
      <c r="CS591" s="51"/>
      <c r="CT591" s="51"/>
      <c r="CU591" s="51"/>
      <c r="CV591" s="51"/>
      <c r="CW591" s="51"/>
      <c r="CX591" s="51"/>
      <c r="CY591" s="51"/>
      <c r="CZ591" s="51"/>
      <c r="DA591" s="51"/>
      <c r="DB591" s="51"/>
      <c r="DC591" s="51"/>
      <c r="DD591" s="51"/>
      <c r="DE591" s="51"/>
      <c r="DF591" s="51"/>
      <c r="DG591" s="51"/>
      <c r="DH591" s="51"/>
      <c r="DI591" s="51"/>
      <c r="DJ591" s="51"/>
      <c r="DK591" s="51"/>
      <c r="DL591" s="51"/>
      <c r="DM591" s="51"/>
      <c r="DN591" s="51"/>
      <c r="DO591" s="51"/>
      <c r="DP591" s="51"/>
      <c r="DQ591" s="51"/>
      <c r="DR591" s="51"/>
      <c r="DS591" s="51"/>
      <c r="DT591" s="51"/>
      <c r="DU591" s="51"/>
      <c r="DV591" s="51"/>
      <c r="DW591" s="51"/>
      <c r="DX591" s="51"/>
      <c r="DY591" s="51"/>
      <c r="DZ591" s="51"/>
      <c r="EA591" s="51"/>
      <c r="EB591" s="51"/>
      <c r="EC591" s="51"/>
      <c r="ED591" s="51"/>
      <c r="EE591" s="51"/>
      <c r="EF591" s="51"/>
      <c r="EG591" s="51"/>
      <c r="EH591" s="51"/>
      <c r="EI591" s="51"/>
      <c r="EJ591" s="51"/>
      <c r="EK591" s="51"/>
      <c r="EL591" s="51"/>
      <c r="EM591" s="51"/>
      <c r="EN591" s="51"/>
      <c r="EO591" s="51"/>
      <c r="EP591" s="51"/>
      <c r="EQ591" s="51"/>
      <c r="ER591" s="51"/>
      <c r="ES591" s="51"/>
      <c r="ET591" s="51"/>
      <c r="EU591" s="51"/>
      <c r="EV591" s="51"/>
      <c r="EW591" s="51"/>
      <c r="EX591" s="51"/>
      <c r="EY591" s="51"/>
      <c r="EZ591" s="51"/>
      <c r="FA591" s="51"/>
      <c r="FB591" s="51"/>
      <c r="FC591" s="51"/>
      <c r="FD591" s="51"/>
      <c r="FE591" s="51"/>
      <c r="FF591" s="51"/>
      <c r="FG591" s="51"/>
      <c r="FH591" s="51"/>
      <c r="FI591" s="51"/>
      <c r="FJ591" s="51"/>
      <c r="FK591" s="51"/>
      <c r="FL591" s="51"/>
      <c r="FM591" s="51"/>
      <c r="FN591" s="51"/>
      <c r="FO591" s="51"/>
      <c r="FP591" s="51"/>
      <c r="FQ591" s="51"/>
      <c r="FR591" s="51"/>
      <c r="FS591" s="51"/>
      <c r="FT591" s="51"/>
      <c r="FU591" s="51"/>
      <c r="FV591" s="51"/>
      <c r="FW591" s="51"/>
      <c r="FX591" s="51"/>
      <c r="FY591" s="51"/>
      <c r="FZ591" s="51"/>
      <c r="GA591" s="51"/>
      <c r="GB591" s="51"/>
      <c r="GC591" s="51"/>
      <c r="GD591" s="51"/>
      <c r="GE591" s="51"/>
      <c r="GF591" s="51"/>
      <c r="GG591" s="51"/>
      <c r="GH591" s="51"/>
      <c r="GI591" s="51"/>
      <c r="GJ591" s="51"/>
      <c r="GK591" s="51"/>
      <c r="GL591" s="51"/>
      <c r="GM591" s="51"/>
      <c r="GN591" s="51"/>
      <c r="GO591" s="51"/>
      <c r="GP591" s="51"/>
      <c r="GQ591" s="51"/>
      <c r="GR591" s="51"/>
      <c r="GS591" s="51"/>
      <c r="GT591" s="51"/>
      <c r="GU591" s="51"/>
      <c r="GV591" s="51"/>
      <c r="GW591" s="51"/>
      <c r="GX591" s="51"/>
      <c r="GY591" s="51"/>
      <c r="GZ591" s="51"/>
      <c r="HA591" s="51"/>
      <c r="HB591" s="51"/>
      <c r="HC591" s="51"/>
      <c r="HD591" s="51"/>
      <c r="HE591" s="51"/>
      <c r="HF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1"/>
      <c r="BZ592" s="51"/>
      <c r="CA592" s="51"/>
      <c r="CB592" s="51"/>
      <c r="CC592" s="51"/>
      <c r="CD592" s="51"/>
      <c r="CE592" s="51"/>
      <c r="CF592" s="51"/>
      <c r="CG592" s="51"/>
      <c r="CH592" s="51"/>
      <c r="CI592" s="51"/>
      <c r="CJ592" s="51"/>
      <c r="CK592" s="51"/>
      <c r="CL592" s="51"/>
      <c r="CM592" s="51"/>
      <c r="CN592" s="51"/>
      <c r="CO592" s="51"/>
      <c r="CP592" s="51"/>
      <c r="CQ592" s="51"/>
      <c r="CR592" s="51"/>
      <c r="CS592" s="51"/>
      <c r="CT592" s="51"/>
      <c r="CU592" s="51"/>
      <c r="CV592" s="51"/>
      <c r="CW592" s="51"/>
      <c r="CX592" s="51"/>
      <c r="CY592" s="51"/>
      <c r="CZ592" s="51"/>
      <c r="DA592" s="51"/>
      <c r="DB592" s="51"/>
      <c r="DC592" s="51"/>
      <c r="DD592" s="51"/>
      <c r="DE592" s="51"/>
      <c r="DF592" s="51"/>
      <c r="DG592" s="51"/>
      <c r="DH592" s="51"/>
      <c r="DI592" s="51"/>
      <c r="DJ592" s="51"/>
      <c r="DK592" s="51"/>
      <c r="DL592" s="51"/>
      <c r="DM592" s="51"/>
      <c r="DN592" s="51"/>
      <c r="DO592" s="51"/>
      <c r="DP592" s="51"/>
      <c r="DQ592" s="51"/>
      <c r="DR592" s="51"/>
      <c r="DS592" s="51"/>
      <c r="DT592" s="51"/>
      <c r="DU592" s="51"/>
      <c r="DV592" s="51"/>
      <c r="DW592" s="51"/>
      <c r="DX592" s="51"/>
      <c r="DY592" s="51"/>
      <c r="DZ592" s="51"/>
      <c r="EA592" s="51"/>
      <c r="EB592" s="51"/>
      <c r="EC592" s="51"/>
      <c r="ED592" s="51"/>
      <c r="EE592" s="51"/>
      <c r="EF592" s="51"/>
      <c r="EG592" s="51"/>
      <c r="EH592" s="51"/>
      <c r="EI592" s="51"/>
      <c r="EJ592" s="51"/>
      <c r="EK592" s="51"/>
      <c r="EL592" s="51"/>
      <c r="EM592" s="51"/>
      <c r="EN592" s="51"/>
      <c r="EO592" s="51"/>
      <c r="EP592" s="51"/>
      <c r="EQ592" s="51"/>
      <c r="ER592" s="51"/>
      <c r="ES592" s="51"/>
      <c r="ET592" s="51"/>
      <c r="EU592" s="51"/>
      <c r="EV592" s="51"/>
      <c r="EW592" s="51"/>
      <c r="EX592" s="51"/>
      <c r="EY592" s="51"/>
      <c r="EZ592" s="51"/>
      <c r="FA592" s="51"/>
      <c r="FB592" s="51"/>
      <c r="FC592" s="51"/>
      <c r="FD592" s="51"/>
      <c r="FE592" s="51"/>
      <c r="FF592" s="51"/>
      <c r="FG592" s="51"/>
      <c r="FH592" s="51"/>
      <c r="FI592" s="51"/>
      <c r="FJ592" s="51"/>
      <c r="FK592" s="51"/>
      <c r="FL592" s="51"/>
      <c r="FM592" s="51"/>
      <c r="FN592" s="51"/>
      <c r="FO592" s="51"/>
      <c r="FP592" s="51"/>
      <c r="FQ592" s="51"/>
      <c r="FR592" s="51"/>
      <c r="FS592" s="51"/>
      <c r="FT592" s="51"/>
      <c r="FU592" s="51"/>
      <c r="FV592" s="51"/>
      <c r="FW592" s="51"/>
      <c r="FX592" s="51"/>
      <c r="FY592" s="51"/>
      <c r="FZ592" s="51"/>
      <c r="GA592" s="51"/>
      <c r="GB592" s="51"/>
      <c r="GC592" s="51"/>
      <c r="GD592" s="51"/>
      <c r="GE592" s="51"/>
      <c r="GF592" s="51"/>
      <c r="GG592" s="51"/>
      <c r="GH592" s="51"/>
      <c r="GI592" s="51"/>
      <c r="GJ592" s="51"/>
      <c r="GK592" s="51"/>
      <c r="GL592" s="51"/>
      <c r="GM592" s="51"/>
      <c r="GN592" s="51"/>
      <c r="GO592" s="51"/>
      <c r="GP592" s="51"/>
      <c r="GQ592" s="51"/>
      <c r="GR592" s="51"/>
      <c r="GS592" s="51"/>
      <c r="GT592" s="51"/>
      <c r="GU592" s="51"/>
      <c r="GV592" s="51"/>
      <c r="GW592" s="51"/>
      <c r="GX592" s="51"/>
      <c r="GY592" s="51"/>
      <c r="GZ592" s="51"/>
      <c r="HA592" s="51"/>
      <c r="HB592" s="51"/>
      <c r="HC592" s="51"/>
      <c r="HD592" s="51"/>
      <c r="HE592" s="51"/>
      <c r="HF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c r="BS593" s="51"/>
      <c r="BT593" s="51"/>
      <c r="BU593" s="51"/>
      <c r="BV593" s="51"/>
      <c r="BW593" s="51"/>
      <c r="BX593" s="51"/>
      <c r="BY593" s="51"/>
      <c r="BZ593" s="51"/>
      <c r="CA593" s="51"/>
      <c r="CB593" s="51"/>
      <c r="CC593" s="51"/>
      <c r="CD593" s="51"/>
      <c r="CE593" s="51"/>
      <c r="CF593" s="51"/>
      <c r="CG593" s="51"/>
      <c r="CH593" s="51"/>
      <c r="CI593" s="51"/>
      <c r="CJ593" s="51"/>
      <c r="CK593" s="51"/>
      <c r="CL593" s="51"/>
      <c r="CM593" s="51"/>
      <c r="CN593" s="51"/>
      <c r="CO593" s="51"/>
      <c r="CP593" s="51"/>
      <c r="CQ593" s="51"/>
      <c r="CR593" s="51"/>
      <c r="CS593" s="51"/>
      <c r="CT593" s="51"/>
      <c r="CU593" s="51"/>
      <c r="CV593" s="51"/>
      <c r="CW593" s="51"/>
      <c r="CX593" s="51"/>
      <c r="CY593" s="51"/>
      <c r="CZ593" s="51"/>
      <c r="DA593" s="51"/>
      <c r="DB593" s="51"/>
      <c r="DC593" s="51"/>
      <c r="DD593" s="51"/>
      <c r="DE593" s="51"/>
      <c r="DF593" s="51"/>
      <c r="DG593" s="51"/>
      <c r="DH593" s="51"/>
      <c r="DI593" s="51"/>
      <c r="DJ593" s="51"/>
      <c r="DK593" s="51"/>
      <c r="DL593" s="51"/>
      <c r="DM593" s="51"/>
      <c r="DN593" s="51"/>
      <c r="DO593" s="51"/>
      <c r="DP593" s="51"/>
      <c r="DQ593" s="51"/>
      <c r="DR593" s="51"/>
      <c r="DS593" s="51"/>
      <c r="DT593" s="51"/>
      <c r="DU593" s="51"/>
      <c r="DV593" s="51"/>
      <c r="DW593" s="51"/>
      <c r="DX593" s="51"/>
      <c r="DY593" s="51"/>
      <c r="DZ593" s="51"/>
      <c r="EA593" s="51"/>
      <c r="EB593" s="51"/>
      <c r="EC593" s="51"/>
      <c r="ED593" s="51"/>
      <c r="EE593" s="51"/>
      <c r="EF593" s="51"/>
      <c r="EG593" s="51"/>
      <c r="EH593" s="51"/>
      <c r="EI593" s="51"/>
      <c r="EJ593" s="51"/>
      <c r="EK593" s="51"/>
      <c r="EL593" s="51"/>
      <c r="EM593" s="51"/>
      <c r="EN593" s="51"/>
      <c r="EO593" s="51"/>
      <c r="EP593" s="51"/>
      <c r="EQ593" s="51"/>
      <c r="ER593" s="51"/>
      <c r="ES593" s="51"/>
      <c r="ET593" s="51"/>
      <c r="EU593" s="51"/>
      <c r="EV593" s="51"/>
      <c r="EW593" s="51"/>
      <c r="EX593" s="51"/>
      <c r="EY593" s="51"/>
      <c r="EZ593" s="51"/>
      <c r="FA593" s="51"/>
      <c r="FB593" s="51"/>
      <c r="FC593" s="51"/>
      <c r="FD593" s="51"/>
      <c r="FE593" s="51"/>
      <c r="FF593" s="51"/>
      <c r="FG593" s="51"/>
      <c r="FH593" s="51"/>
      <c r="FI593" s="51"/>
      <c r="FJ593" s="51"/>
      <c r="FK593" s="51"/>
      <c r="FL593" s="51"/>
      <c r="FM593" s="51"/>
      <c r="FN593" s="51"/>
      <c r="FO593" s="51"/>
      <c r="FP593" s="51"/>
      <c r="FQ593" s="51"/>
      <c r="FR593" s="51"/>
      <c r="FS593" s="51"/>
      <c r="FT593" s="51"/>
      <c r="FU593" s="51"/>
      <c r="FV593" s="51"/>
      <c r="FW593" s="51"/>
      <c r="FX593" s="51"/>
      <c r="FY593" s="51"/>
      <c r="FZ593" s="51"/>
      <c r="GA593" s="51"/>
      <c r="GB593" s="51"/>
      <c r="GC593" s="51"/>
      <c r="GD593" s="51"/>
      <c r="GE593" s="51"/>
      <c r="GF593" s="51"/>
      <c r="GG593" s="51"/>
      <c r="GH593" s="51"/>
      <c r="GI593" s="51"/>
      <c r="GJ593" s="51"/>
      <c r="GK593" s="51"/>
      <c r="GL593" s="51"/>
      <c r="GM593" s="51"/>
      <c r="GN593" s="51"/>
      <c r="GO593" s="51"/>
      <c r="GP593" s="51"/>
      <c r="GQ593" s="51"/>
      <c r="GR593" s="51"/>
      <c r="GS593" s="51"/>
      <c r="GT593" s="51"/>
      <c r="GU593" s="51"/>
      <c r="GV593" s="51"/>
      <c r="GW593" s="51"/>
      <c r="GX593" s="51"/>
      <c r="GY593" s="51"/>
      <c r="GZ593" s="51"/>
      <c r="HA593" s="51"/>
      <c r="HB593" s="51"/>
      <c r="HC593" s="51"/>
      <c r="HD593" s="51"/>
      <c r="HE593" s="51"/>
      <c r="HF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c r="BS594" s="51"/>
      <c r="BT594" s="51"/>
      <c r="BU594" s="51"/>
      <c r="BV594" s="51"/>
      <c r="BW594" s="51"/>
      <c r="BX594" s="51"/>
      <c r="BY594" s="51"/>
      <c r="BZ594" s="51"/>
      <c r="CA594" s="51"/>
      <c r="CB594" s="51"/>
      <c r="CC594" s="51"/>
      <c r="CD594" s="51"/>
      <c r="CE594" s="51"/>
      <c r="CF594" s="51"/>
      <c r="CG594" s="51"/>
      <c r="CH594" s="51"/>
      <c r="CI594" s="51"/>
      <c r="CJ594" s="51"/>
      <c r="CK594" s="51"/>
      <c r="CL594" s="51"/>
      <c r="CM594" s="51"/>
      <c r="CN594" s="51"/>
      <c r="CO594" s="51"/>
      <c r="CP594" s="51"/>
      <c r="CQ594" s="51"/>
      <c r="CR594" s="51"/>
      <c r="CS594" s="51"/>
      <c r="CT594" s="51"/>
      <c r="CU594" s="51"/>
      <c r="CV594" s="51"/>
      <c r="CW594" s="51"/>
      <c r="CX594" s="51"/>
      <c r="CY594" s="51"/>
      <c r="CZ594" s="51"/>
      <c r="DA594" s="51"/>
      <c r="DB594" s="51"/>
      <c r="DC594" s="51"/>
      <c r="DD594" s="51"/>
      <c r="DE594" s="51"/>
      <c r="DF594" s="51"/>
      <c r="DG594" s="51"/>
      <c r="DH594" s="51"/>
      <c r="DI594" s="51"/>
      <c r="DJ594" s="51"/>
      <c r="DK594" s="51"/>
      <c r="DL594" s="51"/>
      <c r="DM594" s="51"/>
      <c r="DN594" s="51"/>
      <c r="DO594" s="51"/>
      <c r="DP594" s="51"/>
      <c r="DQ594" s="51"/>
      <c r="DR594" s="51"/>
      <c r="DS594" s="51"/>
      <c r="DT594" s="51"/>
      <c r="DU594" s="51"/>
      <c r="DV594" s="51"/>
      <c r="DW594" s="51"/>
      <c r="DX594" s="51"/>
      <c r="DY594" s="51"/>
      <c r="DZ594" s="51"/>
      <c r="EA594" s="51"/>
      <c r="EB594" s="51"/>
      <c r="EC594" s="51"/>
      <c r="ED594" s="51"/>
      <c r="EE594" s="51"/>
      <c r="EF594" s="51"/>
      <c r="EG594" s="51"/>
      <c r="EH594" s="51"/>
      <c r="EI594" s="51"/>
      <c r="EJ594" s="51"/>
      <c r="EK594" s="51"/>
      <c r="EL594" s="51"/>
      <c r="EM594" s="51"/>
      <c r="EN594" s="51"/>
      <c r="EO594" s="51"/>
      <c r="EP594" s="51"/>
      <c r="EQ594" s="51"/>
      <c r="ER594" s="51"/>
      <c r="ES594" s="51"/>
      <c r="ET594" s="51"/>
      <c r="EU594" s="51"/>
      <c r="EV594" s="51"/>
      <c r="EW594" s="51"/>
      <c r="EX594" s="51"/>
      <c r="EY594" s="51"/>
      <c r="EZ594" s="51"/>
      <c r="FA594" s="51"/>
      <c r="FB594" s="51"/>
      <c r="FC594" s="51"/>
      <c r="FD594" s="51"/>
      <c r="FE594" s="51"/>
      <c r="FF594" s="51"/>
      <c r="FG594" s="51"/>
      <c r="FH594" s="51"/>
      <c r="FI594" s="51"/>
      <c r="FJ594" s="51"/>
      <c r="FK594" s="51"/>
      <c r="FL594" s="51"/>
      <c r="FM594" s="51"/>
      <c r="FN594" s="51"/>
      <c r="FO594" s="51"/>
      <c r="FP594" s="51"/>
      <c r="FQ594" s="51"/>
      <c r="FR594" s="51"/>
      <c r="FS594" s="51"/>
      <c r="FT594" s="51"/>
      <c r="FU594" s="51"/>
      <c r="FV594" s="51"/>
      <c r="FW594" s="51"/>
      <c r="FX594" s="51"/>
      <c r="FY594" s="51"/>
      <c r="FZ594" s="51"/>
      <c r="GA594" s="51"/>
      <c r="GB594" s="51"/>
      <c r="GC594" s="51"/>
      <c r="GD594" s="51"/>
      <c r="GE594" s="51"/>
      <c r="GF594" s="51"/>
      <c r="GG594" s="51"/>
      <c r="GH594" s="51"/>
      <c r="GI594" s="51"/>
      <c r="GJ594" s="51"/>
      <c r="GK594" s="51"/>
      <c r="GL594" s="51"/>
      <c r="GM594" s="51"/>
      <c r="GN594" s="51"/>
      <c r="GO594" s="51"/>
      <c r="GP594" s="51"/>
      <c r="GQ594" s="51"/>
      <c r="GR594" s="51"/>
      <c r="GS594" s="51"/>
      <c r="GT594" s="51"/>
      <c r="GU594" s="51"/>
      <c r="GV594" s="51"/>
      <c r="GW594" s="51"/>
      <c r="GX594" s="51"/>
      <c r="GY594" s="51"/>
      <c r="GZ594" s="51"/>
      <c r="HA594" s="51"/>
      <c r="HB594" s="51"/>
      <c r="HC594" s="51"/>
      <c r="HD594" s="51"/>
      <c r="HE594" s="51"/>
      <c r="HF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c r="BS595" s="51"/>
      <c r="BT595" s="51"/>
      <c r="BU595" s="51"/>
      <c r="BV595" s="51"/>
      <c r="BW595" s="51"/>
      <c r="BX595" s="51"/>
      <c r="BY595" s="51"/>
      <c r="BZ595" s="51"/>
      <c r="CA595" s="51"/>
      <c r="CB595" s="51"/>
      <c r="CC595" s="51"/>
      <c r="CD595" s="51"/>
      <c r="CE595" s="51"/>
      <c r="CF595" s="51"/>
      <c r="CG595" s="51"/>
      <c r="CH595" s="51"/>
      <c r="CI595" s="51"/>
      <c r="CJ595" s="51"/>
      <c r="CK595" s="51"/>
      <c r="CL595" s="51"/>
      <c r="CM595" s="51"/>
      <c r="CN595" s="51"/>
      <c r="CO595" s="51"/>
      <c r="CP595" s="51"/>
      <c r="CQ595" s="51"/>
      <c r="CR595" s="51"/>
      <c r="CS595" s="51"/>
      <c r="CT595" s="51"/>
      <c r="CU595" s="51"/>
      <c r="CV595" s="51"/>
      <c r="CW595" s="51"/>
      <c r="CX595" s="51"/>
      <c r="CY595" s="51"/>
      <c r="CZ595" s="51"/>
      <c r="DA595" s="51"/>
      <c r="DB595" s="51"/>
      <c r="DC595" s="51"/>
      <c r="DD595" s="51"/>
      <c r="DE595" s="51"/>
      <c r="DF595" s="51"/>
      <c r="DG595" s="51"/>
      <c r="DH595" s="51"/>
      <c r="DI595" s="51"/>
      <c r="DJ595" s="51"/>
      <c r="DK595" s="51"/>
      <c r="DL595" s="51"/>
      <c r="DM595" s="51"/>
      <c r="DN595" s="51"/>
      <c r="DO595" s="51"/>
      <c r="DP595" s="51"/>
      <c r="DQ595" s="51"/>
      <c r="DR595" s="51"/>
      <c r="DS595" s="51"/>
      <c r="DT595" s="51"/>
      <c r="DU595" s="51"/>
      <c r="DV595" s="51"/>
      <c r="DW595" s="51"/>
      <c r="DX595" s="51"/>
      <c r="DY595" s="51"/>
      <c r="DZ595" s="51"/>
      <c r="EA595" s="51"/>
      <c r="EB595" s="51"/>
      <c r="EC595" s="51"/>
      <c r="ED595" s="51"/>
      <c r="EE595" s="51"/>
      <c r="EF595" s="51"/>
      <c r="EG595" s="51"/>
      <c r="EH595" s="51"/>
      <c r="EI595" s="51"/>
      <c r="EJ595" s="51"/>
      <c r="EK595" s="51"/>
      <c r="EL595" s="51"/>
      <c r="EM595" s="51"/>
      <c r="EN595" s="51"/>
      <c r="EO595" s="51"/>
      <c r="EP595" s="51"/>
      <c r="EQ595" s="51"/>
      <c r="ER595" s="51"/>
      <c r="ES595" s="51"/>
      <c r="ET595" s="51"/>
      <c r="EU595" s="51"/>
      <c r="EV595" s="51"/>
      <c r="EW595" s="51"/>
      <c r="EX595" s="51"/>
      <c r="EY595" s="51"/>
      <c r="EZ595" s="51"/>
      <c r="FA595" s="51"/>
      <c r="FB595" s="51"/>
      <c r="FC595" s="51"/>
      <c r="FD595" s="51"/>
      <c r="FE595" s="51"/>
      <c r="FF595" s="51"/>
      <c r="FG595" s="51"/>
      <c r="FH595" s="51"/>
      <c r="FI595" s="51"/>
      <c r="FJ595" s="51"/>
      <c r="FK595" s="51"/>
      <c r="FL595" s="51"/>
      <c r="FM595" s="51"/>
      <c r="FN595" s="51"/>
      <c r="FO595" s="51"/>
      <c r="FP595" s="51"/>
      <c r="FQ595" s="51"/>
      <c r="FR595" s="51"/>
      <c r="FS595" s="51"/>
      <c r="FT595" s="51"/>
      <c r="FU595" s="51"/>
      <c r="FV595" s="51"/>
      <c r="FW595" s="51"/>
      <c r="FX595" s="51"/>
      <c r="FY595" s="51"/>
      <c r="FZ595" s="51"/>
      <c r="GA595" s="51"/>
      <c r="GB595" s="51"/>
      <c r="GC595" s="51"/>
      <c r="GD595" s="51"/>
      <c r="GE595" s="51"/>
      <c r="GF595" s="51"/>
      <c r="GG595" s="51"/>
      <c r="GH595" s="51"/>
      <c r="GI595" s="51"/>
      <c r="GJ595" s="51"/>
      <c r="GK595" s="51"/>
      <c r="GL595" s="51"/>
      <c r="GM595" s="51"/>
      <c r="GN595" s="51"/>
      <c r="GO595" s="51"/>
      <c r="GP595" s="51"/>
      <c r="GQ595" s="51"/>
      <c r="GR595" s="51"/>
      <c r="GS595" s="51"/>
      <c r="GT595" s="51"/>
      <c r="GU595" s="51"/>
      <c r="GV595" s="51"/>
      <c r="GW595" s="51"/>
      <c r="GX595" s="51"/>
      <c r="GY595" s="51"/>
      <c r="GZ595" s="51"/>
      <c r="HA595" s="51"/>
      <c r="HB595" s="51"/>
      <c r="HC595" s="51"/>
      <c r="HD595" s="51"/>
      <c r="HE595" s="51"/>
      <c r="HF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c r="BS596" s="51"/>
      <c r="BT596" s="51"/>
      <c r="BU596" s="51"/>
      <c r="BV596" s="51"/>
      <c r="BW596" s="51"/>
      <c r="BX596" s="51"/>
      <c r="BY596" s="51"/>
      <c r="BZ596" s="51"/>
      <c r="CA596" s="51"/>
      <c r="CB596" s="51"/>
      <c r="CC596" s="51"/>
      <c r="CD596" s="51"/>
      <c r="CE596" s="51"/>
      <c r="CF596" s="51"/>
      <c r="CG596" s="51"/>
      <c r="CH596" s="51"/>
      <c r="CI596" s="51"/>
      <c r="CJ596" s="51"/>
      <c r="CK596" s="51"/>
      <c r="CL596" s="51"/>
      <c r="CM596" s="51"/>
      <c r="CN596" s="51"/>
      <c r="CO596" s="51"/>
      <c r="CP596" s="51"/>
      <c r="CQ596" s="51"/>
      <c r="CR596" s="51"/>
      <c r="CS596" s="51"/>
      <c r="CT596" s="51"/>
      <c r="CU596" s="51"/>
      <c r="CV596" s="51"/>
      <c r="CW596" s="51"/>
      <c r="CX596" s="51"/>
      <c r="CY596" s="51"/>
      <c r="CZ596" s="51"/>
      <c r="DA596" s="51"/>
      <c r="DB596" s="51"/>
      <c r="DC596" s="51"/>
      <c r="DD596" s="51"/>
      <c r="DE596" s="51"/>
      <c r="DF596" s="51"/>
      <c r="DG596" s="51"/>
      <c r="DH596" s="51"/>
      <c r="DI596" s="51"/>
      <c r="DJ596" s="51"/>
      <c r="DK596" s="51"/>
      <c r="DL596" s="51"/>
      <c r="DM596" s="51"/>
      <c r="DN596" s="51"/>
      <c r="DO596" s="51"/>
      <c r="DP596" s="51"/>
      <c r="DQ596" s="51"/>
      <c r="DR596" s="51"/>
      <c r="DS596" s="51"/>
      <c r="DT596" s="51"/>
      <c r="DU596" s="51"/>
      <c r="DV596" s="51"/>
      <c r="DW596" s="51"/>
      <c r="DX596" s="51"/>
      <c r="DY596" s="51"/>
      <c r="DZ596" s="51"/>
      <c r="EA596" s="51"/>
      <c r="EB596" s="51"/>
      <c r="EC596" s="51"/>
      <c r="ED596" s="51"/>
      <c r="EE596" s="51"/>
      <c r="EF596" s="51"/>
      <c r="EG596" s="51"/>
      <c r="EH596" s="51"/>
      <c r="EI596" s="51"/>
      <c r="EJ596" s="51"/>
      <c r="EK596" s="51"/>
      <c r="EL596" s="51"/>
      <c r="EM596" s="51"/>
      <c r="EN596" s="51"/>
      <c r="EO596" s="51"/>
      <c r="EP596" s="51"/>
      <c r="EQ596" s="51"/>
      <c r="ER596" s="51"/>
      <c r="ES596" s="51"/>
      <c r="ET596" s="51"/>
      <c r="EU596" s="51"/>
      <c r="EV596" s="51"/>
      <c r="EW596" s="51"/>
      <c r="EX596" s="51"/>
      <c r="EY596" s="51"/>
      <c r="EZ596" s="51"/>
      <c r="FA596" s="51"/>
      <c r="FB596" s="51"/>
      <c r="FC596" s="51"/>
      <c r="FD596" s="51"/>
      <c r="FE596" s="51"/>
      <c r="FF596" s="51"/>
      <c r="FG596" s="51"/>
      <c r="FH596" s="51"/>
      <c r="FI596" s="51"/>
      <c r="FJ596" s="51"/>
      <c r="FK596" s="51"/>
      <c r="FL596" s="51"/>
      <c r="FM596" s="51"/>
      <c r="FN596" s="51"/>
      <c r="FO596" s="51"/>
      <c r="FP596" s="51"/>
      <c r="FQ596" s="51"/>
      <c r="FR596" s="51"/>
      <c r="FS596" s="51"/>
      <c r="FT596" s="51"/>
      <c r="FU596" s="51"/>
      <c r="FV596" s="51"/>
      <c r="FW596" s="51"/>
      <c r="FX596" s="51"/>
      <c r="FY596" s="51"/>
      <c r="FZ596" s="51"/>
      <c r="GA596" s="51"/>
      <c r="GB596" s="51"/>
      <c r="GC596" s="51"/>
      <c r="GD596" s="51"/>
      <c r="GE596" s="51"/>
      <c r="GF596" s="51"/>
      <c r="GG596" s="51"/>
      <c r="GH596" s="51"/>
      <c r="GI596" s="51"/>
      <c r="GJ596" s="51"/>
      <c r="GK596" s="51"/>
      <c r="GL596" s="51"/>
      <c r="GM596" s="51"/>
      <c r="GN596" s="51"/>
      <c r="GO596" s="51"/>
      <c r="GP596" s="51"/>
      <c r="GQ596" s="51"/>
      <c r="GR596" s="51"/>
      <c r="GS596" s="51"/>
      <c r="GT596" s="51"/>
      <c r="GU596" s="51"/>
      <c r="GV596" s="51"/>
      <c r="GW596" s="51"/>
      <c r="GX596" s="51"/>
      <c r="GY596" s="51"/>
      <c r="GZ596" s="51"/>
      <c r="HA596" s="51"/>
      <c r="HB596" s="51"/>
      <c r="HC596" s="51"/>
      <c r="HD596" s="51"/>
      <c r="HE596" s="51"/>
      <c r="HF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1"/>
      <c r="BZ597" s="51"/>
      <c r="CA597" s="51"/>
      <c r="CB597" s="51"/>
      <c r="CC597" s="51"/>
      <c r="CD597" s="51"/>
      <c r="CE597" s="51"/>
      <c r="CF597" s="51"/>
      <c r="CG597" s="51"/>
      <c r="CH597" s="51"/>
      <c r="CI597" s="51"/>
      <c r="CJ597" s="51"/>
      <c r="CK597" s="51"/>
      <c r="CL597" s="51"/>
      <c r="CM597" s="51"/>
      <c r="CN597" s="51"/>
      <c r="CO597" s="51"/>
      <c r="CP597" s="51"/>
      <c r="CQ597" s="51"/>
      <c r="CR597" s="51"/>
      <c r="CS597" s="51"/>
      <c r="CT597" s="51"/>
      <c r="CU597" s="51"/>
      <c r="CV597" s="51"/>
      <c r="CW597" s="51"/>
      <c r="CX597" s="51"/>
      <c r="CY597" s="51"/>
      <c r="CZ597" s="51"/>
      <c r="DA597" s="51"/>
      <c r="DB597" s="51"/>
      <c r="DC597" s="51"/>
      <c r="DD597" s="51"/>
      <c r="DE597" s="51"/>
      <c r="DF597" s="51"/>
      <c r="DG597" s="51"/>
      <c r="DH597" s="51"/>
      <c r="DI597" s="51"/>
      <c r="DJ597" s="51"/>
      <c r="DK597" s="51"/>
      <c r="DL597" s="51"/>
      <c r="DM597" s="51"/>
      <c r="DN597" s="51"/>
      <c r="DO597" s="51"/>
      <c r="DP597" s="51"/>
      <c r="DQ597" s="51"/>
      <c r="DR597" s="51"/>
      <c r="DS597" s="51"/>
      <c r="DT597" s="51"/>
      <c r="DU597" s="51"/>
      <c r="DV597" s="51"/>
      <c r="DW597" s="51"/>
      <c r="DX597" s="51"/>
      <c r="DY597" s="51"/>
      <c r="DZ597" s="51"/>
      <c r="EA597" s="51"/>
      <c r="EB597" s="51"/>
      <c r="EC597" s="51"/>
      <c r="ED597" s="51"/>
      <c r="EE597" s="51"/>
      <c r="EF597" s="51"/>
      <c r="EG597" s="51"/>
      <c r="EH597" s="51"/>
      <c r="EI597" s="51"/>
      <c r="EJ597" s="51"/>
      <c r="EK597" s="51"/>
      <c r="EL597" s="51"/>
      <c r="EM597" s="51"/>
      <c r="EN597" s="51"/>
      <c r="EO597" s="51"/>
      <c r="EP597" s="51"/>
      <c r="EQ597" s="51"/>
      <c r="ER597" s="51"/>
      <c r="ES597" s="51"/>
      <c r="ET597" s="51"/>
      <c r="EU597" s="51"/>
      <c r="EV597" s="51"/>
      <c r="EW597" s="51"/>
      <c r="EX597" s="51"/>
      <c r="EY597" s="51"/>
      <c r="EZ597" s="51"/>
      <c r="FA597" s="51"/>
      <c r="FB597" s="51"/>
      <c r="FC597" s="51"/>
      <c r="FD597" s="51"/>
      <c r="FE597" s="51"/>
      <c r="FF597" s="51"/>
      <c r="FG597" s="51"/>
      <c r="FH597" s="51"/>
      <c r="FI597" s="51"/>
      <c r="FJ597" s="51"/>
      <c r="FK597" s="51"/>
      <c r="FL597" s="51"/>
      <c r="FM597" s="51"/>
      <c r="FN597" s="51"/>
      <c r="FO597" s="51"/>
      <c r="FP597" s="51"/>
      <c r="FQ597" s="51"/>
      <c r="FR597" s="51"/>
      <c r="FS597" s="51"/>
      <c r="FT597" s="51"/>
      <c r="FU597" s="51"/>
      <c r="FV597" s="51"/>
      <c r="FW597" s="51"/>
      <c r="FX597" s="51"/>
      <c r="FY597" s="51"/>
      <c r="FZ597" s="51"/>
      <c r="GA597" s="51"/>
      <c r="GB597" s="51"/>
      <c r="GC597" s="51"/>
      <c r="GD597" s="51"/>
      <c r="GE597" s="51"/>
      <c r="GF597" s="51"/>
      <c r="GG597" s="51"/>
      <c r="GH597" s="51"/>
      <c r="GI597" s="51"/>
      <c r="GJ597" s="51"/>
      <c r="GK597" s="51"/>
      <c r="GL597" s="51"/>
      <c r="GM597" s="51"/>
      <c r="GN597" s="51"/>
      <c r="GO597" s="51"/>
      <c r="GP597" s="51"/>
      <c r="GQ597" s="51"/>
      <c r="GR597" s="51"/>
      <c r="GS597" s="51"/>
      <c r="GT597" s="51"/>
      <c r="GU597" s="51"/>
      <c r="GV597" s="51"/>
      <c r="GW597" s="51"/>
      <c r="GX597" s="51"/>
      <c r="GY597" s="51"/>
      <c r="GZ597" s="51"/>
      <c r="HA597" s="51"/>
      <c r="HB597" s="51"/>
      <c r="HC597" s="51"/>
      <c r="HD597" s="51"/>
      <c r="HE597" s="51"/>
      <c r="HF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c r="BS598" s="51"/>
      <c r="BT598" s="51"/>
      <c r="BU598" s="51"/>
      <c r="BV598" s="51"/>
      <c r="BW598" s="51"/>
      <c r="BX598" s="51"/>
      <c r="BY598" s="51"/>
      <c r="BZ598" s="51"/>
      <c r="CA598" s="51"/>
      <c r="CB598" s="51"/>
      <c r="CC598" s="51"/>
      <c r="CD598" s="51"/>
      <c r="CE598" s="51"/>
      <c r="CF598" s="51"/>
      <c r="CG598" s="51"/>
      <c r="CH598" s="51"/>
      <c r="CI598" s="51"/>
      <c r="CJ598" s="51"/>
      <c r="CK598" s="51"/>
      <c r="CL598" s="51"/>
      <c r="CM598" s="51"/>
      <c r="CN598" s="51"/>
      <c r="CO598" s="51"/>
      <c r="CP598" s="51"/>
      <c r="CQ598" s="51"/>
      <c r="CR598" s="51"/>
      <c r="CS598" s="51"/>
      <c r="CT598" s="51"/>
      <c r="CU598" s="51"/>
      <c r="CV598" s="51"/>
      <c r="CW598" s="51"/>
      <c r="CX598" s="51"/>
      <c r="CY598" s="51"/>
      <c r="CZ598" s="51"/>
      <c r="DA598" s="51"/>
      <c r="DB598" s="51"/>
      <c r="DC598" s="51"/>
      <c r="DD598" s="51"/>
      <c r="DE598" s="51"/>
      <c r="DF598" s="51"/>
      <c r="DG598" s="51"/>
      <c r="DH598" s="51"/>
      <c r="DI598" s="51"/>
      <c r="DJ598" s="51"/>
      <c r="DK598" s="51"/>
      <c r="DL598" s="51"/>
      <c r="DM598" s="51"/>
      <c r="DN598" s="51"/>
      <c r="DO598" s="51"/>
      <c r="DP598" s="51"/>
      <c r="DQ598" s="51"/>
      <c r="DR598" s="51"/>
      <c r="DS598" s="51"/>
      <c r="DT598" s="51"/>
      <c r="DU598" s="51"/>
      <c r="DV598" s="51"/>
      <c r="DW598" s="51"/>
      <c r="DX598" s="51"/>
      <c r="DY598" s="51"/>
      <c r="DZ598" s="51"/>
      <c r="EA598" s="51"/>
      <c r="EB598" s="51"/>
      <c r="EC598" s="51"/>
      <c r="ED598" s="51"/>
      <c r="EE598" s="51"/>
      <c r="EF598" s="51"/>
      <c r="EG598" s="51"/>
      <c r="EH598" s="51"/>
      <c r="EI598" s="51"/>
      <c r="EJ598" s="51"/>
      <c r="EK598" s="51"/>
      <c r="EL598" s="51"/>
      <c r="EM598" s="51"/>
      <c r="EN598" s="51"/>
      <c r="EO598" s="51"/>
      <c r="EP598" s="51"/>
      <c r="EQ598" s="51"/>
      <c r="ER598" s="51"/>
      <c r="ES598" s="51"/>
      <c r="ET598" s="51"/>
      <c r="EU598" s="51"/>
      <c r="EV598" s="51"/>
      <c r="EW598" s="51"/>
      <c r="EX598" s="51"/>
      <c r="EY598" s="51"/>
      <c r="EZ598" s="51"/>
      <c r="FA598" s="51"/>
      <c r="FB598" s="51"/>
      <c r="FC598" s="51"/>
      <c r="FD598" s="51"/>
      <c r="FE598" s="51"/>
      <c r="FF598" s="51"/>
      <c r="FG598" s="51"/>
      <c r="FH598" s="51"/>
      <c r="FI598" s="51"/>
      <c r="FJ598" s="51"/>
      <c r="FK598" s="51"/>
      <c r="FL598" s="51"/>
      <c r="FM598" s="51"/>
      <c r="FN598" s="51"/>
      <c r="FO598" s="51"/>
      <c r="FP598" s="51"/>
      <c r="FQ598" s="51"/>
      <c r="FR598" s="51"/>
      <c r="FS598" s="51"/>
      <c r="FT598" s="51"/>
      <c r="FU598" s="51"/>
      <c r="FV598" s="51"/>
      <c r="FW598" s="51"/>
      <c r="FX598" s="51"/>
      <c r="FY598" s="51"/>
      <c r="FZ598" s="51"/>
      <c r="GA598" s="51"/>
      <c r="GB598" s="51"/>
      <c r="GC598" s="51"/>
      <c r="GD598" s="51"/>
      <c r="GE598" s="51"/>
      <c r="GF598" s="51"/>
      <c r="GG598" s="51"/>
      <c r="GH598" s="51"/>
      <c r="GI598" s="51"/>
      <c r="GJ598" s="51"/>
      <c r="GK598" s="51"/>
      <c r="GL598" s="51"/>
      <c r="GM598" s="51"/>
      <c r="GN598" s="51"/>
      <c r="GO598" s="51"/>
      <c r="GP598" s="51"/>
      <c r="GQ598" s="51"/>
      <c r="GR598" s="51"/>
      <c r="GS598" s="51"/>
      <c r="GT598" s="51"/>
      <c r="GU598" s="51"/>
      <c r="GV598" s="51"/>
      <c r="GW598" s="51"/>
      <c r="GX598" s="51"/>
      <c r="GY598" s="51"/>
      <c r="GZ598" s="51"/>
      <c r="HA598" s="51"/>
      <c r="HB598" s="51"/>
      <c r="HC598" s="51"/>
      <c r="HD598" s="51"/>
      <c r="HE598" s="51"/>
      <c r="HF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c r="BZ599" s="51"/>
      <c r="CA599" s="51"/>
      <c r="CB599" s="51"/>
      <c r="CC599" s="51"/>
      <c r="CD599" s="51"/>
      <c r="CE599" s="51"/>
      <c r="CF599" s="51"/>
      <c r="CG599" s="51"/>
      <c r="CH599" s="51"/>
      <c r="CI599" s="51"/>
      <c r="CJ599" s="51"/>
      <c r="CK599" s="51"/>
      <c r="CL599" s="51"/>
      <c r="CM599" s="51"/>
      <c r="CN599" s="51"/>
      <c r="CO599" s="51"/>
      <c r="CP599" s="51"/>
      <c r="CQ599" s="51"/>
      <c r="CR599" s="51"/>
      <c r="CS599" s="51"/>
      <c r="CT599" s="51"/>
      <c r="CU599" s="51"/>
      <c r="CV599" s="51"/>
      <c r="CW599" s="51"/>
      <c r="CX599" s="51"/>
      <c r="CY599" s="51"/>
      <c r="CZ599" s="51"/>
      <c r="DA599" s="51"/>
      <c r="DB599" s="51"/>
      <c r="DC599" s="51"/>
      <c r="DD599" s="51"/>
      <c r="DE599" s="51"/>
      <c r="DF599" s="51"/>
      <c r="DG599" s="51"/>
      <c r="DH599" s="51"/>
      <c r="DI599" s="51"/>
      <c r="DJ599" s="51"/>
      <c r="DK599" s="51"/>
      <c r="DL599" s="51"/>
      <c r="DM599" s="51"/>
      <c r="DN599" s="51"/>
      <c r="DO599" s="51"/>
      <c r="DP599" s="51"/>
      <c r="DQ599" s="51"/>
      <c r="DR599" s="51"/>
      <c r="DS599" s="51"/>
      <c r="DT599" s="51"/>
      <c r="DU599" s="51"/>
      <c r="DV599" s="51"/>
      <c r="DW599" s="51"/>
      <c r="DX599" s="51"/>
      <c r="DY599" s="51"/>
      <c r="DZ599" s="51"/>
      <c r="EA599" s="51"/>
      <c r="EB599" s="51"/>
      <c r="EC599" s="51"/>
      <c r="ED599" s="51"/>
      <c r="EE599" s="51"/>
      <c r="EF599" s="51"/>
      <c r="EG599" s="51"/>
      <c r="EH599" s="51"/>
      <c r="EI599" s="51"/>
      <c r="EJ599" s="51"/>
      <c r="EK599" s="51"/>
      <c r="EL599" s="51"/>
      <c r="EM599" s="51"/>
      <c r="EN599" s="51"/>
      <c r="EO599" s="51"/>
      <c r="EP599" s="51"/>
      <c r="EQ599" s="51"/>
      <c r="ER599" s="51"/>
      <c r="ES599" s="51"/>
      <c r="ET599" s="51"/>
      <c r="EU599" s="51"/>
      <c r="EV599" s="51"/>
      <c r="EW599" s="51"/>
      <c r="EX599" s="51"/>
      <c r="EY599" s="51"/>
      <c r="EZ599" s="51"/>
      <c r="FA599" s="51"/>
      <c r="FB599" s="51"/>
      <c r="FC599" s="51"/>
      <c r="FD599" s="51"/>
      <c r="FE599" s="51"/>
      <c r="FF599" s="51"/>
      <c r="FG599" s="51"/>
      <c r="FH599" s="51"/>
      <c r="FI599" s="51"/>
      <c r="FJ599" s="51"/>
      <c r="FK599" s="51"/>
      <c r="FL599" s="51"/>
      <c r="FM599" s="51"/>
      <c r="FN599" s="51"/>
      <c r="FO599" s="51"/>
      <c r="FP599" s="51"/>
      <c r="FQ599" s="51"/>
      <c r="FR599" s="51"/>
      <c r="FS599" s="51"/>
      <c r="FT599" s="51"/>
      <c r="FU599" s="51"/>
      <c r="FV599" s="51"/>
      <c r="FW599" s="51"/>
      <c r="FX599" s="51"/>
      <c r="FY599" s="51"/>
      <c r="FZ599" s="51"/>
      <c r="GA599" s="51"/>
      <c r="GB599" s="51"/>
      <c r="GC599" s="51"/>
      <c r="GD599" s="51"/>
      <c r="GE599" s="51"/>
      <c r="GF599" s="51"/>
      <c r="GG599" s="51"/>
      <c r="GH599" s="51"/>
      <c r="GI599" s="51"/>
      <c r="GJ599" s="51"/>
      <c r="GK599" s="51"/>
      <c r="GL599" s="51"/>
      <c r="GM599" s="51"/>
      <c r="GN599" s="51"/>
      <c r="GO599" s="51"/>
      <c r="GP599" s="51"/>
      <c r="GQ599" s="51"/>
      <c r="GR599" s="51"/>
      <c r="GS599" s="51"/>
      <c r="GT599" s="51"/>
      <c r="GU599" s="51"/>
      <c r="GV599" s="51"/>
      <c r="GW599" s="51"/>
      <c r="GX599" s="51"/>
      <c r="GY599" s="51"/>
      <c r="GZ599" s="51"/>
      <c r="HA599" s="51"/>
      <c r="HB599" s="51"/>
      <c r="HC599" s="51"/>
      <c r="HD599" s="51"/>
      <c r="HE599" s="51"/>
      <c r="HF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1"/>
      <c r="BZ600" s="51"/>
      <c r="CA600" s="51"/>
      <c r="CB600" s="51"/>
      <c r="CC600" s="51"/>
      <c r="CD600" s="51"/>
      <c r="CE600" s="51"/>
      <c r="CF600" s="51"/>
      <c r="CG600" s="51"/>
      <c r="CH600" s="51"/>
      <c r="CI600" s="51"/>
      <c r="CJ600" s="51"/>
      <c r="CK600" s="51"/>
      <c r="CL600" s="51"/>
      <c r="CM600" s="51"/>
      <c r="CN600" s="51"/>
      <c r="CO600" s="51"/>
      <c r="CP600" s="51"/>
      <c r="CQ600" s="51"/>
      <c r="CR600" s="51"/>
      <c r="CS600" s="51"/>
      <c r="CT600" s="51"/>
      <c r="CU600" s="51"/>
      <c r="CV600" s="51"/>
      <c r="CW600" s="51"/>
      <c r="CX600" s="51"/>
      <c r="CY600" s="51"/>
      <c r="CZ600" s="51"/>
      <c r="DA600" s="51"/>
      <c r="DB600" s="51"/>
      <c r="DC600" s="51"/>
      <c r="DD600" s="51"/>
      <c r="DE600" s="51"/>
      <c r="DF600" s="51"/>
      <c r="DG600" s="51"/>
      <c r="DH600" s="51"/>
      <c r="DI600" s="51"/>
      <c r="DJ600" s="51"/>
      <c r="DK600" s="51"/>
      <c r="DL600" s="51"/>
      <c r="DM600" s="51"/>
      <c r="DN600" s="51"/>
      <c r="DO600" s="51"/>
      <c r="DP600" s="51"/>
      <c r="DQ600" s="51"/>
      <c r="DR600" s="51"/>
      <c r="DS600" s="51"/>
      <c r="DT600" s="51"/>
      <c r="DU600" s="51"/>
      <c r="DV600" s="51"/>
      <c r="DW600" s="51"/>
      <c r="DX600" s="51"/>
      <c r="DY600" s="51"/>
      <c r="DZ600" s="51"/>
      <c r="EA600" s="51"/>
      <c r="EB600" s="51"/>
      <c r="EC600" s="51"/>
      <c r="ED600" s="51"/>
      <c r="EE600" s="51"/>
      <c r="EF600" s="51"/>
      <c r="EG600" s="51"/>
      <c r="EH600" s="51"/>
      <c r="EI600" s="51"/>
      <c r="EJ600" s="51"/>
      <c r="EK600" s="51"/>
      <c r="EL600" s="51"/>
      <c r="EM600" s="51"/>
      <c r="EN600" s="51"/>
      <c r="EO600" s="51"/>
      <c r="EP600" s="51"/>
      <c r="EQ600" s="51"/>
      <c r="ER600" s="51"/>
      <c r="ES600" s="51"/>
      <c r="ET600" s="51"/>
      <c r="EU600" s="51"/>
      <c r="EV600" s="51"/>
      <c r="EW600" s="51"/>
      <c r="EX600" s="51"/>
      <c r="EY600" s="51"/>
      <c r="EZ600" s="51"/>
      <c r="FA600" s="51"/>
      <c r="FB600" s="51"/>
      <c r="FC600" s="51"/>
      <c r="FD600" s="51"/>
      <c r="FE600" s="51"/>
      <c r="FF600" s="51"/>
      <c r="FG600" s="51"/>
      <c r="FH600" s="51"/>
      <c r="FI600" s="51"/>
      <c r="FJ600" s="51"/>
      <c r="FK600" s="51"/>
      <c r="FL600" s="51"/>
      <c r="FM600" s="51"/>
      <c r="FN600" s="51"/>
      <c r="FO600" s="51"/>
      <c r="FP600" s="51"/>
      <c r="FQ600" s="51"/>
      <c r="FR600" s="51"/>
      <c r="FS600" s="51"/>
      <c r="FT600" s="51"/>
      <c r="FU600" s="51"/>
      <c r="FV600" s="51"/>
      <c r="FW600" s="51"/>
      <c r="FX600" s="51"/>
      <c r="FY600" s="51"/>
      <c r="FZ600" s="51"/>
      <c r="GA600" s="51"/>
      <c r="GB600" s="51"/>
      <c r="GC600" s="51"/>
      <c r="GD600" s="51"/>
      <c r="GE600" s="51"/>
      <c r="GF600" s="51"/>
      <c r="GG600" s="51"/>
      <c r="GH600" s="51"/>
      <c r="GI600" s="51"/>
      <c r="GJ600" s="51"/>
      <c r="GK600" s="51"/>
      <c r="GL600" s="51"/>
      <c r="GM600" s="51"/>
      <c r="GN600" s="51"/>
      <c r="GO600" s="51"/>
      <c r="GP600" s="51"/>
      <c r="GQ600" s="51"/>
      <c r="GR600" s="51"/>
      <c r="GS600" s="51"/>
      <c r="GT600" s="51"/>
      <c r="GU600" s="51"/>
      <c r="GV600" s="51"/>
      <c r="GW600" s="51"/>
      <c r="GX600" s="51"/>
      <c r="GY600" s="51"/>
      <c r="GZ600" s="51"/>
      <c r="HA600" s="51"/>
      <c r="HB600" s="51"/>
      <c r="HC600" s="51"/>
      <c r="HD600" s="51"/>
      <c r="HE600" s="51"/>
      <c r="HF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c r="BZ601" s="51"/>
      <c r="CA601" s="51"/>
      <c r="CB601" s="51"/>
      <c r="CC601" s="51"/>
      <c r="CD601" s="51"/>
      <c r="CE601" s="51"/>
      <c r="CF601" s="51"/>
      <c r="CG601" s="51"/>
      <c r="CH601" s="51"/>
      <c r="CI601" s="51"/>
      <c r="CJ601" s="51"/>
      <c r="CK601" s="51"/>
      <c r="CL601" s="51"/>
      <c r="CM601" s="51"/>
      <c r="CN601" s="51"/>
      <c r="CO601" s="51"/>
      <c r="CP601" s="51"/>
      <c r="CQ601" s="51"/>
      <c r="CR601" s="51"/>
      <c r="CS601" s="51"/>
      <c r="CT601" s="51"/>
      <c r="CU601" s="51"/>
      <c r="CV601" s="51"/>
      <c r="CW601" s="51"/>
      <c r="CX601" s="51"/>
      <c r="CY601" s="51"/>
      <c r="CZ601" s="51"/>
      <c r="DA601" s="51"/>
      <c r="DB601" s="51"/>
      <c r="DC601" s="51"/>
      <c r="DD601" s="51"/>
      <c r="DE601" s="51"/>
      <c r="DF601" s="51"/>
      <c r="DG601" s="51"/>
      <c r="DH601" s="51"/>
      <c r="DI601" s="51"/>
      <c r="DJ601" s="51"/>
      <c r="DK601" s="51"/>
      <c r="DL601" s="51"/>
      <c r="DM601" s="51"/>
      <c r="DN601" s="51"/>
      <c r="DO601" s="51"/>
      <c r="DP601" s="51"/>
      <c r="DQ601" s="51"/>
      <c r="DR601" s="51"/>
      <c r="DS601" s="51"/>
      <c r="DT601" s="51"/>
      <c r="DU601" s="51"/>
      <c r="DV601" s="51"/>
      <c r="DW601" s="51"/>
      <c r="DX601" s="51"/>
      <c r="DY601" s="51"/>
      <c r="DZ601" s="51"/>
      <c r="EA601" s="51"/>
      <c r="EB601" s="51"/>
      <c r="EC601" s="51"/>
      <c r="ED601" s="51"/>
      <c r="EE601" s="51"/>
      <c r="EF601" s="51"/>
      <c r="EG601" s="51"/>
      <c r="EH601" s="51"/>
      <c r="EI601" s="51"/>
      <c r="EJ601" s="51"/>
      <c r="EK601" s="51"/>
      <c r="EL601" s="51"/>
      <c r="EM601" s="51"/>
      <c r="EN601" s="51"/>
      <c r="EO601" s="51"/>
      <c r="EP601" s="51"/>
      <c r="EQ601" s="51"/>
      <c r="ER601" s="51"/>
      <c r="ES601" s="51"/>
      <c r="ET601" s="51"/>
      <c r="EU601" s="51"/>
      <c r="EV601" s="51"/>
      <c r="EW601" s="51"/>
      <c r="EX601" s="51"/>
      <c r="EY601" s="51"/>
      <c r="EZ601" s="51"/>
      <c r="FA601" s="51"/>
      <c r="FB601" s="51"/>
      <c r="FC601" s="51"/>
      <c r="FD601" s="51"/>
      <c r="FE601" s="51"/>
      <c r="FF601" s="51"/>
      <c r="FG601" s="51"/>
      <c r="FH601" s="51"/>
      <c r="FI601" s="51"/>
      <c r="FJ601" s="51"/>
      <c r="FK601" s="51"/>
      <c r="FL601" s="51"/>
      <c r="FM601" s="51"/>
      <c r="FN601" s="51"/>
      <c r="FO601" s="51"/>
      <c r="FP601" s="51"/>
      <c r="FQ601" s="51"/>
      <c r="FR601" s="51"/>
      <c r="FS601" s="51"/>
      <c r="FT601" s="51"/>
      <c r="FU601" s="51"/>
      <c r="FV601" s="51"/>
      <c r="FW601" s="51"/>
      <c r="FX601" s="51"/>
      <c r="FY601" s="51"/>
      <c r="FZ601" s="51"/>
      <c r="GA601" s="51"/>
      <c r="GB601" s="51"/>
      <c r="GC601" s="51"/>
      <c r="GD601" s="51"/>
      <c r="GE601" s="51"/>
      <c r="GF601" s="51"/>
      <c r="GG601" s="51"/>
      <c r="GH601" s="51"/>
      <c r="GI601" s="51"/>
      <c r="GJ601" s="51"/>
      <c r="GK601" s="51"/>
      <c r="GL601" s="51"/>
      <c r="GM601" s="51"/>
      <c r="GN601" s="51"/>
      <c r="GO601" s="51"/>
      <c r="GP601" s="51"/>
      <c r="GQ601" s="51"/>
      <c r="GR601" s="51"/>
      <c r="GS601" s="51"/>
      <c r="GT601" s="51"/>
      <c r="GU601" s="51"/>
      <c r="GV601" s="51"/>
      <c r="GW601" s="51"/>
      <c r="GX601" s="51"/>
      <c r="GY601" s="51"/>
      <c r="GZ601" s="51"/>
      <c r="HA601" s="51"/>
      <c r="HB601" s="51"/>
      <c r="HC601" s="51"/>
      <c r="HD601" s="51"/>
      <c r="HE601" s="51"/>
      <c r="HF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c r="BZ602" s="51"/>
      <c r="CA602" s="51"/>
      <c r="CB602" s="51"/>
      <c r="CC602" s="51"/>
      <c r="CD602" s="51"/>
      <c r="CE602" s="51"/>
      <c r="CF602" s="51"/>
      <c r="CG602" s="51"/>
      <c r="CH602" s="51"/>
      <c r="CI602" s="51"/>
      <c r="CJ602" s="51"/>
      <c r="CK602" s="51"/>
      <c r="CL602" s="51"/>
      <c r="CM602" s="51"/>
      <c r="CN602" s="51"/>
      <c r="CO602" s="51"/>
      <c r="CP602" s="51"/>
      <c r="CQ602" s="51"/>
      <c r="CR602" s="51"/>
      <c r="CS602" s="51"/>
      <c r="CT602" s="51"/>
      <c r="CU602" s="51"/>
      <c r="CV602" s="51"/>
      <c r="CW602" s="51"/>
      <c r="CX602" s="51"/>
      <c r="CY602" s="51"/>
      <c r="CZ602" s="51"/>
      <c r="DA602" s="51"/>
      <c r="DB602" s="51"/>
      <c r="DC602" s="51"/>
      <c r="DD602" s="51"/>
      <c r="DE602" s="51"/>
      <c r="DF602" s="51"/>
      <c r="DG602" s="51"/>
      <c r="DH602" s="51"/>
      <c r="DI602" s="51"/>
      <c r="DJ602" s="51"/>
      <c r="DK602" s="51"/>
      <c r="DL602" s="51"/>
      <c r="DM602" s="51"/>
      <c r="DN602" s="51"/>
      <c r="DO602" s="51"/>
      <c r="DP602" s="51"/>
      <c r="DQ602" s="51"/>
      <c r="DR602" s="51"/>
      <c r="DS602" s="51"/>
      <c r="DT602" s="51"/>
      <c r="DU602" s="51"/>
      <c r="DV602" s="51"/>
      <c r="DW602" s="51"/>
      <c r="DX602" s="51"/>
      <c r="DY602" s="51"/>
      <c r="DZ602" s="51"/>
      <c r="EA602" s="51"/>
      <c r="EB602" s="51"/>
      <c r="EC602" s="51"/>
      <c r="ED602" s="51"/>
      <c r="EE602" s="51"/>
      <c r="EF602" s="51"/>
      <c r="EG602" s="51"/>
      <c r="EH602" s="51"/>
      <c r="EI602" s="51"/>
      <c r="EJ602" s="51"/>
      <c r="EK602" s="51"/>
      <c r="EL602" s="51"/>
      <c r="EM602" s="51"/>
      <c r="EN602" s="51"/>
      <c r="EO602" s="51"/>
      <c r="EP602" s="51"/>
      <c r="EQ602" s="51"/>
      <c r="ER602" s="51"/>
      <c r="ES602" s="51"/>
      <c r="ET602" s="51"/>
      <c r="EU602" s="51"/>
      <c r="EV602" s="51"/>
      <c r="EW602" s="51"/>
      <c r="EX602" s="51"/>
      <c r="EY602" s="51"/>
      <c r="EZ602" s="51"/>
      <c r="FA602" s="51"/>
      <c r="FB602" s="51"/>
      <c r="FC602" s="51"/>
      <c r="FD602" s="51"/>
      <c r="FE602" s="51"/>
      <c r="FF602" s="51"/>
      <c r="FG602" s="51"/>
      <c r="FH602" s="51"/>
      <c r="FI602" s="51"/>
      <c r="FJ602" s="51"/>
      <c r="FK602" s="51"/>
      <c r="FL602" s="51"/>
      <c r="FM602" s="51"/>
      <c r="FN602" s="51"/>
      <c r="FO602" s="51"/>
      <c r="FP602" s="51"/>
      <c r="FQ602" s="51"/>
      <c r="FR602" s="51"/>
      <c r="FS602" s="51"/>
      <c r="FT602" s="51"/>
      <c r="FU602" s="51"/>
      <c r="FV602" s="51"/>
      <c r="FW602" s="51"/>
      <c r="FX602" s="51"/>
      <c r="FY602" s="51"/>
      <c r="FZ602" s="51"/>
      <c r="GA602" s="51"/>
      <c r="GB602" s="51"/>
      <c r="GC602" s="51"/>
      <c r="GD602" s="51"/>
      <c r="GE602" s="51"/>
      <c r="GF602" s="51"/>
      <c r="GG602" s="51"/>
      <c r="GH602" s="51"/>
      <c r="GI602" s="51"/>
      <c r="GJ602" s="51"/>
      <c r="GK602" s="51"/>
      <c r="GL602" s="51"/>
      <c r="GM602" s="51"/>
      <c r="GN602" s="51"/>
      <c r="GO602" s="51"/>
      <c r="GP602" s="51"/>
      <c r="GQ602" s="51"/>
      <c r="GR602" s="51"/>
      <c r="GS602" s="51"/>
      <c r="GT602" s="51"/>
      <c r="GU602" s="51"/>
      <c r="GV602" s="51"/>
      <c r="GW602" s="51"/>
      <c r="GX602" s="51"/>
      <c r="GY602" s="51"/>
      <c r="GZ602" s="51"/>
      <c r="HA602" s="51"/>
      <c r="HB602" s="51"/>
      <c r="HC602" s="51"/>
      <c r="HD602" s="51"/>
      <c r="HE602" s="51"/>
      <c r="HF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c r="BZ603" s="51"/>
      <c r="CA603" s="51"/>
      <c r="CB603" s="51"/>
      <c r="CC603" s="51"/>
      <c r="CD603" s="51"/>
      <c r="CE603" s="51"/>
      <c r="CF603" s="51"/>
      <c r="CG603" s="51"/>
      <c r="CH603" s="51"/>
      <c r="CI603" s="51"/>
      <c r="CJ603" s="51"/>
      <c r="CK603" s="51"/>
      <c r="CL603" s="51"/>
      <c r="CM603" s="51"/>
      <c r="CN603" s="51"/>
      <c r="CO603" s="51"/>
      <c r="CP603" s="51"/>
      <c r="CQ603" s="51"/>
      <c r="CR603" s="51"/>
      <c r="CS603" s="51"/>
      <c r="CT603" s="51"/>
      <c r="CU603" s="51"/>
      <c r="CV603" s="51"/>
      <c r="CW603" s="51"/>
      <c r="CX603" s="51"/>
      <c r="CY603" s="51"/>
      <c r="CZ603" s="51"/>
      <c r="DA603" s="51"/>
      <c r="DB603" s="51"/>
      <c r="DC603" s="51"/>
      <c r="DD603" s="51"/>
      <c r="DE603" s="51"/>
      <c r="DF603" s="51"/>
      <c r="DG603" s="51"/>
      <c r="DH603" s="51"/>
      <c r="DI603" s="51"/>
      <c r="DJ603" s="51"/>
      <c r="DK603" s="51"/>
      <c r="DL603" s="51"/>
      <c r="DM603" s="51"/>
      <c r="DN603" s="51"/>
      <c r="DO603" s="51"/>
      <c r="DP603" s="51"/>
      <c r="DQ603" s="51"/>
      <c r="DR603" s="51"/>
      <c r="DS603" s="51"/>
      <c r="DT603" s="51"/>
      <c r="DU603" s="51"/>
      <c r="DV603" s="51"/>
      <c r="DW603" s="51"/>
      <c r="DX603" s="51"/>
      <c r="DY603" s="51"/>
      <c r="DZ603" s="51"/>
      <c r="EA603" s="51"/>
      <c r="EB603" s="51"/>
      <c r="EC603" s="51"/>
      <c r="ED603" s="51"/>
      <c r="EE603" s="51"/>
      <c r="EF603" s="51"/>
      <c r="EG603" s="51"/>
      <c r="EH603" s="51"/>
      <c r="EI603" s="51"/>
      <c r="EJ603" s="51"/>
      <c r="EK603" s="51"/>
      <c r="EL603" s="51"/>
      <c r="EM603" s="51"/>
      <c r="EN603" s="51"/>
      <c r="EO603" s="51"/>
      <c r="EP603" s="51"/>
      <c r="EQ603" s="51"/>
      <c r="ER603" s="51"/>
      <c r="ES603" s="51"/>
      <c r="ET603" s="51"/>
      <c r="EU603" s="51"/>
      <c r="EV603" s="51"/>
      <c r="EW603" s="51"/>
      <c r="EX603" s="51"/>
      <c r="EY603" s="51"/>
      <c r="EZ603" s="51"/>
      <c r="FA603" s="51"/>
      <c r="FB603" s="51"/>
      <c r="FC603" s="51"/>
      <c r="FD603" s="51"/>
      <c r="FE603" s="51"/>
      <c r="FF603" s="51"/>
      <c r="FG603" s="51"/>
      <c r="FH603" s="51"/>
      <c r="FI603" s="51"/>
      <c r="FJ603" s="51"/>
      <c r="FK603" s="51"/>
      <c r="FL603" s="51"/>
      <c r="FM603" s="51"/>
      <c r="FN603" s="51"/>
      <c r="FO603" s="51"/>
      <c r="FP603" s="51"/>
      <c r="FQ603" s="51"/>
      <c r="FR603" s="51"/>
      <c r="FS603" s="51"/>
      <c r="FT603" s="51"/>
      <c r="FU603" s="51"/>
      <c r="FV603" s="51"/>
      <c r="FW603" s="51"/>
      <c r="FX603" s="51"/>
      <c r="FY603" s="51"/>
      <c r="FZ603" s="51"/>
      <c r="GA603" s="51"/>
      <c r="GB603" s="51"/>
      <c r="GC603" s="51"/>
      <c r="GD603" s="51"/>
      <c r="GE603" s="51"/>
      <c r="GF603" s="51"/>
      <c r="GG603" s="51"/>
      <c r="GH603" s="51"/>
      <c r="GI603" s="51"/>
      <c r="GJ603" s="51"/>
      <c r="GK603" s="51"/>
      <c r="GL603" s="51"/>
      <c r="GM603" s="51"/>
      <c r="GN603" s="51"/>
      <c r="GO603" s="51"/>
      <c r="GP603" s="51"/>
      <c r="GQ603" s="51"/>
      <c r="GR603" s="51"/>
      <c r="GS603" s="51"/>
      <c r="GT603" s="51"/>
      <c r="GU603" s="51"/>
      <c r="GV603" s="51"/>
      <c r="GW603" s="51"/>
      <c r="GX603" s="51"/>
      <c r="GY603" s="51"/>
      <c r="GZ603" s="51"/>
      <c r="HA603" s="51"/>
      <c r="HB603" s="51"/>
      <c r="HC603" s="51"/>
      <c r="HD603" s="51"/>
      <c r="HE603" s="51"/>
      <c r="HF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1"/>
      <c r="BZ604" s="51"/>
      <c r="CA604" s="51"/>
      <c r="CB604" s="51"/>
      <c r="CC604" s="51"/>
      <c r="CD604" s="51"/>
      <c r="CE604" s="51"/>
      <c r="CF604" s="51"/>
      <c r="CG604" s="51"/>
      <c r="CH604" s="51"/>
      <c r="CI604" s="51"/>
      <c r="CJ604" s="51"/>
      <c r="CK604" s="51"/>
      <c r="CL604" s="51"/>
      <c r="CM604" s="51"/>
      <c r="CN604" s="51"/>
      <c r="CO604" s="51"/>
      <c r="CP604" s="51"/>
      <c r="CQ604" s="51"/>
      <c r="CR604" s="51"/>
      <c r="CS604" s="51"/>
      <c r="CT604" s="51"/>
      <c r="CU604" s="51"/>
      <c r="CV604" s="51"/>
      <c r="CW604" s="51"/>
      <c r="CX604" s="51"/>
      <c r="CY604" s="51"/>
      <c r="CZ604" s="51"/>
      <c r="DA604" s="51"/>
      <c r="DB604" s="51"/>
      <c r="DC604" s="51"/>
      <c r="DD604" s="51"/>
      <c r="DE604" s="51"/>
      <c r="DF604" s="51"/>
      <c r="DG604" s="51"/>
      <c r="DH604" s="51"/>
      <c r="DI604" s="51"/>
      <c r="DJ604" s="51"/>
      <c r="DK604" s="51"/>
      <c r="DL604" s="51"/>
      <c r="DM604" s="51"/>
      <c r="DN604" s="51"/>
      <c r="DO604" s="51"/>
      <c r="DP604" s="51"/>
      <c r="DQ604" s="51"/>
      <c r="DR604" s="51"/>
      <c r="DS604" s="51"/>
      <c r="DT604" s="51"/>
      <c r="DU604" s="51"/>
      <c r="DV604" s="51"/>
      <c r="DW604" s="51"/>
      <c r="DX604" s="51"/>
      <c r="DY604" s="51"/>
      <c r="DZ604" s="51"/>
      <c r="EA604" s="51"/>
      <c r="EB604" s="51"/>
      <c r="EC604" s="51"/>
      <c r="ED604" s="51"/>
      <c r="EE604" s="51"/>
      <c r="EF604" s="51"/>
      <c r="EG604" s="51"/>
      <c r="EH604" s="51"/>
      <c r="EI604" s="51"/>
      <c r="EJ604" s="51"/>
      <c r="EK604" s="51"/>
      <c r="EL604" s="51"/>
      <c r="EM604" s="51"/>
      <c r="EN604" s="51"/>
      <c r="EO604" s="51"/>
      <c r="EP604" s="51"/>
      <c r="EQ604" s="51"/>
      <c r="ER604" s="51"/>
      <c r="ES604" s="51"/>
      <c r="ET604" s="51"/>
      <c r="EU604" s="51"/>
      <c r="EV604" s="51"/>
      <c r="EW604" s="51"/>
      <c r="EX604" s="51"/>
      <c r="EY604" s="51"/>
      <c r="EZ604" s="51"/>
      <c r="FA604" s="51"/>
      <c r="FB604" s="51"/>
      <c r="FC604" s="51"/>
      <c r="FD604" s="51"/>
      <c r="FE604" s="51"/>
      <c r="FF604" s="51"/>
      <c r="FG604" s="51"/>
      <c r="FH604" s="51"/>
      <c r="FI604" s="51"/>
      <c r="FJ604" s="51"/>
      <c r="FK604" s="51"/>
      <c r="FL604" s="51"/>
      <c r="FM604" s="51"/>
      <c r="FN604" s="51"/>
      <c r="FO604" s="51"/>
      <c r="FP604" s="51"/>
      <c r="FQ604" s="51"/>
      <c r="FR604" s="51"/>
      <c r="FS604" s="51"/>
      <c r="FT604" s="51"/>
      <c r="FU604" s="51"/>
      <c r="FV604" s="51"/>
      <c r="FW604" s="51"/>
      <c r="FX604" s="51"/>
      <c r="FY604" s="51"/>
      <c r="FZ604" s="51"/>
      <c r="GA604" s="51"/>
      <c r="GB604" s="51"/>
      <c r="GC604" s="51"/>
      <c r="GD604" s="51"/>
      <c r="GE604" s="51"/>
      <c r="GF604" s="51"/>
      <c r="GG604" s="51"/>
      <c r="GH604" s="51"/>
      <c r="GI604" s="51"/>
      <c r="GJ604" s="51"/>
      <c r="GK604" s="51"/>
      <c r="GL604" s="51"/>
      <c r="GM604" s="51"/>
      <c r="GN604" s="51"/>
      <c r="GO604" s="51"/>
      <c r="GP604" s="51"/>
      <c r="GQ604" s="51"/>
      <c r="GR604" s="51"/>
      <c r="GS604" s="51"/>
      <c r="GT604" s="51"/>
      <c r="GU604" s="51"/>
      <c r="GV604" s="51"/>
      <c r="GW604" s="51"/>
      <c r="GX604" s="51"/>
      <c r="GY604" s="51"/>
      <c r="GZ604" s="51"/>
      <c r="HA604" s="51"/>
      <c r="HB604" s="51"/>
      <c r="HC604" s="51"/>
      <c r="HD604" s="51"/>
      <c r="HE604" s="51"/>
      <c r="HF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c r="CH605" s="51"/>
      <c r="CI605" s="51"/>
      <c r="CJ605" s="51"/>
      <c r="CK605" s="51"/>
      <c r="CL605" s="51"/>
      <c r="CM605" s="51"/>
      <c r="CN605" s="51"/>
      <c r="CO605" s="51"/>
      <c r="CP605" s="51"/>
      <c r="CQ605" s="51"/>
      <c r="CR605" s="51"/>
      <c r="CS605" s="51"/>
      <c r="CT605" s="51"/>
      <c r="CU605" s="51"/>
      <c r="CV605" s="51"/>
      <c r="CW605" s="51"/>
      <c r="CX605" s="51"/>
      <c r="CY605" s="51"/>
      <c r="CZ605" s="51"/>
      <c r="DA605" s="51"/>
      <c r="DB605" s="51"/>
      <c r="DC605" s="51"/>
      <c r="DD605" s="51"/>
      <c r="DE605" s="51"/>
      <c r="DF605" s="51"/>
      <c r="DG605" s="51"/>
      <c r="DH605" s="51"/>
      <c r="DI605" s="51"/>
      <c r="DJ605" s="51"/>
      <c r="DK605" s="51"/>
      <c r="DL605" s="51"/>
      <c r="DM605" s="51"/>
      <c r="DN605" s="51"/>
      <c r="DO605" s="51"/>
      <c r="DP605" s="51"/>
      <c r="DQ605" s="51"/>
      <c r="DR605" s="51"/>
      <c r="DS605" s="51"/>
      <c r="DT605" s="51"/>
      <c r="DU605" s="51"/>
      <c r="DV605" s="51"/>
      <c r="DW605" s="51"/>
      <c r="DX605" s="51"/>
      <c r="DY605" s="51"/>
      <c r="DZ605" s="51"/>
      <c r="EA605" s="51"/>
      <c r="EB605" s="51"/>
      <c r="EC605" s="51"/>
      <c r="ED605" s="51"/>
      <c r="EE605" s="51"/>
      <c r="EF605" s="51"/>
      <c r="EG605" s="51"/>
      <c r="EH605" s="51"/>
      <c r="EI605" s="51"/>
      <c r="EJ605" s="51"/>
      <c r="EK605" s="51"/>
      <c r="EL605" s="51"/>
      <c r="EM605" s="51"/>
      <c r="EN605" s="51"/>
      <c r="EO605" s="51"/>
      <c r="EP605" s="51"/>
      <c r="EQ605" s="51"/>
      <c r="ER605" s="51"/>
      <c r="ES605" s="51"/>
      <c r="ET605" s="51"/>
      <c r="EU605" s="51"/>
      <c r="EV605" s="51"/>
      <c r="EW605" s="51"/>
      <c r="EX605" s="51"/>
      <c r="EY605" s="51"/>
      <c r="EZ605" s="51"/>
      <c r="FA605" s="51"/>
      <c r="FB605" s="51"/>
      <c r="FC605" s="51"/>
      <c r="FD605" s="51"/>
      <c r="FE605" s="51"/>
      <c r="FF605" s="51"/>
      <c r="FG605" s="51"/>
      <c r="FH605" s="51"/>
      <c r="FI605" s="51"/>
      <c r="FJ605" s="51"/>
      <c r="FK605" s="51"/>
      <c r="FL605" s="51"/>
      <c r="FM605" s="51"/>
      <c r="FN605" s="51"/>
      <c r="FO605" s="51"/>
      <c r="FP605" s="51"/>
      <c r="FQ605" s="51"/>
      <c r="FR605" s="51"/>
      <c r="FS605" s="51"/>
      <c r="FT605" s="51"/>
      <c r="FU605" s="51"/>
      <c r="FV605" s="51"/>
      <c r="FW605" s="51"/>
      <c r="FX605" s="51"/>
      <c r="FY605" s="51"/>
      <c r="FZ605" s="51"/>
      <c r="GA605" s="51"/>
      <c r="GB605" s="51"/>
      <c r="GC605" s="51"/>
      <c r="GD605" s="51"/>
      <c r="GE605" s="51"/>
      <c r="GF605" s="51"/>
      <c r="GG605" s="51"/>
      <c r="GH605" s="51"/>
      <c r="GI605" s="51"/>
      <c r="GJ605" s="51"/>
      <c r="GK605" s="51"/>
      <c r="GL605" s="51"/>
      <c r="GM605" s="51"/>
      <c r="GN605" s="51"/>
      <c r="GO605" s="51"/>
      <c r="GP605" s="51"/>
      <c r="GQ605" s="51"/>
      <c r="GR605" s="51"/>
      <c r="GS605" s="51"/>
      <c r="GT605" s="51"/>
      <c r="GU605" s="51"/>
      <c r="GV605" s="51"/>
      <c r="GW605" s="51"/>
      <c r="GX605" s="51"/>
      <c r="GY605" s="51"/>
      <c r="GZ605" s="51"/>
      <c r="HA605" s="51"/>
      <c r="HB605" s="51"/>
      <c r="HC605" s="51"/>
      <c r="HD605" s="51"/>
      <c r="HE605" s="51"/>
      <c r="HF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c r="CH606" s="51"/>
      <c r="CI606" s="51"/>
      <c r="CJ606" s="51"/>
      <c r="CK606" s="51"/>
      <c r="CL606" s="51"/>
      <c r="CM606" s="51"/>
      <c r="CN606" s="51"/>
      <c r="CO606" s="51"/>
      <c r="CP606" s="51"/>
      <c r="CQ606" s="51"/>
      <c r="CR606" s="51"/>
      <c r="CS606" s="51"/>
      <c r="CT606" s="51"/>
      <c r="CU606" s="51"/>
      <c r="CV606" s="51"/>
      <c r="CW606" s="51"/>
      <c r="CX606" s="51"/>
      <c r="CY606" s="51"/>
      <c r="CZ606" s="51"/>
      <c r="DA606" s="51"/>
      <c r="DB606" s="51"/>
      <c r="DC606" s="51"/>
      <c r="DD606" s="51"/>
      <c r="DE606" s="51"/>
      <c r="DF606" s="51"/>
      <c r="DG606" s="51"/>
      <c r="DH606" s="51"/>
      <c r="DI606" s="51"/>
      <c r="DJ606" s="51"/>
      <c r="DK606" s="51"/>
      <c r="DL606" s="51"/>
      <c r="DM606" s="51"/>
      <c r="DN606" s="51"/>
      <c r="DO606" s="51"/>
      <c r="DP606" s="51"/>
      <c r="DQ606" s="51"/>
      <c r="DR606" s="51"/>
      <c r="DS606" s="51"/>
      <c r="DT606" s="51"/>
      <c r="DU606" s="51"/>
      <c r="DV606" s="51"/>
      <c r="DW606" s="51"/>
      <c r="DX606" s="51"/>
      <c r="DY606" s="51"/>
      <c r="DZ606" s="51"/>
      <c r="EA606" s="51"/>
      <c r="EB606" s="51"/>
      <c r="EC606" s="51"/>
      <c r="ED606" s="51"/>
      <c r="EE606" s="51"/>
      <c r="EF606" s="51"/>
      <c r="EG606" s="51"/>
      <c r="EH606" s="51"/>
      <c r="EI606" s="51"/>
      <c r="EJ606" s="51"/>
      <c r="EK606" s="51"/>
      <c r="EL606" s="51"/>
      <c r="EM606" s="51"/>
      <c r="EN606" s="51"/>
      <c r="EO606" s="51"/>
      <c r="EP606" s="51"/>
      <c r="EQ606" s="51"/>
      <c r="ER606" s="51"/>
      <c r="ES606" s="51"/>
      <c r="ET606" s="51"/>
      <c r="EU606" s="51"/>
      <c r="EV606" s="51"/>
      <c r="EW606" s="51"/>
      <c r="EX606" s="51"/>
      <c r="EY606" s="51"/>
      <c r="EZ606" s="51"/>
      <c r="FA606" s="51"/>
      <c r="FB606" s="51"/>
      <c r="FC606" s="51"/>
      <c r="FD606" s="51"/>
      <c r="FE606" s="51"/>
      <c r="FF606" s="51"/>
      <c r="FG606" s="51"/>
      <c r="FH606" s="51"/>
      <c r="FI606" s="51"/>
      <c r="FJ606" s="51"/>
      <c r="FK606" s="51"/>
      <c r="FL606" s="51"/>
      <c r="FM606" s="51"/>
      <c r="FN606" s="51"/>
      <c r="FO606" s="51"/>
      <c r="FP606" s="51"/>
      <c r="FQ606" s="51"/>
      <c r="FR606" s="51"/>
      <c r="FS606" s="51"/>
      <c r="FT606" s="51"/>
      <c r="FU606" s="51"/>
      <c r="FV606" s="51"/>
      <c r="FW606" s="51"/>
      <c r="FX606" s="51"/>
      <c r="FY606" s="51"/>
      <c r="FZ606" s="51"/>
      <c r="GA606" s="51"/>
      <c r="GB606" s="51"/>
      <c r="GC606" s="51"/>
      <c r="GD606" s="51"/>
      <c r="GE606" s="51"/>
      <c r="GF606" s="51"/>
      <c r="GG606" s="51"/>
      <c r="GH606" s="51"/>
      <c r="GI606" s="51"/>
      <c r="GJ606" s="51"/>
      <c r="GK606" s="51"/>
      <c r="GL606" s="51"/>
      <c r="GM606" s="51"/>
      <c r="GN606" s="51"/>
      <c r="GO606" s="51"/>
      <c r="GP606" s="51"/>
      <c r="GQ606" s="51"/>
      <c r="GR606" s="51"/>
      <c r="GS606" s="51"/>
      <c r="GT606" s="51"/>
      <c r="GU606" s="51"/>
      <c r="GV606" s="51"/>
      <c r="GW606" s="51"/>
      <c r="GX606" s="51"/>
      <c r="GY606" s="51"/>
      <c r="GZ606" s="51"/>
      <c r="HA606" s="51"/>
      <c r="HB606" s="51"/>
      <c r="HC606" s="51"/>
      <c r="HD606" s="51"/>
      <c r="HE606" s="51"/>
      <c r="HF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c r="CH607" s="51"/>
      <c r="CI607" s="51"/>
      <c r="CJ607" s="51"/>
      <c r="CK607" s="51"/>
      <c r="CL607" s="51"/>
      <c r="CM607" s="51"/>
      <c r="CN607" s="51"/>
      <c r="CO607" s="51"/>
      <c r="CP607" s="51"/>
      <c r="CQ607" s="51"/>
      <c r="CR607" s="51"/>
      <c r="CS607" s="51"/>
      <c r="CT607" s="51"/>
      <c r="CU607" s="51"/>
      <c r="CV607" s="51"/>
      <c r="CW607" s="51"/>
      <c r="CX607" s="51"/>
      <c r="CY607" s="51"/>
      <c r="CZ607" s="51"/>
      <c r="DA607" s="51"/>
      <c r="DB607" s="51"/>
      <c r="DC607" s="51"/>
      <c r="DD607" s="51"/>
      <c r="DE607" s="51"/>
      <c r="DF607" s="51"/>
      <c r="DG607" s="51"/>
      <c r="DH607" s="51"/>
      <c r="DI607" s="51"/>
      <c r="DJ607" s="51"/>
      <c r="DK607" s="51"/>
      <c r="DL607" s="51"/>
      <c r="DM607" s="51"/>
      <c r="DN607" s="51"/>
      <c r="DO607" s="51"/>
      <c r="DP607" s="51"/>
      <c r="DQ607" s="51"/>
      <c r="DR607" s="51"/>
      <c r="DS607" s="51"/>
      <c r="DT607" s="51"/>
      <c r="DU607" s="51"/>
      <c r="DV607" s="51"/>
      <c r="DW607" s="51"/>
      <c r="DX607" s="51"/>
      <c r="DY607" s="51"/>
      <c r="DZ607" s="51"/>
      <c r="EA607" s="51"/>
      <c r="EB607" s="51"/>
      <c r="EC607" s="51"/>
      <c r="ED607" s="51"/>
      <c r="EE607" s="51"/>
      <c r="EF607" s="51"/>
      <c r="EG607" s="51"/>
      <c r="EH607" s="51"/>
      <c r="EI607" s="51"/>
      <c r="EJ607" s="51"/>
      <c r="EK607" s="51"/>
      <c r="EL607" s="51"/>
      <c r="EM607" s="51"/>
      <c r="EN607" s="51"/>
      <c r="EO607" s="51"/>
      <c r="EP607" s="51"/>
      <c r="EQ607" s="51"/>
      <c r="ER607" s="51"/>
      <c r="ES607" s="51"/>
      <c r="ET607" s="51"/>
      <c r="EU607" s="51"/>
      <c r="EV607" s="51"/>
      <c r="EW607" s="51"/>
      <c r="EX607" s="51"/>
      <c r="EY607" s="51"/>
      <c r="EZ607" s="51"/>
      <c r="FA607" s="51"/>
      <c r="FB607" s="51"/>
      <c r="FC607" s="51"/>
      <c r="FD607" s="51"/>
      <c r="FE607" s="51"/>
      <c r="FF607" s="51"/>
      <c r="FG607" s="51"/>
      <c r="FH607" s="51"/>
      <c r="FI607" s="51"/>
      <c r="FJ607" s="51"/>
      <c r="FK607" s="51"/>
      <c r="FL607" s="51"/>
      <c r="FM607" s="51"/>
      <c r="FN607" s="51"/>
      <c r="FO607" s="51"/>
      <c r="FP607" s="51"/>
      <c r="FQ607" s="51"/>
      <c r="FR607" s="51"/>
      <c r="FS607" s="51"/>
      <c r="FT607" s="51"/>
      <c r="FU607" s="51"/>
      <c r="FV607" s="51"/>
      <c r="FW607" s="51"/>
      <c r="FX607" s="51"/>
      <c r="FY607" s="51"/>
      <c r="FZ607" s="51"/>
      <c r="GA607" s="51"/>
      <c r="GB607" s="51"/>
      <c r="GC607" s="51"/>
      <c r="GD607" s="51"/>
      <c r="GE607" s="51"/>
      <c r="GF607" s="51"/>
      <c r="GG607" s="51"/>
      <c r="GH607" s="51"/>
      <c r="GI607" s="51"/>
      <c r="GJ607" s="51"/>
      <c r="GK607" s="51"/>
      <c r="GL607" s="51"/>
      <c r="GM607" s="51"/>
      <c r="GN607" s="51"/>
      <c r="GO607" s="51"/>
      <c r="GP607" s="51"/>
      <c r="GQ607" s="51"/>
      <c r="GR607" s="51"/>
      <c r="GS607" s="51"/>
      <c r="GT607" s="51"/>
      <c r="GU607" s="51"/>
      <c r="GV607" s="51"/>
      <c r="GW607" s="51"/>
      <c r="GX607" s="51"/>
      <c r="GY607" s="51"/>
      <c r="GZ607" s="51"/>
      <c r="HA607" s="51"/>
      <c r="HB607" s="51"/>
      <c r="HC607" s="51"/>
      <c r="HD607" s="51"/>
      <c r="HE607" s="51"/>
      <c r="HF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c r="CH608" s="51"/>
      <c r="CI608" s="51"/>
      <c r="CJ608" s="51"/>
      <c r="CK608" s="51"/>
      <c r="CL608" s="51"/>
      <c r="CM608" s="51"/>
      <c r="CN608" s="51"/>
      <c r="CO608" s="51"/>
      <c r="CP608" s="51"/>
      <c r="CQ608" s="51"/>
      <c r="CR608" s="51"/>
      <c r="CS608" s="51"/>
      <c r="CT608" s="51"/>
      <c r="CU608" s="51"/>
      <c r="CV608" s="51"/>
      <c r="CW608" s="51"/>
      <c r="CX608" s="51"/>
      <c r="CY608" s="51"/>
      <c r="CZ608" s="51"/>
      <c r="DA608" s="51"/>
      <c r="DB608" s="51"/>
      <c r="DC608" s="51"/>
      <c r="DD608" s="51"/>
      <c r="DE608" s="51"/>
      <c r="DF608" s="51"/>
      <c r="DG608" s="51"/>
      <c r="DH608" s="51"/>
      <c r="DI608" s="51"/>
      <c r="DJ608" s="51"/>
      <c r="DK608" s="51"/>
      <c r="DL608" s="51"/>
      <c r="DM608" s="51"/>
      <c r="DN608" s="51"/>
      <c r="DO608" s="51"/>
      <c r="DP608" s="51"/>
      <c r="DQ608" s="51"/>
      <c r="DR608" s="51"/>
      <c r="DS608" s="51"/>
      <c r="DT608" s="51"/>
      <c r="DU608" s="51"/>
      <c r="DV608" s="51"/>
      <c r="DW608" s="51"/>
      <c r="DX608" s="51"/>
      <c r="DY608" s="51"/>
      <c r="DZ608" s="51"/>
      <c r="EA608" s="51"/>
      <c r="EB608" s="51"/>
      <c r="EC608" s="51"/>
      <c r="ED608" s="51"/>
      <c r="EE608" s="51"/>
      <c r="EF608" s="51"/>
      <c r="EG608" s="51"/>
      <c r="EH608" s="51"/>
      <c r="EI608" s="51"/>
      <c r="EJ608" s="51"/>
      <c r="EK608" s="51"/>
      <c r="EL608" s="51"/>
      <c r="EM608" s="51"/>
      <c r="EN608" s="51"/>
      <c r="EO608" s="51"/>
      <c r="EP608" s="51"/>
      <c r="EQ608" s="51"/>
      <c r="ER608" s="51"/>
      <c r="ES608" s="51"/>
      <c r="ET608" s="51"/>
      <c r="EU608" s="51"/>
      <c r="EV608" s="51"/>
      <c r="EW608" s="51"/>
      <c r="EX608" s="51"/>
      <c r="EY608" s="51"/>
      <c r="EZ608" s="51"/>
      <c r="FA608" s="51"/>
      <c r="FB608" s="51"/>
      <c r="FC608" s="51"/>
      <c r="FD608" s="51"/>
      <c r="FE608" s="51"/>
      <c r="FF608" s="51"/>
      <c r="FG608" s="51"/>
      <c r="FH608" s="51"/>
      <c r="FI608" s="51"/>
      <c r="FJ608" s="51"/>
      <c r="FK608" s="51"/>
      <c r="FL608" s="51"/>
      <c r="FM608" s="51"/>
      <c r="FN608" s="51"/>
      <c r="FO608" s="51"/>
      <c r="FP608" s="51"/>
      <c r="FQ608" s="51"/>
      <c r="FR608" s="51"/>
      <c r="FS608" s="51"/>
      <c r="FT608" s="51"/>
      <c r="FU608" s="51"/>
      <c r="FV608" s="51"/>
      <c r="FW608" s="51"/>
      <c r="FX608" s="51"/>
      <c r="FY608" s="51"/>
      <c r="FZ608" s="51"/>
      <c r="GA608" s="51"/>
      <c r="GB608" s="51"/>
      <c r="GC608" s="51"/>
      <c r="GD608" s="51"/>
      <c r="GE608" s="51"/>
      <c r="GF608" s="51"/>
      <c r="GG608" s="51"/>
      <c r="GH608" s="51"/>
      <c r="GI608" s="51"/>
      <c r="GJ608" s="51"/>
      <c r="GK608" s="51"/>
      <c r="GL608" s="51"/>
      <c r="GM608" s="51"/>
      <c r="GN608" s="51"/>
      <c r="GO608" s="51"/>
      <c r="GP608" s="51"/>
      <c r="GQ608" s="51"/>
      <c r="GR608" s="51"/>
      <c r="GS608" s="51"/>
      <c r="GT608" s="51"/>
      <c r="GU608" s="51"/>
      <c r="GV608" s="51"/>
      <c r="GW608" s="51"/>
      <c r="GX608" s="51"/>
      <c r="GY608" s="51"/>
      <c r="GZ608" s="51"/>
      <c r="HA608" s="51"/>
      <c r="HB608" s="51"/>
      <c r="HC608" s="51"/>
      <c r="HD608" s="51"/>
      <c r="HE608" s="51"/>
      <c r="HF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c r="CH609" s="51"/>
      <c r="CI609" s="51"/>
      <c r="CJ609" s="51"/>
      <c r="CK609" s="51"/>
      <c r="CL609" s="51"/>
      <c r="CM609" s="51"/>
      <c r="CN609" s="51"/>
      <c r="CO609" s="51"/>
      <c r="CP609" s="51"/>
      <c r="CQ609" s="51"/>
      <c r="CR609" s="51"/>
      <c r="CS609" s="51"/>
      <c r="CT609" s="51"/>
      <c r="CU609" s="51"/>
      <c r="CV609" s="51"/>
      <c r="CW609" s="51"/>
      <c r="CX609" s="51"/>
      <c r="CY609" s="51"/>
      <c r="CZ609" s="51"/>
      <c r="DA609" s="51"/>
      <c r="DB609" s="51"/>
      <c r="DC609" s="51"/>
      <c r="DD609" s="51"/>
      <c r="DE609" s="51"/>
      <c r="DF609" s="51"/>
      <c r="DG609" s="51"/>
      <c r="DH609" s="51"/>
      <c r="DI609" s="51"/>
      <c r="DJ609" s="51"/>
      <c r="DK609" s="51"/>
      <c r="DL609" s="51"/>
      <c r="DM609" s="51"/>
      <c r="DN609" s="51"/>
      <c r="DO609" s="51"/>
      <c r="DP609" s="51"/>
      <c r="DQ609" s="51"/>
      <c r="DR609" s="51"/>
      <c r="DS609" s="51"/>
      <c r="DT609" s="51"/>
      <c r="DU609" s="51"/>
      <c r="DV609" s="51"/>
      <c r="DW609" s="51"/>
      <c r="DX609" s="51"/>
      <c r="DY609" s="51"/>
      <c r="DZ609" s="51"/>
      <c r="EA609" s="51"/>
      <c r="EB609" s="51"/>
      <c r="EC609" s="51"/>
      <c r="ED609" s="51"/>
      <c r="EE609" s="51"/>
      <c r="EF609" s="51"/>
      <c r="EG609" s="51"/>
      <c r="EH609" s="51"/>
      <c r="EI609" s="51"/>
      <c r="EJ609" s="51"/>
      <c r="EK609" s="51"/>
      <c r="EL609" s="51"/>
      <c r="EM609" s="51"/>
      <c r="EN609" s="51"/>
      <c r="EO609" s="51"/>
      <c r="EP609" s="51"/>
      <c r="EQ609" s="51"/>
      <c r="ER609" s="51"/>
      <c r="ES609" s="51"/>
      <c r="ET609" s="51"/>
      <c r="EU609" s="51"/>
      <c r="EV609" s="51"/>
      <c r="EW609" s="51"/>
      <c r="EX609" s="51"/>
      <c r="EY609" s="51"/>
      <c r="EZ609" s="51"/>
      <c r="FA609" s="51"/>
      <c r="FB609" s="51"/>
      <c r="FC609" s="51"/>
      <c r="FD609" s="51"/>
      <c r="FE609" s="51"/>
      <c r="FF609" s="51"/>
      <c r="FG609" s="51"/>
      <c r="FH609" s="51"/>
      <c r="FI609" s="51"/>
      <c r="FJ609" s="51"/>
      <c r="FK609" s="51"/>
      <c r="FL609" s="51"/>
      <c r="FM609" s="51"/>
      <c r="FN609" s="51"/>
      <c r="FO609" s="51"/>
      <c r="FP609" s="51"/>
      <c r="FQ609" s="51"/>
      <c r="FR609" s="51"/>
      <c r="FS609" s="51"/>
      <c r="FT609" s="51"/>
      <c r="FU609" s="51"/>
      <c r="FV609" s="51"/>
      <c r="FW609" s="51"/>
      <c r="FX609" s="51"/>
      <c r="FY609" s="51"/>
      <c r="FZ609" s="51"/>
      <c r="GA609" s="51"/>
      <c r="GB609" s="51"/>
      <c r="GC609" s="51"/>
      <c r="GD609" s="51"/>
      <c r="GE609" s="51"/>
      <c r="GF609" s="51"/>
      <c r="GG609" s="51"/>
      <c r="GH609" s="51"/>
      <c r="GI609" s="51"/>
      <c r="GJ609" s="51"/>
      <c r="GK609" s="51"/>
      <c r="GL609" s="51"/>
      <c r="GM609" s="51"/>
      <c r="GN609" s="51"/>
      <c r="GO609" s="51"/>
      <c r="GP609" s="51"/>
      <c r="GQ609" s="51"/>
      <c r="GR609" s="51"/>
      <c r="GS609" s="51"/>
      <c r="GT609" s="51"/>
      <c r="GU609" s="51"/>
      <c r="GV609" s="51"/>
      <c r="GW609" s="51"/>
      <c r="GX609" s="51"/>
      <c r="GY609" s="51"/>
      <c r="GZ609" s="51"/>
      <c r="HA609" s="51"/>
      <c r="HB609" s="51"/>
      <c r="HC609" s="51"/>
      <c r="HD609" s="51"/>
      <c r="HE609" s="51"/>
      <c r="HF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1"/>
      <c r="BZ610" s="51"/>
      <c r="CA610" s="51"/>
      <c r="CB610" s="51"/>
      <c r="CC610" s="51"/>
      <c r="CD610" s="51"/>
      <c r="CE610" s="51"/>
      <c r="CF610" s="51"/>
      <c r="CG610" s="51"/>
      <c r="CH610" s="51"/>
      <c r="CI610" s="51"/>
      <c r="CJ610" s="51"/>
      <c r="CK610" s="51"/>
      <c r="CL610" s="51"/>
      <c r="CM610" s="51"/>
      <c r="CN610" s="51"/>
      <c r="CO610" s="51"/>
      <c r="CP610" s="51"/>
      <c r="CQ610" s="51"/>
      <c r="CR610" s="51"/>
      <c r="CS610" s="51"/>
      <c r="CT610" s="51"/>
      <c r="CU610" s="51"/>
      <c r="CV610" s="51"/>
      <c r="CW610" s="51"/>
      <c r="CX610" s="51"/>
      <c r="CY610" s="51"/>
      <c r="CZ610" s="51"/>
      <c r="DA610" s="51"/>
      <c r="DB610" s="51"/>
      <c r="DC610" s="51"/>
      <c r="DD610" s="51"/>
      <c r="DE610" s="51"/>
      <c r="DF610" s="51"/>
      <c r="DG610" s="51"/>
      <c r="DH610" s="51"/>
      <c r="DI610" s="51"/>
      <c r="DJ610" s="51"/>
      <c r="DK610" s="51"/>
      <c r="DL610" s="51"/>
      <c r="DM610" s="51"/>
      <c r="DN610" s="51"/>
      <c r="DO610" s="51"/>
      <c r="DP610" s="51"/>
      <c r="DQ610" s="51"/>
      <c r="DR610" s="51"/>
      <c r="DS610" s="51"/>
      <c r="DT610" s="51"/>
      <c r="DU610" s="51"/>
      <c r="DV610" s="51"/>
      <c r="DW610" s="51"/>
      <c r="DX610" s="51"/>
      <c r="DY610" s="51"/>
      <c r="DZ610" s="51"/>
      <c r="EA610" s="51"/>
      <c r="EB610" s="51"/>
      <c r="EC610" s="51"/>
      <c r="ED610" s="51"/>
      <c r="EE610" s="51"/>
      <c r="EF610" s="51"/>
      <c r="EG610" s="51"/>
      <c r="EH610" s="51"/>
      <c r="EI610" s="51"/>
      <c r="EJ610" s="51"/>
      <c r="EK610" s="51"/>
      <c r="EL610" s="51"/>
      <c r="EM610" s="51"/>
      <c r="EN610" s="51"/>
      <c r="EO610" s="51"/>
      <c r="EP610" s="51"/>
      <c r="EQ610" s="51"/>
      <c r="ER610" s="51"/>
      <c r="ES610" s="51"/>
      <c r="ET610" s="51"/>
      <c r="EU610" s="51"/>
      <c r="EV610" s="51"/>
      <c r="EW610" s="51"/>
      <c r="EX610" s="51"/>
      <c r="EY610" s="51"/>
      <c r="EZ610" s="51"/>
      <c r="FA610" s="51"/>
      <c r="FB610" s="51"/>
      <c r="FC610" s="51"/>
      <c r="FD610" s="51"/>
      <c r="FE610" s="51"/>
      <c r="FF610" s="51"/>
      <c r="FG610" s="51"/>
      <c r="FH610" s="51"/>
      <c r="FI610" s="51"/>
      <c r="FJ610" s="51"/>
      <c r="FK610" s="51"/>
      <c r="FL610" s="51"/>
      <c r="FM610" s="51"/>
      <c r="FN610" s="51"/>
      <c r="FO610" s="51"/>
      <c r="FP610" s="51"/>
      <c r="FQ610" s="51"/>
      <c r="FR610" s="51"/>
      <c r="FS610" s="51"/>
      <c r="FT610" s="51"/>
      <c r="FU610" s="51"/>
      <c r="FV610" s="51"/>
      <c r="FW610" s="51"/>
      <c r="FX610" s="51"/>
      <c r="FY610" s="51"/>
      <c r="FZ610" s="51"/>
      <c r="GA610" s="51"/>
      <c r="GB610" s="51"/>
      <c r="GC610" s="51"/>
      <c r="GD610" s="51"/>
      <c r="GE610" s="51"/>
      <c r="GF610" s="51"/>
      <c r="GG610" s="51"/>
      <c r="GH610" s="51"/>
      <c r="GI610" s="51"/>
      <c r="GJ610" s="51"/>
      <c r="GK610" s="51"/>
      <c r="GL610" s="51"/>
      <c r="GM610" s="51"/>
      <c r="GN610" s="51"/>
      <c r="GO610" s="51"/>
      <c r="GP610" s="51"/>
      <c r="GQ610" s="51"/>
      <c r="GR610" s="51"/>
      <c r="GS610" s="51"/>
      <c r="GT610" s="51"/>
      <c r="GU610" s="51"/>
      <c r="GV610" s="51"/>
      <c r="GW610" s="51"/>
      <c r="GX610" s="51"/>
      <c r="GY610" s="51"/>
      <c r="GZ610" s="51"/>
      <c r="HA610" s="51"/>
      <c r="HB610" s="51"/>
      <c r="HC610" s="51"/>
      <c r="HD610" s="51"/>
      <c r="HE610" s="51"/>
      <c r="HF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c r="CH611" s="51"/>
      <c r="CI611" s="51"/>
      <c r="CJ611" s="51"/>
      <c r="CK611" s="51"/>
      <c r="CL611" s="51"/>
      <c r="CM611" s="51"/>
      <c r="CN611" s="51"/>
      <c r="CO611" s="51"/>
      <c r="CP611" s="51"/>
      <c r="CQ611" s="51"/>
      <c r="CR611" s="51"/>
      <c r="CS611" s="51"/>
      <c r="CT611" s="51"/>
      <c r="CU611" s="51"/>
      <c r="CV611" s="51"/>
      <c r="CW611" s="51"/>
      <c r="CX611" s="51"/>
      <c r="CY611" s="51"/>
      <c r="CZ611" s="51"/>
      <c r="DA611" s="51"/>
      <c r="DB611" s="51"/>
      <c r="DC611" s="51"/>
      <c r="DD611" s="51"/>
      <c r="DE611" s="51"/>
      <c r="DF611" s="51"/>
      <c r="DG611" s="51"/>
      <c r="DH611" s="51"/>
      <c r="DI611" s="51"/>
      <c r="DJ611" s="51"/>
      <c r="DK611" s="51"/>
      <c r="DL611" s="51"/>
      <c r="DM611" s="51"/>
      <c r="DN611" s="51"/>
      <c r="DO611" s="51"/>
      <c r="DP611" s="51"/>
      <c r="DQ611" s="51"/>
      <c r="DR611" s="51"/>
      <c r="DS611" s="51"/>
      <c r="DT611" s="51"/>
      <c r="DU611" s="51"/>
      <c r="DV611" s="51"/>
      <c r="DW611" s="51"/>
      <c r="DX611" s="51"/>
      <c r="DY611" s="51"/>
      <c r="DZ611" s="51"/>
      <c r="EA611" s="51"/>
      <c r="EB611" s="51"/>
      <c r="EC611" s="51"/>
      <c r="ED611" s="51"/>
      <c r="EE611" s="51"/>
      <c r="EF611" s="51"/>
      <c r="EG611" s="51"/>
      <c r="EH611" s="51"/>
      <c r="EI611" s="51"/>
      <c r="EJ611" s="51"/>
      <c r="EK611" s="51"/>
      <c r="EL611" s="51"/>
      <c r="EM611" s="51"/>
      <c r="EN611" s="51"/>
      <c r="EO611" s="51"/>
      <c r="EP611" s="51"/>
      <c r="EQ611" s="51"/>
      <c r="ER611" s="51"/>
      <c r="ES611" s="51"/>
      <c r="ET611" s="51"/>
      <c r="EU611" s="51"/>
      <c r="EV611" s="51"/>
      <c r="EW611" s="51"/>
      <c r="EX611" s="51"/>
      <c r="EY611" s="51"/>
      <c r="EZ611" s="51"/>
      <c r="FA611" s="51"/>
      <c r="FB611" s="51"/>
      <c r="FC611" s="51"/>
      <c r="FD611" s="51"/>
      <c r="FE611" s="51"/>
      <c r="FF611" s="51"/>
      <c r="FG611" s="51"/>
      <c r="FH611" s="51"/>
      <c r="FI611" s="51"/>
      <c r="FJ611" s="51"/>
      <c r="FK611" s="51"/>
      <c r="FL611" s="51"/>
      <c r="FM611" s="51"/>
      <c r="FN611" s="51"/>
      <c r="FO611" s="51"/>
      <c r="FP611" s="51"/>
      <c r="FQ611" s="51"/>
      <c r="FR611" s="51"/>
      <c r="FS611" s="51"/>
      <c r="FT611" s="51"/>
      <c r="FU611" s="51"/>
      <c r="FV611" s="51"/>
      <c r="FW611" s="51"/>
      <c r="FX611" s="51"/>
      <c r="FY611" s="51"/>
      <c r="FZ611" s="51"/>
      <c r="GA611" s="51"/>
      <c r="GB611" s="51"/>
      <c r="GC611" s="51"/>
      <c r="GD611" s="51"/>
      <c r="GE611" s="51"/>
      <c r="GF611" s="51"/>
      <c r="GG611" s="51"/>
      <c r="GH611" s="51"/>
      <c r="GI611" s="51"/>
      <c r="GJ611" s="51"/>
      <c r="GK611" s="51"/>
      <c r="GL611" s="51"/>
      <c r="GM611" s="51"/>
      <c r="GN611" s="51"/>
      <c r="GO611" s="51"/>
      <c r="GP611" s="51"/>
      <c r="GQ611" s="51"/>
      <c r="GR611" s="51"/>
      <c r="GS611" s="51"/>
      <c r="GT611" s="51"/>
      <c r="GU611" s="51"/>
      <c r="GV611" s="51"/>
      <c r="GW611" s="51"/>
      <c r="GX611" s="51"/>
      <c r="GY611" s="51"/>
      <c r="GZ611" s="51"/>
      <c r="HA611" s="51"/>
      <c r="HB611" s="51"/>
      <c r="HC611" s="51"/>
      <c r="HD611" s="51"/>
      <c r="HE611" s="51"/>
      <c r="HF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c r="BZ612" s="51"/>
      <c r="CA612" s="51"/>
      <c r="CB612" s="51"/>
      <c r="CC612" s="51"/>
      <c r="CD612" s="51"/>
      <c r="CE612" s="51"/>
      <c r="CF612" s="51"/>
      <c r="CG612" s="51"/>
      <c r="CH612" s="51"/>
      <c r="CI612" s="51"/>
      <c r="CJ612" s="51"/>
      <c r="CK612" s="51"/>
      <c r="CL612" s="51"/>
      <c r="CM612" s="51"/>
      <c r="CN612" s="51"/>
      <c r="CO612" s="51"/>
      <c r="CP612" s="51"/>
      <c r="CQ612" s="51"/>
      <c r="CR612" s="51"/>
      <c r="CS612" s="51"/>
      <c r="CT612" s="51"/>
      <c r="CU612" s="51"/>
      <c r="CV612" s="51"/>
      <c r="CW612" s="51"/>
      <c r="CX612" s="51"/>
      <c r="CY612" s="51"/>
      <c r="CZ612" s="51"/>
      <c r="DA612" s="51"/>
      <c r="DB612" s="51"/>
      <c r="DC612" s="51"/>
      <c r="DD612" s="51"/>
      <c r="DE612" s="51"/>
      <c r="DF612" s="51"/>
      <c r="DG612" s="51"/>
      <c r="DH612" s="51"/>
      <c r="DI612" s="51"/>
      <c r="DJ612" s="51"/>
      <c r="DK612" s="51"/>
      <c r="DL612" s="51"/>
      <c r="DM612" s="51"/>
      <c r="DN612" s="51"/>
      <c r="DO612" s="51"/>
      <c r="DP612" s="51"/>
      <c r="DQ612" s="51"/>
      <c r="DR612" s="51"/>
      <c r="DS612" s="51"/>
      <c r="DT612" s="51"/>
      <c r="DU612" s="51"/>
      <c r="DV612" s="51"/>
      <c r="DW612" s="51"/>
      <c r="DX612" s="51"/>
      <c r="DY612" s="51"/>
      <c r="DZ612" s="51"/>
      <c r="EA612" s="51"/>
      <c r="EB612" s="51"/>
      <c r="EC612" s="51"/>
      <c r="ED612" s="51"/>
      <c r="EE612" s="51"/>
      <c r="EF612" s="51"/>
      <c r="EG612" s="51"/>
      <c r="EH612" s="51"/>
      <c r="EI612" s="51"/>
      <c r="EJ612" s="51"/>
      <c r="EK612" s="51"/>
      <c r="EL612" s="51"/>
      <c r="EM612" s="51"/>
      <c r="EN612" s="51"/>
      <c r="EO612" s="51"/>
      <c r="EP612" s="51"/>
      <c r="EQ612" s="51"/>
      <c r="ER612" s="51"/>
      <c r="ES612" s="51"/>
      <c r="ET612" s="51"/>
      <c r="EU612" s="51"/>
      <c r="EV612" s="51"/>
      <c r="EW612" s="51"/>
      <c r="EX612" s="51"/>
      <c r="EY612" s="51"/>
      <c r="EZ612" s="51"/>
      <c r="FA612" s="51"/>
      <c r="FB612" s="51"/>
      <c r="FC612" s="51"/>
      <c r="FD612" s="51"/>
      <c r="FE612" s="51"/>
      <c r="FF612" s="51"/>
      <c r="FG612" s="51"/>
      <c r="FH612" s="51"/>
      <c r="FI612" s="51"/>
      <c r="FJ612" s="51"/>
      <c r="FK612" s="51"/>
      <c r="FL612" s="51"/>
      <c r="FM612" s="51"/>
      <c r="FN612" s="51"/>
      <c r="FO612" s="51"/>
      <c r="FP612" s="51"/>
      <c r="FQ612" s="51"/>
      <c r="FR612" s="51"/>
      <c r="FS612" s="51"/>
      <c r="FT612" s="51"/>
      <c r="FU612" s="51"/>
      <c r="FV612" s="51"/>
      <c r="FW612" s="51"/>
      <c r="FX612" s="51"/>
      <c r="FY612" s="51"/>
      <c r="FZ612" s="51"/>
      <c r="GA612" s="51"/>
      <c r="GB612" s="51"/>
      <c r="GC612" s="51"/>
      <c r="GD612" s="51"/>
      <c r="GE612" s="51"/>
      <c r="GF612" s="51"/>
      <c r="GG612" s="51"/>
      <c r="GH612" s="51"/>
      <c r="GI612" s="51"/>
      <c r="GJ612" s="51"/>
      <c r="GK612" s="51"/>
      <c r="GL612" s="51"/>
      <c r="GM612" s="51"/>
      <c r="GN612" s="51"/>
      <c r="GO612" s="51"/>
      <c r="GP612" s="51"/>
      <c r="GQ612" s="51"/>
      <c r="GR612" s="51"/>
      <c r="GS612" s="51"/>
      <c r="GT612" s="51"/>
      <c r="GU612" s="51"/>
      <c r="GV612" s="51"/>
      <c r="GW612" s="51"/>
      <c r="GX612" s="51"/>
      <c r="GY612" s="51"/>
      <c r="GZ612" s="51"/>
      <c r="HA612" s="51"/>
      <c r="HB612" s="51"/>
      <c r="HC612" s="51"/>
      <c r="HD612" s="51"/>
      <c r="HE612" s="51"/>
      <c r="HF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c r="BZ613" s="51"/>
      <c r="CA613" s="51"/>
      <c r="CB613" s="51"/>
      <c r="CC613" s="51"/>
      <c r="CD613" s="51"/>
      <c r="CE613" s="51"/>
      <c r="CF613" s="51"/>
      <c r="CG613" s="51"/>
      <c r="CH613" s="51"/>
      <c r="CI613" s="51"/>
      <c r="CJ613" s="51"/>
      <c r="CK613" s="51"/>
      <c r="CL613" s="51"/>
      <c r="CM613" s="51"/>
      <c r="CN613" s="51"/>
      <c r="CO613" s="51"/>
      <c r="CP613" s="51"/>
      <c r="CQ613" s="51"/>
      <c r="CR613" s="51"/>
      <c r="CS613" s="51"/>
      <c r="CT613" s="51"/>
      <c r="CU613" s="51"/>
      <c r="CV613" s="51"/>
      <c r="CW613" s="51"/>
      <c r="CX613" s="51"/>
      <c r="CY613" s="51"/>
      <c r="CZ613" s="51"/>
      <c r="DA613" s="51"/>
      <c r="DB613" s="51"/>
      <c r="DC613" s="51"/>
      <c r="DD613" s="51"/>
      <c r="DE613" s="51"/>
      <c r="DF613" s="51"/>
      <c r="DG613" s="51"/>
      <c r="DH613" s="51"/>
      <c r="DI613" s="51"/>
      <c r="DJ613" s="51"/>
      <c r="DK613" s="51"/>
      <c r="DL613" s="51"/>
      <c r="DM613" s="51"/>
      <c r="DN613" s="51"/>
      <c r="DO613" s="51"/>
      <c r="DP613" s="51"/>
      <c r="DQ613" s="51"/>
      <c r="DR613" s="51"/>
      <c r="DS613" s="51"/>
      <c r="DT613" s="51"/>
      <c r="DU613" s="51"/>
      <c r="DV613" s="51"/>
      <c r="DW613" s="51"/>
      <c r="DX613" s="51"/>
      <c r="DY613" s="51"/>
      <c r="DZ613" s="51"/>
      <c r="EA613" s="51"/>
      <c r="EB613" s="51"/>
      <c r="EC613" s="51"/>
      <c r="ED613" s="51"/>
      <c r="EE613" s="51"/>
      <c r="EF613" s="51"/>
      <c r="EG613" s="51"/>
      <c r="EH613" s="51"/>
      <c r="EI613" s="51"/>
      <c r="EJ613" s="51"/>
      <c r="EK613" s="51"/>
      <c r="EL613" s="51"/>
      <c r="EM613" s="51"/>
      <c r="EN613" s="51"/>
      <c r="EO613" s="51"/>
      <c r="EP613" s="51"/>
      <c r="EQ613" s="51"/>
      <c r="ER613" s="51"/>
      <c r="ES613" s="51"/>
      <c r="ET613" s="51"/>
      <c r="EU613" s="51"/>
      <c r="EV613" s="51"/>
      <c r="EW613" s="51"/>
      <c r="EX613" s="51"/>
      <c r="EY613" s="51"/>
      <c r="EZ613" s="51"/>
      <c r="FA613" s="51"/>
      <c r="FB613" s="51"/>
      <c r="FC613" s="51"/>
      <c r="FD613" s="51"/>
      <c r="FE613" s="51"/>
      <c r="FF613" s="51"/>
      <c r="FG613" s="51"/>
      <c r="FH613" s="51"/>
      <c r="FI613" s="51"/>
      <c r="FJ613" s="51"/>
      <c r="FK613" s="51"/>
      <c r="FL613" s="51"/>
      <c r="FM613" s="51"/>
      <c r="FN613" s="51"/>
      <c r="FO613" s="51"/>
      <c r="FP613" s="51"/>
      <c r="FQ613" s="51"/>
      <c r="FR613" s="51"/>
      <c r="FS613" s="51"/>
      <c r="FT613" s="51"/>
      <c r="FU613" s="51"/>
      <c r="FV613" s="51"/>
      <c r="FW613" s="51"/>
      <c r="FX613" s="51"/>
      <c r="FY613" s="51"/>
      <c r="FZ613" s="51"/>
      <c r="GA613" s="51"/>
      <c r="GB613" s="51"/>
      <c r="GC613" s="51"/>
      <c r="GD613" s="51"/>
      <c r="GE613" s="51"/>
      <c r="GF613" s="51"/>
      <c r="GG613" s="51"/>
      <c r="GH613" s="51"/>
      <c r="GI613" s="51"/>
      <c r="GJ613" s="51"/>
      <c r="GK613" s="51"/>
      <c r="GL613" s="51"/>
      <c r="GM613" s="51"/>
      <c r="GN613" s="51"/>
      <c r="GO613" s="51"/>
      <c r="GP613" s="51"/>
      <c r="GQ613" s="51"/>
      <c r="GR613" s="51"/>
      <c r="GS613" s="51"/>
      <c r="GT613" s="51"/>
      <c r="GU613" s="51"/>
      <c r="GV613" s="51"/>
      <c r="GW613" s="51"/>
      <c r="GX613" s="51"/>
      <c r="GY613" s="51"/>
      <c r="GZ613" s="51"/>
      <c r="HA613" s="51"/>
      <c r="HB613" s="51"/>
      <c r="HC613" s="51"/>
      <c r="HD613" s="51"/>
      <c r="HE613" s="51"/>
      <c r="HF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c r="BZ614" s="51"/>
      <c r="CA614" s="51"/>
      <c r="CB614" s="51"/>
      <c r="CC614" s="51"/>
      <c r="CD614" s="51"/>
      <c r="CE614" s="51"/>
      <c r="CF614" s="51"/>
      <c r="CG614" s="51"/>
      <c r="CH614" s="51"/>
      <c r="CI614" s="51"/>
      <c r="CJ614" s="51"/>
      <c r="CK614" s="51"/>
      <c r="CL614" s="51"/>
      <c r="CM614" s="51"/>
      <c r="CN614" s="51"/>
      <c r="CO614" s="51"/>
      <c r="CP614" s="51"/>
      <c r="CQ614" s="51"/>
      <c r="CR614" s="51"/>
      <c r="CS614" s="51"/>
      <c r="CT614" s="51"/>
      <c r="CU614" s="51"/>
      <c r="CV614" s="51"/>
      <c r="CW614" s="51"/>
      <c r="CX614" s="51"/>
      <c r="CY614" s="51"/>
      <c r="CZ614" s="51"/>
      <c r="DA614" s="51"/>
      <c r="DB614" s="51"/>
      <c r="DC614" s="51"/>
      <c r="DD614" s="51"/>
      <c r="DE614" s="51"/>
      <c r="DF614" s="51"/>
      <c r="DG614" s="51"/>
      <c r="DH614" s="51"/>
      <c r="DI614" s="51"/>
      <c r="DJ614" s="51"/>
      <c r="DK614" s="51"/>
      <c r="DL614" s="51"/>
      <c r="DM614" s="51"/>
      <c r="DN614" s="51"/>
      <c r="DO614" s="51"/>
      <c r="DP614" s="51"/>
      <c r="DQ614" s="51"/>
      <c r="DR614" s="51"/>
      <c r="DS614" s="51"/>
      <c r="DT614" s="51"/>
      <c r="DU614" s="51"/>
      <c r="DV614" s="51"/>
      <c r="DW614" s="51"/>
      <c r="DX614" s="51"/>
      <c r="DY614" s="51"/>
      <c r="DZ614" s="51"/>
      <c r="EA614" s="51"/>
      <c r="EB614" s="51"/>
      <c r="EC614" s="51"/>
      <c r="ED614" s="51"/>
      <c r="EE614" s="51"/>
      <c r="EF614" s="51"/>
      <c r="EG614" s="51"/>
      <c r="EH614" s="51"/>
      <c r="EI614" s="51"/>
      <c r="EJ614" s="51"/>
      <c r="EK614" s="51"/>
      <c r="EL614" s="51"/>
      <c r="EM614" s="51"/>
      <c r="EN614" s="51"/>
      <c r="EO614" s="51"/>
      <c r="EP614" s="51"/>
      <c r="EQ614" s="51"/>
      <c r="ER614" s="51"/>
      <c r="ES614" s="51"/>
      <c r="ET614" s="51"/>
      <c r="EU614" s="51"/>
      <c r="EV614" s="51"/>
      <c r="EW614" s="51"/>
      <c r="EX614" s="51"/>
      <c r="EY614" s="51"/>
      <c r="EZ614" s="51"/>
      <c r="FA614" s="51"/>
      <c r="FB614" s="51"/>
      <c r="FC614" s="51"/>
      <c r="FD614" s="51"/>
      <c r="FE614" s="51"/>
      <c r="FF614" s="51"/>
      <c r="FG614" s="51"/>
      <c r="FH614" s="51"/>
      <c r="FI614" s="51"/>
      <c r="FJ614" s="51"/>
      <c r="FK614" s="51"/>
      <c r="FL614" s="51"/>
      <c r="FM614" s="51"/>
      <c r="FN614" s="51"/>
      <c r="FO614" s="51"/>
      <c r="FP614" s="51"/>
      <c r="FQ614" s="51"/>
      <c r="FR614" s="51"/>
      <c r="FS614" s="51"/>
      <c r="FT614" s="51"/>
      <c r="FU614" s="51"/>
      <c r="FV614" s="51"/>
      <c r="FW614" s="51"/>
      <c r="FX614" s="51"/>
      <c r="FY614" s="51"/>
      <c r="FZ614" s="51"/>
      <c r="GA614" s="51"/>
      <c r="GB614" s="51"/>
      <c r="GC614" s="51"/>
      <c r="GD614" s="51"/>
      <c r="GE614" s="51"/>
      <c r="GF614" s="51"/>
      <c r="GG614" s="51"/>
      <c r="GH614" s="51"/>
      <c r="GI614" s="51"/>
      <c r="GJ614" s="51"/>
      <c r="GK614" s="51"/>
      <c r="GL614" s="51"/>
      <c r="GM614" s="51"/>
      <c r="GN614" s="51"/>
      <c r="GO614" s="51"/>
      <c r="GP614" s="51"/>
      <c r="GQ614" s="51"/>
      <c r="GR614" s="51"/>
      <c r="GS614" s="51"/>
      <c r="GT614" s="51"/>
      <c r="GU614" s="51"/>
      <c r="GV614" s="51"/>
      <c r="GW614" s="51"/>
      <c r="GX614" s="51"/>
      <c r="GY614" s="51"/>
      <c r="GZ614" s="51"/>
      <c r="HA614" s="51"/>
      <c r="HB614" s="51"/>
      <c r="HC614" s="51"/>
      <c r="HD614" s="51"/>
      <c r="HE614" s="51"/>
      <c r="HF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c r="BZ615" s="51"/>
      <c r="CA615" s="51"/>
      <c r="CB615" s="51"/>
      <c r="CC615" s="51"/>
      <c r="CD615" s="51"/>
      <c r="CE615" s="51"/>
      <c r="CF615" s="51"/>
      <c r="CG615" s="51"/>
      <c r="CH615" s="51"/>
      <c r="CI615" s="51"/>
      <c r="CJ615" s="51"/>
      <c r="CK615" s="51"/>
      <c r="CL615" s="51"/>
      <c r="CM615" s="51"/>
      <c r="CN615" s="51"/>
      <c r="CO615" s="51"/>
      <c r="CP615" s="51"/>
      <c r="CQ615" s="51"/>
      <c r="CR615" s="51"/>
      <c r="CS615" s="51"/>
      <c r="CT615" s="51"/>
      <c r="CU615" s="51"/>
      <c r="CV615" s="51"/>
      <c r="CW615" s="51"/>
      <c r="CX615" s="51"/>
      <c r="CY615" s="51"/>
      <c r="CZ615" s="51"/>
      <c r="DA615" s="51"/>
      <c r="DB615" s="51"/>
      <c r="DC615" s="51"/>
      <c r="DD615" s="51"/>
      <c r="DE615" s="51"/>
      <c r="DF615" s="51"/>
      <c r="DG615" s="51"/>
      <c r="DH615" s="51"/>
      <c r="DI615" s="51"/>
      <c r="DJ615" s="51"/>
      <c r="DK615" s="51"/>
      <c r="DL615" s="51"/>
      <c r="DM615" s="51"/>
      <c r="DN615" s="51"/>
      <c r="DO615" s="51"/>
      <c r="DP615" s="51"/>
      <c r="DQ615" s="51"/>
      <c r="DR615" s="51"/>
      <c r="DS615" s="51"/>
      <c r="DT615" s="51"/>
      <c r="DU615" s="51"/>
      <c r="DV615" s="51"/>
      <c r="DW615" s="51"/>
      <c r="DX615" s="51"/>
      <c r="DY615" s="51"/>
      <c r="DZ615" s="51"/>
      <c r="EA615" s="51"/>
      <c r="EB615" s="51"/>
      <c r="EC615" s="51"/>
      <c r="ED615" s="51"/>
      <c r="EE615" s="51"/>
      <c r="EF615" s="51"/>
      <c r="EG615" s="51"/>
      <c r="EH615" s="51"/>
      <c r="EI615" s="51"/>
      <c r="EJ615" s="51"/>
      <c r="EK615" s="51"/>
      <c r="EL615" s="51"/>
      <c r="EM615" s="51"/>
      <c r="EN615" s="51"/>
      <c r="EO615" s="51"/>
      <c r="EP615" s="51"/>
      <c r="EQ615" s="51"/>
      <c r="ER615" s="51"/>
      <c r="ES615" s="51"/>
      <c r="ET615" s="51"/>
      <c r="EU615" s="51"/>
      <c r="EV615" s="51"/>
      <c r="EW615" s="51"/>
      <c r="EX615" s="51"/>
      <c r="EY615" s="51"/>
      <c r="EZ615" s="51"/>
      <c r="FA615" s="51"/>
      <c r="FB615" s="51"/>
      <c r="FC615" s="51"/>
      <c r="FD615" s="51"/>
      <c r="FE615" s="51"/>
      <c r="FF615" s="51"/>
      <c r="FG615" s="51"/>
      <c r="FH615" s="51"/>
      <c r="FI615" s="51"/>
      <c r="FJ615" s="51"/>
      <c r="FK615" s="51"/>
      <c r="FL615" s="51"/>
      <c r="FM615" s="51"/>
      <c r="FN615" s="51"/>
      <c r="FO615" s="51"/>
      <c r="FP615" s="51"/>
      <c r="FQ615" s="51"/>
      <c r="FR615" s="51"/>
      <c r="FS615" s="51"/>
      <c r="FT615" s="51"/>
      <c r="FU615" s="51"/>
      <c r="FV615" s="51"/>
      <c r="FW615" s="51"/>
      <c r="FX615" s="51"/>
      <c r="FY615" s="51"/>
      <c r="FZ615" s="51"/>
      <c r="GA615" s="51"/>
      <c r="GB615" s="51"/>
      <c r="GC615" s="51"/>
      <c r="GD615" s="51"/>
      <c r="GE615" s="51"/>
      <c r="GF615" s="51"/>
      <c r="GG615" s="51"/>
      <c r="GH615" s="51"/>
      <c r="GI615" s="51"/>
      <c r="GJ615" s="51"/>
      <c r="GK615" s="51"/>
      <c r="GL615" s="51"/>
      <c r="GM615" s="51"/>
      <c r="GN615" s="51"/>
      <c r="GO615" s="51"/>
      <c r="GP615" s="51"/>
      <c r="GQ615" s="51"/>
      <c r="GR615" s="51"/>
      <c r="GS615" s="51"/>
      <c r="GT615" s="51"/>
      <c r="GU615" s="51"/>
      <c r="GV615" s="51"/>
      <c r="GW615" s="51"/>
      <c r="GX615" s="51"/>
      <c r="GY615" s="51"/>
      <c r="GZ615" s="51"/>
      <c r="HA615" s="51"/>
      <c r="HB615" s="51"/>
      <c r="HC615" s="51"/>
      <c r="HD615" s="51"/>
      <c r="HE615" s="51"/>
      <c r="HF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1"/>
      <c r="BZ616" s="51"/>
      <c r="CA616" s="51"/>
      <c r="CB616" s="51"/>
      <c r="CC616" s="51"/>
      <c r="CD616" s="51"/>
      <c r="CE616" s="51"/>
      <c r="CF616" s="51"/>
      <c r="CG616" s="51"/>
      <c r="CH616" s="51"/>
      <c r="CI616" s="51"/>
      <c r="CJ616" s="51"/>
      <c r="CK616" s="51"/>
      <c r="CL616" s="51"/>
      <c r="CM616" s="51"/>
      <c r="CN616" s="51"/>
      <c r="CO616" s="51"/>
      <c r="CP616" s="51"/>
      <c r="CQ616" s="51"/>
      <c r="CR616" s="51"/>
      <c r="CS616" s="51"/>
      <c r="CT616" s="51"/>
      <c r="CU616" s="51"/>
      <c r="CV616" s="51"/>
      <c r="CW616" s="51"/>
      <c r="CX616" s="51"/>
      <c r="CY616" s="51"/>
      <c r="CZ616" s="51"/>
      <c r="DA616" s="51"/>
      <c r="DB616" s="51"/>
      <c r="DC616" s="51"/>
      <c r="DD616" s="51"/>
      <c r="DE616" s="51"/>
      <c r="DF616" s="51"/>
      <c r="DG616" s="51"/>
      <c r="DH616" s="51"/>
      <c r="DI616" s="51"/>
      <c r="DJ616" s="51"/>
      <c r="DK616" s="51"/>
      <c r="DL616" s="51"/>
      <c r="DM616" s="51"/>
      <c r="DN616" s="51"/>
      <c r="DO616" s="51"/>
      <c r="DP616" s="51"/>
      <c r="DQ616" s="51"/>
      <c r="DR616" s="51"/>
      <c r="DS616" s="51"/>
      <c r="DT616" s="51"/>
      <c r="DU616" s="51"/>
      <c r="DV616" s="51"/>
      <c r="DW616" s="51"/>
      <c r="DX616" s="51"/>
      <c r="DY616" s="51"/>
      <c r="DZ616" s="51"/>
      <c r="EA616" s="51"/>
      <c r="EB616" s="51"/>
      <c r="EC616" s="51"/>
      <c r="ED616" s="51"/>
      <c r="EE616" s="51"/>
      <c r="EF616" s="51"/>
      <c r="EG616" s="51"/>
      <c r="EH616" s="51"/>
      <c r="EI616" s="51"/>
      <c r="EJ616" s="51"/>
      <c r="EK616" s="51"/>
      <c r="EL616" s="51"/>
      <c r="EM616" s="51"/>
      <c r="EN616" s="51"/>
      <c r="EO616" s="51"/>
      <c r="EP616" s="51"/>
      <c r="EQ616" s="51"/>
      <c r="ER616" s="51"/>
      <c r="ES616" s="51"/>
      <c r="ET616" s="51"/>
      <c r="EU616" s="51"/>
      <c r="EV616" s="51"/>
      <c r="EW616" s="51"/>
      <c r="EX616" s="51"/>
      <c r="EY616" s="51"/>
      <c r="EZ616" s="51"/>
      <c r="FA616" s="51"/>
      <c r="FB616" s="51"/>
      <c r="FC616" s="51"/>
      <c r="FD616" s="51"/>
      <c r="FE616" s="51"/>
      <c r="FF616" s="51"/>
      <c r="FG616" s="51"/>
      <c r="FH616" s="51"/>
      <c r="FI616" s="51"/>
      <c r="FJ616" s="51"/>
      <c r="FK616" s="51"/>
      <c r="FL616" s="51"/>
      <c r="FM616" s="51"/>
      <c r="FN616" s="51"/>
      <c r="FO616" s="51"/>
      <c r="FP616" s="51"/>
      <c r="FQ616" s="51"/>
      <c r="FR616" s="51"/>
      <c r="FS616" s="51"/>
      <c r="FT616" s="51"/>
      <c r="FU616" s="51"/>
      <c r="FV616" s="51"/>
      <c r="FW616" s="51"/>
      <c r="FX616" s="51"/>
      <c r="FY616" s="51"/>
      <c r="FZ616" s="51"/>
      <c r="GA616" s="51"/>
      <c r="GB616" s="51"/>
      <c r="GC616" s="51"/>
      <c r="GD616" s="51"/>
      <c r="GE616" s="51"/>
      <c r="GF616" s="51"/>
      <c r="GG616" s="51"/>
      <c r="GH616" s="51"/>
      <c r="GI616" s="51"/>
      <c r="GJ616" s="51"/>
      <c r="GK616" s="51"/>
      <c r="GL616" s="51"/>
      <c r="GM616" s="51"/>
      <c r="GN616" s="51"/>
      <c r="GO616" s="51"/>
      <c r="GP616" s="51"/>
      <c r="GQ616" s="51"/>
      <c r="GR616" s="51"/>
      <c r="GS616" s="51"/>
      <c r="GT616" s="51"/>
      <c r="GU616" s="51"/>
      <c r="GV616" s="51"/>
      <c r="GW616" s="51"/>
      <c r="GX616" s="51"/>
      <c r="GY616" s="51"/>
      <c r="GZ616" s="51"/>
      <c r="HA616" s="51"/>
      <c r="HB616" s="51"/>
      <c r="HC616" s="51"/>
      <c r="HD616" s="51"/>
      <c r="HE616" s="51"/>
      <c r="HF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c r="BS617" s="51"/>
      <c r="BT617" s="51"/>
      <c r="BU617" s="51"/>
      <c r="BV617" s="51"/>
      <c r="BW617" s="51"/>
      <c r="BX617" s="51"/>
      <c r="BY617" s="51"/>
      <c r="BZ617" s="51"/>
      <c r="CA617" s="51"/>
      <c r="CB617" s="51"/>
      <c r="CC617" s="51"/>
      <c r="CD617" s="51"/>
      <c r="CE617" s="51"/>
      <c r="CF617" s="51"/>
      <c r="CG617" s="51"/>
      <c r="CH617" s="51"/>
      <c r="CI617" s="51"/>
      <c r="CJ617" s="51"/>
      <c r="CK617" s="51"/>
      <c r="CL617" s="51"/>
      <c r="CM617" s="51"/>
      <c r="CN617" s="51"/>
      <c r="CO617" s="51"/>
      <c r="CP617" s="51"/>
      <c r="CQ617" s="51"/>
      <c r="CR617" s="51"/>
      <c r="CS617" s="51"/>
      <c r="CT617" s="51"/>
      <c r="CU617" s="51"/>
      <c r="CV617" s="51"/>
      <c r="CW617" s="51"/>
      <c r="CX617" s="51"/>
      <c r="CY617" s="51"/>
      <c r="CZ617" s="51"/>
      <c r="DA617" s="51"/>
      <c r="DB617" s="51"/>
      <c r="DC617" s="51"/>
      <c r="DD617" s="51"/>
      <c r="DE617" s="51"/>
      <c r="DF617" s="51"/>
      <c r="DG617" s="51"/>
      <c r="DH617" s="51"/>
      <c r="DI617" s="51"/>
      <c r="DJ617" s="51"/>
      <c r="DK617" s="51"/>
      <c r="DL617" s="51"/>
      <c r="DM617" s="51"/>
      <c r="DN617" s="51"/>
      <c r="DO617" s="51"/>
      <c r="DP617" s="51"/>
      <c r="DQ617" s="51"/>
      <c r="DR617" s="51"/>
      <c r="DS617" s="51"/>
      <c r="DT617" s="51"/>
      <c r="DU617" s="51"/>
      <c r="DV617" s="51"/>
      <c r="DW617" s="51"/>
      <c r="DX617" s="51"/>
      <c r="DY617" s="51"/>
      <c r="DZ617" s="51"/>
      <c r="EA617" s="51"/>
      <c r="EB617" s="51"/>
      <c r="EC617" s="51"/>
      <c r="ED617" s="51"/>
      <c r="EE617" s="51"/>
      <c r="EF617" s="51"/>
      <c r="EG617" s="51"/>
      <c r="EH617" s="51"/>
      <c r="EI617" s="51"/>
      <c r="EJ617" s="51"/>
      <c r="EK617" s="51"/>
      <c r="EL617" s="51"/>
      <c r="EM617" s="51"/>
      <c r="EN617" s="51"/>
      <c r="EO617" s="51"/>
      <c r="EP617" s="51"/>
      <c r="EQ617" s="51"/>
      <c r="ER617" s="51"/>
      <c r="ES617" s="51"/>
      <c r="ET617" s="51"/>
      <c r="EU617" s="51"/>
      <c r="EV617" s="51"/>
      <c r="EW617" s="51"/>
      <c r="EX617" s="51"/>
      <c r="EY617" s="51"/>
      <c r="EZ617" s="51"/>
      <c r="FA617" s="51"/>
      <c r="FB617" s="51"/>
      <c r="FC617" s="51"/>
      <c r="FD617" s="51"/>
      <c r="FE617" s="51"/>
      <c r="FF617" s="51"/>
      <c r="FG617" s="51"/>
      <c r="FH617" s="51"/>
      <c r="FI617" s="51"/>
      <c r="FJ617" s="51"/>
      <c r="FK617" s="51"/>
      <c r="FL617" s="51"/>
      <c r="FM617" s="51"/>
      <c r="FN617" s="51"/>
      <c r="FO617" s="51"/>
      <c r="FP617" s="51"/>
      <c r="FQ617" s="51"/>
      <c r="FR617" s="51"/>
      <c r="FS617" s="51"/>
      <c r="FT617" s="51"/>
      <c r="FU617" s="51"/>
      <c r="FV617" s="51"/>
      <c r="FW617" s="51"/>
      <c r="FX617" s="51"/>
      <c r="FY617" s="51"/>
      <c r="FZ617" s="51"/>
      <c r="GA617" s="51"/>
      <c r="GB617" s="51"/>
      <c r="GC617" s="51"/>
      <c r="GD617" s="51"/>
      <c r="GE617" s="51"/>
      <c r="GF617" s="51"/>
      <c r="GG617" s="51"/>
      <c r="GH617" s="51"/>
      <c r="GI617" s="51"/>
      <c r="GJ617" s="51"/>
      <c r="GK617" s="51"/>
      <c r="GL617" s="51"/>
      <c r="GM617" s="51"/>
      <c r="GN617" s="51"/>
      <c r="GO617" s="51"/>
      <c r="GP617" s="51"/>
      <c r="GQ617" s="51"/>
      <c r="GR617" s="51"/>
      <c r="GS617" s="51"/>
      <c r="GT617" s="51"/>
      <c r="GU617" s="51"/>
      <c r="GV617" s="51"/>
      <c r="GW617" s="51"/>
      <c r="GX617" s="51"/>
      <c r="GY617" s="51"/>
      <c r="GZ617" s="51"/>
      <c r="HA617" s="51"/>
      <c r="HB617" s="51"/>
      <c r="HC617" s="51"/>
      <c r="HD617" s="51"/>
      <c r="HE617" s="51"/>
      <c r="HF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c r="BS618" s="51"/>
      <c r="BT618" s="51"/>
      <c r="BU618" s="51"/>
      <c r="BV618" s="51"/>
      <c r="BW618" s="51"/>
      <c r="BX618" s="51"/>
      <c r="BY618" s="51"/>
      <c r="BZ618" s="51"/>
      <c r="CA618" s="51"/>
      <c r="CB618" s="51"/>
      <c r="CC618" s="51"/>
      <c r="CD618" s="51"/>
      <c r="CE618" s="51"/>
      <c r="CF618" s="51"/>
      <c r="CG618" s="51"/>
      <c r="CH618" s="51"/>
      <c r="CI618" s="51"/>
      <c r="CJ618" s="51"/>
      <c r="CK618" s="51"/>
      <c r="CL618" s="51"/>
      <c r="CM618" s="51"/>
      <c r="CN618" s="51"/>
      <c r="CO618" s="51"/>
      <c r="CP618" s="51"/>
      <c r="CQ618" s="51"/>
      <c r="CR618" s="51"/>
      <c r="CS618" s="51"/>
      <c r="CT618" s="51"/>
      <c r="CU618" s="51"/>
      <c r="CV618" s="51"/>
      <c r="CW618" s="51"/>
      <c r="CX618" s="51"/>
      <c r="CY618" s="51"/>
      <c r="CZ618" s="51"/>
      <c r="DA618" s="51"/>
      <c r="DB618" s="51"/>
      <c r="DC618" s="51"/>
      <c r="DD618" s="51"/>
      <c r="DE618" s="51"/>
      <c r="DF618" s="51"/>
      <c r="DG618" s="51"/>
      <c r="DH618" s="51"/>
      <c r="DI618" s="51"/>
      <c r="DJ618" s="51"/>
      <c r="DK618" s="51"/>
      <c r="DL618" s="51"/>
      <c r="DM618" s="51"/>
      <c r="DN618" s="51"/>
      <c r="DO618" s="51"/>
      <c r="DP618" s="51"/>
      <c r="DQ618" s="51"/>
      <c r="DR618" s="51"/>
      <c r="DS618" s="51"/>
      <c r="DT618" s="51"/>
      <c r="DU618" s="51"/>
      <c r="DV618" s="51"/>
      <c r="DW618" s="51"/>
      <c r="DX618" s="51"/>
      <c r="DY618" s="51"/>
      <c r="DZ618" s="51"/>
      <c r="EA618" s="51"/>
      <c r="EB618" s="51"/>
      <c r="EC618" s="51"/>
      <c r="ED618" s="51"/>
      <c r="EE618" s="51"/>
      <c r="EF618" s="51"/>
      <c r="EG618" s="51"/>
      <c r="EH618" s="51"/>
      <c r="EI618" s="51"/>
      <c r="EJ618" s="51"/>
      <c r="EK618" s="51"/>
      <c r="EL618" s="51"/>
      <c r="EM618" s="51"/>
      <c r="EN618" s="51"/>
      <c r="EO618" s="51"/>
      <c r="EP618" s="51"/>
      <c r="EQ618" s="51"/>
      <c r="ER618" s="51"/>
      <c r="ES618" s="51"/>
      <c r="ET618" s="51"/>
      <c r="EU618" s="51"/>
      <c r="EV618" s="51"/>
      <c r="EW618" s="51"/>
      <c r="EX618" s="51"/>
      <c r="EY618" s="51"/>
      <c r="EZ618" s="51"/>
      <c r="FA618" s="51"/>
      <c r="FB618" s="51"/>
      <c r="FC618" s="51"/>
      <c r="FD618" s="51"/>
      <c r="FE618" s="51"/>
      <c r="FF618" s="51"/>
      <c r="FG618" s="51"/>
      <c r="FH618" s="51"/>
      <c r="FI618" s="51"/>
      <c r="FJ618" s="51"/>
      <c r="FK618" s="51"/>
      <c r="FL618" s="51"/>
      <c r="FM618" s="51"/>
      <c r="FN618" s="51"/>
      <c r="FO618" s="51"/>
      <c r="FP618" s="51"/>
      <c r="FQ618" s="51"/>
      <c r="FR618" s="51"/>
      <c r="FS618" s="51"/>
      <c r="FT618" s="51"/>
      <c r="FU618" s="51"/>
      <c r="FV618" s="51"/>
      <c r="FW618" s="51"/>
      <c r="FX618" s="51"/>
      <c r="FY618" s="51"/>
      <c r="FZ618" s="51"/>
      <c r="GA618" s="51"/>
      <c r="GB618" s="51"/>
      <c r="GC618" s="51"/>
      <c r="GD618" s="51"/>
      <c r="GE618" s="51"/>
      <c r="GF618" s="51"/>
      <c r="GG618" s="51"/>
      <c r="GH618" s="51"/>
      <c r="GI618" s="51"/>
      <c r="GJ618" s="51"/>
      <c r="GK618" s="51"/>
      <c r="GL618" s="51"/>
      <c r="GM618" s="51"/>
      <c r="GN618" s="51"/>
      <c r="GO618" s="51"/>
      <c r="GP618" s="51"/>
      <c r="GQ618" s="51"/>
      <c r="GR618" s="51"/>
      <c r="GS618" s="51"/>
      <c r="GT618" s="51"/>
      <c r="GU618" s="51"/>
      <c r="GV618" s="51"/>
      <c r="GW618" s="51"/>
      <c r="GX618" s="51"/>
      <c r="GY618" s="51"/>
      <c r="GZ618" s="51"/>
      <c r="HA618" s="51"/>
      <c r="HB618" s="51"/>
      <c r="HC618" s="51"/>
      <c r="HD618" s="51"/>
      <c r="HE618" s="51"/>
      <c r="HF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1"/>
      <c r="BZ619" s="51"/>
      <c r="CA619" s="51"/>
      <c r="CB619" s="51"/>
      <c r="CC619" s="51"/>
      <c r="CD619" s="51"/>
      <c r="CE619" s="51"/>
      <c r="CF619" s="51"/>
      <c r="CG619" s="51"/>
      <c r="CH619" s="51"/>
      <c r="CI619" s="51"/>
      <c r="CJ619" s="51"/>
      <c r="CK619" s="51"/>
      <c r="CL619" s="51"/>
      <c r="CM619" s="51"/>
      <c r="CN619" s="51"/>
      <c r="CO619" s="51"/>
      <c r="CP619" s="51"/>
      <c r="CQ619" s="51"/>
      <c r="CR619" s="51"/>
      <c r="CS619" s="51"/>
      <c r="CT619" s="51"/>
      <c r="CU619" s="51"/>
      <c r="CV619" s="51"/>
      <c r="CW619" s="51"/>
      <c r="CX619" s="51"/>
      <c r="CY619" s="51"/>
      <c r="CZ619" s="51"/>
      <c r="DA619" s="51"/>
      <c r="DB619" s="51"/>
      <c r="DC619" s="51"/>
      <c r="DD619" s="51"/>
      <c r="DE619" s="51"/>
      <c r="DF619" s="51"/>
      <c r="DG619" s="51"/>
      <c r="DH619" s="51"/>
      <c r="DI619" s="51"/>
      <c r="DJ619" s="51"/>
      <c r="DK619" s="51"/>
      <c r="DL619" s="51"/>
      <c r="DM619" s="51"/>
      <c r="DN619" s="51"/>
      <c r="DO619" s="51"/>
      <c r="DP619" s="51"/>
      <c r="DQ619" s="51"/>
      <c r="DR619" s="51"/>
      <c r="DS619" s="51"/>
      <c r="DT619" s="51"/>
      <c r="DU619" s="51"/>
      <c r="DV619" s="51"/>
      <c r="DW619" s="51"/>
      <c r="DX619" s="51"/>
      <c r="DY619" s="51"/>
      <c r="DZ619" s="51"/>
      <c r="EA619" s="51"/>
      <c r="EB619" s="51"/>
      <c r="EC619" s="51"/>
      <c r="ED619" s="51"/>
      <c r="EE619" s="51"/>
      <c r="EF619" s="51"/>
      <c r="EG619" s="51"/>
      <c r="EH619" s="51"/>
      <c r="EI619" s="51"/>
      <c r="EJ619" s="51"/>
      <c r="EK619" s="51"/>
      <c r="EL619" s="51"/>
      <c r="EM619" s="51"/>
      <c r="EN619" s="51"/>
      <c r="EO619" s="51"/>
      <c r="EP619" s="51"/>
      <c r="EQ619" s="51"/>
      <c r="ER619" s="51"/>
      <c r="ES619" s="51"/>
      <c r="ET619" s="51"/>
      <c r="EU619" s="51"/>
      <c r="EV619" s="51"/>
      <c r="EW619" s="51"/>
      <c r="EX619" s="51"/>
      <c r="EY619" s="51"/>
      <c r="EZ619" s="51"/>
      <c r="FA619" s="51"/>
      <c r="FB619" s="51"/>
      <c r="FC619" s="51"/>
      <c r="FD619" s="51"/>
      <c r="FE619" s="51"/>
      <c r="FF619" s="51"/>
      <c r="FG619" s="51"/>
      <c r="FH619" s="51"/>
      <c r="FI619" s="51"/>
      <c r="FJ619" s="51"/>
      <c r="FK619" s="51"/>
      <c r="FL619" s="51"/>
      <c r="FM619" s="51"/>
      <c r="FN619" s="51"/>
      <c r="FO619" s="51"/>
      <c r="FP619" s="51"/>
      <c r="FQ619" s="51"/>
      <c r="FR619" s="51"/>
      <c r="FS619" s="51"/>
      <c r="FT619" s="51"/>
      <c r="FU619" s="51"/>
      <c r="FV619" s="51"/>
      <c r="FW619" s="51"/>
      <c r="FX619" s="51"/>
      <c r="FY619" s="51"/>
      <c r="FZ619" s="51"/>
      <c r="GA619" s="51"/>
      <c r="GB619" s="51"/>
      <c r="GC619" s="51"/>
      <c r="GD619" s="51"/>
      <c r="GE619" s="51"/>
      <c r="GF619" s="51"/>
      <c r="GG619" s="51"/>
      <c r="GH619" s="51"/>
      <c r="GI619" s="51"/>
      <c r="GJ619" s="51"/>
      <c r="GK619" s="51"/>
      <c r="GL619" s="51"/>
      <c r="GM619" s="51"/>
      <c r="GN619" s="51"/>
      <c r="GO619" s="51"/>
      <c r="GP619" s="51"/>
      <c r="GQ619" s="51"/>
      <c r="GR619" s="51"/>
      <c r="GS619" s="51"/>
      <c r="GT619" s="51"/>
      <c r="GU619" s="51"/>
      <c r="GV619" s="51"/>
      <c r="GW619" s="51"/>
      <c r="GX619" s="51"/>
      <c r="GY619" s="51"/>
      <c r="GZ619" s="51"/>
      <c r="HA619" s="51"/>
      <c r="HB619" s="51"/>
      <c r="HC619" s="51"/>
      <c r="HD619" s="51"/>
      <c r="HE619" s="51"/>
      <c r="HF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c r="BS620" s="51"/>
      <c r="BT620" s="51"/>
      <c r="BU620" s="51"/>
      <c r="BV620" s="51"/>
      <c r="BW620" s="51"/>
      <c r="BX620" s="51"/>
      <c r="BY620" s="51"/>
      <c r="BZ620" s="51"/>
      <c r="CA620" s="51"/>
      <c r="CB620" s="51"/>
      <c r="CC620" s="51"/>
      <c r="CD620" s="51"/>
      <c r="CE620" s="51"/>
      <c r="CF620" s="51"/>
      <c r="CG620" s="51"/>
      <c r="CH620" s="51"/>
      <c r="CI620" s="51"/>
      <c r="CJ620" s="51"/>
      <c r="CK620" s="51"/>
      <c r="CL620" s="51"/>
      <c r="CM620" s="51"/>
      <c r="CN620" s="51"/>
      <c r="CO620" s="51"/>
      <c r="CP620" s="51"/>
      <c r="CQ620" s="51"/>
      <c r="CR620" s="51"/>
      <c r="CS620" s="51"/>
      <c r="CT620" s="51"/>
      <c r="CU620" s="51"/>
      <c r="CV620" s="51"/>
      <c r="CW620" s="51"/>
      <c r="CX620" s="51"/>
      <c r="CY620" s="51"/>
      <c r="CZ620" s="51"/>
      <c r="DA620" s="51"/>
      <c r="DB620" s="51"/>
      <c r="DC620" s="51"/>
      <c r="DD620" s="51"/>
      <c r="DE620" s="51"/>
      <c r="DF620" s="51"/>
      <c r="DG620" s="51"/>
      <c r="DH620" s="51"/>
      <c r="DI620" s="51"/>
      <c r="DJ620" s="51"/>
      <c r="DK620" s="51"/>
      <c r="DL620" s="51"/>
      <c r="DM620" s="51"/>
      <c r="DN620" s="51"/>
      <c r="DO620" s="51"/>
      <c r="DP620" s="51"/>
      <c r="DQ620" s="51"/>
      <c r="DR620" s="51"/>
      <c r="DS620" s="51"/>
      <c r="DT620" s="51"/>
      <c r="DU620" s="51"/>
      <c r="DV620" s="51"/>
      <c r="DW620" s="51"/>
      <c r="DX620" s="51"/>
      <c r="DY620" s="51"/>
      <c r="DZ620" s="51"/>
      <c r="EA620" s="51"/>
      <c r="EB620" s="51"/>
      <c r="EC620" s="51"/>
      <c r="ED620" s="51"/>
      <c r="EE620" s="51"/>
      <c r="EF620" s="51"/>
      <c r="EG620" s="51"/>
      <c r="EH620" s="51"/>
      <c r="EI620" s="51"/>
      <c r="EJ620" s="51"/>
      <c r="EK620" s="51"/>
      <c r="EL620" s="51"/>
      <c r="EM620" s="51"/>
      <c r="EN620" s="51"/>
      <c r="EO620" s="51"/>
      <c r="EP620" s="51"/>
      <c r="EQ620" s="51"/>
      <c r="ER620" s="51"/>
      <c r="ES620" s="51"/>
      <c r="ET620" s="51"/>
      <c r="EU620" s="51"/>
      <c r="EV620" s="51"/>
      <c r="EW620" s="51"/>
      <c r="EX620" s="51"/>
      <c r="EY620" s="51"/>
      <c r="EZ620" s="51"/>
      <c r="FA620" s="51"/>
      <c r="FB620" s="51"/>
      <c r="FC620" s="51"/>
      <c r="FD620" s="51"/>
      <c r="FE620" s="51"/>
      <c r="FF620" s="51"/>
      <c r="FG620" s="51"/>
      <c r="FH620" s="51"/>
      <c r="FI620" s="51"/>
      <c r="FJ620" s="51"/>
      <c r="FK620" s="51"/>
      <c r="FL620" s="51"/>
      <c r="FM620" s="51"/>
      <c r="FN620" s="51"/>
      <c r="FO620" s="51"/>
      <c r="FP620" s="51"/>
      <c r="FQ620" s="51"/>
      <c r="FR620" s="51"/>
      <c r="FS620" s="51"/>
      <c r="FT620" s="51"/>
      <c r="FU620" s="51"/>
      <c r="FV620" s="51"/>
      <c r="FW620" s="51"/>
      <c r="FX620" s="51"/>
      <c r="FY620" s="51"/>
      <c r="FZ620" s="51"/>
      <c r="GA620" s="51"/>
      <c r="GB620" s="51"/>
      <c r="GC620" s="51"/>
      <c r="GD620" s="51"/>
      <c r="GE620" s="51"/>
      <c r="GF620" s="51"/>
      <c r="GG620" s="51"/>
      <c r="GH620" s="51"/>
      <c r="GI620" s="51"/>
      <c r="GJ620" s="51"/>
      <c r="GK620" s="51"/>
      <c r="GL620" s="51"/>
      <c r="GM620" s="51"/>
      <c r="GN620" s="51"/>
      <c r="GO620" s="51"/>
      <c r="GP620" s="51"/>
      <c r="GQ620" s="51"/>
      <c r="GR620" s="51"/>
      <c r="GS620" s="51"/>
      <c r="GT620" s="51"/>
      <c r="GU620" s="51"/>
      <c r="GV620" s="51"/>
      <c r="GW620" s="51"/>
      <c r="GX620" s="51"/>
      <c r="GY620" s="51"/>
      <c r="GZ620" s="51"/>
      <c r="HA620" s="51"/>
      <c r="HB620" s="51"/>
      <c r="HC620" s="51"/>
      <c r="HD620" s="51"/>
      <c r="HE620" s="51"/>
      <c r="HF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1"/>
      <c r="BZ621" s="51"/>
      <c r="CA621" s="51"/>
      <c r="CB621" s="51"/>
      <c r="CC621" s="51"/>
      <c r="CD621" s="51"/>
      <c r="CE621" s="51"/>
      <c r="CF621" s="51"/>
      <c r="CG621" s="51"/>
      <c r="CH621" s="51"/>
      <c r="CI621" s="51"/>
      <c r="CJ621" s="51"/>
      <c r="CK621" s="51"/>
      <c r="CL621" s="51"/>
      <c r="CM621" s="51"/>
      <c r="CN621" s="51"/>
      <c r="CO621" s="51"/>
      <c r="CP621" s="51"/>
      <c r="CQ621" s="51"/>
      <c r="CR621" s="51"/>
      <c r="CS621" s="51"/>
      <c r="CT621" s="51"/>
      <c r="CU621" s="51"/>
      <c r="CV621" s="51"/>
      <c r="CW621" s="51"/>
      <c r="CX621" s="51"/>
      <c r="CY621" s="51"/>
      <c r="CZ621" s="51"/>
      <c r="DA621" s="51"/>
      <c r="DB621" s="51"/>
      <c r="DC621" s="51"/>
      <c r="DD621" s="51"/>
      <c r="DE621" s="51"/>
      <c r="DF621" s="51"/>
      <c r="DG621" s="51"/>
      <c r="DH621" s="51"/>
      <c r="DI621" s="51"/>
      <c r="DJ621" s="51"/>
      <c r="DK621" s="51"/>
      <c r="DL621" s="51"/>
      <c r="DM621" s="51"/>
      <c r="DN621" s="51"/>
      <c r="DO621" s="51"/>
      <c r="DP621" s="51"/>
      <c r="DQ621" s="51"/>
      <c r="DR621" s="51"/>
      <c r="DS621" s="51"/>
      <c r="DT621" s="51"/>
      <c r="DU621" s="51"/>
      <c r="DV621" s="51"/>
      <c r="DW621" s="51"/>
      <c r="DX621" s="51"/>
      <c r="DY621" s="51"/>
      <c r="DZ621" s="51"/>
      <c r="EA621" s="51"/>
      <c r="EB621" s="51"/>
      <c r="EC621" s="51"/>
      <c r="ED621" s="51"/>
      <c r="EE621" s="51"/>
      <c r="EF621" s="51"/>
      <c r="EG621" s="51"/>
      <c r="EH621" s="51"/>
      <c r="EI621" s="51"/>
      <c r="EJ621" s="51"/>
      <c r="EK621" s="51"/>
      <c r="EL621" s="51"/>
      <c r="EM621" s="51"/>
      <c r="EN621" s="51"/>
      <c r="EO621" s="51"/>
      <c r="EP621" s="51"/>
      <c r="EQ621" s="51"/>
      <c r="ER621" s="51"/>
      <c r="ES621" s="51"/>
      <c r="ET621" s="51"/>
      <c r="EU621" s="51"/>
      <c r="EV621" s="51"/>
      <c r="EW621" s="51"/>
      <c r="EX621" s="51"/>
      <c r="EY621" s="51"/>
      <c r="EZ621" s="51"/>
      <c r="FA621" s="51"/>
      <c r="FB621" s="51"/>
      <c r="FC621" s="51"/>
      <c r="FD621" s="51"/>
      <c r="FE621" s="51"/>
      <c r="FF621" s="51"/>
      <c r="FG621" s="51"/>
      <c r="FH621" s="51"/>
      <c r="FI621" s="51"/>
      <c r="FJ621" s="51"/>
      <c r="FK621" s="51"/>
      <c r="FL621" s="51"/>
      <c r="FM621" s="51"/>
      <c r="FN621" s="51"/>
      <c r="FO621" s="51"/>
      <c r="FP621" s="51"/>
      <c r="FQ621" s="51"/>
      <c r="FR621" s="51"/>
      <c r="FS621" s="51"/>
      <c r="FT621" s="51"/>
      <c r="FU621" s="51"/>
      <c r="FV621" s="51"/>
      <c r="FW621" s="51"/>
      <c r="FX621" s="51"/>
      <c r="FY621" s="51"/>
      <c r="FZ621" s="51"/>
      <c r="GA621" s="51"/>
      <c r="GB621" s="51"/>
      <c r="GC621" s="51"/>
      <c r="GD621" s="51"/>
      <c r="GE621" s="51"/>
      <c r="GF621" s="51"/>
      <c r="GG621" s="51"/>
      <c r="GH621" s="51"/>
      <c r="GI621" s="51"/>
      <c r="GJ621" s="51"/>
      <c r="GK621" s="51"/>
      <c r="GL621" s="51"/>
      <c r="GM621" s="51"/>
      <c r="GN621" s="51"/>
      <c r="GO621" s="51"/>
      <c r="GP621" s="51"/>
      <c r="GQ621" s="51"/>
      <c r="GR621" s="51"/>
      <c r="GS621" s="51"/>
      <c r="GT621" s="51"/>
      <c r="GU621" s="51"/>
      <c r="GV621" s="51"/>
      <c r="GW621" s="51"/>
      <c r="GX621" s="51"/>
      <c r="GY621" s="51"/>
      <c r="GZ621" s="51"/>
      <c r="HA621" s="51"/>
      <c r="HB621" s="51"/>
      <c r="HC621" s="51"/>
      <c r="HD621" s="51"/>
      <c r="HE621" s="51"/>
      <c r="HF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c r="CH622" s="51"/>
      <c r="CI622" s="51"/>
      <c r="CJ622" s="51"/>
      <c r="CK622" s="51"/>
      <c r="CL622" s="51"/>
      <c r="CM622" s="51"/>
      <c r="CN622" s="51"/>
      <c r="CO622" s="51"/>
      <c r="CP622" s="51"/>
      <c r="CQ622" s="51"/>
      <c r="CR622" s="51"/>
      <c r="CS622" s="51"/>
      <c r="CT622" s="51"/>
      <c r="CU622" s="51"/>
      <c r="CV622" s="51"/>
      <c r="CW622" s="51"/>
      <c r="CX622" s="51"/>
      <c r="CY622" s="51"/>
      <c r="CZ622" s="51"/>
      <c r="DA622" s="51"/>
      <c r="DB622" s="51"/>
      <c r="DC622" s="51"/>
      <c r="DD622" s="51"/>
      <c r="DE622" s="51"/>
      <c r="DF622" s="51"/>
      <c r="DG622" s="51"/>
      <c r="DH622" s="51"/>
      <c r="DI622" s="51"/>
      <c r="DJ622" s="51"/>
      <c r="DK622" s="51"/>
      <c r="DL622" s="51"/>
      <c r="DM622" s="51"/>
      <c r="DN622" s="51"/>
      <c r="DO622" s="51"/>
      <c r="DP622" s="51"/>
      <c r="DQ622" s="51"/>
      <c r="DR622" s="51"/>
      <c r="DS622" s="51"/>
      <c r="DT622" s="51"/>
      <c r="DU622" s="51"/>
      <c r="DV622" s="51"/>
      <c r="DW622" s="51"/>
      <c r="DX622" s="51"/>
      <c r="DY622" s="51"/>
      <c r="DZ622" s="51"/>
      <c r="EA622" s="51"/>
      <c r="EB622" s="51"/>
      <c r="EC622" s="51"/>
      <c r="ED622" s="51"/>
      <c r="EE622" s="51"/>
      <c r="EF622" s="51"/>
      <c r="EG622" s="51"/>
      <c r="EH622" s="51"/>
      <c r="EI622" s="51"/>
      <c r="EJ622" s="51"/>
      <c r="EK622" s="51"/>
      <c r="EL622" s="51"/>
      <c r="EM622" s="51"/>
      <c r="EN622" s="51"/>
      <c r="EO622" s="51"/>
      <c r="EP622" s="51"/>
      <c r="EQ622" s="51"/>
      <c r="ER622" s="51"/>
      <c r="ES622" s="51"/>
      <c r="ET622" s="51"/>
      <c r="EU622" s="51"/>
      <c r="EV622" s="51"/>
      <c r="EW622" s="51"/>
      <c r="EX622" s="51"/>
      <c r="EY622" s="51"/>
      <c r="EZ622" s="51"/>
      <c r="FA622" s="51"/>
      <c r="FB622" s="51"/>
      <c r="FC622" s="51"/>
      <c r="FD622" s="51"/>
      <c r="FE622" s="51"/>
      <c r="FF622" s="51"/>
      <c r="FG622" s="51"/>
      <c r="FH622" s="51"/>
      <c r="FI622" s="51"/>
      <c r="FJ622" s="51"/>
      <c r="FK622" s="51"/>
      <c r="FL622" s="51"/>
      <c r="FM622" s="51"/>
      <c r="FN622" s="51"/>
      <c r="FO622" s="51"/>
      <c r="FP622" s="51"/>
      <c r="FQ622" s="51"/>
      <c r="FR622" s="51"/>
      <c r="FS622" s="51"/>
      <c r="FT622" s="51"/>
      <c r="FU622" s="51"/>
      <c r="FV622" s="51"/>
      <c r="FW622" s="51"/>
      <c r="FX622" s="51"/>
      <c r="FY622" s="51"/>
      <c r="FZ622" s="51"/>
      <c r="GA622" s="51"/>
      <c r="GB622" s="51"/>
      <c r="GC622" s="51"/>
      <c r="GD622" s="51"/>
      <c r="GE622" s="51"/>
      <c r="GF622" s="51"/>
      <c r="GG622" s="51"/>
      <c r="GH622" s="51"/>
      <c r="GI622" s="51"/>
      <c r="GJ622" s="51"/>
      <c r="GK622" s="51"/>
      <c r="GL622" s="51"/>
      <c r="GM622" s="51"/>
      <c r="GN622" s="51"/>
      <c r="GO622" s="51"/>
      <c r="GP622" s="51"/>
      <c r="GQ622" s="51"/>
      <c r="GR622" s="51"/>
      <c r="GS622" s="51"/>
      <c r="GT622" s="51"/>
      <c r="GU622" s="51"/>
      <c r="GV622" s="51"/>
      <c r="GW622" s="51"/>
      <c r="GX622" s="51"/>
      <c r="GY622" s="51"/>
      <c r="GZ622" s="51"/>
      <c r="HA622" s="51"/>
      <c r="HB622" s="51"/>
      <c r="HC622" s="51"/>
      <c r="HD622" s="51"/>
      <c r="HE622" s="51"/>
      <c r="HF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c r="BS623" s="51"/>
      <c r="BT623" s="51"/>
      <c r="BU623" s="51"/>
      <c r="BV623" s="51"/>
      <c r="BW623" s="51"/>
      <c r="BX623" s="51"/>
      <c r="BY623" s="51"/>
      <c r="BZ623" s="51"/>
      <c r="CA623" s="51"/>
      <c r="CB623" s="51"/>
      <c r="CC623" s="51"/>
      <c r="CD623" s="51"/>
      <c r="CE623" s="51"/>
      <c r="CF623" s="51"/>
      <c r="CG623" s="51"/>
      <c r="CH623" s="51"/>
      <c r="CI623" s="51"/>
      <c r="CJ623" s="51"/>
      <c r="CK623" s="51"/>
      <c r="CL623" s="51"/>
      <c r="CM623" s="51"/>
      <c r="CN623" s="51"/>
      <c r="CO623" s="51"/>
      <c r="CP623" s="51"/>
      <c r="CQ623" s="51"/>
      <c r="CR623" s="51"/>
      <c r="CS623" s="51"/>
      <c r="CT623" s="51"/>
      <c r="CU623" s="51"/>
      <c r="CV623" s="51"/>
      <c r="CW623" s="51"/>
      <c r="CX623" s="51"/>
      <c r="CY623" s="51"/>
      <c r="CZ623" s="51"/>
      <c r="DA623" s="51"/>
      <c r="DB623" s="51"/>
      <c r="DC623" s="51"/>
      <c r="DD623" s="51"/>
      <c r="DE623" s="51"/>
      <c r="DF623" s="51"/>
      <c r="DG623" s="51"/>
      <c r="DH623" s="51"/>
      <c r="DI623" s="51"/>
      <c r="DJ623" s="51"/>
      <c r="DK623" s="51"/>
      <c r="DL623" s="51"/>
      <c r="DM623" s="51"/>
      <c r="DN623" s="51"/>
      <c r="DO623" s="51"/>
      <c r="DP623" s="51"/>
      <c r="DQ623" s="51"/>
      <c r="DR623" s="51"/>
      <c r="DS623" s="51"/>
      <c r="DT623" s="51"/>
      <c r="DU623" s="51"/>
      <c r="DV623" s="51"/>
      <c r="DW623" s="51"/>
      <c r="DX623" s="51"/>
      <c r="DY623" s="51"/>
      <c r="DZ623" s="51"/>
      <c r="EA623" s="51"/>
      <c r="EB623" s="51"/>
      <c r="EC623" s="51"/>
      <c r="ED623" s="51"/>
      <c r="EE623" s="51"/>
      <c r="EF623" s="51"/>
      <c r="EG623" s="51"/>
      <c r="EH623" s="51"/>
      <c r="EI623" s="51"/>
      <c r="EJ623" s="51"/>
      <c r="EK623" s="51"/>
      <c r="EL623" s="51"/>
      <c r="EM623" s="51"/>
      <c r="EN623" s="51"/>
      <c r="EO623" s="51"/>
      <c r="EP623" s="51"/>
      <c r="EQ623" s="51"/>
      <c r="ER623" s="51"/>
      <c r="ES623" s="51"/>
      <c r="ET623" s="51"/>
      <c r="EU623" s="51"/>
      <c r="EV623" s="51"/>
      <c r="EW623" s="51"/>
      <c r="EX623" s="51"/>
      <c r="EY623" s="51"/>
      <c r="EZ623" s="51"/>
      <c r="FA623" s="51"/>
      <c r="FB623" s="51"/>
      <c r="FC623" s="51"/>
      <c r="FD623" s="51"/>
      <c r="FE623" s="51"/>
      <c r="FF623" s="51"/>
      <c r="FG623" s="51"/>
      <c r="FH623" s="51"/>
      <c r="FI623" s="51"/>
      <c r="FJ623" s="51"/>
      <c r="FK623" s="51"/>
      <c r="FL623" s="51"/>
      <c r="FM623" s="51"/>
      <c r="FN623" s="51"/>
      <c r="FO623" s="51"/>
      <c r="FP623" s="51"/>
      <c r="FQ623" s="51"/>
      <c r="FR623" s="51"/>
      <c r="FS623" s="51"/>
      <c r="FT623" s="51"/>
      <c r="FU623" s="51"/>
      <c r="FV623" s="51"/>
      <c r="FW623" s="51"/>
      <c r="FX623" s="51"/>
      <c r="FY623" s="51"/>
      <c r="FZ623" s="51"/>
      <c r="GA623" s="51"/>
      <c r="GB623" s="51"/>
      <c r="GC623" s="51"/>
      <c r="GD623" s="51"/>
      <c r="GE623" s="51"/>
      <c r="GF623" s="51"/>
      <c r="GG623" s="51"/>
      <c r="GH623" s="51"/>
      <c r="GI623" s="51"/>
      <c r="GJ623" s="51"/>
      <c r="GK623" s="51"/>
      <c r="GL623" s="51"/>
      <c r="GM623" s="51"/>
      <c r="GN623" s="51"/>
      <c r="GO623" s="51"/>
      <c r="GP623" s="51"/>
      <c r="GQ623" s="51"/>
      <c r="GR623" s="51"/>
      <c r="GS623" s="51"/>
      <c r="GT623" s="51"/>
      <c r="GU623" s="51"/>
      <c r="GV623" s="51"/>
      <c r="GW623" s="51"/>
      <c r="GX623" s="51"/>
      <c r="GY623" s="51"/>
      <c r="GZ623" s="51"/>
      <c r="HA623" s="51"/>
      <c r="HB623" s="51"/>
      <c r="HC623" s="51"/>
      <c r="HD623" s="51"/>
      <c r="HE623" s="51"/>
      <c r="HF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1"/>
      <c r="BZ624" s="51"/>
      <c r="CA624" s="51"/>
      <c r="CB624" s="51"/>
      <c r="CC624" s="51"/>
      <c r="CD624" s="51"/>
      <c r="CE624" s="51"/>
      <c r="CF624" s="51"/>
      <c r="CG624" s="51"/>
      <c r="CH624" s="51"/>
      <c r="CI624" s="51"/>
      <c r="CJ624" s="51"/>
      <c r="CK624" s="51"/>
      <c r="CL624" s="51"/>
      <c r="CM624" s="51"/>
      <c r="CN624" s="51"/>
      <c r="CO624" s="51"/>
      <c r="CP624" s="51"/>
      <c r="CQ624" s="51"/>
      <c r="CR624" s="51"/>
      <c r="CS624" s="51"/>
      <c r="CT624" s="51"/>
      <c r="CU624" s="51"/>
      <c r="CV624" s="51"/>
      <c r="CW624" s="51"/>
      <c r="CX624" s="51"/>
      <c r="CY624" s="51"/>
      <c r="CZ624" s="51"/>
      <c r="DA624" s="51"/>
      <c r="DB624" s="51"/>
      <c r="DC624" s="51"/>
      <c r="DD624" s="51"/>
      <c r="DE624" s="51"/>
      <c r="DF624" s="51"/>
      <c r="DG624" s="51"/>
      <c r="DH624" s="51"/>
      <c r="DI624" s="51"/>
      <c r="DJ624" s="51"/>
      <c r="DK624" s="51"/>
      <c r="DL624" s="51"/>
      <c r="DM624" s="51"/>
      <c r="DN624" s="51"/>
      <c r="DO624" s="51"/>
      <c r="DP624" s="51"/>
      <c r="DQ624" s="51"/>
      <c r="DR624" s="51"/>
      <c r="DS624" s="51"/>
      <c r="DT624" s="51"/>
      <c r="DU624" s="51"/>
      <c r="DV624" s="51"/>
      <c r="DW624" s="51"/>
      <c r="DX624" s="51"/>
      <c r="DY624" s="51"/>
      <c r="DZ624" s="51"/>
      <c r="EA624" s="51"/>
      <c r="EB624" s="51"/>
      <c r="EC624" s="51"/>
      <c r="ED624" s="51"/>
      <c r="EE624" s="51"/>
      <c r="EF624" s="51"/>
      <c r="EG624" s="51"/>
      <c r="EH624" s="51"/>
      <c r="EI624" s="51"/>
      <c r="EJ624" s="51"/>
      <c r="EK624" s="51"/>
      <c r="EL624" s="51"/>
      <c r="EM624" s="51"/>
      <c r="EN624" s="51"/>
      <c r="EO624" s="51"/>
      <c r="EP624" s="51"/>
      <c r="EQ624" s="51"/>
      <c r="ER624" s="51"/>
      <c r="ES624" s="51"/>
      <c r="ET624" s="51"/>
      <c r="EU624" s="51"/>
      <c r="EV624" s="51"/>
      <c r="EW624" s="51"/>
      <c r="EX624" s="51"/>
      <c r="EY624" s="51"/>
      <c r="EZ624" s="51"/>
      <c r="FA624" s="51"/>
      <c r="FB624" s="51"/>
      <c r="FC624" s="51"/>
      <c r="FD624" s="51"/>
      <c r="FE624" s="51"/>
      <c r="FF624" s="51"/>
      <c r="FG624" s="51"/>
      <c r="FH624" s="51"/>
      <c r="FI624" s="51"/>
      <c r="FJ624" s="51"/>
      <c r="FK624" s="51"/>
      <c r="FL624" s="51"/>
      <c r="FM624" s="51"/>
      <c r="FN624" s="51"/>
      <c r="FO624" s="51"/>
      <c r="FP624" s="51"/>
      <c r="FQ624" s="51"/>
      <c r="FR624" s="51"/>
      <c r="FS624" s="51"/>
      <c r="FT624" s="51"/>
      <c r="FU624" s="51"/>
      <c r="FV624" s="51"/>
      <c r="FW624" s="51"/>
      <c r="FX624" s="51"/>
      <c r="FY624" s="51"/>
      <c r="FZ624" s="51"/>
      <c r="GA624" s="51"/>
      <c r="GB624" s="51"/>
      <c r="GC624" s="51"/>
      <c r="GD624" s="51"/>
      <c r="GE624" s="51"/>
      <c r="GF624" s="51"/>
      <c r="GG624" s="51"/>
      <c r="GH624" s="51"/>
      <c r="GI624" s="51"/>
      <c r="GJ624" s="51"/>
      <c r="GK624" s="51"/>
      <c r="GL624" s="51"/>
      <c r="GM624" s="51"/>
      <c r="GN624" s="51"/>
      <c r="GO624" s="51"/>
      <c r="GP624" s="51"/>
      <c r="GQ624" s="51"/>
      <c r="GR624" s="51"/>
      <c r="GS624" s="51"/>
      <c r="GT624" s="51"/>
      <c r="GU624" s="51"/>
      <c r="GV624" s="51"/>
      <c r="GW624" s="51"/>
      <c r="GX624" s="51"/>
      <c r="GY624" s="51"/>
      <c r="GZ624" s="51"/>
      <c r="HA624" s="51"/>
      <c r="HB624" s="51"/>
      <c r="HC624" s="51"/>
      <c r="HD624" s="51"/>
      <c r="HE624" s="51"/>
      <c r="HF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c r="BS625" s="51"/>
      <c r="BT625" s="51"/>
      <c r="BU625" s="51"/>
      <c r="BV625" s="51"/>
      <c r="BW625" s="51"/>
      <c r="BX625" s="51"/>
      <c r="BY625" s="51"/>
      <c r="BZ625" s="51"/>
      <c r="CA625" s="51"/>
      <c r="CB625" s="51"/>
      <c r="CC625" s="51"/>
      <c r="CD625" s="51"/>
      <c r="CE625" s="51"/>
      <c r="CF625" s="51"/>
      <c r="CG625" s="51"/>
      <c r="CH625" s="51"/>
      <c r="CI625" s="51"/>
      <c r="CJ625" s="51"/>
      <c r="CK625" s="51"/>
      <c r="CL625" s="51"/>
      <c r="CM625" s="51"/>
      <c r="CN625" s="51"/>
      <c r="CO625" s="51"/>
      <c r="CP625" s="51"/>
      <c r="CQ625" s="51"/>
      <c r="CR625" s="51"/>
      <c r="CS625" s="51"/>
      <c r="CT625" s="51"/>
      <c r="CU625" s="51"/>
      <c r="CV625" s="51"/>
      <c r="CW625" s="51"/>
      <c r="CX625" s="51"/>
      <c r="CY625" s="51"/>
      <c r="CZ625" s="51"/>
      <c r="DA625" s="51"/>
      <c r="DB625" s="51"/>
      <c r="DC625" s="51"/>
      <c r="DD625" s="51"/>
      <c r="DE625" s="51"/>
      <c r="DF625" s="51"/>
      <c r="DG625" s="51"/>
      <c r="DH625" s="51"/>
      <c r="DI625" s="51"/>
      <c r="DJ625" s="51"/>
      <c r="DK625" s="51"/>
      <c r="DL625" s="51"/>
      <c r="DM625" s="51"/>
      <c r="DN625" s="51"/>
      <c r="DO625" s="51"/>
      <c r="DP625" s="51"/>
      <c r="DQ625" s="51"/>
      <c r="DR625" s="51"/>
      <c r="DS625" s="51"/>
      <c r="DT625" s="51"/>
      <c r="DU625" s="51"/>
      <c r="DV625" s="51"/>
      <c r="DW625" s="51"/>
      <c r="DX625" s="51"/>
      <c r="DY625" s="51"/>
      <c r="DZ625" s="51"/>
      <c r="EA625" s="51"/>
      <c r="EB625" s="51"/>
      <c r="EC625" s="51"/>
      <c r="ED625" s="51"/>
      <c r="EE625" s="51"/>
      <c r="EF625" s="51"/>
      <c r="EG625" s="51"/>
      <c r="EH625" s="51"/>
      <c r="EI625" s="51"/>
      <c r="EJ625" s="51"/>
      <c r="EK625" s="51"/>
      <c r="EL625" s="51"/>
      <c r="EM625" s="51"/>
      <c r="EN625" s="51"/>
      <c r="EO625" s="51"/>
      <c r="EP625" s="51"/>
      <c r="EQ625" s="51"/>
      <c r="ER625" s="51"/>
      <c r="ES625" s="51"/>
      <c r="ET625" s="51"/>
      <c r="EU625" s="51"/>
      <c r="EV625" s="51"/>
      <c r="EW625" s="51"/>
      <c r="EX625" s="51"/>
      <c r="EY625" s="51"/>
      <c r="EZ625" s="51"/>
      <c r="FA625" s="51"/>
      <c r="FB625" s="51"/>
      <c r="FC625" s="51"/>
      <c r="FD625" s="51"/>
      <c r="FE625" s="51"/>
      <c r="FF625" s="51"/>
      <c r="FG625" s="51"/>
      <c r="FH625" s="51"/>
      <c r="FI625" s="51"/>
      <c r="FJ625" s="51"/>
      <c r="FK625" s="51"/>
      <c r="FL625" s="51"/>
      <c r="FM625" s="51"/>
      <c r="FN625" s="51"/>
      <c r="FO625" s="51"/>
      <c r="FP625" s="51"/>
      <c r="FQ625" s="51"/>
      <c r="FR625" s="51"/>
      <c r="FS625" s="51"/>
      <c r="FT625" s="51"/>
      <c r="FU625" s="51"/>
      <c r="FV625" s="51"/>
      <c r="FW625" s="51"/>
      <c r="FX625" s="51"/>
      <c r="FY625" s="51"/>
      <c r="FZ625" s="51"/>
      <c r="GA625" s="51"/>
      <c r="GB625" s="51"/>
      <c r="GC625" s="51"/>
      <c r="GD625" s="51"/>
      <c r="GE625" s="51"/>
      <c r="GF625" s="51"/>
      <c r="GG625" s="51"/>
      <c r="GH625" s="51"/>
      <c r="GI625" s="51"/>
      <c r="GJ625" s="51"/>
      <c r="GK625" s="51"/>
      <c r="GL625" s="51"/>
      <c r="GM625" s="51"/>
      <c r="GN625" s="51"/>
      <c r="GO625" s="51"/>
      <c r="GP625" s="51"/>
      <c r="GQ625" s="51"/>
      <c r="GR625" s="51"/>
      <c r="GS625" s="51"/>
      <c r="GT625" s="51"/>
      <c r="GU625" s="51"/>
      <c r="GV625" s="51"/>
      <c r="GW625" s="51"/>
      <c r="GX625" s="51"/>
      <c r="GY625" s="51"/>
      <c r="GZ625" s="51"/>
      <c r="HA625" s="51"/>
      <c r="HB625" s="51"/>
      <c r="HC625" s="51"/>
      <c r="HD625" s="51"/>
      <c r="HE625" s="51"/>
      <c r="HF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c r="BS626" s="51"/>
      <c r="BT626" s="51"/>
      <c r="BU626" s="51"/>
      <c r="BV626" s="51"/>
      <c r="BW626" s="51"/>
      <c r="BX626" s="51"/>
      <c r="BY626" s="51"/>
      <c r="BZ626" s="51"/>
      <c r="CA626" s="51"/>
      <c r="CB626" s="51"/>
      <c r="CC626" s="51"/>
      <c r="CD626" s="51"/>
      <c r="CE626" s="51"/>
      <c r="CF626" s="51"/>
      <c r="CG626" s="51"/>
      <c r="CH626" s="51"/>
      <c r="CI626" s="51"/>
      <c r="CJ626" s="51"/>
      <c r="CK626" s="51"/>
      <c r="CL626" s="51"/>
      <c r="CM626" s="51"/>
      <c r="CN626" s="51"/>
      <c r="CO626" s="51"/>
      <c r="CP626" s="51"/>
      <c r="CQ626" s="51"/>
      <c r="CR626" s="51"/>
      <c r="CS626" s="51"/>
      <c r="CT626" s="51"/>
      <c r="CU626" s="51"/>
      <c r="CV626" s="51"/>
      <c r="CW626" s="51"/>
      <c r="CX626" s="51"/>
      <c r="CY626" s="51"/>
      <c r="CZ626" s="51"/>
      <c r="DA626" s="51"/>
      <c r="DB626" s="51"/>
      <c r="DC626" s="51"/>
      <c r="DD626" s="51"/>
      <c r="DE626" s="51"/>
      <c r="DF626" s="51"/>
      <c r="DG626" s="51"/>
      <c r="DH626" s="51"/>
      <c r="DI626" s="51"/>
      <c r="DJ626" s="51"/>
      <c r="DK626" s="51"/>
      <c r="DL626" s="51"/>
      <c r="DM626" s="51"/>
      <c r="DN626" s="51"/>
      <c r="DO626" s="51"/>
      <c r="DP626" s="51"/>
      <c r="DQ626" s="51"/>
      <c r="DR626" s="51"/>
      <c r="DS626" s="51"/>
      <c r="DT626" s="51"/>
      <c r="DU626" s="51"/>
      <c r="DV626" s="51"/>
      <c r="DW626" s="51"/>
      <c r="DX626" s="51"/>
      <c r="DY626" s="51"/>
      <c r="DZ626" s="51"/>
      <c r="EA626" s="51"/>
      <c r="EB626" s="51"/>
      <c r="EC626" s="51"/>
      <c r="ED626" s="51"/>
      <c r="EE626" s="51"/>
      <c r="EF626" s="51"/>
      <c r="EG626" s="51"/>
      <c r="EH626" s="51"/>
      <c r="EI626" s="51"/>
      <c r="EJ626" s="51"/>
      <c r="EK626" s="51"/>
      <c r="EL626" s="51"/>
      <c r="EM626" s="51"/>
      <c r="EN626" s="51"/>
      <c r="EO626" s="51"/>
      <c r="EP626" s="51"/>
      <c r="EQ626" s="51"/>
      <c r="ER626" s="51"/>
      <c r="ES626" s="51"/>
      <c r="ET626" s="51"/>
      <c r="EU626" s="51"/>
      <c r="EV626" s="51"/>
      <c r="EW626" s="51"/>
      <c r="EX626" s="51"/>
      <c r="EY626" s="51"/>
      <c r="EZ626" s="51"/>
      <c r="FA626" s="51"/>
      <c r="FB626" s="51"/>
      <c r="FC626" s="51"/>
      <c r="FD626" s="51"/>
      <c r="FE626" s="51"/>
      <c r="FF626" s="51"/>
      <c r="FG626" s="51"/>
      <c r="FH626" s="51"/>
      <c r="FI626" s="51"/>
      <c r="FJ626" s="51"/>
      <c r="FK626" s="51"/>
      <c r="FL626" s="51"/>
      <c r="FM626" s="51"/>
      <c r="FN626" s="51"/>
      <c r="FO626" s="51"/>
      <c r="FP626" s="51"/>
      <c r="FQ626" s="51"/>
      <c r="FR626" s="51"/>
      <c r="FS626" s="51"/>
      <c r="FT626" s="51"/>
      <c r="FU626" s="51"/>
      <c r="FV626" s="51"/>
      <c r="FW626" s="51"/>
      <c r="FX626" s="51"/>
      <c r="FY626" s="51"/>
      <c r="FZ626" s="51"/>
      <c r="GA626" s="51"/>
      <c r="GB626" s="51"/>
      <c r="GC626" s="51"/>
      <c r="GD626" s="51"/>
      <c r="GE626" s="51"/>
      <c r="GF626" s="51"/>
      <c r="GG626" s="51"/>
      <c r="GH626" s="51"/>
      <c r="GI626" s="51"/>
      <c r="GJ626" s="51"/>
      <c r="GK626" s="51"/>
      <c r="GL626" s="51"/>
      <c r="GM626" s="51"/>
      <c r="GN626" s="51"/>
      <c r="GO626" s="51"/>
      <c r="GP626" s="51"/>
      <c r="GQ626" s="51"/>
      <c r="GR626" s="51"/>
      <c r="GS626" s="51"/>
      <c r="GT626" s="51"/>
      <c r="GU626" s="51"/>
      <c r="GV626" s="51"/>
      <c r="GW626" s="51"/>
      <c r="GX626" s="51"/>
      <c r="GY626" s="51"/>
      <c r="GZ626" s="51"/>
      <c r="HA626" s="51"/>
      <c r="HB626" s="51"/>
      <c r="HC626" s="51"/>
      <c r="HD626" s="51"/>
      <c r="HE626" s="51"/>
      <c r="HF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c r="BS627" s="51"/>
      <c r="BT627" s="51"/>
      <c r="BU627" s="51"/>
      <c r="BV627" s="51"/>
      <c r="BW627" s="51"/>
      <c r="BX627" s="51"/>
      <c r="BY627" s="51"/>
      <c r="BZ627" s="51"/>
      <c r="CA627" s="51"/>
      <c r="CB627" s="51"/>
      <c r="CC627" s="51"/>
      <c r="CD627" s="51"/>
      <c r="CE627" s="51"/>
      <c r="CF627" s="51"/>
      <c r="CG627" s="51"/>
      <c r="CH627" s="51"/>
      <c r="CI627" s="51"/>
      <c r="CJ627" s="51"/>
      <c r="CK627" s="51"/>
      <c r="CL627" s="51"/>
      <c r="CM627" s="51"/>
      <c r="CN627" s="51"/>
      <c r="CO627" s="51"/>
      <c r="CP627" s="51"/>
      <c r="CQ627" s="51"/>
      <c r="CR627" s="51"/>
      <c r="CS627" s="51"/>
      <c r="CT627" s="51"/>
      <c r="CU627" s="51"/>
      <c r="CV627" s="51"/>
      <c r="CW627" s="51"/>
      <c r="CX627" s="51"/>
      <c r="CY627" s="51"/>
      <c r="CZ627" s="51"/>
      <c r="DA627" s="51"/>
      <c r="DB627" s="51"/>
      <c r="DC627" s="51"/>
      <c r="DD627" s="51"/>
      <c r="DE627" s="51"/>
      <c r="DF627" s="51"/>
      <c r="DG627" s="51"/>
      <c r="DH627" s="51"/>
      <c r="DI627" s="51"/>
      <c r="DJ627" s="51"/>
      <c r="DK627" s="51"/>
      <c r="DL627" s="51"/>
      <c r="DM627" s="51"/>
      <c r="DN627" s="51"/>
      <c r="DO627" s="51"/>
      <c r="DP627" s="51"/>
      <c r="DQ627" s="51"/>
      <c r="DR627" s="51"/>
      <c r="DS627" s="51"/>
      <c r="DT627" s="51"/>
      <c r="DU627" s="51"/>
      <c r="DV627" s="51"/>
      <c r="DW627" s="51"/>
      <c r="DX627" s="51"/>
      <c r="DY627" s="51"/>
      <c r="DZ627" s="51"/>
      <c r="EA627" s="51"/>
      <c r="EB627" s="51"/>
      <c r="EC627" s="51"/>
      <c r="ED627" s="51"/>
      <c r="EE627" s="51"/>
      <c r="EF627" s="51"/>
      <c r="EG627" s="51"/>
      <c r="EH627" s="51"/>
      <c r="EI627" s="51"/>
      <c r="EJ627" s="51"/>
      <c r="EK627" s="51"/>
      <c r="EL627" s="51"/>
      <c r="EM627" s="51"/>
      <c r="EN627" s="51"/>
      <c r="EO627" s="51"/>
      <c r="EP627" s="51"/>
      <c r="EQ627" s="51"/>
      <c r="ER627" s="51"/>
      <c r="ES627" s="51"/>
      <c r="ET627" s="51"/>
      <c r="EU627" s="51"/>
      <c r="EV627" s="51"/>
      <c r="EW627" s="51"/>
      <c r="EX627" s="51"/>
      <c r="EY627" s="51"/>
      <c r="EZ627" s="51"/>
      <c r="FA627" s="51"/>
      <c r="FB627" s="51"/>
      <c r="FC627" s="51"/>
      <c r="FD627" s="51"/>
      <c r="FE627" s="51"/>
      <c r="FF627" s="51"/>
      <c r="FG627" s="51"/>
      <c r="FH627" s="51"/>
      <c r="FI627" s="51"/>
      <c r="FJ627" s="51"/>
      <c r="FK627" s="51"/>
      <c r="FL627" s="51"/>
      <c r="FM627" s="51"/>
      <c r="FN627" s="51"/>
      <c r="FO627" s="51"/>
      <c r="FP627" s="51"/>
      <c r="FQ627" s="51"/>
      <c r="FR627" s="51"/>
      <c r="FS627" s="51"/>
      <c r="FT627" s="51"/>
      <c r="FU627" s="51"/>
      <c r="FV627" s="51"/>
      <c r="FW627" s="51"/>
      <c r="FX627" s="51"/>
      <c r="FY627" s="51"/>
      <c r="FZ627" s="51"/>
      <c r="GA627" s="51"/>
      <c r="GB627" s="51"/>
      <c r="GC627" s="51"/>
      <c r="GD627" s="51"/>
      <c r="GE627" s="51"/>
      <c r="GF627" s="51"/>
      <c r="GG627" s="51"/>
      <c r="GH627" s="51"/>
      <c r="GI627" s="51"/>
      <c r="GJ627" s="51"/>
      <c r="GK627" s="51"/>
      <c r="GL627" s="51"/>
      <c r="GM627" s="51"/>
      <c r="GN627" s="51"/>
      <c r="GO627" s="51"/>
      <c r="GP627" s="51"/>
      <c r="GQ627" s="51"/>
      <c r="GR627" s="51"/>
      <c r="GS627" s="51"/>
      <c r="GT627" s="51"/>
      <c r="GU627" s="51"/>
      <c r="GV627" s="51"/>
      <c r="GW627" s="51"/>
      <c r="GX627" s="51"/>
      <c r="GY627" s="51"/>
      <c r="GZ627" s="51"/>
      <c r="HA627" s="51"/>
      <c r="HB627" s="51"/>
      <c r="HC627" s="51"/>
      <c r="HD627" s="51"/>
      <c r="HE627" s="51"/>
      <c r="HF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c r="BS628" s="51"/>
      <c r="BT628" s="51"/>
      <c r="BU628" s="51"/>
      <c r="BV628" s="51"/>
      <c r="BW628" s="51"/>
      <c r="BX628" s="51"/>
      <c r="BY628" s="51"/>
      <c r="BZ628" s="51"/>
      <c r="CA628" s="51"/>
      <c r="CB628" s="51"/>
      <c r="CC628" s="51"/>
      <c r="CD628" s="51"/>
      <c r="CE628" s="51"/>
      <c r="CF628" s="51"/>
      <c r="CG628" s="51"/>
      <c r="CH628" s="51"/>
      <c r="CI628" s="51"/>
      <c r="CJ628" s="51"/>
      <c r="CK628" s="51"/>
      <c r="CL628" s="51"/>
      <c r="CM628" s="51"/>
      <c r="CN628" s="51"/>
      <c r="CO628" s="51"/>
      <c r="CP628" s="51"/>
      <c r="CQ628" s="51"/>
      <c r="CR628" s="51"/>
      <c r="CS628" s="51"/>
      <c r="CT628" s="51"/>
      <c r="CU628" s="51"/>
      <c r="CV628" s="51"/>
      <c r="CW628" s="51"/>
      <c r="CX628" s="51"/>
      <c r="CY628" s="51"/>
      <c r="CZ628" s="51"/>
      <c r="DA628" s="51"/>
      <c r="DB628" s="51"/>
      <c r="DC628" s="51"/>
      <c r="DD628" s="51"/>
      <c r="DE628" s="51"/>
      <c r="DF628" s="51"/>
      <c r="DG628" s="51"/>
      <c r="DH628" s="51"/>
      <c r="DI628" s="51"/>
      <c r="DJ628" s="51"/>
      <c r="DK628" s="51"/>
      <c r="DL628" s="51"/>
      <c r="DM628" s="51"/>
      <c r="DN628" s="51"/>
      <c r="DO628" s="51"/>
      <c r="DP628" s="51"/>
      <c r="DQ628" s="51"/>
      <c r="DR628" s="51"/>
      <c r="DS628" s="51"/>
      <c r="DT628" s="51"/>
      <c r="DU628" s="51"/>
      <c r="DV628" s="51"/>
      <c r="DW628" s="51"/>
      <c r="DX628" s="51"/>
      <c r="DY628" s="51"/>
      <c r="DZ628" s="51"/>
      <c r="EA628" s="51"/>
      <c r="EB628" s="51"/>
      <c r="EC628" s="51"/>
      <c r="ED628" s="51"/>
      <c r="EE628" s="51"/>
      <c r="EF628" s="51"/>
      <c r="EG628" s="51"/>
      <c r="EH628" s="51"/>
      <c r="EI628" s="51"/>
      <c r="EJ628" s="51"/>
      <c r="EK628" s="51"/>
      <c r="EL628" s="51"/>
      <c r="EM628" s="51"/>
      <c r="EN628" s="51"/>
      <c r="EO628" s="51"/>
      <c r="EP628" s="51"/>
      <c r="EQ628" s="51"/>
      <c r="ER628" s="51"/>
      <c r="ES628" s="51"/>
      <c r="ET628" s="51"/>
      <c r="EU628" s="51"/>
      <c r="EV628" s="51"/>
      <c r="EW628" s="51"/>
      <c r="EX628" s="51"/>
      <c r="EY628" s="51"/>
      <c r="EZ628" s="51"/>
      <c r="FA628" s="51"/>
      <c r="FB628" s="51"/>
      <c r="FC628" s="51"/>
      <c r="FD628" s="51"/>
      <c r="FE628" s="51"/>
      <c r="FF628" s="51"/>
      <c r="FG628" s="51"/>
      <c r="FH628" s="51"/>
      <c r="FI628" s="51"/>
      <c r="FJ628" s="51"/>
      <c r="FK628" s="51"/>
      <c r="FL628" s="51"/>
      <c r="FM628" s="51"/>
      <c r="FN628" s="51"/>
      <c r="FO628" s="51"/>
      <c r="FP628" s="51"/>
      <c r="FQ628" s="51"/>
      <c r="FR628" s="51"/>
      <c r="FS628" s="51"/>
      <c r="FT628" s="51"/>
      <c r="FU628" s="51"/>
      <c r="FV628" s="51"/>
      <c r="FW628" s="51"/>
      <c r="FX628" s="51"/>
      <c r="FY628" s="51"/>
      <c r="FZ628" s="51"/>
      <c r="GA628" s="51"/>
      <c r="GB628" s="51"/>
      <c r="GC628" s="51"/>
      <c r="GD628" s="51"/>
      <c r="GE628" s="51"/>
      <c r="GF628" s="51"/>
      <c r="GG628" s="51"/>
      <c r="GH628" s="51"/>
      <c r="GI628" s="51"/>
      <c r="GJ628" s="51"/>
      <c r="GK628" s="51"/>
      <c r="GL628" s="51"/>
      <c r="GM628" s="51"/>
      <c r="GN628" s="51"/>
      <c r="GO628" s="51"/>
      <c r="GP628" s="51"/>
      <c r="GQ628" s="51"/>
      <c r="GR628" s="51"/>
      <c r="GS628" s="51"/>
      <c r="GT628" s="51"/>
      <c r="GU628" s="51"/>
      <c r="GV628" s="51"/>
      <c r="GW628" s="51"/>
      <c r="GX628" s="51"/>
      <c r="GY628" s="51"/>
      <c r="GZ628" s="51"/>
      <c r="HA628" s="51"/>
      <c r="HB628" s="51"/>
      <c r="HC628" s="51"/>
      <c r="HD628" s="51"/>
      <c r="HE628" s="51"/>
      <c r="HF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c r="BS629" s="51"/>
      <c r="BT629" s="51"/>
      <c r="BU629" s="51"/>
      <c r="BV629" s="51"/>
      <c r="BW629" s="51"/>
      <c r="BX629" s="51"/>
      <c r="BY629" s="51"/>
      <c r="BZ629" s="51"/>
      <c r="CA629" s="51"/>
      <c r="CB629" s="51"/>
      <c r="CC629" s="51"/>
      <c r="CD629" s="51"/>
      <c r="CE629" s="51"/>
      <c r="CF629" s="51"/>
      <c r="CG629" s="51"/>
      <c r="CH629" s="51"/>
      <c r="CI629" s="51"/>
      <c r="CJ629" s="51"/>
      <c r="CK629" s="51"/>
      <c r="CL629" s="51"/>
      <c r="CM629" s="51"/>
      <c r="CN629" s="51"/>
      <c r="CO629" s="51"/>
      <c r="CP629" s="51"/>
      <c r="CQ629" s="51"/>
      <c r="CR629" s="51"/>
      <c r="CS629" s="51"/>
      <c r="CT629" s="51"/>
      <c r="CU629" s="51"/>
      <c r="CV629" s="51"/>
      <c r="CW629" s="51"/>
      <c r="CX629" s="51"/>
      <c r="CY629" s="51"/>
      <c r="CZ629" s="51"/>
      <c r="DA629" s="51"/>
      <c r="DB629" s="51"/>
      <c r="DC629" s="51"/>
      <c r="DD629" s="51"/>
      <c r="DE629" s="51"/>
      <c r="DF629" s="51"/>
      <c r="DG629" s="51"/>
      <c r="DH629" s="51"/>
      <c r="DI629" s="51"/>
      <c r="DJ629" s="51"/>
      <c r="DK629" s="51"/>
      <c r="DL629" s="51"/>
      <c r="DM629" s="51"/>
      <c r="DN629" s="51"/>
      <c r="DO629" s="51"/>
      <c r="DP629" s="51"/>
      <c r="DQ629" s="51"/>
      <c r="DR629" s="51"/>
      <c r="DS629" s="51"/>
      <c r="DT629" s="51"/>
      <c r="DU629" s="51"/>
      <c r="DV629" s="51"/>
      <c r="DW629" s="51"/>
      <c r="DX629" s="51"/>
      <c r="DY629" s="51"/>
      <c r="DZ629" s="51"/>
      <c r="EA629" s="51"/>
      <c r="EB629" s="51"/>
      <c r="EC629" s="51"/>
      <c r="ED629" s="51"/>
      <c r="EE629" s="51"/>
      <c r="EF629" s="51"/>
      <c r="EG629" s="51"/>
      <c r="EH629" s="51"/>
      <c r="EI629" s="51"/>
      <c r="EJ629" s="51"/>
      <c r="EK629" s="51"/>
      <c r="EL629" s="51"/>
      <c r="EM629" s="51"/>
      <c r="EN629" s="51"/>
      <c r="EO629" s="51"/>
      <c r="EP629" s="51"/>
      <c r="EQ629" s="51"/>
      <c r="ER629" s="51"/>
      <c r="ES629" s="51"/>
      <c r="ET629" s="51"/>
      <c r="EU629" s="51"/>
      <c r="EV629" s="51"/>
      <c r="EW629" s="51"/>
      <c r="EX629" s="51"/>
      <c r="EY629" s="51"/>
      <c r="EZ629" s="51"/>
      <c r="FA629" s="51"/>
      <c r="FB629" s="51"/>
      <c r="FC629" s="51"/>
      <c r="FD629" s="51"/>
      <c r="FE629" s="51"/>
      <c r="FF629" s="51"/>
      <c r="FG629" s="51"/>
      <c r="FH629" s="51"/>
      <c r="FI629" s="51"/>
      <c r="FJ629" s="51"/>
      <c r="FK629" s="51"/>
      <c r="FL629" s="51"/>
      <c r="FM629" s="51"/>
      <c r="FN629" s="51"/>
      <c r="FO629" s="51"/>
      <c r="FP629" s="51"/>
      <c r="FQ629" s="51"/>
      <c r="FR629" s="51"/>
      <c r="FS629" s="51"/>
      <c r="FT629" s="51"/>
      <c r="FU629" s="51"/>
      <c r="FV629" s="51"/>
      <c r="FW629" s="51"/>
      <c r="FX629" s="51"/>
      <c r="FY629" s="51"/>
      <c r="FZ629" s="51"/>
      <c r="GA629" s="51"/>
      <c r="GB629" s="51"/>
      <c r="GC629" s="51"/>
      <c r="GD629" s="51"/>
      <c r="GE629" s="51"/>
      <c r="GF629" s="51"/>
      <c r="GG629" s="51"/>
      <c r="GH629" s="51"/>
      <c r="GI629" s="51"/>
      <c r="GJ629" s="51"/>
      <c r="GK629" s="51"/>
      <c r="GL629" s="51"/>
      <c r="GM629" s="51"/>
      <c r="GN629" s="51"/>
      <c r="GO629" s="51"/>
      <c r="GP629" s="51"/>
      <c r="GQ629" s="51"/>
      <c r="GR629" s="51"/>
      <c r="GS629" s="51"/>
      <c r="GT629" s="51"/>
      <c r="GU629" s="51"/>
      <c r="GV629" s="51"/>
      <c r="GW629" s="51"/>
      <c r="GX629" s="51"/>
      <c r="GY629" s="51"/>
      <c r="GZ629" s="51"/>
      <c r="HA629" s="51"/>
      <c r="HB629" s="51"/>
      <c r="HC629" s="51"/>
      <c r="HD629" s="51"/>
      <c r="HE629" s="51"/>
      <c r="HF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c r="BZ630" s="51"/>
      <c r="CA630" s="51"/>
      <c r="CB630" s="51"/>
      <c r="CC630" s="51"/>
      <c r="CD630" s="51"/>
      <c r="CE630" s="51"/>
      <c r="CF630" s="51"/>
      <c r="CG630" s="51"/>
      <c r="CH630" s="51"/>
      <c r="CI630" s="51"/>
      <c r="CJ630" s="51"/>
      <c r="CK630" s="51"/>
      <c r="CL630" s="51"/>
      <c r="CM630" s="51"/>
      <c r="CN630" s="51"/>
      <c r="CO630" s="51"/>
      <c r="CP630" s="51"/>
      <c r="CQ630" s="51"/>
      <c r="CR630" s="51"/>
      <c r="CS630" s="51"/>
      <c r="CT630" s="51"/>
      <c r="CU630" s="51"/>
      <c r="CV630" s="51"/>
      <c r="CW630" s="51"/>
      <c r="CX630" s="51"/>
      <c r="CY630" s="51"/>
      <c r="CZ630" s="51"/>
      <c r="DA630" s="51"/>
      <c r="DB630" s="51"/>
      <c r="DC630" s="51"/>
      <c r="DD630" s="51"/>
      <c r="DE630" s="51"/>
      <c r="DF630" s="51"/>
      <c r="DG630" s="51"/>
      <c r="DH630" s="51"/>
      <c r="DI630" s="51"/>
      <c r="DJ630" s="51"/>
      <c r="DK630" s="51"/>
      <c r="DL630" s="51"/>
      <c r="DM630" s="51"/>
      <c r="DN630" s="51"/>
      <c r="DO630" s="51"/>
      <c r="DP630" s="51"/>
      <c r="DQ630" s="51"/>
      <c r="DR630" s="51"/>
      <c r="DS630" s="51"/>
      <c r="DT630" s="51"/>
      <c r="DU630" s="51"/>
      <c r="DV630" s="51"/>
      <c r="DW630" s="51"/>
      <c r="DX630" s="51"/>
      <c r="DY630" s="51"/>
      <c r="DZ630" s="51"/>
      <c r="EA630" s="51"/>
      <c r="EB630" s="51"/>
      <c r="EC630" s="51"/>
      <c r="ED630" s="51"/>
      <c r="EE630" s="51"/>
      <c r="EF630" s="51"/>
      <c r="EG630" s="51"/>
      <c r="EH630" s="51"/>
      <c r="EI630" s="51"/>
      <c r="EJ630" s="51"/>
      <c r="EK630" s="51"/>
      <c r="EL630" s="51"/>
      <c r="EM630" s="51"/>
      <c r="EN630" s="51"/>
      <c r="EO630" s="51"/>
      <c r="EP630" s="51"/>
      <c r="EQ630" s="51"/>
      <c r="ER630" s="51"/>
      <c r="ES630" s="51"/>
      <c r="ET630" s="51"/>
      <c r="EU630" s="51"/>
      <c r="EV630" s="51"/>
      <c r="EW630" s="51"/>
      <c r="EX630" s="51"/>
      <c r="EY630" s="51"/>
      <c r="EZ630" s="51"/>
      <c r="FA630" s="51"/>
      <c r="FB630" s="51"/>
      <c r="FC630" s="51"/>
      <c r="FD630" s="51"/>
      <c r="FE630" s="51"/>
      <c r="FF630" s="51"/>
      <c r="FG630" s="51"/>
      <c r="FH630" s="51"/>
      <c r="FI630" s="51"/>
      <c r="FJ630" s="51"/>
      <c r="FK630" s="51"/>
      <c r="FL630" s="51"/>
      <c r="FM630" s="51"/>
      <c r="FN630" s="51"/>
      <c r="FO630" s="51"/>
      <c r="FP630" s="51"/>
      <c r="FQ630" s="51"/>
      <c r="FR630" s="51"/>
      <c r="FS630" s="51"/>
      <c r="FT630" s="51"/>
      <c r="FU630" s="51"/>
      <c r="FV630" s="51"/>
      <c r="FW630" s="51"/>
      <c r="FX630" s="51"/>
      <c r="FY630" s="51"/>
      <c r="FZ630" s="51"/>
      <c r="GA630" s="51"/>
      <c r="GB630" s="51"/>
      <c r="GC630" s="51"/>
      <c r="GD630" s="51"/>
      <c r="GE630" s="51"/>
      <c r="GF630" s="51"/>
      <c r="GG630" s="51"/>
      <c r="GH630" s="51"/>
      <c r="GI630" s="51"/>
      <c r="GJ630" s="51"/>
      <c r="GK630" s="51"/>
      <c r="GL630" s="51"/>
      <c r="GM630" s="51"/>
      <c r="GN630" s="51"/>
      <c r="GO630" s="51"/>
      <c r="GP630" s="51"/>
      <c r="GQ630" s="51"/>
      <c r="GR630" s="51"/>
      <c r="GS630" s="51"/>
      <c r="GT630" s="51"/>
      <c r="GU630" s="51"/>
      <c r="GV630" s="51"/>
      <c r="GW630" s="51"/>
      <c r="GX630" s="51"/>
      <c r="GY630" s="51"/>
      <c r="GZ630" s="51"/>
      <c r="HA630" s="51"/>
      <c r="HB630" s="51"/>
      <c r="HC630" s="51"/>
      <c r="HD630" s="51"/>
      <c r="HE630" s="51"/>
      <c r="HF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c r="BS631" s="51"/>
      <c r="BT631" s="51"/>
      <c r="BU631" s="51"/>
      <c r="BV631" s="51"/>
      <c r="BW631" s="51"/>
      <c r="BX631" s="51"/>
      <c r="BY631" s="51"/>
      <c r="BZ631" s="51"/>
      <c r="CA631" s="51"/>
      <c r="CB631" s="51"/>
      <c r="CC631" s="51"/>
      <c r="CD631" s="51"/>
      <c r="CE631" s="51"/>
      <c r="CF631" s="51"/>
      <c r="CG631" s="51"/>
      <c r="CH631" s="51"/>
      <c r="CI631" s="51"/>
      <c r="CJ631" s="51"/>
      <c r="CK631" s="51"/>
      <c r="CL631" s="51"/>
      <c r="CM631" s="51"/>
      <c r="CN631" s="51"/>
      <c r="CO631" s="51"/>
      <c r="CP631" s="51"/>
      <c r="CQ631" s="51"/>
      <c r="CR631" s="51"/>
      <c r="CS631" s="51"/>
      <c r="CT631" s="51"/>
      <c r="CU631" s="51"/>
      <c r="CV631" s="51"/>
      <c r="CW631" s="51"/>
      <c r="CX631" s="51"/>
      <c r="CY631" s="51"/>
      <c r="CZ631" s="51"/>
      <c r="DA631" s="51"/>
      <c r="DB631" s="51"/>
      <c r="DC631" s="51"/>
      <c r="DD631" s="51"/>
      <c r="DE631" s="51"/>
      <c r="DF631" s="51"/>
      <c r="DG631" s="51"/>
      <c r="DH631" s="51"/>
      <c r="DI631" s="51"/>
      <c r="DJ631" s="51"/>
      <c r="DK631" s="51"/>
      <c r="DL631" s="51"/>
      <c r="DM631" s="51"/>
      <c r="DN631" s="51"/>
      <c r="DO631" s="51"/>
      <c r="DP631" s="51"/>
      <c r="DQ631" s="51"/>
      <c r="DR631" s="51"/>
      <c r="DS631" s="51"/>
      <c r="DT631" s="51"/>
      <c r="DU631" s="51"/>
      <c r="DV631" s="51"/>
      <c r="DW631" s="51"/>
      <c r="DX631" s="51"/>
      <c r="DY631" s="51"/>
      <c r="DZ631" s="51"/>
      <c r="EA631" s="51"/>
      <c r="EB631" s="51"/>
      <c r="EC631" s="51"/>
      <c r="ED631" s="51"/>
      <c r="EE631" s="51"/>
      <c r="EF631" s="51"/>
      <c r="EG631" s="51"/>
      <c r="EH631" s="51"/>
      <c r="EI631" s="51"/>
      <c r="EJ631" s="51"/>
      <c r="EK631" s="51"/>
      <c r="EL631" s="51"/>
      <c r="EM631" s="51"/>
      <c r="EN631" s="51"/>
      <c r="EO631" s="51"/>
      <c r="EP631" s="51"/>
      <c r="EQ631" s="51"/>
      <c r="ER631" s="51"/>
      <c r="ES631" s="51"/>
      <c r="ET631" s="51"/>
      <c r="EU631" s="51"/>
      <c r="EV631" s="51"/>
      <c r="EW631" s="51"/>
      <c r="EX631" s="51"/>
      <c r="EY631" s="51"/>
      <c r="EZ631" s="51"/>
      <c r="FA631" s="51"/>
      <c r="FB631" s="51"/>
      <c r="FC631" s="51"/>
      <c r="FD631" s="51"/>
      <c r="FE631" s="51"/>
      <c r="FF631" s="51"/>
      <c r="FG631" s="51"/>
      <c r="FH631" s="51"/>
      <c r="FI631" s="51"/>
      <c r="FJ631" s="51"/>
      <c r="FK631" s="51"/>
      <c r="FL631" s="51"/>
      <c r="FM631" s="51"/>
      <c r="FN631" s="51"/>
      <c r="FO631" s="51"/>
      <c r="FP631" s="51"/>
      <c r="FQ631" s="51"/>
      <c r="FR631" s="51"/>
      <c r="FS631" s="51"/>
      <c r="FT631" s="51"/>
      <c r="FU631" s="51"/>
      <c r="FV631" s="51"/>
      <c r="FW631" s="51"/>
      <c r="FX631" s="51"/>
      <c r="FY631" s="51"/>
      <c r="FZ631" s="51"/>
      <c r="GA631" s="51"/>
      <c r="GB631" s="51"/>
      <c r="GC631" s="51"/>
      <c r="GD631" s="51"/>
      <c r="GE631" s="51"/>
      <c r="GF631" s="51"/>
      <c r="GG631" s="51"/>
      <c r="GH631" s="51"/>
      <c r="GI631" s="51"/>
      <c r="GJ631" s="51"/>
      <c r="GK631" s="51"/>
      <c r="GL631" s="51"/>
      <c r="GM631" s="51"/>
      <c r="GN631" s="51"/>
      <c r="GO631" s="51"/>
      <c r="GP631" s="51"/>
      <c r="GQ631" s="51"/>
      <c r="GR631" s="51"/>
      <c r="GS631" s="51"/>
      <c r="GT631" s="51"/>
      <c r="GU631" s="51"/>
      <c r="GV631" s="51"/>
      <c r="GW631" s="51"/>
      <c r="GX631" s="51"/>
      <c r="GY631" s="51"/>
      <c r="GZ631" s="51"/>
      <c r="HA631" s="51"/>
      <c r="HB631" s="51"/>
      <c r="HC631" s="51"/>
      <c r="HD631" s="51"/>
      <c r="HE631" s="51"/>
      <c r="HF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c r="BS632" s="51"/>
      <c r="BT632" s="51"/>
      <c r="BU632" s="51"/>
      <c r="BV632" s="51"/>
      <c r="BW632" s="51"/>
      <c r="BX632" s="51"/>
      <c r="BY632" s="51"/>
      <c r="BZ632" s="51"/>
      <c r="CA632" s="51"/>
      <c r="CB632" s="51"/>
      <c r="CC632" s="51"/>
      <c r="CD632" s="51"/>
      <c r="CE632" s="51"/>
      <c r="CF632" s="51"/>
      <c r="CG632" s="51"/>
      <c r="CH632" s="51"/>
      <c r="CI632" s="51"/>
      <c r="CJ632" s="51"/>
      <c r="CK632" s="51"/>
      <c r="CL632" s="51"/>
      <c r="CM632" s="51"/>
      <c r="CN632" s="51"/>
      <c r="CO632" s="51"/>
      <c r="CP632" s="51"/>
      <c r="CQ632" s="51"/>
      <c r="CR632" s="51"/>
      <c r="CS632" s="51"/>
      <c r="CT632" s="51"/>
      <c r="CU632" s="51"/>
      <c r="CV632" s="51"/>
      <c r="CW632" s="51"/>
      <c r="CX632" s="51"/>
      <c r="CY632" s="51"/>
      <c r="CZ632" s="51"/>
      <c r="DA632" s="51"/>
      <c r="DB632" s="51"/>
      <c r="DC632" s="51"/>
      <c r="DD632" s="51"/>
      <c r="DE632" s="51"/>
      <c r="DF632" s="51"/>
      <c r="DG632" s="51"/>
      <c r="DH632" s="51"/>
      <c r="DI632" s="51"/>
      <c r="DJ632" s="51"/>
      <c r="DK632" s="51"/>
      <c r="DL632" s="51"/>
      <c r="DM632" s="51"/>
      <c r="DN632" s="51"/>
      <c r="DO632" s="51"/>
      <c r="DP632" s="51"/>
      <c r="DQ632" s="51"/>
      <c r="DR632" s="51"/>
      <c r="DS632" s="51"/>
      <c r="DT632" s="51"/>
      <c r="DU632" s="51"/>
      <c r="DV632" s="51"/>
      <c r="DW632" s="51"/>
      <c r="DX632" s="51"/>
      <c r="DY632" s="51"/>
      <c r="DZ632" s="51"/>
      <c r="EA632" s="51"/>
      <c r="EB632" s="51"/>
      <c r="EC632" s="51"/>
      <c r="ED632" s="51"/>
      <c r="EE632" s="51"/>
      <c r="EF632" s="51"/>
      <c r="EG632" s="51"/>
      <c r="EH632" s="51"/>
      <c r="EI632" s="51"/>
      <c r="EJ632" s="51"/>
      <c r="EK632" s="51"/>
      <c r="EL632" s="51"/>
      <c r="EM632" s="51"/>
      <c r="EN632" s="51"/>
      <c r="EO632" s="51"/>
      <c r="EP632" s="51"/>
      <c r="EQ632" s="51"/>
      <c r="ER632" s="51"/>
      <c r="ES632" s="51"/>
      <c r="ET632" s="51"/>
      <c r="EU632" s="51"/>
      <c r="EV632" s="51"/>
      <c r="EW632" s="51"/>
      <c r="EX632" s="51"/>
      <c r="EY632" s="51"/>
      <c r="EZ632" s="51"/>
      <c r="FA632" s="51"/>
      <c r="FB632" s="51"/>
      <c r="FC632" s="51"/>
      <c r="FD632" s="51"/>
      <c r="FE632" s="51"/>
      <c r="FF632" s="51"/>
      <c r="FG632" s="51"/>
      <c r="FH632" s="51"/>
      <c r="FI632" s="51"/>
      <c r="FJ632" s="51"/>
      <c r="FK632" s="51"/>
      <c r="FL632" s="51"/>
      <c r="FM632" s="51"/>
      <c r="FN632" s="51"/>
      <c r="FO632" s="51"/>
      <c r="FP632" s="51"/>
      <c r="FQ632" s="51"/>
      <c r="FR632" s="51"/>
      <c r="FS632" s="51"/>
      <c r="FT632" s="51"/>
      <c r="FU632" s="51"/>
      <c r="FV632" s="51"/>
      <c r="FW632" s="51"/>
      <c r="FX632" s="51"/>
      <c r="FY632" s="51"/>
      <c r="FZ632" s="51"/>
      <c r="GA632" s="51"/>
      <c r="GB632" s="51"/>
      <c r="GC632" s="51"/>
      <c r="GD632" s="51"/>
      <c r="GE632" s="51"/>
      <c r="GF632" s="51"/>
      <c r="GG632" s="51"/>
      <c r="GH632" s="51"/>
      <c r="GI632" s="51"/>
      <c r="GJ632" s="51"/>
      <c r="GK632" s="51"/>
      <c r="GL632" s="51"/>
      <c r="GM632" s="51"/>
      <c r="GN632" s="51"/>
      <c r="GO632" s="51"/>
      <c r="GP632" s="51"/>
      <c r="GQ632" s="51"/>
      <c r="GR632" s="51"/>
      <c r="GS632" s="51"/>
      <c r="GT632" s="51"/>
      <c r="GU632" s="51"/>
      <c r="GV632" s="51"/>
      <c r="GW632" s="51"/>
      <c r="GX632" s="51"/>
      <c r="GY632" s="51"/>
      <c r="GZ632" s="51"/>
      <c r="HA632" s="51"/>
      <c r="HB632" s="51"/>
      <c r="HC632" s="51"/>
      <c r="HD632" s="51"/>
      <c r="HE632" s="51"/>
      <c r="HF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c r="BS633" s="51"/>
      <c r="BT633" s="51"/>
      <c r="BU633" s="51"/>
      <c r="BV633" s="51"/>
      <c r="BW633" s="51"/>
      <c r="BX633" s="51"/>
      <c r="BY633" s="51"/>
      <c r="BZ633" s="51"/>
      <c r="CA633" s="51"/>
      <c r="CB633" s="51"/>
      <c r="CC633" s="51"/>
      <c r="CD633" s="51"/>
      <c r="CE633" s="51"/>
      <c r="CF633" s="51"/>
      <c r="CG633" s="51"/>
      <c r="CH633" s="51"/>
      <c r="CI633" s="51"/>
      <c r="CJ633" s="51"/>
      <c r="CK633" s="51"/>
      <c r="CL633" s="51"/>
      <c r="CM633" s="51"/>
      <c r="CN633" s="51"/>
      <c r="CO633" s="51"/>
      <c r="CP633" s="51"/>
      <c r="CQ633" s="51"/>
      <c r="CR633" s="51"/>
      <c r="CS633" s="51"/>
      <c r="CT633" s="51"/>
      <c r="CU633" s="51"/>
      <c r="CV633" s="51"/>
      <c r="CW633" s="51"/>
      <c r="CX633" s="51"/>
      <c r="CY633" s="51"/>
      <c r="CZ633" s="51"/>
      <c r="DA633" s="51"/>
      <c r="DB633" s="51"/>
      <c r="DC633" s="51"/>
      <c r="DD633" s="51"/>
      <c r="DE633" s="51"/>
      <c r="DF633" s="51"/>
      <c r="DG633" s="51"/>
      <c r="DH633" s="51"/>
      <c r="DI633" s="51"/>
      <c r="DJ633" s="51"/>
      <c r="DK633" s="51"/>
      <c r="DL633" s="51"/>
      <c r="DM633" s="51"/>
      <c r="DN633" s="51"/>
      <c r="DO633" s="51"/>
      <c r="DP633" s="51"/>
      <c r="DQ633" s="51"/>
      <c r="DR633" s="51"/>
      <c r="DS633" s="51"/>
      <c r="DT633" s="51"/>
      <c r="DU633" s="51"/>
      <c r="DV633" s="51"/>
      <c r="DW633" s="51"/>
      <c r="DX633" s="51"/>
      <c r="DY633" s="51"/>
      <c r="DZ633" s="51"/>
      <c r="EA633" s="51"/>
      <c r="EB633" s="51"/>
      <c r="EC633" s="51"/>
      <c r="ED633" s="51"/>
      <c r="EE633" s="51"/>
      <c r="EF633" s="51"/>
      <c r="EG633" s="51"/>
      <c r="EH633" s="51"/>
      <c r="EI633" s="51"/>
      <c r="EJ633" s="51"/>
      <c r="EK633" s="51"/>
      <c r="EL633" s="51"/>
      <c r="EM633" s="51"/>
      <c r="EN633" s="51"/>
      <c r="EO633" s="51"/>
      <c r="EP633" s="51"/>
      <c r="EQ633" s="51"/>
      <c r="ER633" s="51"/>
      <c r="ES633" s="51"/>
      <c r="ET633" s="51"/>
      <c r="EU633" s="51"/>
      <c r="EV633" s="51"/>
      <c r="EW633" s="51"/>
      <c r="EX633" s="51"/>
      <c r="EY633" s="51"/>
      <c r="EZ633" s="51"/>
      <c r="FA633" s="51"/>
      <c r="FB633" s="51"/>
      <c r="FC633" s="51"/>
      <c r="FD633" s="51"/>
      <c r="FE633" s="51"/>
      <c r="FF633" s="51"/>
      <c r="FG633" s="51"/>
      <c r="FH633" s="51"/>
      <c r="FI633" s="51"/>
      <c r="FJ633" s="51"/>
      <c r="FK633" s="51"/>
      <c r="FL633" s="51"/>
      <c r="FM633" s="51"/>
      <c r="FN633" s="51"/>
      <c r="FO633" s="51"/>
      <c r="FP633" s="51"/>
      <c r="FQ633" s="51"/>
      <c r="FR633" s="51"/>
      <c r="FS633" s="51"/>
      <c r="FT633" s="51"/>
      <c r="FU633" s="51"/>
      <c r="FV633" s="51"/>
      <c r="FW633" s="51"/>
      <c r="FX633" s="51"/>
      <c r="FY633" s="51"/>
      <c r="FZ633" s="51"/>
      <c r="GA633" s="51"/>
      <c r="GB633" s="51"/>
      <c r="GC633" s="51"/>
      <c r="GD633" s="51"/>
      <c r="GE633" s="51"/>
      <c r="GF633" s="51"/>
      <c r="GG633" s="51"/>
      <c r="GH633" s="51"/>
      <c r="GI633" s="51"/>
      <c r="GJ633" s="51"/>
      <c r="GK633" s="51"/>
      <c r="GL633" s="51"/>
      <c r="GM633" s="51"/>
      <c r="GN633" s="51"/>
      <c r="GO633" s="51"/>
      <c r="GP633" s="51"/>
      <c r="GQ633" s="51"/>
      <c r="GR633" s="51"/>
      <c r="GS633" s="51"/>
      <c r="GT633" s="51"/>
      <c r="GU633" s="51"/>
      <c r="GV633" s="51"/>
      <c r="GW633" s="51"/>
      <c r="GX633" s="51"/>
      <c r="GY633" s="51"/>
      <c r="GZ633" s="51"/>
      <c r="HA633" s="51"/>
      <c r="HB633" s="51"/>
      <c r="HC633" s="51"/>
      <c r="HD633" s="51"/>
      <c r="HE633" s="51"/>
      <c r="HF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c r="BS634" s="51"/>
      <c r="BT634" s="51"/>
      <c r="BU634" s="51"/>
      <c r="BV634" s="51"/>
      <c r="BW634" s="51"/>
      <c r="BX634" s="51"/>
      <c r="BY634" s="51"/>
      <c r="BZ634" s="51"/>
      <c r="CA634" s="51"/>
      <c r="CB634" s="51"/>
      <c r="CC634" s="51"/>
      <c r="CD634" s="51"/>
      <c r="CE634" s="51"/>
      <c r="CF634" s="51"/>
      <c r="CG634" s="51"/>
      <c r="CH634" s="51"/>
      <c r="CI634" s="51"/>
      <c r="CJ634" s="51"/>
      <c r="CK634" s="51"/>
      <c r="CL634" s="51"/>
      <c r="CM634" s="51"/>
      <c r="CN634" s="51"/>
      <c r="CO634" s="51"/>
      <c r="CP634" s="51"/>
      <c r="CQ634" s="51"/>
      <c r="CR634" s="51"/>
      <c r="CS634" s="51"/>
      <c r="CT634" s="51"/>
      <c r="CU634" s="51"/>
      <c r="CV634" s="51"/>
      <c r="CW634" s="51"/>
      <c r="CX634" s="51"/>
      <c r="CY634" s="51"/>
      <c r="CZ634" s="51"/>
      <c r="DA634" s="51"/>
      <c r="DB634" s="51"/>
      <c r="DC634" s="51"/>
      <c r="DD634" s="51"/>
      <c r="DE634" s="51"/>
      <c r="DF634" s="51"/>
      <c r="DG634" s="51"/>
      <c r="DH634" s="51"/>
      <c r="DI634" s="51"/>
      <c r="DJ634" s="51"/>
      <c r="DK634" s="51"/>
      <c r="DL634" s="51"/>
      <c r="DM634" s="51"/>
      <c r="DN634" s="51"/>
      <c r="DO634" s="51"/>
      <c r="DP634" s="51"/>
      <c r="DQ634" s="51"/>
      <c r="DR634" s="51"/>
      <c r="DS634" s="51"/>
      <c r="DT634" s="51"/>
      <c r="DU634" s="51"/>
      <c r="DV634" s="51"/>
      <c r="DW634" s="51"/>
      <c r="DX634" s="51"/>
      <c r="DY634" s="51"/>
      <c r="DZ634" s="51"/>
      <c r="EA634" s="51"/>
      <c r="EB634" s="51"/>
      <c r="EC634" s="51"/>
      <c r="ED634" s="51"/>
      <c r="EE634" s="51"/>
      <c r="EF634" s="51"/>
      <c r="EG634" s="51"/>
      <c r="EH634" s="51"/>
      <c r="EI634" s="51"/>
      <c r="EJ634" s="51"/>
      <c r="EK634" s="51"/>
      <c r="EL634" s="51"/>
      <c r="EM634" s="51"/>
      <c r="EN634" s="51"/>
      <c r="EO634" s="51"/>
      <c r="EP634" s="51"/>
      <c r="EQ634" s="51"/>
      <c r="ER634" s="51"/>
      <c r="ES634" s="51"/>
      <c r="ET634" s="51"/>
      <c r="EU634" s="51"/>
      <c r="EV634" s="51"/>
      <c r="EW634" s="51"/>
      <c r="EX634" s="51"/>
      <c r="EY634" s="51"/>
      <c r="EZ634" s="51"/>
      <c r="FA634" s="51"/>
      <c r="FB634" s="51"/>
      <c r="FC634" s="51"/>
      <c r="FD634" s="51"/>
      <c r="FE634" s="51"/>
      <c r="FF634" s="51"/>
      <c r="FG634" s="51"/>
      <c r="FH634" s="51"/>
      <c r="FI634" s="51"/>
      <c r="FJ634" s="51"/>
      <c r="FK634" s="51"/>
      <c r="FL634" s="51"/>
      <c r="FM634" s="51"/>
      <c r="FN634" s="51"/>
      <c r="FO634" s="51"/>
      <c r="FP634" s="51"/>
      <c r="FQ634" s="51"/>
      <c r="FR634" s="51"/>
      <c r="FS634" s="51"/>
      <c r="FT634" s="51"/>
      <c r="FU634" s="51"/>
      <c r="FV634" s="51"/>
      <c r="FW634" s="51"/>
      <c r="FX634" s="51"/>
      <c r="FY634" s="51"/>
      <c r="FZ634" s="51"/>
      <c r="GA634" s="51"/>
      <c r="GB634" s="51"/>
      <c r="GC634" s="51"/>
      <c r="GD634" s="51"/>
      <c r="GE634" s="51"/>
      <c r="GF634" s="51"/>
      <c r="GG634" s="51"/>
      <c r="GH634" s="51"/>
      <c r="GI634" s="51"/>
      <c r="GJ634" s="51"/>
      <c r="GK634" s="51"/>
      <c r="GL634" s="51"/>
      <c r="GM634" s="51"/>
      <c r="GN634" s="51"/>
      <c r="GO634" s="51"/>
      <c r="GP634" s="51"/>
      <c r="GQ634" s="51"/>
      <c r="GR634" s="51"/>
      <c r="GS634" s="51"/>
      <c r="GT634" s="51"/>
      <c r="GU634" s="51"/>
      <c r="GV634" s="51"/>
      <c r="GW634" s="51"/>
      <c r="GX634" s="51"/>
      <c r="GY634" s="51"/>
      <c r="GZ634" s="51"/>
      <c r="HA634" s="51"/>
      <c r="HB634" s="51"/>
      <c r="HC634" s="51"/>
      <c r="HD634" s="51"/>
      <c r="HE634" s="51"/>
      <c r="HF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c r="BS635" s="51"/>
      <c r="BT635" s="51"/>
      <c r="BU635" s="51"/>
      <c r="BV635" s="51"/>
      <c r="BW635" s="51"/>
      <c r="BX635" s="51"/>
      <c r="BY635" s="51"/>
      <c r="BZ635" s="51"/>
      <c r="CA635" s="51"/>
      <c r="CB635" s="51"/>
      <c r="CC635" s="51"/>
      <c r="CD635" s="51"/>
      <c r="CE635" s="51"/>
      <c r="CF635" s="51"/>
      <c r="CG635" s="51"/>
      <c r="CH635" s="51"/>
      <c r="CI635" s="51"/>
      <c r="CJ635" s="51"/>
      <c r="CK635" s="51"/>
      <c r="CL635" s="51"/>
      <c r="CM635" s="51"/>
      <c r="CN635" s="51"/>
      <c r="CO635" s="51"/>
      <c r="CP635" s="51"/>
      <c r="CQ635" s="51"/>
      <c r="CR635" s="51"/>
      <c r="CS635" s="51"/>
      <c r="CT635" s="51"/>
      <c r="CU635" s="51"/>
      <c r="CV635" s="51"/>
      <c r="CW635" s="51"/>
      <c r="CX635" s="51"/>
      <c r="CY635" s="51"/>
      <c r="CZ635" s="51"/>
      <c r="DA635" s="51"/>
      <c r="DB635" s="51"/>
      <c r="DC635" s="51"/>
      <c r="DD635" s="51"/>
      <c r="DE635" s="51"/>
      <c r="DF635" s="51"/>
      <c r="DG635" s="51"/>
      <c r="DH635" s="51"/>
      <c r="DI635" s="51"/>
      <c r="DJ635" s="51"/>
      <c r="DK635" s="51"/>
      <c r="DL635" s="51"/>
      <c r="DM635" s="51"/>
      <c r="DN635" s="51"/>
      <c r="DO635" s="51"/>
      <c r="DP635" s="51"/>
      <c r="DQ635" s="51"/>
      <c r="DR635" s="51"/>
      <c r="DS635" s="51"/>
      <c r="DT635" s="51"/>
      <c r="DU635" s="51"/>
      <c r="DV635" s="51"/>
      <c r="DW635" s="51"/>
      <c r="DX635" s="51"/>
      <c r="DY635" s="51"/>
      <c r="DZ635" s="51"/>
      <c r="EA635" s="51"/>
      <c r="EB635" s="51"/>
      <c r="EC635" s="51"/>
      <c r="ED635" s="51"/>
      <c r="EE635" s="51"/>
      <c r="EF635" s="51"/>
      <c r="EG635" s="51"/>
      <c r="EH635" s="51"/>
      <c r="EI635" s="51"/>
      <c r="EJ635" s="51"/>
      <c r="EK635" s="51"/>
      <c r="EL635" s="51"/>
      <c r="EM635" s="51"/>
      <c r="EN635" s="51"/>
      <c r="EO635" s="51"/>
      <c r="EP635" s="51"/>
      <c r="EQ635" s="51"/>
      <c r="ER635" s="51"/>
      <c r="ES635" s="51"/>
      <c r="ET635" s="51"/>
      <c r="EU635" s="51"/>
      <c r="EV635" s="51"/>
      <c r="EW635" s="51"/>
      <c r="EX635" s="51"/>
      <c r="EY635" s="51"/>
      <c r="EZ635" s="51"/>
      <c r="FA635" s="51"/>
      <c r="FB635" s="51"/>
      <c r="FC635" s="51"/>
      <c r="FD635" s="51"/>
      <c r="FE635" s="51"/>
      <c r="FF635" s="51"/>
      <c r="FG635" s="51"/>
      <c r="FH635" s="51"/>
      <c r="FI635" s="51"/>
      <c r="FJ635" s="51"/>
      <c r="FK635" s="51"/>
      <c r="FL635" s="51"/>
      <c r="FM635" s="51"/>
      <c r="FN635" s="51"/>
      <c r="FO635" s="51"/>
      <c r="FP635" s="51"/>
      <c r="FQ635" s="51"/>
      <c r="FR635" s="51"/>
      <c r="FS635" s="51"/>
      <c r="FT635" s="51"/>
      <c r="FU635" s="51"/>
      <c r="FV635" s="51"/>
      <c r="FW635" s="51"/>
      <c r="FX635" s="51"/>
      <c r="FY635" s="51"/>
      <c r="FZ635" s="51"/>
      <c r="GA635" s="51"/>
      <c r="GB635" s="51"/>
      <c r="GC635" s="51"/>
      <c r="GD635" s="51"/>
      <c r="GE635" s="51"/>
      <c r="GF635" s="51"/>
      <c r="GG635" s="51"/>
      <c r="GH635" s="51"/>
      <c r="GI635" s="51"/>
      <c r="GJ635" s="51"/>
      <c r="GK635" s="51"/>
      <c r="GL635" s="51"/>
      <c r="GM635" s="51"/>
      <c r="GN635" s="51"/>
      <c r="GO635" s="51"/>
      <c r="GP635" s="51"/>
      <c r="GQ635" s="51"/>
      <c r="GR635" s="51"/>
      <c r="GS635" s="51"/>
      <c r="GT635" s="51"/>
      <c r="GU635" s="51"/>
      <c r="GV635" s="51"/>
      <c r="GW635" s="51"/>
      <c r="GX635" s="51"/>
      <c r="GY635" s="51"/>
      <c r="GZ635" s="51"/>
      <c r="HA635" s="51"/>
      <c r="HB635" s="51"/>
      <c r="HC635" s="51"/>
      <c r="HD635" s="51"/>
      <c r="HE635" s="51"/>
      <c r="HF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c r="BS636" s="51"/>
      <c r="BT636" s="51"/>
      <c r="BU636" s="51"/>
      <c r="BV636" s="51"/>
      <c r="BW636" s="51"/>
      <c r="BX636" s="51"/>
      <c r="BY636" s="51"/>
      <c r="BZ636" s="51"/>
      <c r="CA636" s="51"/>
      <c r="CB636" s="51"/>
      <c r="CC636" s="51"/>
      <c r="CD636" s="51"/>
      <c r="CE636" s="51"/>
      <c r="CF636" s="51"/>
      <c r="CG636" s="51"/>
      <c r="CH636" s="51"/>
      <c r="CI636" s="51"/>
      <c r="CJ636" s="51"/>
      <c r="CK636" s="51"/>
      <c r="CL636" s="51"/>
      <c r="CM636" s="51"/>
      <c r="CN636" s="51"/>
      <c r="CO636" s="51"/>
      <c r="CP636" s="51"/>
      <c r="CQ636" s="51"/>
      <c r="CR636" s="51"/>
      <c r="CS636" s="51"/>
      <c r="CT636" s="51"/>
      <c r="CU636" s="51"/>
      <c r="CV636" s="51"/>
      <c r="CW636" s="51"/>
      <c r="CX636" s="51"/>
      <c r="CY636" s="51"/>
      <c r="CZ636" s="51"/>
      <c r="DA636" s="51"/>
      <c r="DB636" s="51"/>
      <c r="DC636" s="51"/>
      <c r="DD636" s="51"/>
      <c r="DE636" s="51"/>
      <c r="DF636" s="51"/>
      <c r="DG636" s="51"/>
      <c r="DH636" s="51"/>
      <c r="DI636" s="51"/>
      <c r="DJ636" s="51"/>
      <c r="DK636" s="51"/>
      <c r="DL636" s="51"/>
      <c r="DM636" s="51"/>
      <c r="DN636" s="51"/>
      <c r="DO636" s="51"/>
      <c r="DP636" s="51"/>
      <c r="DQ636" s="51"/>
      <c r="DR636" s="51"/>
      <c r="DS636" s="51"/>
      <c r="DT636" s="51"/>
      <c r="DU636" s="51"/>
      <c r="DV636" s="51"/>
      <c r="DW636" s="51"/>
      <c r="DX636" s="51"/>
      <c r="DY636" s="51"/>
      <c r="DZ636" s="51"/>
      <c r="EA636" s="51"/>
      <c r="EB636" s="51"/>
      <c r="EC636" s="51"/>
      <c r="ED636" s="51"/>
      <c r="EE636" s="51"/>
      <c r="EF636" s="51"/>
      <c r="EG636" s="51"/>
      <c r="EH636" s="51"/>
      <c r="EI636" s="51"/>
      <c r="EJ636" s="51"/>
      <c r="EK636" s="51"/>
      <c r="EL636" s="51"/>
      <c r="EM636" s="51"/>
      <c r="EN636" s="51"/>
      <c r="EO636" s="51"/>
      <c r="EP636" s="51"/>
      <c r="EQ636" s="51"/>
      <c r="ER636" s="51"/>
      <c r="ES636" s="51"/>
      <c r="ET636" s="51"/>
      <c r="EU636" s="51"/>
      <c r="EV636" s="51"/>
      <c r="EW636" s="51"/>
      <c r="EX636" s="51"/>
      <c r="EY636" s="51"/>
      <c r="EZ636" s="51"/>
      <c r="FA636" s="51"/>
      <c r="FB636" s="51"/>
      <c r="FC636" s="51"/>
      <c r="FD636" s="51"/>
      <c r="FE636" s="51"/>
      <c r="FF636" s="51"/>
      <c r="FG636" s="51"/>
      <c r="FH636" s="51"/>
      <c r="FI636" s="51"/>
      <c r="FJ636" s="51"/>
      <c r="FK636" s="51"/>
      <c r="FL636" s="51"/>
      <c r="FM636" s="51"/>
      <c r="FN636" s="51"/>
      <c r="FO636" s="51"/>
      <c r="FP636" s="51"/>
      <c r="FQ636" s="51"/>
      <c r="FR636" s="51"/>
      <c r="FS636" s="51"/>
      <c r="FT636" s="51"/>
      <c r="FU636" s="51"/>
      <c r="FV636" s="51"/>
      <c r="FW636" s="51"/>
      <c r="FX636" s="51"/>
      <c r="FY636" s="51"/>
      <c r="FZ636" s="51"/>
      <c r="GA636" s="51"/>
      <c r="GB636" s="51"/>
      <c r="GC636" s="51"/>
      <c r="GD636" s="51"/>
      <c r="GE636" s="51"/>
      <c r="GF636" s="51"/>
      <c r="GG636" s="51"/>
      <c r="GH636" s="51"/>
      <c r="GI636" s="51"/>
      <c r="GJ636" s="51"/>
      <c r="GK636" s="51"/>
      <c r="GL636" s="51"/>
      <c r="GM636" s="51"/>
      <c r="GN636" s="51"/>
      <c r="GO636" s="51"/>
      <c r="GP636" s="51"/>
      <c r="GQ636" s="51"/>
      <c r="GR636" s="51"/>
      <c r="GS636" s="51"/>
      <c r="GT636" s="51"/>
      <c r="GU636" s="51"/>
      <c r="GV636" s="51"/>
      <c r="GW636" s="51"/>
      <c r="GX636" s="51"/>
      <c r="GY636" s="51"/>
      <c r="GZ636" s="51"/>
      <c r="HA636" s="51"/>
      <c r="HB636" s="51"/>
      <c r="HC636" s="51"/>
      <c r="HD636" s="51"/>
      <c r="HE636" s="51"/>
      <c r="HF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c r="BS637" s="51"/>
      <c r="BT637" s="51"/>
      <c r="BU637" s="51"/>
      <c r="BV637" s="51"/>
      <c r="BW637" s="51"/>
      <c r="BX637" s="51"/>
      <c r="BY637" s="51"/>
      <c r="BZ637" s="51"/>
      <c r="CA637" s="51"/>
      <c r="CB637" s="51"/>
      <c r="CC637" s="51"/>
      <c r="CD637" s="51"/>
      <c r="CE637" s="51"/>
      <c r="CF637" s="51"/>
      <c r="CG637" s="51"/>
      <c r="CH637" s="51"/>
      <c r="CI637" s="51"/>
      <c r="CJ637" s="51"/>
      <c r="CK637" s="51"/>
      <c r="CL637" s="51"/>
      <c r="CM637" s="51"/>
      <c r="CN637" s="51"/>
      <c r="CO637" s="51"/>
      <c r="CP637" s="51"/>
      <c r="CQ637" s="51"/>
      <c r="CR637" s="51"/>
      <c r="CS637" s="51"/>
      <c r="CT637" s="51"/>
      <c r="CU637" s="51"/>
      <c r="CV637" s="51"/>
      <c r="CW637" s="51"/>
      <c r="CX637" s="51"/>
      <c r="CY637" s="51"/>
      <c r="CZ637" s="51"/>
      <c r="DA637" s="51"/>
      <c r="DB637" s="51"/>
      <c r="DC637" s="51"/>
      <c r="DD637" s="51"/>
      <c r="DE637" s="51"/>
      <c r="DF637" s="51"/>
      <c r="DG637" s="51"/>
      <c r="DH637" s="51"/>
      <c r="DI637" s="51"/>
      <c r="DJ637" s="51"/>
      <c r="DK637" s="51"/>
      <c r="DL637" s="51"/>
      <c r="DM637" s="51"/>
      <c r="DN637" s="51"/>
      <c r="DO637" s="51"/>
      <c r="DP637" s="51"/>
      <c r="DQ637" s="51"/>
      <c r="DR637" s="51"/>
      <c r="DS637" s="51"/>
      <c r="DT637" s="51"/>
      <c r="DU637" s="51"/>
      <c r="DV637" s="51"/>
      <c r="DW637" s="51"/>
      <c r="DX637" s="51"/>
      <c r="DY637" s="51"/>
      <c r="DZ637" s="51"/>
      <c r="EA637" s="51"/>
      <c r="EB637" s="51"/>
      <c r="EC637" s="51"/>
      <c r="ED637" s="51"/>
      <c r="EE637" s="51"/>
      <c r="EF637" s="51"/>
      <c r="EG637" s="51"/>
      <c r="EH637" s="51"/>
      <c r="EI637" s="51"/>
      <c r="EJ637" s="51"/>
      <c r="EK637" s="51"/>
      <c r="EL637" s="51"/>
      <c r="EM637" s="51"/>
      <c r="EN637" s="51"/>
      <c r="EO637" s="51"/>
      <c r="EP637" s="51"/>
      <c r="EQ637" s="51"/>
      <c r="ER637" s="51"/>
      <c r="ES637" s="51"/>
      <c r="ET637" s="51"/>
      <c r="EU637" s="51"/>
      <c r="EV637" s="51"/>
      <c r="EW637" s="51"/>
      <c r="EX637" s="51"/>
      <c r="EY637" s="51"/>
      <c r="EZ637" s="51"/>
      <c r="FA637" s="51"/>
      <c r="FB637" s="51"/>
      <c r="FC637" s="51"/>
      <c r="FD637" s="51"/>
      <c r="FE637" s="51"/>
      <c r="FF637" s="51"/>
      <c r="FG637" s="51"/>
      <c r="FH637" s="51"/>
      <c r="FI637" s="51"/>
      <c r="FJ637" s="51"/>
      <c r="FK637" s="51"/>
      <c r="FL637" s="51"/>
      <c r="FM637" s="51"/>
      <c r="FN637" s="51"/>
      <c r="FO637" s="51"/>
      <c r="FP637" s="51"/>
      <c r="FQ637" s="51"/>
      <c r="FR637" s="51"/>
      <c r="FS637" s="51"/>
      <c r="FT637" s="51"/>
      <c r="FU637" s="51"/>
      <c r="FV637" s="51"/>
      <c r="FW637" s="51"/>
      <c r="FX637" s="51"/>
      <c r="FY637" s="51"/>
      <c r="FZ637" s="51"/>
      <c r="GA637" s="51"/>
      <c r="GB637" s="51"/>
      <c r="GC637" s="51"/>
      <c r="GD637" s="51"/>
      <c r="GE637" s="51"/>
      <c r="GF637" s="51"/>
      <c r="GG637" s="51"/>
      <c r="GH637" s="51"/>
      <c r="GI637" s="51"/>
      <c r="GJ637" s="51"/>
      <c r="GK637" s="51"/>
      <c r="GL637" s="51"/>
      <c r="GM637" s="51"/>
      <c r="GN637" s="51"/>
      <c r="GO637" s="51"/>
      <c r="GP637" s="51"/>
      <c r="GQ637" s="51"/>
      <c r="GR637" s="51"/>
      <c r="GS637" s="51"/>
      <c r="GT637" s="51"/>
      <c r="GU637" s="51"/>
      <c r="GV637" s="51"/>
      <c r="GW637" s="51"/>
      <c r="GX637" s="51"/>
      <c r="GY637" s="51"/>
      <c r="GZ637" s="51"/>
      <c r="HA637" s="51"/>
      <c r="HB637" s="51"/>
      <c r="HC637" s="51"/>
      <c r="HD637" s="51"/>
      <c r="HE637" s="51"/>
      <c r="HF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c r="BS638" s="51"/>
      <c r="BT638" s="51"/>
      <c r="BU638" s="51"/>
      <c r="BV638" s="51"/>
      <c r="BW638" s="51"/>
      <c r="BX638" s="51"/>
      <c r="BY638" s="51"/>
      <c r="BZ638" s="51"/>
      <c r="CA638" s="51"/>
      <c r="CB638" s="51"/>
      <c r="CC638" s="51"/>
      <c r="CD638" s="51"/>
      <c r="CE638" s="51"/>
      <c r="CF638" s="51"/>
      <c r="CG638" s="51"/>
      <c r="CH638" s="51"/>
      <c r="CI638" s="51"/>
      <c r="CJ638" s="51"/>
      <c r="CK638" s="51"/>
      <c r="CL638" s="51"/>
      <c r="CM638" s="51"/>
      <c r="CN638" s="51"/>
      <c r="CO638" s="51"/>
      <c r="CP638" s="51"/>
      <c r="CQ638" s="51"/>
      <c r="CR638" s="51"/>
      <c r="CS638" s="51"/>
      <c r="CT638" s="51"/>
      <c r="CU638" s="51"/>
      <c r="CV638" s="51"/>
      <c r="CW638" s="51"/>
      <c r="CX638" s="51"/>
      <c r="CY638" s="51"/>
      <c r="CZ638" s="51"/>
      <c r="DA638" s="51"/>
      <c r="DB638" s="51"/>
      <c r="DC638" s="51"/>
      <c r="DD638" s="51"/>
      <c r="DE638" s="51"/>
      <c r="DF638" s="51"/>
      <c r="DG638" s="51"/>
      <c r="DH638" s="51"/>
      <c r="DI638" s="51"/>
      <c r="DJ638" s="51"/>
      <c r="DK638" s="51"/>
      <c r="DL638" s="51"/>
      <c r="DM638" s="51"/>
      <c r="DN638" s="51"/>
      <c r="DO638" s="51"/>
      <c r="DP638" s="51"/>
      <c r="DQ638" s="51"/>
      <c r="DR638" s="51"/>
      <c r="DS638" s="51"/>
      <c r="DT638" s="51"/>
      <c r="DU638" s="51"/>
      <c r="DV638" s="51"/>
      <c r="DW638" s="51"/>
      <c r="DX638" s="51"/>
      <c r="DY638" s="51"/>
      <c r="DZ638" s="51"/>
      <c r="EA638" s="51"/>
      <c r="EB638" s="51"/>
      <c r="EC638" s="51"/>
      <c r="ED638" s="51"/>
      <c r="EE638" s="51"/>
      <c r="EF638" s="51"/>
      <c r="EG638" s="51"/>
      <c r="EH638" s="51"/>
      <c r="EI638" s="51"/>
      <c r="EJ638" s="51"/>
      <c r="EK638" s="51"/>
      <c r="EL638" s="51"/>
      <c r="EM638" s="51"/>
      <c r="EN638" s="51"/>
      <c r="EO638" s="51"/>
      <c r="EP638" s="51"/>
      <c r="EQ638" s="51"/>
      <c r="ER638" s="51"/>
      <c r="ES638" s="51"/>
      <c r="ET638" s="51"/>
      <c r="EU638" s="51"/>
      <c r="EV638" s="51"/>
      <c r="EW638" s="51"/>
      <c r="EX638" s="51"/>
      <c r="EY638" s="51"/>
      <c r="EZ638" s="51"/>
      <c r="FA638" s="51"/>
      <c r="FB638" s="51"/>
      <c r="FC638" s="51"/>
      <c r="FD638" s="51"/>
      <c r="FE638" s="51"/>
      <c r="FF638" s="51"/>
      <c r="FG638" s="51"/>
      <c r="FH638" s="51"/>
      <c r="FI638" s="51"/>
      <c r="FJ638" s="51"/>
      <c r="FK638" s="51"/>
      <c r="FL638" s="51"/>
      <c r="FM638" s="51"/>
      <c r="FN638" s="51"/>
      <c r="FO638" s="51"/>
      <c r="FP638" s="51"/>
      <c r="FQ638" s="51"/>
      <c r="FR638" s="51"/>
      <c r="FS638" s="51"/>
      <c r="FT638" s="51"/>
      <c r="FU638" s="51"/>
      <c r="FV638" s="51"/>
      <c r="FW638" s="51"/>
      <c r="FX638" s="51"/>
      <c r="FY638" s="51"/>
      <c r="FZ638" s="51"/>
      <c r="GA638" s="51"/>
      <c r="GB638" s="51"/>
      <c r="GC638" s="51"/>
      <c r="GD638" s="51"/>
      <c r="GE638" s="51"/>
      <c r="GF638" s="51"/>
      <c r="GG638" s="51"/>
      <c r="GH638" s="51"/>
      <c r="GI638" s="51"/>
      <c r="GJ638" s="51"/>
      <c r="GK638" s="51"/>
      <c r="GL638" s="51"/>
      <c r="GM638" s="51"/>
      <c r="GN638" s="51"/>
      <c r="GO638" s="51"/>
      <c r="GP638" s="51"/>
      <c r="GQ638" s="51"/>
      <c r="GR638" s="51"/>
      <c r="GS638" s="51"/>
      <c r="GT638" s="51"/>
      <c r="GU638" s="51"/>
      <c r="GV638" s="51"/>
      <c r="GW638" s="51"/>
      <c r="GX638" s="51"/>
      <c r="GY638" s="51"/>
      <c r="GZ638" s="51"/>
      <c r="HA638" s="51"/>
      <c r="HB638" s="51"/>
      <c r="HC638" s="51"/>
      <c r="HD638" s="51"/>
      <c r="HE638" s="51"/>
      <c r="HF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c r="BS639" s="51"/>
      <c r="BT639" s="51"/>
      <c r="BU639" s="51"/>
      <c r="BV639" s="51"/>
      <c r="BW639" s="51"/>
      <c r="BX639" s="51"/>
      <c r="BY639" s="51"/>
      <c r="BZ639" s="51"/>
      <c r="CA639" s="51"/>
      <c r="CB639" s="51"/>
      <c r="CC639" s="51"/>
      <c r="CD639" s="51"/>
      <c r="CE639" s="51"/>
      <c r="CF639" s="51"/>
      <c r="CG639" s="51"/>
      <c r="CH639" s="51"/>
      <c r="CI639" s="51"/>
      <c r="CJ639" s="51"/>
      <c r="CK639" s="51"/>
      <c r="CL639" s="51"/>
      <c r="CM639" s="51"/>
      <c r="CN639" s="51"/>
      <c r="CO639" s="51"/>
      <c r="CP639" s="51"/>
      <c r="CQ639" s="51"/>
      <c r="CR639" s="51"/>
      <c r="CS639" s="51"/>
      <c r="CT639" s="51"/>
      <c r="CU639" s="51"/>
      <c r="CV639" s="51"/>
      <c r="CW639" s="51"/>
      <c r="CX639" s="51"/>
      <c r="CY639" s="51"/>
      <c r="CZ639" s="51"/>
      <c r="DA639" s="51"/>
      <c r="DB639" s="51"/>
      <c r="DC639" s="51"/>
      <c r="DD639" s="51"/>
      <c r="DE639" s="51"/>
      <c r="DF639" s="51"/>
      <c r="DG639" s="51"/>
      <c r="DH639" s="51"/>
      <c r="DI639" s="51"/>
      <c r="DJ639" s="51"/>
      <c r="DK639" s="51"/>
      <c r="DL639" s="51"/>
      <c r="DM639" s="51"/>
      <c r="DN639" s="51"/>
      <c r="DO639" s="51"/>
      <c r="DP639" s="51"/>
      <c r="DQ639" s="51"/>
      <c r="DR639" s="51"/>
      <c r="DS639" s="51"/>
      <c r="DT639" s="51"/>
      <c r="DU639" s="51"/>
      <c r="DV639" s="51"/>
      <c r="DW639" s="51"/>
      <c r="DX639" s="51"/>
      <c r="DY639" s="51"/>
      <c r="DZ639" s="51"/>
      <c r="EA639" s="51"/>
      <c r="EB639" s="51"/>
      <c r="EC639" s="51"/>
      <c r="ED639" s="51"/>
      <c r="EE639" s="51"/>
      <c r="EF639" s="51"/>
      <c r="EG639" s="51"/>
      <c r="EH639" s="51"/>
      <c r="EI639" s="51"/>
      <c r="EJ639" s="51"/>
      <c r="EK639" s="51"/>
      <c r="EL639" s="51"/>
      <c r="EM639" s="51"/>
      <c r="EN639" s="51"/>
      <c r="EO639" s="51"/>
      <c r="EP639" s="51"/>
      <c r="EQ639" s="51"/>
      <c r="ER639" s="51"/>
      <c r="ES639" s="51"/>
      <c r="ET639" s="51"/>
      <c r="EU639" s="51"/>
      <c r="EV639" s="51"/>
      <c r="EW639" s="51"/>
      <c r="EX639" s="51"/>
      <c r="EY639" s="51"/>
      <c r="EZ639" s="51"/>
      <c r="FA639" s="51"/>
      <c r="FB639" s="51"/>
      <c r="FC639" s="51"/>
      <c r="FD639" s="51"/>
      <c r="FE639" s="51"/>
      <c r="FF639" s="51"/>
      <c r="FG639" s="51"/>
      <c r="FH639" s="51"/>
      <c r="FI639" s="51"/>
      <c r="FJ639" s="51"/>
      <c r="FK639" s="51"/>
      <c r="FL639" s="51"/>
      <c r="FM639" s="51"/>
      <c r="FN639" s="51"/>
      <c r="FO639" s="51"/>
      <c r="FP639" s="51"/>
      <c r="FQ639" s="51"/>
      <c r="FR639" s="51"/>
      <c r="FS639" s="51"/>
      <c r="FT639" s="51"/>
      <c r="FU639" s="51"/>
      <c r="FV639" s="51"/>
      <c r="FW639" s="51"/>
      <c r="FX639" s="51"/>
      <c r="FY639" s="51"/>
      <c r="FZ639" s="51"/>
      <c r="GA639" s="51"/>
      <c r="GB639" s="51"/>
      <c r="GC639" s="51"/>
      <c r="GD639" s="51"/>
      <c r="GE639" s="51"/>
      <c r="GF639" s="51"/>
      <c r="GG639" s="51"/>
      <c r="GH639" s="51"/>
      <c r="GI639" s="51"/>
      <c r="GJ639" s="51"/>
      <c r="GK639" s="51"/>
      <c r="GL639" s="51"/>
      <c r="GM639" s="51"/>
      <c r="GN639" s="51"/>
      <c r="GO639" s="51"/>
      <c r="GP639" s="51"/>
      <c r="GQ639" s="51"/>
      <c r="GR639" s="51"/>
      <c r="GS639" s="51"/>
      <c r="GT639" s="51"/>
      <c r="GU639" s="51"/>
      <c r="GV639" s="51"/>
      <c r="GW639" s="51"/>
      <c r="GX639" s="51"/>
      <c r="GY639" s="51"/>
      <c r="GZ639" s="51"/>
      <c r="HA639" s="51"/>
      <c r="HB639" s="51"/>
      <c r="HC639" s="51"/>
      <c r="HD639" s="51"/>
      <c r="HE639" s="51"/>
      <c r="HF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c r="BS640" s="51"/>
      <c r="BT640" s="51"/>
      <c r="BU640" s="51"/>
      <c r="BV640" s="51"/>
      <c r="BW640" s="51"/>
      <c r="BX640" s="51"/>
      <c r="BY640" s="51"/>
      <c r="BZ640" s="51"/>
      <c r="CA640" s="51"/>
      <c r="CB640" s="51"/>
      <c r="CC640" s="51"/>
      <c r="CD640" s="51"/>
      <c r="CE640" s="51"/>
      <c r="CF640" s="51"/>
      <c r="CG640" s="51"/>
      <c r="CH640" s="51"/>
      <c r="CI640" s="51"/>
      <c r="CJ640" s="51"/>
      <c r="CK640" s="51"/>
      <c r="CL640" s="51"/>
      <c r="CM640" s="51"/>
      <c r="CN640" s="51"/>
      <c r="CO640" s="51"/>
      <c r="CP640" s="51"/>
      <c r="CQ640" s="51"/>
      <c r="CR640" s="51"/>
      <c r="CS640" s="51"/>
      <c r="CT640" s="51"/>
      <c r="CU640" s="51"/>
      <c r="CV640" s="51"/>
      <c r="CW640" s="51"/>
      <c r="CX640" s="51"/>
      <c r="CY640" s="51"/>
      <c r="CZ640" s="51"/>
      <c r="DA640" s="51"/>
      <c r="DB640" s="51"/>
      <c r="DC640" s="51"/>
      <c r="DD640" s="51"/>
      <c r="DE640" s="51"/>
      <c r="DF640" s="51"/>
      <c r="DG640" s="51"/>
      <c r="DH640" s="51"/>
      <c r="DI640" s="51"/>
      <c r="DJ640" s="51"/>
      <c r="DK640" s="51"/>
      <c r="DL640" s="51"/>
      <c r="DM640" s="51"/>
      <c r="DN640" s="51"/>
      <c r="DO640" s="51"/>
      <c r="DP640" s="51"/>
      <c r="DQ640" s="51"/>
      <c r="DR640" s="51"/>
      <c r="DS640" s="51"/>
      <c r="DT640" s="51"/>
      <c r="DU640" s="51"/>
      <c r="DV640" s="51"/>
      <c r="DW640" s="51"/>
      <c r="DX640" s="51"/>
      <c r="DY640" s="51"/>
      <c r="DZ640" s="51"/>
      <c r="EA640" s="51"/>
      <c r="EB640" s="51"/>
      <c r="EC640" s="51"/>
      <c r="ED640" s="51"/>
      <c r="EE640" s="51"/>
      <c r="EF640" s="51"/>
      <c r="EG640" s="51"/>
      <c r="EH640" s="51"/>
      <c r="EI640" s="51"/>
      <c r="EJ640" s="51"/>
      <c r="EK640" s="51"/>
      <c r="EL640" s="51"/>
      <c r="EM640" s="51"/>
      <c r="EN640" s="51"/>
      <c r="EO640" s="51"/>
      <c r="EP640" s="51"/>
      <c r="EQ640" s="51"/>
      <c r="ER640" s="51"/>
      <c r="ES640" s="51"/>
      <c r="ET640" s="51"/>
      <c r="EU640" s="51"/>
      <c r="EV640" s="51"/>
      <c r="EW640" s="51"/>
      <c r="EX640" s="51"/>
      <c r="EY640" s="51"/>
      <c r="EZ640" s="51"/>
      <c r="FA640" s="51"/>
      <c r="FB640" s="51"/>
      <c r="FC640" s="51"/>
      <c r="FD640" s="51"/>
      <c r="FE640" s="51"/>
      <c r="FF640" s="51"/>
      <c r="FG640" s="51"/>
      <c r="FH640" s="51"/>
      <c r="FI640" s="51"/>
      <c r="FJ640" s="51"/>
      <c r="FK640" s="51"/>
      <c r="FL640" s="51"/>
      <c r="FM640" s="51"/>
      <c r="FN640" s="51"/>
      <c r="FO640" s="51"/>
      <c r="FP640" s="51"/>
      <c r="FQ640" s="51"/>
      <c r="FR640" s="51"/>
      <c r="FS640" s="51"/>
      <c r="FT640" s="51"/>
      <c r="FU640" s="51"/>
      <c r="FV640" s="51"/>
      <c r="FW640" s="51"/>
      <c r="FX640" s="51"/>
      <c r="FY640" s="51"/>
      <c r="FZ640" s="51"/>
      <c r="GA640" s="51"/>
      <c r="GB640" s="51"/>
      <c r="GC640" s="51"/>
      <c r="GD640" s="51"/>
      <c r="GE640" s="51"/>
      <c r="GF640" s="51"/>
      <c r="GG640" s="51"/>
      <c r="GH640" s="51"/>
      <c r="GI640" s="51"/>
      <c r="GJ640" s="51"/>
      <c r="GK640" s="51"/>
      <c r="GL640" s="51"/>
      <c r="GM640" s="51"/>
      <c r="GN640" s="51"/>
      <c r="GO640" s="51"/>
      <c r="GP640" s="51"/>
      <c r="GQ640" s="51"/>
      <c r="GR640" s="51"/>
      <c r="GS640" s="51"/>
      <c r="GT640" s="51"/>
      <c r="GU640" s="51"/>
      <c r="GV640" s="51"/>
      <c r="GW640" s="51"/>
      <c r="GX640" s="51"/>
      <c r="GY640" s="51"/>
      <c r="GZ640" s="51"/>
      <c r="HA640" s="51"/>
      <c r="HB640" s="51"/>
      <c r="HC640" s="51"/>
      <c r="HD640" s="51"/>
      <c r="HE640" s="51"/>
      <c r="HF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1"/>
      <c r="BZ641" s="51"/>
      <c r="CA641" s="51"/>
      <c r="CB641" s="51"/>
      <c r="CC641" s="51"/>
      <c r="CD641" s="51"/>
      <c r="CE641" s="51"/>
      <c r="CF641" s="51"/>
      <c r="CG641" s="51"/>
      <c r="CH641" s="51"/>
      <c r="CI641" s="51"/>
      <c r="CJ641" s="51"/>
      <c r="CK641" s="51"/>
      <c r="CL641" s="51"/>
      <c r="CM641" s="51"/>
      <c r="CN641" s="51"/>
      <c r="CO641" s="51"/>
      <c r="CP641" s="51"/>
      <c r="CQ641" s="51"/>
      <c r="CR641" s="51"/>
      <c r="CS641" s="51"/>
      <c r="CT641" s="51"/>
      <c r="CU641" s="51"/>
      <c r="CV641" s="51"/>
      <c r="CW641" s="51"/>
      <c r="CX641" s="51"/>
      <c r="CY641" s="51"/>
      <c r="CZ641" s="51"/>
      <c r="DA641" s="51"/>
      <c r="DB641" s="51"/>
      <c r="DC641" s="51"/>
      <c r="DD641" s="51"/>
      <c r="DE641" s="51"/>
      <c r="DF641" s="51"/>
      <c r="DG641" s="51"/>
      <c r="DH641" s="51"/>
      <c r="DI641" s="51"/>
      <c r="DJ641" s="51"/>
      <c r="DK641" s="51"/>
      <c r="DL641" s="51"/>
      <c r="DM641" s="51"/>
      <c r="DN641" s="51"/>
      <c r="DO641" s="51"/>
      <c r="DP641" s="51"/>
      <c r="DQ641" s="51"/>
      <c r="DR641" s="51"/>
      <c r="DS641" s="51"/>
      <c r="DT641" s="51"/>
      <c r="DU641" s="51"/>
      <c r="DV641" s="51"/>
      <c r="DW641" s="51"/>
      <c r="DX641" s="51"/>
      <c r="DY641" s="51"/>
      <c r="DZ641" s="51"/>
      <c r="EA641" s="51"/>
      <c r="EB641" s="51"/>
      <c r="EC641" s="51"/>
      <c r="ED641" s="51"/>
      <c r="EE641" s="51"/>
      <c r="EF641" s="51"/>
      <c r="EG641" s="51"/>
      <c r="EH641" s="51"/>
      <c r="EI641" s="51"/>
      <c r="EJ641" s="51"/>
      <c r="EK641" s="51"/>
      <c r="EL641" s="51"/>
      <c r="EM641" s="51"/>
      <c r="EN641" s="51"/>
      <c r="EO641" s="51"/>
      <c r="EP641" s="51"/>
      <c r="EQ641" s="51"/>
      <c r="ER641" s="51"/>
      <c r="ES641" s="51"/>
      <c r="ET641" s="51"/>
      <c r="EU641" s="51"/>
      <c r="EV641" s="51"/>
      <c r="EW641" s="51"/>
      <c r="EX641" s="51"/>
      <c r="EY641" s="51"/>
      <c r="EZ641" s="51"/>
      <c r="FA641" s="51"/>
      <c r="FB641" s="51"/>
      <c r="FC641" s="51"/>
      <c r="FD641" s="51"/>
      <c r="FE641" s="51"/>
      <c r="FF641" s="51"/>
      <c r="FG641" s="51"/>
      <c r="FH641" s="51"/>
      <c r="FI641" s="51"/>
      <c r="FJ641" s="51"/>
      <c r="FK641" s="51"/>
      <c r="FL641" s="51"/>
      <c r="FM641" s="51"/>
      <c r="FN641" s="51"/>
      <c r="FO641" s="51"/>
      <c r="FP641" s="51"/>
      <c r="FQ641" s="51"/>
      <c r="FR641" s="51"/>
      <c r="FS641" s="51"/>
      <c r="FT641" s="51"/>
      <c r="FU641" s="51"/>
      <c r="FV641" s="51"/>
      <c r="FW641" s="51"/>
      <c r="FX641" s="51"/>
      <c r="FY641" s="51"/>
      <c r="FZ641" s="51"/>
      <c r="GA641" s="51"/>
      <c r="GB641" s="51"/>
      <c r="GC641" s="51"/>
      <c r="GD641" s="51"/>
      <c r="GE641" s="51"/>
      <c r="GF641" s="51"/>
      <c r="GG641" s="51"/>
      <c r="GH641" s="51"/>
      <c r="GI641" s="51"/>
      <c r="GJ641" s="51"/>
      <c r="GK641" s="51"/>
      <c r="GL641" s="51"/>
      <c r="GM641" s="51"/>
      <c r="GN641" s="51"/>
      <c r="GO641" s="51"/>
      <c r="GP641" s="51"/>
      <c r="GQ641" s="51"/>
      <c r="GR641" s="51"/>
      <c r="GS641" s="51"/>
      <c r="GT641" s="51"/>
      <c r="GU641" s="51"/>
      <c r="GV641" s="51"/>
      <c r="GW641" s="51"/>
      <c r="GX641" s="51"/>
      <c r="GY641" s="51"/>
      <c r="GZ641" s="51"/>
      <c r="HA641" s="51"/>
      <c r="HB641" s="51"/>
      <c r="HC641" s="51"/>
      <c r="HD641" s="51"/>
      <c r="HE641" s="51"/>
      <c r="HF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c r="BS642" s="51"/>
      <c r="BT642" s="51"/>
      <c r="BU642" s="51"/>
      <c r="BV642" s="51"/>
      <c r="BW642" s="51"/>
      <c r="BX642" s="51"/>
      <c r="BY642" s="51"/>
      <c r="BZ642" s="51"/>
      <c r="CA642" s="51"/>
      <c r="CB642" s="51"/>
      <c r="CC642" s="51"/>
      <c r="CD642" s="51"/>
      <c r="CE642" s="51"/>
      <c r="CF642" s="51"/>
      <c r="CG642" s="51"/>
      <c r="CH642" s="51"/>
      <c r="CI642" s="51"/>
      <c r="CJ642" s="51"/>
      <c r="CK642" s="51"/>
      <c r="CL642" s="51"/>
      <c r="CM642" s="51"/>
      <c r="CN642" s="51"/>
      <c r="CO642" s="51"/>
      <c r="CP642" s="51"/>
      <c r="CQ642" s="51"/>
      <c r="CR642" s="51"/>
      <c r="CS642" s="51"/>
      <c r="CT642" s="51"/>
      <c r="CU642" s="51"/>
      <c r="CV642" s="51"/>
      <c r="CW642" s="51"/>
      <c r="CX642" s="51"/>
      <c r="CY642" s="51"/>
      <c r="CZ642" s="51"/>
      <c r="DA642" s="51"/>
      <c r="DB642" s="51"/>
      <c r="DC642" s="51"/>
      <c r="DD642" s="51"/>
      <c r="DE642" s="51"/>
      <c r="DF642" s="51"/>
      <c r="DG642" s="51"/>
      <c r="DH642" s="51"/>
      <c r="DI642" s="51"/>
      <c r="DJ642" s="51"/>
      <c r="DK642" s="51"/>
      <c r="DL642" s="51"/>
      <c r="DM642" s="51"/>
      <c r="DN642" s="51"/>
      <c r="DO642" s="51"/>
      <c r="DP642" s="51"/>
      <c r="DQ642" s="51"/>
      <c r="DR642" s="51"/>
      <c r="DS642" s="51"/>
      <c r="DT642" s="51"/>
      <c r="DU642" s="51"/>
      <c r="DV642" s="51"/>
      <c r="DW642" s="51"/>
      <c r="DX642" s="51"/>
      <c r="DY642" s="51"/>
      <c r="DZ642" s="51"/>
      <c r="EA642" s="51"/>
      <c r="EB642" s="51"/>
      <c r="EC642" s="51"/>
      <c r="ED642" s="51"/>
      <c r="EE642" s="51"/>
      <c r="EF642" s="51"/>
      <c r="EG642" s="51"/>
      <c r="EH642" s="51"/>
      <c r="EI642" s="51"/>
      <c r="EJ642" s="51"/>
      <c r="EK642" s="51"/>
      <c r="EL642" s="51"/>
      <c r="EM642" s="51"/>
      <c r="EN642" s="51"/>
      <c r="EO642" s="51"/>
      <c r="EP642" s="51"/>
      <c r="EQ642" s="51"/>
      <c r="ER642" s="51"/>
      <c r="ES642" s="51"/>
      <c r="ET642" s="51"/>
      <c r="EU642" s="51"/>
      <c r="EV642" s="51"/>
      <c r="EW642" s="51"/>
      <c r="EX642" s="51"/>
      <c r="EY642" s="51"/>
      <c r="EZ642" s="51"/>
      <c r="FA642" s="51"/>
      <c r="FB642" s="51"/>
      <c r="FC642" s="51"/>
      <c r="FD642" s="51"/>
      <c r="FE642" s="51"/>
      <c r="FF642" s="51"/>
      <c r="FG642" s="51"/>
      <c r="FH642" s="51"/>
      <c r="FI642" s="51"/>
      <c r="FJ642" s="51"/>
      <c r="FK642" s="51"/>
      <c r="FL642" s="51"/>
      <c r="FM642" s="51"/>
      <c r="FN642" s="51"/>
      <c r="FO642" s="51"/>
      <c r="FP642" s="51"/>
      <c r="FQ642" s="51"/>
      <c r="FR642" s="51"/>
      <c r="FS642" s="51"/>
      <c r="FT642" s="51"/>
      <c r="FU642" s="51"/>
      <c r="FV642" s="51"/>
      <c r="FW642" s="51"/>
      <c r="FX642" s="51"/>
      <c r="FY642" s="51"/>
      <c r="FZ642" s="51"/>
      <c r="GA642" s="51"/>
      <c r="GB642" s="51"/>
      <c r="GC642" s="51"/>
      <c r="GD642" s="51"/>
      <c r="GE642" s="51"/>
      <c r="GF642" s="51"/>
      <c r="GG642" s="51"/>
      <c r="GH642" s="51"/>
      <c r="GI642" s="51"/>
      <c r="GJ642" s="51"/>
      <c r="GK642" s="51"/>
      <c r="GL642" s="51"/>
      <c r="GM642" s="51"/>
      <c r="GN642" s="51"/>
      <c r="GO642" s="51"/>
      <c r="GP642" s="51"/>
      <c r="GQ642" s="51"/>
      <c r="GR642" s="51"/>
      <c r="GS642" s="51"/>
      <c r="GT642" s="51"/>
      <c r="GU642" s="51"/>
      <c r="GV642" s="51"/>
      <c r="GW642" s="51"/>
      <c r="GX642" s="51"/>
      <c r="GY642" s="51"/>
      <c r="GZ642" s="51"/>
      <c r="HA642" s="51"/>
      <c r="HB642" s="51"/>
      <c r="HC642" s="51"/>
      <c r="HD642" s="51"/>
      <c r="HE642" s="51"/>
      <c r="HF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c r="BS643" s="51"/>
      <c r="BT643" s="51"/>
      <c r="BU643" s="51"/>
      <c r="BV643" s="51"/>
      <c r="BW643" s="51"/>
      <c r="BX643" s="51"/>
      <c r="BY643" s="51"/>
      <c r="BZ643" s="51"/>
      <c r="CA643" s="51"/>
      <c r="CB643" s="51"/>
      <c r="CC643" s="51"/>
      <c r="CD643" s="51"/>
      <c r="CE643" s="51"/>
      <c r="CF643" s="51"/>
      <c r="CG643" s="51"/>
      <c r="CH643" s="51"/>
      <c r="CI643" s="51"/>
      <c r="CJ643" s="51"/>
      <c r="CK643" s="51"/>
      <c r="CL643" s="51"/>
      <c r="CM643" s="51"/>
      <c r="CN643" s="51"/>
      <c r="CO643" s="51"/>
      <c r="CP643" s="51"/>
      <c r="CQ643" s="51"/>
      <c r="CR643" s="51"/>
      <c r="CS643" s="51"/>
      <c r="CT643" s="51"/>
      <c r="CU643" s="51"/>
      <c r="CV643" s="51"/>
      <c r="CW643" s="51"/>
      <c r="CX643" s="51"/>
      <c r="CY643" s="51"/>
      <c r="CZ643" s="51"/>
      <c r="DA643" s="51"/>
      <c r="DB643" s="51"/>
      <c r="DC643" s="51"/>
      <c r="DD643" s="51"/>
      <c r="DE643" s="51"/>
      <c r="DF643" s="51"/>
      <c r="DG643" s="51"/>
      <c r="DH643" s="51"/>
      <c r="DI643" s="51"/>
      <c r="DJ643" s="51"/>
      <c r="DK643" s="51"/>
      <c r="DL643" s="51"/>
      <c r="DM643" s="51"/>
      <c r="DN643" s="51"/>
      <c r="DO643" s="51"/>
      <c r="DP643" s="51"/>
      <c r="DQ643" s="51"/>
      <c r="DR643" s="51"/>
      <c r="DS643" s="51"/>
      <c r="DT643" s="51"/>
      <c r="DU643" s="51"/>
      <c r="DV643" s="51"/>
      <c r="DW643" s="51"/>
      <c r="DX643" s="51"/>
      <c r="DY643" s="51"/>
      <c r="DZ643" s="51"/>
      <c r="EA643" s="51"/>
      <c r="EB643" s="51"/>
      <c r="EC643" s="51"/>
      <c r="ED643" s="51"/>
      <c r="EE643" s="51"/>
      <c r="EF643" s="51"/>
      <c r="EG643" s="51"/>
      <c r="EH643" s="51"/>
      <c r="EI643" s="51"/>
      <c r="EJ643" s="51"/>
      <c r="EK643" s="51"/>
      <c r="EL643" s="51"/>
      <c r="EM643" s="51"/>
      <c r="EN643" s="51"/>
      <c r="EO643" s="51"/>
      <c r="EP643" s="51"/>
      <c r="EQ643" s="51"/>
      <c r="ER643" s="51"/>
      <c r="ES643" s="51"/>
      <c r="ET643" s="51"/>
      <c r="EU643" s="51"/>
      <c r="EV643" s="51"/>
      <c r="EW643" s="51"/>
      <c r="EX643" s="51"/>
      <c r="EY643" s="51"/>
      <c r="EZ643" s="51"/>
      <c r="FA643" s="51"/>
      <c r="FB643" s="51"/>
      <c r="FC643" s="51"/>
      <c r="FD643" s="51"/>
      <c r="FE643" s="51"/>
      <c r="FF643" s="51"/>
      <c r="FG643" s="51"/>
      <c r="FH643" s="51"/>
      <c r="FI643" s="51"/>
      <c r="FJ643" s="51"/>
      <c r="FK643" s="51"/>
      <c r="FL643" s="51"/>
      <c r="FM643" s="51"/>
      <c r="FN643" s="51"/>
      <c r="FO643" s="51"/>
      <c r="FP643" s="51"/>
      <c r="FQ643" s="51"/>
      <c r="FR643" s="51"/>
      <c r="FS643" s="51"/>
      <c r="FT643" s="51"/>
      <c r="FU643" s="51"/>
      <c r="FV643" s="51"/>
      <c r="FW643" s="51"/>
      <c r="FX643" s="51"/>
      <c r="FY643" s="51"/>
      <c r="FZ643" s="51"/>
      <c r="GA643" s="51"/>
      <c r="GB643" s="51"/>
      <c r="GC643" s="51"/>
      <c r="GD643" s="51"/>
      <c r="GE643" s="51"/>
      <c r="GF643" s="51"/>
      <c r="GG643" s="51"/>
      <c r="GH643" s="51"/>
      <c r="GI643" s="51"/>
      <c r="GJ643" s="51"/>
      <c r="GK643" s="51"/>
      <c r="GL643" s="51"/>
      <c r="GM643" s="51"/>
      <c r="GN643" s="51"/>
      <c r="GO643" s="51"/>
      <c r="GP643" s="51"/>
      <c r="GQ643" s="51"/>
      <c r="GR643" s="51"/>
      <c r="GS643" s="51"/>
      <c r="GT643" s="51"/>
      <c r="GU643" s="51"/>
      <c r="GV643" s="51"/>
      <c r="GW643" s="51"/>
      <c r="GX643" s="51"/>
      <c r="GY643" s="51"/>
      <c r="GZ643" s="51"/>
      <c r="HA643" s="51"/>
      <c r="HB643" s="51"/>
      <c r="HC643" s="51"/>
      <c r="HD643" s="51"/>
      <c r="HE643" s="51"/>
      <c r="HF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c r="BS644" s="51"/>
      <c r="BT644" s="51"/>
      <c r="BU644" s="51"/>
      <c r="BV644" s="51"/>
      <c r="BW644" s="51"/>
      <c r="BX644" s="51"/>
      <c r="BY644" s="51"/>
      <c r="BZ644" s="51"/>
      <c r="CA644" s="51"/>
      <c r="CB644" s="51"/>
      <c r="CC644" s="51"/>
      <c r="CD644" s="51"/>
      <c r="CE644" s="51"/>
      <c r="CF644" s="51"/>
      <c r="CG644" s="51"/>
      <c r="CH644" s="51"/>
      <c r="CI644" s="51"/>
      <c r="CJ644" s="51"/>
      <c r="CK644" s="51"/>
      <c r="CL644" s="51"/>
      <c r="CM644" s="51"/>
      <c r="CN644" s="51"/>
      <c r="CO644" s="51"/>
      <c r="CP644" s="51"/>
      <c r="CQ644" s="51"/>
      <c r="CR644" s="51"/>
      <c r="CS644" s="51"/>
      <c r="CT644" s="51"/>
      <c r="CU644" s="51"/>
      <c r="CV644" s="51"/>
      <c r="CW644" s="51"/>
      <c r="CX644" s="51"/>
      <c r="CY644" s="51"/>
      <c r="CZ644" s="51"/>
      <c r="DA644" s="51"/>
      <c r="DB644" s="51"/>
      <c r="DC644" s="51"/>
      <c r="DD644" s="51"/>
      <c r="DE644" s="51"/>
      <c r="DF644" s="51"/>
      <c r="DG644" s="51"/>
      <c r="DH644" s="51"/>
      <c r="DI644" s="51"/>
      <c r="DJ644" s="51"/>
      <c r="DK644" s="51"/>
      <c r="DL644" s="51"/>
      <c r="DM644" s="51"/>
      <c r="DN644" s="51"/>
      <c r="DO644" s="51"/>
      <c r="DP644" s="51"/>
      <c r="DQ644" s="51"/>
      <c r="DR644" s="51"/>
      <c r="DS644" s="51"/>
      <c r="DT644" s="51"/>
      <c r="DU644" s="51"/>
      <c r="DV644" s="51"/>
      <c r="DW644" s="51"/>
      <c r="DX644" s="51"/>
      <c r="DY644" s="51"/>
      <c r="DZ644" s="51"/>
      <c r="EA644" s="51"/>
      <c r="EB644" s="51"/>
      <c r="EC644" s="51"/>
      <c r="ED644" s="51"/>
      <c r="EE644" s="51"/>
      <c r="EF644" s="51"/>
      <c r="EG644" s="51"/>
      <c r="EH644" s="51"/>
      <c r="EI644" s="51"/>
      <c r="EJ644" s="51"/>
      <c r="EK644" s="51"/>
      <c r="EL644" s="51"/>
      <c r="EM644" s="51"/>
      <c r="EN644" s="51"/>
      <c r="EO644" s="51"/>
      <c r="EP644" s="51"/>
      <c r="EQ644" s="51"/>
      <c r="ER644" s="51"/>
      <c r="ES644" s="51"/>
      <c r="ET644" s="51"/>
      <c r="EU644" s="51"/>
      <c r="EV644" s="51"/>
      <c r="EW644" s="51"/>
      <c r="EX644" s="51"/>
      <c r="EY644" s="51"/>
      <c r="EZ644" s="51"/>
      <c r="FA644" s="51"/>
      <c r="FB644" s="51"/>
      <c r="FC644" s="51"/>
      <c r="FD644" s="51"/>
      <c r="FE644" s="51"/>
      <c r="FF644" s="51"/>
      <c r="FG644" s="51"/>
      <c r="FH644" s="51"/>
      <c r="FI644" s="51"/>
      <c r="FJ644" s="51"/>
      <c r="FK644" s="51"/>
      <c r="FL644" s="51"/>
      <c r="FM644" s="51"/>
      <c r="FN644" s="51"/>
      <c r="FO644" s="51"/>
      <c r="FP644" s="51"/>
      <c r="FQ644" s="51"/>
      <c r="FR644" s="51"/>
      <c r="FS644" s="51"/>
      <c r="FT644" s="51"/>
      <c r="FU644" s="51"/>
      <c r="FV644" s="51"/>
      <c r="FW644" s="51"/>
      <c r="FX644" s="51"/>
      <c r="FY644" s="51"/>
      <c r="FZ644" s="51"/>
      <c r="GA644" s="51"/>
      <c r="GB644" s="51"/>
      <c r="GC644" s="51"/>
      <c r="GD644" s="51"/>
      <c r="GE644" s="51"/>
      <c r="GF644" s="51"/>
      <c r="GG644" s="51"/>
      <c r="GH644" s="51"/>
      <c r="GI644" s="51"/>
      <c r="GJ644" s="51"/>
      <c r="GK644" s="51"/>
      <c r="GL644" s="51"/>
      <c r="GM644" s="51"/>
      <c r="GN644" s="51"/>
      <c r="GO644" s="51"/>
      <c r="GP644" s="51"/>
      <c r="GQ644" s="51"/>
      <c r="GR644" s="51"/>
      <c r="GS644" s="51"/>
      <c r="GT644" s="51"/>
      <c r="GU644" s="51"/>
      <c r="GV644" s="51"/>
      <c r="GW644" s="51"/>
      <c r="GX644" s="51"/>
      <c r="GY644" s="51"/>
      <c r="GZ644" s="51"/>
      <c r="HA644" s="51"/>
      <c r="HB644" s="51"/>
      <c r="HC644" s="51"/>
      <c r="HD644" s="51"/>
      <c r="HE644" s="51"/>
      <c r="HF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c r="BS645" s="51"/>
      <c r="BT645" s="51"/>
      <c r="BU645" s="51"/>
      <c r="BV645" s="51"/>
      <c r="BW645" s="51"/>
      <c r="BX645" s="51"/>
      <c r="BY645" s="51"/>
      <c r="BZ645" s="51"/>
      <c r="CA645" s="51"/>
      <c r="CB645" s="51"/>
      <c r="CC645" s="51"/>
      <c r="CD645" s="51"/>
      <c r="CE645" s="51"/>
      <c r="CF645" s="51"/>
      <c r="CG645" s="51"/>
      <c r="CH645" s="51"/>
      <c r="CI645" s="51"/>
      <c r="CJ645" s="51"/>
      <c r="CK645" s="51"/>
      <c r="CL645" s="51"/>
      <c r="CM645" s="51"/>
      <c r="CN645" s="51"/>
      <c r="CO645" s="51"/>
      <c r="CP645" s="51"/>
      <c r="CQ645" s="51"/>
      <c r="CR645" s="51"/>
      <c r="CS645" s="51"/>
      <c r="CT645" s="51"/>
      <c r="CU645" s="51"/>
      <c r="CV645" s="51"/>
      <c r="CW645" s="51"/>
      <c r="CX645" s="51"/>
      <c r="CY645" s="51"/>
      <c r="CZ645" s="51"/>
      <c r="DA645" s="51"/>
      <c r="DB645" s="51"/>
      <c r="DC645" s="51"/>
      <c r="DD645" s="51"/>
      <c r="DE645" s="51"/>
      <c r="DF645" s="51"/>
      <c r="DG645" s="51"/>
      <c r="DH645" s="51"/>
      <c r="DI645" s="51"/>
      <c r="DJ645" s="51"/>
      <c r="DK645" s="51"/>
      <c r="DL645" s="51"/>
      <c r="DM645" s="51"/>
      <c r="DN645" s="51"/>
      <c r="DO645" s="51"/>
      <c r="DP645" s="51"/>
      <c r="DQ645" s="51"/>
      <c r="DR645" s="51"/>
      <c r="DS645" s="51"/>
      <c r="DT645" s="51"/>
      <c r="DU645" s="51"/>
      <c r="DV645" s="51"/>
      <c r="DW645" s="51"/>
      <c r="DX645" s="51"/>
      <c r="DY645" s="51"/>
      <c r="DZ645" s="51"/>
      <c r="EA645" s="51"/>
      <c r="EB645" s="51"/>
      <c r="EC645" s="51"/>
      <c r="ED645" s="51"/>
      <c r="EE645" s="51"/>
      <c r="EF645" s="51"/>
      <c r="EG645" s="51"/>
      <c r="EH645" s="51"/>
      <c r="EI645" s="51"/>
      <c r="EJ645" s="51"/>
      <c r="EK645" s="51"/>
      <c r="EL645" s="51"/>
      <c r="EM645" s="51"/>
      <c r="EN645" s="51"/>
      <c r="EO645" s="51"/>
      <c r="EP645" s="51"/>
      <c r="EQ645" s="51"/>
      <c r="ER645" s="51"/>
      <c r="ES645" s="51"/>
      <c r="ET645" s="51"/>
      <c r="EU645" s="51"/>
      <c r="EV645" s="51"/>
      <c r="EW645" s="51"/>
      <c r="EX645" s="51"/>
      <c r="EY645" s="51"/>
      <c r="EZ645" s="51"/>
      <c r="FA645" s="51"/>
      <c r="FB645" s="51"/>
      <c r="FC645" s="51"/>
      <c r="FD645" s="51"/>
      <c r="FE645" s="51"/>
      <c r="FF645" s="51"/>
      <c r="FG645" s="51"/>
      <c r="FH645" s="51"/>
      <c r="FI645" s="51"/>
      <c r="FJ645" s="51"/>
      <c r="FK645" s="51"/>
      <c r="FL645" s="51"/>
      <c r="FM645" s="51"/>
      <c r="FN645" s="51"/>
      <c r="FO645" s="51"/>
      <c r="FP645" s="51"/>
      <c r="FQ645" s="51"/>
      <c r="FR645" s="51"/>
      <c r="FS645" s="51"/>
      <c r="FT645" s="51"/>
      <c r="FU645" s="51"/>
      <c r="FV645" s="51"/>
      <c r="FW645" s="51"/>
      <c r="FX645" s="51"/>
      <c r="FY645" s="51"/>
      <c r="FZ645" s="51"/>
      <c r="GA645" s="51"/>
      <c r="GB645" s="51"/>
      <c r="GC645" s="51"/>
      <c r="GD645" s="51"/>
      <c r="GE645" s="51"/>
      <c r="GF645" s="51"/>
      <c r="GG645" s="51"/>
      <c r="GH645" s="51"/>
      <c r="GI645" s="51"/>
      <c r="GJ645" s="51"/>
      <c r="GK645" s="51"/>
      <c r="GL645" s="51"/>
      <c r="GM645" s="51"/>
      <c r="GN645" s="51"/>
      <c r="GO645" s="51"/>
      <c r="GP645" s="51"/>
      <c r="GQ645" s="51"/>
      <c r="GR645" s="51"/>
      <c r="GS645" s="51"/>
      <c r="GT645" s="51"/>
      <c r="GU645" s="51"/>
      <c r="GV645" s="51"/>
      <c r="GW645" s="51"/>
      <c r="GX645" s="51"/>
      <c r="GY645" s="51"/>
      <c r="GZ645" s="51"/>
      <c r="HA645" s="51"/>
      <c r="HB645" s="51"/>
      <c r="HC645" s="51"/>
      <c r="HD645" s="51"/>
      <c r="HE645" s="51"/>
      <c r="HF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c r="BS646" s="51"/>
      <c r="BT646" s="51"/>
      <c r="BU646" s="51"/>
      <c r="BV646" s="51"/>
      <c r="BW646" s="51"/>
      <c r="BX646" s="51"/>
      <c r="BY646" s="51"/>
      <c r="BZ646" s="51"/>
      <c r="CA646" s="51"/>
      <c r="CB646" s="51"/>
      <c r="CC646" s="51"/>
      <c r="CD646" s="51"/>
      <c r="CE646" s="51"/>
      <c r="CF646" s="51"/>
      <c r="CG646" s="51"/>
      <c r="CH646" s="51"/>
      <c r="CI646" s="51"/>
      <c r="CJ646" s="51"/>
      <c r="CK646" s="51"/>
      <c r="CL646" s="51"/>
      <c r="CM646" s="51"/>
      <c r="CN646" s="51"/>
      <c r="CO646" s="51"/>
      <c r="CP646" s="51"/>
      <c r="CQ646" s="51"/>
      <c r="CR646" s="51"/>
      <c r="CS646" s="51"/>
      <c r="CT646" s="51"/>
      <c r="CU646" s="51"/>
      <c r="CV646" s="51"/>
      <c r="CW646" s="51"/>
      <c r="CX646" s="51"/>
      <c r="CY646" s="51"/>
      <c r="CZ646" s="51"/>
      <c r="DA646" s="51"/>
      <c r="DB646" s="51"/>
      <c r="DC646" s="51"/>
      <c r="DD646" s="51"/>
      <c r="DE646" s="51"/>
      <c r="DF646" s="51"/>
      <c r="DG646" s="51"/>
      <c r="DH646" s="51"/>
      <c r="DI646" s="51"/>
      <c r="DJ646" s="51"/>
      <c r="DK646" s="51"/>
      <c r="DL646" s="51"/>
      <c r="DM646" s="51"/>
      <c r="DN646" s="51"/>
      <c r="DO646" s="51"/>
      <c r="DP646" s="51"/>
      <c r="DQ646" s="51"/>
      <c r="DR646" s="51"/>
      <c r="DS646" s="51"/>
      <c r="DT646" s="51"/>
      <c r="DU646" s="51"/>
      <c r="DV646" s="51"/>
      <c r="DW646" s="51"/>
      <c r="DX646" s="51"/>
      <c r="DY646" s="51"/>
      <c r="DZ646" s="51"/>
      <c r="EA646" s="51"/>
      <c r="EB646" s="51"/>
      <c r="EC646" s="51"/>
      <c r="ED646" s="51"/>
      <c r="EE646" s="51"/>
      <c r="EF646" s="51"/>
      <c r="EG646" s="51"/>
      <c r="EH646" s="51"/>
      <c r="EI646" s="51"/>
      <c r="EJ646" s="51"/>
      <c r="EK646" s="51"/>
      <c r="EL646" s="51"/>
      <c r="EM646" s="51"/>
      <c r="EN646" s="51"/>
      <c r="EO646" s="51"/>
      <c r="EP646" s="51"/>
      <c r="EQ646" s="51"/>
      <c r="ER646" s="51"/>
      <c r="ES646" s="51"/>
      <c r="ET646" s="51"/>
      <c r="EU646" s="51"/>
      <c r="EV646" s="51"/>
      <c r="EW646" s="51"/>
      <c r="EX646" s="51"/>
      <c r="EY646" s="51"/>
      <c r="EZ646" s="51"/>
      <c r="FA646" s="51"/>
      <c r="FB646" s="51"/>
      <c r="FC646" s="51"/>
      <c r="FD646" s="51"/>
      <c r="FE646" s="51"/>
      <c r="FF646" s="51"/>
      <c r="FG646" s="51"/>
      <c r="FH646" s="51"/>
      <c r="FI646" s="51"/>
      <c r="FJ646" s="51"/>
      <c r="FK646" s="51"/>
      <c r="FL646" s="51"/>
      <c r="FM646" s="51"/>
      <c r="FN646" s="51"/>
      <c r="FO646" s="51"/>
      <c r="FP646" s="51"/>
      <c r="FQ646" s="51"/>
      <c r="FR646" s="51"/>
      <c r="FS646" s="51"/>
      <c r="FT646" s="51"/>
      <c r="FU646" s="51"/>
      <c r="FV646" s="51"/>
      <c r="FW646" s="51"/>
      <c r="FX646" s="51"/>
      <c r="FY646" s="51"/>
      <c r="FZ646" s="51"/>
      <c r="GA646" s="51"/>
      <c r="GB646" s="51"/>
      <c r="GC646" s="51"/>
      <c r="GD646" s="51"/>
      <c r="GE646" s="51"/>
      <c r="GF646" s="51"/>
      <c r="GG646" s="51"/>
      <c r="GH646" s="51"/>
      <c r="GI646" s="51"/>
      <c r="GJ646" s="51"/>
      <c r="GK646" s="51"/>
      <c r="GL646" s="51"/>
      <c r="GM646" s="51"/>
      <c r="GN646" s="51"/>
      <c r="GO646" s="51"/>
      <c r="GP646" s="51"/>
      <c r="GQ646" s="51"/>
      <c r="GR646" s="51"/>
      <c r="GS646" s="51"/>
      <c r="GT646" s="51"/>
      <c r="GU646" s="51"/>
      <c r="GV646" s="51"/>
      <c r="GW646" s="51"/>
      <c r="GX646" s="51"/>
      <c r="GY646" s="51"/>
      <c r="GZ646" s="51"/>
      <c r="HA646" s="51"/>
      <c r="HB646" s="51"/>
      <c r="HC646" s="51"/>
      <c r="HD646" s="51"/>
      <c r="HE646" s="51"/>
      <c r="HF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c r="BZ647" s="51"/>
      <c r="CA647" s="51"/>
      <c r="CB647" s="51"/>
      <c r="CC647" s="51"/>
      <c r="CD647" s="51"/>
      <c r="CE647" s="51"/>
      <c r="CF647" s="51"/>
      <c r="CG647" s="51"/>
      <c r="CH647" s="51"/>
      <c r="CI647" s="51"/>
      <c r="CJ647" s="51"/>
      <c r="CK647" s="51"/>
      <c r="CL647" s="51"/>
      <c r="CM647" s="51"/>
      <c r="CN647" s="51"/>
      <c r="CO647" s="51"/>
      <c r="CP647" s="51"/>
      <c r="CQ647" s="51"/>
      <c r="CR647" s="51"/>
      <c r="CS647" s="51"/>
      <c r="CT647" s="51"/>
      <c r="CU647" s="51"/>
      <c r="CV647" s="51"/>
      <c r="CW647" s="51"/>
      <c r="CX647" s="51"/>
      <c r="CY647" s="51"/>
      <c r="CZ647" s="51"/>
      <c r="DA647" s="51"/>
      <c r="DB647" s="51"/>
      <c r="DC647" s="51"/>
      <c r="DD647" s="51"/>
      <c r="DE647" s="51"/>
      <c r="DF647" s="51"/>
      <c r="DG647" s="51"/>
      <c r="DH647" s="51"/>
      <c r="DI647" s="51"/>
      <c r="DJ647" s="51"/>
      <c r="DK647" s="51"/>
      <c r="DL647" s="51"/>
      <c r="DM647" s="51"/>
      <c r="DN647" s="51"/>
      <c r="DO647" s="51"/>
      <c r="DP647" s="51"/>
      <c r="DQ647" s="51"/>
      <c r="DR647" s="51"/>
      <c r="DS647" s="51"/>
      <c r="DT647" s="51"/>
      <c r="DU647" s="51"/>
      <c r="DV647" s="51"/>
      <c r="DW647" s="51"/>
      <c r="DX647" s="51"/>
      <c r="DY647" s="51"/>
      <c r="DZ647" s="51"/>
      <c r="EA647" s="51"/>
      <c r="EB647" s="51"/>
      <c r="EC647" s="51"/>
      <c r="ED647" s="51"/>
      <c r="EE647" s="51"/>
      <c r="EF647" s="51"/>
      <c r="EG647" s="51"/>
      <c r="EH647" s="51"/>
      <c r="EI647" s="51"/>
      <c r="EJ647" s="51"/>
      <c r="EK647" s="51"/>
      <c r="EL647" s="51"/>
      <c r="EM647" s="51"/>
      <c r="EN647" s="51"/>
      <c r="EO647" s="51"/>
      <c r="EP647" s="51"/>
      <c r="EQ647" s="51"/>
      <c r="ER647" s="51"/>
      <c r="ES647" s="51"/>
      <c r="ET647" s="51"/>
      <c r="EU647" s="51"/>
      <c r="EV647" s="51"/>
      <c r="EW647" s="51"/>
      <c r="EX647" s="51"/>
      <c r="EY647" s="51"/>
      <c r="EZ647" s="51"/>
      <c r="FA647" s="51"/>
      <c r="FB647" s="51"/>
      <c r="FC647" s="51"/>
      <c r="FD647" s="51"/>
      <c r="FE647" s="51"/>
      <c r="FF647" s="51"/>
      <c r="FG647" s="51"/>
      <c r="FH647" s="51"/>
      <c r="FI647" s="51"/>
      <c r="FJ647" s="51"/>
      <c r="FK647" s="51"/>
      <c r="FL647" s="51"/>
      <c r="FM647" s="51"/>
      <c r="FN647" s="51"/>
      <c r="FO647" s="51"/>
      <c r="FP647" s="51"/>
      <c r="FQ647" s="51"/>
      <c r="FR647" s="51"/>
      <c r="FS647" s="51"/>
      <c r="FT647" s="51"/>
      <c r="FU647" s="51"/>
      <c r="FV647" s="51"/>
      <c r="FW647" s="51"/>
      <c r="FX647" s="51"/>
      <c r="FY647" s="51"/>
      <c r="FZ647" s="51"/>
      <c r="GA647" s="51"/>
      <c r="GB647" s="51"/>
      <c r="GC647" s="51"/>
      <c r="GD647" s="51"/>
      <c r="GE647" s="51"/>
      <c r="GF647" s="51"/>
      <c r="GG647" s="51"/>
      <c r="GH647" s="51"/>
      <c r="GI647" s="51"/>
      <c r="GJ647" s="51"/>
      <c r="GK647" s="51"/>
      <c r="GL647" s="51"/>
      <c r="GM647" s="51"/>
      <c r="GN647" s="51"/>
      <c r="GO647" s="51"/>
      <c r="GP647" s="51"/>
      <c r="GQ647" s="51"/>
      <c r="GR647" s="51"/>
      <c r="GS647" s="51"/>
      <c r="GT647" s="51"/>
      <c r="GU647" s="51"/>
      <c r="GV647" s="51"/>
      <c r="GW647" s="51"/>
      <c r="GX647" s="51"/>
      <c r="GY647" s="51"/>
      <c r="GZ647" s="51"/>
      <c r="HA647" s="51"/>
      <c r="HB647" s="51"/>
      <c r="HC647" s="51"/>
      <c r="HD647" s="51"/>
      <c r="HE647" s="51"/>
      <c r="HF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c r="BS648" s="51"/>
      <c r="BT648" s="51"/>
      <c r="BU648" s="51"/>
      <c r="BV648" s="51"/>
      <c r="BW648" s="51"/>
      <c r="BX648" s="51"/>
      <c r="BY648" s="51"/>
      <c r="BZ648" s="51"/>
      <c r="CA648" s="51"/>
      <c r="CB648" s="51"/>
      <c r="CC648" s="51"/>
      <c r="CD648" s="51"/>
      <c r="CE648" s="51"/>
      <c r="CF648" s="51"/>
      <c r="CG648" s="51"/>
      <c r="CH648" s="51"/>
      <c r="CI648" s="51"/>
      <c r="CJ648" s="51"/>
      <c r="CK648" s="51"/>
      <c r="CL648" s="51"/>
      <c r="CM648" s="51"/>
      <c r="CN648" s="51"/>
      <c r="CO648" s="51"/>
      <c r="CP648" s="51"/>
      <c r="CQ648" s="51"/>
      <c r="CR648" s="51"/>
      <c r="CS648" s="51"/>
      <c r="CT648" s="51"/>
      <c r="CU648" s="51"/>
      <c r="CV648" s="51"/>
      <c r="CW648" s="51"/>
      <c r="CX648" s="51"/>
      <c r="CY648" s="51"/>
      <c r="CZ648" s="51"/>
      <c r="DA648" s="51"/>
      <c r="DB648" s="51"/>
      <c r="DC648" s="51"/>
      <c r="DD648" s="51"/>
      <c r="DE648" s="51"/>
      <c r="DF648" s="51"/>
      <c r="DG648" s="51"/>
      <c r="DH648" s="51"/>
      <c r="DI648" s="51"/>
      <c r="DJ648" s="51"/>
      <c r="DK648" s="51"/>
      <c r="DL648" s="51"/>
      <c r="DM648" s="51"/>
      <c r="DN648" s="51"/>
      <c r="DO648" s="51"/>
      <c r="DP648" s="51"/>
      <c r="DQ648" s="51"/>
      <c r="DR648" s="51"/>
      <c r="DS648" s="51"/>
      <c r="DT648" s="51"/>
      <c r="DU648" s="51"/>
      <c r="DV648" s="51"/>
      <c r="DW648" s="51"/>
      <c r="DX648" s="51"/>
      <c r="DY648" s="51"/>
      <c r="DZ648" s="51"/>
      <c r="EA648" s="51"/>
      <c r="EB648" s="51"/>
      <c r="EC648" s="51"/>
      <c r="ED648" s="51"/>
      <c r="EE648" s="51"/>
      <c r="EF648" s="51"/>
      <c r="EG648" s="51"/>
      <c r="EH648" s="51"/>
      <c r="EI648" s="51"/>
      <c r="EJ648" s="51"/>
      <c r="EK648" s="51"/>
      <c r="EL648" s="51"/>
      <c r="EM648" s="51"/>
      <c r="EN648" s="51"/>
      <c r="EO648" s="51"/>
      <c r="EP648" s="51"/>
      <c r="EQ648" s="51"/>
      <c r="ER648" s="51"/>
      <c r="ES648" s="51"/>
      <c r="ET648" s="51"/>
      <c r="EU648" s="51"/>
      <c r="EV648" s="51"/>
      <c r="EW648" s="51"/>
      <c r="EX648" s="51"/>
      <c r="EY648" s="51"/>
      <c r="EZ648" s="51"/>
      <c r="FA648" s="51"/>
      <c r="FB648" s="51"/>
      <c r="FC648" s="51"/>
      <c r="FD648" s="51"/>
      <c r="FE648" s="51"/>
      <c r="FF648" s="51"/>
      <c r="FG648" s="51"/>
      <c r="FH648" s="51"/>
      <c r="FI648" s="51"/>
      <c r="FJ648" s="51"/>
      <c r="FK648" s="51"/>
      <c r="FL648" s="51"/>
      <c r="FM648" s="51"/>
      <c r="FN648" s="51"/>
      <c r="FO648" s="51"/>
      <c r="FP648" s="51"/>
      <c r="FQ648" s="51"/>
      <c r="FR648" s="51"/>
      <c r="FS648" s="51"/>
      <c r="FT648" s="51"/>
      <c r="FU648" s="51"/>
      <c r="FV648" s="51"/>
      <c r="FW648" s="51"/>
      <c r="FX648" s="51"/>
      <c r="FY648" s="51"/>
      <c r="FZ648" s="51"/>
      <c r="GA648" s="51"/>
      <c r="GB648" s="51"/>
      <c r="GC648" s="51"/>
      <c r="GD648" s="51"/>
      <c r="GE648" s="51"/>
      <c r="GF648" s="51"/>
      <c r="GG648" s="51"/>
      <c r="GH648" s="51"/>
      <c r="GI648" s="51"/>
      <c r="GJ648" s="51"/>
      <c r="GK648" s="51"/>
      <c r="GL648" s="51"/>
      <c r="GM648" s="51"/>
      <c r="GN648" s="51"/>
      <c r="GO648" s="51"/>
      <c r="GP648" s="51"/>
      <c r="GQ648" s="51"/>
      <c r="GR648" s="51"/>
      <c r="GS648" s="51"/>
      <c r="GT648" s="51"/>
      <c r="GU648" s="51"/>
      <c r="GV648" s="51"/>
      <c r="GW648" s="51"/>
      <c r="GX648" s="51"/>
      <c r="GY648" s="51"/>
      <c r="GZ648" s="51"/>
      <c r="HA648" s="51"/>
      <c r="HB648" s="51"/>
      <c r="HC648" s="51"/>
      <c r="HD648" s="51"/>
      <c r="HE648" s="51"/>
      <c r="HF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c r="BS649" s="51"/>
      <c r="BT649" s="51"/>
      <c r="BU649" s="51"/>
      <c r="BV649" s="51"/>
      <c r="BW649" s="51"/>
      <c r="BX649" s="51"/>
      <c r="BY649" s="51"/>
      <c r="BZ649" s="51"/>
      <c r="CA649" s="51"/>
      <c r="CB649" s="51"/>
      <c r="CC649" s="51"/>
      <c r="CD649" s="51"/>
      <c r="CE649" s="51"/>
      <c r="CF649" s="51"/>
      <c r="CG649" s="51"/>
      <c r="CH649" s="51"/>
      <c r="CI649" s="51"/>
      <c r="CJ649" s="51"/>
      <c r="CK649" s="51"/>
      <c r="CL649" s="51"/>
      <c r="CM649" s="51"/>
      <c r="CN649" s="51"/>
      <c r="CO649" s="51"/>
      <c r="CP649" s="51"/>
      <c r="CQ649" s="51"/>
      <c r="CR649" s="51"/>
      <c r="CS649" s="51"/>
      <c r="CT649" s="51"/>
      <c r="CU649" s="51"/>
      <c r="CV649" s="51"/>
      <c r="CW649" s="51"/>
      <c r="CX649" s="51"/>
      <c r="CY649" s="51"/>
      <c r="CZ649" s="51"/>
      <c r="DA649" s="51"/>
      <c r="DB649" s="51"/>
      <c r="DC649" s="51"/>
      <c r="DD649" s="51"/>
      <c r="DE649" s="51"/>
      <c r="DF649" s="51"/>
      <c r="DG649" s="51"/>
      <c r="DH649" s="51"/>
      <c r="DI649" s="51"/>
      <c r="DJ649" s="51"/>
      <c r="DK649" s="51"/>
      <c r="DL649" s="51"/>
      <c r="DM649" s="51"/>
      <c r="DN649" s="51"/>
      <c r="DO649" s="51"/>
      <c r="DP649" s="51"/>
      <c r="DQ649" s="51"/>
      <c r="DR649" s="51"/>
      <c r="DS649" s="51"/>
      <c r="DT649" s="51"/>
      <c r="DU649" s="51"/>
      <c r="DV649" s="51"/>
      <c r="DW649" s="51"/>
      <c r="DX649" s="51"/>
      <c r="DY649" s="51"/>
      <c r="DZ649" s="51"/>
      <c r="EA649" s="51"/>
      <c r="EB649" s="51"/>
      <c r="EC649" s="51"/>
      <c r="ED649" s="51"/>
      <c r="EE649" s="51"/>
      <c r="EF649" s="51"/>
      <c r="EG649" s="51"/>
      <c r="EH649" s="51"/>
      <c r="EI649" s="51"/>
      <c r="EJ649" s="51"/>
      <c r="EK649" s="51"/>
      <c r="EL649" s="51"/>
      <c r="EM649" s="51"/>
      <c r="EN649" s="51"/>
      <c r="EO649" s="51"/>
      <c r="EP649" s="51"/>
      <c r="EQ649" s="51"/>
      <c r="ER649" s="51"/>
      <c r="ES649" s="51"/>
      <c r="ET649" s="51"/>
      <c r="EU649" s="51"/>
      <c r="EV649" s="51"/>
      <c r="EW649" s="51"/>
      <c r="EX649" s="51"/>
      <c r="EY649" s="51"/>
      <c r="EZ649" s="51"/>
      <c r="FA649" s="51"/>
      <c r="FB649" s="51"/>
      <c r="FC649" s="51"/>
      <c r="FD649" s="51"/>
      <c r="FE649" s="51"/>
      <c r="FF649" s="51"/>
      <c r="FG649" s="51"/>
      <c r="FH649" s="51"/>
      <c r="FI649" s="51"/>
      <c r="FJ649" s="51"/>
      <c r="FK649" s="51"/>
      <c r="FL649" s="51"/>
      <c r="FM649" s="51"/>
      <c r="FN649" s="51"/>
      <c r="FO649" s="51"/>
      <c r="FP649" s="51"/>
      <c r="FQ649" s="51"/>
      <c r="FR649" s="51"/>
      <c r="FS649" s="51"/>
      <c r="FT649" s="51"/>
      <c r="FU649" s="51"/>
      <c r="FV649" s="51"/>
      <c r="FW649" s="51"/>
      <c r="FX649" s="51"/>
      <c r="FY649" s="51"/>
      <c r="FZ649" s="51"/>
      <c r="GA649" s="51"/>
      <c r="GB649" s="51"/>
      <c r="GC649" s="51"/>
      <c r="GD649" s="51"/>
      <c r="GE649" s="51"/>
      <c r="GF649" s="51"/>
      <c r="GG649" s="51"/>
      <c r="GH649" s="51"/>
      <c r="GI649" s="51"/>
      <c r="GJ649" s="51"/>
      <c r="GK649" s="51"/>
      <c r="GL649" s="51"/>
      <c r="GM649" s="51"/>
      <c r="GN649" s="51"/>
      <c r="GO649" s="51"/>
      <c r="GP649" s="51"/>
      <c r="GQ649" s="51"/>
      <c r="GR649" s="51"/>
      <c r="GS649" s="51"/>
      <c r="GT649" s="51"/>
      <c r="GU649" s="51"/>
      <c r="GV649" s="51"/>
      <c r="GW649" s="51"/>
      <c r="GX649" s="51"/>
      <c r="GY649" s="51"/>
      <c r="GZ649" s="51"/>
      <c r="HA649" s="51"/>
      <c r="HB649" s="51"/>
      <c r="HC649" s="51"/>
      <c r="HD649" s="51"/>
      <c r="HE649" s="51"/>
      <c r="HF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c r="BS650" s="51"/>
      <c r="BT650" s="51"/>
      <c r="BU650" s="51"/>
      <c r="BV650" s="51"/>
      <c r="BW650" s="51"/>
      <c r="BX650" s="51"/>
      <c r="BY650" s="51"/>
      <c r="BZ650" s="51"/>
      <c r="CA650" s="51"/>
      <c r="CB650" s="51"/>
      <c r="CC650" s="51"/>
      <c r="CD650" s="51"/>
      <c r="CE650" s="51"/>
      <c r="CF650" s="51"/>
      <c r="CG650" s="51"/>
      <c r="CH650" s="51"/>
      <c r="CI650" s="51"/>
      <c r="CJ650" s="51"/>
      <c r="CK650" s="51"/>
      <c r="CL650" s="51"/>
      <c r="CM650" s="51"/>
      <c r="CN650" s="51"/>
      <c r="CO650" s="51"/>
      <c r="CP650" s="51"/>
      <c r="CQ650" s="51"/>
      <c r="CR650" s="51"/>
      <c r="CS650" s="51"/>
      <c r="CT650" s="51"/>
      <c r="CU650" s="51"/>
      <c r="CV650" s="51"/>
      <c r="CW650" s="51"/>
      <c r="CX650" s="51"/>
      <c r="CY650" s="51"/>
      <c r="CZ650" s="51"/>
      <c r="DA650" s="51"/>
      <c r="DB650" s="51"/>
      <c r="DC650" s="51"/>
      <c r="DD650" s="51"/>
      <c r="DE650" s="51"/>
      <c r="DF650" s="51"/>
      <c r="DG650" s="51"/>
      <c r="DH650" s="51"/>
      <c r="DI650" s="51"/>
      <c r="DJ650" s="51"/>
      <c r="DK650" s="51"/>
      <c r="DL650" s="51"/>
      <c r="DM650" s="51"/>
      <c r="DN650" s="51"/>
      <c r="DO650" s="51"/>
      <c r="DP650" s="51"/>
      <c r="DQ650" s="51"/>
      <c r="DR650" s="51"/>
      <c r="DS650" s="51"/>
      <c r="DT650" s="51"/>
      <c r="DU650" s="51"/>
      <c r="DV650" s="51"/>
      <c r="DW650" s="51"/>
      <c r="DX650" s="51"/>
      <c r="DY650" s="51"/>
      <c r="DZ650" s="51"/>
      <c r="EA650" s="51"/>
      <c r="EB650" s="51"/>
      <c r="EC650" s="51"/>
      <c r="ED650" s="51"/>
      <c r="EE650" s="51"/>
      <c r="EF650" s="51"/>
      <c r="EG650" s="51"/>
      <c r="EH650" s="51"/>
      <c r="EI650" s="51"/>
      <c r="EJ650" s="51"/>
      <c r="EK650" s="51"/>
      <c r="EL650" s="51"/>
      <c r="EM650" s="51"/>
      <c r="EN650" s="51"/>
      <c r="EO650" s="51"/>
      <c r="EP650" s="51"/>
      <c r="EQ650" s="51"/>
      <c r="ER650" s="51"/>
      <c r="ES650" s="51"/>
      <c r="ET650" s="51"/>
      <c r="EU650" s="51"/>
      <c r="EV650" s="51"/>
      <c r="EW650" s="51"/>
      <c r="EX650" s="51"/>
      <c r="EY650" s="51"/>
      <c r="EZ650" s="51"/>
      <c r="FA650" s="51"/>
      <c r="FB650" s="51"/>
      <c r="FC650" s="51"/>
      <c r="FD650" s="51"/>
      <c r="FE650" s="51"/>
      <c r="FF650" s="51"/>
      <c r="FG650" s="51"/>
      <c r="FH650" s="51"/>
      <c r="FI650" s="51"/>
      <c r="FJ650" s="51"/>
      <c r="FK650" s="51"/>
      <c r="FL650" s="51"/>
      <c r="FM650" s="51"/>
      <c r="FN650" s="51"/>
      <c r="FO650" s="51"/>
      <c r="FP650" s="51"/>
      <c r="FQ650" s="51"/>
      <c r="FR650" s="51"/>
      <c r="FS650" s="51"/>
      <c r="FT650" s="51"/>
      <c r="FU650" s="51"/>
      <c r="FV650" s="51"/>
      <c r="FW650" s="51"/>
      <c r="FX650" s="51"/>
      <c r="FY650" s="51"/>
      <c r="FZ650" s="51"/>
      <c r="GA650" s="51"/>
      <c r="GB650" s="51"/>
      <c r="GC650" s="51"/>
      <c r="GD650" s="51"/>
      <c r="GE650" s="51"/>
      <c r="GF650" s="51"/>
      <c r="GG650" s="51"/>
      <c r="GH650" s="51"/>
      <c r="GI650" s="51"/>
      <c r="GJ650" s="51"/>
      <c r="GK650" s="51"/>
      <c r="GL650" s="51"/>
      <c r="GM650" s="51"/>
      <c r="GN650" s="51"/>
      <c r="GO650" s="51"/>
      <c r="GP650" s="51"/>
      <c r="GQ650" s="51"/>
      <c r="GR650" s="51"/>
      <c r="GS650" s="51"/>
      <c r="GT650" s="51"/>
      <c r="GU650" s="51"/>
      <c r="GV650" s="51"/>
      <c r="GW650" s="51"/>
      <c r="GX650" s="51"/>
      <c r="GY650" s="51"/>
      <c r="GZ650" s="51"/>
      <c r="HA650" s="51"/>
      <c r="HB650" s="51"/>
      <c r="HC650" s="51"/>
      <c r="HD650" s="51"/>
      <c r="HE650" s="51"/>
      <c r="HF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c r="BS651" s="51"/>
      <c r="BT651" s="51"/>
      <c r="BU651" s="51"/>
      <c r="BV651" s="51"/>
      <c r="BW651" s="51"/>
      <c r="BX651" s="51"/>
      <c r="BY651" s="51"/>
      <c r="BZ651" s="51"/>
      <c r="CA651" s="51"/>
      <c r="CB651" s="51"/>
      <c r="CC651" s="51"/>
      <c r="CD651" s="51"/>
      <c r="CE651" s="51"/>
      <c r="CF651" s="51"/>
      <c r="CG651" s="51"/>
      <c r="CH651" s="51"/>
      <c r="CI651" s="51"/>
      <c r="CJ651" s="51"/>
      <c r="CK651" s="51"/>
      <c r="CL651" s="51"/>
      <c r="CM651" s="51"/>
      <c r="CN651" s="51"/>
      <c r="CO651" s="51"/>
      <c r="CP651" s="51"/>
      <c r="CQ651" s="51"/>
      <c r="CR651" s="51"/>
      <c r="CS651" s="51"/>
      <c r="CT651" s="51"/>
      <c r="CU651" s="51"/>
      <c r="CV651" s="51"/>
      <c r="CW651" s="51"/>
      <c r="CX651" s="51"/>
      <c r="CY651" s="51"/>
      <c r="CZ651" s="51"/>
      <c r="DA651" s="51"/>
      <c r="DB651" s="51"/>
      <c r="DC651" s="51"/>
      <c r="DD651" s="51"/>
      <c r="DE651" s="51"/>
      <c r="DF651" s="51"/>
      <c r="DG651" s="51"/>
      <c r="DH651" s="51"/>
      <c r="DI651" s="51"/>
      <c r="DJ651" s="51"/>
      <c r="DK651" s="51"/>
      <c r="DL651" s="51"/>
      <c r="DM651" s="51"/>
      <c r="DN651" s="51"/>
      <c r="DO651" s="51"/>
      <c r="DP651" s="51"/>
      <c r="DQ651" s="51"/>
      <c r="DR651" s="51"/>
      <c r="DS651" s="51"/>
      <c r="DT651" s="51"/>
      <c r="DU651" s="51"/>
      <c r="DV651" s="51"/>
      <c r="DW651" s="51"/>
      <c r="DX651" s="51"/>
      <c r="DY651" s="51"/>
      <c r="DZ651" s="51"/>
      <c r="EA651" s="51"/>
      <c r="EB651" s="51"/>
      <c r="EC651" s="51"/>
      <c r="ED651" s="51"/>
      <c r="EE651" s="51"/>
      <c r="EF651" s="51"/>
      <c r="EG651" s="51"/>
      <c r="EH651" s="51"/>
      <c r="EI651" s="51"/>
      <c r="EJ651" s="51"/>
      <c r="EK651" s="51"/>
      <c r="EL651" s="51"/>
      <c r="EM651" s="51"/>
      <c r="EN651" s="51"/>
      <c r="EO651" s="51"/>
      <c r="EP651" s="51"/>
      <c r="EQ651" s="51"/>
      <c r="ER651" s="51"/>
      <c r="ES651" s="51"/>
      <c r="ET651" s="51"/>
      <c r="EU651" s="51"/>
      <c r="EV651" s="51"/>
      <c r="EW651" s="51"/>
      <c r="EX651" s="51"/>
      <c r="EY651" s="51"/>
      <c r="EZ651" s="51"/>
      <c r="FA651" s="51"/>
      <c r="FB651" s="51"/>
      <c r="FC651" s="51"/>
      <c r="FD651" s="51"/>
      <c r="FE651" s="51"/>
      <c r="FF651" s="51"/>
      <c r="FG651" s="51"/>
      <c r="FH651" s="51"/>
      <c r="FI651" s="51"/>
      <c r="FJ651" s="51"/>
      <c r="FK651" s="51"/>
      <c r="FL651" s="51"/>
      <c r="FM651" s="51"/>
      <c r="FN651" s="51"/>
      <c r="FO651" s="51"/>
      <c r="FP651" s="51"/>
      <c r="FQ651" s="51"/>
      <c r="FR651" s="51"/>
      <c r="FS651" s="51"/>
      <c r="FT651" s="51"/>
      <c r="FU651" s="51"/>
      <c r="FV651" s="51"/>
      <c r="FW651" s="51"/>
      <c r="FX651" s="51"/>
      <c r="FY651" s="51"/>
      <c r="FZ651" s="51"/>
      <c r="GA651" s="51"/>
      <c r="GB651" s="51"/>
      <c r="GC651" s="51"/>
      <c r="GD651" s="51"/>
      <c r="GE651" s="51"/>
      <c r="GF651" s="51"/>
      <c r="GG651" s="51"/>
      <c r="GH651" s="51"/>
      <c r="GI651" s="51"/>
      <c r="GJ651" s="51"/>
      <c r="GK651" s="51"/>
      <c r="GL651" s="51"/>
      <c r="GM651" s="51"/>
      <c r="GN651" s="51"/>
      <c r="GO651" s="51"/>
      <c r="GP651" s="51"/>
      <c r="GQ651" s="51"/>
      <c r="GR651" s="51"/>
      <c r="GS651" s="51"/>
      <c r="GT651" s="51"/>
      <c r="GU651" s="51"/>
      <c r="GV651" s="51"/>
      <c r="GW651" s="51"/>
      <c r="GX651" s="51"/>
      <c r="GY651" s="51"/>
      <c r="GZ651" s="51"/>
      <c r="HA651" s="51"/>
      <c r="HB651" s="51"/>
      <c r="HC651" s="51"/>
      <c r="HD651" s="51"/>
      <c r="HE651" s="51"/>
      <c r="HF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c r="BS652" s="51"/>
      <c r="BT652" s="51"/>
      <c r="BU652" s="51"/>
      <c r="BV652" s="51"/>
      <c r="BW652" s="51"/>
      <c r="BX652" s="51"/>
      <c r="BY652" s="51"/>
      <c r="BZ652" s="51"/>
      <c r="CA652" s="51"/>
      <c r="CB652" s="51"/>
      <c r="CC652" s="51"/>
      <c r="CD652" s="51"/>
      <c r="CE652" s="51"/>
      <c r="CF652" s="51"/>
      <c r="CG652" s="51"/>
      <c r="CH652" s="51"/>
      <c r="CI652" s="51"/>
      <c r="CJ652" s="51"/>
      <c r="CK652" s="51"/>
      <c r="CL652" s="51"/>
      <c r="CM652" s="51"/>
      <c r="CN652" s="51"/>
      <c r="CO652" s="51"/>
      <c r="CP652" s="51"/>
      <c r="CQ652" s="51"/>
      <c r="CR652" s="51"/>
      <c r="CS652" s="51"/>
      <c r="CT652" s="51"/>
      <c r="CU652" s="51"/>
      <c r="CV652" s="51"/>
      <c r="CW652" s="51"/>
      <c r="CX652" s="51"/>
      <c r="CY652" s="51"/>
      <c r="CZ652" s="51"/>
      <c r="DA652" s="51"/>
      <c r="DB652" s="51"/>
      <c r="DC652" s="51"/>
      <c r="DD652" s="51"/>
      <c r="DE652" s="51"/>
      <c r="DF652" s="51"/>
      <c r="DG652" s="51"/>
      <c r="DH652" s="51"/>
      <c r="DI652" s="51"/>
      <c r="DJ652" s="51"/>
      <c r="DK652" s="51"/>
      <c r="DL652" s="51"/>
      <c r="DM652" s="51"/>
      <c r="DN652" s="51"/>
      <c r="DO652" s="51"/>
      <c r="DP652" s="51"/>
      <c r="DQ652" s="51"/>
      <c r="DR652" s="51"/>
      <c r="DS652" s="51"/>
      <c r="DT652" s="51"/>
      <c r="DU652" s="51"/>
      <c r="DV652" s="51"/>
      <c r="DW652" s="51"/>
      <c r="DX652" s="51"/>
      <c r="DY652" s="51"/>
      <c r="DZ652" s="51"/>
      <c r="EA652" s="51"/>
      <c r="EB652" s="51"/>
      <c r="EC652" s="51"/>
      <c r="ED652" s="51"/>
      <c r="EE652" s="51"/>
      <c r="EF652" s="51"/>
      <c r="EG652" s="51"/>
      <c r="EH652" s="51"/>
      <c r="EI652" s="51"/>
      <c r="EJ652" s="51"/>
      <c r="EK652" s="51"/>
      <c r="EL652" s="51"/>
      <c r="EM652" s="51"/>
      <c r="EN652" s="51"/>
      <c r="EO652" s="51"/>
      <c r="EP652" s="51"/>
      <c r="EQ652" s="51"/>
      <c r="ER652" s="51"/>
      <c r="ES652" s="51"/>
      <c r="ET652" s="51"/>
      <c r="EU652" s="51"/>
      <c r="EV652" s="51"/>
      <c r="EW652" s="51"/>
      <c r="EX652" s="51"/>
      <c r="EY652" s="51"/>
      <c r="EZ652" s="51"/>
      <c r="FA652" s="51"/>
      <c r="FB652" s="51"/>
      <c r="FC652" s="51"/>
      <c r="FD652" s="51"/>
      <c r="FE652" s="51"/>
      <c r="FF652" s="51"/>
      <c r="FG652" s="51"/>
      <c r="FH652" s="51"/>
      <c r="FI652" s="51"/>
      <c r="FJ652" s="51"/>
      <c r="FK652" s="51"/>
      <c r="FL652" s="51"/>
      <c r="FM652" s="51"/>
      <c r="FN652" s="51"/>
      <c r="FO652" s="51"/>
      <c r="FP652" s="51"/>
      <c r="FQ652" s="51"/>
      <c r="FR652" s="51"/>
      <c r="FS652" s="51"/>
      <c r="FT652" s="51"/>
      <c r="FU652" s="51"/>
      <c r="FV652" s="51"/>
      <c r="FW652" s="51"/>
      <c r="FX652" s="51"/>
      <c r="FY652" s="51"/>
      <c r="FZ652" s="51"/>
      <c r="GA652" s="51"/>
      <c r="GB652" s="51"/>
      <c r="GC652" s="51"/>
      <c r="GD652" s="51"/>
      <c r="GE652" s="51"/>
      <c r="GF652" s="51"/>
      <c r="GG652" s="51"/>
      <c r="GH652" s="51"/>
      <c r="GI652" s="51"/>
      <c r="GJ652" s="51"/>
      <c r="GK652" s="51"/>
      <c r="GL652" s="51"/>
      <c r="GM652" s="51"/>
      <c r="GN652" s="51"/>
      <c r="GO652" s="51"/>
      <c r="GP652" s="51"/>
      <c r="GQ652" s="51"/>
      <c r="GR652" s="51"/>
      <c r="GS652" s="51"/>
      <c r="GT652" s="51"/>
      <c r="GU652" s="51"/>
      <c r="GV652" s="51"/>
      <c r="GW652" s="51"/>
      <c r="GX652" s="51"/>
      <c r="GY652" s="51"/>
      <c r="GZ652" s="51"/>
      <c r="HA652" s="51"/>
      <c r="HB652" s="51"/>
      <c r="HC652" s="51"/>
      <c r="HD652" s="51"/>
      <c r="HE652" s="51"/>
      <c r="HF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c r="BS653" s="51"/>
      <c r="BT653" s="51"/>
      <c r="BU653" s="51"/>
      <c r="BV653" s="51"/>
      <c r="BW653" s="51"/>
      <c r="BX653" s="51"/>
      <c r="BY653" s="51"/>
      <c r="BZ653" s="51"/>
      <c r="CA653" s="51"/>
      <c r="CB653" s="51"/>
      <c r="CC653" s="51"/>
      <c r="CD653" s="51"/>
      <c r="CE653" s="51"/>
      <c r="CF653" s="51"/>
      <c r="CG653" s="51"/>
      <c r="CH653" s="51"/>
      <c r="CI653" s="51"/>
      <c r="CJ653" s="51"/>
      <c r="CK653" s="51"/>
      <c r="CL653" s="51"/>
      <c r="CM653" s="51"/>
      <c r="CN653" s="51"/>
      <c r="CO653" s="51"/>
      <c r="CP653" s="51"/>
      <c r="CQ653" s="51"/>
      <c r="CR653" s="51"/>
      <c r="CS653" s="51"/>
      <c r="CT653" s="51"/>
      <c r="CU653" s="51"/>
      <c r="CV653" s="51"/>
      <c r="CW653" s="51"/>
      <c r="CX653" s="51"/>
      <c r="CY653" s="51"/>
      <c r="CZ653" s="51"/>
      <c r="DA653" s="51"/>
      <c r="DB653" s="51"/>
      <c r="DC653" s="51"/>
      <c r="DD653" s="51"/>
      <c r="DE653" s="51"/>
      <c r="DF653" s="51"/>
      <c r="DG653" s="51"/>
      <c r="DH653" s="51"/>
      <c r="DI653" s="51"/>
      <c r="DJ653" s="51"/>
      <c r="DK653" s="51"/>
      <c r="DL653" s="51"/>
      <c r="DM653" s="51"/>
      <c r="DN653" s="51"/>
      <c r="DO653" s="51"/>
      <c r="DP653" s="51"/>
      <c r="DQ653" s="51"/>
      <c r="DR653" s="51"/>
      <c r="DS653" s="51"/>
      <c r="DT653" s="51"/>
      <c r="DU653" s="51"/>
      <c r="DV653" s="51"/>
      <c r="DW653" s="51"/>
      <c r="DX653" s="51"/>
      <c r="DY653" s="51"/>
      <c r="DZ653" s="51"/>
      <c r="EA653" s="51"/>
      <c r="EB653" s="51"/>
      <c r="EC653" s="51"/>
      <c r="ED653" s="51"/>
      <c r="EE653" s="51"/>
      <c r="EF653" s="51"/>
      <c r="EG653" s="51"/>
      <c r="EH653" s="51"/>
      <c r="EI653" s="51"/>
      <c r="EJ653" s="51"/>
      <c r="EK653" s="51"/>
      <c r="EL653" s="51"/>
      <c r="EM653" s="51"/>
      <c r="EN653" s="51"/>
      <c r="EO653" s="51"/>
      <c r="EP653" s="51"/>
      <c r="EQ653" s="51"/>
      <c r="ER653" s="51"/>
      <c r="ES653" s="51"/>
      <c r="ET653" s="51"/>
      <c r="EU653" s="51"/>
      <c r="EV653" s="51"/>
      <c r="EW653" s="51"/>
      <c r="EX653" s="51"/>
      <c r="EY653" s="51"/>
      <c r="EZ653" s="51"/>
      <c r="FA653" s="51"/>
      <c r="FB653" s="51"/>
      <c r="FC653" s="51"/>
      <c r="FD653" s="51"/>
      <c r="FE653" s="51"/>
      <c r="FF653" s="51"/>
      <c r="FG653" s="51"/>
      <c r="FH653" s="51"/>
      <c r="FI653" s="51"/>
      <c r="FJ653" s="51"/>
      <c r="FK653" s="51"/>
      <c r="FL653" s="51"/>
      <c r="FM653" s="51"/>
      <c r="FN653" s="51"/>
      <c r="FO653" s="51"/>
      <c r="FP653" s="51"/>
      <c r="FQ653" s="51"/>
      <c r="FR653" s="51"/>
      <c r="FS653" s="51"/>
      <c r="FT653" s="51"/>
      <c r="FU653" s="51"/>
      <c r="FV653" s="51"/>
      <c r="FW653" s="51"/>
      <c r="FX653" s="51"/>
      <c r="FY653" s="51"/>
      <c r="FZ653" s="51"/>
      <c r="GA653" s="51"/>
      <c r="GB653" s="51"/>
      <c r="GC653" s="51"/>
      <c r="GD653" s="51"/>
      <c r="GE653" s="51"/>
      <c r="GF653" s="51"/>
      <c r="GG653" s="51"/>
      <c r="GH653" s="51"/>
      <c r="GI653" s="51"/>
      <c r="GJ653" s="51"/>
      <c r="GK653" s="51"/>
      <c r="GL653" s="51"/>
      <c r="GM653" s="51"/>
      <c r="GN653" s="51"/>
      <c r="GO653" s="51"/>
      <c r="GP653" s="51"/>
      <c r="GQ653" s="51"/>
      <c r="GR653" s="51"/>
      <c r="GS653" s="51"/>
      <c r="GT653" s="51"/>
      <c r="GU653" s="51"/>
      <c r="GV653" s="51"/>
      <c r="GW653" s="51"/>
      <c r="GX653" s="51"/>
      <c r="GY653" s="51"/>
      <c r="GZ653" s="51"/>
      <c r="HA653" s="51"/>
      <c r="HB653" s="51"/>
      <c r="HC653" s="51"/>
      <c r="HD653" s="51"/>
      <c r="HE653" s="51"/>
      <c r="HF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c r="BS654" s="51"/>
      <c r="BT654" s="51"/>
      <c r="BU654" s="51"/>
      <c r="BV654" s="51"/>
      <c r="BW654" s="51"/>
      <c r="BX654" s="51"/>
      <c r="BY654" s="51"/>
      <c r="BZ654" s="51"/>
      <c r="CA654" s="51"/>
      <c r="CB654" s="51"/>
      <c r="CC654" s="51"/>
      <c r="CD654" s="51"/>
      <c r="CE654" s="51"/>
      <c r="CF654" s="51"/>
      <c r="CG654" s="51"/>
      <c r="CH654" s="51"/>
      <c r="CI654" s="51"/>
      <c r="CJ654" s="51"/>
      <c r="CK654" s="51"/>
      <c r="CL654" s="51"/>
      <c r="CM654" s="51"/>
      <c r="CN654" s="51"/>
      <c r="CO654" s="51"/>
      <c r="CP654" s="51"/>
      <c r="CQ654" s="51"/>
      <c r="CR654" s="51"/>
      <c r="CS654" s="51"/>
      <c r="CT654" s="51"/>
      <c r="CU654" s="51"/>
      <c r="CV654" s="51"/>
      <c r="CW654" s="51"/>
      <c r="CX654" s="51"/>
      <c r="CY654" s="51"/>
      <c r="CZ654" s="51"/>
      <c r="DA654" s="51"/>
      <c r="DB654" s="51"/>
      <c r="DC654" s="51"/>
      <c r="DD654" s="51"/>
      <c r="DE654" s="51"/>
      <c r="DF654" s="51"/>
      <c r="DG654" s="51"/>
      <c r="DH654" s="51"/>
      <c r="DI654" s="51"/>
      <c r="DJ654" s="51"/>
      <c r="DK654" s="51"/>
      <c r="DL654" s="51"/>
      <c r="DM654" s="51"/>
      <c r="DN654" s="51"/>
      <c r="DO654" s="51"/>
      <c r="DP654" s="51"/>
      <c r="DQ654" s="51"/>
      <c r="DR654" s="51"/>
      <c r="DS654" s="51"/>
      <c r="DT654" s="51"/>
      <c r="DU654" s="51"/>
      <c r="DV654" s="51"/>
      <c r="DW654" s="51"/>
      <c r="DX654" s="51"/>
      <c r="DY654" s="51"/>
      <c r="DZ654" s="51"/>
      <c r="EA654" s="51"/>
      <c r="EB654" s="51"/>
      <c r="EC654" s="51"/>
      <c r="ED654" s="51"/>
      <c r="EE654" s="51"/>
      <c r="EF654" s="51"/>
      <c r="EG654" s="51"/>
      <c r="EH654" s="51"/>
      <c r="EI654" s="51"/>
      <c r="EJ654" s="51"/>
      <c r="EK654" s="51"/>
      <c r="EL654" s="51"/>
      <c r="EM654" s="51"/>
      <c r="EN654" s="51"/>
      <c r="EO654" s="51"/>
      <c r="EP654" s="51"/>
      <c r="EQ654" s="51"/>
      <c r="ER654" s="51"/>
      <c r="ES654" s="51"/>
      <c r="ET654" s="51"/>
      <c r="EU654" s="51"/>
      <c r="EV654" s="51"/>
      <c r="EW654" s="51"/>
      <c r="EX654" s="51"/>
      <c r="EY654" s="51"/>
      <c r="EZ654" s="51"/>
      <c r="FA654" s="51"/>
      <c r="FB654" s="51"/>
      <c r="FC654" s="51"/>
      <c r="FD654" s="51"/>
      <c r="FE654" s="51"/>
      <c r="FF654" s="51"/>
      <c r="FG654" s="51"/>
      <c r="FH654" s="51"/>
      <c r="FI654" s="51"/>
      <c r="FJ654" s="51"/>
      <c r="FK654" s="51"/>
      <c r="FL654" s="51"/>
      <c r="FM654" s="51"/>
      <c r="FN654" s="51"/>
      <c r="FO654" s="51"/>
      <c r="FP654" s="51"/>
      <c r="FQ654" s="51"/>
      <c r="FR654" s="51"/>
      <c r="FS654" s="51"/>
      <c r="FT654" s="51"/>
      <c r="FU654" s="51"/>
      <c r="FV654" s="51"/>
      <c r="FW654" s="51"/>
      <c r="FX654" s="51"/>
      <c r="FY654" s="51"/>
      <c r="FZ654" s="51"/>
      <c r="GA654" s="51"/>
      <c r="GB654" s="51"/>
      <c r="GC654" s="51"/>
      <c r="GD654" s="51"/>
      <c r="GE654" s="51"/>
      <c r="GF654" s="51"/>
      <c r="GG654" s="51"/>
      <c r="GH654" s="51"/>
      <c r="GI654" s="51"/>
      <c r="GJ654" s="51"/>
      <c r="GK654" s="51"/>
      <c r="GL654" s="51"/>
      <c r="GM654" s="51"/>
      <c r="GN654" s="51"/>
      <c r="GO654" s="51"/>
      <c r="GP654" s="51"/>
      <c r="GQ654" s="51"/>
      <c r="GR654" s="51"/>
      <c r="GS654" s="51"/>
      <c r="GT654" s="51"/>
      <c r="GU654" s="51"/>
      <c r="GV654" s="51"/>
      <c r="GW654" s="51"/>
      <c r="GX654" s="51"/>
      <c r="GY654" s="51"/>
      <c r="GZ654" s="51"/>
      <c r="HA654" s="51"/>
      <c r="HB654" s="51"/>
      <c r="HC654" s="51"/>
      <c r="HD654" s="51"/>
      <c r="HE654" s="51"/>
      <c r="HF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c r="BS655" s="51"/>
      <c r="BT655" s="51"/>
      <c r="BU655" s="51"/>
      <c r="BV655" s="51"/>
      <c r="BW655" s="51"/>
      <c r="BX655" s="51"/>
      <c r="BY655" s="51"/>
      <c r="BZ655" s="51"/>
      <c r="CA655" s="51"/>
      <c r="CB655" s="51"/>
      <c r="CC655" s="51"/>
      <c r="CD655" s="51"/>
      <c r="CE655" s="51"/>
      <c r="CF655" s="51"/>
      <c r="CG655" s="51"/>
      <c r="CH655" s="51"/>
      <c r="CI655" s="51"/>
      <c r="CJ655" s="51"/>
      <c r="CK655" s="51"/>
      <c r="CL655" s="51"/>
      <c r="CM655" s="51"/>
      <c r="CN655" s="51"/>
      <c r="CO655" s="51"/>
      <c r="CP655" s="51"/>
      <c r="CQ655" s="51"/>
      <c r="CR655" s="51"/>
      <c r="CS655" s="51"/>
      <c r="CT655" s="51"/>
      <c r="CU655" s="51"/>
      <c r="CV655" s="51"/>
      <c r="CW655" s="51"/>
      <c r="CX655" s="51"/>
      <c r="CY655" s="51"/>
      <c r="CZ655" s="51"/>
      <c r="DA655" s="51"/>
      <c r="DB655" s="51"/>
      <c r="DC655" s="51"/>
      <c r="DD655" s="51"/>
      <c r="DE655" s="51"/>
      <c r="DF655" s="51"/>
      <c r="DG655" s="51"/>
      <c r="DH655" s="51"/>
      <c r="DI655" s="51"/>
      <c r="DJ655" s="51"/>
      <c r="DK655" s="51"/>
      <c r="DL655" s="51"/>
      <c r="DM655" s="51"/>
      <c r="DN655" s="51"/>
      <c r="DO655" s="51"/>
      <c r="DP655" s="51"/>
      <c r="DQ655" s="51"/>
      <c r="DR655" s="51"/>
      <c r="DS655" s="51"/>
      <c r="DT655" s="51"/>
      <c r="DU655" s="51"/>
      <c r="DV655" s="51"/>
      <c r="DW655" s="51"/>
      <c r="DX655" s="51"/>
      <c r="DY655" s="51"/>
      <c r="DZ655" s="51"/>
      <c r="EA655" s="51"/>
      <c r="EB655" s="51"/>
      <c r="EC655" s="51"/>
      <c r="ED655" s="51"/>
      <c r="EE655" s="51"/>
      <c r="EF655" s="51"/>
      <c r="EG655" s="51"/>
      <c r="EH655" s="51"/>
      <c r="EI655" s="51"/>
      <c r="EJ655" s="51"/>
      <c r="EK655" s="51"/>
      <c r="EL655" s="51"/>
      <c r="EM655" s="51"/>
      <c r="EN655" s="51"/>
      <c r="EO655" s="51"/>
      <c r="EP655" s="51"/>
      <c r="EQ655" s="51"/>
      <c r="ER655" s="51"/>
      <c r="ES655" s="51"/>
      <c r="ET655" s="51"/>
      <c r="EU655" s="51"/>
      <c r="EV655" s="51"/>
      <c r="EW655" s="51"/>
      <c r="EX655" s="51"/>
      <c r="EY655" s="51"/>
      <c r="EZ655" s="51"/>
      <c r="FA655" s="51"/>
      <c r="FB655" s="51"/>
      <c r="FC655" s="51"/>
      <c r="FD655" s="51"/>
      <c r="FE655" s="51"/>
      <c r="FF655" s="51"/>
      <c r="FG655" s="51"/>
      <c r="FH655" s="51"/>
      <c r="FI655" s="51"/>
      <c r="FJ655" s="51"/>
      <c r="FK655" s="51"/>
      <c r="FL655" s="51"/>
      <c r="FM655" s="51"/>
      <c r="FN655" s="51"/>
      <c r="FO655" s="51"/>
      <c r="FP655" s="51"/>
      <c r="FQ655" s="51"/>
      <c r="FR655" s="51"/>
      <c r="FS655" s="51"/>
      <c r="FT655" s="51"/>
      <c r="FU655" s="51"/>
      <c r="FV655" s="51"/>
      <c r="FW655" s="51"/>
      <c r="FX655" s="51"/>
      <c r="FY655" s="51"/>
      <c r="FZ655" s="51"/>
      <c r="GA655" s="51"/>
      <c r="GB655" s="51"/>
      <c r="GC655" s="51"/>
      <c r="GD655" s="51"/>
      <c r="GE655" s="51"/>
      <c r="GF655" s="51"/>
      <c r="GG655" s="51"/>
      <c r="GH655" s="51"/>
      <c r="GI655" s="51"/>
      <c r="GJ655" s="51"/>
      <c r="GK655" s="51"/>
      <c r="GL655" s="51"/>
      <c r="GM655" s="51"/>
      <c r="GN655" s="51"/>
      <c r="GO655" s="51"/>
      <c r="GP655" s="51"/>
      <c r="GQ655" s="51"/>
      <c r="GR655" s="51"/>
      <c r="GS655" s="51"/>
      <c r="GT655" s="51"/>
      <c r="GU655" s="51"/>
      <c r="GV655" s="51"/>
      <c r="GW655" s="51"/>
      <c r="GX655" s="51"/>
      <c r="GY655" s="51"/>
      <c r="GZ655" s="51"/>
      <c r="HA655" s="51"/>
      <c r="HB655" s="51"/>
      <c r="HC655" s="51"/>
      <c r="HD655" s="51"/>
      <c r="HE655" s="51"/>
      <c r="HF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c r="BS656" s="51"/>
      <c r="BT656" s="51"/>
      <c r="BU656" s="51"/>
      <c r="BV656" s="51"/>
      <c r="BW656" s="51"/>
      <c r="BX656" s="51"/>
      <c r="BY656" s="51"/>
      <c r="BZ656" s="51"/>
      <c r="CA656" s="51"/>
      <c r="CB656" s="51"/>
      <c r="CC656" s="51"/>
      <c r="CD656" s="51"/>
      <c r="CE656" s="51"/>
      <c r="CF656" s="51"/>
      <c r="CG656" s="51"/>
      <c r="CH656" s="51"/>
      <c r="CI656" s="51"/>
      <c r="CJ656" s="51"/>
      <c r="CK656" s="51"/>
      <c r="CL656" s="51"/>
      <c r="CM656" s="51"/>
      <c r="CN656" s="51"/>
      <c r="CO656" s="51"/>
      <c r="CP656" s="51"/>
      <c r="CQ656" s="51"/>
      <c r="CR656" s="51"/>
      <c r="CS656" s="51"/>
      <c r="CT656" s="51"/>
      <c r="CU656" s="51"/>
      <c r="CV656" s="51"/>
      <c r="CW656" s="51"/>
      <c r="CX656" s="51"/>
      <c r="CY656" s="51"/>
      <c r="CZ656" s="51"/>
      <c r="DA656" s="51"/>
      <c r="DB656" s="51"/>
      <c r="DC656" s="51"/>
      <c r="DD656" s="51"/>
      <c r="DE656" s="51"/>
      <c r="DF656" s="51"/>
      <c r="DG656" s="51"/>
      <c r="DH656" s="51"/>
      <c r="DI656" s="51"/>
      <c r="DJ656" s="51"/>
      <c r="DK656" s="51"/>
      <c r="DL656" s="51"/>
      <c r="DM656" s="51"/>
      <c r="DN656" s="51"/>
      <c r="DO656" s="51"/>
      <c r="DP656" s="51"/>
      <c r="DQ656" s="51"/>
      <c r="DR656" s="51"/>
      <c r="DS656" s="51"/>
      <c r="DT656" s="51"/>
      <c r="DU656" s="51"/>
      <c r="DV656" s="51"/>
      <c r="DW656" s="51"/>
      <c r="DX656" s="51"/>
      <c r="DY656" s="51"/>
      <c r="DZ656" s="51"/>
      <c r="EA656" s="51"/>
      <c r="EB656" s="51"/>
      <c r="EC656" s="51"/>
      <c r="ED656" s="51"/>
      <c r="EE656" s="51"/>
      <c r="EF656" s="51"/>
      <c r="EG656" s="51"/>
      <c r="EH656" s="51"/>
      <c r="EI656" s="51"/>
      <c r="EJ656" s="51"/>
      <c r="EK656" s="51"/>
      <c r="EL656" s="51"/>
      <c r="EM656" s="51"/>
      <c r="EN656" s="51"/>
      <c r="EO656" s="51"/>
      <c r="EP656" s="51"/>
      <c r="EQ656" s="51"/>
      <c r="ER656" s="51"/>
      <c r="ES656" s="51"/>
      <c r="ET656" s="51"/>
      <c r="EU656" s="51"/>
      <c r="EV656" s="51"/>
      <c r="EW656" s="51"/>
      <c r="EX656" s="51"/>
      <c r="EY656" s="51"/>
      <c r="EZ656" s="51"/>
      <c r="FA656" s="51"/>
      <c r="FB656" s="51"/>
      <c r="FC656" s="51"/>
      <c r="FD656" s="51"/>
      <c r="FE656" s="51"/>
      <c r="FF656" s="51"/>
      <c r="FG656" s="51"/>
      <c r="FH656" s="51"/>
      <c r="FI656" s="51"/>
      <c r="FJ656" s="51"/>
      <c r="FK656" s="51"/>
      <c r="FL656" s="51"/>
      <c r="FM656" s="51"/>
      <c r="FN656" s="51"/>
      <c r="FO656" s="51"/>
      <c r="FP656" s="51"/>
      <c r="FQ656" s="51"/>
      <c r="FR656" s="51"/>
      <c r="FS656" s="51"/>
      <c r="FT656" s="51"/>
      <c r="FU656" s="51"/>
      <c r="FV656" s="51"/>
      <c r="FW656" s="51"/>
      <c r="FX656" s="51"/>
      <c r="FY656" s="51"/>
      <c r="FZ656" s="51"/>
      <c r="GA656" s="51"/>
      <c r="GB656" s="51"/>
      <c r="GC656" s="51"/>
      <c r="GD656" s="51"/>
      <c r="GE656" s="51"/>
      <c r="GF656" s="51"/>
      <c r="GG656" s="51"/>
      <c r="GH656" s="51"/>
      <c r="GI656" s="51"/>
      <c r="GJ656" s="51"/>
      <c r="GK656" s="51"/>
      <c r="GL656" s="51"/>
      <c r="GM656" s="51"/>
      <c r="GN656" s="51"/>
      <c r="GO656" s="51"/>
      <c r="GP656" s="51"/>
      <c r="GQ656" s="51"/>
      <c r="GR656" s="51"/>
      <c r="GS656" s="51"/>
      <c r="GT656" s="51"/>
      <c r="GU656" s="51"/>
      <c r="GV656" s="51"/>
      <c r="GW656" s="51"/>
      <c r="GX656" s="51"/>
      <c r="GY656" s="51"/>
      <c r="GZ656" s="51"/>
      <c r="HA656" s="51"/>
      <c r="HB656" s="51"/>
      <c r="HC656" s="51"/>
      <c r="HD656" s="51"/>
      <c r="HE656" s="51"/>
      <c r="HF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c r="BS657" s="51"/>
      <c r="BT657" s="51"/>
      <c r="BU657" s="51"/>
      <c r="BV657" s="51"/>
      <c r="BW657" s="51"/>
      <c r="BX657" s="51"/>
      <c r="BY657" s="51"/>
      <c r="BZ657" s="51"/>
      <c r="CA657" s="51"/>
      <c r="CB657" s="51"/>
      <c r="CC657" s="51"/>
      <c r="CD657" s="51"/>
      <c r="CE657" s="51"/>
      <c r="CF657" s="51"/>
      <c r="CG657" s="51"/>
      <c r="CH657" s="51"/>
      <c r="CI657" s="51"/>
      <c r="CJ657" s="51"/>
      <c r="CK657" s="51"/>
      <c r="CL657" s="51"/>
      <c r="CM657" s="51"/>
      <c r="CN657" s="51"/>
      <c r="CO657" s="51"/>
      <c r="CP657" s="51"/>
      <c r="CQ657" s="51"/>
      <c r="CR657" s="51"/>
      <c r="CS657" s="51"/>
      <c r="CT657" s="51"/>
      <c r="CU657" s="51"/>
      <c r="CV657" s="51"/>
      <c r="CW657" s="51"/>
      <c r="CX657" s="51"/>
      <c r="CY657" s="51"/>
      <c r="CZ657" s="51"/>
      <c r="DA657" s="51"/>
      <c r="DB657" s="51"/>
      <c r="DC657" s="51"/>
      <c r="DD657" s="51"/>
      <c r="DE657" s="51"/>
      <c r="DF657" s="51"/>
      <c r="DG657" s="51"/>
      <c r="DH657" s="51"/>
      <c r="DI657" s="51"/>
      <c r="DJ657" s="51"/>
      <c r="DK657" s="51"/>
      <c r="DL657" s="51"/>
      <c r="DM657" s="51"/>
      <c r="DN657" s="51"/>
      <c r="DO657" s="51"/>
      <c r="DP657" s="51"/>
      <c r="DQ657" s="51"/>
      <c r="DR657" s="51"/>
      <c r="DS657" s="51"/>
      <c r="DT657" s="51"/>
      <c r="DU657" s="51"/>
      <c r="DV657" s="51"/>
      <c r="DW657" s="51"/>
      <c r="DX657" s="51"/>
      <c r="DY657" s="51"/>
      <c r="DZ657" s="51"/>
      <c r="EA657" s="51"/>
      <c r="EB657" s="51"/>
      <c r="EC657" s="51"/>
      <c r="ED657" s="51"/>
      <c r="EE657" s="51"/>
      <c r="EF657" s="51"/>
      <c r="EG657" s="51"/>
      <c r="EH657" s="51"/>
      <c r="EI657" s="51"/>
      <c r="EJ657" s="51"/>
      <c r="EK657" s="51"/>
      <c r="EL657" s="51"/>
      <c r="EM657" s="51"/>
      <c r="EN657" s="51"/>
      <c r="EO657" s="51"/>
      <c r="EP657" s="51"/>
      <c r="EQ657" s="51"/>
      <c r="ER657" s="51"/>
      <c r="ES657" s="51"/>
      <c r="ET657" s="51"/>
      <c r="EU657" s="51"/>
      <c r="EV657" s="51"/>
      <c r="EW657" s="51"/>
      <c r="EX657" s="51"/>
      <c r="EY657" s="51"/>
      <c r="EZ657" s="51"/>
      <c r="FA657" s="51"/>
      <c r="FB657" s="51"/>
      <c r="FC657" s="51"/>
      <c r="FD657" s="51"/>
      <c r="FE657" s="51"/>
      <c r="FF657" s="51"/>
      <c r="FG657" s="51"/>
      <c r="FH657" s="51"/>
      <c r="FI657" s="51"/>
      <c r="FJ657" s="51"/>
      <c r="FK657" s="51"/>
      <c r="FL657" s="51"/>
      <c r="FM657" s="51"/>
      <c r="FN657" s="51"/>
      <c r="FO657" s="51"/>
      <c r="FP657" s="51"/>
      <c r="FQ657" s="51"/>
      <c r="FR657" s="51"/>
      <c r="FS657" s="51"/>
      <c r="FT657" s="51"/>
      <c r="FU657" s="51"/>
      <c r="FV657" s="51"/>
      <c r="FW657" s="51"/>
      <c r="FX657" s="51"/>
      <c r="FY657" s="51"/>
      <c r="FZ657" s="51"/>
      <c r="GA657" s="51"/>
      <c r="GB657" s="51"/>
      <c r="GC657" s="51"/>
      <c r="GD657" s="51"/>
      <c r="GE657" s="51"/>
      <c r="GF657" s="51"/>
      <c r="GG657" s="51"/>
      <c r="GH657" s="51"/>
      <c r="GI657" s="51"/>
      <c r="GJ657" s="51"/>
      <c r="GK657" s="51"/>
      <c r="GL657" s="51"/>
      <c r="GM657" s="51"/>
      <c r="GN657" s="51"/>
      <c r="GO657" s="51"/>
      <c r="GP657" s="51"/>
      <c r="GQ657" s="51"/>
      <c r="GR657" s="51"/>
      <c r="GS657" s="51"/>
      <c r="GT657" s="51"/>
      <c r="GU657" s="51"/>
      <c r="GV657" s="51"/>
      <c r="GW657" s="51"/>
      <c r="GX657" s="51"/>
      <c r="GY657" s="51"/>
      <c r="GZ657" s="51"/>
      <c r="HA657" s="51"/>
      <c r="HB657" s="51"/>
      <c r="HC657" s="51"/>
      <c r="HD657" s="51"/>
      <c r="HE657" s="51"/>
      <c r="HF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c r="BS658" s="51"/>
      <c r="BT658" s="51"/>
      <c r="BU658" s="51"/>
      <c r="BV658" s="51"/>
      <c r="BW658" s="51"/>
      <c r="BX658" s="51"/>
      <c r="BY658" s="51"/>
      <c r="BZ658" s="51"/>
      <c r="CA658" s="51"/>
      <c r="CB658" s="51"/>
      <c r="CC658" s="51"/>
      <c r="CD658" s="51"/>
      <c r="CE658" s="51"/>
      <c r="CF658" s="51"/>
      <c r="CG658" s="51"/>
      <c r="CH658" s="51"/>
      <c r="CI658" s="51"/>
      <c r="CJ658" s="51"/>
      <c r="CK658" s="51"/>
      <c r="CL658" s="51"/>
      <c r="CM658" s="51"/>
      <c r="CN658" s="51"/>
      <c r="CO658" s="51"/>
      <c r="CP658" s="51"/>
      <c r="CQ658" s="51"/>
      <c r="CR658" s="51"/>
      <c r="CS658" s="51"/>
      <c r="CT658" s="51"/>
      <c r="CU658" s="51"/>
      <c r="CV658" s="51"/>
      <c r="CW658" s="51"/>
      <c r="CX658" s="51"/>
      <c r="CY658" s="51"/>
      <c r="CZ658" s="51"/>
      <c r="DA658" s="51"/>
      <c r="DB658" s="51"/>
      <c r="DC658" s="51"/>
      <c r="DD658" s="51"/>
      <c r="DE658" s="51"/>
      <c r="DF658" s="51"/>
      <c r="DG658" s="51"/>
      <c r="DH658" s="51"/>
      <c r="DI658" s="51"/>
      <c r="DJ658" s="51"/>
      <c r="DK658" s="51"/>
      <c r="DL658" s="51"/>
      <c r="DM658" s="51"/>
      <c r="DN658" s="51"/>
      <c r="DO658" s="51"/>
      <c r="DP658" s="51"/>
      <c r="DQ658" s="51"/>
      <c r="DR658" s="51"/>
      <c r="DS658" s="51"/>
      <c r="DT658" s="51"/>
      <c r="DU658" s="51"/>
      <c r="DV658" s="51"/>
      <c r="DW658" s="51"/>
      <c r="DX658" s="51"/>
      <c r="DY658" s="51"/>
      <c r="DZ658" s="51"/>
      <c r="EA658" s="51"/>
      <c r="EB658" s="51"/>
      <c r="EC658" s="51"/>
      <c r="ED658" s="51"/>
      <c r="EE658" s="51"/>
      <c r="EF658" s="51"/>
      <c r="EG658" s="51"/>
      <c r="EH658" s="51"/>
      <c r="EI658" s="51"/>
      <c r="EJ658" s="51"/>
      <c r="EK658" s="51"/>
      <c r="EL658" s="51"/>
      <c r="EM658" s="51"/>
      <c r="EN658" s="51"/>
      <c r="EO658" s="51"/>
      <c r="EP658" s="51"/>
      <c r="EQ658" s="51"/>
      <c r="ER658" s="51"/>
      <c r="ES658" s="51"/>
      <c r="ET658" s="51"/>
      <c r="EU658" s="51"/>
      <c r="EV658" s="51"/>
      <c r="EW658" s="51"/>
      <c r="EX658" s="51"/>
      <c r="EY658" s="51"/>
      <c r="EZ658" s="51"/>
      <c r="FA658" s="51"/>
      <c r="FB658" s="51"/>
      <c r="FC658" s="51"/>
      <c r="FD658" s="51"/>
      <c r="FE658" s="51"/>
      <c r="FF658" s="51"/>
      <c r="FG658" s="51"/>
      <c r="FH658" s="51"/>
      <c r="FI658" s="51"/>
      <c r="FJ658" s="51"/>
      <c r="FK658" s="51"/>
      <c r="FL658" s="51"/>
      <c r="FM658" s="51"/>
      <c r="FN658" s="51"/>
      <c r="FO658" s="51"/>
      <c r="FP658" s="51"/>
      <c r="FQ658" s="51"/>
      <c r="FR658" s="51"/>
      <c r="FS658" s="51"/>
      <c r="FT658" s="51"/>
      <c r="FU658" s="51"/>
      <c r="FV658" s="51"/>
      <c r="FW658" s="51"/>
      <c r="FX658" s="51"/>
      <c r="FY658" s="51"/>
      <c r="FZ658" s="51"/>
      <c r="GA658" s="51"/>
      <c r="GB658" s="51"/>
      <c r="GC658" s="51"/>
      <c r="GD658" s="51"/>
      <c r="GE658" s="51"/>
      <c r="GF658" s="51"/>
      <c r="GG658" s="51"/>
      <c r="GH658" s="51"/>
      <c r="GI658" s="51"/>
      <c r="GJ658" s="51"/>
      <c r="GK658" s="51"/>
      <c r="GL658" s="51"/>
      <c r="GM658" s="51"/>
      <c r="GN658" s="51"/>
      <c r="GO658" s="51"/>
      <c r="GP658" s="51"/>
      <c r="GQ658" s="51"/>
      <c r="GR658" s="51"/>
      <c r="GS658" s="51"/>
      <c r="GT658" s="51"/>
      <c r="GU658" s="51"/>
      <c r="GV658" s="51"/>
      <c r="GW658" s="51"/>
      <c r="GX658" s="51"/>
      <c r="GY658" s="51"/>
      <c r="GZ658" s="51"/>
      <c r="HA658" s="51"/>
      <c r="HB658" s="51"/>
      <c r="HC658" s="51"/>
      <c r="HD658" s="51"/>
      <c r="HE658" s="51"/>
      <c r="HF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c r="BS659" s="51"/>
      <c r="BT659" s="51"/>
      <c r="BU659" s="51"/>
      <c r="BV659" s="51"/>
      <c r="BW659" s="51"/>
      <c r="BX659" s="51"/>
      <c r="BY659" s="51"/>
      <c r="BZ659" s="51"/>
      <c r="CA659" s="51"/>
      <c r="CB659" s="51"/>
      <c r="CC659" s="51"/>
      <c r="CD659" s="51"/>
      <c r="CE659" s="51"/>
      <c r="CF659" s="51"/>
      <c r="CG659" s="51"/>
      <c r="CH659" s="51"/>
      <c r="CI659" s="51"/>
      <c r="CJ659" s="51"/>
      <c r="CK659" s="51"/>
      <c r="CL659" s="51"/>
      <c r="CM659" s="51"/>
      <c r="CN659" s="51"/>
      <c r="CO659" s="51"/>
      <c r="CP659" s="51"/>
      <c r="CQ659" s="51"/>
      <c r="CR659" s="51"/>
      <c r="CS659" s="51"/>
      <c r="CT659" s="51"/>
      <c r="CU659" s="51"/>
      <c r="CV659" s="51"/>
      <c r="CW659" s="51"/>
      <c r="CX659" s="51"/>
      <c r="CY659" s="51"/>
      <c r="CZ659" s="51"/>
      <c r="DA659" s="51"/>
      <c r="DB659" s="51"/>
      <c r="DC659" s="51"/>
      <c r="DD659" s="51"/>
      <c r="DE659" s="51"/>
      <c r="DF659" s="51"/>
      <c r="DG659" s="51"/>
      <c r="DH659" s="51"/>
      <c r="DI659" s="51"/>
      <c r="DJ659" s="51"/>
      <c r="DK659" s="51"/>
      <c r="DL659" s="51"/>
      <c r="DM659" s="51"/>
      <c r="DN659" s="51"/>
      <c r="DO659" s="51"/>
      <c r="DP659" s="51"/>
      <c r="DQ659" s="51"/>
      <c r="DR659" s="51"/>
      <c r="DS659" s="51"/>
      <c r="DT659" s="51"/>
      <c r="DU659" s="51"/>
      <c r="DV659" s="51"/>
      <c r="DW659" s="51"/>
      <c r="DX659" s="51"/>
      <c r="DY659" s="51"/>
      <c r="DZ659" s="51"/>
      <c r="EA659" s="51"/>
      <c r="EB659" s="51"/>
      <c r="EC659" s="51"/>
      <c r="ED659" s="51"/>
      <c r="EE659" s="51"/>
      <c r="EF659" s="51"/>
      <c r="EG659" s="51"/>
      <c r="EH659" s="51"/>
      <c r="EI659" s="51"/>
      <c r="EJ659" s="51"/>
      <c r="EK659" s="51"/>
      <c r="EL659" s="51"/>
      <c r="EM659" s="51"/>
      <c r="EN659" s="51"/>
      <c r="EO659" s="51"/>
      <c r="EP659" s="51"/>
      <c r="EQ659" s="51"/>
      <c r="ER659" s="51"/>
      <c r="ES659" s="51"/>
      <c r="ET659" s="51"/>
      <c r="EU659" s="51"/>
      <c r="EV659" s="51"/>
      <c r="EW659" s="51"/>
      <c r="EX659" s="51"/>
      <c r="EY659" s="51"/>
      <c r="EZ659" s="51"/>
      <c r="FA659" s="51"/>
      <c r="FB659" s="51"/>
      <c r="FC659" s="51"/>
      <c r="FD659" s="51"/>
      <c r="FE659" s="51"/>
      <c r="FF659" s="51"/>
      <c r="FG659" s="51"/>
      <c r="FH659" s="51"/>
      <c r="FI659" s="51"/>
      <c r="FJ659" s="51"/>
      <c r="FK659" s="51"/>
      <c r="FL659" s="51"/>
      <c r="FM659" s="51"/>
      <c r="FN659" s="51"/>
      <c r="FO659" s="51"/>
      <c r="FP659" s="51"/>
      <c r="FQ659" s="51"/>
      <c r="FR659" s="51"/>
      <c r="FS659" s="51"/>
      <c r="FT659" s="51"/>
      <c r="FU659" s="51"/>
      <c r="FV659" s="51"/>
      <c r="FW659" s="51"/>
      <c r="FX659" s="51"/>
      <c r="FY659" s="51"/>
      <c r="FZ659" s="51"/>
      <c r="GA659" s="51"/>
      <c r="GB659" s="51"/>
      <c r="GC659" s="51"/>
      <c r="GD659" s="51"/>
      <c r="GE659" s="51"/>
      <c r="GF659" s="51"/>
      <c r="GG659" s="51"/>
      <c r="GH659" s="51"/>
      <c r="GI659" s="51"/>
      <c r="GJ659" s="51"/>
      <c r="GK659" s="51"/>
      <c r="GL659" s="51"/>
      <c r="GM659" s="51"/>
      <c r="GN659" s="51"/>
      <c r="GO659" s="51"/>
      <c r="GP659" s="51"/>
      <c r="GQ659" s="51"/>
      <c r="GR659" s="51"/>
      <c r="GS659" s="51"/>
      <c r="GT659" s="51"/>
      <c r="GU659" s="51"/>
      <c r="GV659" s="51"/>
      <c r="GW659" s="51"/>
      <c r="GX659" s="51"/>
      <c r="GY659" s="51"/>
      <c r="GZ659" s="51"/>
      <c r="HA659" s="51"/>
      <c r="HB659" s="51"/>
      <c r="HC659" s="51"/>
      <c r="HD659" s="51"/>
      <c r="HE659" s="51"/>
      <c r="HF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c r="BS660" s="51"/>
      <c r="BT660" s="51"/>
      <c r="BU660" s="51"/>
      <c r="BV660" s="51"/>
      <c r="BW660" s="51"/>
      <c r="BX660" s="51"/>
      <c r="BY660" s="51"/>
      <c r="BZ660" s="51"/>
      <c r="CA660" s="51"/>
      <c r="CB660" s="51"/>
      <c r="CC660" s="51"/>
      <c r="CD660" s="51"/>
      <c r="CE660" s="51"/>
      <c r="CF660" s="51"/>
      <c r="CG660" s="51"/>
      <c r="CH660" s="51"/>
      <c r="CI660" s="51"/>
      <c r="CJ660" s="51"/>
      <c r="CK660" s="51"/>
      <c r="CL660" s="51"/>
      <c r="CM660" s="51"/>
      <c r="CN660" s="51"/>
      <c r="CO660" s="51"/>
      <c r="CP660" s="51"/>
      <c r="CQ660" s="51"/>
      <c r="CR660" s="51"/>
      <c r="CS660" s="51"/>
      <c r="CT660" s="51"/>
      <c r="CU660" s="51"/>
      <c r="CV660" s="51"/>
      <c r="CW660" s="51"/>
      <c r="CX660" s="51"/>
      <c r="CY660" s="51"/>
      <c r="CZ660" s="51"/>
      <c r="DA660" s="51"/>
      <c r="DB660" s="51"/>
      <c r="DC660" s="51"/>
      <c r="DD660" s="51"/>
      <c r="DE660" s="51"/>
      <c r="DF660" s="51"/>
      <c r="DG660" s="51"/>
      <c r="DH660" s="51"/>
      <c r="DI660" s="51"/>
      <c r="DJ660" s="51"/>
      <c r="DK660" s="51"/>
      <c r="DL660" s="51"/>
      <c r="DM660" s="51"/>
      <c r="DN660" s="51"/>
      <c r="DO660" s="51"/>
      <c r="DP660" s="51"/>
      <c r="DQ660" s="51"/>
      <c r="DR660" s="51"/>
      <c r="DS660" s="51"/>
      <c r="DT660" s="51"/>
      <c r="DU660" s="51"/>
      <c r="DV660" s="51"/>
      <c r="DW660" s="51"/>
      <c r="DX660" s="51"/>
      <c r="DY660" s="51"/>
      <c r="DZ660" s="51"/>
      <c r="EA660" s="51"/>
      <c r="EB660" s="51"/>
      <c r="EC660" s="51"/>
      <c r="ED660" s="51"/>
      <c r="EE660" s="51"/>
      <c r="EF660" s="51"/>
      <c r="EG660" s="51"/>
      <c r="EH660" s="51"/>
      <c r="EI660" s="51"/>
      <c r="EJ660" s="51"/>
      <c r="EK660" s="51"/>
      <c r="EL660" s="51"/>
      <c r="EM660" s="51"/>
      <c r="EN660" s="51"/>
      <c r="EO660" s="51"/>
      <c r="EP660" s="51"/>
      <c r="EQ660" s="51"/>
      <c r="ER660" s="51"/>
      <c r="ES660" s="51"/>
      <c r="ET660" s="51"/>
      <c r="EU660" s="51"/>
      <c r="EV660" s="51"/>
      <c r="EW660" s="51"/>
      <c r="EX660" s="51"/>
      <c r="EY660" s="51"/>
      <c r="EZ660" s="51"/>
      <c r="FA660" s="51"/>
      <c r="FB660" s="51"/>
      <c r="FC660" s="51"/>
      <c r="FD660" s="51"/>
      <c r="FE660" s="51"/>
      <c r="FF660" s="51"/>
      <c r="FG660" s="51"/>
      <c r="FH660" s="51"/>
      <c r="FI660" s="51"/>
      <c r="FJ660" s="51"/>
      <c r="FK660" s="51"/>
      <c r="FL660" s="51"/>
      <c r="FM660" s="51"/>
      <c r="FN660" s="51"/>
      <c r="FO660" s="51"/>
      <c r="FP660" s="51"/>
      <c r="FQ660" s="51"/>
      <c r="FR660" s="51"/>
      <c r="FS660" s="51"/>
      <c r="FT660" s="51"/>
      <c r="FU660" s="51"/>
      <c r="FV660" s="51"/>
      <c r="FW660" s="51"/>
      <c r="FX660" s="51"/>
      <c r="FY660" s="51"/>
      <c r="FZ660" s="51"/>
      <c r="GA660" s="51"/>
      <c r="GB660" s="51"/>
      <c r="GC660" s="51"/>
      <c r="GD660" s="51"/>
      <c r="GE660" s="51"/>
      <c r="GF660" s="51"/>
      <c r="GG660" s="51"/>
      <c r="GH660" s="51"/>
      <c r="GI660" s="51"/>
      <c r="GJ660" s="51"/>
      <c r="GK660" s="51"/>
      <c r="GL660" s="51"/>
      <c r="GM660" s="51"/>
      <c r="GN660" s="51"/>
      <c r="GO660" s="51"/>
      <c r="GP660" s="51"/>
      <c r="GQ660" s="51"/>
      <c r="GR660" s="51"/>
      <c r="GS660" s="51"/>
      <c r="GT660" s="51"/>
      <c r="GU660" s="51"/>
      <c r="GV660" s="51"/>
      <c r="GW660" s="51"/>
      <c r="GX660" s="51"/>
      <c r="GY660" s="51"/>
      <c r="GZ660" s="51"/>
      <c r="HA660" s="51"/>
      <c r="HB660" s="51"/>
      <c r="HC660" s="51"/>
      <c r="HD660" s="51"/>
      <c r="HE660" s="51"/>
      <c r="HF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c r="BS661" s="51"/>
      <c r="BT661" s="51"/>
      <c r="BU661" s="51"/>
      <c r="BV661" s="51"/>
      <c r="BW661" s="51"/>
      <c r="BX661" s="51"/>
      <c r="BY661" s="51"/>
      <c r="BZ661" s="51"/>
      <c r="CA661" s="51"/>
      <c r="CB661" s="51"/>
      <c r="CC661" s="51"/>
      <c r="CD661" s="51"/>
      <c r="CE661" s="51"/>
      <c r="CF661" s="51"/>
      <c r="CG661" s="51"/>
      <c r="CH661" s="51"/>
      <c r="CI661" s="51"/>
      <c r="CJ661" s="51"/>
      <c r="CK661" s="51"/>
      <c r="CL661" s="51"/>
      <c r="CM661" s="51"/>
      <c r="CN661" s="51"/>
      <c r="CO661" s="51"/>
      <c r="CP661" s="51"/>
      <c r="CQ661" s="51"/>
      <c r="CR661" s="51"/>
      <c r="CS661" s="51"/>
      <c r="CT661" s="51"/>
      <c r="CU661" s="51"/>
      <c r="CV661" s="51"/>
      <c r="CW661" s="51"/>
      <c r="CX661" s="51"/>
      <c r="CY661" s="51"/>
      <c r="CZ661" s="51"/>
      <c r="DA661" s="51"/>
      <c r="DB661" s="51"/>
      <c r="DC661" s="51"/>
      <c r="DD661" s="51"/>
      <c r="DE661" s="51"/>
      <c r="DF661" s="51"/>
      <c r="DG661" s="51"/>
      <c r="DH661" s="51"/>
      <c r="DI661" s="51"/>
      <c r="DJ661" s="51"/>
      <c r="DK661" s="51"/>
      <c r="DL661" s="51"/>
      <c r="DM661" s="51"/>
      <c r="DN661" s="51"/>
      <c r="DO661" s="51"/>
      <c r="DP661" s="51"/>
      <c r="DQ661" s="51"/>
      <c r="DR661" s="51"/>
      <c r="DS661" s="51"/>
      <c r="DT661" s="51"/>
      <c r="DU661" s="51"/>
      <c r="DV661" s="51"/>
      <c r="DW661" s="51"/>
      <c r="DX661" s="51"/>
      <c r="DY661" s="51"/>
      <c r="DZ661" s="51"/>
      <c r="EA661" s="51"/>
      <c r="EB661" s="51"/>
      <c r="EC661" s="51"/>
      <c r="ED661" s="51"/>
      <c r="EE661" s="51"/>
      <c r="EF661" s="51"/>
      <c r="EG661" s="51"/>
      <c r="EH661" s="51"/>
      <c r="EI661" s="51"/>
      <c r="EJ661" s="51"/>
      <c r="EK661" s="51"/>
      <c r="EL661" s="51"/>
      <c r="EM661" s="51"/>
      <c r="EN661" s="51"/>
      <c r="EO661" s="51"/>
      <c r="EP661" s="51"/>
      <c r="EQ661" s="51"/>
      <c r="ER661" s="51"/>
      <c r="ES661" s="51"/>
      <c r="ET661" s="51"/>
      <c r="EU661" s="51"/>
      <c r="EV661" s="51"/>
      <c r="EW661" s="51"/>
      <c r="EX661" s="51"/>
      <c r="EY661" s="51"/>
      <c r="EZ661" s="51"/>
      <c r="FA661" s="51"/>
      <c r="FB661" s="51"/>
      <c r="FC661" s="51"/>
      <c r="FD661" s="51"/>
      <c r="FE661" s="51"/>
      <c r="FF661" s="51"/>
      <c r="FG661" s="51"/>
      <c r="FH661" s="51"/>
      <c r="FI661" s="51"/>
      <c r="FJ661" s="51"/>
      <c r="FK661" s="51"/>
      <c r="FL661" s="51"/>
      <c r="FM661" s="51"/>
      <c r="FN661" s="51"/>
      <c r="FO661" s="51"/>
      <c r="FP661" s="51"/>
      <c r="FQ661" s="51"/>
      <c r="FR661" s="51"/>
      <c r="FS661" s="51"/>
      <c r="FT661" s="51"/>
      <c r="FU661" s="51"/>
      <c r="FV661" s="51"/>
      <c r="FW661" s="51"/>
      <c r="FX661" s="51"/>
      <c r="FY661" s="51"/>
      <c r="FZ661" s="51"/>
      <c r="GA661" s="51"/>
      <c r="GB661" s="51"/>
      <c r="GC661" s="51"/>
      <c r="GD661" s="51"/>
      <c r="GE661" s="51"/>
      <c r="GF661" s="51"/>
      <c r="GG661" s="51"/>
      <c r="GH661" s="51"/>
      <c r="GI661" s="51"/>
      <c r="GJ661" s="51"/>
      <c r="GK661" s="51"/>
      <c r="GL661" s="51"/>
      <c r="GM661" s="51"/>
      <c r="GN661" s="51"/>
      <c r="GO661" s="51"/>
      <c r="GP661" s="51"/>
      <c r="GQ661" s="51"/>
      <c r="GR661" s="51"/>
      <c r="GS661" s="51"/>
      <c r="GT661" s="51"/>
      <c r="GU661" s="51"/>
      <c r="GV661" s="51"/>
      <c r="GW661" s="51"/>
      <c r="GX661" s="51"/>
      <c r="GY661" s="51"/>
      <c r="GZ661" s="51"/>
      <c r="HA661" s="51"/>
      <c r="HB661" s="51"/>
      <c r="HC661" s="51"/>
      <c r="HD661" s="51"/>
      <c r="HE661" s="51"/>
      <c r="HF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c r="BS662" s="51"/>
      <c r="BT662" s="51"/>
      <c r="BU662" s="51"/>
      <c r="BV662" s="51"/>
      <c r="BW662" s="51"/>
      <c r="BX662" s="51"/>
      <c r="BY662" s="51"/>
      <c r="BZ662" s="51"/>
      <c r="CA662" s="51"/>
      <c r="CB662" s="51"/>
      <c r="CC662" s="51"/>
      <c r="CD662" s="51"/>
      <c r="CE662" s="51"/>
      <c r="CF662" s="51"/>
      <c r="CG662" s="51"/>
      <c r="CH662" s="51"/>
      <c r="CI662" s="51"/>
      <c r="CJ662" s="51"/>
      <c r="CK662" s="51"/>
      <c r="CL662" s="51"/>
      <c r="CM662" s="51"/>
      <c r="CN662" s="51"/>
      <c r="CO662" s="51"/>
      <c r="CP662" s="51"/>
      <c r="CQ662" s="51"/>
      <c r="CR662" s="51"/>
      <c r="CS662" s="51"/>
      <c r="CT662" s="51"/>
      <c r="CU662" s="51"/>
      <c r="CV662" s="51"/>
      <c r="CW662" s="51"/>
      <c r="CX662" s="51"/>
      <c r="CY662" s="51"/>
      <c r="CZ662" s="51"/>
      <c r="DA662" s="51"/>
      <c r="DB662" s="51"/>
      <c r="DC662" s="51"/>
      <c r="DD662" s="51"/>
      <c r="DE662" s="51"/>
      <c r="DF662" s="51"/>
      <c r="DG662" s="51"/>
      <c r="DH662" s="51"/>
      <c r="DI662" s="51"/>
      <c r="DJ662" s="51"/>
      <c r="DK662" s="51"/>
      <c r="DL662" s="51"/>
      <c r="DM662" s="51"/>
      <c r="DN662" s="51"/>
      <c r="DO662" s="51"/>
      <c r="DP662" s="51"/>
      <c r="DQ662" s="51"/>
      <c r="DR662" s="51"/>
      <c r="DS662" s="51"/>
      <c r="DT662" s="51"/>
      <c r="DU662" s="51"/>
      <c r="DV662" s="51"/>
      <c r="DW662" s="51"/>
      <c r="DX662" s="51"/>
      <c r="DY662" s="51"/>
      <c r="DZ662" s="51"/>
      <c r="EA662" s="51"/>
      <c r="EB662" s="51"/>
      <c r="EC662" s="51"/>
      <c r="ED662" s="51"/>
      <c r="EE662" s="51"/>
      <c r="EF662" s="51"/>
      <c r="EG662" s="51"/>
      <c r="EH662" s="51"/>
      <c r="EI662" s="51"/>
      <c r="EJ662" s="51"/>
      <c r="EK662" s="51"/>
      <c r="EL662" s="51"/>
      <c r="EM662" s="51"/>
      <c r="EN662" s="51"/>
      <c r="EO662" s="51"/>
      <c r="EP662" s="51"/>
      <c r="EQ662" s="51"/>
      <c r="ER662" s="51"/>
      <c r="ES662" s="51"/>
      <c r="ET662" s="51"/>
      <c r="EU662" s="51"/>
      <c r="EV662" s="51"/>
      <c r="EW662" s="51"/>
      <c r="EX662" s="51"/>
      <c r="EY662" s="51"/>
      <c r="EZ662" s="51"/>
      <c r="FA662" s="51"/>
      <c r="FB662" s="51"/>
      <c r="FC662" s="51"/>
      <c r="FD662" s="51"/>
      <c r="FE662" s="51"/>
      <c r="FF662" s="51"/>
      <c r="FG662" s="51"/>
      <c r="FH662" s="51"/>
      <c r="FI662" s="51"/>
      <c r="FJ662" s="51"/>
      <c r="FK662" s="51"/>
      <c r="FL662" s="51"/>
      <c r="FM662" s="51"/>
      <c r="FN662" s="51"/>
      <c r="FO662" s="51"/>
      <c r="FP662" s="51"/>
      <c r="FQ662" s="51"/>
      <c r="FR662" s="51"/>
      <c r="FS662" s="51"/>
      <c r="FT662" s="51"/>
      <c r="FU662" s="51"/>
      <c r="FV662" s="51"/>
      <c r="FW662" s="51"/>
      <c r="FX662" s="51"/>
      <c r="FY662" s="51"/>
      <c r="FZ662" s="51"/>
      <c r="GA662" s="51"/>
      <c r="GB662" s="51"/>
      <c r="GC662" s="51"/>
      <c r="GD662" s="51"/>
      <c r="GE662" s="51"/>
      <c r="GF662" s="51"/>
      <c r="GG662" s="51"/>
      <c r="GH662" s="51"/>
      <c r="GI662" s="51"/>
      <c r="GJ662" s="51"/>
      <c r="GK662" s="51"/>
      <c r="GL662" s="51"/>
      <c r="GM662" s="51"/>
      <c r="GN662" s="51"/>
      <c r="GO662" s="51"/>
      <c r="GP662" s="51"/>
      <c r="GQ662" s="51"/>
      <c r="GR662" s="51"/>
      <c r="GS662" s="51"/>
      <c r="GT662" s="51"/>
      <c r="GU662" s="51"/>
      <c r="GV662" s="51"/>
      <c r="GW662" s="51"/>
      <c r="GX662" s="51"/>
      <c r="GY662" s="51"/>
      <c r="GZ662" s="51"/>
      <c r="HA662" s="51"/>
      <c r="HB662" s="51"/>
      <c r="HC662" s="51"/>
      <c r="HD662" s="51"/>
      <c r="HE662" s="51"/>
      <c r="HF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c r="BS663" s="51"/>
      <c r="BT663" s="51"/>
      <c r="BU663" s="51"/>
      <c r="BV663" s="51"/>
      <c r="BW663" s="51"/>
      <c r="BX663" s="51"/>
      <c r="BY663" s="51"/>
      <c r="BZ663" s="51"/>
      <c r="CA663" s="51"/>
      <c r="CB663" s="51"/>
      <c r="CC663" s="51"/>
      <c r="CD663" s="51"/>
      <c r="CE663" s="51"/>
      <c r="CF663" s="51"/>
      <c r="CG663" s="51"/>
      <c r="CH663" s="51"/>
      <c r="CI663" s="51"/>
      <c r="CJ663" s="51"/>
      <c r="CK663" s="51"/>
      <c r="CL663" s="51"/>
      <c r="CM663" s="51"/>
      <c r="CN663" s="51"/>
      <c r="CO663" s="51"/>
      <c r="CP663" s="51"/>
      <c r="CQ663" s="51"/>
      <c r="CR663" s="51"/>
      <c r="CS663" s="51"/>
      <c r="CT663" s="51"/>
      <c r="CU663" s="51"/>
      <c r="CV663" s="51"/>
      <c r="CW663" s="51"/>
      <c r="CX663" s="51"/>
      <c r="CY663" s="51"/>
      <c r="CZ663" s="51"/>
      <c r="DA663" s="51"/>
      <c r="DB663" s="51"/>
      <c r="DC663" s="51"/>
      <c r="DD663" s="51"/>
      <c r="DE663" s="51"/>
      <c r="DF663" s="51"/>
      <c r="DG663" s="51"/>
      <c r="DH663" s="51"/>
      <c r="DI663" s="51"/>
      <c r="DJ663" s="51"/>
      <c r="DK663" s="51"/>
      <c r="DL663" s="51"/>
      <c r="DM663" s="51"/>
      <c r="DN663" s="51"/>
      <c r="DO663" s="51"/>
      <c r="DP663" s="51"/>
      <c r="DQ663" s="51"/>
      <c r="DR663" s="51"/>
      <c r="DS663" s="51"/>
      <c r="DT663" s="51"/>
      <c r="DU663" s="51"/>
      <c r="DV663" s="51"/>
      <c r="DW663" s="51"/>
      <c r="DX663" s="51"/>
      <c r="DY663" s="51"/>
      <c r="DZ663" s="51"/>
      <c r="EA663" s="51"/>
      <c r="EB663" s="51"/>
      <c r="EC663" s="51"/>
      <c r="ED663" s="51"/>
      <c r="EE663" s="51"/>
      <c r="EF663" s="51"/>
      <c r="EG663" s="51"/>
      <c r="EH663" s="51"/>
      <c r="EI663" s="51"/>
      <c r="EJ663" s="51"/>
      <c r="EK663" s="51"/>
      <c r="EL663" s="51"/>
      <c r="EM663" s="51"/>
      <c r="EN663" s="51"/>
      <c r="EO663" s="51"/>
      <c r="EP663" s="51"/>
      <c r="EQ663" s="51"/>
      <c r="ER663" s="51"/>
      <c r="ES663" s="51"/>
      <c r="ET663" s="51"/>
      <c r="EU663" s="51"/>
      <c r="EV663" s="51"/>
      <c r="EW663" s="51"/>
      <c r="EX663" s="51"/>
      <c r="EY663" s="51"/>
      <c r="EZ663" s="51"/>
      <c r="FA663" s="51"/>
      <c r="FB663" s="51"/>
      <c r="FC663" s="51"/>
      <c r="FD663" s="51"/>
      <c r="FE663" s="51"/>
      <c r="FF663" s="51"/>
      <c r="FG663" s="51"/>
      <c r="FH663" s="51"/>
      <c r="FI663" s="51"/>
      <c r="FJ663" s="51"/>
      <c r="FK663" s="51"/>
      <c r="FL663" s="51"/>
      <c r="FM663" s="51"/>
      <c r="FN663" s="51"/>
      <c r="FO663" s="51"/>
      <c r="FP663" s="51"/>
      <c r="FQ663" s="51"/>
      <c r="FR663" s="51"/>
      <c r="FS663" s="51"/>
      <c r="FT663" s="51"/>
      <c r="FU663" s="51"/>
      <c r="FV663" s="51"/>
      <c r="FW663" s="51"/>
      <c r="FX663" s="51"/>
      <c r="FY663" s="51"/>
      <c r="FZ663" s="51"/>
      <c r="GA663" s="51"/>
      <c r="GB663" s="51"/>
      <c r="GC663" s="51"/>
      <c r="GD663" s="51"/>
      <c r="GE663" s="51"/>
      <c r="GF663" s="51"/>
      <c r="GG663" s="51"/>
      <c r="GH663" s="51"/>
      <c r="GI663" s="51"/>
      <c r="GJ663" s="51"/>
      <c r="GK663" s="51"/>
      <c r="GL663" s="51"/>
      <c r="GM663" s="51"/>
      <c r="GN663" s="51"/>
      <c r="GO663" s="51"/>
      <c r="GP663" s="51"/>
      <c r="GQ663" s="51"/>
      <c r="GR663" s="51"/>
      <c r="GS663" s="51"/>
      <c r="GT663" s="51"/>
      <c r="GU663" s="51"/>
      <c r="GV663" s="51"/>
      <c r="GW663" s="51"/>
      <c r="GX663" s="51"/>
      <c r="GY663" s="51"/>
      <c r="GZ663" s="51"/>
      <c r="HA663" s="51"/>
      <c r="HB663" s="51"/>
      <c r="HC663" s="51"/>
      <c r="HD663" s="51"/>
      <c r="HE663" s="51"/>
      <c r="HF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c r="BS664" s="51"/>
      <c r="BT664" s="51"/>
      <c r="BU664" s="51"/>
      <c r="BV664" s="51"/>
      <c r="BW664" s="51"/>
      <c r="BX664" s="51"/>
      <c r="BY664" s="51"/>
      <c r="BZ664" s="51"/>
      <c r="CA664" s="51"/>
      <c r="CB664" s="51"/>
      <c r="CC664" s="51"/>
      <c r="CD664" s="51"/>
      <c r="CE664" s="51"/>
      <c r="CF664" s="51"/>
      <c r="CG664" s="51"/>
      <c r="CH664" s="51"/>
      <c r="CI664" s="51"/>
      <c r="CJ664" s="51"/>
      <c r="CK664" s="51"/>
      <c r="CL664" s="51"/>
      <c r="CM664" s="51"/>
      <c r="CN664" s="51"/>
      <c r="CO664" s="51"/>
      <c r="CP664" s="51"/>
      <c r="CQ664" s="51"/>
      <c r="CR664" s="51"/>
      <c r="CS664" s="51"/>
      <c r="CT664" s="51"/>
      <c r="CU664" s="51"/>
      <c r="CV664" s="51"/>
      <c r="CW664" s="51"/>
      <c r="CX664" s="51"/>
      <c r="CY664" s="51"/>
      <c r="CZ664" s="51"/>
      <c r="DA664" s="51"/>
      <c r="DB664" s="51"/>
      <c r="DC664" s="51"/>
      <c r="DD664" s="51"/>
      <c r="DE664" s="51"/>
      <c r="DF664" s="51"/>
      <c r="DG664" s="51"/>
      <c r="DH664" s="51"/>
      <c r="DI664" s="51"/>
      <c r="DJ664" s="51"/>
      <c r="DK664" s="51"/>
      <c r="DL664" s="51"/>
      <c r="DM664" s="51"/>
      <c r="DN664" s="51"/>
      <c r="DO664" s="51"/>
      <c r="DP664" s="51"/>
      <c r="DQ664" s="51"/>
      <c r="DR664" s="51"/>
      <c r="DS664" s="51"/>
      <c r="DT664" s="51"/>
      <c r="DU664" s="51"/>
      <c r="DV664" s="51"/>
      <c r="DW664" s="51"/>
      <c r="DX664" s="51"/>
      <c r="DY664" s="51"/>
      <c r="DZ664" s="51"/>
      <c r="EA664" s="51"/>
      <c r="EB664" s="51"/>
      <c r="EC664" s="51"/>
      <c r="ED664" s="51"/>
      <c r="EE664" s="51"/>
      <c r="EF664" s="51"/>
      <c r="EG664" s="51"/>
      <c r="EH664" s="51"/>
      <c r="EI664" s="51"/>
      <c r="EJ664" s="51"/>
      <c r="EK664" s="51"/>
      <c r="EL664" s="51"/>
      <c r="EM664" s="51"/>
      <c r="EN664" s="51"/>
      <c r="EO664" s="51"/>
      <c r="EP664" s="51"/>
      <c r="EQ664" s="51"/>
      <c r="ER664" s="51"/>
      <c r="ES664" s="51"/>
      <c r="ET664" s="51"/>
      <c r="EU664" s="51"/>
      <c r="EV664" s="51"/>
      <c r="EW664" s="51"/>
      <c r="EX664" s="51"/>
      <c r="EY664" s="51"/>
      <c r="EZ664" s="51"/>
      <c r="FA664" s="51"/>
      <c r="FB664" s="51"/>
      <c r="FC664" s="51"/>
      <c r="FD664" s="51"/>
      <c r="FE664" s="51"/>
      <c r="FF664" s="51"/>
      <c r="FG664" s="51"/>
      <c r="FH664" s="51"/>
      <c r="FI664" s="51"/>
      <c r="FJ664" s="51"/>
      <c r="FK664" s="51"/>
      <c r="FL664" s="51"/>
      <c r="FM664" s="51"/>
      <c r="FN664" s="51"/>
      <c r="FO664" s="51"/>
      <c r="FP664" s="51"/>
      <c r="FQ664" s="51"/>
      <c r="FR664" s="51"/>
      <c r="FS664" s="51"/>
      <c r="FT664" s="51"/>
      <c r="FU664" s="51"/>
      <c r="FV664" s="51"/>
      <c r="FW664" s="51"/>
      <c r="FX664" s="51"/>
      <c r="FY664" s="51"/>
      <c r="FZ664" s="51"/>
      <c r="GA664" s="51"/>
      <c r="GB664" s="51"/>
      <c r="GC664" s="51"/>
      <c r="GD664" s="51"/>
      <c r="GE664" s="51"/>
      <c r="GF664" s="51"/>
      <c r="GG664" s="51"/>
      <c r="GH664" s="51"/>
      <c r="GI664" s="51"/>
      <c r="GJ664" s="51"/>
      <c r="GK664" s="51"/>
      <c r="GL664" s="51"/>
      <c r="GM664" s="51"/>
      <c r="GN664" s="51"/>
      <c r="GO664" s="51"/>
      <c r="GP664" s="51"/>
      <c r="GQ664" s="51"/>
      <c r="GR664" s="51"/>
      <c r="GS664" s="51"/>
      <c r="GT664" s="51"/>
      <c r="GU664" s="51"/>
      <c r="GV664" s="51"/>
      <c r="GW664" s="51"/>
      <c r="GX664" s="51"/>
      <c r="GY664" s="51"/>
      <c r="GZ664" s="51"/>
      <c r="HA664" s="51"/>
      <c r="HB664" s="51"/>
      <c r="HC664" s="51"/>
      <c r="HD664" s="51"/>
      <c r="HE664" s="51"/>
      <c r="HF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c r="BS665" s="51"/>
      <c r="BT665" s="51"/>
      <c r="BU665" s="51"/>
      <c r="BV665" s="51"/>
      <c r="BW665" s="51"/>
      <c r="BX665" s="51"/>
      <c r="BY665" s="51"/>
      <c r="BZ665" s="51"/>
      <c r="CA665" s="51"/>
      <c r="CB665" s="51"/>
      <c r="CC665" s="51"/>
      <c r="CD665" s="51"/>
      <c r="CE665" s="51"/>
      <c r="CF665" s="51"/>
      <c r="CG665" s="51"/>
      <c r="CH665" s="51"/>
      <c r="CI665" s="51"/>
      <c r="CJ665" s="51"/>
      <c r="CK665" s="51"/>
      <c r="CL665" s="51"/>
      <c r="CM665" s="51"/>
      <c r="CN665" s="51"/>
      <c r="CO665" s="51"/>
      <c r="CP665" s="51"/>
      <c r="CQ665" s="51"/>
      <c r="CR665" s="51"/>
      <c r="CS665" s="51"/>
      <c r="CT665" s="51"/>
      <c r="CU665" s="51"/>
      <c r="CV665" s="51"/>
      <c r="CW665" s="51"/>
      <c r="CX665" s="51"/>
      <c r="CY665" s="51"/>
      <c r="CZ665" s="51"/>
      <c r="DA665" s="51"/>
      <c r="DB665" s="51"/>
      <c r="DC665" s="51"/>
      <c r="DD665" s="51"/>
      <c r="DE665" s="51"/>
      <c r="DF665" s="51"/>
      <c r="DG665" s="51"/>
      <c r="DH665" s="51"/>
      <c r="DI665" s="51"/>
      <c r="DJ665" s="51"/>
      <c r="DK665" s="51"/>
      <c r="DL665" s="51"/>
      <c r="DM665" s="51"/>
      <c r="DN665" s="51"/>
      <c r="DO665" s="51"/>
      <c r="DP665" s="51"/>
      <c r="DQ665" s="51"/>
      <c r="DR665" s="51"/>
      <c r="DS665" s="51"/>
      <c r="DT665" s="51"/>
      <c r="DU665" s="51"/>
      <c r="DV665" s="51"/>
      <c r="DW665" s="51"/>
      <c r="DX665" s="51"/>
      <c r="DY665" s="51"/>
      <c r="DZ665" s="51"/>
      <c r="EA665" s="51"/>
      <c r="EB665" s="51"/>
      <c r="EC665" s="51"/>
      <c r="ED665" s="51"/>
      <c r="EE665" s="51"/>
      <c r="EF665" s="51"/>
      <c r="EG665" s="51"/>
      <c r="EH665" s="51"/>
      <c r="EI665" s="51"/>
      <c r="EJ665" s="51"/>
      <c r="EK665" s="51"/>
      <c r="EL665" s="51"/>
      <c r="EM665" s="51"/>
      <c r="EN665" s="51"/>
      <c r="EO665" s="51"/>
      <c r="EP665" s="51"/>
      <c r="EQ665" s="51"/>
      <c r="ER665" s="51"/>
      <c r="ES665" s="51"/>
      <c r="ET665" s="51"/>
      <c r="EU665" s="51"/>
      <c r="EV665" s="51"/>
      <c r="EW665" s="51"/>
      <c r="EX665" s="51"/>
      <c r="EY665" s="51"/>
      <c r="EZ665" s="51"/>
      <c r="FA665" s="51"/>
      <c r="FB665" s="51"/>
      <c r="FC665" s="51"/>
      <c r="FD665" s="51"/>
      <c r="FE665" s="51"/>
      <c r="FF665" s="51"/>
      <c r="FG665" s="51"/>
      <c r="FH665" s="51"/>
      <c r="FI665" s="51"/>
      <c r="FJ665" s="51"/>
      <c r="FK665" s="51"/>
      <c r="FL665" s="51"/>
      <c r="FM665" s="51"/>
      <c r="FN665" s="51"/>
      <c r="FO665" s="51"/>
      <c r="FP665" s="51"/>
      <c r="FQ665" s="51"/>
      <c r="FR665" s="51"/>
      <c r="FS665" s="51"/>
      <c r="FT665" s="51"/>
      <c r="FU665" s="51"/>
      <c r="FV665" s="51"/>
      <c r="FW665" s="51"/>
      <c r="FX665" s="51"/>
      <c r="FY665" s="51"/>
      <c r="FZ665" s="51"/>
      <c r="GA665" s="51"/>
      <c r="GB665" s="51"/>
      <c r="GC665" s="51"/>
      <c r="GD665" s="51"/>
      <c r="GE665" s="51"/>
      <c r="GF665" s="51"/>
      <c r="GG665" s="51"/>
      <c r="GH665" s="51"/>
      <c r="GI665" s="51"/>
      <c r="GJ665" s="51"/>
      <c r="GK665" s="51"/>
      <c r="GL665" s="51"/>
      <c r="GM665" s="51"/>
      <c r="GN665" s="51"/>
      <c r="GO665" s="51"/>
      <c r="GP665" s="51"/>
      <c r="GQ665" s="51"/>
      <c r="GR665" s="51"/>
      <c r="GS665" s="51"/>
      <c r="GT665" s="51"/>
      <c r="GU665" s="51"/>
      <c r="GV665" s="51"/>
      <c r="GW665" s="51"/>
      <c r="GX665" s="51"/>
      <c r="GY665" s="51"/>
      <c r="GZ665" s="51"/>
      <c r="HA665" s="51"/>
      <c r="HB665" s="51"/>
      <c r="HC665" s="51"/>
      <c r="HD665" s="51"/>
      <c r="HE665" s="51"/>
      <c r="HF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c r="BS666" s="51"/>
      <c r="BT666" s="51"/>
      <c r="BU666" s="51"/>
      <c r="BV666" s="51"/>
      <c r="BW666" s="51"/>
      <c r="BX666" s="51"/>
      <c r="BY666" s="51"/>
      <c r="BZ666" s="51"/>
      <c r="CA666" s="51"/>
      <c r="CB666" s="51"/>
      <c r="CC666" s="51"/>
      <c r="CD666" s="51"/>
      <c r="CE666" s="51"/>
      <c r="CF666" s="51"/>
      <c r="CG666" s="51"/>
      <c r="CH666" s="51"/>
      <c r="CI666" s="51"/>
      <c r="CJ666" s="51"/>
      <c r="CK666" s="51"/>
      <c r="CL666" s="51"/>
      <c r="CM666" s="51"/>
      <c r="CN666" s="51"/>
      <c r="CO666" s="51"/>
      <c r="CP666" s="51"/>
      <c r="CQ666" s="51"/>
      <c r="CR666" s="51"/>
      <c r="CS666" s="51"/>
      <c r="CT666" s="51"/>
      <c r="CU666" s="51"/>
      <c r="CV666" s="51"/>
      <c r="CW666" s="51"/>
      <c r="CX666" s="51"/>
      <c r="CY666" s="51"/>
      <c r="CZ666" s="51"/>
      <c r="DA666" s="51"/>
      <c r="DB666" s="51"/>
      <c r="DC666" s="51"/>
      <c r="DD666" s="51"/>
      <c r="DE666" s="51"/>
      <c r="DF666" s="51"/>
      <c r="DG666" s="51"/>
      <c r="DH666" s="51"/>
      <c r="DI666" s="51"/>
      <c r="DJ666" s="51"/>
      <c r="DK666" s="51"/>
      <c r="DL666" s="51"/>
      <c r="DM666" s="51"/>
      <c r="DN666" s="51"/>
      <c r="DO666" s="51"/>
      <c r="DP666" s="51"/>
      <c r="DQ666" s="51"/>
      <c r="DR666" s="51"/>
      <c r="DS666" s="51"/>
      <c r="DT666" s="51"/>
      <c r="DU666" s="51"/>
      <c r="DV666" s="51"/>
      <c r="DW666" s="51"/>
      <c r="DX666" s="51"/>
      <c r="DY666" s="51"/>
      <c r="DZ666" s="51"/>
      <c r="EA666" s="51"/>
      <c r="EB666" s="51"/>
      <c r="EC666" s="51"/>
      <c r="ED666" s="51"/>
      <c r="EE666" s="51"/>
      <c r="EF666" s="51"/>
      <c r="EG666" s="51"/>
      <c r="EH666" s="51"/>
      <c r="EI666" s="51"/>
      <c r="EJ666" s="51"/>
      <c r="EK666" s="51"/>
      <c r="EL666" s="51"/>
      <c r="EM666" s="51"/>
      <c r="EN666" s="51"/>
      <c r="EO666" s="51"/>
      <c r="EP666" s="51"/>
      <c r="EQ666" s="51"/>
      <c r="ER666" s="51"/>
      <c r="ES666" s="51"/>
      <c r="ET666" s="51"/>
      <c r="EU666" s="51"/>
      <c r="EV666" s="51"/>
      <c r="EW666" s="51"/>
      <c r="EX666" s="51"/>
      <c r="EY666" s="51"/>
      <c r="EZ666" s="51"/>
      <c r="FA666" s="51"/>
      <c r="FB666" s="51"/>
      <c r="FC666" s="51"/>
      <c r="FD666" s="51"/>
      <c r="FE666" s="51"/>
      <c r="FF666" s="51"/>
      <c r="FG666" s="51"/>
      <c r="FH666" s="51"/>
      <c r="FI666" s="51"/>
      <c r="FJ666" s="51"/>
      <c r="FK666" s="51"/>
      <c r="FL666" s="51"/>
      <c r="FM666" s="51"/>
      <c r="FN666" s="51"/>
      <c r="FO666" s="51"/>
      <c r="FP666" s="51"/>
      <c r="FQ666" s="51"/>
      <c r="FR666" s="51"/>
      <c r="FS666" s="51"/>
      <c r="FT666" s="51"/>
      <c r="FU666" s="51"/>
      <c r="FV666" s="51"/>
      <c r="FW666" s="51"/>
      <c r="FX666" s="51"/>
      <c r="FY666" s="51"/>
      <c r="FZ666" s="51"/>
      <c r="GA666" s="51"/>
      <c r="GB666" s="51"/>
      <c r="GC666" s="51"/>
      <c r="GD666" s="51"/>
      <c r="GE666" s="51"/>
      <c r="GF666" s="51"/>
      <c r="GG666" s="51"/>
      <c r="GH666" s="51"/>
      <c r="GI666" s="51"/>
      <c r="GJ666" s="51"/>
      <c r="GK666" s="51"/>
      <c r="GL666" s="51"/>
      <c r="GM666" s="51"/>
      <c r="GN666" s="51"/>
      <c r="GO666" s="51"/>
      <c r="GP666" s="51"/>
      <c r="GQ666" s="51"/>
      <c r="GR666" s="51"/>
      <c r="GS666" s="51"/>
      <c r="GT666" s="51"/>
      <c r="GU666" s="51"/>
      <c r="GV666" s="51"/>
      <c r="GW666" s="51"/>
      <c r="GX666" s="51"/>
      <c r="GY666" s="51"/>
      <c r="GZ666" s="51"/>
      <c r="HA666" s="51"/>
      <c r="HB666" s="51"/>
      <c r="HC666" s="51"/>
      <c r="HD666" s="51"/>
      <c r="HE666" s="51"/>
      <c r="HF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c r="BS667" s="51"/>
      <c r="BT667" s="51"/>
      <c r="BU667" s="51"/>
      <c r="BV667" s="51"/>
      <c r="BW667" s="51"/>
      <c r="BX667" s="51"/>
      <c r="BY667" s="51"/>
      <c r="BZ667" s="51"/>
      <c r="CA667" s="51"/>
      <c r="CB667" s="51"/>
      <c r="CC667" s="51"/>
      <c r="CD667" s="51"/>
      <c r="CE667" s="51"/>
      <c r="CF667" s="51"/>
      <c r="CG667" s="51"/>
      <c r="CH667" s="51"/>
      <c r="CI667" s="51"/>
      <c r="CJ667" s="51"/>
      <c r="CK667" s="51"/>
      <c r="CL667" s="51"/>
      <c r="CM667" s="51"/>
      <c r="CN667" s="51"/>
      <c r="CO667" s="51"/>
      <c r="CP667" s="51"/>
      <c r="CQ667" s="51"/>
      <c r="CR667" s="51"/>
      <c r="CS667" s="51"/>
      <c r="CT667" s="51"/>
      <c r="CU667" s="51"/>
      <c r="CV667" s="51"/>
      <c r="CW667" s="51"/>
      <c r="CX667" s="51"/>
      <c r="CY667" s="51"/>
      <c r="CZ667" s="51"/>
      <c r="DA667" s="51"/>
      <c r="DB667" s="51"/>
      <c r="DC667" s="51"/>
      <c r="DD667" s="51"/>
      <c r="DE667" s="51"/>
      <c r="DF667" s="51"/>
      <c r="DG667" s="51"/>
      <c r="DH667" s="51"/>
      <c r="DI667" s="51"/>
      <c r="DJ667" s="51"/>
      <c r="DK667" s="51"/>
      <c r="DL667" s="51"/>
      <c r="DM667" s="51"/>
      <c r="DN667" s="51"/>
      <c r="DO667" s="51"/>
      <c r="DP667" s="51"/>
      <c r="DQ667" s="51"/>
      <c r="DR667" s="51"/>
      <c r="DS667" s="51"/>
      <c r="DT667" s="51"/>
      <c r="DU667" s="51"/>
      <c r="DV667" s="51"/>
      <c r="DW667" s="51"/>
      <c r="DX667" s="51"/>
      <c r="DY667" s="51"/>
      <c r="DZ667" s="51"/>
      <c r="EA667" s="51"/>
      <c r="EB667" s="51"/>
      <c r="EC667" s="51"/>
      <c r="ED667" s="51"/>
      <c r="EE667" s="51"/>
      <c r="EF667" s="51"/>
      <c r="EG667" s="51"/>
      <c r="EH667" s="51"/>
      <c r="EI667" s="51"/>
      <c r="EJ667" s="51"/>
      <c r="EK667" s="51"/>
      <c r="EL667" s="51"/>
      <c r="EM667" s="51"/>
      <c r="EN667" s="51"/>
      <c r="EO667" s="51"/>
      <c r="EP667" s="51"/>
      <c r="EQ667" s="51"/>
      <c r="ER667" s="51"/>
      <c r="ES667" s="51"/>
      <c r="ET667" s="51"/>
      <c r="EU667" s="51"/>
      <c r="EV667" s="51"/>
      <c r="EW667" s="51"/>
      <c r="EX667" s="51"/>
      <c r="EY667" s="51"/>
      <c r="EZ667" s="51"/>
      <c r="FA667" s="51"/>
      <c r="FB667" s="51"/>
      <c r="FC667" s="51"/>
      <c r="FD667" s="51"/>
      <c r="FE667" s="51"/>
      <c r="FF667" s="51"/>
      <c r="FG667" s="51"/>
      <c r="FH667" s="51"/>
      <c r="FI667" s="51"/>
      <c r="FJ667" s="51"/>
      <c r="FK667" s="51"/>
      <c r="FL667" s="51"/>
      <c r="FM667" s="51"/>
      <c r="FN667" s="51"/>
      <c r="FO667" s="51"/>
      <c r="FP667" s="51"/>
      <c r="FQ667" s="51"/>
      <c r="FR667" s="51"/>
      <c r="FS667" s="51"/>
      <c r="FT667" s="51"/>
      <c r="FU667" s="51"/>
      <c r="FV667" s="51"/>
      <c r="FW667" s="51"/>
      <c r="FX667" s="51"/>
      <c r="FY667" s="51"/>
      <c r="FZ667" s="51"/>
      <c r="GA667" s="51"/>
      <c r="GB667" s="51"/>
      <c r="GC667" s="51"/>
      <c r="GD667" s="51"/>
      <c r="GE667" s="51"/>
      <c r="GF667" s="51"/>
      <c r="GG667" s="51"/>
      <c r="GH667" s="51"/>
      <c r="GI667" s="51"/>
      <c r="GJ667" s="51"/>
      <c r="GK667" s="51"/>
      <c r="GL667" s="51"/>
      <c r="GM667" s="51"/>
      <c r="GN667" s="51"/>
      <c r="GO667" s="51"/>
      <c r="GP667" s="51"/>
      <c r="GQ667" s="51"/>
      <c r="GR667" s="51"/>
      <c r="GS667" s="51"/>
      <c r="GT667" s="51"/>
      <c r="GU667" s="51"/>
      <c r="GV667" s="51"/>
      <c r="GW667" s="51"/>
      <c r="GX667" s="51"/>
      <c r="GY667" s="51"/>
      <c r="GZ667" s="51"/>
      <c r="HA667" s="51"/>
      <c r="HB667" s="51"/>
      <c r="HC667" s="51"/>
      <c r="HD667" s="51"/>
      <c r="HE667" s="51"/>
      <c r="HF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c r="BS668" s="51"/>
      <c r="BT668" s="51"/>
      <c r="BU668" s="51"/>
      <c r="BV668" s="51"/>
      <c r="BW668" s="51"/>
      <c r="BX668" s="51"/>
      <c r="BY668" s="51"/>
      <c r="BZ668" s="51"/>
      <c r="CA668" s="51"/>
      <c r="CB668" s="51"/>
      <c r="CC668" s="51"/>
      <c r="CD668" s="51"/>
      <c r="CE668" s="51"/>
      <c r="CF668" s="51"/>
      <c r="CG668" s="51"/>
      <c r="CH668" s="51"/>
      <c r="CI668" s="51"/>
      <c r="CJ668" s="51"/>
      <c r="CK668" s="51"/>
      <c r="CL668" s="51"/>
      <c r="CM668" s="51"/>
      <c r="CN668" s="51"/>
      <c r="CO668" s="51"/>
      <c r="CP668" s="51"/>
      <c r="CQ668" s="51"/>
      <c r="CR668" s="51"/>
      <c r="CS668" s="51"/>
      <c r="CT668" s="51"/>
      <c r="CU668" s="51"/>
      <c r="CV668" s="51"/>
      <c r="CW668" s="51"/>
      <c r="CX668" s="51"/>
      <c r="CY668" s="51"/>
      <c r="CZ668" s="51"/>
      <c r="DA668" s="51"/>
      <c r="DB668" s="51"/>
      <c r="DC668" s="51"/>
      <c r="DD668" s="51"/>
      <c r="DE668" s="51"/>
      <c r="DF668" s="51"/>
      <c r="DG668" s="51"/>
      <c r="DH668" s="51"/>
      <c r="DI668" s="51"/>
      <c r="DJ668" s="51"/>
      <c r="DK668" s="51"/>
      <c r="DL668" s="51"/>
      <c r="DM668" s="51"/>
      <c r="DN668" s="51"/>
      <c r="DO668" s="51"/>
      <c r="DP668" s="51"/>
      <c r="DQ668" s="51"/>
      <c r="DR668" s="51"/>
      <c r="DS668" s="51"/>
      <c r="DT668" s="51"/>
      <c r="DU668" s="51"/>
      <c r="DV668" s="51"/>
      <c r="DW668" s="51"/>
      <c r="DX668" s="51"/>
      <c r="DY668" s="51"/>
      <c r="DZ668" s="51"/>
      <c r="EA668" s="51"/>
      <c r="EB668" s="51"/>
      <c r="EC668" s="51"/>
      <c r="ED668" s="51"/>
      <c r="EE668" s="51"/>
      <c r="EF668" s="51"/>
      <c r="EG668" s="51"/>
      <c r="EH668" s="51"/>
      <c r="EI668" s="51"/>
      <c r="EJ668" s="51"/>
      <c r="EK668" s="51"/>
      <c r="EL668" s="51"/>
      <c r="EM668" s="51"/>
      <c r="EN668" s="51"/>
      <c r="EO668" s="51"/>
      <c r="EP668" s="51"/>
      <c r="EQ668" s="51"/>
      <c r="ER668" s="51"/>
      <c r="ES668" s="51"/>
      <c r="ET668" s="51"/>
      <c r="EU668" s="51"/>
      <c r="EV668" s="51"/>
      <c r="EW668" s="51"/>
      <c r="EX668" s="51"/>
      <c r="EY668" s="51"/>
      <c r="EZ668" s="51"/>
      <c r="FA668" s="51"/>
      <c r="FB668" s="51"/>
      <c r="FC668" s="51"/>
      <c r="FD668" s="51"/>
      <c r="FE668" s="51"/>
      <c r="FF668" s="51"/>
      <c r="FG668" s="51"/>
      <c r="FH668" s="51"/>
      <c r="FI668" s="51"/>
      <c r="FJ668" s="51"/>
      <c r="FK668" s="51"/>
      <c r="FL668" s="51"/>
      <c r="FM668" s="51"/>
      <c r="FN668" s="51"/>
      <c r="FO668" s="51"/>
      <c r="FP668" s="51"/>
      <c r="FQ668" s="51"/>
      <c r="FR668" s="51"/>
      <c r="FS668" s="51"/>
      <c r="FT668" s="51"/>
      <c r="FU668" s="51"/>
      <c r="FV668" s="51"/>
      <c r="FW668" s="51"/>
      <c r="FX668" s="51"/>
      <c r="FY668" s="51"/>
      <c r="FZ668" s="51"/>
      <c r="GA668" s="51"/>
      <c r="GB668" s="51"/>
      <c r="GC668" s="51"/>
      <c r="GD668" s="51"/>
      <c r="GE668" s="51"/>
      <c r="GF668" s="51"/>
      <c r="GG668" s="51"/>
      <c r="GH668" s="51"/>
      <c r="GI668" s="51"/>
      <c r="GJ668" s="51"/>
      <c r="GK668" s="51"/>
      <c r="GL668" s="51"/>
      <c r="GM668" s="51"/>
      <c r="GN668" s="51"/>
      <c r="GO668" s="51"/>
      <c r="GP668" s="51"/>
      <c r="GQ668" s="51"/>
      <c r="GR668" s="51"/>
      <c r="GS668" s="51"/>
      <c r="GT668" s="51"/>
      <c r="GU668" s="51"/>
      <c r="GV668" s="51"/>
      <c r="GW668" s="51"/>
      <c r="GX668" s="51"/>
      <c r="GY668" s="51"/>
      <c r="GZ668" s="51"/>
      <c r="HA668" s="51"/>
      <c r="HB668" s="51"/>
      <c r="HC668" s="51"/>
      <c r="HD668" s="51"/>
      <c r="HE668" s="51"/>
      <c r="HF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c r="BS669" s="51"/>
      <c r="BT669" s="51"/>
      <c r="BU669" s="51"/>
      <c r="BV669" s="51"/>
      <c r="BW669" s="51"/>
      <c r="BX669" s="51"/>
      <c r="BY669" s="51"/>
      <c r="BZ669" s="51"/>
      <c r="CA669" s="51"/>
      <c r="CB669" s="51"/>
      <c r="CC669" s="51"/>
      <c r="CD669" s="51"/>
      <c r="CE669" s="51"/>
      <c r="CF669" s="51"/>
      <c r="CG669" s="51"/>
      <c r="CH669" s="51"/>
      <c r="CI669" s="51"/>
      <c r="CJ669" s="51"/>
      <c r="CK669" s="51"/>
      <c r="CL669" s="51"/>
      <c r="CM669" s="51"/>
      <c r="CN669" s="51"/>
      <c r="CO669" s="51"/>
      <c r="CP669" s="51"/>
      <c r="CQ669" s="51"/>
      <c r="CR669" s="51"/>
      <c r="CS669" s="51"/>
      <c r="CT669" s="51"/>
      <c r="CU669" s="51"/>
      <c r="CV669" s="51"/>
      <c r="CW669" s="51"/>
      <c r="CX669" s="51"/>
      <c r="CY669" s="51"/>
      <c r="CZ669" s="51"/>
      <c r="DA669" s="51"/>
      <c r="DB669" s="51"/>
      <c r="DC669" s="51"/>
      <c r="DD669" s="51"/>
      <c r="DE669" s="51"/>
      <c r="DF669" s="51"/>
      <c r="DG669" s="51"/>
      <c r="DH669" s="51"/>
      <c r="DI669" s="51"/>
      <c r="DJ669" s="51"/>
      <c r="DK669" s="51"/>
      <c r="DL669" s="51"/>
      <c r="DM669" s="51"/>
      <c r="DN669" s="51"/>
      <c r="DO669" s="51"/>
      <c r="DP669" s="51"/>
      <c r="DQ669" s="51"/>
      <c r="DR669" s="51"/>
      <c r="DS669" s="51"/>
      <c r="DT669" s="51"/>
      <c r="DU669" s="51"/>
      <c r="DV669" s="51"/>
      <c r="DW669" s="51"/>
      <c r="DX669" s="51"/>
      <c r="DY669" s="51"/>
      <c r="DZ669" s="51"/>
      <c r="EA669" s="51"/>
      <c r="EB669" s="51"/>
      <c r="EC669" s="51"/>
      <c r="ED669" s="51"/>
      <c r="EE669" s="51"/>
      <c r="EF669" s="51"/>
      <c r="EG669" s="51"/>
      <c r="EH669" s="51"/>
      <c r="EI669" s="51"/>
      <c r="EJ669" s="51"/>
      <c r="EK669" s="51"/>
      <c r="EL669" s="51"/>
      <c r="EM669" s="51"/>
      <c r="EN669" s="51"/>
      <c r="EO669" s="51"/>
      <c r="EP669" s="51"/>
      <c r="EQ669" s="51"/>
      <c r="ER669" s="51"/>
      <c r="ES669" s="51"/>
      <c r="ET669" s="51"/>
      <c r="EU669" s="51"/>
      <c r="EV669" s="51"/>
      <c r="EW669" s="51"/>
      <c r="EX669" s="51"/>
      <c r="EY669" s="51"/>
      <c r="EZ669" s="51"/>
      <c r="FA669" s="51"/>
      <c r="FB669" s="51"/>
      <c r="FC669" s="51"/>
      <c r="FD669" s="51"/>
      <c r="FE669" s="51"/>
      <c r="FF669" s="51"/>
      <c r="FG669" s="51"/>
      <c r="FH669" s="51"/>
      <c r="FI669" s="51"/>
      <c r="FJ669" s="51"/>
      <c r="FK669" s="51"/>
      <c r="FL669" s="51"/>
      <c r="FM669" s="51"/>
      <c r="FN669" s="51"/>
      <c r="FO669" s="51"/>
      <c r="FP669" s="51"/>
      <c r="FQ669" s="51"/>
      <c r="FR669" s="51"/>
      <c r="FS669" s="51"/>
      <c r="FT669" s="51"/>
      <c r="FU669" s="51"/>
      <c r="FV669" s="51"/>
      <c r="FW669" s="51"/>
      <c r="FX669" s="51"/>
      <c r="FY669" s="51"/>
      <c r="FZ669" s="51"/>
      <c r="GA669" s="51"/>
      <c r="GB669" s="51"/>
      <c r="GC669" s="51"/>
      <c r="GD669" s="51"/>
      <c r="GE669" s="51"/>
      <c r="GF669" s="51"/>
      <c r="GG669" s="51"/>
      <c r="GH669" s="51"/>
      <c r="GI669" s="51"/>
      <c r="GJ669" s="51"/>
      <c r="GK669" s="51"/>
      <c r="GL669" s="51"/>
      <c r="GM669" s="51"/>
      <c r="GN669" s="51"/>
      <c r="GO669" s="51"/>
      <c r="GP669" s="51"/>
      <c r="GQ669" s="51"/>
      <c r="GR669" s="51"/>
      <c r="GS669" s="51"/>
      <c r="GT669" s="51"/>
      <c r="GU669" s="51"/>
      <c r="GV669" s="51"/>
      <c r="GW669" s="51"/>
      <c r="GX669" s="51"/>
      <c r="GY669" s="51"/>
      <c r="GZ669" s="51"/>
      <c r="HA669" s="51"/>
      <c r="HB669" s="51"/>
      <c r="HC669" s="51"/>
      <c r="HD669" s="51"/>
      <c r="HE669" s="51"/>
      <c r="HF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c r="BS670" s="51"/>
      <c r="BT670" s="51"/>
      <c r="BU670" s="51"/>
      <c r="BV670" s="51"/>
      <c r="BW670" s="51"/>
      <c r="BX670" s="51"/>
      <c r="BY670" s="51"/>
      <c r="BZ670" s="51"/>
      <c r="CA670" s="51"/>
      <c r="CB670" s="51"/>
      <c r="CC670" s="51"/>
      <c r="CD670" s="51"/>
      <c r="CE670" s="51"/>
      <c r="CF670" s="51"/>
      <c r="CG670" s="51"/>
      <c r="CH670" s="51"/>
      <c r="CI670" s="51"/>
      <c r="CJ670" s="51"/>
      <c r="CK670" s="51"/>
      <c r="CL670" s="51"/>
      <c r="CM670" s="51"/>
      <c r="CN670" s="51"/>
      <c r="CO670" s="51"/>
      <c r="CP670" s="51"/>
      <c r="CQ670" s="51"/>
      <c r="CR670" s="51"/>
      <c r="CS670" s="51"/>
      <c r="CT670" s="51"/>
      <c r="CU670" s="51"/>
      <c r="CV670" s="51"/>
      <c r="CW670" s="51"/>
      <c r="CX670" s="51"/>
      <c r="CY670" s="51"/>
      <c r="CZ670" s="51"/>
      <c r="DA670" s="51"/>
      <c r="DB670" s="51"/>
      <c r="DC670" s="51"/>
      <c r="DD670" s="51"/>
      <c r="DE670" s="51"/>
      <c r="DF670" s="51"/>
      <c r="DG670" s="51"/>
      <c r="DH670" s="51"/>
      <c r="DI670" s="51"/>
      <c r="DJ670" s="51"/>
      <c r="DK670" s="51"/>
      <c r="DL670" s="51"/>
      <c r="DM670" s="51"/>
      <c r="DN670" s="51"/>
      <c r="DO670" s="51"/>
      <c r="DP670" s="51"/>
      <c r="DQ670" s="51"/>
      <c r="DR670" s="51"/>
      <c r="DS670" s="51"/>
      <c r="DT670" s="51"/>
      <c r="DU670" s="51"/>
      <c r="DV670" s="51"/>
      <c r="DW670" s="51"/>
      <c r="DX670" s="51"/>
      <c r="DY670" s="51"/>
      <c r="DZ670" s="51"/>
      <c r="EA670" s="51"/>
      <c r="EB670" s="51"/>
      <c r="EC670" s="51"/>
      <c r="ED670" s="51"/>
      <c r="EE670" s="51"/>
      <c r="EF670" s="51"/>
      <c r="EG670" s="51"/>
      <c r="EH670" s="51"/>
      <c r="EI670" s="51"/>
      <c r="EJ670" s="51"/>
      <c r="EK670" s="51"/>
      <c r="EL670" s="51"/>
      <c r="EM670" s="51"/>
      <c r="EN670" s="51"/>
      <c r="EO670" s="51"/>
      <c r="EP670" s="51"/>
      <c r="EQ670" s="51"/>
      <c r="ER670" s="51"/>
      <c r="ES670" s="51"/>
      <c r="ET670" s="51"/>
      <c r="EU670" s="51"/>
      <c r="EV670" s="51"/>
      <c r="EW670" s="51"/>
      <c r="EX670" s="51"/>
      <c r="EY670" s="51"/>
      <c r="EZ670" s="51"/>
      <c r="FA670" s="51"/>
      <c r="FB670" s="51"/>
      <c r="FC670" s="51"/>
      <c r="FD670" s="51"/>
      <c r="FE670" s="51"/>
      <c r="FF670" s="51"/>
      <c r="FG670" s="51"/>
      <c r="FH670" s="51"/>
      <c r="FI670" s="51"/>
      <c r="FJ670" s="51"/>
      <c r="FK670" s="51"/>
      <c r="FL670" s="51"/>
      <c r="FM670" s="51"/>
      <c r="FN670" s="51"/>
      <c r="FO670" s="51"/>
      <c r="FP670" s="51"/>
      <c r="FQ670" s="51"/>
      <c r="FR670" s="51"/>
      <c r="FS670" s="51"/>
      <c r="FT670" s="51"/>
      <c r="FU670" s="51"/>
      <c r="FV670" s="51"/>
      <c r="FW670" s="51"/>
      <c r="FX670" s="51"/>
      <c r="FY670" s="51"/>
      <c r="FZ670" s="51"/>
      <c r="GA670" s="51"/>
      <c r="GB670" s="51"/>
      <c r="GC670" s="51"/>
      <c r="GD670" s="51"/>
      <c r="GE670" s="51"/>
      <c r="GF670" s="51"/>
      <c r="GG670" s="51"/>
      <c r="GH670" s="51"/>
      <c r="GI670" s="51"/>
      <c r="GJ670" s="51"/>
      <c r="GK670" s="51"/>
      <c r="GL670" s="51"/>
      <c r="GM670" s="51"/>
      <c r="GN670" s="51"/>
      <c r="GO670" s="51"/>
      <c r="GP670" s="51"/>
      <c r="GQ670" s="51"/>
      <c r="GR670" s="51"/>
      <c r="GS670" s="51"/>
      <c r="GT670" s="51"/>
      <c r="GU670" s="51"/>
      <c r="GV670" s="51"/>
      <c r="GW670" s="51"/>
      <c r="GX670" s="51"/>
      <c r="GY670" s="51"/>
      <c r="GZ670" s="51"/>
      <c r="HA670" s="51"/>
      <c r="HB670" s="51"/>
      <c r="HC670" s="51"/>
      <c r="HD670" s="51"/>
      <c r="HE670" s="51"/>
      <c r="HF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c r="BS671" s="51"/>
      <c r="BT671" s="51"/>
      <c r="BU671" s="51"/>
      <c r="BV671" s="51"/>
      <c r="BW671" s="51"/>
      <c r="BX671" s="51"/>
      <c r="BY671" s="51"/>
      <c r="BZ671" s="51"/>
      <c r="CA671" s="51"/>
      <c r="CB671" s="51"/>
      <c r="CC671" s="51"/>
      <c r="CD671" s="51"/>
      <c r="CE671" s="51"/>
      <c r="CF671" s="51"/>
      <c r="CG671" s="51"/>
      <c r="CH671" s="51"/>
      <c r="CI671" s="51"/>
      <c r="CJ671" s="51"/>
      <c r="CK671" s="51"/>
      <c r="CL671" s="51"/>
      <c r="CM671" s="51"/>
      <c r="CN671" s="51"/>
      <c r="CO671" s="51"/>
      <c r="CP671" s="51"/>
      <c r="CQ671" s="51"/>
      <c r="CR671" s="51"/>
      <c r="CS671" s="51"/>
      <c r="CT671" s="51"/>
      <c r="CU671" s="51"/>
      <c r="CV671" s="51"/>
      <c r="CW671" s="51"/>
      <c r="CX671" s="51"/>
      <c r="CY671" s="51"/>
      <c r="CZ671" s="51"/>
      <c r="DA671" s="51"/>
      <c r="DB671" s="51"/>
      <c r="DC671" s="51"/>
      <c r="DD671" s="51"/>
      <c r="DE671" s="51"/>
      <c r="DF671" s="51"/>
      <c r="DG671" s="51"/>
      <c r="DH671" s="51"/>
      <c r="DI671" s="51"/>
      <c r="DJ671" s="51"/>
      <c r="DK671" s="51"/>
      <c r="DL671" s="51"/>
      <c r="DM671" s="51"/>
      <c r="DN671" s="51"/>
      <c r="DO671" s="51"/>
      <c r="DP671" s="51"/>
      <c r="DQ671" s="51"/>
      <c r="DR671" s="51"/>
      <c r="DS671" s="51"/>
      <c r="DT671" s="51"/>
      <c r="DU671" s="51"/>
      <c r="DV671" s="51"/>
      <c r="DW671" s="51"/>
      <c r="DX671" s="51"/>
      <c r="DY671" s="51"/>
      <c r="DZ671" s="51"/>
      <c r="EA671" s="51"/>
      <c r="EB671" s="51"/>
      <c r="EC671" s="51"/>
      <c r="ED671" s="51"/>
      <c r="EE671" s="51"/>
      <c r="EF671" s="51"/>
      <c r="EG671" s="51"/>
      <c r="EH671" s="51"/>
      <c r="EI671" s="51"/>
      <c r="EJ671" s="51"/>
      <c r="EK671" s="51"/>
      <c r="EL671" s="51"/>
      <c r="EM671" s="51"/>
      <c r="EN671" s="51"/>
      <c r="EO671" s="51"/>
      <c r="EP671" s="51"/>
      <c r="EQ671" s="51"/>
      <c r="ER671" s="51"/>
      <c r="ES671" s="51"/>
      <c r="ET671" s="51"/>
      <c r="EU671" s="51"/>
      <c r="EV671" s="51"/>
      <c r="EW671" s="51"/>
      <c r="EX671" s="51"/>
      <c r="EY671" s="51"/>
      <c r="EZ671" s="51"/>
      <c r="FA671" s="51"/>
      <c r="FB671" s="51"/>
      <c r="FC671" s="51"/>
      <c r="FD671" s="51"/>
      <c r="FE671" s="51"/>
      <c r="FF671" s="51"/>
      <c r="FG671" s="51"/>
      <c r="FH671" s="51"/>
      <c r="FI671" s="51"/>
      <c r="FJ671" s="51"/>
      <c r="FK671" s="51"/>
      <c r="FL671" s="51"/>
      <c r="FM671" s="51"/>
      <c r="FN671" s="51"/>
      <c r="FO671" s="51"/>
      <c r="FP671" s="51"/>
      <c r="FQ671" s="51"/>
      <c r="FR671" s="51"/>
      <c r="FS671" s="51"/>
      <c r="FT671" s="51"/>
      <c r="FU671" s="51"/>
      <c r="FV671" s="51"/>
      <c r="FW671" s="51"/>
      <c r="FX671" s="51"/>
      <c r="FY671" s="51"/>
      <c r="FZ671" s="51"/>
      <c r="GA671" s="51"/>
      <c r="GB671" s="51"/>
      <c r="GC671" s="51"/>
      <c r="GD671" s="51"/>
      <c r="GE671" s="51"/>
      <c r="GF671" s="51"/>
      <c r="GG671" s="51"/>
      <c r="GH671" s="51"/>
      <c r="GI671" s="51"/>
      <c r="GJ671" s="51"/>
      <c r="GK671" s="51"/>
      <c r="GL671" s="51"/>
      <c r="GM671" s="51"/>
      <c r="GN671" s="51"/>
      <c r="GO671" s="51"/>
      <c r="GP671" s="51"/>
      <c r="GQ671" s="51"/>
      <c r="GR671" s="51"/>
      <c r="GS671" s="51"/>
      <c r="GT671" s="51"/>
      <c r="GU671" s="51"/>
      <c r="GV671" s="51"/>
      <c r="GW671" s="51"/>
      <c r="GX671" s="51"/>
      <c r="GY671" s="51"/>
      <c r="GZ671" s="51"/>
      <c r="HA671" s="51"/>
      <c r="HB671" s="51"/>
      <c r="HC671" s="51"/>
      <c r="HD671" s="51"/>
      <c r="HE671" s="51"/>
      <c r="HF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c r="BS672" s="51"/>
      <c r="BT672" s="51"/>
      <c r="BU672" s="51"/>
      <c r="BV672" s="51"/>
      <c r="BW672" s="51"/>
      <c r="BX672" s="51"/>
      <c r="BY672" s="51"/>
      <c r="BZ672" s="51"/>
      <c r="CA672" s="51"/>
      <c r="CB672" s="51"/>
      <c r="CC672" s="51"/>
      <c r="CD672" s="51"/>
      <c r="CE672" s="51"/>
      <c r="CF672" s="51"/>
      <c r="CG672" s="51"/>
      <c r="CH672" s="51"/>
      <c r="CI672" s="51"/>
      <c r="CJ672" s="51"/>
      <c r="CK672" s="51"/>
      <c r="CL672" s="51"/>
      <c r="CM672" s="51"/>
      <c r="CN672" s="51"/>
      <c r="CO672" s="51"/>
      <c r="CP672" s="51"/>
      <c r="CQ672" s="51"/>
      <c r="CR672" s="51"/>
      <c r="CS672" s="51"/>
      <c r="CT672" s="51"/>
      <c r="CU672" s="51"/>
      <c r="CV672" s="51"/>
      <c r="CW672" s="51"/>
      <c r="CX672" s="51"/>
      <c r="CY672" s="51"/>
      <c r="CZ672" s="51"/>
      <c r="DA672" s="51"/>
      <c r="DB672" s="51"/>
      <c r="DC672" s="51"/>
      <c r="DD672" s="51"/>
      <c r="DE672" s="51"/>
      <c r="DF672" s="51"/>
      <c r="DG672" s="51"/>
      <c r="DH672" s="51"/>
      <c r="DI672" s="51"/>
      <c r="DJ672" s="51"/>
      <c r="DK672" s="51"/>
      <c r="DL672" s="51"/>
      <c r="DM672" s="51"/>
      <c r="DN672" s="51"/>
      <c r="DO672" s="51"/>
      <c r="DP672" s="51"/>
      <c r="DQ672" s="51"/>
      <c r="DR672" s="51"/>
      <c r="DS672" s="51"/>
      <c r="DT672" s="51"/>
      <c r="DU672" s="51"/>
      <c r="DV672" s="51"/>
      <c r="DW672" s="51"/>
      <c r="DX672" s="51"/>
      <c r="DY672" s="51"/>
      <c r="DZ672" s="51"/>
      <c r="EA672" s="51"/>
      <c r="EB672" s="51"/>
      <c r="EC672" s="51"/>
      <c r="ED672" s="51"/>
      <c r="EE672" s="51"/>
      <c r="EF672" s="51"/>
      <c r="EG672" s="51"/>
      <c r="EH672" s="51"/>
      <c r="EI672" s="51"/>
      <c r="EJ672" s="51"/>
      <c r="EK672" s="51"/>
      <c r="EL672" s="51"/>
      <c r="EM672" s="51"/>
      <c r="EN672" s="51"/>
      <c r="EO672" s="51"/>
      <c r="EP672" s="51"/>
      <c r="EQ672" s="51"/>
      <c r="ER672" s="51"/>
      <c r="ES672" s="51"/>
      <c r="ET672" s="51"/>
      <c r="EU672" s="51"/>
      <c r="EV672" s="51"/>
      <c r="EW672" s="51"/>
      <c r="EX672" s="51"/>
      <c r="EY672" s="51"/>
      <c r="EZ672" s="51"/>
      <c r="FA672" s="51"/>
      <c r="FB672" s="51"/>
      <c r="FC672" s="51"/>
      <c r="FD672" s="51"/>
      <c r="FE672" s="51"/>
      <c r="FF672" s="51"/>
      <c r="FG672" s="51"/>
      <c r="FH672" s="51"/>
      <c r="FI672" s="51"/>
      <c r="FJ672" s="51"/>
      <c r="FK672" s="51"/>
      <c r="FL672" s="51"/>
      <c r="FM672" s="51"/>
      <c r="FN672" s="51"/>
      <c r="FO672" s="51"/>
      <c r="FP672" s="51"/>
      <c r="FQ672" s="51"/>
      <c r="FR672" s="51"/>
      <c r="FS672" s="51"/>
      <c r="FT672" s="51"/>
      <c r="FU672" s="51"/>
      <c r="FV672" s="51"/>
      <c r="FW672" s="51"/>
      <c r="FX672" s="51"/>
      <c r="FY672" s="51"/>
      <c r="FZ672" s="51"/>
      <c r="GA672" s="51"/>
      <c r="GB672" s="51"/>
      <c r="GC672" s="51"/>
      <c r="GD672" s="51"/>
      <c r="GE672" s="51"/>
      <c r="GF672" s="51"/>
      <c r="GG672" s="51"/>
      <c r="GH672" s="51"/>
      <c r="GI672" s="51"/>
      <c r="GJ672" s="51"/>
      <c r="GK672" s="51"/>
      <c r="GL672" s="51"/>
      <c r="GM672" s="51"/>
      <c r="GN672" s="51"/>
      <c r="GO672" s="51"/>
      <c r="GP672" s="51"/>
      <c r="GQ672" s="51"/>
      <c r="GR672" s="51"/>
      <c r="GS672" s="51"/>
      <c r="GT672" s="51"/>
      <c r="GU672" s="51"/>
      <c r="GV672" s="51"/>
      <c r="GW672" s="51"/>
      <c r="GX672" s="51"/>
      <c r="GY672" s="51"/>
      <c r="GZ672" s="51"/>
      <c r="HA672" s="51"/>
      <c r="HB672" s="51"/>
      <c r="HC672" s="51"/>
      <c r="HD672" s="51"/>
      <c r="HE672" s="51"/>
      <c r="HF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c r="BS673" s="51"/>
      <c r="BT673" s="51"/>
      <c r="BU673" s="51"/>
      <c r="BV673" s="51"/>
      <c r="BW673" s="51"/>
      <c r="BX673" s="51"/>
      <c r="BY673" s="51"/>
      <c r="BZ673" s="51"/>
      <c r="CA673" s="51"/>
      <c r="CB673" s="51"/>
      <c r="CC673" s="51"/>
      <c r="CD673" s="51"/>
      <c r="CE673" s="51"/>
      <c r="CF673" s="51"/>
      <c r="CG673" s="51"/>
      <c r="CH673" s="51"/>
      <c r="CI673" s="51"/>
      <c r="CJ673" s="51"/>
      <c r="CK673" s="51"/>
      <c r="CL673" s="51"/>
      <c r="CM673" s="51"/>
      <c r="CN673" s="51"/>
      <c r="CO673" s="51"/>
      <c r="CP673" s="51"/>
      <c r="CQ673" s="51"/>
      <c r="CR673" s="51"/>
      <c r="CS673" s="51"/>
      <c r="CT673" s="51"/>
      <c r="CU673" s="51"/>
      <c r="CV673" s="51"/>
      <c r="CW673" s="51"/>
      <c r="CX673" s="51"/>
      <c r="CY673" s="51"/>
      <c r="CZ673" s="51"/>
      <c r="DA673" s="51"/>
      <c r="DB673" s="51"/>
      <c r="DC673" s="51"/>
      <c r="DD673" s="51"/>
      <c r="DE673" s="51"/>
      <c r="DF673" s="51"/>
      <c r="DG673" s="51"/>
      <c r="DH673" s="51"/>
      <c r="DI673" s="51"/>
      <c r="DJ673" s="51"/>
      <c r="DK673" s="51"/>
      <c r="DL673" s="51"/>
      <c r="DM673" s="51"/>
      <c r="DN673" s="51"/>
      <c r="DO673" s="51"/>
      <c r="DP673" s="51"/>
      <c r="DQ673" s="51"/>
      <c r="DR673" s="51"/>
      <c r="DS673" s="51"/>
      <c r="DT673" s="51"/>
      <c r="DU673" s="51"/>
      <c r="DV673" s="51"/>
      <c r="DW673" s="51"/>
      <c r="DX673" s="51"/>
      <c r="DY673" s="51"/>
      <c r="DZ673" s="51"/>
      <c r="EA673" s="51"/>
      <c r="EB673" s="51"/>
      <c r="EC673" s="51"/>
      <c r="ED673" s="51"/>
      <c r="EE673" s="51"/>
      <c r="EF673" s="51"/>
      <c r="EG673" s="51"/>
      <c r="EH673" s="51"/>
      <c r="EI673" s="51"/>
      <c r="EJ673" s="51"/>
      <c r="EK673" s="51"/>
      <c r="EL673" s="51"/>
      <c r="EM673" s="51"/>
      <c r="EN673" s="51"/>
      <c r="EO673" s="51"/>
      <c r="EP673" s="51"/>
      <c r="EQ673" s="51"/>
      <c r="ER673" s="51"/>
      <c r="ES673" s="51"/>
      <c r="ET673" s="51"/>
      <c r="EU673" s="51"/>
      <c r="EV673" s="51"/>
      <c r="EW673" s="51"/>
      <c r="EX673" s="51"/>
      <c r="EY673" s="51"/>
      <c r="EZ673" s="51"/>
      <c r="FA673" s="51"/>
      <c r="FB673" s="51"/>
      <c r="FC673" s="51"/>
      <c r="FD673" s="51"/>
      <c r="FE673" s="51"/>
      <c r="FF673" s="51"/>
      <c r="FG673" s="51"/>
      <c r="FH673" s="51"/>
      <c r="FI673" s="51"/>
      <c r="FJ673" s="51"/>
      <c r="FK673" s="51"/>
      <c r="FL673" s="51"/>
      <c r="FM673" s="51"/>
      <c r="FN673" s="51"/>
      <c r="FO673" s="51"/>
      <c r="FP673" s="51"/>
      <c r="FQ673" s="51"/>
      <c r="FR673" s="51"/>
      <c r="FS673" s="51"/>
      <c r="FT673" s="51"/>
      <c r="FU673" s="51"/>
      <c r="FV673" s="51"/>
      <c r="FW673" s="51"/>
      <c r="FX673" s="51"/>
      <c r="FY673" s="51"/>
      <c r="FZ673" s="51"/>
      <c r="GA673" s="51"/>
      <c r="GB673" s="51"/>
      <c r="GC673" s="51"/>
      <c r="GD673" s="51"/>
      <c r="GE673" s="51"/>
      <c r="GF673" s="51"/>
      <c r="GG673" s="51"/>
      <c r="GH673" s="51"/>
      <c r="GI673" s="51"/>
      <c r="GJ673" s="51"/>
      <c r="GK673" s="51"/>
      <c r="GL673" s="51"/>
      <c r="GM673" s="51"/>
      <c r="GN673" s="51"/>
      <c r="GO673" s="51"/>
      <c r="GP673" s="51"/>
      <c r="GQ673" s="51"/>
      <c r="GR673" s="51"/>
      <c r="GS673" s="51"/>
      <c r="GT673" s="51"/>
      <c r="GU673" s="51"/>
      <c r="GV673" s="51"/>
      <c r="GW673" s="51"/>
      <c r="GX673" s="51"/>
      <c r="GY673" s="51"/>
      <c r="GZ673" s="51"/>
      <c r="HA673" s="51"/>
      <c r="HB673" s="51"/>
      <c r="HC673" s="51"/>
      <c r="HD673" s="51"/>
      <c r="HE673" s="51"/>
      <c r="HF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c r="BS674" s="51"/>
      <c r="BT674" s="51"/>
      <c r="BU674" s="51"/>
      <c r="BV674" s="51"/>
      <c r="BW674" s="51"/>
      <c r="BX674" s="51"/>
      <c r="BY674" s="51"/>
      <c r="BZ674" s="51"/>
      <c r="CA674" s="51"/>
      <c r="CB674" s="51"/>
      <c r="CC674" s="51"/>
      <c r="CD674" s="51"/>
      <c r="CE674" s="51"/>
      <c r="CF674" s="51"/>
      <c r="CG674" s="51"/>
      <c r="CH674" s="51"/>
      <c r="CI674" s="51"/>
      <c r="CJ674" s="51"/>
      <c r="CK674" s="51"/>
      <c r="CL674" s="51"/>
      <c r="CM674" s="51"/>
      <c r="CN674" s="51"/>
      <c r="CO674" s="51"/>
      <c r="CP674" s="51"/>
      <c r="CQ674" s="51"/>
      <c r="CR674" s="51"/>
      <c r="CS674" s="51"/>
      <c r="CT674" s="51"/>
      <c r="CU674" s="51"/>
      <c r="CV674" s="51"/>
      <c r="CW674" s="51"/>
      <c r="CX674" s="51"/>
      <c r="CY674" s="51"/>
      <c r="CZ674" s="51"/>
      <c r="DA674" s="51"/>
      <c r="DB674" s="51"/>
      <c r="DC674" s="51"/>
      <c r="DD674" s="51"/>
      <c r="DE674" s="51"/>
      <c r="DF674" s="51"/>
      <c r="DG674" s="51"/>
      <c r="DH674" s="51"/>
      <c r="DI674" s="51"/>
      <c r="DJ674" s="51"/>
      <c r="DK674" s="51"/>
      <c r="DL674" s="51"/>
      <c r="DM674" s="51"/>
      <c r="DN674" s="51"/>
      <c r="DO674" s="51"/>
      <c r="DP674" s="51"/>
      <c r="DQ674" s="51"/>
      <c r="DR674" s="51"/>
      <c r="DS674" s="51"/>
      <c r="DT674" s="51"/>
      <c r="DU674" s="51"/>
      <c r="DV674" s="51"/>
      <c r="DW674" s="51"/>
      <c r="DX674" s="51"/>
      <c r="DY674" s="51"/>
      <c r="DZ674" s="51"/>
      <c r="EA674" s="51"/>
      <c r="EB674" s="51"/>
      <c r="EC674" s="51"/>
      <c r="ED674" s="51"/>
      <c r="EE674" s="51"/>
      <c r="EF674" s="51"/>
      <c r="EG674" s="51"/>
      <c r="EH674" s="51"/>
      <c r="EI674" s="51"/>
      <c r="EJ674" s="51"/>
      <c r="EK674" s="51"/>
      <c r="EL674" s="51"/>
      <c r="EM674" s="51"/>
      <c r="EN674" s="51"/>
      <c r="EO674" s="51"/>
      <c r="EP674" s="51"/>
      <c r="EQ674" s="51"/>
      <c r="ER674" s="51"/>
      <c r="ES674" s="51"/>
      <c r="ET674" s="51"/>
      <c r="EU674" s="51"/>
      <c r="EV674" s="51"/>
      <c r="EW674" s="51"/>
      <c r="EX674" s="51"/>
      <c r="EY674" s="51"/>
      <c r="EZ674" s="51"/>
      <c r="FA674" s="51"/>
      <c r="FB674" s="51"/>
      <c r="FC674" s="51"/>
      <c r="FD674" s="51"/>
      <c r="FE674" s="51"/>
      <c r="FF674" s="51"/>
      <c r="FG674" s="51"/>
      <c r="FH674" s="51"/>
      <c r="FI674" s="51"/>
      <c r="FJ674" s="51"/>
      <c r="FK674" s="51"/>
      <c r="FL674" s="51"/>
      <c r="FM674" s="51"/>
      <c r="FN674" s="51"/>
      <c r="FO674" s="51"/>
      <c r="FP674" s="51"/>
      <c r="FQ674" s="51"/>
      <c r="FR674" s="51"/>
      <c r="FS674" s="51"/>
      <c r="FT674" s="51"/>
      <c r="FU674" s="51"/>
      <c r="FV674" s="51"/>
      <c r="FW674" s="51"/>
      <c r="FX674" s="51"/>
      <c r="FY674" s="51"/>
      <c r="FZ674" s="51"/>
      <c r="GA674" s="51"/>
      <c r="GB674" s="51"/>
      <c r="GC674" s="51"/>
      <c r="GD674" s="51"/>
      <c r="GE674" s="51"/>
      <c r="GF674" s="51"/>
      <c r="GG674" s="51"/>
      <c r="GH674" s="51"/>
      <c r="GI674" s="51"/>
      <c r="GJ674" s="51"/>
      <c r="GK674" s="51"/>
      <c r="GL674" s="51"/>
      <c r="GM674" s="51"/>
      <c r="GN674" s="51"/>
      <c r="GO674" s="51"/>
      <c r="GP674" s="51"/>
      <c r="GQ674" s="51"/>
      <c r="GR674" s="51"/>
      <c r="GS674" s="51"/>
      <c r="GT674" s="51"/>
      <c r="GU674" s="51"/>
      <c r="GV674" s="51"/>
      <c r="GW674" s="51"/>
      <c r="GX674" s="51"/>
      <c r="GY674" s="51"/>
      <c r="GZ674" s="51"/>
      <c r="HA674" s="51"/>
      <c r="HB674" s="51"/>
      <c r="HC674" s="51"/>
      <c r="HD674" s="51"/>
      <c r="HE674" s="51"/>
      <c r="HF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c r="BS675" s="51"/>
      <c r="BT675" s="51"/>
      <c r="BU675" s="51"/>
      <c r="BV675" s="51"/>
      <c r="BW675" s="51"/>
      <c r="BX675" s="51"/>
      <c r="BY675" s="51"/>
      <c r="BZ675" s="51"/>
      <c r="CA675" s="51"/>
      <c r="CB675" s="51"/>
      <c r="CC675" s="51"/>
      <c r="CD675" s="51"/>
      <c r="CE675" s="51"/>
      <c r="CF675" s="51"/>
      <c r="CG675" s="51"/>
      <c r="CH675" s="51"/>
      <c r="CI675" s="51"/>
      <c r="CJ675" s="51"/>
      <c r="CK675" s="51"/>
      <c r="CL675" s="51"/>
      <c r="CM675" s="51"/>
      <c r="CN675" s="51"/>
      <c r="CO675" s="51"/>
      <c r="CP675" s="51"/>
      <c r="CQ675" s="51"/>
      <c r="CR675" s="51"/>
      <c r="CS675" s="51"/>
      <c r="CT675" s="51"/>
      <c r="CU675" s="51"/>
      <c r="CV675" s="51"/>
      <c r="CW675" s="51"/>
      <c r="CX675" s="51"/>
      <c r="CY675" s="51"/>
      <c r="CZ675" s="51"/>
      <c r="DA675" s="51"/>
      <c r="DB675" s="51"/>
      <c r="DC675" s="51"/>
      <c r="DD675" s="51"/>
      <c r="DE675" s="51"/>
      <c r="DF675" s="51"/>
      <c r="DG675" s="51"/>
      <c r="DH675" s="51"/>
      <c r="DI675" s="51"/>
      <c r="DJ675" s="51"/>
      <c r="DK675" s="51"/>
      <c r="DL675" s="51"/>
      <c r="DM675" s="51"/>
      <c r="DN675" s="51"/>
      <c r="DO675" s="51"/>
      <c r="DP675" s="51"/>
      <c r="DQ675" s="51"/>
      <c r="DR675" s="51"/>
      <c r="DS675" s="51"/>
      <c r="DT675" s="51"/>
      <c r="DU675" s="51"/>
      <c r="DV675" s="51"/>
      <c r="DW675" s="51"/>
      <c r="DX675" s="51"/>
      <c r="DY675" s="51"/>
      <c r="DZ675" s="51"/>
      <c r="EA675" s="51"/>
      <c r="EB675" s="51"/>
      <c r="EC675" s="51"/>
      <c r="ED675" s="51"/>
      <c r="EE675" s="51"/>
      <c r="EF675" s="51"/>
      <c r="EG675" s="51"/>
      <c r="EH675" s="51"/>
      <c r="EI675" s="51"/>
      <c r="EJ675" s="51"/>
      <c r="EK675" s="51"/>
      <c r="EL675" s="51"/>
      <c r="EM675" s="51"/>
      <c r="EN675" s="51"/>
      <c r="EO675" s="51"/>
      <c r="EP675" s="51"/>
      <c r="EQ675" s="51"/>
      <c r="ER675" s="51"/>
      <c r="ES675" s="51"/>
      <c r="ET675" s="51"/>
      <c r="EU675" s="51"/>
      <c r="EV675" s="51"/>
      <c r="EW675" s="51"/>
      <c r="EX675" s="51"/>
      <c r="EY675" s="51"/>
      <c r="EZ675" s="51"/>
      <c r="FA675" s="51"/>
      <c r="FB675" s="51"/>
      <c r="FC675" s="51"/>
      <c r="FD675" s="51"/>
      <c r="FE675" s="51"/>
      <c r="FF675" s="51"/>
      <c r="FG675" s="51"/>
      <c r="FH675" s="51"/>
      <c r="FI675" s="51"/>
      <c r="FJ675" s="51"/>
      <c r="FK675" s="51"/>
      <c r="FL675" s="51"/>
      <c r="FM675" s="51"/>
      <c r="FN675" s="51"/>
      <c r="FO675" s="51"/>
      <c r="FP675" s="51"/>
      <c r="FQ675" s="51"/>
      <c r="FR675" s="51"/>
      <c r="FS675" s="51"/>
      <c r="FT675" s="51"/>
      <c r="FU675" s="51"/>
      <c r="FV675" s="51"/>
      <c r="FW675" s="51"/>
      <c r="FX675" s="51"/>
      <c r="FY675" s="51"/>
      <c r="FZ675" s="51"/>
      <c r="GA675" s="51"/>
      <c r="GB675" s="51"/>
      <c r="GC675" s="51"/>
      <c r="GD675" s="51"/>
      <c r="GE675" s="51"/>
      <c r="GF675" s="51"/>
      <c r="GG675" s="51"/>
      <c r="GH675" s="51"/>
      <c r="GI675" s="51"/>
      <c r="GJ675" s="51"/>
      <c r="GK675" s="51"/>
      <c r="GL675" s="51"/>
      <c r="GM675" s="51"/>
      <c r="GN675" s="51"/>
      <c r="GO675" s="51"/>
      <c r="GP675" s="51"/>
      <c r="GQ675" s="51"/>
      <c r="GR675" s="51"/>
      <c r="GS675" s="51"/>
      <c r="GT675" s="51"/>
      <c r="GU675" s="51"/>
      <c r="GV675" s="51"/>
      <c r="GW675" s="51"/>
      <c r="GX675" s="51"/>
      <c r="GY675" s="51"/>
      <c r="GZ675" s="51"/>
      <c r="HA675" s="51"/>
      <c r="HB675" s="51"/>
      <c r="HC675" s="51"/>
      <c r="HD675" s="51"/>
      <c r="HE675" s="51"/>
      <c r="HF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c r="BS676" s="51"/>
      <c r="BT676" s="51"/>
      <c r="BU676" s="51"/>
      <c r="BV676" s="51"/>
      <c r="BW676" s="51"/>
      <c r="BX676" s="51"/>
      <c r="BY676" s="51"/>
      <c r="BZ676" s="51"/>
      <c r="CA676" s="51"/>
      <c r="CB676" s="51"/>
      <c r="CC676" s="51"/>
      <c r="CD676" s="51"/>
      <c r="CE676" s="51"/>
      <c r="CF676" s="51"/>
      <c r="CG676" s="51"/>
      <c r="CH676" s="51"/>
      <c r="CI676" s="51"/>
      <c r="CJ676" s="51"/>
      <c r="CK676" s="51"/>
      <c r="CL676" s="51"/>
      <c r="CM676" s="51"/>
      <c r="CN676" s="51"/>
      <c r="CO676" s="51"/>
      <c r="CP676" s="51"/>
      <c r="CQ676" s="51"/>
      <c r="CR676" s="51"/>
      <c r="CS676" s="51"/>
      <c r="CT676" s="51"/>
      <c r="CU676" s="51"/>
      <c r="CV676" s="51"/>
      <c r="CW676" s="51"/>
      <c r="CX676" s="51"/>
      <c r="CY676" s="51"/>
      <c r="CZ676" s="51"/>
      <c r="DA676" s="51"/>
      <c r="DB676" s="51"/>
      <c r="DC676" s="51"/>
      <c r="DD676" s="51"/>
      <c r="DE676" s="51"/>
      <c r="DF676" s="51"/>
      <c r="DG676" s="51"/>
      <c r="DH676" s="51"/>
      <c r="DI676" s="51"/>
      <c r="DJ676" s="51"/>
      <c r="DK676" s="51"/>
      <c r="DL676" s="51"/>
      <c r="DM676" s="51"/>
      <c r="DN676" s="51"/>
      <c r="DO676" s="51"/>
      <c r="DP676" s="51"/>
      <c r="DQ676" s="51"/>
      <c r="DR676" s="51"/>
      <c r="DS676" s="51"/>
      <c r="DT676" s="51"/>
      <c r="DU676" s="51"/>
      <c r="DV676" s="51"/>
      <c r="DW676" s="51"/>
      <c r="DX676" s="51"/>
      <c r="DY676" s="51"/>
      <c r="DZ676" s="51"/>
      <c r="EA676" s="51"/>
      <c r="EB676" s="51"/>
      <c r="EC676" s="51"/>
      <c r="ED676" s="51"/>
      <c r="EE676" s="51"/>
      <c r="EF676" s="51"/>
      <c r="EG676" s="51"/>
      <c r="EH676" s="51"/>
      <c r="EI676" s="51"/>
      <c r="EJ676" s="51"/>
      <c r="EK676" s="51"/>
      <c r="EL676" s="51"/>
      <c r="EM676" s="51"/>
      <c r="EN676" s="51"/>
      <c r="EO676" s="51"/>
      <c r="EP676" s="51"/>
      <c r="EQ676" s="51"/>
      <c r="ER676" s="51"/>
      <c r="ES676" s="51"/>
      <c r="ET676" s="51"/>
      <c r="EU676" s="51"/>
      <c r="EV676" s="51"/>
      <c r="EW676" s="51"/>
      <c r="EX676" s="51"/>
      <c r="EY676" s="51"/>
      <c r="EZ676" s="51"/>
      <c r="FA676" s="51"/>
      <c r="FB676" s="51"/>
      <c r="FC676" s="51"/>
      <c r="FD676" s="51"/>
      <c r="FE676" s="51"/>
      <c r="FF676" s="51"/>
      <c r="FG676" s="51"/>
      <c r="FH676" s="51"/>
      <c r="FI676" s="51"/>
      <c r="FJ676" s="51"/>
      <c r="FK676" s="51"/>
      <c r="FL676" s="51"/>
      <c r="FM676" s="51"/>
      <c r="FN676" s="51"/>
      <c r="FO676" s="51"/>
      <c r="FP676" s="51"/>
      <c r="FQ676" s="51"/>
      <c r="FR676" s="51"/>
      <c r="FS676" s="51"/>
      <c r="FT676" s="51"/>
      <c r="FU676" s="51"/>
      <c r="FV676" s="51"/>
      <c r="FW676" s="51"/>
      <c r="FX676" s="51"/>
      <c r="FY676" s="51"/>
      <c r="FZ676" s="51"/>
      <c r="GA676" s="51"/>
      <c r="GB676" s="51"/>
      <c r="GC676" s="51"/>
      <c r="GD676" s="51"/>
      <c r="GE676" s="51"/>
      <c r="GF676" s="51"/>
      <c r="GG676" s="51"/>
      <c r="GH676" s="51"/>
      <c r="GI676" s="51"/>
      <c r="GJ676" s="51"/>
      <c r="GK676" s="51"/>
      <c r="GL676" s="51"/>
      <c r="GM676" s="51"/>
      <c r="GN676" s="51"/>
      <c r="GO676" s="51"/>
      <c r="GP676" s="51"/>
      <c r="GQ676" s="51"/>
      <c r="GR676" s="51"/>
      <c r="GS676" s="51"/>
      <c r="GT676" s="51"/>
      <c r="GU676" s="51"/>
      <c r="GV676" s="51"/>
      <c r="GW676" s="51"/>
      <c r="GX676" s="51"/>
      <c r="GY676" s="51"/>
      <c r="GZ676" s="51"/>
      <c r="HA676" s="51"/>
      <c r="HB676" s="51"/>
      <c r="HC676" s="51"/>
      <c r="HD676" s="51"/>
      <c r="HE676" s="51"/>
      <c r="HF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c r="BS677" s="51"/>
      <c r="BT677" s="51"/>
      <c r="BU677" s="51"/>
      <c r="BV677" s="51"/>
      <c r="BW677" s="51"/>
      <c r="BX677" s="51"/>
      <c r="BY677" s="51"/>
      <c r="BZ677" s="51"/>
      <c r="CA677" s="51"/>
      <c r="CB677" s="51"/>
      <c r="CC677" s="51"/>
      <c r="CD677" s="51"/>
      <c r="CE677" s="51"/>
      <c r="CF677" s="51"/>
      <c r="CG677" s="51"/>
      <c r="CH677" s="51"/>
      <c r="CI677" s="51"/>
      <c r="CJ677" s="51"/>
      <c r="CK677" s="51"/>
      <c r="CL677" s="51"/>
      <c r="CM677" s="51"/>
      <c r="CN677" s="51"/>
      <c r="CO677" s="51"/>
      <c r="CP677" s="51"/>
      <c r="CQ677" s="51"/>
      <c r="CR677" s="51"/>
      <c r="CS677" s="51"/>
      <c r="CT677" s="51"/>
      <c r="CU677" s="51"/>
      <c r="CV677" s="51"/>
      <c r="CW677" s="51"/>
      <c r="CX677" s="51"/>
      <c r="CY677" s="51"/>
      <c r="CZ677" s="51"/>
      <c r="DA677" s="51"/>
      <c r="DB677" s="51"/>
      <c r="DC677" s="51"/>
      <c r="DD677" s="51"/>
      <c r="DE677" s="51"/>
      <c r="DF677" s="51"/>
      <c r="DG677" s="51"/>
      <c r="DH677" s="51"/>
      <c r="DI677" s="51"/>
      <c r="DJ677" s="51"/>
      <c r="DK677" s="51"/>
      <c r="DL677" s="51"/>
      <c r="DM677" s="51"/>
      <c r="DN677" s="51"/>
      <c r="DO677" s="51"/>
      <c r="DP677" s="51"/>
      <c r="DQ677" s="51"/>
      <c r="DR677" s="51"/>
      <c r="DS677" s="51"/>
      <c r="DT677" s="51"/>
      <c r="DU677" s="51"/>
      <c r="DV677" s="51"/>
      <c r="DW677" s="51"/>
      <c r="DX677" s="51"/>
      <c r="DY677" s="51"/>
      <c r="DZ677" s="51"/>
      <c r="EA677" s="51"/>
      <c r="EB677" s="51"/>
      <c r="EC677" s="51"/>
      <c r="ED677" s="51"/>
      <c r="EE677" s="51"/>
      <c r="EF677" s="51"/>
      <c r="EG677" s="51"/>
      <c r="EH677" s="51"/>
      <c r="EI677" s="51"/>
      <c r="EJ677" s="51"/>
      <c r="EK677" s="51"/>
      <c r="EL677" s="51"/>
      <c r="EM677" s="51"/>
      <c r="EN677" s="51"/>
      <c r="EO677" s="51"/>
      <c r="EP677" s="51"/>
      <c r="EQ677" s="51"/>
      <c r="ER677" s="51"/>
      <c r="ES677" s="51"/>
      <c r="ET677" s="51"/>
      <c r="EU677" s="51"/>
      <c r="EV677" s="51"/>
      <c r="EW677" s="51"/>
      <c r="EX677" s="51"/>
      <c r="EY677" s="51"/>
      <c r="EZ677" s="51"/>
      <c r="FA677" s="51"/>
      <c r="FB677" s="51"/>
      <c r="FC677" s="51"/>
      <c r="FD677" s="51"/>
      <c r="FE677" s="51"/>
      <c r="FF677" s="51"/>
      <c r="FG677" s="51"/>
      <c r="FH677" s="51"/>
      <c r="FI677" s="51"/>
      <c r="FJ677" s="51"/>
      <c r="FK677" s="51"/>
      <c r="FL677" s="51"/>
      <c r="FM677" s="51"/>
      <c r="FN677" s="51"/>
      <c r="FO677" s="51"/>
      <c r="FP677" s="51"/>
      <c r="FQ677" s="51"/>
      <c r="FR677" s="51"/>
      <c r="FS677" s="51"/>
      <c r="FT677" s="51"/>
      <c r="FU677" s="51"/>
      <c r="FV677" s="51"/>
      <c r="FW677" s="51"/>
      <c r="FX677" s="51"/>
      <c r="FY677" s="51"/>
      <c r="FZ677" s="51"/>
      <c r="GA677" s="51"/>
      <c r="GB677" s="51"/>
      <c r="GC677" s="51"/>
      <c r="GD677" s="51"/>
      <c r="GE677" s="51"/>
      <c r="GF677" s="51"/>
      <c r="GG677" s="51"/>
      <c r="GH677" s="51"/>
      <c r="GI677" s="51"/>
      <c r="GJ677" s="51"/>
      <c r="GK677" s="51"/>
      <c r="GL677" s="51"/>
      <c r="GM677" s="51"/>
      <c r="GN677" s="51"/>
      <c r="GO677" s="51"/>
      <c r="GP677" s="51"/>
      <c r="GQ677" s="51"/>
      <c r="GR677" s="51"/>
      <c r="GS677" s="51"/>
      <c r="GT677" s="51"/>
      <c r="GU677" s="51"/>
      <c r="GV677" s="51"/>
      <c r="GW677" s="51"/>
      <c r="GX677" s="51"/>
      <c r="GY677" s="51"/>
      <c r="GZ677" s="51"/>
      <c r="HA677" s="51"/>
      <c r="HB677" s="51"/>
      <c r="HC677" s="51"/>
      <c r="HD677" s="51"/>
      <c r="HE677" s="51"/>
      <c r="HF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1"/>
      <c r="BZ678" s="51"/>
      <c r="CA678" s="51"/>
      <c r="CB678" s="51"/>
      <c r="CC678" s="51"/>
      <c r="CD678" s="51"/>
      <c r="CE678" s="51"/>
      <c r="CF678" s="51"/>
      <c r="CG678" s="51"/>
      <c r="CH678" s="51"/>
      <c r="CI678" s="51"/>
      <c r="CJ678" s="51"/>
      <c r="CK678" s="51"/>
      <c r="CL678" s="51"/>
      <c r="CM678" s="51"/>
      <c r="CN678" s="51"/>
      <c r="CO678" s="51"/>
      <c r="CP678" s="51"/>
      <c r="CQ678" s="51"/>
      <c r="CR678" s="51"/>
      <c r="CS678" s="51"/>
      <c r="CT678" s="51"/>
      <c r="CU678" s="51"/>
      <c r="CV678" s="51"/>
      <c r="CW678" s="51"/>
      <c r="CX678" s="51"/>
      <c r="CY678" s="51"/>
      <c r="CZ678" s="51"/>
      <c r="DA678" s="51"/>
      <c r="DB678" s="51"/>
      <c r="DC678" s="51"/>
      <c r="DD678" s="51"/>
      <c r="DE678" s="51"/>
      <c r="DF678" s="51"/>
      <c r="DG678" s="51"/>
      <c r="DH678" s="51"/>
      <c r="DI678" s="51"/>
      <c r="DJ678" s="51"/>
      <c r="DK678" s="51"/>
      <c r="DL678" s="51"/>
      <c r="DM678" s="51"/>
      <c r="DN678" s="51"/>
      <c r="DO678" s="51"/>
      <c r="DP678" s="51"/>
      <c r="DQ678" s="51"/>
      <c r="DR678" s="51"/>
      <c r="DS678" s="51"/>
      <c r="DT678" s="51"/>
      <c r="DU678" s="51"/>
      <c r="DV678" s="51"/>
      <c r="DW678" s="51"/>
      <c r="DX678" s="51"/>
      <c r="DY678" s="51"/>
      <c r="DZ678" s="51"/>
      <c r="EA678" s="51"/>
      <c r="EB678" s="51"/>
      <c r="EC678" s="51"/>
      <c r="ED678" s="51"/>
      <c r="EE678" s="51"/>
      <c r="EF678" s="51"/>
      <c r="EG678" s="51"/>
      <c r="EH678" s="51"/>
      <c r="EI678" s="51"/>
      <c r="EJ678" s="51"/>
      <c r="EK678" s="51"/>
      <c r="EL678" s="51"/>
      <c r="EM678" s="51"/>
      <c r="EN678" s="51"/>
      <c r="EO678" s="51"/>
      <c r="EP678" s="51"/>
      <c r="EQ678" s="51"/>
      <c r="ER678" s="51"/>
      <c r="ES678" s="51"/>
      <c r="ET678" s="51"/>
      <c r="EU678" s="51"/>
      <c r="EV678" s="51"/>
      <c r="EW678" s="51"/>
      <c r="EX678" s="51"/>
      <c r="EY678" s="51"/>
      <c r="EZ678" s="51"/>
      <c r="FA678" s="51"/>
      <c r="FB678" s="51"/>
      <c r="FC678" s="51"/>
      <c r="FD678" s="51"/>
      <c r="FE678" s="51"/>
      <c r="FF678" s="51"/>
      <c r="FG678" s="51"/>
      <c r="FH678" s="51"/>
      <c r="FI678" s="51"/>
      <c r="FJ678" s="51"/>
      <c r="FK678" s="51"/>
      <c r="FL678" s="51"/>
      <c r="FM678" s="51"/>
      <c r="FN678" s="51"/>
      <c r="FO678" s="51"/>
      <c r="FP678" s="51"/>
      <c r="FQ678" s="51"/>
      <c r="FR678" s="51"/>
      <c r="FS678" s="51"/>
      <c r="FT678" s="51"/>
      <c r="FU678" s="51"/>
      <c r="FV678" s="51"/>
      <c r="FW678" s="51"/>
      <c r="FX678" s="51"/>
      <c r="FY678" s="51"/>
      <c r="FZ678" s="51"/>
      <c r="GA678" s="51"/>
      <c r="GB678" s="51"/>
      <c r="GC678" s="51"/>
      <c r="GD678" s="51"/>
      <c r="GE678" s="51"/>
      <c r="GF678" s="51"/>
      <c r="GG678" s="51"/>
      <c r="GH678" s="51"/>
      <c r="GI678" s="51"/>
      <c r="GJ678" s="51"/>
      <c r="GK678" s="51"/>
      <c r="GL678" s="51"/>
      <c r="GM678" s="51"/>
      <c r="GN678" s="51"/>
      <c r="GO678" s="51"/>
      <c r="GP678" s="51"/>
      <c r="GQ678" s="51"/>
      <c r="GR678" s="51"/>
      <c r="GS678" s="51"/>
      <c r="GT678" s="51"/>
      <c r="GU678" s="51"/>
      <c r="GV678" s="51"/>
      <c r="GW678" s="51"/>
      <c r="GX678" s="51"/>
      <c r="GY678" s="51"/>
      <c r="GZ678" s="51"/>
      <c r="HA678" s="51"/>
      <c r="HB678" s="51"/>
      <c r="HC678" s="51"/>
      <c r="HD678" s="51"/>
      <c r="HE678" s="51"/>
      <c r="HF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1"/>
      <c r="BZ679" s="51"/>
      <c r="CA679" s="51"/>
      <c r="CB679" s="51"/>
      <c r="CC679" s="51"/>
      <c r="CD679" s="51"/>
      <c r="CE679" s="51"/>
      <c r="CF679" s="51"/>
      <c r="CG679" s="51"/>
      <c r="CH679" s="51"/>
      <c r="CI679" s="51"/>
      <c r="CJ679" s="51"/>
      <c r="CK679" s="51"/>
      <c r="CL679" s="51"/>
      <c r="CM679" s="51"/>
      <c r="CN679" s="51"/>
      <c r="CO679" s="51"/>
      <c r="CP679" s="51"/>
      <c r="CQ679" s="51"/>
      <c r="CR679" s="51"/>
      <c r="CS679" s="51"/>
      <c r="CT679" s="51"/>
      <c r="CU679" s="51"/>
      <c r="CV679" s="51"/>
      <c r="CW679" s="51"/>
      <c r="CX679" s="51"/>
      <c r="CY679" s="51"/>
      <c r="CZ679" s="51"/>
      <c r="DA679" s="51"/>
      <c r="DB679" s="51"/>
      <c r="DC679" s="51"/>
      <c r="DD679" s="51"/>
      <c r="DE679" s="51"/>
      <c r="DF679" s="51"/>
      <c r="DG679" s="51"/>
      <c r="DH679" s="51"/>
      <c r="DI679" s="51"/>
      <c r="DJ679" s="51"/>
      <c r="DK679" s="51"/>
      <c r="DL679" s="51"/>
      <c r="DM679" s="51"/>
      <c r="DN679" s="51"/>
      <c r="DO679" s="51"/>
      <c r="DP679" s="51"/>
      <c r="DQ679" s="51"/>
      <c r="DR679" s="51"/>
      <c r="DS679" s="51"/>
      <c r="DT679" s="51"/>
      <c r="DU679" s="51"/>
      <c r="DV679" s="51"/>
      <c r="DW679" s="51"/>
      <c r="DX679" s="51"/>
      <c r="DY679" s="51"/>
      <c r="DZ679" s="51"/>
      <c r="EA679" s="51"/>
      <c r="EB679" s="51"/>
      <c r="EC679" s="51"/>
      <c r="ED679" s="51"/>
      <c r="EE679" s="51"/>
      <c r="EF679" s="51"/>
      <c r="EG679" s="51"/>
      <c r="EH679" s="51"/>
      <c r="EI679" s="51"/>
      <c r="EJ679" s="51"/>
      <c r="EK679" s="51"/>
      <c r="EL679" s="51"/>
      <c r="EM679" s="51"/>
      <c r="EN679" s="51"/>
      <c r="EO679" s="51"/>
      <c r="EP679" s="51"/>
      <c r="EQ679" s="51"/>
      <c r="ER679" s="51"/>
      <c r="ES679" s="51"/>
      <c r="ET679" s="51"/>
      <c r="EU679" s="51"/>
      <c r="EV679" s="51"/>
      <c r="EW679" s="51"/>
      <c r="EX679" s="51"/>
      <c r="EY679" s="51"/>
      <c r="EZ679" s="51"/>
      <c r="FA679" s="51"/>
      <c r="FB679" s="51"/>
      <c r="FC679" s="51"/>
      <c r="FD679" s="51"/>
      <c r="FE679" s="51"/>
      <c r="FF679" s="51"/>
      <c r="FG679" s="51"/>
      <c r="FH679" s="51"/>
      <c r="FI679" s="51"/>
      <c r="FJ679" s="51"/>
      <c r="FK679" s="51"/>
      <c r="FL679" s="51"/>
      <c r="FM679" s="51"/>
      <c r="FN679" s="51"/>
      <c r="FO679" s="51"/>
      <c r="FP679" s="51"/>
      <c r="FQ679" s="51"/>
      <c r="FR679" s="51"/>
      <c r="FS679" s="51"/>
      <c r="FT679" s="51"/>
      <c r="FU679" s="51"/>
      <c r="FV679" s="51"/>
      <c r="FW679" s="51"/>
      <c r="FX679" s="51"/>
      <c r="FY679" s="51"/>
      <c r="FZ679" s="51"/>
      <c r="GA679" s="51"/>
      <c r="GB679" s="51"/>
      <c r="GC679" s="51"/>
      <c r="GD679" s="51"/>
      <c r="GE679" s="51"/>
      <c r="GF679" s="51"/>
      <c r="GG679" s="51"/>
      <c r="GH679" s="51"/>
      <c r="GI679" s="51"/>
      <c r="GJ679" s="51"/>
      <c r="GK679" s="51"/>
      <c r="GL679" s="51"/>
      <c r="GM679" s="51"/>
      <c r="GN679" s="51"/>
      <c r="GO679" s="51"/>
      <c r="GP679" s="51"/>
      <c r="GQ679" s="51"/>
      <c r="GR679" s="51"/>
      <c r="GS679" s="51"/>
      <c r="GT679" s="51"/>
      <c r="GU679" s="51"/>
      <c r="GV679" s="51"/>
      <c r="GW679" s="51"/>
      <c r="GX679" s="51"/>
      <c r="GY679" s="51"/>
      <c r="GZ679" s="51"/>
      <c r="HA679" s="51"/>
      <c r="HB679" s="51"/>
      <c r="HC679" s="51"/>
      <c r="HD679" s="51"/>
      <c r="HE679" s="51"/>
      <c r="HF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1"/>
      <c r="BZ680" s="51"/>
      <c r="CA680" s="51"/>
      <c r="CB680" s="51"/>
      <c r="CC680" s="51"/>
      <c r="CD680" s="51"/>
      <c r="CE680" s="51"/>
      <c r="CF680" s="51"/>
      <c r="CG680" s="51"/>
      <c r="CH680" s="51"/>
      <c r="CI680" s="51"/>
      <c r="CJ680" s="51"/>
      <c r="CK680" s="51"/>
      <c r="CL680" s="51"/>
      <c r="CM680" s="51"/>
      <c r="CN680" s="51"/>
      <c r="CO680" s="51"/>
      <c r="CP680" s="51"/>
      <c r="CQ680" s="51"/>
      <c r="CR680" s="51"/>
      <c r="CS680" s="51"/>
      <c r="CT680" s="51"/>
      <c r="CU680" s="51"/>
      <c r="CV680" s="51"/>
      <c r="CW680" s="51"/>
      <c r="CX680" s="51"/>
      <c r="CY680" s="51"/>
      <c r="CZ680" s="51"/>
      <c r="DA680" s="51"/>
      <c r="DB680" s="51"/>
      <c r="DC680" s="51"/>
      <c r="DD680" s="51"/>
      <c r="DE680" s="51"/>
      <c r="DF680" s="51"/>
      <c r="DG680" s="51"/>
      <c r="DH680" s="51"/>
      <c r="DI680" s="51"/>
      <c r="DJ680" s="51"/>
      <c r="DK680" s="51"/>
      <c r="DL680" s="51"/>
      <c r="DM680" s="51"/>
      <c r="DN680" s="51"/>
      <c r="DO680" s="51"/>
      <c r="DP680" s="51"/>
      <c r="DQ680" s="51"/>
      <c r="DR680" s="51"/>
      <c r="DS680" s="51"/>
      <c r="DT680" s="51"/>
      <c r="DU680" s="51"/>
      <c r="DV680" s="51"/>
      <c r="DW680" s="51"/>
      <c r="DX680" s="51"/>
      <c r="DY680" s="51"/>
      <c r="DZ680" s="51"/>
      <c r="EA680" s="51"/>
      <c r="EB680" s="51"/>
      <c r="EC680" s="51"/>
      <c r="ED680" s="51"/>
      <c r="EE680" s="51"/>
      <c r="EF680" s="51"/>
      <c r="EG680" s="51"/>
      <c r="EH680" s="51"/>
      <c r="EI680" s="51"/>
      <c r="EJ680" s="51"/>
      <c r="EK680" s="51"/>
      <c r="EL680" s="51"/>
      <c r="EM680" s="51"/>
      <c r="EN680" s="51"/>
      <c r="EO680" s="51"/>
      <c r="EP680" s="51"/>
      <c r="EQ680" s="51"/>
      <c r="ER680" s="51"/>
      <c r="ES680" s="51"/>
      <c r="ET680" s="51"/>
      <c r="EU680" s="51"/>
      <c r="EV680" s="51"/>
      <c r="EW680" s="51"/>
      <c r="EX680" s="51"/>
      <c r="EY680" s="51"/>
      <c r="EZ680" s="51"/>
      <c r="FA680" s="51"/>
      <c r="FB680" s="51"/>
      <c r="FC680" s="51"/>
      <c r="FD680" s="51"/>
      <c r="FE680" s="51"/>
      <c r="FF680" s="51"/>
      <c r="FG680" s="51"/>
      <c r="FH680" s="51"/>
      <c r="FI680" s="51"/>
      <c r="FJ680" s="51"/>
      <c r="FK680" s="51"/>
      <c r="FL680" s="51"/>
      <c r="FM680" s="51"/>
      <c r="FN680" s="51"/>
      <c r="FO680" s="51"/>
      <c r="FP680" s="51"/>
      <c r="FQ680" s="51"/>
      <c r="FR680" s="51"/>
      <c r="FS680" s="51"/>
      <c r="FT680" s="51"/>
      <c r="FU680" s="51"/>
      <c r="FV680" s="51"/>
      <c r="FW680" s="51"/>
      <c r="FX680" s="51"/>
      <c r="FY680" s="51"/>
      <c r="FZ680" s="51"/>
      <c r="GA680" s="51"/>
      <c r="GB680" s="51"/>
      <c r="GC680" s="51"/>
      <c r="GD680" s="51"/>
      <c r="GE680" s="51"/>
      <c r="GF680" s="51"/>
      <c r="GG680" s="51"/>
      <c r="GH680" s="51"/>
      <c r="GI680" s="51"/>
      <c r="GJ680" s="51"/>
      <c r="GK680" s="51"/>
      <c r="GL680" s="51"/>
      <c r="GM680" s="51"/>
      <c r="GN680" s="51"/>
      <c r="GO680" s="51"/>
      <c r="GP680" s="51"/>
      <c r="GQ680" s="51"/>
      <c r="GR680" s="51"/>
      <c r="GS680" s="51"/>
      <c r="GT680" s="51"/>
      <c r="GU680" s="51"/>
      <c r="GV680" s="51"/>
      <c r="GW680" s="51"/>
      <c r="GX680" s="51"/>
      <c r="GY680" s="51"/>
      <c r="GZ680" s="51"/>
      <c r="HA680" s="51"/>
      <c r="HB680" s="51"/>
      <c r="HC680" s="51"/>
      <c r="HD680" s="51"/>
      <c r="HE680" s="51"/>
      <c r="HF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1"/>
      <c r="BZ681" s="51"/>
      <c r="CA681" s="51"/>
      <c r="CB681" s="51"/>
      <c r="CC681" s="51"/>
      <c r="CD681" s="51"/>
      <c r="CE681" s="51"/>
      <c r="CF681" s="51"/>
      <c r="CG681" s="51"/>
      <c r="CH681" s="51"/>
      <c r="CI681" s="51"/>
      <c r="CJ681" s="51"/>
      <c r="CK681" s="51"/>
      <c r="CL681" s="51"/>
      <c r="CM681" s="51"/>
      <c r="CN681" s="51"/>
      <c r="CO681" s="51"/>
      <c r="CP681" s="51"/>
      <c r="CQ681" s="51"/>
      <c r="CR681" s="51"/>
      <c r="CS681" s="51"/>
      <c r="CT681" s="51"/>
      <c r="CU681" s="51"/>
      <c r="CV681" s="51"/>
      <c r="CW681" s="51"/>
      <c r="CX681" s="51"/>
      <c r="CY681" s="51"/>
      <c r="CZ681" s="51"/>
      <c r="DA681" s="51"/>
      <c r="DB681" s="51"/>
      <c r="DC681" s="51"/>
      <c r="DD681" s="51"/>
      <c r="DE681" s="51"/>
      <c r="DF681" s="51"/>
      <c r="DG681" s="51"/>
      <c r="DH681" s="51"/>
      <c r="DI681" s="51"/>
      <c r="DJ681" s="51"/>
      <c r="DK681" s="51"/>
      <c r="DL681" s="51"/>
      <c r="DM681" s="51"/>
      <c r="DN681" s="51"/>
      <c r="DO681" s="51"/>
      <c r="DP681" s="51"/>
      <c r="DQ681" s="51"/>
      <c r="DR681" s="51"/>
      <c r="DS681" s="51"/>
      <c r="DT681" s="51"/>
      <c r="DU681" s="51"/>
      <c r="DV681" s="51"/>
      <c r="DW681" s="51"/>
      <c r="DX681" s="51"/>
      <c r="DY681" s="51"/>
      <c r="DZ681" s="51"/>
      <c r="EA681" s="51"/>
      <c r="EB681" s="51"/>
      <c r="EC681" s="51"/>
      <c r="ED681" s="51"/>
      <c r="EE681" s="51"/>
      <c r="EF681" s="51"/>
      <c r="EG681" s="51"/>
      <c r="EH681" s="51"/>
      <c r="EI681" s="51"/>
      <c r="EJ681" s="51"/>
      <c r="EK681" s="51"/>
      <c r="EL681" s="51"/>
      <c r="EM681" s="51"/>
      <c r="EN681" s="51"/>
      <c r="EO681" s="51"/>
      <c r="EP681" s="51"/>
      <c r="EQ681" s="51"/>
      <c r="ER681" s="51"/>
      <c r="ES681" s="51"/>
      <c r="ET681" s="51"/>
      <c r="EU681" s="51"/>
      <c r="EV681" s="51"/>
      <c r="EW681" s="51"/>
      <c r="EX681" s="51"/>
      <c r="EY681" s="51"/>
      <c r="EZ681" s="51"/>
      <c r="FA681" s="51"/>
      <c r="FB681" s="51"/>
      <c r="FC681" s="51"/>
      <c r="FD681" s="51"/>
      <c r="FE681" s="51"/>
      <c r="FF681" s="51"/>
      <c r="FG681" s="51"/>
      <c r="FH681" s="51"/>
      <c r="FI681" s="51"/>
      <c r="FJ681" s="51"/>
      <c r="FK681" s="51"/>
      <c r="FL681" s="51"/>
      <c r="FM681" s="51"/>
      <c r="FN681" s="51"/>
      <c r="FO681" s="51"/>
      <c r="FP681" s="51"/>
      <c r="FQ681" s="51"/>
      <c r="FR681" s="51"/>
      <c r="FS681" s="51"/>
      <c r="FT681" s="51"/>
      <c r="FU681" s="51"/>
      <c r="FV681" s="51"/>
      <c r="FW681" s="51"/>
      <c r="FX681" s="51"/>
      <c r="FY681" s="51"/>
      <c r="FZ681" s="51"/>
      <c r="GA681" s="51"/>
      <c r="GB681" s="51"/>
      <c r="GC681" s="51"/>
      <c r="GD681" s="51"/>
      <c r="GE681" s="51"/>
      <c r="GF681" s="51"/>
      <c r="GG681" s="51"/>
      <c r="GH681" s="51"/>
      <c r="GI681" s="51"/>
      <c r="GJ681" s="51"/>
      <c r="GK681" s="51"/>
      <c r="GL681" s="51"/>
      <c r="GM681" s="51"/>
      <c r="GN681" s="51"/>
      <c r="GO681" s="51"/>
      <c r="GP681" s="51"/>
      <c r="GQ681" s="51"/>
      <c r="GR681" s="51"/>
      <c r="GS681" s="51"/>
      <c r="GT681" s="51"/>
      <c r="GU681" s="51"/>
      <c r="GV681" s="51"/>
      <c r="GW681" s="51"/>
      <c r="GX681" s="51"/>
      <c r="GY681" s="51"/>
      <c r="GZ681" s="51"/>
      <c r="HA681" s="51"/>
      <c r="HB681" s="51"/>
      <c r="HC681" s="51"/>
      <c r="HD681" s="51"/>
      <c r="HE681" s="51"/>
      <c r="HF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1"/>
      <c r="BZ682" s="51"/>
      <c r="CA682" s="51"/>
      <c r="CB682" s="51"/>
      <c r="CC682" s="51"/>
      <c r="CD682" s="51"/>
      <c r="CE682" s="51"/>
      <c r="CF682" s="51"/>
      <c r="CG682" s="51"/>
      <c r="CH682" s="51"/>
      <c r="CI682" s="51"/>
      <c r="CJ682" s="51"/>
      <c r="CK682" s="51"/>
      <c r="CL682" s="51"/>
      <c r="CM682" s="51"/>
      <c r="CN682" s="51"/>
      <c r="CO682" s="51"/>
      <c r="CP682" s="51"/>
      <c r="CQ682" s="51"/>
      <c r="CR682" s="51"/>
      <c r="CS682" s="51"/>
      <c r="CT682" s="51"/>
      <c r="CU682" s="51"/>
      <c r="CV682" s="51"/>
      <c r="CW682" s="51"/>
      <c r="CX682" s="51"/>
      <c r="CY682" s="51"/>
      <c r="CZ682" s="51"/>
      <c r="DA682" s="51"/>
      <c r="DB682" s="51"/>
      <c r="DC682" s="51"/>
      <c r="DD682" s="51"/>
      <c r="DE682" s="51"/>
      <c r="DF682" s="51"/>
      <c r="DG682" s="51"/>
      <c r="DH682" s="51"/>
      <c r="DI682" s="51"/>
      <c r="DJ682" s="51"/>
      <c r="DK682" s="51"/>
      <c r="DL682" s="51"/>
      <c r="DM682" s="51"/>
      <c r="DN682" s="51"/>
      <c r="DO682" s="51"/>
      <c r="DP682" s="51"/>
      <c r="DQ682" s="51"/>
      <c r="DR682" s="51"/>
      <c r="DS682" s="51"/>
      <c r="DT682" s="51"/>
      <c r="DU682" s="51"/>
      <c r="DV682" s="51"/>
      <c r="DW682" s="51"/>
      <c r="DX682" s="51"/>
      <c r="DY682" s="51"/>
      <c r="DZ682" s="51"/>
      <c r="EA682" s="51"/>
      <c r="EB682" s="51"/>
      <c r="EC682" s="51"/>
      <c r="ED682" s="51"/>
      <c r="EE682" s="51"/>
      <c r="EF682" s="51"/>
      <c r="EG682" s="51"/>
      <c r="EH682" s="51"/>
      <c r="EI682" s="51"/>
      <c r="EJ682" s="51"/>
      <c r="EK682" s="51"/>
      <c r="EL682" s="51"/>
      <c r="EM682" s="51"/>
      <c r="EN682" s="51"/>
      <c r="EO682" s="51"/>
      <c r="EP682" s="51"/>
      <c r="EQ682" s="51"/>
      <c r="ER682" s="51"/>
      <c r="ES682" s="51"/>
      <c r="ET682" s="51"/>
      <c r="EU682" s="51"/>
      <c r="EV682" s="51"/>
      <c r="EW682" s="51"/>
      <c r="EX682" s="51"/>
      <c r="EY682" s="51"/>
      <c r="EZ682" s="51"/>
      <c r="FA682" s="51"/>
      <c r="FB682" s="51"/>
      <c r="FC682" s="51"/>
      <c r="FD682" s="51"/>
      <c r="FE682" s="51"/>
      <c r="FF682" s="51"/>
      <c r="FG682" s="51"/>
      <c r="FH682" s="51"/>
      <c r="FI682" s="51"/>
      <c r="FJ682" s="51"/>
      <c r="FK682" s="51"/>
      <c r="FL682" s="51"/>
      <c r="FM682" s="51"/>
      <c r="FN682" s="51"/>
      <c r="FO682" s="51"/>
      <c r="FP682" s="51"/>
      <c r="FQ682" s="51"/>
      <c r="FR682" s="51"/>
      <c r="FS682" s="51"/>
      <c r="FT682" s="51"/>
      <c r="FU682" s="51"/>
      <c r="FV682" s="51"/>
      <c r="FW682" s="51"/>
      <c r="FX682" s="51"/>
      <c r="FY682" s="51"/>
      <c r="FZ682" s="51"/>
      <c r="GA682" s="51"/>
      <c r="GB682" s="51"/>
      <c r="GC682" s="51"/>
      <c r="GD682" s="51"/>
      <c r="GE682" s="51"/>
      <c r="GF682" s="51"/>
      <c r="GG682" s="51"/>
      <c r="GH682" s="51"/>
      <c r="GI682" s="51"/>
      <c r="GJ682" s="51"/>
      <c r="GK682" s="51"/>
      <c r="GL682" s="51"/>
      <c r="GM682" s="51"/>
      <c r="GN682" s="51"/>
      <c r="GO682" s="51"/>
      <c r="GP682" s="51"/>
      <c r="GQ682" s="51"/>
      <c r="GR682" s="51"/>
      <c r="GS682" s="51"/>
      <c r="GT682" s="51"/>
      <c r="GU682" s="51"/>
      <c r="GV682" s="51"/>
      <c r="GW682" s="51"/>
      <c r="GX682" s="51"/>
      <c r="GY682" s="51"/>
      <c r="GZ682" s="51"/>
      <c r="HA682" s="51"/>
      <c r="HB682" s="51"/>
      <c r="HC682" s="51"/>
      <c r="HD682" s="51"/>
      <c r="HE682" s="51"/>
      <c r="HF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1"/>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c r="CX683" s="51"/>
      <c r="CY683" s="51"/>
      <c r="CZ683" s="51"/>
      <c r="DA683" s="51"/>
      <c r="DB683" s="51"/>
      <c r="DC683" s="51"/>
      <c r="DD683" s="51"/>
      <c r="DE683" s="51"/>
      <c r="DF683" s="51"/>
      <c r="DG683" s="51"/>
      <c r="DH683" s="51"/>
      <c r="DI683" s="51"/>
      <c r="DJ683" s="51"/>
      <c r="DK683" s="51"/>
      <c r="DL683" s="51"/>
      <c r="DM683" s="51"/>
      <c r="DN683" s="51"/>
      <c r="DO683" s="51"/>
      <c r="DP683" s="51"/>
      <c r="DQ683" s="51"/>
      <c r="DR683" s="51"/>
      <c r="DS683" s="51"/>
      <c r="DT683" s="51"/>
      <c r="DU683" s="51"/>
      <c r="DV683" s="51"/>
      <c r="DW683" s="51"/>
      <c r="DX683" s="51"/>
      <c r="DY683" s="51"/>
      <c r="DZ683" s="51"/>
      <c r="EA683" s="51"/>
      <c r="EB683" s="51"/>
      <c r="EC683" s="51"/>
      <c r="ED683" s="51"/>
      <c r="EE683" s="51"/>
      <c r="EF683" s="51"/>
      <c r="EG683" s="51"/>
      <c r="EH683" s="51"/>
      <c r="EI683" s="51"/>
      <c r="EJ683" s="51"/>
      <c r="EK683" s="51"/>
      <c r="EL683" s="51"/>
      <c r="EM683" s="51"/>
      <c r="EN683" s="51"/>
      <c r="EO683" s="51"/>
      <c r="EP683" s="51"/>
      <c r="EQ683" s="51"/>
      <c r="ER683" s="51"/>
      <c r="ES683" s="51"/>
      <c r="ET683" s="51"/>
      <c r="EU683" s="51"/>
      <c r="EV683" s="51"/>
      <c r="EW683" s="51"/>
      <c r="EX683" s="51"/>
      <c r="EY683" s="51"/>
      <c r="EZ683" s="51"/>
      <c r="FA683" s="51"/>
      <c r="FB683" s="51"/>
      <c r="FC683" s="51"/>
      <c r="FD683" s="51"/>
      <c r="FE683" s="51"/>
      <c r="FF683" s="51"/>
      <c r="FG683" s="51"/>
      <c r="FH683" s="51"/>
      <c r="FI683" s="51"/>
      <c r="FJ683" s="51"/>
      <c r="FK683" s="51"/>
      <c r="FL683" s="51"/>
      <c r="FM683" s="51"/>
      <c r="FN683" s="51"/>
      <c r="FO683" s="51"/>
      <c r="FP683" s="51"/>
      <c r="FQ683" s="51"/>
      <c r="FR683" s="51"/>
      <c r="FS683" s="51"/>
      <c r="FT683" s="51"/>
      <c r="FU683" s="51"/>
      <c r="FV683" s="51"/>
      <c r="FW683" s="51"/>
      <c r="FX683" s="51"/>
      <c r="FY683" s="51"/>
      <c r="FZ683" s="51"/>
      <c r="GA683" s="51"/>
      <c r="GB683" s="51"/>
      <c r="GC683" s="51"/>
      <c r="GD683" s="51"/>
      <c r="GE683" s="51"/>
      <c r="GF683" s="51"/>
      <c r="GG683" s="51"/>
      <c r="GH683" s="51"/>
      <c r="GI683" s="51"/>
      <c r="GJ683" s="51"/>
      <c r="GK683" s="51"/>
      <c r="GL683" s="51"/>
      <c r="GM683" s="51"/>
      <c r="GN683" s="51"/>
      <c r="GO683" s="51"/>
      <c r="GP683" s="51"/>
      <c r="GQ683" s="51"/>
      <c r="GR683" s="51"/>
      <c r="GS683" s="51"/>
      <c r="GT683" s="51"/>
      <c r="GU683" s="51"/>
      <c r="GV683" s="51"/>
      <c r="GW683" s="51"/>
      <c r="GX683" s="51"/>
      <c r="GY683" s="51"/>
      <c r="GZ683" s="51"/>
      <c r="HA683" s="51"/>
      <c r="HB683" s="51"/>
      <c r="HC683" s="51"/>
      <c r="HD683" s="51"/>
      <c r="HE683" s="51"/>
      <c r="HF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1"/>
      <c r="BZ684" s="51"/>
      <c r="CA684" s="51"/>
      <c r="CB684" s="51"/>
      <c r="CC684" s="51"/>
      <c r="CD684" s="51"/>
      <c r="CE684" s="51"/>
      <c r="CF684" s="51"/>
      <c r="CG684" s="51"/>
      <c r="CH684" s="51"/>
      <c r="CI684" s="51"/>
      <c r="CJ684" s="51"/>
      <c r="CK684" s="51"/>
      <c r="CL684" s="51"/>
      <c r="CM684" s="51"/>
      <c r="CN684" s="51"/>
      <c r="CO684" s="51"/>
      <c r="CP684" s="51"/>
      <c r="CQ684" s="51"/>
      <c r="CR684" s="51"/>
      <c r="CS684" s="51"/>
      <c r="CT684" s="51"/>
      <c r="CU684" s="51"/>
      <c r="CV684" s="51"/>
      <c r="CW684" s="51"/>
      <c r="CX684" s="51"/>
      <c r="CY684" s="51"/>
      <c r="CZ684" s="51"/>
      <c r="DA684" s="51"/>
      <c r="DB684" s="51"/>
      <c r="DC684" s="51"/>
      <c r="DD684" s="51"/>
      <c r="DE684" s="51"/>
      <c r="DF684" s="51"/>
      <c r="DG684" s="51"/>
      <c r="DH684" s="51"/>
      <c r="DI684" s="51"/>
      <c r="DJ684" s="51"/>
      <c r="DK684" s="51"/>
      <c r="DL684" s="51"/>
      <c r="DM684" s="51"/>
      <c r="DN684" s="51"/>
      <c r="DO684" s="51"/>
      <c r="DP684" s="51"/>
      <c r="DQ684" s="51"/>
      <c r="DR684" s="51"/>
      <c r="DS684" s="51"/>
      <c r="DT684" s="51"/>
      <c r="DU684" s="51"/>
      <c r="DV684" s="51"/>
      <c r="DW684" s="51"/>
      <c r="DX684" s="51"/>
      <c r="DY684" s="51"/>
      <c r="DZ684" s="51"/>
      <c r="EA684" s="51"/>
      <c r="EB684" s="51"/>
      <c r="EC684" s="51"/>
      <c r="ED684" s="51"/>
      <c r="EE684" s="51"/>
      <c r="EF684" s="51"/>
      <c r="EG684" s="51"/>
      <c r="EH684" s="51"/>
      <c r="EI684" s="51"/>
      <c r="EJ684" s="51"/>
      <c r="EK684" s="51"/>
      <c r="EL684" s="51"/>
      <c r="EM684" s="51"/>
      <c r="EN684" s="51"/>
      <c r="EO684" s="51"/>
      <c r="EP684" s="51"/>
      <c r="EQ684" s="51"/>
      <c r="ER684" s="51"/>
      <c r="ES684" s="51"/>
      <c r="ET684" s="51"/>
      <c r="EU684" s="51"/>
      <c r="EV684" s="51"/>
      <c r="EW684" s="51"/>
      <c r="EX684" s="51"/>
      <c r="EY684" s="51"/>
      <c r="EZ684" s="51"/>
      <c r="FA684" s="51"/>
      <c r="FB684" s="51"/>
      <c r="FC684" s="51"/>
      <c r="FD684" s="51"/>
      <c r="FE684" s="51"/>
      <c r="FF684" s="51"/>
      <c r="FG684" s="51"/>
      <c r="FH684" s="51"/>
      <c r="FI684" s="51"/>
      <c r="FJ684" s="51"/>
      <c r="FK684" s="51"/>
      <c r="FL684" s="51"/>
      <c r="FM684" s="51"/>
      <c r="FN684" s="51"/>
      <c r="FO684" s="51"/>
      <c r="FP684" s="51"/>
      <c r="FQ684" s="51"/>
      <c r="FR684" s="51"/>
      <c r="FS684" s="51"/>
      <c r="FT684" s="51"/>
      <c r="FU684" s="51"/>
      <c r="FV684" s="51"/>
      <c r="FW684" s="51"/>
      <c r="FX684" s="51"/>
      <c r="FY684" s="51"/>
      <c r="FZ684" s="51"/>
      <c r="GA684" s="51"/>
      <c r="GB684" s="51"/>
      <c r="GC684" s="51"/>
      <c r="GD684" s="51"/>
      <c r="GE684" s="51"/>
      <c r="GF684" s="51"/>
      <c r="GG684" s="51"/>
      <c r="GH684" s="51"/>
      <c r="GI684" s="51"/>
      <c r="GJ684" s="51"/>
      <c r="GK684" s="51"/>
      <c r="GL684" s="51"/>
      <c r="GM684" s="51"/>
      <c r="GN684" s="51"/>
      <c r="GO684" s="51"/>
      <c r="GP684" s="51"/>
      <c r="GQ684" s="51"/>
      <c r="GR684" s="51"/>
      <c r="GS684" s="51"/>
      <c r="GT684" s="51"/>
      <c r="GU684" s="51"/>
      <c r="GV684" s="51"/>
      <c r="GW684" s="51"/>
      <c r="GX684" s="51"/>
      <c r="GY684" s="51"/>
      <c r="GZ684" s="51"/>
      <c r="HA684" s="51"/>
      <c r="HB684" s="51"/>
      <c r="HC684" s="51"/>
      <c r="HD684" s="51"/>
      <c r="HE684" s="51"/>
      <c r="HF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1"/>
      <c r="BZ685" s="51"/>
      <c r="CA685" s="51"/>
      <c r="CB685" s="51"/>
      <c r="CC685" s="51"/>
      <c r="CD685" s="51"/>
      <c r="CE685" s="51"/>
      <c r="CF685" s="51"/>
      <c r="CG685" s="51"/>
      <c r="CH685" s="51"/>
      <c r="CI685" s="51"/>
      <c r="CJ685" s="51"/>
      <c r="CK685" s="51"/>
      <c r="CL685" s="51"/>
      <c r="CM685" s="51"/>
      <c r="CN685" s="51"/>
      <c r="CO685" s="51"/>
      <c r="CP685" s="51"/>
      <c r="CQ685" s="51"/>
      <c r="CR685" s="51"/>
      <c r="CS685" s="51"/>
      <c r="CT685" s="51"/>
      <c r="CU685" s="51"/>
      <c r="CV685" s="51"/>
      <c r="CW685" s="51"/>
      <c r="CX685" s="51"/>
      <c r="CY685" s="51"/>
      <c r="CZ685" s="51"/>
      <c r="DA685" s="51"/>
      <c r="DB685" s="51"/>
      <c r="DC685" s="51"/>
      <c r="DD685" s="51"/>
      <c r="DE685" s="51"/>
      <c r="DF685" s="51"/>
      <c r="DG685" s="51"/>
      <c r="DH685" s="51"/>
      <c r="DI685" s="51"/>
      <c r="DJ685" s="51"/>
      <c r="DK685" s="51"/>
      <c r="DL685" s="51"/>
      <c r="DM685" s="51"/>
      <c r="DN685" s="51"/>
      <c r="DO685" s="51"/>
      <c r="DP685" s="51"/>
      <c r="DQ685" s="51"/>
      <c r="DR685" s="51"/>
      <c r="DS685" s="51"/>
      <c r="DT685" s="51"/>
      <c r="DU685" s="51"/>
      <c r="DV685" s="51"/>
      <c r="DW685" s="51"/>
      <c r="DX685" s="51"/>
      <c r="DY685" s="51"/>
      <c r="DZ685" s="51"/>
      <c r="EA685" s="51"/>
      <c r="EB685" s="51"/>
      <c r="EC685" s="51"/>
      <c r="ED685" s="51"/>
      <c r="EE685" s="51"/>
      <c r="EF685" s="51"/>
      <c r="EG685" s="51"/>
      <c r="EH685" s="51"/>
      <c r="EI685" s="51"/>
      <c r="EJ685" s="51"/>
      <c r="EK685" s="51"/>
      <c r="EL685" s="51"/>
      <c r="EM685" s="51"/>
      <c r="EN685" s="51"/>
      <c r="EO685" s="51"/>
      <c r="EP685" s="51"/>
      <c r="EQ685" s="51"/>
      <c r="ER685" s="51"/>
      <c r="ES685" s="51"/>
      <c r="ET685" s="51"/>
      <c r="EU685" s="51"/>
      <c r="EV685" s="51"/>
      <c r="EW685" s="51"/>
      <c r="EX685" s="51"/>
      <c r="EY685" s="51"/>
      <c r="EZ685" s="51"/>
      <c r="FA685" s="51"/>
      <c r="FB685" s="51"/>
      <c r="FC685" s="51"/>
      <c r="FD685" s="51"/>
      <c r="FE685" s="51"/>
      <c r="FF685" s="51"/>
      <c r="FG685" s="51"/>
      <c r="FH685" s="51"/>
      <c r="FI685" s="51"/>
      <c r="FJ685" s="51"/>
      <c r="FK685" s="51"/>
      <c r="FL685" s="51"/>
      <c r="FM685" s="51"/>
      <c r="FN685" s="51"/>
      <c r="FO685" s="51"/>
      <c r="FP685" s="51"/>
      <c r="FQ685" s="51"/>
      <c r="FR685" s="51"/>
      <c r="FS685" s="51"/>
      <c r="FT685" s="51"/>
      <c r="FU685" s="51"/>
      <c r="FV685" s="51"/>
      <c r="FW685" s="51"/>
      <c r="FX685" s="51"/>
      <c r="FY685" s="51"/>
      <c r="FZ685" s="51"/>
      <c r="GA685" s="51"/>
      <c r="GB685" s="51"/>
      <c r="GC685" s="51"/>
      <c r="GD685" s="51"/>
      <c r="GE685" s="51"/>
      <c r="GF685" s="51"/>
      <c r="GG685" s="51"/>
      <c r="GH685" s="51"/>
      <c r="GI685" s="51"/>
      <c r="GJ685" s="51"/>
      <c r="GK685" s="51"/>
      <c r="GL685" s="51"/>
      <c r="GM685" s="51"/>
      <c r="GN685" s="51"/>
      <c r="GO685" s="51"/>
      <c r="GP685" s="51"/>
      <c r="GQ685" s="51"/>
      <c r="GR685" s="51"/>
      <c r="GS685" s="51"/>
      <c r="GT685" s="51"/>
      <c r="GU685" s="51"/>
      <c r="GV685" s="51"/>
      <c r="GW685" s="51"/>
      <c r="GX685" s="51"/>
      <c r="GY685" s="51"/>
      <c r="GZ685" s="51"/>
      <c r="HA685" s="51"/>
      <c r="HB685" s="51"/>
      <c r="HC685" s="51"/>
      <c r="HD685" s="51"/>
      <c r="HE685" s="51"/>
      <c r="HF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1"/>
      <c r="BZ686" s="51"/>
      <c r="CA686" s="51"/>
      <c r="CB686" s="51"/>
      <c r="CC686" s="51"/>
      <c r="CD686" s="51"/>
      <c r="CE686" s="51"/>
      <c r="CF686" s="51"/>
      <c r="CG686" s="51"/>
      <c r="CH686" s="51"/>
      <c r="CI686" s="51"/>
      <c r="CJ686" s="51"/>
      <c r="CK686" s="51"/>
      <c r="CL686" s="51"/>
      <c r="CM686" s="51"/>
      <c r="CN686" s="51"/>
      <c r="CO686" s="51"/>
      <c r="CP686" s="51"/>
      <c r="CQ686" s="51"/>
      <c r="CR686" s="51"/>
      <c r="CS686" s="51"/>
      <c r="CT686" s="51"/>
      <c r="CU686" s="51"/>
      <c r="CV686" s="51"/>
      <c r="CW686" s="51"/>
      <c r="CX686" s="51"/>
      <c r="CY686" s="51"/>
      <c r="CZ686" s="51"/>
      <c r="DA686" s="51"/>
      <c r="DB686" s="51"/>
      <c r="DC686" s="51"/>
      <c r="DD686" s="51"/>
      <c r="DE686" s="51"/>
      <c r="DF686" s="51"/>
      <c r="DG686" s="51"/>
      <c r="DH686" s="51"/>
      <c r="DI686" s="51"/>
      <c r="DJ686" s="51"/>
      <c r="DK686" s="51"/>
      <c r="DL686" s="51"/>
      <c r="DM686" s="51"/>
      <c r="DN686" s="51"/>
      <c r="DO686" s="51"/>
      <c r="DP686" s="51"/>
      <c r="DQ686" s="51"/>
      <c r="DR686" s="51"/>
      <c r="DS686" s="51"/>
      <c r="DT686" s="51"/>
      <c r="DU686" s="51"/>
      <c r="DV686" s="51"/>
      <c r="DW686" s="51"/>
      <c r="DX686" s="51"/>
      <c r="DY686" s="51"/>
      <c r="DZ686" s="51"/>
      <c r="EA686" s="51"/>
      <c r="EB686" s="51"/>
      <c r="EC686" s="51"/>
      <c r="ED686" s="51"/>
      <c r="EE686" s="51"/>
      <c r="EF686" s="51"/>
      <c r="EG686" s="51"/>
      <c r="EH686" s="51"/>
      <c r="EI686" s="51"/>
      <c r="EJ686" s="51"/>
      <c r="EK686" s="51"/>
      <c r="EL686" s="51"/>
      <c r="EM686" s="51"/>
      <c r="EN686" s="51"/>
      <c r="EO686" s="51"/>
      <c r="EP686" s="51"/>
      <c r="EQ686" s="51"/>
      <c r="ER686" s="51"/>
      <c r="ES686" s="51"/>
      <c r="ET686" s="51"/>
      <c r="EU686" s="51"/>
      <c r="EV686" s="51"/>
      <c r="EW686" s="51"/>
      <c r="EX686" s="51"/>
      <c r="EY686" s="51"/>
      <c r="EZ686" s="51"/>
      <c r="FA686" s="51"/>
      <c r="FB686" s="51"/>
      <c r="FC686" s="51"/>
      <c r="FD686" s="51"/>
      <c r="FE686" s="51"/>
      <c r="FF686" s="51"/>
      <c r="FG686" s="51"/>
      <c r="FH686" s="51"/>
      <c r="FI686" s="51"/>
      <c r="FJ686" s="51"/>
      <c r="FK686" s="51"/>
      <c r="FL686" s="51"/>
      <c r="FM686" s="51"/>
      <c r="FN686" s="51"/>
      <c r="FO686" s="51"/>
      <c r="FP686" s="51"/>
      <c r="FQ686" s="51"/>
      <c r="FR686" s="51"/>
      <c r="FS686" s="51"/>
      <c r="FT686" s="51"/>
      <c r="FU686" s="51"/>
      <c r="FV686" s="51"/>
      <c r="FW686" s="51"/>
      <c r="FX686" s="51"/>
      <c r="FY686" s="51"/>
      <c r="FZ686" s="51"/>
      <c r="GA686" s="51"/>
      <c r="GB686" s="51"/>
      <c r="GC686" s="51"/>
      <c r="GD686" s="51"/>
      <c r="GE686" s="51"/>
      <c r="GF686" s="51"/>
      <c r="GG686" s="51"/>
      <c r="GH686" s="51"/>
      <c r="GI686" s="51"/>
      <c r="GJ686" s="51"/>
      <c r="GK686" s="51"/>
      <c r="GL686" s="51"/>
      <c r="GM686" s="51"/>
      <c r="GN686" s="51"/>
      <c r="GO686" s="51"/>
      <c r="GP686" s="51"/>
      <c r="GQ686" s="51"/>
      <c r="GR686" s="51"/>
      <c r="GS686" s="51"/>
      <c r="GT686" s="51"/>
      <c r="GU686" s="51"/>
      <c r="GV686" s="51"/>
      <c r="GW686" s="51"/>
      <c r="GX686" s="51"/>
      <c r="GY686" s="51"/>
      <c r="GZ686" s="51"/>
      <c r="HA686" s="51"/>
      <c r="HB686" s="51"/>
      <c r="HC686" s="51"/>
      <c r="HD686" s="51"/>
      <c r="HE686" s="51"/>
      <c r="HF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1"/>
      <c r="BZ687" s="51"/>
      <c r="CA687" s="51"/>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c r="DA687" s="51"/>
      <c r="DB687" s="51"/>
      <c r="DC687" s="51"/>
      <c r="DD687" s="51"/>
      <c r="DE687" s="51"/>
      <c r="DF687" s="51"/>
      <c r="DG687" s="51"/>
      <c r="DH687" s="51"/>
      <c r="DI687" s="51"/>
      <c r="DJ687" s="51"/>
      <c r="DK687" s="51"/>
      <c r="DL687" s="51"/>
      <c r="DM687" s="51"/>
      <c r="DN687" s="51"/>
      <c r="DO687" s="51"/>
      <c r="DP687" s="51"/>
      <c r="DQ687" s="51"/>
      <c r="DR687" s="51"/>
      <c r="DS687" s="51"/>
      <c r="DT687" s="51"/>
      <c r="DU687" s="51"/>
      <c r="DV687" s="51"/>
      <c r="DW687" s="51"/>
      <c r="DX687" s="51"/>
      <c r="DY687" s="51"/>
      <c r="DZ687" s="51"/>
      <c r="EA687" s="51"/>
      <c r="EB687" s="51"/>
      <c r="EC687" s="51"/>
      <c r="ED687" s="51"/>
      <c r="EE687" s="51"/>
      <c r="EF687" s="51"/>
      <c r="EG687" s="51"/>
      <c r="EH687" s="51"/>
      <c r="EI687" s="51"/>
      <c r="EJ687" s="51"/>
      <c r="EK687" s="51"/>
      <c r="EL687" s="51"/>
      <c r="EM687" s="51"/>
      <c r="EN687" s="51"/>
      <c r="EO687" s="51"/>
      <c r="EP687" s="51"/>
      <c r="EQ687" s="51"/>
      <c r="ER687" s="51"/>
      <c r="ES687" s="51"/>
      <c r="ET687" s="51"/>
      <c r="EU687" s="51"/>
      <c r="EV687" s="51"/>
      <c r="EW687" s="51"/>
      <c r="EX687" s="51"/>
      <c r="EY687" s="51"/>
      <c r="EZ687" s="51"/>
      <c r="FA687" s="51"/>
      <c r="FB687" s="51"/>
      <c r="FC687" s="51"/>
      <c r="FD687" s="51"/>
      <c r="FE687" s="51"/>
      <c r="FF687" s="51"/>
      <c r="FG687" s="51"/>
      <c r="FH687" s="51"/>
      <c r="FI687" s="51"/>
      <c r="FJ687" s="51"/>
      <c r="FK687" s="51"/>
      <c r="FL687" s="51"/>
      <c r="FM687" s="51"/>
      <c r="FN687" s="51"/>
      <c r="FO687" s="51"/>
      <c r="FP687" s="51"/>
      <c r="FQ687" s="51"/>
      <c r="FR687" s="51"/>
      <c r="FS687" s="51"/>
      <c r="FT687" s="51"/>
      <c r="FU687" s="51"/>
      <c r="FV687" s="51"/>
      <c r="FW687" s="51"/>
      <c r="FX687" s="51"/>
      <c r="FY687" s="51"/>
      <c r="FZ687" s="51"/>
      <c r="GA687" s="51"/>
      <c r="GB687" s="51"/>
      <c r="GC687" s="51"/>
      <c r="GD687" s="51"/>
      <c r="GE687" s="51"/>
      <c r="GF687" s="51"/>
      <c r="GG687" s="51"/>
      <c r="GH687" s="51"/>
      <c r="GI687" s="51"/>
      <c r="GJ687" s="51"/>
      <c r="GK687" s="51"/>
      <c r="GL687" s="51"/>
      <c r="GM687" s="51"/>
      <c r="GN687" s="51"/>
      <c r="GO687" s="51"/>
      <c r="GP687" s="51"/>
      <c r="GQ687" s="51"/>
      <c r="GR687" s="51"/>
      <c r="GS687" s="51"/>
      <c r="GT687" s="51"/>
      <c r="GU687" s="51"/>
      <c r="GV687" s="51"/>
      <c r="GW687" s="51"/>
      <c r="GX687" s="51"/>
      <c r="GY687" s="51"/>
      <c r="GZ687" s="51"/>
      <c r="HA687" s="51"/>
      <c r="HB687" s="51"/>
      <c r="HC687" s="51"/>
      <c r="HD687" s="51"/>
      <c r="HE687" s="51"/>
      <c r="HF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1"/>
      <c r="BZ688" s="51"/>
      <c r="CA688" s="51"/>
      <c r="CB688" s="51"/>
      <c r="CC688" s="51"/>
      <c r="CD688" s="51"/>
      <c r="CE688" s="51"/>
      <c r="CF688" s="51"/>
      <c r="CG688" s="51"/>
      <c r="CH688" s="51"/>
      <c r="CI688" s="51"/>
      <c r="CJ688" s="51"/>
      <c r="CK688" s="51"/>
      <c r="CL688" s="51"/>
      <c r="CM688" s="51"/>
      <c r="CN688" s="51"/>
      <c r="CO688" s="51"/>
      <c r="CP688" s="51"/>
      <c r="CQ688" s="51"/>
      <c r="CR688" s="51"/>
      <c r="CS688" s="51"/>
      <c r="CT688" s="51"/>
      <c r="CU688" s="51"/>
      <c r="CV688" s="51"/>
      <c r="CW688" s="51"/>
      <c r="CX688" s="51"/>
      <c r="CY688" s="51"/>
      <c r="CZ688" s="51"/>
      <c r="DA688" s="51"/>
      <c r="DB688" s="51"/>
      <c r="DC688" s="51"/>
      <c r="DD688" s="51"/>
      <c r="DE688" s="51"/>
      <c r="DF688" s="51"/>
      <c r="DG688" s="51"/>
      <c r="DH688" s="51"/>
      <c r="DI688" s="51"/>
      <c r="DJ688" s="51"/>
      <c r="DK688" s="51"/>
      <c r="DL688" s="51"/>
      <c r="DM688" s="51"/>
      <c r="DN688" s="51"/>
      <c r="DO688" s="51"/>
      <c r="DP688" s="51"/>
      <c r="DQ688" s="51"/>
      <c r="DR688" s="51"/>
      <c r="DS688" s="51"/>
      <c r="DT688" s="51"/>
      <c r="DU688" s="51"/>
      <c r="DV688" s="51"/>
      <c r="DW688" s="51"/>
      <c r="DX688" s="51"/>
      <c r="DY688" s="51"/>
      <c r="DZ688" s="51"/>
      <c r="EA688" s="51"/>
      <c r="EB688" s="51"/>
      <c r="EC688" s="51"/>
      <c r="ED688" s="51"/>
      <c r="EE688" s="51"/>
      <c r="EF688" s="51"/>
      <c r="EG688" s="51"/>
      <c r="EH688" s="51"/>
      <c r="EI688" s="51"/>
      <c r="EJ688" s="51"/>
      <c r="EK688" s="51"/>
      <c r="EL688" s="51"/>
      <c r="EM688" s="51"/>
      <c r="EN688" s="51"/>
      <c r="EO688" s="51"/>
      <c r="EP688" s="51"/>
      <c r="EQ688" s="51"/>
      <c r="ER688" s="51"/>
      <c r="ES688" s="51"/>
      <c r="ET688" s="51"/>
      <c r="EU688" s="51"/>
      <c r="EV688" s="51"/>
      <c r="EW688" s="51"/>
      <c r="EX688" s="51"/>
      <c r="EY688" s="51"/>
      <c r="EZ688" s="51"/>
      <c r="FA688" s="51"/>
      <c r="FB688" s="51"/>
      <c r="FC688" s="51"/>
      <c r="FD688" s="51"/>
      <c r="FE688" s="51"/>
      <c r="FF688" s="51"/>
      <c r="FG688" s="51"/>
      <c r="FH688" s="51"/>
      <c r="FI688" s="51"/>
      <c r="FJ688" s="51"/>
      <c r="FK688" s="51"/>
      <c r="FL688" s="51"/>
      <c r="FM688" s="51"/>
      <c r="FN688" s="51"/>
      <c r="FO688" s="51"/>
      <c r="FP688" s="51"/>
      <c r="FQ688" s="51"/>
      <c r="FR688" s="51"/>
      <c r="FS688" s="51"/>
      <c r="FT688" s="51"/>
      <c r="FU688" s="51"/>
      <c r="FV688" s="51"/>
      <c r="FW688" s="51"/>
      <c r="FX688" s="51"/>
      <c r="FY688" s="51"/>
      <c r="FZ688" s="51"/>
      <c r="GA688" s="51"/>
      <c r="GB688" s="51"/>
      <c r="GC688" s="51"/>
      <c r="GD688" s="51"/>
      <c r="GE688" s="51"/>
      <c r="GF688" s="51"/>
      <c r="GG688" s="51"/>
      <c r="GH688" s="51"/>
      <c r="GI688" s="51"/>
      <c r="GJ688" s="51"/>
      <c r="GK688" s="51"/>
      <c r="GL688" s="51"/>
      <c r="GM688" s="51"/>
      <c r="GN688" s="51"/>
      <c r="GO688" s="51"/>
      <c r="GP688" s="51"/>
      <c r="GQ688" s="51"/>
      <c r="GR688" s="51"/>
      <c r="GS688" s="51"/>
      <c r="GT688" s="51"/>
      <c r="GU688" s="51"/>
      <c r="GV688" s="51"/>
      <c r="GW688" s="51"/>
      <c r="GX688" s="51"/>
      <c r="GY688" s="51"/>
      <c r="GZ688" s="51"/>
      <c r="HA688" s="51"/>
      <c r="HB688" s="51"/>
      <c r="HC688" s="51"/>
      <c r="HD688" s="51"/>
      <c r="HE688" s="51"/>
      <c r="HF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1"/>
      <c r="BZ689" s="51"/>
      <c r="CA689" s="51"/>
      <c r="CB689" s="51"/>
      <c r="CC689" s="51"/>
      <c r="CD689" s="51"/>
      <c r="CE689" s="51"/>
      <c r="CF689" s="51"/>
      <c r="CG689" s="51"/>
      <c r="CH689" s="51"/>
      <c r="CI689" s="51"/>
      <c r="CJ689" s="51"/>
      <c r="CK689" s="51"/>
      <c r="CL689" s="51"/>
      <c r="CM689" s="51"/>
      <c r="CN689" s="51"/>
      <c r="CO689" s="51"/>
      <c r="CP689" s="51"/>
      <c r="CQ689" s="51"/>
      <c r="CR689" s="51"/>
      <c r="CS689" s="51"/>
      <c r="CT689" s="51"/>
      <c r="CU689" s="51"/>
      <c r="CV689" s="51"/>
      <c r="CW689" s="51"/>
      <c r="CX689" s="51"/>
      <c r="CY689" s="51"/>
      <c r="CZ689" s="51"/>
      <c r="DA689" s="51"/>
      <c r="DB689" s="51"/>
      <c r="DC689" s="51"/>
      <c r="DD689" s="51"/>
      <c r="DE689" s="51"/>
      <c r="DF689" s="51"/>
      <c r="DG689" s="51"/>
      <c r="DH689" s="51"/>
      <c r="DI689" s="51"/>
      <c r="DJ689" s="51"/>
      <c r="DK689" s="51"/>
      <c r="DL689" s="51"/>
      <c r="DM689" s="51"/>
      <c r="DN689" s="51"/>
      <c r="DO689" s="51"/>
      <c r="DP689" s="51"/>
      <c r="DQ689" s="51"/>
      <c r="DR689" s="51"/>
      <c r="DS689" s="51"/>
      <c r="DT689" s="51"/>
      <c r="DU689" s="51"/>
      <c r="DV689" s="51"/>
      <c r="DW689" s="51"/>
      <c r="DX689" s="51"/>
      <c r="DY689" s="51"/>
      <c r="DZ689" s="51"/>
      <c r="EA689" s="51"/>
      <c r="EB689" s="51"/>
      <c r="EC689" s="51"/>
      <c r="ED689" s="51"/>
      <c r="EE689" s="51"/>
      <c r="EF689" s="51"/>
      <c r="EG689" s="51"/>
      <c r="EH689" s="51"/>
      <c r="EI689" s="51"/>
      <c r="EJ689" s="51"/>
      <c r="EK689" s="51"/>
      <c r="EL689" s="51"/>
      <c r="EM689" s="51"/>
      <c r="EN689" s="51"/>
      <c r="EO689" s="51"/>
      <c r="EP689" s="51"/>
      <c r="EQ689" s="51"/>
      <c r="ER689" s="51"/>
      <c r="ES689" s="51"/>
      <c r="ET689" s="51"/>
      <c r="EU689" s="51"/>
      <c r="EV689" s="51"/>
      <c r="EW689" s="51"/>
      <c r="EX689" s="51"/>
      <c r="EY689" s="51"/>
      <c r="EZ689" s="51"/>
      <c r="FA689" s="51"/>
      <c r="FB689" s="51"/>
      <c r="FC689" s="51"/>
      <c r="FD689" s="51"/>
      <c r="FE689" s="51"/>
      <c r="FF689" s="51"/>
      <c r="FG689" s="51"/>
      <c r="FH689" s="51"/>
      <c r="FI689" s="51"/>
      <c r="FJ689" s="51"/>
      <c r="FK689" s="51"/>
      <c r="FL689" s="51"/>
      <c r="FM689" s="51"/>
      <c r="FN689" s="51"/>
      <c r="FO689" s="51"/>
      <c r="FP689" s="51"/>
      <c r="FQ689" s="51"/>
      <c r="FR689" s="51"/>
      <c r="FS689" s="51"/>
      <c r="FT689" s="51"/>
      <c r="FU689" s="51"/>
      <c r="FV689" s="51"/>
      <c r="FW689" s="51"/>
      <c r="FX689" s="51"/>
      <c r="FY689" s="51"/>
      <c r="FZ689" s="51"/>
      <c r="GA689" s="51"/>
      <c r="GB689" s="51"/>
      <c r="GC689" s="51"/>
      <c r="GD689" s="51"/>
      <c r="GE689" s="51"/>
      <c r="GF689" s="51"/>
      <c r="GG689" s="51"/>
      <c r="GH689" s="51"/>
      <c r="GI689" s="51"/>
      <c r="GJ689" s="51"/>
      <c r="GK689" s="51"/>
      <c r="GL689" s="51"/>
      <c r="GM689" s="51"/>
      <c r="GN689" s="51"/>
      <c r="GO689" s="51"/>
      <c r="GP689" s="51"/>
      <c r="GQ689" s="51"/>
      <c r="GR689" s="51"/>
      <c r="GS689" s="51"/>
      <c r="GT689" s="51"/>
      <c r="GU689" s="51"/>
      <c r="GV689" s="51"/>
      <c r="GW689" s="51"/>
      <c r="GX689" s="51"/>
      <c r="GY689" s="51"/>
      <c r="GZ689" s="51"/>
      <c r="HA689" s="51"/>
      <c r="HB689" s="51"/>
      <c r="HC689" s="51"/>
      <c r="HD689" s="51"/>
      <c r="HE689" s="51"/>
      <c r="HF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1"/>
      <c r="BZ690" s="51"/>
      <c r="CA690" s="51"/>
      <c r="CB690" s="51"/>
      <c r="CC690" s="51"/>
      <c r="CD690" s="51"/>
      <c r="CE690" s="51"/>
      <c r="CF690" s="51"/>
      <c r="CG690" s="51"/>
      <c r="CH690" s="51"/>
      <c r="CI690" s="51"/>
      <c r="CJ690" s="51"/>
      <c r="CK690" s="51"/>
      <c r="CL690" s="51"/>
      <c r="CM690" s="51"/>
      <c r="CN690" s="51"/>
      <c r="CO690" s="51"/>
      <c r="CP690" s="51"/>
      <c r="CQ690" s="51"/>
      <c r="CR690" s="51"/>
      <c r="CS690" s="51"/>
      <c r="CT690" s="51"/>
      <c r="CU690" s="51"/>
      <c r="CV690" s="51"/>
      <c r="CW690" s="51"/>
      <c r="CX690" s="51"/>
      <c r="CY690" s="51"/>
      <c r="CZ690" s="51"/>
      <c r="DA690" s="51"/>
      <c r="DB690" s="51"/>
      <c r="DC690" s="51"/>
      <c r="DD690" s="51"/>
      <c r="DE690" s="51"/>
      <c r="DF690" s="51"/>
      <c r="DG690" s="51"/>
      <c r="DH690" s="51"/>
      <c r="DI690" s="51"/>
      <c r="DJ690" s="51"/>
      <c r="DK690" s="51"/>
      <c r="DL690" s="51"/>
      <c r="DM690" s="51"/>
      <c r="DN690" s="51"/>
      <c r="DO690" s="51"/>
      <c r="DP690" s="51"/>
      <c r="DQ690" s="51"/>
      <c r="DR690" s="51"/>
      <c r="DS690" s="51"/>
      <c r="DT690" s="51"/>
      <c r="DU690" s="51"/>
      <c r="DV690" s="51"/>
      <c r="DW690" s="51"/>
      <c r="DX690" s="51"/>
      <c r="DY690" s="51"/>
      <c r="DZ690" s="51"/>
      <c r="EA690" s="51"/>
      <c r="EB690" s="51"/>
      <c r="EC690" s="51"/>
      <c r="ED690" s="51"/>
      <c r="EE690" s="51"/>
      <c r="EF690" s="51"/>
      <c r="EG690" s="51"/>
      <c r="EH690" s="51"/>
      <c r="EI690" s="51"/>
      <c r="EJ690" s="51"/>
      <c r="EK690" s="51"/>
      <c r="EL690" s="51"/>
      <c r="EM690" s="51"/>
      <c r="EN690" s="51"/>
      <c r="EO690" s="51"/>
      <c r="EP690" s="51"/>
      <c r="EQ690" s="51"/>
      <c r="ER690" s="51"/>
      <c r="ES690" s="51"/>
      <c r="ET690" s="51"/>
      <c r="EU690" s="51"/>
      <c r="EV690" s="51"/>
      <c r="EW690" s="51"/>
      <c r="EX690" s="51"/>
      <c r="EY690" s="51"/>
      <c r="EZ690" s="51"/>
      <c r="FA690" s="51"/>
      <c r="FB690" s="51"/>
      <c r="FC690" s="51"/>
      <c r="FD690" s="51"/>
      <c r="FE690" s="51"/>
      <c r="FF690" s="51"/>
      <c r="FG690" s="51"/>
      <c r="FH690" s="51"/>
      <c r="FI690" s="51"/>
      <c r="FJ690" s="51"/>
      <c r="FK690" s="51"/>
      <c r="FL690" s="51"/>
      <c r="FM690" s="51"/>
      <c r="FN690" s="51"/>
      <c r="FO690" s="51"/>
      <c r="FP690" s="51"/>
      <c r="FQ690" s="51"/>
      <c r="FR690" s="51"/>
      <c r="FS690" s="51"/>
      <c r="FT690" s="51"/>
      <c r="FU690" s="51"/>
      <c r="FV690" s="51"/>
      <c r="FW690" s="51"/>
      <c r="FX690" s="51"/>
      <c r="FY690" s="51"/>
      <c r="FZ690" s="51"/>
      <c r="GA690" s="51"/>
      <c r="GB690" s="51"/>
      <c r="GC690" s="51"/>
      <c r="GD690" s="51"/>
      <c r="GE690" s="51"/>
      <c r="GF690" s="51"/>
      <c r="GG690" s="51"/>
      <c r="GH690" s="51"/>
      <c r="GI690" s="51"/>
      <c r="GJ690" s="51"/>
      <c r="GK690" s="51"/>
      <c r="GL690" s="51"/>
      <c r="GM690" s="51"/>
      <c r="GN690" s="51"/>
      <c r="GO690" s="51"/>
      <c r="GP690" s="51"/>
      <c r="GQ690" s="51"/>
      <c r="GR690" s="51"/>
      <c r="GS690" s="51"/>
      <c r="GT690" s="51"/>
      <c r="GU690" s="51"/>
      <c r="GV690" s="51"/>
      <c r="GW690" s="51"/>
      <c r="GX690" s="51"/>
      <c r="GY690" s="51"/>
      <c r="GZ690" s="51"/>
      <c r="HA690" s="51"/>
      <c r="HB690" s="51"/>
      <c r="HC690" s="51"/>
      <c r="HD690" s="51"/>
      <c r="HE690" s="51"/>
      <c r="HF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c r="BZ691" s="51"/>
      <c r="CA691" s="51"/>
      <c r="CB691" s="51"/>
      <c r="CC691" s="51"/>
      <c r="CD691" s="51"/>
      <c r="CE691" s="51"/>
      <c r="CF691" s="51"/>
      <c r="CG691" s="51"/>
      <c r="CH691" s="51"/>
      <c r="CI691" s="51"/>
      <c r="CJ691" s="51"/>
      <c r="CK691" s="51"/>
      <c r="CL691" s="51"/>
      <c r="CM691" s="51"/>
      <c r="CN691" s="51"/>
      <c r="CO691" s="51"/>
      <c r="CP691" s="51"/>
      <c r="CQ691" s="51"/>
      <c r="CR691" s="51"/>
      <c r="CS691" s="51"/>
      <c r="CT691" s="51"/>
      <c r="CU691" s="51"/>
      <c r="CV691" s="51"/>
      <c r="CW691" s="51"/>
      <c r="CX691" s="51"/>
      <c r="CY691" s="51"/>
      <c r="CZ691" s="51"/>
      <c r="DA691" s="51"/>
      <c r="DB691" s="51"/>
      <c r="DC691" s="51"/>
      <c r="DD691" s="51"/>
      <c r="DE691" s="51"/>
      <c r="DF691" s="51"/>
      <c r="DG691" s="51"/>
      <c r="DH691" s="51"/>
      <c r="DI691" s="51"/>
      <c r="DJ691" s="51"/>
      <c r="DK691" s="51"/>
      <c r="DL691" s="51"/>
      <c r="DM691" s="51"/>
      <c r="DN691" s="51"/>
      <c r="DO691" s="51"/>
      <c r="DP691" s="51"/>
      <c r="DQ691" s="51"/>
      <c r="DR691" s="51"/>
      <c r="DS691" s="51"/>
      <c r="DT691" s="51"/>
      <c r="DU691" s="51"/>
      <c r="DV691" s="51"/>
      <c r="DW691" s="51"/>
      <c r="DX691" s="51"/>
      <c r="DY691" s="51"/>
      <c r="DZ691" s="51"/>
      <c r="EA691" s="51"/>
      <c r="EB691" s="51"/>
      <c r="EC691" s="51"/>
      <c r="ED691" s="51"/>
      <c r="EE691" s="51"/>
      <c r="EF691" s="51"/>
      <c r="EG691" s="51"/>
      <c r="EH691" s="51"/>
      <c r="EI691" s="51"/>
      <c r="EJ691" s="51"/>
      <c r="EK691" s="51"/>
      <c r="EL691" s="51"/>
      <c r="EM691" s="51"/>
      <c r="EN691" s="51"/>
      <c r="EO691" s="51"/>
      <c r="EP691" s="51"/>
      <c r="EQ691" s="51"/>
      <c r="ER691" s="51"/>
      <c r="ES691" s="51"/>
      <c r="ET691" s="51"/>
      <c r="EU691" s="51"/>
      <c r="EV691" s="51"/>
      <c r="EW691" s="51"/>
      <c r="EX691" s="51"/>
      <c r="EY691" s="51"/>
      <c r="EZ691" s="51"/>
      <c r="FA691" s="51"/>
      <c r="FB691" s="51"/>
      <c r="FC691" s="51"/>
      <c r="FD691" s="51"/>
      <c r="FE691" s="51"/>
      <c r="FF691" s="51"/>
      <c r="FG691" s="51"/>
      <c r="FH691" s="51"/>
      <c r="FI691" s="51"/>
      <c r="FJ691" s="51"/>
      <c r="FK691" s="51"/>
      <c r="FL691" s="51"/>
      <c r="FM691" s="51"/>
      <c r="FN691" s="51"/>
      <c r="FO691" s="51"/>
      <c r="FP691" s="51"/>
      <c r="FQ691" s="51"/>
      <c r="FR691" s="51"/>
      <c r="FS691" s="51"/>
      <c r="FT691" s="51"/>
      <c r="FU691" s="51"/>
      <c r="FV691" s="51"/>
      <c r="FW691" s="51"/>
      <c r="FX691" s="51"/>
      <c r="FY691" s="51"/>
      <c r="FZ691" s="51"/>
      <c r="GA691" s="51"/>
      <c r="GB691" s="51"/>
      <c r="GC691" s="51"/>
      <c r="GD691" s="51"/>
      <c r="GE691" s="51"/>
      <c r="GF691" s="51"/>
      <c r="GG691" s="51"/>
      <c r="GH691" s="51"/>
      <c r="GI691" s="51"/>
      <c r="GJ691" s="51"/>
      <c r="GK691" s="51"/>
      <c r="GL691" s="51"/>
      <c r="GM691" s="51"/>
      <c r="GN691" s="51"/>
      <c r="GO691" s="51"/>
      <c r="GP691" s="51"/>
      <c r="GQ691" s="51"/>
      <c r="GR691" s="51"/>
      <c r="GS691" s="51"/>
      <c r="GT691" s="51"/>
      <c r="GU691" s="51"/>
      <c r="GV691" s="51"/>
      <c r="GW691" s="51"/>
      <c r="GX691" s="51"/>
      <c r="GY691" s="51"/>
      <c r="GZ691" s="51"/>
      <c r="HA691" s="51"/>
      <c r="HB691" s="51"/>
      <c r="HC691" s="51"/>
      <c r="HD691" s="51"/>
      <c r="HE691" s="51"/>
      <c r="HF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1"/>
      <c r="BZ692" s="51"/>
      <c r="CA692" s="51"/>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c r="DA692" s="51"/>
      <c r="DB692" s="51"/>
      <c r="DC692" s="51"/>
      <c r="DD692" s="51"/>
      <c r="DE692" s="51"/>
      <c r="DF692" s="51"/>
      <c r="DG692" s="51"/>
      <c r="DH692" s="51"/>
      <c r="DI692" s="51"/>
      <c r="DJ692" s="51"/>
      <c r="DK692" s="51"/>
      <c r="DL692" s="51"/>
      <c r="DM692" s="51"/>
      <c r="DN692" s="51"/>
      <c r="DO692" s="51"/>
      <c r="DP692" s="51"/>
      <c r="DQ692" s="51"/>
      <c r="DR692" s="51"/>
      <c r="DS692" s="51"/>
      <c r="DT692" s="51"/>
      <c r="DU692" s="51"/>
      <c r="DV692" s="51"/>
      <c r="DW692" s="51"/>
      <c r="DX692" s="51"/>
      <c r="DY692" s="51"/>
      <c r="DZ692" s="51"/>
      <c r="EA692" s="51"/>
      <c r="EB692" s="51"/>
      <c r="EC692" s="51"/>
      <c r="ED692" s="51"/>
      <c r="EE692" s="51"/>
      <c r="EF692" s="51"/>
      <c r="EG692" s="51"/>
      <c r="EH692" s="51"/>
      <c r="EI692" s="51"/>
      <c r="EJ692" s="51"/>
      <c r="EK692" s="51"/>
      <c r="EL692" s="51"/>
      <c r="EM692" s="51"/>
      <c r="EN692" s="51"/>
      <c r="EO692" s="51"/>
      <c r="EP692" s="51"/>
      <c r="EQ692" s="51"/>
      <c r="ER692" s="51"/>
      <c r="ES692" s="51"/>
      <c r="ET692" s="51"/>
      <c r="EU692" s="51"/>
      <c r="EV692" s="51"/>
      <c r="EW692" s="51"/>
      <c r="EX692" s="51"/>
      <c r="EY692" s="51"/>
      <c r="EZ692" s="51"/>
      <c r="FA692" s="51"/>
      <c r="FB692" s="51"/>
      <c r="FC692" s="51"/>
      <c r="FD692" s="51"/>
      <c r="FE692" s="51"/>
      <c r="FF692" s="51"/>
      <c r="FG692" s="51"/>
      <c r="FH692" s="51"/>
      <c r="FI692" s="51"/>
      <c r="FJ692" s="51"/>
      <c r="FK692" s="51"/>
      <c r="FL692" s="51"/>
      <c r="FM692" s="51"/>
      <c r="FN692" s="51"/>
      <c r="FO692" s="51"/>
      <c r="FP692" s="51"/>
      <c r="FQ692" s="51"/>
      <c r="FR692" s="51"/>
      <c r="FS692" s="51"/>
      <c r="FT692" s="51"/>
      <c r="FU692" s="51"/>
      <c r="FV692" s="51"/>
      <c r="FW692" s="51"/>
      <c r="FX692" s="51"/>
      <c r="FY692" s="51"/>
      <c r="FZ692" s="51"/>
      <c r="GA692" s="51"/>
      <c r="GB692" s="51"/>
      <c r="GC692" s="51"/>
      <c r="GD692" s="51"/>
      <c r="GE692" s="51"/>
      <c r="GF692" s="51"/>
      <c r="GG692" s="51"/>
      <c r="GH692" s="51"/>
      <c r="GI692" s="51"/>
      <c r="GJ692" s="51"/>
      <c r="GK692" s="51"/>
      <c r="GL692" s="51"/>
      <c r="GM692" s="51"/>
      <c r="GN692" s="51"/>
      <c r="GO692" s="51"/>
      <c r="GP692" s="51"/>
      <c r="GQ692" s="51"/>
      <c r="GR692" s="51"/>
      <c r="GS692" s="51"/>
      <c r="GT692" s="51"/>
      <c r="GU692" s="51"/>
      <c r="GV692" s="51"/>
      <c r="GW692" s="51"/>
      <c r="GX692" s="51"/>
      <c r="GY692" s="51"/>
      <c r="GZ692" s="51"/>
      <c r="HA692" s="51"/>
      <c r="HB692" s="51"/>
      <c r="HC692" s="51"/>
      <c r="HD692" s="51"/>
      <c r="HE692" s="51"/>
      <c r="HF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c r="BZ693" s="51"/>
      <c r="CA693" s="51"/>
      <c r="CB693" s="51"/>
      <c r="CC693" s="51"/>
      <c r="CD693" s="51"/>
      <c r="CE693" s="51"/>
      <c r="CF693" s="51"/>
      <c r="CG693" s="51"/>
      <c r="CH693" s="51"/>
      <c r="CI693" s="51"/>
      <c r="CJ693" s="51"/>
      <c r="CK693" s="51"/>
      <c r="CL693" s="51"/>
      <c r="CM693" s="51"/>
      <c r="CN693" s="51"/>
      <c r="CO693" s="51"/>
      <c r="CP693" s="51"/>
      <c r="CQ693" s="51"/>
      <c r="CR693" s="51"/>
      <c r="CS693" s="51"/>
      <c r="CT693" s="51"/>
      <c r="CU693" s="51"/>
      <c r="CV693" s="51"/>
      <c r="CW693" s="51"/>
      <c r="CX693" s="51"/>
      <c r="CY693" s="51"/>
      <c r="CZ693" s="51"/>
      <c r="DA693" s="51"/>
      <c r="DB693" s="51"/>
      <c r="DC693" s="51"/>
      <c r="DD693" s="51"/>
      <c r="DE693" s="51"/>
      <c r="DF693" s="51"/>
      <c r="DG693" s="51"/>
      <c r="DH693" s="51"/>
      <c r="DI693" s="51"/>
      <c r="DJ693" s="51"/>
      <c r="DK693" s="51"/>
      <c r="DL693" s="51"/>
      <c r="DM693" s="51"/>
      <c r="DN693" s="51"/>
      <c r="DO693" s="51"/>
      <c r="DP693" s="51"/>
      <c r="DQ693" s="51"/>
      <c r="DR693" s="51"/>
      <c r="DS693" s="51"/>
      <c r="DT693" s="51"/>
      <c r="DU693" s="51"/>
      <c r="DV693" s="51"/>
      <c r="DW693" s="51"/>
      <c r="DX693" s="51"/>
      <c r="DY693" s="51"/>
      <c r="DZ693" s="51"/>
      <c r="EA693" s="51"/>
      <c r="EB693" s="51"/>
      <c r="EC693" s="51"/>
      <c r="ED693" s="51"/>
      <c r="EE693" s="51"/>
      <c r="EF693" s="51"/>
      <c r="EG693" s="51"/>
      <c r="EH693" s="51"/>
      <c r="EI693" s="51"/>
      <c r="EJ693" s="51"/>
      <c r="EK693" s="51"/>
      <c r="EL693" s="51"/>
      <c r="EM693" s="51"/>
      <c r="EN693" s="51"/>
      <c r="EO693" s="51"/>
      <c r="EP693" s="51"/>
      <c r="EQ693" s="51"/>
      <c r="ER693" s="51"/>
      <c r="ES693" s="51"/>
      <c r="ET693" s="51"/>
      <c r="EU693" s="51"/>
      <c r="EV693" s="51"/>
      <c r="EW693" s="51"/>
      <c r="EX693" s="51"/>
      <c r="EY693" s="51"/>
      <c r="EZ693" s="51"/>
      <c r="FA693" s="51"/>
      <c r="FB693" s="51"/>
      <c r="FC693" s="51"/>
      <c r="FD693" s="51"/>
      <c r="FE693" s="51"/>
      <c r="FF693" s="51"/>
      <c r="FG693" s="51"/>
      <c r="FH693" s="51"/>
      <c r="FI693" s="51"/>
      <c r="FJ693" s="51"/>
      <c r="FK693" s="51"/>
      <c r="FL693" s="51"/>
      <c r="FM693" s="51"/>
      <c r="FN693" s="51"/>
      <c r="FO693" s="51"/>
      <c r="FP693" s="51"/>
      <c r="FQ693" s="51"/>
      <c r="FR693" s="51"/>
      <c r="FS693" s="51"/>
      <c r="FT693" s="51"/>
      <c r="FU693" s="51"/>
      <c r="FV693" s="51"/>
      <c r="FW693" s="51"/>
      <c r="FX693" s="51"/>
      <c r="FY693" s="51"/>
      <c r="FZ693" s="51"/>
      <c r="GA693" s="51"/>
      <c r="GB693" s="51"/>
      <c r="GC693" s="51"/>
      <c r="GD693" s="51"/>
      <c r="GE693" s="51"/>
      <c r="GF693" s="51"/>
      <c r="GG693" s="51"/>
      <c r="GH693" s="51"/>
      <c r="GI693" s="51"/>
      <c r="GJ693" s="51"/>
      <c r="GK693" s="51"/>
      <c r="GL693" s="51"/>
      <c r="GM693" s="51"/>
      <c r="GN693" s="51"/>
      <c r="GO693" s="51"/>
      <c r="GP693" s="51"/>
      <c r="GQ693" s="51"/>
      <c r="GR693" s="51"/>
      <c r="GS693" s="51"/>
      <c r="GT693" s="51"/>
      <c r="GU693" s="51"/>
      <c r="GV693" s="51"/>
      <c r="GW693" s="51"/>
      <c r="GX693" s="51"/>
      <c r="GY693" s="51"/>
      <c r="GZ693" s="51"/>
      <c r="HA693" s="51"/>
      <c r="HB693" s="51"/>
      <c r="HC693" s="51"/>
      <c r="HD693" s="51"/>
      <c r="HE693" s="51"/>
      <c r="HF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1"/>
      <c r="BZ694" s="51"/>
      <c r="CA694" s="51"/>
      <c r="CB694" s="51"/>
      <c r="CC694" s="51"/>
      <c r="CD694" s="51"/>
      <c r="CE694" s="51"/>
      <c r="CF694" s="51"/>
      <c r="CG694" s="51"/>
      <c r="CH694" s="51"/>
      <c r="CI694" s="51"/>
      <c r="CJ694" s="51"/>
      <c r="CK694" s="51"/>
      <c r="CL694" s="51"/>
      <c r="CM694" s="51"/>
      <c r="CN694" s="51"/>
      <c r="CO694" s="51"/>
      <c r="CP694" s="51"/>
      <c r="CQ694" s="51"/>
      <c r="CR694" s="51"/>
      <c r="CS694" s="51"/>
      <c r="CT694" s="51"/>
      <c r="CU694" s="51"/>
      <c r="CV694" s="51"/>
      <c r="CW694" s="51"/>
      <c r="CX694" s="51"/>
      <c r="CY694" s="51"/>
      <c r="CZ694" s="51"/>
      <c r="DA694" s="51"/>
      <c r="DB694" s="51"/>
      <c r="DC694" s="51"/>
      <c r="DD694" s="51"/>
      <c r="DE694" s="51"/>
      <c r="DF694" s="51"/>
      <c r="DG694" s="51"/>
      <c r="DH694" s="51"/>
      <c r="DI694" s="51"/>
      <c r="DJ694" s="51"/>
      <c r="DK694" s="51"/>
      <c r="DL694" s="51"/>
      <c r="DM694" s="51"/>
      <c r="DN694" s="51"/>
      <c r="DO694" s="51"/>
      <c r="DP694" s="51"/>
      <c r="DQ694" s="51"/>
      <c r="DR694" s="51"/>
      <c r="DS694" s="51"/>
      <c r="DT694" s="51"/>
      <c r="DU694" s="51"/>
      <c r="DV694" s="51"/>
      <c r="DW694" s="51"/>
      <c r="DX694" s="51"/>
      <c r="DY694" s="51"/>
      <c r="DZ694" s="51"/>
      <c r="EA694" s="51"/>
      <c r="EB694" s="51"/>
      <c r="EC694" s="51"/>
      <c r="ED694" s="51"/>
      <c r="EE694" s="51"/>
      <c r="EF694" s="51"/>
      <c r="EG694" s="51"/>
      <c r="EH694" s="51"/>
      <c r="EI694" s="51"/>
      <c r="EJ694" s="51"/>
      <c r="EK694" s="51"/>
      <c r="EL694" s="51"/>
      <c r="EM694" s="51"/>
      <c r="EN694" s="51"/>
      <c r="EO694" s="51"/>
      <c r="EP694" s="51"/>
      <c r="EQ694" s="51"/>
      <c r="ER694" s="51"/>
      <c r="ES694" s="51"/>
      <c r="ET694" s="51"/>
      <c r="EU694" s="51"/>
      <c r="EV694" s="51"/>
      <c r="EW694" s="51"/>
      <c r="EX694" s="51"/>
      <c r="EY694" s="51"/>
      <c r="EZ694" s="51"/>
      <c r="FA694" s="51"/>
      <c r="FB694" s="51"/>
      <c r="FC694" s="51"/>
      <c r="FD694" s="51"/>
      <c r="FE694" s="51"/>
      <c r="FF694" s="51"/>
      <c r="FG694" s="51"/>
      <c r="FH694" s="51"/>
      <c r="FI694" s="51"/>
      <c r="FJ694" s="51"/>
      <c r="FK694" s="51"/>
      <c r="FL694" s="51"/>
      <c r="FM694" s="51"/>
      <c r="FN694" s="51"/>
      <c r="FO694" s="51"/>
      <c r="FP694" s="51"/>
      <c r="FQ694" s="51"/>
      <c r="FR694" s="51"/>
      <c r="FS694" s="51"/>
      <c r="FT694" s="51"/>
      <c r="FU694" s="51"/>
      <c r="FV694" s="51"/>
      <c r="FW694" s="51"/>
      <c r="FX694" s="51"/>
      <c r="FY694" s="51"/>
      <c r="FZ694" s="51"/>
      <c r="GA694" s="51"/>
      <c r="GB694" s="51"/>
      <c r="GC694" s="51"/>
      <c r="GD694" s="51"/>
      <c r="GE694" s="51"/>
      <c r="GF694" s="51"/>
      <c r="GG694" s="51"/>
      <c r="GH694" s="51"/>
      <c r="GI694" s="51"/>
      <c r="GJ694" s="51"/>
      <c r="GK694" s="51"/>
      <c r="GL694" s="51"/>
      <c r="GM694" s="51"/>
      <c r="GN694" s="51"/>
      <c r="GO694" s="51"/>
      <c r="GP694" s="51"/>
      <c r="GQ694" s="51"/>
      <c r="GR694" s="51"/>
      <c r="GS694" s="51"/>
      <c r="GT694" s="51"/>
      <c r="GU694" s="51"/>
      <c r="GV694" s="51"/>
      <c r="GW694" s="51"/>
      <c r="GX694" s="51"/>
      <c r="GY694" s="51"/>
      <c r="GZ694" s="51"/>
      <c r="HA694" s="51"/>
      <c r="HB694" s="51"/>
      <c r="HC694" s="51"/>
      <c r="HD694" s="51"/>
      <c r="HE694" s="51"/>
      <c r="HF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c r="BZ695" s="51"/>
      <c r="CA695" s="51"/>
      <c r="CB695" s="51"/>
      <c r="CC695" s="51"/>
      <c r="CD695" s="51"/>
      <c r="CE695" s="51"/>
      <c r="CF695" s="51"/>
      <c r="CG695" s="51"/>
      <c r="CH695" s="51"/>
      <c r="CI695" s="51"/>
      <c r="CJ695" s="51"/>
      <c r="CK695" s="51"/>
      <c r="CL695" s="51"/>
      <c r="CM695" s="51"/>
      <c r="CN695" s="51"/>
      <c r="CO695" s="51"/>
      <c r="CP695" s="51"/>
      <c r="CQ695" s="51"/>
      <c r="CR695" s="51"/>
      <c r="CS695" s="51"/>
      <c r="CT695" s="51"/>
      <c r="CU695" s="51"/>
      <c r="CV695" s="51"/>
      <c r="CW695" s="51"/>
      <c r="CX695" s="51"/>
      <c r="CY695" s="51"/>
      <c r="CZ695" s="51"/>
      <c r="DA695" s="51"/>
      <c r="DB695" s="51"/>
      <c r="DC695" s="51"/>
      <c r="DD695" s="51"/>
      <c r="DE695" s="51"/>
      <c r="DF695" s="51"/>
      <c r="DG695" s="51"/>
      <c r="DH695" s="51"/>
      <c r="DI695" s="51"/>
      <c r="DJ695" s="51"/>
      <c r="DK695" s="51"/>
      <c r="DL695" s="51"/>
      <c r="DM695" s="51"/>
      <c r="DN695" s="51"/>
      <c r="DO695" s="51"/>
      <c r="DP695" s="51"/>
      <c r="DQ695" s="51"/>
      <c r="DR695" s="51"/>
      <c r="DS695" s="51"/>
      <c r="DT695" s="51"/>
      <c r="DU695" s="51"/>
      <c r="DV695" s="51"/>
      <c r="DW695" s="51"/>
      <c r="DX695" s="51"/>
      <c r="DY695" s="51"/>
      <c r="DZ695" s="51"/>
      <c r="EA695" s="51"/>
      <c r="EB695" s="51"/>
      <c r="EC695" s="51"/>
      <c r="ED695" s="51"/>
      <c r="EE695" s="51"/>
      <c r="EF695" s="51"/>
      <c r="EG695" s="51"/>
      <c r="EH695" s="51"/>
      <c r="EI695" s="51"/>
      <c r="EJ695" s="51"/>
      <c r="EK695" s="51"/>
      <c r="EL695" s="51"/>
      <c r="EM695" s="51"/>
      <c r="EN695" s="51"/>
      <c r="EO695" s="51"/>
      <c r="EP695" s="51"/>
      <c r="EQ695" s="51"/>
      <c r="ER695" s="51"/>
      <c r="ES695" s="51"/>
      <c r="ET695" s="51"/>
      <c r="EU695" s="51"/>
      <c r="EV695" s="51"/>
      <c r="EW695" s="51"/>
      <c r="EX695" s="51"/>
      <c r="EY695" s="51"/>
      <c r="EZ695" s="51"/>
      <c r="FA695" s="51"/>
      <c r="FB695" s="51"/>
      <c r="FC695" s="51"/>
      <c r="FD695" s="51"/>
      <c r="FE695" s="51"/>
      <c r="FF695" s="51"/>
      <c r="FG695" s="51"/>
      <c r="FH695" s="51"/>
      <c r="FI695" s="51"/>
      <c r="FJ695" s="51"/>
      <c r="FK695" s="51"/>
      <c r="FL695" s="51"/>
      <c r="FM695" s="51"/>
      <c r="FN695" s="51"/>
      <c r="FO695" s="51"/>
      <c r="FP695" s="51"/>
      <c r="FQ695" s="51"/>
      <c r="FR695" s="51"/>
      <c r="FS695" s="51"/>
      <c r="FT695" s="51"/>
      <c r="FU695" s="51"/>
      <c r="FV695" s="51"/>
      <c r="FW695" s="51"/>
      <c r="FX695" s="51"/>
      <c r="FY695" s="51"/>
      <c r="FZ695" s="51"/>
      <c r="GA695" s="51"/>
      <c r="GB695" s="51"/>
      <c r="GC695" s="51"/>
      <c r="GD695" s="51"/>
      <c r="GE695" s="51"/>
      <c r="GF695" s="51"/>
      <c r="GG695" s="51"/>
      <c r="GH695" s="51"/>
      <c r="GI695" s="51"/>
      <c r="GJ695" s="51"/>
      <c r="GK695" s="51"/>
      <c r="GL695" s="51"/>
      <c r="GM695" s="51"/>
      <c r="GN695" s="51"/>
      <c r="GO695" s="51"/>
      <c r="GP695" s="51"/>
      <c r="GQ695" s="51"/>
      <c r="GR695" s="51"/>
      <c r="GS695" s="51"/>
      <c r="GT695" s="51"/>
      <c r="GU695" s="51"/>
      <c r="GV695" s="51"/>
      <c r="GW695" s="51"/>
      <c r="GX695" s="51"/>
      <c r="GY695" s="51"/>
      <c r="GZ695" s="51"/>
      <c r="HA695" s="51"/>
      <c r="HB695" s="51"/>
      <c r="HC695" s="51"/>
      <c r="HD695" s="51"/>
      <c r="HE695" s="51"/>
      <c r="HF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1"/>
      <c r="BZ696" s="51"/>
      <c r="CA696" s="51"/>
      <c r="CB696" s="51"/>
      <c r="CC696" s="51"/>
      <c r="CD696" s="51"/>
      <c r="CE696" s="51"/>
      <c r="CF696" s="51"/>
      <c r="CG696" s="51"/>
      <c r="CH696" s="51"/>
      <c r="CI696" s="51"/>
      <c r="CJ696" s="51"/>
      <c r="CK696" s="51"/>
      <c r="CL696" s="51"/>
      <c r="CM696" s="51"/>
      <c r="CN696" s="51"/>
      <c r="CO696" s="51"/>
      <c r="CP696" s="51"/>
      <c r="CQ696" s="51"/>
      <c r="CR696" s="51"/>
      <c r="CS696" s="51"/>
      <c r="CT696" s="51"/>
      <c r="CU696" s="51"/>
      <c r="CV696" s="51"/>
      <c r="CW696" s="51"/>
      <c r="CX696" s="51"/>
      <c r="CY696" s="51"/>
      <c r="CZ696" s="51"/>
      <c r="DA696" s="51"/>
      <c r="DB696" s="51"/>
      <c r="DC696" s="51"/>
      <c r="DD696" s="51"/>
      <c r="DE696" s="51"/>
      <c r="DF696" s="51"/>
      <c r="DG696" s="51"/>
      <c r="DH696" s="51"/>
      <c r="DI696" s="51"/>
      <c r="DJ696" s="51"/>
      <c r="DK696" s="51"/>
      <c r="DL696" s="51"/>
      <c r="DM696" s="51"/>
      <c r="DN696" s="51"/>
      <c r="DO696" s="51"/>
      <c r="DP696" s="51"/>
      <c r="DQ696" s="51"/>
      <c r="DR696" s="51"/>
      <c r="DS696" s="51"/>
      <c r="DT696" s="51"/>
      <c r="DU696" s="51"/>
      <c r="DV696" s="51"/>
      <c r="DW696" s="51"/>
      <c r="DX696" s="51"/>
      <c r="DY696" s="51"/>
      <c r="DZ696" s="51"/>
      <c r="EA696" s="51"/>
      <c r="EB696" s="51"/>
      <c r="EC696" s="51"/>
      <c r="ED696" s="51"/>
      <c r="EE696" s="51"/>
      <c r="EF696" s="51"/>
      <c r="EG696" s="51"/>
      <c r="EH696" s="51"/>
      <c r="EI696" s="51"/>
      <c r="EJ696" s="51"/>
      <c r="EK696" s="51"/>
      <c r="EL696" s="51"/>
      <c r="EM696" s="51"/>
      <c r="EN696" s="51"/>
      <c r="EO696" s="51"/>
      <c r="EP696" s="51"/>
      <c r="EQ696" s="51"/>
      <c r="ER696" s="51"/>
      <c r="ES696" s="51"/>
      <c r="ET696" s="51"/>
      <c r="EU696" s="51"/>
      <c r="EV696" s="51"/>
      <c r="EW696" s="51"/>
      <c r="EX696" s="51"/>
      <c r="EY696" s="51"/>
      <c r="EZ696" s="51"/>
      <c r="FA696" s="51"/>
      <c r="FB696" s="51"/>
      <c r="FC696" s="51"/>
      <c r="FD696" s="51"/>
      <c r="FE696" s="51"/>
      <c r="FF696" s="51"/>
      <c r="FG696" s="51"/>
      <c r="FH696" s="51"/>
      <c r="FI696" s="51"/>
      <c r="FJ696" s="51"/>
      <c r="FK696" s="51"/>
      <c r="FL696" s="51"/>
      <c r="FM696" s="51"/>
      <c r="FN696" s="51"/>
      <c r="FO696" s="51"/>
      <c r="FP696" s="51"/>
      <c r="FQ696" s="51"/>
      <c r="FR696" s="51"/>
      <c r="FS696" s="51"/>
      <c r="FT696" s="51"/>
      <c r="FU696" s="51"/>
      <c r="FV696" s="51"/>
      <c r="FW696" s="51"/>
      <c r="FX696" s="51"/>
      <c r="FY696" s="51"/>
      <c r="FZ696" s="51"/>
      <c r="GA696" s="51"/>
      <c r="GB696" s="51"/>
      <c r="GC696" s="51"/>
      <c r="GD696" s="51"/>
      <c r="GE696" s="51"/>
      <c r="GF696" s="51"/>
      <c r="GG696" s="51"/>
      <c r="GH696" s="51"/>
      <c r="GI696" s="51"/>
      <c r="GJ696" s="51"/>
      <c r="GK696" s="51"/>
      <c r="GL696" s="51"/>
      <c r="GM696" s="51"/>
      <c r="GN696" s="51"/>
      <c r="GO696" s="51"/>
      <c r="GP696" s="51"/>
      <c r="GQ696" s="51"/>
      <c r="GR696" s="51"/>
      <c r="GS696" s="51"/>
      <c r="GT696" s="51"/>
      <c r="GU696" s="51"/>
      <c r="GV696" s="51"/>
      <c r="GW696" s="51"/>
      <c r="GX696" s="51"/>
      <c r="GY696" s="51"/>
      <c r="GZ696" s="51"/>
      <c r="HA696" s="51"/>
      <c r="HB696" s="51"/>
      <c r="HC696" s="51"/>
      <c r="HD696" s="51"/>
      <c r="HE696" s="51"/>
      <c r="HF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c r="BS697" s="51"/>
      <c r="BT697" s="51"/>
      <c r="BU697" s="51"/>
      <c r="BV697" s="51"/>
      <c r="BW697" s="51"/>
      <c r="BX697" s="51"/>
      <c r="BY697" s="51"/>
      <c r="BZ697" s="51"/>
      <c r="CA697" s="51"/>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c r="DA697" s="51"/>
      <c r="DB697" s="51"/>
      <c r="DC697" s="51"/>
      <c r="DD697" s="51"/>
      <c r="DE697" s="51"/>
      <c r="DF697" s="51"/>
      <c r="DG697" s="51"/>
      <c r="DH697" s="51"/>
      <c r="DI697" s="51"/>
      <c r="DJ697" s="51"/>
      <c r="DK697" s="51"/>
      <c r="DL697" s="51"/>
      <c r="DM697" s="51"/>
      <c r="DN697" s="51"/>
      <c r="DO697" s="51"/>
      <c r="DP697" s="51"/>
      <c r="DQ697" s="51"/>
      <c r="DR697" s="51"/>
      <c r="DS697" s="51"/>
      <c r="DT697" s="51"/>
      <c r="DU697" s="51"/>
      <c r="DV697" s="51"/>
      <c r="DW697" s="51"/>
      <c r="DX697" s="51"/>
      <c r="DY697" s="51"/>
      <c r="DZ697" s="51"/>
      <c r="EA697" s="51"/>
      <c r="EB697" s="51"/>
      <c r="EC697" s="51"/>
      <c r="ED697" s="51"/>
      <c r="EE697" s="51"/>
      <c r="EF697" s="51"/>
      <c r="EG697" s="51"/>
      <c r="EH697" s="51"/>
      <c r="EI697" s="51"/>
      <c r="EJ697" s="51"/>
      <c r="EK697" s="51"/>
      <c r="EL697" s="51"/>
      <c r="EM697" s="51"/>
      <c r="EN697" s="51"/>
      <c r="EO697" s="51"/>
      <c r="EP697" s="51"/>
      <c r="EQ697" s="51"/>
      <c r="ER697" s="51"/>
      <c r="ES697" s="51"/>
      <c r="ET697" s="51"/>
      <c r="EU697" s="51"/>
      <c r="EV697" s="51"/>
      <c r="EW697" s="51"/>
      <c r="EX697" s="51"/>
      <c r="EY697" s="51"/>
      <c r="EZ697" s="51"/>
      <c r="FA697" s="51"/>
      <c r="FB697" s="51"/>
      <c r="FC697" s="51"/>
      <c r="FD697" s="51"/>
      <c r="FE697" s="51"/>
      <c r="FF697" s="51"/>
      <c r="FG697" s="51"/>
      <c r="FH697" s="51"/>
      <c r="FI697" s="51"/>
      <c r="FJ697" s="51"/>
      <c r="FK697" s="51"/>
      <c r="FL697" s="51"/>
      <c r="FM697" s="51"/>
      <c r="FN697" s="51"/>
      <c r="FO697" s="51"/>
      <c r="FP697" s="51"/>
      <c r="FQ697" s="51"/>
      <c r="FR697" s="51"/>
      <c r="FS697" s="51"/>
      <c r="FT697" s="51"/>
      <c r="FU697" s="51"/>
      <c r="FV697" s="51"/>
      <c r="FW697" s="51"/>
      <c r="FX697" s="51"/>
      <c r="FY697" s="51"/>
      <c r="FZ697" s="51"/>
      <c r="GA697" s="51"/>
      <c r="GB697" s="51"/>
      <c r="GC697" s="51"/>
      <c r="GD697" s="51"/>
      <c r="GE697" s="51"/>
      <c r="GF697" s="51"/>
      <c r="GG697" s="51"/>
      <c r="GH697" s="51"/>
      <c r="GI697" s="51"/>
      <c r="GJ697" s="51"/>
      <c r="GK697" s="51"/>
      <c r="GL697" s="51"/>
      <c r="GM697" s="51"/>
      <c r="GN697" s="51"/>
      <c r="GO697" s="51"/>
      <c r="GP697" s="51"/>
      <c r="GQ697" s="51"/>
      <c r="GR697" s="51"/>
      <c r="GS697" s="51"/>
      <c r="GT697" s="51"/>
      <c r="GU697" s="51"/>
      <c r="GV697" s="51"/>
      <c r="GW697" s="51"/>
      <c r="GX697" s="51"/>
      <c r="GY697" s="51"/>
      <c r="GZ697" s="51"/>
      <c r="HA697" s="51"/>
      <c r="HB697" s="51"/>
      <c r="HC697" s="51"/>
      <c r="HD697" s="51"/>
      <c r="HE697" s="51"/>
      <c r="HF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c r="BS698" s="51"/>
      <c r="BT698" s="51"/>
      <c r="BU698" s="51"/>
      <c r="BV698" s="51"/>
      <c r="BW698" s="51"/>
      <c r="BX698" s="51"/>
      <c r="BY698" s="51"/>
      <c r="BZ698" s="51"/>
      <c r="CA698" s="51"/>
      <c r="CB698" s="51"/>
      <c r="CC698" s="51"/>
      <c r="CD698" s="51"/>
      <c r="CE698" s="51"/>
      <c r="CF698" s="51"/>
      <c r="CG698" s="51"/>
      <c r="CH698" s="51"/>
      <c r="CI698" s="51"/>
      <c r="CJ698" s="51"/>
      <c r="CK698" s="51"/>
      <c r="CL698" s="51"/>
      <c r="CM698" s="51"/>
      <c r="CN698" s="51"/>
      <c r="CO698" s="51"/>
      <c r="CP698" s="51"/>
      <c r="CQ698" s="51"/>
      <c r="CR698" s="51"/>
      <c r="CS698" s="51"/>
      <c r="CT698" s="51"/>
      <c r="CU698" s="51"/>
      <c r="CV698" s="51"/>
      <c r="CW698" s="51"/>
      <c r="CX698" s="51"/>
      <c r="CY698" s="51"/>
      <c r="CZ698" s="51"/>
      <c r="DA698" s="51"/>
      <c r="DB698" s="51"/>
      <c r="DC698" s="51"/>
      <c r="DD698" s="51"/>
      <c r="DE698" s="51"/>
      <c r="DF698" s="51"/>
      <c r="DG698" s="51"/>
      <c r="DH698" s="51"/>
      <c r="DI698" s="51"/>
      <c r="DJ698" s="51"/>
      <c r="DK698" s="51"/>
      <c r="DL698" s="51"/>
      <c r="DM698" s="51"/>
      <c r="DN698" s="51"/>
      <c r="DO698" s="51"/>
      <c r="DP698" s="51"/>
      <c r="DQ698" s="51"/>
      <c r="DR698" s="51"/>
      <c r="DS698" s="51"/>
      <c r="DT698" s="51"/>
      <c r="DU698" s="51"/>
      <c r="DV698" s="51"/>
      <c r="DW698" s="51"/>
      <c r="DX698" s="51"/>
      <c r="DY698" s="51"/>
      <c r="DZ698" s="51"/>
      <c r="EA698" s="51"/>
      <c r="EB698" s="51"/>
      <c r="EC698" s="51"/>
      <c r="ED698" s="51"/>
      <c r="EE698" s="51"/>
      <c r="EF698" s="51"/>
      <c r="EG698" s="51"/>
      <c r="EH698" s="51"/>
      <c r="EI698" s="51"/>
      <c r="EJ698" s="51"/>
      <c r="EK698" s="51"/>
      <c r="EL698" s="51"/>
      <c r="EM698" s="51"/>
      <c r="EN698" s="51"/>
      <c r="EO698" s="51"/>
      <c r="EP698" s="51"/>
      <c r="EQ698" s="51"/>
      <c r="ER698" s="51"/>
      <c r="ES698" s="51"/>
      <c r="ET698" s="51"/>
      <c r="EU698" s="51"/>
      <c r="EV698" s="51"/>
      <c r="EW698" s="51"/>
      <c r="EX698" s="51"/>
      <c r="EY698" s="51"/>
      <c r="EZ698" s="51"/>
      <c r="FA698" s="51"/>
      <c r="FB698" s="51"/>
      <c r="FC698" s="51"/>
      <c r="FD698" s="51"/>
      <c r="FE698" s="51"/>
      <c r="FF698" s="51"/>
      <c r="FG698" s="51"/>
      <c r="FH698" s="51"/>
      <c r="FI698" s="51"/>
      <c r="FJ698" s="51"/>
      <c r="FK698" s="51"/>
      <c r="FL698" s="51"/>
      <c r="FM698" s="51"/>
      <c r="FN698" s="51"/>
      <c r="FO698" s="51"/>
      <c r="FP698" s="51"/>
      <c r="FQ698" s="51"/>
      <c r="FR698" s="51"/>
      <c r="FS698" s="51"/>
      <c r="FT698" s="51"/>
      <c r="FU698" s="51"/>
      <c r="FV698" s="51"/>
      <c r="FW698" s="51"/>
      <c r="FX698" s="51"/>
      <c r="FY698" s="51"/>
      <c r="FZ698" s="51"/>
      <c r="GA698" s="51"/>
      <c r="GB698" s="51"/>
      <c r="GC698" s="51"/>
      <c r="GD698" s="51"/>
      <c r="GE698" s="51"/>
      <c r="GF698" s="51"/>
      <c r="GG698" s="51"/>
      <c r="GH698" s="51"/>
      <c r="GI698" s="51"/>
      <c r="GJ698" s="51"/>
      <c r="GK698" s="51"/>
      <c r="GL698" s="51"/>
      <c r="GM698" s="51"/>
      <c r="GN698" s="51"/>
      <c r="GO698" s="51"/>
      <c r="GP698" s="51"/>
      <c r="GQ698" s="51"/>
      <c r="GR698" s="51"/>
      <c r="GS698" s="51"/>
      <c r="GT698" s="51"/>
      <c r="GU698" s="51"/>
      <c r="GV698" s="51"/>
      <c r="GW698" s="51"/>
      <c r="GX698" s="51"/>
      <c r="GY698" s="51"/>
      <c r="GZ698" s="51"/>
      <c r="HA698" s="51"/>
      <c r="HB698" s="51"/>
      <c r="HC698" s="51"/>
      <c r="HD698" s="51"/>
      <c r="HE698" s="51"/>
      <c r="HF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1"/>
      <c r="BZ699" s="51"/>
      <c r="CA699" s="51"/>
      <c r="CB699" s="51"/>
      <c r="CC699" s="51"/>
      <c r="CD699" s="51"/>
      <c r="CE699" s="51"/>
      <c r="CF699" s="51"/>
      <c r="CG699" s="51"/>
      <c r="CH699" s="51"/>
      <c r="CI699" s="51"/>
      <c r="CJ699" s="51"/>
      <c r="CK699" s="51"/>
      <c r="CL699" s="51"/>
      <c r="CM699" s="51"/>
      <c r="CN699" s="51"/>
      <c r="CO699" s="51"/>
      <c r="CP699" s="51"/>
      <c r="CQ699" s="51"/>
      <c r="CR699" s="51"/>
      <c r="CS699" s="51"/>
      <c r="CT699" s="51"/>
      <c r="CU699" s="51"/>
      <c r="CV699" s="51"/>
      <c r="CW699" s="51"/>
      <c r="CX699" s="51"/>
      <c r="CY699" s="51"/>
      <c r="CZ699" s="51"/>
      <c r="DA699" s="51"/>
      <c r="DB699" s="51"/>
      <c r="DC699" s="51"/>
      <c r="DD699" s="51"/>
      <c r="DE699" s="51"/>
      <c r="DF699" s="51"/>
      <c r="DG699" s="51"/>
      <c r="DH699" s="51"/>
      <c r="DI699" s="51"/>
      <c r="DJ699" s="51"/>
      <c r="DK699" s="51"/>
      <c r="DL699" s="51"/>
      <c r="DM699" s="51"/>
      <c r="DN699" s="51"/>
      <c r="DO699" s="51"/>
      <c r="DP699" s="51"/>
      <c r="DQ699" s="51"/>
      <c r="DR699" s="51"/>
      <c r="DS699" s="51"/>
      <c r="DT699" s="51"/>
      <c r="DU699" s="51"/>
      <c r="DV699" s="51"/>
      <c r="DW699" s="51"/>
      <c r="DX699" s="51"/>
      <c r="DY699" s="51"/>
      <c r="DZ699" s="51"/>
      <c r="EA699" s="51"/>
      <c r="EB699" s="51"/>
      <c r="EC699" s="51"/>
      <c r="ED699" s="51"/>
      <c r="EE699" s="51"/>
      <c r="EF699" s="51"/>
      <c r="EG699" s="51"/>
      <c r="EH699" s="51"/>
      <c r="EI699" s="51"/>
      <c r="EJ699" s="51"/>
      <c r="EK699" s="51"/>
      <c r="EL699" s="51"/>
      <c r="EM699" s="51"/>
      <c r="EN699" s="51"/>
      <c r="EO699" s="51"/>
      <c r="EP699" s="51"/>
      <c r="EQ699" s="51"/>
      <c r="ER699" s="51"/>
      <c r="ES699" s="51"/>
      <c r="ET699" s="51"/>
      <c r="EU699" s="51"/>
      <c r="EV699" s="51"/>
      <c r="EW699" s="51"/>
      <c r="EX699" s="51"/>
      <c r="EY699" s="51"/>
      <c r="EZ699" s="51"/>
      <c r="FA699" s="51"/>
      <c r="FB699" s="51"/>
      <c r="FC699" s="51"/>
      <c r="FD699" s="51"/>
      <c r="FE699" s="51"/>
      <c r="FF699" s="51"/>
      <c r="FG699" s="51"/>
      <c r="FH699" s="51"/>
      <c r="FI699" s="51"/>
      <c r="FJ699" s="51"/>
      <c r="FK699" s="51"/>
      <c r="FL699" s="51"/>
      <c r="FM699" s="51"/>
      <c r="FN699" s="51"/>
      <c r="FO699" s="51"/>
      <c r="FP699" s="51"/>
      <c r="FQ699" s="51"/>
      <c r="FR699" s="51"/>
      <c r="FS699" s="51"/>
      <c r="FT699" s="51"/>
      <c r="FU699" s="51"/>
      <c r="FV699" s="51"/>
      <c r="FW699" s="51"/>
      <c r="FX699" s="51"/>
      <c r="FY699" s="51"/>
      <c r="FZ699" s="51"/>
      <c r="GA699" s="51"/>
      <c r="GB699" s="51"/>
      <c r="GC699" s="51"/>
      <c r="GD699" s="51"/>
      <c r="GE699" s="51"/>
      <c r="GF699" s="51"/>
      <c r="GG699" s="51"/>
      <c r="GH699" s="51"/>
      <c r="GI699" s="51"/>
      <c r="GJ699" s="51"/>
      <c r="GK699" s="51"/>
      <c r="GL699" s="51"/>
      <c r="GM699" s="51"/>
      <c r="GN699" s="51"/>
      <c r="GO699" s="51"/>
      <c r="GP699" s="51"/>
      <c r="GQ699" s="51"/>
      <c r="GR699" s="51"/>
      <c r="GS699" s="51"/>
      <c r="GT699" s="51"/>
      <c r="GU699" s="51"/>
      <c r="GV699" s="51"/>
      <c r="GW699" s="51"/>
      <c r="GX699" s="51"/>
      <c r="GY699" s="51"/>
      <c r="GZ699" s="51"/>
      <c r="HA699" s="51"/>
      <c r="HB699" s="51"/>
      <c r="HC699" s="51"/>
      <c r="HD699" s="51"/>
      <c r="HE699" s="51"/>
      <c r="HF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1"/>
      <c r="BZ700" s="51"/>
      <c r="CA700" s="51"/>
      <c r="CB700" s="51"/>
      <c r="CC700" s="51"/>
      <c r="CD700" s="51"/>
      <c r="CE700" s="51"/>
      <c r="CF700" s="51"/>
      <c r="CG700" s="51"/>
      <c r="CH700" s="51"/>
      <c r="CI700" s="51"/>
      <c r="CJ700" s="51"/>
      <c r="CK700" s="51"/>
      <c r="CL700" s="51"/>
      <c r="CM700" s="51"/>
      <c r="CN700" s="51"/>
      <c r="CO700" s="51"/>
      <c r="CP700" s="51"/>
      <c r="CQ700" s="51"/>
      <c r="CR700" s="51"/>
      <c r="CS700" s="51"/>
      <c r="CT700" s="51"/>
      <c r="CU700" s="51"/>
      <c r="CV700" s="51"/>
      <c r="CW700" s="51"/>
      <c r="CX700" s="51"/>
      <c r="CY700" s="51"/>
      <c r="CZ700" s="51"/>
      <c r="DA700" s="51"/>
      <c r="DB700" s="51"/>
      <c r="DC700" s="51"/>
      <c r="DD700" s="51"/>
      <c r="DE700" s="51"/>
      <c r="DF700" s="51"/>
      <c r="DG700" s="51"/>
      <c r="DH700" s="51"/>
      <c r="DI700" s="51"/>
      <c r="DJ700" s="51"/>
      <c r="DK700" s="51"/>
      <c r="DL700" s="51"/>
      <c r="DM700" s="51"/>
      <c r="DN700" s="51"/>
      <c r="DO700" s="51"/>
      <c r="DP700" s="51"/>
      <c r="DQ700" s="51"/>
      <c r="DR700" s="51"/>
      <c r="DS700" s="51"/>
      <c r="DT700" s="51"/>
      <c r="DU700" s="51"/>
      <c r="DV700" s="51"/>
      <c r="DW700" s="51"/>
      <c r="DX700" s="51"/>
      <c r="DY700" s="51"/>
      <c r="DZ700" s="51"/>
      <c r="EA700" s="51"/>
      <c r="EB700" s="51"/>
      <c r="EC700" s="51"/>
      <c r="ED700" s="51"/>
      <c r="EE700" s="51"/>
      <c r="EF700" s="51"/>
      <c r="EG700" s="51"/>
      <c r="EH700" s="51"/>
      <c r="EI700" s="51"/>
      <c r="EJ700" s="51"/>
      <c r="EK700" s="51"/>
      <c r="EL700" s="51"/>
      <c r="EM700" s="51"/>
      <c r="EN700" s="51"/>
      <c r="EO700" s="51"/>
      <c r="EP700" s="51"/>
      <c r="EQ700" s="51"/>
      <c r="ER700" s="51"/>
      <c r="ES700" s="51"/>
      <c r="ET700" s="51"/>
      <c r="EU700" s="51"/>
      <c r="EV700" s="51"/>
      <c r="EW700" s="51"/>
      <c r="EX700" s="51"/>
      <c r="EY700" s="51"/>
      <c r="EZ700" s="51"/>
      <c r="FA700" s="51"/>
      <c r="FB700" s="51"/>
      <c r="FC700" s="51"/>
      <c r="FD700" s="51"/>
      <c r="FE700" s="51"/>
      <c r="FF700" s="51"/>
      <c r="FG700" s="51"/>
      <c r="FH700" s="51"/>
      <c r="FI700" s="51"/>
      <c r="FJ700" s="51"/>
      <c r="FK700" s="51"/>
      <c r="FL700" s="51"/>
      <c r="FM700" s="51"/>
      <c r="FN700" s="51"/>
      <c r="FO700" s="51"/>
      <c r="FP700" s="51"/>
      <c r="FQ700" s="51"/>
      <c r="FR700" s="51"/>
      <c r="FS700" s="51"/>
      <c r="FT700" s="51"/>
      <c r="FU700" s="51"/>
      <c r="FV700" s="51"/>
      <c r="FW700" s="51"/>
      <c r="FX700" s="51"/>
      <c r="FY700" s="51"/>
      <c r="FZ700" s="51"/>
      <c r="GA700" s="51"/>
      <c r="GB700" s="51"/>
      <c r="GC700" s="51"/>
      <c r="GD700" s="51"/>
      <c r="GE700" s="51"/>
      <c r="GF700" s="51"/>
      <c r="GG700" s="51"/>
      <c r="GH700" s="51"/>
      <c r="GI700" s="51"/>
      <c r="GJ700" s="51"/>
      <c r="GK700" s="51"/>
      <c r="GL700" s="51"/>
      <c r="GM700" s="51"/>
      <c r="GN700" s="51"/>
      <c r="GO700" s="51"/>
      <c r="GP700" s="51"/>
      <c r="GQ700" s="51"/>
      <c r="GR700" s="51"/>
      <c r="GS700" s="51"/>
      <c r="GT700" s="51"/>
      <c r="GU700" s="51"/>
      <c r="GV700" s="51"/>
      <c r="GW700" s="51"/>
      <c r="GX700" s="51"/>
      <c r="GY700" s="51"/>
      <c r="GZ700" s="51"/>
      <c r="HA700" s="51"/>
      <c r="HB700" s="51"/>
      <c r="HC700" s="51"/>
      <c r="HD700" s="51"/>
      <c r="HE700" s="51"/>
      <c r="HF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1"/>
      <c r="BZ701" s="51"/>
      <c r="CA701" s="51"/>
      <c r="CB701" s="51"/>
      <c r="CC701" s="51"/>
      <c r="CD701" s="51"/>
      <c r="CE701" s="51"/>
      <c r="CF701" s="51"/>
      <c r="CG701" s="51"/>
      <c r="CH701" s="51"/>
      <c r="CI701" s="51"/>
      <c r="CJ701" s="51"/>
      <c r="CK701" s="51"/>
      <c r="CL701" s="51"/>
      <c r="CM701" s="51"/>
      <c r="CN701" s="51"/>
      <c r="CO701" s="51"/>
      <c r="CP701" s="51"/>
      <c r="CQ701" s="51"/>
      <c r="CR701" s="51"/>
      <c r="CS701" s="51"/>
      <c r="CT701" s="51"/>
      <c r="CU701" s="51"/>
      <c r="CV701" s="51"/>
      <c r="CW701" s="51"/>
      <c r="CX701" s="51"/>
      <c r="CY701" s="51"/>
      <c r="CZ701" s="51"/>
      <c r="DA701" s="51"/>
      <c r="DB701" s="51"/>
      <c r="DC701" s="51"/>
      <c r="DD701" s="51"/>
      <c r="DE701" s="51"/>
      <c r="DF701" s="51"/>
      <c r="DG701" s="51"/>
      <c r="DH701" s="51"/>
      <c r="DI701" s="51"/>
      <c r="DJ701" s="51"/>
      <c r="DK701" s="51"/>
      <c r="DL701" s="51"/>
      <c r="DM701" s="51"/>
      <c r="DN701" s="51"/>
      <c r="DO701" s="51"/>
      <c r="DP701" s="51"/>
      <c r="DQ701" s="51"/>
      <c r="DR701" s="51"/>
      <c r="DS701" s="51"/>
      <c r="DT701" s="51"/>
      <c r="DU701" s="51"/>
      <c r="DV701" s="51"/>
      <c r="DW701" s="51"/>
      <c r="DX701" s="51"/>
      <c r="DY701" s="51"/>
      <c r="DZ701" s="51"/>
      <c r="EA701" s="51"/>
      <c r="EB701" s="51"/>
      <c r="EC701" s="51"/>
      <c r="ED701" s="51"/>
      <c r="EE701" s="51"/>
      <c r="EF701" s="51"/>
      <c r="EG701" s="51"/>
      <c r="EH701" s="51"/>
      <c r="EI701" s="51"/>
      <c r="EJ701" s="51"/>
      <c r="EK701" s="51"/>
      <c r="EL701" s="51"/>
      <c r="EM701" s="51"/>
      <c r="EN701" s="51"/>
      <c r="EO701" s="51"/>
      <c r="EP701" s="51"/>
      <c r="EQ701" s="51"/>
      <c r="ER701" s="51"/>
      <c r="ES701" s="51"/>
      <c r="ET701" s="51"/>
      <c r="EU701" s="51"/>
      <c r="EV701" s="51"/>
      <c r="EW701" s="51"/>
      <c r="EX701" s="51"/>
      <c r="EY701" s="51"/>
      <c r="EZ701" s="51"/>
      <c r="FA701" s="51"/>
      <c r="FB701" s="51"/>
      <c r="FC701" s="51"/>
      <c r="FD701" s="51"/>
      <c r="FE701" s="51"/>
      <c r="FF701" s="51"/>
      <c r="FG701" s="51"/>
      <c r="FH701" s="51"/>
      <c r="FI701" s="51"/>
      <c r="FJ701" s="51"/>
      <c r="FK701" s="51"/>
      <c r="FL701" s="51"/>
      <c r="FM701" s="51"/>
      <c r="FN701" s="51"/>
      <c r="FO701" s="51"/>
      <c r="FP701" s="51"/>
      <c r="FQ701" s="51"/>
      <c r="FR701" s="51"/>
      <c r="FS701" s="51"/>
      <c r="FT701" s="51"/>
      <c r="FU701" s="51"/>
      <c r="FV701" s="51"/>
      <c r="FW701" s="51"/>
      <c r="FX701" s="51"/>
      <c r="FY701" s="51"/>
      <c r="FZ701" s="51"/>
      <c r="GA701" s="51"/>
      <c r="GB701" s="51"/>
      <c r="GC701" s="51"/>
      <c r="GD701" s="51"/>
      <c r="GE701" s="51"/>
      <c r="GF701" s="51"/>
      <c r="GG701" s="51"/>
      <c r="GH701" s="51"/>
      <c r="GI701" s="51"/>
      <c r="GJ701" s="51"/>
      <c r="GK701" s="51"/>
      <c r="GL701" s="51"/>
      <c r="GM701" s="51"/>
      <c r="GN701" s="51"/>
      <c r="GO701" s="51"/>
      <c r="GP701" s="51"/>
      <c r="GQ701" s="51"/>
      <c r="GR701" s="51"/>
      <c r="GS701" s="51"/>
      <c r="GT701" s="51"/>
      <c r="GU701" s="51"/>
      <c r="GV701" s="51"/>
      <c r="GW701" s="51"/>
      <c r="GX701" s="51"/>
      <c r="GY701" s="51"/>
      <c r="GZ701" s="51"/>
      <c r="HA701" s="51"/>
      <c r="HB701" s="51"/>
      <c r="HC701" s="51"/>
      <c r="HD701" s="51"/>
      <c r="HE701" s="51"/>
      <c r="HF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1"/>
      <c r="BZ702" s="51"/>
      <c r="CA702" s="51"/>
      <c r="CB702" s="51"/>
      <c r="CC702" s="51"/>
      <c r="CD702" s="51"/>
      <c r="CE702" s="51"/>
      <c r="CF702" s="51"/>
      <c r="CG702" s="51"/>
      <c r="CH702" s="51"/>
      <c r="CI702" s="51"/>
      <c r="CJ702" s="51"/>
      <c r="CK702" s="51"/>
      <c r="CL702" s="51"/>
      <c r="CM702" s="51"/>
      <c r="CN702" s="51"/>
      <c r="CO702" s="51"/>
      <c r="CP702" s="51"/>
      <c r="CQ702" s="51"/>
      <c r="CR702" s="51"/>
      <c r="CS702" s="51"/>
      <c r="CT702" s="51"/>
      <c r="CU702" s="51"/>
      <c r="CV702" s="51"/>
      <c r="CW702" s="51"/>
      <c r="CX702" s="51"/>
      <c r="CY702" s="51"/>
      <c r="CZ702" s="51"/>
      <c r="DA702" s="51"/>
      <c r="DB702" s="51"/>
      <c r="DC702" s="51"/>
      <c r="DD702" s="51"/>
      <c r="DE702" s="51"/>
      <c r="DF702" s="51"/>
      <c r="DG702" s="51"/>
      <c r="DH702" s="51"/>
      <c r="DI702" s="51"/>
      <c r="DJ702" s="51"/>
      <c r="DK702" s="51"/>
      <c r="DL702" s="51"/>
      <c r="DM702" s="51"/>
      <c r="DN702" s="51"/>
      <c r="DO702" s="51"/>
      <c r="DP702" s="51"/>
      <c r="DQ702" s="51"/>
      <c r="DR702" s="51"/>
      <c r="DS702" s="51"/>
      <c r="DT702" s="51"/>
      <c r="DU702" s="51"/>
      <c r="DV702" s="51"/>
      <c r="DW702" s="51"/>
      <c r="DX702" s="51"/>
      <c r="DY702" s="51"/>
      <c r="DZ702" s="51"/>
      <c r="EA702" s="51"/>
      <c r="EB702" s="51"/>
      <c r="EC702" s="51"/>
      <c r="ED702" s="51"/>
      <c r="EE702" s="51"/>
      <c r="EF702" s="51"/>
      <c r="EG702" s="51"/>
      <c r="EH702" s="51"/>
      <c r="EI702" s="51"/>
      <c r="EJ702" s="51"/>
      <c r="EK702" s="51"/>
      <c r="EL702" s="51"/>
      <c r="EM702" s="51"/>
      <c r="EN702" s="51"/>
      <c r="EO702" s="51"/>
      <c r="EP702" s="51"/>
      <c r="EQ702" s="51"/>
      <c r="ER702" s="51"/>
      <c r="ES702" s="51"/>
      <c r="ET702" s="51"/>
      <c r="EU702" s="51"/>
      <c r="EV702" s="51"/>
      <c r="EW702" s="51"/>
      <c r="EX702" s="51"/>
      <c r="EY702" s="51"/>
      <c r="EZ702" s="51"/>
      <c r="FA702" s="51"/>
      <c r="FB702" s="51"/>
      <c r="FC702" s="51"/>
      <c r="FD702" s="51"/>
      <c r="FE702" s="51"/>
      <c r="FF702" s="51"/>
      <c r="FG702" s="51"/>
      <c r="FH702" s="51"/>
      <c r="FI702" s="51"/>
      <c r="FJ702" s="51"/>
      <c r="FK702" s="51"/>
      <c r="FL702" s="51"/>
      <c r="FM702" s="51"/>
      <c r="FN702" s="51"/>
      <c r="FO702" s="51"/>
      <c r="FP702" s="51"/>
      <c r="FQ702" s="51"/>
      <c r="FR702" s="51"/>
      <c r="FS702" s="51"/>
      <c r="FT702" s="51"/>
      <c r="FU702" s="51"/>
      <c r="FV702" s="51"/>
      <c r="FW702" s="51"/>
      <c r="FX702" s="51"/>
      <c r="FY702" s="51"/>
      <c r="FZ702" s="51"/>
      <c r="GA702" s="51"/>
      <c r="GB702" s="51"/>
      <c r="GC702" s="51"/>
      <c r="GD702" s="51"/>
      <c r="GE702" s="51"/>
      <c r="GF702" s="51"/>
      <c r="GG702" s="51"/>
      <c r="GH702" s="51"/>
      <c r="GI702" s="51"/>
      <c r="GJ702" s="51"/>
      <c r="GK702" s="51"/>
      <c r="GL702" s="51"/>
      <c r="GM702" s="51"/>
      <c r="GN702" s="51"/>
      <c r="GO702" s="51"/>
      <c r="GP702" s="51"/>
      <c r="GQ702" s="51"/>
      <c r="GR702" s="51"/>
      <c r="GS702" s="51"/>
      <c r="GT702" s="51"/>
      <c r="GU702" s="51"/>
      <c r="GV702" s="51"/>
      <c r="GW702" s="51"/>
      <c r="GX702" s="51"/>
      <c r="GY702" s="51"/>
      <c r="GZ702" s="51"/>
      <c r="HA702" s="51"/>
      <c r="HB702" s="51"/>
      <c r="HC702" s="51"/>
      <c r="HD702" s="51"/>
      <c r="HE702" s="51"/>
      <c r="HF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1"/>
      <c r="BZ703" s="51"/>
      <c r="CA703" s="51"/>
      <c r="CB703" s="51"/>
      <c r="CC703" s="51"/>
      <c r="CD703" s="51"/>
      <c r="CE703" s="51"/>
      <c r="CF703" s="51"/>
      <c r="CG703" s="51"/>
      <c r="CH703" s="51"/>
      <c r="CI703" s="51"/>
      <c r="CJ703" s="51"/>
      <c r="CK703" s="51"/>
      <c r="CL703" s="51"/>
      <c r="CM703" s="51"/>
      <c r="CN703" s="51"/>
      <c r="CO703" s="51"/>
      <c r="CP703" s="51"/>
      <c r="CQ703" s="51"/>
      <c r="CR703" s="51"/>
      <c r="CS703" s="51"/>
      <c r="CT703" s="51"/>
      <c r="CU703" s="51"/>
      <c r="CV703" s="51"/>
      <c r="CW703" s="51"/>
      <c r="CX703" s="51"/>
      <c r="CY703" s="51"/>
      <c r="CZ703" s="51"/>
      <c r="DA703" s="51"/>
      <c r="DB703" s="51"/>
      <c r="DC703" s="51"/>
      <c r="DD703" s="51"/>
      <c r="DE703" s="51"/>
      <c r="DF703" s="51"/>
      <c r="DG703" s="51"/>
      <c r="DH703" s="51"/>
      <c r="DI703" s="51"/>
      <c r="DJ703" s="51"/>
      <c r="DK703" s="51"/>
      <c r="DL703" s="51"/>
      <c r="DM703" s="51"/>
      <c r="DN703" s="51"/>
      <c r="DO703" s="51"/>
      <c r="DP703" s="51"/>
      <c r="DQ703" s="51"/>
      <c r="DR703" s="51"/>
      <c r="DS703" s="51"/>
      <c r="DT703" s="51"/>
      <c r="DU703" s="51"/>
      <c r="DV703" s="51"/>
      <c r="DW703" s="51"/>
      <c r="DX703" s="51"/>
      <c r="DY703" s="51"/>
      <c r="DZ703" s="51"/>
      <c r="EA703" s="51"/>
      <c r="EB703" s="51"/>
      <c r="EC703" s="51"/>
      <c r="ED703" s="51"/>
      <c r="EE703" s="51"/>
      <c r="EF703" s="51"/>
      <c r="EG703" s="51"/>
      <c r="EH703" s="51"/>
      <c r="EI703" s="51"/>
      <c r="EJ703" s="51"/>
      <c r="EK703" s="51"/>
      <c r="EL703" s="51"/>
      <c r="EM703" s="51"/>
      <c r="EN703" s="51"/>
      <c r="EO703" s="51"/>
      <c r="EP703" s="51"/>
      <c r="EQ703" s="51"/>
      <c r="ER703" s="51"/>
      <c r="ES703" s="51"/>
      <c r="ET703" s="51"/>
      <c r="EU703" s="51"/>
      <c r="EV703" s="51"/>
      <c r="EW703" s="51"/>
      <c r="EX703" s="51"/>
      <c r="EY703" s="51"/>
      <c r="EZ703" s="51"/>
      <c r="FA703" s="51"/>
      <c r="FB703" s="51"/>
      <c r="FC703" s="51"/>
      <c r="FD703" s="51"/>
      <c r="FE703" s="51"/>
      <c r="FF703" s="51"/>
      <c r="FG703" s="51"/>
      <c r="FH703" s="51"/>
      <c r="FI703" s="51"/>
      <c r="FJ703" s="51"/>
      <c r="FK703" s="51"/>
      <c r="FL703" s="51"/>
      <c r="FM703" s="51"/>
      <c r="FN703" s="51"/>
      <c r="FO703" s="51"/>
      <c r="FP703" s="51"/>
      <c r="FQ703" s="51"/>
      <c r="FR703" s="51"/>
      <c r="FS703" s="51"/>
      <c r="FT703" s="51"/>
      <c r="FU703" s="51"/>
      <c r="FV703" s="51"/>
      <c r="FW703" s="51"/>
      <c r="FX703" s="51"/>
      <c r="FY703" s="51"/>
      <c r="FZ703" s="51"/>
      <c r="GA703" s="51"/>
      <c r="GB703" s="51"/>
      <c r="GC703" s="51"/>
      <c r="GD703" s="51"/>
      <c r="GE703" s="51"/>
      <c r="GF703" s="51"/>
      <c r="GG703" s="51"/>
      <c r="GH703" s="51"/>
      <c r="GI703" s="51"/>
      <c r="GJ703" s="51"/>
      <c r="GK703" s="51"/>
      <c r="GL703" s="51"/>
      <c r="GM703" s="51"/>
      <c r="GN703" s="51"/>
      <c r="GO703" s="51"/>
      <c r="GP703" s="51"/>
      <c r="GQ703" s="51"/>
      <c r="GR703" s="51"/>
      <c r="GS703" s="51"/>
      <c r="GT703" s="51"/>
      <c r="GU703" s="51"/>
      <c r="GV703" s="51"/>
      <c r="GW703" s="51"/>
      <c r="GX703" s="51"/>
      <c r="GY703" s="51"/>
      <c r="GZ703" s="51"/>
      <c r="HA703" s="51"/>
      <c r="HB703" s="51"/>
      <c r="HC703" s="51"/>
      <c r="HD703" s="51"/>
      <c r="HE703" s="51"/>
      <c r="HF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1"/>
      <c r="BZ704" s="51"/>
      <c r="CA704" s="51"/>
      <c r="CB704" s="51"/>
      <c r="CC704" s="51"/>
      <c r="CD704" s="51"/>
      <c r="CE704" s="51"/>
      <c r="CF704" s="51"/>
      <c r="CG704" s="51"/>
      <c r="CH704" s="51"/>
      <c r="CI704" s="51"/>
      <c r="CJ704" s="51"/>
      <c r="CK704" s="51"/>
      <c r="CL704" s="51"/>
      <c r="CM704" s="51"/>
      <c r="CN704" s="51"/>
      <c r="CO704" s="51"/>
      <c r="CP704" s="51"/>
      <c r="CQ704" s="51"/>
      <c r="CR704" s="51"/>
      <c r="CS704" s="51"/>
      <c r="CT704" s="51"/>
      <c r="CU704" s="51"/>
      <c r="CV704" s="51"/>
      <c r="CW704" s="51"/>
      <c r="CX704" s="51"/>
      <c r="CY704" s="51"/>
      <c r="CZ704" s="51"/>
      <c r="DA704" s="51"/>
      <c r="DB704" s="51"/>
      <c r="DC704" s="51"/>
      <c r="DD704" s="51"/>
      <c r="DE704" s="51"/>
      <c r="DF704" s="51"/>
      <c r="DG704" s="51"/>
      <c r="DH704" s="51"/>
      <c r="DI704" s="51"/>
      <c r="DJ704" s="51"/>
      <c r="DK704" s="51"/>
      <c r="DL704" s="51"/>
      <c r="DM704" s="51"/>
      <c r="DN704" s="51"/>
      <c r="DO704" s="51"/>
      <c r="DP704" s="51"/>
      <c r="DQ704" s="51"/>
      <c r="DR704" s="51"/>
      <c r="DS704" s="51"/>
      <c r="DT704" s="51"/>
      <c r="DU704" s="51"/>
      <c r="DV704" s="51"/>
      <c r="DW704" s="51"/>
      <c r="DX704" s="51"/>
      <c r="DY704" s="51"/>
      <c r="DZ704" s="51"/>
      <c r="EA704" s="51"/>
      <c r="EB704" s="51"/>
      <c r="EC704" s="51"/>
      <c r="ED704" s="51"/>
      <c r="EE704" s="51"/>
      <c r="EF704" s="51"/>
      <c r="EG704" s="51"/>
      <c r="EH704" s="51"/>
      <c r="EI704" s="51"/>
      <c r="EJ704" s="51"/>
      <c r="EK704" s="51"/>
      <c r="EL704" s="51"/>
      <c r="EM704" s="51"/>
      <c r="EN704" s="51"/>
      <c r="EO704" s="51"/>
      <c r="EP704" s="51"/>
      <c r="EQ704" s="51"/>
      <c r="ER704" s="51"/>
      <c r="ES704" s="51"/>
      <c r="ET704" s="51"/>
      <c r="EU704" s="51"/>
      <c r="EV704" s="51"/>
      <c r="EW704" s="51"/>
      <c r="EX704" s="51"/>
      <c r="EY704" s="51"/>
      <c r="EZ704" s="51"/>
      <c r="FA704" s="51"/>
      <c r="FB704" s="51"/>
      <c r="FC704" s="51"/>
      <c r="FD704" s="51"/>
      <c r="FE704" s="51"/>
      <c r="FF704" s="51"/>
      <c r="FG704" s="51"/>
      <c r="FH704" s="51"/>
      <c r="FI704" s="51"/>
      <c r="FJ704" s="51"/>
      <c r="FK704" s="51"/>
      <c r="FL704" s="51"/>
      <c r="FM704" s="51"/>
      <c r="FN704" s="51"/>
      <c r="FO704" s="51"/>
      <c r="FP704" s="51"/>
      <c r="FQ704" s="51"/>
      <c r="FR704" s="51"/>
      <c r="FS704" s="51"/>
      <c r="FT704" s="51"/>
      <c r="FU704" s="51"/>
      <c r="FV704" s="51"/>
      <c r="FW704" s="51"/>
      <c r="FX704" s="51"/>
      <c r="FY704" s="51"/>
      <c r="FZ704" s="51"/>
      <c r="GA704" s="51"/>
      <c r="GB704" s="51"/>
      <c r="GC704" s="51"/>
      <c r="GD704" s="51"/>
      <c r="GE704" s="51"/>
      <c r="GF704" s="51"/>
      <c r="GG704" s="51"/>
      <c r="GH704" s="51"/>
      <c r="GI704" s="51"/>
      <c r="GJ704" s="51"/>
      <c r="GK704" s="51"/>
      <c r="GL704" s="51"/>
      <c r="GM704" s="51"/>
      <c r="GN704" s="51"/>
      <c r="GO704" s="51"/>
      <c r="GP704" s="51"/>
      <c r="GQ704" s="51"/>
      <c r="GR704" s="51"/>
      <c r="GS704" s="51"/>
      <c r="GT704" s="51"/>
      <c r="GU704" s="51"/>
      <c r="GV704" s="51"/>
      <c r="GW704" s="51"/>
      <c r="GX704" s="51"/>
      <c r="GY704" s="51"/>
      <c r="GZ704" s="51"/>
      <c r="HA704" s="51"/>
      <c r="HB704" s="51"/>
      <c r="HC704" s="51"/>
      <c r="HD704" s="51"/>
      <c r="HE704" s="51"/>
      <c r="HF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1"/>
      <c r="BZ705" s="51"/>
      <c r="CA705" s="51"/>
      <c r="CB705" s="51"/>
      <c r="CC705" s="51"/>
      <c r="CD705" s="51"/>
      <c r="CE705" s="51"/>
      <c r="CF705" s="51"/>
      <c r="CG705" s="51"/>
      <c r="CH705" s="51"/>
      <c r="CI705" s="51"/>
      <c r="CJ705" s="51"/>
      <c r="CK705" s="51"/>
      <c r="CL705" s="51"/>
      <c r="CM705" s="51"/>
      <c r="CN705" s="51"/>
      <c r="CO705" s="51"/>
      <c r="CP705" s="51"/>
      <c r="CQ705" s="51"/>
      <c r="CR705" s="51"/>
      <c r="CS705" s="51"/>
      <c r="CT705" s="51"/>
      <c r="CU705" s="51"/>
      <c r="CV705" s="51"/>
      <c r="CW705" s="51"/>
      <c r="CX705" s="51"/>
      <c r="CY705" s="51"/>
      <c r="CZ705" s="51"/>
      <c r="DA705" s="51"/>
      <c r="DB705" s="51"/>
      <c r="DC705" s="51"/>
      <c r="DD705" s="51"/>
      <c r="DE705" s="51"/>
      <c r="DF705" s="51"/>
      <c r="DG705" s="51"/>
      <c r="DH705" s="51"/>
      <c r="DI705" s="51"/>
      <c r="DJ705" s="51"/>
      <c r="DK705" s="51"/>
      <c r="DL705" s="51"/>
      <c r="DM705" s="51"/>
      <c r="DN705" s="51"/>
      <c r="DO705" s="51"/>
      <c r="DP705" s="51"/>
      <c r="DQ705" s="51"/>
      <c r="DR705" s="51"/>
      <c r="DS705" s="51"/>
      <c r="DT705" s="51"/>
      <c r="DU705" s="51"/>
      <c r="DV705" s="51"/>
      <c r="DW705" s="51"/>
      <c r="DX705" s="51"/>
      <c r="DY705" s="51"/>
      <c r="DZ705" s="51"/>
      <c r="EA705" s="51"/>
      <c r="EB705" s="51"/>
      <c r="EC705" s="51"/>
      <c r="ED705" s="51"/>
      <c r="EE705" s="51"/>
      <c r="EF705" s="51"/>
      <c r="EG705" s="51"/>
      <c r="EH705" s="51"/>
      <c r="EI705" s="51"/>
      <c r="EJ705" s="51"/>
      <c r="EK705" s="51"/>
      <c r="EL705" s="51"/>
      <c r="EM705" s="51"/>
      <c r="EN705" s="51"/>
      <c r="EO705" s="51"/>
      <c r="EP705" s="51"/>
      <c r="EQ705" s="51"/>
      <c r="ER705" s="51"/>
      <c r="ES705" s="51"/>
      <c r="ET705" s="51"/>
      <c r="EU705" s="51"/>
      <c r="EV705" s="51"/>
      <c r="EW705" s="51"/>
      <c r="EX705" s="51"/>
      <c r="EY705" s="51"/>
      <c r="EZ705" s="51"/>
      <c r="FA705" s="51"/>
      <c r="FB705" s="51"/>
      <c r="FC705" s="51"/>
      <c r="FD705" s="51"/>
      <c r="FE705" s="51"/>
      <c r="FF705" s="51"/>
      <c r="FG705" s="51"/>
      <c r="FH705" s="51"/>
      <c r="FI705" s="51"/>
      <c r="FJ705" s="51"/>
      <c r="FK705" s="51"/>
      <c r="FL705" s="51"/>
      <c r="FM705" s="51"/>
      <c r="FN705" s="51"/>
      <c r="FO705" s="51"/>
      <c r="FP705" s="51"/>
      <c r="FQ705" s="51"/>
      <c r="FR705" s="51"/>
      <c r="FS705" s="51"/>
      <c r="FT705" s="51"/>
      <c r="FU705" s="51"/>
      <c r="FV705" s="51"/>
      <c r="FW705" s="51"/>
      <c r="FX705" s="51"/>
      <c r="FY705" s="51"/>
      <c r="FZ705" s="51"/>
      <c r="GA705" s="51"/>
      <c r="GB705" s="51"/>
      <c r="GC705" s="51"/>
      <c r="GD705" s="51"/>
      <c r="GE705" s="51"/>
      <c r="GF705" s="51"/>
      <c r="GG705" s="51"/>
      <c r="GH705" s="51"/>
      <c r="GI705" s="51"/>
      <c r="GJ705" s="51"/>
      <c r="GK705" s="51"/>
      <c r="GL705" s="51"/>
      <c r="GM705" s="51"/>
      <c r="GN705" s="51"/>
      <c r="GO705" s="51"/>
      <c r="GP705" s="51"/>
      <c r="GQ705" s="51"/>
      <c r="GR705" s="51"/>
      <c r="GS705" s="51"/>
      <c r="GT705" s="51"/>
      <c r="GU705" s="51"/>
      <c r="GV705" s="51"/>
      <c r="GW705" s="51"/>
      <c r="GX705" s="51"/>
      <c r="GY705" s="51"/>
      <c r="GZ705" s="51"/>
      <c r="HA705" s="51"/>
      <c r="HB705" s="51"/>
      <c r="HC705" s="51"/>
      <c r="HD705" s="51"/>
      <c r="HE705" s="51"/>
      <c r="HF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1"/>
      <c r="BZ706" s="51"/>
      <c r="CA706" s="51"/>
      <c r="CB706" s="51"/>
      <c r="CC706" s="51"/>
      <c r="CD706" s="51"/>
      <c r="CE706" s="51"/>
      <c r="CF706" s="51"/>
      <c r="CG706" s="51"/>
      <c r="CH706" s="51"/>
      <c r="CI706" s="51"/>
      <c r="CJ706" s="51"/>
      <c r="CK706" s="51"/>
      <c r="CL706" s="51"/>
      <c r="CM706" s="51"/>
      <c r="CN706" s="51"/>
      <c r="CO706" s="51"/>
      <c r="CP706" s="51"/>
      <c r="CQ706" s="51"/>
      <c r="CR706" s="51"/>
      <c r="CS706" s="51"/>
      <c r="CT706" s="51"/>
      <c r="CU706" s="51"/>
      <c r="CV706" s="51"/>
      <c r="CW706" s="51"/>
      <c r="CX706" s="51"/>
      <c r="CY706" s="51"/>
      <c r="CZ706" s="51"/>
      <c r="DA706" s="51"/>
      <c r="DB706" s="51"/>
      <c r="DC706" s="51"/>
      <c r="DD706" s="51"/>
      <c r="DE706" s="51"/>
      <c r="DF706" s="51"/>
      <c r="DG706" s="51"/>
      <c r="DH706" s="51"/>
      <c r="DI706" s="51"/>
      <c r="DJ706" s="51"/>
      <c r="DK706" s="51"/>
      <c r="DL706" s="51"/>
      <c r="DM706" s="51"/>
      <c r="DN706" s="51"/>
      <c r="DO706" s="51"/>
      <c r="DP706" s="51"/>
      <c r="DQ706" s="51"/>
      <c r="DR706" s="51"/>
      <c r="DS706" s="51"/>
      <c r="DT706" s="51"/>
      <c r="DU706" s="51"/>
      <c r="DV706" s="51"/>
      <c r="DW706" s="51"/>
      <c r="DX706" s="51"/>
      <c r="DY706" s="51"/>
      <c r="DZ706" s="51"/>
      <c r="EA706" s="51"/>
      <c r="EB706" s="51"/>
      <c r="EC706" s="51"/>
      <c r="ED706" s="51"/>
      <c r="EE706" s="51"/>
      <c r="EF706" s="51"/>
      <c r="EG706" s="51"/>
      <c r="EH706" s="51"/>
      <c r="EI706" s="51"/>
      <c r="EJ706" s="51"/>
      <c r="EK706" s="51"/>
      <c r="EL706" s="51"/>
      <c r="EM706" s="51"/>
      <c r="EN706" s="51"/>
      <c r="EO706" s="51"/>
      <c r="EP706" s="51"/>
      <c r="EQ706" s="51"/>
      <c r="ER706" s="51"/>
      <c r="ES706" s="51"/>
      <c r="ET706" s="51"/>
      <c r="EU706" s="51"/>
      <c r="EV706" s="51"/>
      <c r="EW706" s="51"/>
      <c r="EX706" s="51"/>
      <c r="EY706" s="51"/>
      <c r="EZ706" s="51"/>
      <c r="FA706" s="51"/>
      <c r="FB706" s="51"/>
      <c r="FC706" s="51"/>
      <c r="FD706" s="51"/>
      <c r="FE706" s="51"/>
      <c r="FF706" s="51"/>
      <c r="FG706" s="51"/>
      <c r="FH706" s="51"/>
      <c r="FI706" s="51"/>
      <c r="FJ706" s="51"/>
      <c r="FK706" s="51"/>
      <c r="FL706" s="51"/>
      <c r="FM706" s="51"/>
      <c r="FN706" s="51"/>
      <c r="FO706" s="51"/>
      <c r="FP706" s="51"/>
      <c r="FQ706" s="51"/>
      <c r="FR706" s="51"/>
      <c r="FS706" s="51"/>
      <c r="FT706" s="51"/>
      <c r="FU706" s="51"/>
      <c r="FV706" s="51"/>
      <c r="FW706" s="51"/>
      <c r="FX706" s="51"/>
      <c r="FY706" s="51"/>
      <c r="FZ706" s="51"/>
      <c r="GA706" s="51"/>
      <c r="GB706" s="51"/>
      <c r="GC706" s="51"/>
      <c r="GD706" s="51"/>
      <c r="GE706" s="51"/>
      <c r="GF706" s="51"/>
      <c r="GG706" s="51"/>
      <c r="GH706" s="51"/>
      <c r="GI706" s="51"/>
      <c r="GJ706" s="51"/>
      <c r="GK706" s="51"/>
      <c r="GL706" s="51"/>
      <c r="GM706" s="51"/>
      <c r="GN706" s="51"/>
      <c r="GO706" s="51"/>
      <c r="GP706" s="51"/>
      <c r="GQ706" s="51"/>
      <c r="GR706" s="51"/>
      <c r="GS706" s="51"/>
      <c r="GT706" s="51"/>
      <c r="GU706" s="51"/>
      <c r="GV706" s="51"/>
      <c r="GW706" s="51"/>
      <c r="GX706" s="51"/>
      <c r="GY706" s="51"/>
      <c r="GZ706" s="51"/>
      <c r="HA706" s="51"/>
      <c r="HB706" s="51"/>
      <c r="HC706" s="51"/>
      <c r="HD706" s="51"/>
      <c r="HE706" s="51"/>
      <c r="HF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1"/>
      <c r="BZ707" s="51"/>
      <c r="CA707" s="51"/>
      <c r="CB707" s="51"/>
      <c r="CC707" s="51"/>
      <c r="CD707" s="51"/>
      <c r="CE707" s="51"/>
      <c r="CF707" s="51"/>
      <c r="CG707" s="51"/>
      <c r="CH707" s="51"/>
      <c r="CI707" s="51"/>
      <c r="CJ707" s="51"/>
      <c r="CK707" s="51"/>
      <c r="CL707" s="51"/>
      <c r="CM707" s="51"/>
      <c r="CN707" s="51"/>
      <c r="CO707" s="51"/>
      <c r="CP707" s="51"/>
      <c r="CQ707" s="51"/>
      <c r="CR707" s="51"/>
      <c r="CS707" s="51"/>
      <c r="CT707" s="51"/>
      <c r="CU707" s="51"/>
      <c r="CV707" s="51"/>
      <c r="CW707" s="51"/>
      <c r="CX707" s="51"/>
      <c r="CY707" s="51"/>
      <c r="CZ707" s="51"/>
      <c r="DA707" s="51"/>
      <c r="DB707" s="51"/>
      <c r="DC707" s="51"/>
      <c r="DD707" s="51"/>
      <c r="DE707" s="51"/>
      <c r="DF707" s="51"/>
      <c r="DG707" s="51"/>
      <c r="DH707" s="51"/>
      <c r="DI707" s="51"/>
      <c r="DJ707" s="51"/>
      <c r="DK707" s="51"/>
      <c r="DL707" s="51"/>
      <c r="DM707" s="51"/>
      <c r="DN707" s="51"/>
      <c r="DO707" s="51"/>
      <c r="DP707" s="51"/>
      <c r="DQ707" s="51"/>
      <c r="DR707" s="51"/>
      <c r="DS707" s="51"/>
      <c r="DT707" s="51"/>
      <c r="DU707" s="51"/>
      <c r="DV707" s="51"/>
      <c r="DW707" s="51"/>
      <c r="DX707" s="51"/>
      <c r="DY707" s="51"/>
      <c r="DZ707" s="51"/>
      <c r="EA707" s="51"/>
      <c r="EB707" s="51"/>
      <c r="EC707" s="51"/>
      <c r="ED707" s="51"/>
      <c r="EE707" s="51"/>
      <c r="EF707" s="51"/>
      <c r="EG707" s="51"/>
      <c r="EH707" s="51"/>
      <c r="EI707" s="51"/>
      <c r="EJ707" s="51"/>
      <c r="EK707" s="51"/>
      <c r="EL707" s="51"/>
      <c r="EM707" s="51"/>
      <c r="EN707" s="51"/>
      <c r="EO707" s="51"/>
      <c r="EP707" s="51"/>
      <c r="EQ707" s="51"/>
      <c r="ER707" s="51"/>
      <c r="ES707" s="51"/>
      <c r="ET707" s="51"/>
      <c r="EU707" s="51"/>
      <c r="EV707" s="51"/>
      <c r="EW707" s="51"/>
      <c r="EX707" s="51"/>
      <c r="EY707" s="51"/>
      <c r="EZ707" s="51"/>
      <c r="FA707" s="51"/>
      <c r="FB707" s="51"/>
      <c r="FC707" s="51"/>
      <c r="FD707" s="51"/>
      <c r="FE707" s="51"/>
      <c r="FF707" s="51"/>
      <c r="FG707" s="51"/>
      <c r="FH707" s="51"/>
      <c r="FI707" s="51"/>
      <c r="FJ707" s="51"/>
      <c r="FK707" s="51"/>
      <c r="FL707" s="51"/>
      <c r="FM707" s="51"/>
      <c r="FN707" s="51"/>
      <c r="FO707" s="51"/>
      <c r="FP707" s="51"/>
      <c r="FQ707" s="51"/>
      <c r="FR707" s="51"/>
      <c r="FS707" s="51"/>
      <c r="FT707" s="51"/>
      <c r="FU707" s="51"/>
      <c r="FV707" s="51"/>
      <c r="FW707" s="51"/>
      <c r="FX707" s="51"/>
      <c r="FY707" s="51"/>
      <c r="FZ707" s="51"/>
      <c r="GA707" s="51"/>
      <c r="GB707" s="51"/>
      <c r="GC707" s="51"/>
      <c r="GD707" s="51"/>
      <c r="GE707" s="51"/>
      <c r="GF707" s="51"/>
      <c r="GG707" s="51"/>
      <c r="GH707" s="51"/>
      <c r="GI707" s="51"/>
      <c r="GJ707" s="51"/>
      <c r="GK707" s="51"/>
      <c r="GL707" s="51"/>
      <c r="GM707" s="51"/>
      <c r="GN707" s="51"/>
      <c r="GO707" s="51"/>
      <c r="GP707" s="51"/>
      <c r="GQ707" s="51"/>
      <c r="GR707" s="51"/>
      <c r="GS707" s="51"/>
      <c r="GT707" s="51"/>
      <c r="GU707" s="51"/>
      <c r="GV707" s="51"/>
      <c r="GW707" s="51"/>
      <c r="GX707" s="51"/>
      <c r="GY707" s="51"/>
      <c r="GZ707" s="51"/>
      <c r="HA707" s="51"/>
      <c r="HB707" s="51"/>
      <c r="HC707" s="51"/>
      <c r="HD707" s="51"/>
      <c r="HE707" s="51"/>
      <c r="HF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1"/>
      <c r="BZ708" s="51"/>
      <c r="CA708" s="51"/>
      <c r="CB708" s="51"/>
      <c r="CC708" s="51"/>
      <c r="CD708" s="51"/>
      <c r="CE708" s="51"/>
      <c r="CF708" s="51"/>
      <c r="CG708" s="51"/>
      <c r="CH708" s="51"/>
      <c r="CI708" s="51"/>
      <c r="CJ708" s="51"/>
      <c r="CK708" s="51"/>
      <c r="CL708" s="51"/>
      <c r="CM708" s="51"/>
      <c r="CN708" s="51"/>
      <c r="CO708" s="51"/>
      <c r="CP708" s="51"/>
      <c r="CQ708" s="51"/>
      <c r="CR708" s="51"/>
      <c r="CS708" s="51"/>
      <c r="CT708" s="51"/>
      <c r="CU708" s="51"/>
      <c r="CV708" s="51"/>
      <c r="CW708" s="51"/>
      <c r="CX708" s="51"/>
      <c r="CY708" s="51"/>
      <c r="CZ708" s="51"/>
      <c r="DA708" s="51"/>
      <c r="DB708" s="51"/>
      <c r="DC708" s="51"/>
      <c r="DD708" s="51"/>
      <c r="DE708" s="51"/>
      <c r="DF708" s="51"/>
      <c r="DG708" s="51"/>
      <c r="DH708" s="51"/>
      <c r="DI708" s="51"/>
      <c r="DJ708" s="51"/>
      <c r="DK708" s="51"/>
      <c r="DL708" s="51"/>
      <c r="DM708" s="51"/>
      <c r="DN708" s="51"/>
      <c r="DO708" s="51"/>
      <c r="DP708" s="51"/>
      <c r="DQ708" s="51"/>
      <c r="DR708" s="51"/>
      <c r="DS708" s="51"/>
      <c r="DT708" s="51"/>
      <c r="DU708" s="51"/>
      <c r="DV708" s="51"/>
      <c r="DW708" s="51"/>
      <c r="DX708" s="51"/>
      <c r="DY708" s="51"/>
      <c r="DZ708" s="51"/>
      <c r="EA708" s="51"/>
      <c r="EB708" s="51"/>
      <c r="EC708" s="51"/>
      <c r="ED708" s="51"/>
      <c r="EE708" s="51"/>
      <c r="EF708" s="51"/>
      <c r="EG708" s="51"/>
      <c r="EH708" s="51"/>
      <c r="EI708" s="51"/>
      <c r="EJ708" s="51"/>
      <c r="EK708" s="51"/>
      <c r="EL708" s="51"/>
      <c r="EM708" s="51"/>
      <c r="EN708" s="51"/>
      <c r="EO708" s="51"/>
      <c r="EP708" s="51"/>
      <c r="EQ708" s="51"/>
      <c r="ER708" s="51"/>
      <c r="ES708" s="51"/>
      <c r="ET708" s="51"/>
      <c r="EU708" s="51"/>
      <c r="EV708" s="51"/>
      <c r="EW708" s="51"/>
      <c r="EX708" s="51"/>
      <c r="EY708" s="51"/>
      <c r="EZ708" s="51"/>
      <c r="FA708" s="51"/>
      <c r="FB708" s="51"/>
      <c r="FC708" s="51"/>
      <c r="FD708" s="51"/>
      <c r="FE708" s="51"/>
      <c r="FF708" s="51"/>
      <c r="FG708" s="51"/>
      <c r="FH708" s="51"/>
      <c r="FI708" s="51"/>
      <c r="FJ708" s="51"/>
      <c r="FK708" s="51"/>
      <c r="FL708" s="51"/>
      <c r="FM708" s="51"/>
      <c r="FN708" s="51"/>
      <c r="FO708" s="51"/>
      <c r="FP708" s="51"/>
      <c r="FQ708" s="51"/>
      <c r="FR708" s="51"/>
      <c r="FS708" s="51"/>
      <c r="FT708" s="51"/>
      <c r="FU708" s="51"/>
      <c r="FV708" s="51"/>
      <c r="FW708" s="51"/>
      <c r="FX708" s="51"/>
      <c r="FY708" s="51"/>
      <c r="FZ708" s="51"/>
      <c r="GA708" s="51"/>
      <c r="GB708" s="51"/>
      <c r="GC708" s="51"/>
      <c r="GD708" s="51"/>
      <c r="GE708" s="51"/>
      <c r="GF708" s="51"/>
      <c r="GG708" s="51"/>
      <c r="GH708" s="51"/>
      <c r="GI708" s="51"/>
      <c r="GJ708" s="51"/>
      <c r="GK708" s="51"/>
      <c r="GL708" s="51"/>
      <c r="GM708" s="51"/>
      <c r="GN708" s="51"/>
      <c r="GO708" s="51"/>
      <c r="GP708" s="51"/>
      <c r="GQ708" s="51"/>
      <c r="GR708" s="51"/>
      <c r="GS708" s="51"/>
      <c r="GT708" s="51"/>
      <c r="GU708" s="51"/>
      <c r="GV708" s="51"/>
      <c r="GW708" s="51"/>
      <c r="GX708" s="51"/>
      <c r="GY708" s="51"/>
      <c r="GZ708" s="51"/>
      <c r="HA708" s="51"/>
      <c r="HB708" s="51"/>
      <c r="HC708" s="51"/>
      <c r="HD708" s="51"/>
      <c r="HE708" s="51"/>
      <c r="HF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1"/>
      <c r="BZ709" s="51"/>
      <c r="CA709" s="51"/>
      <c r="CB709" s="51"/>
      <c r="CC709" s="51"/>
      <c r="CD709" s="51"/>
      <c r="CE709" s="51"/>
      <c r="CF709" s="51"/>
      <c r="CG709" s="51"/>
      <c r="CH709" s="51"/>
      <c r="CI709" s="51"/>
      <c r="CJ709" s="51"/>
      <c r="CK709" s="51"/>
      <c r="CL709" s="51"/>
      <c r="CM709" s="51"/>
      <c r="CN709" s="51"/>
      <c r="CO709" s="51"/>
      <c r="CP709" s="51"/>
      <c r="CQ709" s="51"/>
      <c r="CR709" s="51"/>
      <c r="CS709" s="51"/>
      <c r="CT709" s="51"/>
      <c r="CU709" s="51"/>
      <c r="CV709" s="51"/>
      <c r="CW709" s="51"/>
      <c r="CX709" s="51"/>
      <c r="CY709" s="51"/>
      <c r="CZ709" s="51"/>
      <c r="DA709" s="51"/>
      <c r="DB709" s="51"/>
      <c r="DC709" s="51"/>
      <c r="DD709" s="51"/>
      <c r="DE709" s="51"/>
      <c r="DF709" s="51"/>
      <c r="DG709" s="51"/>
      <c r="DH709" s="51"/>
      <c r="DI709" s="51"/>
      <c r="DJ709" s="51"/>
      <c r="DK709" s="51"/>
      <c r="DL709" s="51"/>
      <c r="DM709" s="51"/>
      <c r="DN709" s="51"/>
      <c r="DO709" s="51"/>
      <c r="DP709" s="51"/>
      <c r="DQ709" s="51"/>
      <c r="DR709" s="51"/>
      <c r="DS709" s="51"/>
      <c r="DT709" s="51"/>
      <c r="DU709" s="51"/>
      <c r="DV709" s="51"/>
      <c r="DW709" s="51"/>
      <c r="DX709" s="51"/>
      <c r="DY709" s="51"/>
      <c r="DZ709" s="51"/>
      <c r="EA709" s="51"/>
      <c r="EB709" s="51"/>
      <c r="EC709" s="51"/>
      <c r="ED709" s="51"/>
      <c r="EE709" s="51"/>
      <c r="EF709" s="51"/>
      <c r="EG709" s="51"/>
      <c r="EH709" s="51"/>
      <c r="EI709" s="51"/>
      <c r="EJ709" s="51"/>
      <c r="EK709" s="51"/>
      <c r="EL709" s="51"/>
      <c r="EM709" s="51"/>
      <c r="EN709" s="51"/>
      <c r="EO709" s="51"/>
      <c r="EP709" s="51"/>
      <c r="EQ709" s="51"/>
      <c r="ER709" s="51"/>
      <c r="ES709" s="51"/>
      <c r="ET709" s="51"/>
      <c r="EU709" s="51"/>
      <c r="EV709" s="51"/>
      <c r="EW709" s="51"/>
      <c r="EX709" s="51"/>
      <c r="EY709" s="51"/>
      <c r="EZ709" s="51"/>
      <c r="FA709" s="51"/>
      <c r="FB709" s="51"/>
      <c r="FC709" s="51"/>
      <c r="FD709" s="51"/>
      <c r="FE709" s="51"/>
      <c r="FF709" s="51"/>
      <c r="FG709" s="51"/>
      <c r="FH709" s="51"/>
      <c r="FI709" s="51"/>
      <c r="FJ709" s="51"/>
      <c r="FK709" s="51"/>
      <c r="FL709" s="51"/>
      <c r="FM709" s="51"/>
      <c r="FN709" s="51"/>
      <c r="FO709" s="51"/>
      <c r="FP709" s="51"/>
      <c r="FQ709" s="51"/>
      <c r="FR709" s="51"/>
      <c r="FS709" s="51"/>
      <c r="FT709" s="51"/>
      <c r="FU709" s="51"/>
      <c r="FV709" s="51"/>
      <c r="FW709" s="51"/>
      <c r="FX709" s="51"/>
      <c r="FY709" s="51"/>
      <c r="FZ709" s="51"/>
      <c r="GA709" s="51"/>
      <c r="GB709" s="51"/>
      <c r="GC709" s="51"/>
      <c r="GD709" s="51"/>
      <c r="GE709" s="51"/>
      <c r="GF709" s="51"/>
      <c r="GG709" s="51"/>
      <c r="GH709" s="51"/>
      <c r="GI709" s="51"/>
      <c r="GJ709" s="51"/>
      <c r="GK709" s="51"/>
      <c r="GL709" s="51"/>
      <c r="GM709" s="51"/>
      <c r="GN709" s="51"/>
      <c r="GO709" s="51"/>
      <c r="GP709" s="51"/>
      <c r="GQ709" s="51"/>
      <c r="GR709" s="51"/>
      <c r="GS709" s="51"/>
      <c r="GT709" s="51"/>
      <c r="GU709" s="51"/>
      <c r="GV709" s="51"/>
      <c r="GW709" s="51"/>
      <c r="GX709" s="51"/>
      <c r="GY709" s="51"/>
      <c r="GZ709" s="51"/>
      <c r="HA709" s="51"/>
      <c r="HB709" s="51"/>
      <c r="HC709" s="51"/>
      <c r="HD709" s="51"/>
      <c r="HE709" s="51"/>
      <c r="HF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1"/>
      <c r="BZ710" s="51"/>
      <c r="CA710" s="51"/>
      <c r="CB710" s="51"/>
      <c r="CC710" s="51"/>
      <c r="CD710" s="51"/>
      <c r="CE710" s="51"/>
      <c r="CF710" s="51"/>
      <c r="CG710" s="51"/>
      <c r="CH710" s="51"/>
      <c r="CI710" s="51"/>
      <c r="CJ710" s="51"/>
      <c r="CK710" s="51"/>
      <c r="CL710" s="51"/>
      <c r="CM710" s="51"/>
      <c r="CN710" s="51"/>
      <c r="CO710" s="51"/>
      <c r="CP710" s="51"/>
      <c r="CQ710" s="51"/>
      <c r="CR710" s="51"/>
      <c r="CS710" s="51"/>
      <c r="CT710" s="51"/>
      <c r="CU710" s="51"/>
      <c r="CV710" s="51"/>
      <c r="CW710" s="51"/>
      <c r="CX710" s="51"/>
      <c r="CY710" s="51"/>
      <c r="CZ710" s="51"/>
      <c r="DA710" s="51"/>
      <c r="DB710" s="51"/>
      <c r="DC710" s="51"/>
      <c r="DD710" s="51"/>
      <c r="DE710" s="51"/>
      <c r="DF710" s="51"/>
      <c r="DG710" s="51"/>
      <c r="DH710" s="51"/>
      <c r="DI710" s="51"/>
      <c r="DJ710" s="51"/>
      <c r="DK710" s="51"/>
      <c r="DL710" s="51"/>
      <c r="DM710" s="51"/>
      <c r="DN710" s="51"/>
      <c r="DO710" s="51"/>
      <c r="DP710" s="51"/>
      <c r="DQ710" s="51"/>
      <c r="DR710" s="51"/>
      <c r="DS710" s="51"/>
      <c r="DT710" s="51"/>
      <c r="DU710" s="51"/>
      <c r="DV710" s="51"/>
      <c r="DW710" s="51"/>
      <c r="DX710" s="51"/>
      <c r="DY710" s="51"/>
      <c r="DZ710" s="51"/>
      <c r="EA710" s="51"/>
      <c r="EB710" s="51"/>
      <c r="EC710" s="51"/>
      <c r="ED710" s="51"/>
      <c r="EE710" s="51"/>
      <c r="EF710" s="51"/>
      <c r="EG710" s="51"/>
      <c r="EH710" s="51"/>
      <c r="EI710" s="51"/>
      <c r="EJ710" s="51"/>
      <c r="EK710" s="51"/>
      <c r="EL710" s="51"/>
      <c r="EM710" s="51"/>
      <c r="EN710" s="51"/>
      <c r="EO710" s="51"/>
      <c r="EP710" s="51"/>
      <c r="EQ710" s="51"/>
      <c r="ER710" s="51"/>
      <c r="ES710" s="51"/>
      <c r="ET710" s="51"/>
      <c r="EU710" s="51"/>
      <c r="EV710" s="51"/>
      <c r="EW710" s="51"/>
      <c r="EX710" s="51"/>
      <c r="EY710" s="51"/>
      <c r="EZ710" s="51"/>
      <c r="FA710" s="51"/>
      <c r="FB710" s="51"/>
      <c r="FC710" s="51"/>
      <c r="FD710" s="51"/>
      <c r="FE710" s="51"/>
      <c r="FF710" s="51"/>
      <c r="FG710" s="51"/>
      <c r="FH710" s="51"/>
      <c r="FI710" s="51"/>
      <c r="FJ710" s="51"/>
      <c r="FK710" s="51"/>
      <c r="FL710" s="51"/>
      <c r="FM710" s="51"/>
      <c r="FN710" s="51"/>
      <c r="FO710" s="51"/>
      <c r="FP710" s="51"/>
      <c r="FQ710" s="51"/>
      <c r="FR710" s="51"/>
      <c r="FS710" s="51"/>
      <c r="FT710" s="51"/>
      <c r="FU710" s="51"/>
      <c r="FV710" s="51"/>
      <c r="FW710" s="51"/>
      <c r="FX710" s="51"/>
      <c r="FY710" s="51"/>
      <c r="FZ710" s="51"/>
      <c r="GA710" s="51"/>
      <c r="GB710" s="51"/>
      <c r="GC710" s="51"/>
      <c r="GD710" s="51"/>
      <c r="GE710" s="51"/>
      <c r="GF710" s="51"/>
      <c r="GG710" s="51"/>
      <c r="GH710" s="51"/>
      <c r="GI710" s="51"/>
      <c r="GJ710" s="51"/>
      <c r="GK710" s="51"/>
      <c r="GL710" s="51"/>
      <c r="GM710" s="51"/>
      <c r="GN710" s="51"/>
      <c r="GO710" s="51"/>
      <c r="GP710" s="51"/>
      <c r="GQ710" s="51"/>
      <c r="GR710" s="51"/>
      <c r="GS710" s="51"/>
      <c r="GT710" s="51"/>
      <c r="GU710" s="51"/>
      <c r="GV710" s="51"/>
      <c r="GW710" s="51"/>
      <c r="GX710" s="51"/>
      <c r="GY710" s="51"/>
      <c r="GZ710" s="51"/>
      <c r="HA710" s="51"/>
      <c r="HB710" s="51"/>
      <c r="HC710" s="51"/>
      <c r="HD710" s="51"/>
      <c r="HE710" s="51"/>
      <c r="HF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1"/>
      <c r="BZ711" s="51"/>
      <c r="CA711" s="51"/>
      <c r="CB711" s="51"/>
      <c r="CC711" s="51"/>
      <c r="CD711" s="51"/>
      <c r="CE711" s="51"/>
      <c r="CF711" s="51"/>
      <c r="CG711" s="51"/>
      <c r="CH711" s="51"/>
      <c r="CI711" s="51"/>
      <c r="CJ711" s="51"/>
      <c r="CK711" s="51"/>
      <c r="CL711" s="51"/>
      <c r="CM711" s="51"/>
      <c r="CN711" s="51"/>
      <c r="CO711" s="51"/>
      <c r="CP711" s="51"/>
      <c r="CQ711" s="51"/>
      <c r="CR711" s="51"/>
      <c r="CS711" s="51"/>
      <c r="CT711" s="51"/>
      <c r="CU711" s="51"/>
      <c r="CV711" s="51"/>
      <c r="CW711" s="51"/>
      <c r="CX711" s="51"/>
      <c r="CY711" s="51"/>
      <c r="CZ711" s="51"/>
      <c r="DA711" s="51"/>
      <c r="DB711" s="51"/>
      <c r="DC711" s="51"/>
      <c r="DD711" s="51"/>
      <c r="DE711" s="51"/>
      <c r="DF711" s="51"/>
      <c r="DG711" s="51"/>
      <c r="DH711" s="51"/>
      <c r="DI711" s="51"/>
      <c r="DJ711" s="51"/>
      <c r="DK711" s="51"/>
      <c r="DL711" s="51"/>
      <c r="DM711" s="51"/>
      <c r="DN711" s="51"/>
      <c r="DO711" s="51"/>
      <c r="DP711" s="51"/>
      <c r="DQ711" s="51"/>
      <c r="DR711" s="51"/>
      <c r="DS711" s="51"/>
      <c r="DT711" s="51"/>
      <c r="DU711" s="51"/>
      <c r="DV711" s="51"/>
      <c r="DW711" s="51"/>
      <c r="DX711" s="51"/>
      <c r="DY711" s="51"/>
      <c r="DZ711" s="51"/>
      <c r="EA711" s="51"/>
      <c r="EB711" s="51"/>
      <c r="EC711" s="51"/>
      <c r="ED711" s="51"/>
      <c r="EE711" s="51"/>
      <c r="EF711" s="51"/>
      <c r="EG711" s="51"/>
      <c r="EH711" s="51"/>
      <c r="EI711" s="51"/>
      <c r="EJ711" s="51"/>
      <c r="EK711" s="51"/>
      <c r="EL711" s="51"/>
      <c r="EM711" s="51"/>
      <c r="EN711" s="51"/>
      <c r="EO711" s="51"/>
      <c r="EP711" s="51"/>
      <c r="EQ711" s="51"/>
      <c r="ER711" s="51"/>
      <c r="ES711" s="51"/>
      <c r="ET711" s="51"/>
      <c r="EU711" s="51"/>
      <c r="EV711" s="51"/>
      <c r="EW711" s="51"/>
      <c r="EX711" s="51"/>
      <c r="EY711" s="51"/>
      <c r="EZ711" s="51"/>
      <c r="FA711" s="51"/>
      <c r="FB711" s="51"/>
      <c r="FC711" s="51"/>
      <c r="FD711" s="51"/>
      <c r="FE711" s="51"/>
      <c r="FF711" s="51"/>
      <c r="FG711" s="51"/>
      <c r="FH711" s="51"/>
      <c r="FI711" s="51"/>
      <c r="FJ711" s="51"/>
      <c r="FK711" s="51"/>
      <c r="FL711" s="51"/>
      <c r="FM711" s="51"/>
      <c r="FN711" s="51"/>
      <c r="FO711" s="51"/>
      <c r="FP711" s="51"/>
      <c r="FQ711" s="51"/>
      <c r="FR711" s="51"/>
      <c r="FS711" s="51"/>
      <c r="FT711" s="51"/>
      <c r="FU711" s="51"/>
      <c r="FV711" s="51"/>
      <c r="FW711" s="51"/>
      <c r="FX711" s="51"/>
      <c r="FY711" s="51"/>
      <c r="FZ711" s="51"/>
      <c r="GA711" s="51"/>
      <c r="GB711" s="51"/>
      <c r="GC711" s="51"/>
      <c r="GD711" s="51"/>
      <c r="GE711" s="51"/>
      <c r="GF711" s="51"/>
      <c r="GG711" s="51"/>
      <c r="GH711" s="51"/>
      <c r="GI711" s="51"/>
      <c r="GJ711" s="51"/>
      <c r="GK711" s="51"/>
      <c r="GL711" s="51"/>
      <c r="GM711" s="51"/>
      <c r="GN711" s="51"/>
      <c r="GO711" s="51"/>
      <c r="GP711" s="51"/>
      <c r="GQ711" s="51"/>
      <c r="GR711" s="51"/>
      <c r="GS711" s="51"/>
      <c r="GT711" s="51"/>
      <c r="GU711" s="51"/>
      <c r="GV711" s="51"/>
      <c r="GW711" s="51"/>
      <c r="GX711" s="51"/>
      <c r="GY711" s="51"/>
      <c r="GZ711" s="51"/>
      <c r="HA711" s="51"/>
      <c r="HB711" s="51"/>
      <c r="HC711" s="51"/>
      <c r="HD711" s="51"/>
      <c r="HE711" s="51"/>
      <c r="HF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1"/>
      <c r="BZ712" s="51"/>
      <c r="CA712" s="51"/>
      <c r="CB712" s="51"/>
      <c r="CC712" s="51"/>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c r="DA712" s="51"/>
      <c r="DB712" s="51"/>
      <c r="DC712" s="51"/>
      <c r="DD712" s="51"/>
      <c r="DE712" s="51"/>
      <c r="DF712" s="51"/>
      <c r="DG712" s="51"/>
      <c r="DH712" s="51"/>
      <c r="DI712" s="51"/>
      <c r="DJ712" s="51"/>
      <c r="DK712" s="51"/>
      <c r="DL712" s="51"/>
      <c r="DM712" s="51"/>
      <c r="DN712" s="51"/>
      <c r="DO712" s="51"/>
      <c r="DP712" s="51"/>
      <c r="DQ712" s="51"/>
      <c r="DR712" s="51"/>
      <c r="DS712" s="51"/>
      <c r="DT712" s="51"/>
      <c r="DU712" s="51"/>
      <c r="DV712" s="51"/>
      <c r="DW712" s="51"/>
      <c r="DX712" s="51"/>
      <c r="DY712" s="51"/>
      <c r="DZ712" s="51"/>
      <c r="EA712" s="51"/>
      <c r="EB712" s="51"/>
      <c r="EC712" s="51"/>
      <c r="ED712" s="51"/>
      <c r="EE712" s="51"/>
      <c r="EF712" s="51"/>
      <c r="EG712" s="51"/>
      <c r="EH712" s="51"/>
      <c r="EI712" s="51"/>
      <c r="EJ712" s="51"/>
      <c r="EK712" s="51"/>
      <c r="EL712" s="51"/>
      <c r="EM712" s="51"/>
      <c r="EN712" s="51"/>
      <c r="EO712" s="51"/>
      <c r="EP712" s="51"/>
      <c r="EQ712" s="51"/>
      <c r="ER712" s="51"/>
      <c r="ES712" s="51"/>
      <c r="ET712" s="51"/>
      <c r="EU712" s="51"/>
      <c r="EV712" s="51"/>
      <c r="EW712" s="51"/>
      <c r="EX712" s="51"/>
      <c r="EY712" s="51"/>
      <c r="EZ712" s="51"/>
      <c r="FA712" s="51"/>
      <c r="FB712" s="51"/>
      <c r="FC712" s="51"/>
      <c r="FD712" s="51"/>
      <c r="FE712" s="51"/>
      <c r="FF712" s="51"/>
      <c r="FG712" s="51"/>
      <c r="FH712" s="51"/>
      <c r="FI712" s="51"/>
      <c r="FJ712" s="51"/>
      <c r="FK712" s="51"/>
      <c r="FL712" s="51"/>
      <c r="FM712" s="51"/>
      <c r="FN712" s="51"/>
      <c r="FO712" s="51"/>
      <c r="FP712" s="51"/>
      <c r="FQ712" s="51"/>
      <c r="FR712" s="51"/>
      <c r="FS712" s="51"/>
      <c r="FT712" s="51"/>
      <c r="FU712" s="51"/>
      <c r="FV712" s="51"/>
      <c r="FW712" s="51"/>
      <c r="FX712" s="51"/>
      <c r="FY712" s="51"/>
      <c r="FZ712" s="51"/>
      <c r="GA712" s="51"/>
      <c r="GB712" s="51"/>
      <c r="GC712" s="51"/>
      <c r="GD712" s="51"/>
      <c r="GE712" s="51"/>
      <c r="GF712" s="51"/>
      <c r="GG712" s="51"/>
      <c r="GH712" s="51"/>
      <c r="GI712" s="51"/>
      <c r="GJ712" s="51"/>
      <c r="GK712" s="51"/>
      <c r="GL712" s="51"/>
      <c r="GM712" s="51"/>
      <c r="GN712" s="51"/>
      <c r="GO712" s="51"/>
      <c r="GP712" s="51"/>
      <c r="GQ712" s="51"/>
      <c r="GR712" s="51"/>
      <c r="GS712" s="51"/>
      <c r="GT712" s="51"/>
      <c r="GU712" s="51"/>
      <c r="GV712" s="51"/>
      <c r="GW712" s="51"/>
      <c r="GX712" s="51"/>
      <c r="GY712" s="51"/>
      <c r="GZ712" s="51"/>
      <c r="HA712" s="51"/>
      <c r="HB712" s="51"/>
      <c r="HC712" s="51"/>
      <c r="HD712" s="51"/>
      <c r="HE712" s="51"/>
      <c r="HF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1"/>
      <c r="BZ713" s="51"/>
      <c r="CA713" s="51"/>
      <c r="CB713" s="51"/>
      <c r="CC713" s="51"/>
      <c r="CD713" s="51"/>
      <c r="CE713" s="51"/>
      <c r="CF713" s="51"/>
      <c r="CG713" s="51"/>
      <c r="CH713" s="51"/>
      <c r="CI713" s="51"/>
      <c r="CJ713" s="51"/>
      <c r="CK713" s="51"/>
      <c r="CL713" s="51"/>
      <c r="CM713" s="51"/>
      <c r="CN713" s="51"/>
      <c r="CO713" s="51"/>
      <c r="CP713" s="51"/>
      <c r="CQ713" s="51"/>
      <c r="CR713" s="51"/>
      <c r="CS713" s="51"/>
      <c r="CT713" s="51"/>
      <c r="CU713" s="51"/>
      <c r="CV713" s="51"/>
      <c r="CW713" s="51"/>
      <c r="CX713" s="51"/>
      <c r="CY713" s="51"/>
      <c r="CZ713" s="51"/>
      <c r="DA713" s="51"/>
      <c r="DB713" s="51"/>
      <c r="DC713" s="51"/>
      <c r="DD713" s="51"/>
      <c r="DE713" s="51"/>
      <c r="DF713" s="51"/>
      <c r="DG713" s="51"/>
      <c r="DH713" s="51"/>
      <c r="DI713" s="51"/>
      <c r="DJ713" s="51"/>
      <c r="DK713" s="51"/>
      <c r="DL713" s="51"/>
      <c r="DM713" s="51"/>
      <c r="DN713" s="51"/>
      <c r="DO713" s="51"/>
      <c r="DP713" s="51"/>
      <c r="DQ713" s="51"/>
      <c r="DR713" s="51"/>
      <c r="DS713" s="51"/>
      <c r="DT713" s="51"/>
      <c r="DU713" s="51"/>
      <c r="DV713" s="51"/>
      <c r="DW713" s="51"/>
      <c r="DX713" s="51"/>
      <c r="DY713" s="51"/>
      <c r="DZ713" s="51"/>
      <c r="EA713" s="51"/>
      <c r="EB713" s="51"/>
      <c r="EC713" s="51"/>
      <c r="ED713" s="51"/>
      <c r="EE713" s="51"/>
      <c r="EF713" s="51"/>
      <c r="EG713" s="51"/>
      <c r="EH713" s="51"/>
      <c r="EI713" s="51"/>
      <c r="EJ713" s="51"/>
      <c r="EK713" s="51"/>
      <c r="EL713" s="51"/>
      <c r="EM713" s="51"/>
      <c r="EN713" s="51"/>
      <c r="EO713" s="51"/>
      <c r="EP713" s="51"/>
      <c r="EQ713" s="51"/>
      <c r="ER713" s="51"/>
      <c r="ES713" s="51"/>
      <c r="ET713" s="51"/>
      <c r="EU713" s="51"/>
      <c r="EV713" s="51"/>
      <c r="EW713" s="51"/>
      <c r="EX713" s="51"/>
      <c r="EY713" s="51"/>
      <c r="EZ713" s="51"/>
      <c r="FA713" s="51"/>
      <c r="FB713" s="51"/>
      <c r="FC713" s="51"/>
      <c r="FD713" s="51"/>
      <c r="FE713" s="51"/>
      <c r="FF713" s="51"/>
      <c r="FG713" s="51"/>
      <c r="FH713" s="51"/>
      <c r="FI713" s="51"/>
      <c r="FJ713" s="51"/>
      <c r="FK713" s="51"/>
      <c r="FL713" s="51"/>
      <c r="FM713" s="51"/>
      <c r="FN713" s="51"/>
      <c r="FO713" s="51"/>
      <c r="FP713" s="51"/>
      <c r="FQ713" s="51"/>
      <c r="FR713" s="51"/>
      <c r="FS713" s="51"/>
      <c r="FT713" s="51"/>
      <c r="FU713" s="51"/>
      <c r="FV713" s="51"/>
      <c r="FW713" s="51"/>
      <c r="FX713" s="51"/>
      <c r="FY713" s="51"/>
      <c r="FZ713" s="51"/>
      <c r="GA713" s="51"/>
      <c r="GB713" s="51"/>
      <c r="GC713" s="51"/>
      <c r="GD713" s="51"/>
      <c r="GE713" s="51"/>
      <c r="GF713" s="51"/>
      <c r="GG713" s="51"/>
      <c r="GH713" s="51"/>
      <c r="GI713" s="51"/>
      <c r="GJ713" s="51"/>
      <c r="GK713" s="51"/>
      <c r="GL713" s="51"/>
      <c r="GM713" s="51"/>
      <c r="GN713" s="51"/>
      <c r="GO713" s="51"/>
      <c r="GP713" s="51"/>
      <c r="GQ713" s="51"/>
      <c r="GR713" s="51"/>
      <c r="GS713" s="51"/>
      <c r="GT713" s="51"/>
      <c r="GU713" s="51"/>
      <c r="GV713" s="51"/>
      <c r="GW713" s="51"/>
      <c r="GX713" s="51"/>
      <c r="GY713" s="51"/>
      <c r="GZ713" s="51"/>
      <c r="HA713" s="51"/>
      <c r="HB713" s="51"/>
      <c r="HC713" s="51"/>
      <c r="HD713" s="51"/>
      <c r="HE713" s="51"/>
      <c r="HF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1"/>
      <c r="BZ714" s="51"/>
      <c r="CA714" s="51"/>
      <c r="CB714" s="51"/>
      <c r="CC714" s="51"/>
      <c r="CD714" s="51"/>
      <c r="CE714" s="51"/>
      <c r="CF714" s="51"/>
      <c r="CG714" s="51"/>
      <c r="CH714" s="51"/>
      <c r="CI714" s="51"/>
      <c r="CJ714" s="51"/>
      <c r="CK714" s="51"/>
      <c r="CL714" s="51"/>
      <c r="CM714" s="51"/>
      <c r="CN714" s="51"/>
      <c r="CO714" s="51"/>
      <c r="CP714" s="51"/>
      <c r="CQ714" s="51"/>
      <c r="CR714" s="51"/>
      <c r="CS714" s="51"/>
      <c r="CT714" s="51"/>
      <c r="CU714" s="51"/>
      <c r="CV714" s="51"/>
      <c r="CW714" s="51"/>
      <c r="CX714" s="51"/>
      <c r="CY714" s="51"/>
      <c r="CZ714" s="51"/>
      <c r="DA714" s="51"/>
      <c r="DB714" s="51"/>
      <c r="DC714" s="51"/>
      <c r="DD714" s="51"/>
      <c r="DE714" s="51"/>
      <c r="DF714" s="51"/>
      <c r="DG714" s="51"/>
      <c r="DH714" s="51"/>
      <c r="DI714" s="51"/>
      <c r="DJ714" s="51"/>
      <c r="DK714" s="51"/>
      <c r="DL714" s="51"/>
      <c r="DM714" s="51"/>
      <c r="DN714" s="51"/>
      <c r="DO714" s="51"/>
      <c r="DP714" s="51"/>
      <c r="DQ714" s="51"/>
      <c r="DR714" s="51"/>
      <c r="DS714" s="51"/>
      <c r="DT714" s="51"/>
      <c r="DU714" s="51"/>
      <c r="DV714" s="51"/>
      <c r="DW714" s="51"/>
      <c r="DX714" s="51"/>
      <c r="DY714" s="51"/>
      <c r="DZ714" s="51"/>
      <c r="EA714" s="51"/>
      <c r="EB714" s="51"/>
      <c r="EC714" s="51"/>
      <c r="ED714" s="51"/>
      <c r="EE714" s="51"/>
      <c r="EF714" s="51"/>
      <c r="EG714" s="51"/>
      <c r="EH714" s="51"/>
      <c r="EI714" s="51"/>
      <c r="EJ714" s="51"/>
      <c r="EK714" s="51"/>
      <c r="EL714" s="51"/>
      <c r="EM714" s="51"/>
      <c r="EN714" s="51"/>
      <c r="EO714" s="51"/>
      <c r="EP714" s="51"/>
      <c r="EQ714" s="51"/>
      <c r="ER714" s="51"/>
      <c r="ES714" s="51"/>
      <c r="ET714" s="51"/>
      <c r="EU714" s="51"/>
      <c r="EV714" s="51"/>
      <c r="EW714" s="51"/>
      <c r="EX714" s="51"/>
      <c r="EY714" s="51"/>
      <c r="EZ714" s="51"/>
      <c r="FA714" s="51"/>
      <c r="FB714" s="51"/>
      <c r="FC714" s="51"/>
      <c r="FD714" s="51"/>
      <c r="FE714" s="51"/>
      <c r="FF714" s="51"/>
      <c r="FG714" s="51"/>
      <c r="FH714" s="51"/>
      <c r="FI714" s="51"/>
      <c r="FJ714" s="51"/>
      <c r="FK714" s="51"/>
      <c r="FL714" s="51"/>
      <c r="FM714" s="51"/>
      <c r="FN714" s="51"/>
      <c r="FO714" s="51"/>
      <c r="FP714" s="51"/>
      <c r="FQ714" s="51"/>
      <c r="FR714" s="51"/>
      <c r="FS714" s="51"/>
      <c r="FT714" s="51"/>
      <c r="FU714" s="51"/>
      <c r="FV714" s="51"/>
      <c r="FW714" s="51"/>
      <c r="FX714" s="51"/>
      <c r="FY714" s="51"/>
      <c r="FZ714" s="51"/>
      <c r="GA714" s="51"/>
      <c r="GB714" s="51"/>
      <c r="GC714" s="51"/>
      <c r="GD714" s="51"/>
      <c r="GE714" s="51"/>
      <c r="GF714" s="51"/>
      <c r="GG714" s="51"/>
      <c r="GH714" s="51"/>
      <c r="GI714" s="51"/>
      <c r="GJ714" s="51"/>
      <c r="GK714" s="51"/>
      <c r="GL714" s="51"/>
      <c r="GM714" s="51"/>
      <c r="GN714" s="51"/>
      <c r="GO714" s="51"/>
      <c r="GP714" s="51"/>
      <c r="GQ714" s="51"/>
      <c r="GR714" s="51"/>
      <c r="GS714" s="51"/>
      <c r="GT714" s="51"/>
      <c r="GU714" s="51"/>
      <c r="GV714" s="51"/>
      <c r="GW714" s="51"/>
      <c r="GX714" s="51"/>
      <c r="GY714" s="51"/>
      <c r="GZ714" s="51"/>
      <c r="HA714" s="51"/>
      <c r="HB714" s="51"/>
      <c r="HC714" s="51"/>
      <c r="HD714" s="51"/>
      <c r="HE714" s="51"/>
      <c r="HF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1"/>
      <c r="BZ715" s="51"/>
      <c r="CA715" s="51"/>
      <c r="CB715" s="51"/>
      <c r="CC715" s="51"/>
      <c r="CD715" s="51"/>
      <c r="CE715" s="51"/>
      <c r="CF715" s="51"/>
      <c r="CG715" s="51"/>
      <c r="CH715" s="51"/>
      <c r="CI715" s="51"/>
      <c r="CJ715" s="51"/>
      <c r="CK715" s="51"/>
      <c r="CL715" s="51"/>
      <c r="CM715" s="51"/>
      <c r="CN715" s="51"/>
      <c r="CO715" s="51"/>
      <c r="CP715" s="51"/>
      <c r="CQ715" s="51"/>
      <c r="CR715" s="51"/>
      <c r="CS715" s="51"/>
      <c r="CT715" s="51"/>
      <c r="CU715" s="51"/>
      <c r="CV715" s="51"/>
      <c r="CW715" s="51"/>
      <c r="CX715" s="51"/>
      <c r="CY715" s="51"/>
      <c r="CZ715" s="51"/>
      <c r="DA715" s="51"/>
      <c r="DB715" s="51"/>
      <c r="DC715" s="51"/>
      <c r="DD715" s="51"/>
      <c r="DE715" s="51"/>
      <c r="DF715" s="51"/>
      <c r="DG715" s="51"/>
      <c r="DH715" s="51"/>
      <c r="DI715" s="51"/>
      <c r="DJ715" s="51"/>
      <c r="DK715" s="51"/>
      <c r="DL715" s="51"/>
      <c r="DM715" s="51"/>
      <c r="DN715" s="51"/>
      <c r="DO715" s="51"/>
      <c r="DP715" s="51"/>
      <c r="DQ715" s="51"/>
      <c r="DR715" s="51"/>
      <c r="DS715" s="51"/>
      <c r="DT715" s="51"/>
      <c r="DU715" s="51"/>
      <c r="DV715" s="51"/>
      <c r="DW715" s="51"/>
      <c r="DX715" s="51"/>
      <c r="DY715" s="51"/>
      <c r="DZ715" s="51"/>
      <c r="EA715" s="51"/>
      <c r="EB715" s="51"/>
      <c r="EC715" s="51"/>
      <c r="ED715" s="51"/>
      <c r="EE715" s="51"/>
      <c r="EF715" s="51"/>
      <c r="EG715" s="51"/>
      <c r="EH715" s="51"/>
      <c r="EI715" s="51"/>
      <c r="EJ715" s="51"/>
      <c r="EK715" s="51"/>
      <c r="EL715" s="51"/>
      <c r="EM715" s="51"/>
      <c r="EN715" s="51"/>
      <c r="EO715" s="51"/>
      <c r="EP715" s="51"/>
      <c r="EQ715" s="51"/>
      <c r="ER715" s="51"/>
      <c r="ES715" s="51"/>
      <c r="ET715" s="51"/>
      <c r="EU715" s="51"/>
      <c r="EV715" s="51"/>
      <c r="EW715" s="51"/>
      <c r="EX715" s="51"/>
      <c r="EY715" s="51"/>
      <c r="EZ715" s="51"/>
      <c r="FA715" s="51"/>
      <c r="FB715" s="51"/>
      <c r="FC715" s="51"/>
      <c r="FD715" s="51"/>
      <c r="FE715" s="51"/>
      <c r="FF715" s="51"/>
      <c r="FG715" s="51"/>
      <c r="FH715" s="51"/>
      <c r="FI715" s="51"/>
      <c r="FJ715" s="51"/>
      <c r="FK715" s="51"/>
      <c r="FL715" s="51"/>
      <c r="FM715" s="51"/>
      <c r="FN715" s="51"/>
      <c r="FO715" s="51"/>
      <c r="FP715" s="51"/>
      <c r="FQ715" s="51"/>
      <c r="FR715" s="51"/>
      <c r="FS715" s="51"/>
      <c r="FT715" s="51"/>
      <c r="FU715" s="51"/>
      <c r="FV715" s="51"/>
      <c r="FW715" s="51"/>
      <c r="FX715" s="51"/>
      <c r="FY715" s="51"/>
      <c r="FZ715" s="51"/>
      <c r="GA715" s="51"/>
      <c r="GB715" s="51"/>
      <c r="GC715" s="51"/>
      <c r="GD715" s="51"/>
      <c r="GE715" s="51"/>
      <c r="GF715" s="51"/>
      <c r="GG715" s="51"/>
      <c r="GH715" s="51"/>
      <c r="GI715" s="51"/>
      <c r="GJ715" s="51"/>
      <c r="GK715" s="51"/>
      <c r="GL715" s="51"/>
      <c r="GM715" s="51"/>
      <c r="GN715" s="51"/>
      <c r="GO715" s="51"/>
      <c r="GP715" s="51"/>
      <c r="GQ715" s="51"/>
      <c r="GR715" s="51"/>
      <c r="GS715" s="51"/>
      <c r="GT715" s="51"/>
      <c r="GU715" s="51"/>
      <c r="GV715" s="51"/>
      <c r="GW715" s="51"/>
      <c r="GX715" s="51"/>
      <c r="GY715" s="51"/>
      <c r="GZ715" s="51"/>
      <c r="HA715" s="51"/>
      <c r="HB715" s="51"/>
      <c r="HC715" s="51"/>
      <c r="HD715" s="51"/>
      <c r="HE715" s="51"/>
      <c r="HF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1"/>
      <c r="BZ716" s="51"/>
      <c r="CA716" s="51"/>
      <c r="CB716" s="51"/>
      <c r="CC716" s="51"/>
      <c r="CD716" s="51"/>
      <c r="CE716" s="51"/>
      <c r="CF716" s="51"/>
      <c r="CG716" s="51"/>
      <c r="CH716" s="51"/>
      <c r="CI716" s="51"/>
      <c r="CJ716" s="51"/>
      <c r="CK716" s="51"/>
      <c r="CL716" s="51"/>
      <c r="CM716" s="51"/>
      <c r="CN716" s="51"/>
      <c r="CO716" s="51"/>
      <c r="CP716" s="51"/>
      <c r="CQ716" s="51"/>
      <c r="CR716" s="51"/>
      <c r="CS716" s="51"/>
      <c r="CT716" s="51"/>
      <c r="CU716" s="51"/>
      <c r="CV716" s="51"/>
      <c r="CW716" s="51"/>
      <c r="CX716" s="51"/>
      <c r="CY716" s="51"/>
      <c r="CZ716" s="51"/>
      <c r="DA716" s="51"/>
      <c r="DB716" s="51"/>
      <c r="DC716" s="51"/>
      <c r="DD716" s="51"/>
      <c r="DE716" s="51"/>
      <c r="DF716" s="51"/>
      <c r="DG716" s="51"/>
      <c r="DH716" s="51"/>
      <c r="DI716" s="51"/>
      <c r="DJ716" s="51"/>
      <c r="DK716" s="51"/>
      <c r="DL716" s="51"/>
      <c r="DM716" s="51"/>
      <c r="DN716" s="51"/>
      <c r="DO716" s="51"/>
      <c r="DP716" s="51"/>
      <c r="DQ716" s="51"/>
      <c r="DR716" s="51"/>
      <c r="DS716" s="51"/>
      <c r="DT716" s="51"/>
      <c r="DU716" s="51"/>
      <c r="DV716" s="51"/>
      <c r="DW716" s="51"/>
      <c r="DX716" s="51"/>
      <c r="DY716" s="51"/>
      <c r="DZ716" s="51"/>
      <c r="EA716" s="51"/>
      <c r="EB716" s="51"/>
      <c r="EC716" s="51"/>
      <c r="ED716" s="51"/>
      <c r="EE716" s="51"/>
      <c r="EF716" s="51"/>
      <c r="EG716" s="51"/>
      <c r="EH716" s="51"/>
      <c r="EI716" s="51"/>
      <c r="EJ716" s="51"/>
      <c r="EK716" s="51"/>
      <c r="EL716" s="51"/>
      <c r="EM716" s="51"/>
      <c r="EN716" s="51"/>
      <c r="EO716" s="51"/>
      <c r="EP716" s="51"/>
      <c r="EQ716" s="51"/>
      <c r="ER716" s="51"/>
      <c r="ES716" s="51"/>
      <c r="ET716" s="51"/>
      <c r="EU716" s="51"/>
      <c r="EV716" s="51"/>
      <c r="EW716" s="51"/>
      <c r="EX716" s="51"/>
      <c r="EY716" s="51"/>
      <c r="EZ716" s="51"/>
      <c r="FA716" s="51"/>
      <c r="FB716" s="51"/>
      <c r="FC716" s="51"/>
      <c r="FD716" s="51"/>
      <c r="FE716" s="51"/>
      <c r="FF716" s="51"/>
      <c r="FG716" s="51"/>
      <c r="FH716" s="51"/>
      <c r="FI716" s="51"/>
      <c r="FJ716" s="51"/>
      <c r="FK716" s="51"/>
      <c r="FL716" s="51"/>
      <c r="FM716" s="51"/>
      <c r="FN716" s="51"/>
      <c r="FO716" s="51"/>
      <c r="FP716" s="51"/>
      <c r="FQ716" s="51"/>
      <c r="FR716" s="51"/>
      <c r="FS716" s="51"/>
      <c r="FT716" s="51"/>
      <c r="FU716" s="51"/>
      <c r="FV716" s="51"/>
      <c r="FW716" s="51"/>
      <c r="FX716" s="51"/>
      <c r="FY716" s="51"/>
      <c r="FZ716" s="51"/>
      <c r="GA716" s="51"/>
      <c r="GB716" s="51"/>
      <c r="GC716" s="51"/>
      <c r="GD716" s="51"/>
      <c r="GE716" s="51"/>
      <c r="GF716" s="51"/>
      <c r="GG716" s="51"/>
      <c r="GH716" s="51"/>
      <c r="GI716" s="51"/>
      <c r="GJ716" s="51"/>
      <c r="GK716" s="51"/>
      <c r="GL716" s="51"/>
      <c r="GM716" s="51"/>
      <c r="GN716" s="51"/>
      <c r="GO716" s="51"/>
      <c r="GP716" s="51"/>
      <c r="GQ716" s="51"/>
      <c r="GR716" s="51"/>
      <c r="GS716" s="51"/>
      <c r="GT716" s="51"/>
      <c r="GU716" s="51"/>
      <c r="GV716" s="51"/>
      <c r="GW716" s="51"/>
      <c r="GX716" s="51"/>
      <c r="GY716" s="51"/>
      <c r="GZ716" s="51"/>
      <c r="HA716" s="51"/>
      <c r="HB716" s="51"/>
      <c r="HC716" s="51"/>
      <c r="HD716" s="51"/>
      <c r="HE716" s="51"/>
      <c r="HF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1"/>
      <c r="BZ717" s="51"/>
      <c r="CA717" s="51"/>
      <c r="CB717" s="51"/>
      <c r="CC717" s="51"/>
      <c r="CD717" s="51"/>
      <c r="CE717" s="51"/>
      <c r="CF717" s="51"/>
      <c r="CG717" s="51"/>
      <c r="CH717" s="51"/>
      <c r="CI717" s="51"/>
      <c r="CJ717" s="51"/>
      <c r="CK717" s="51"/>
      <c r="CL717" s="51"/>
      <c r="CM717" s="51"/>
      <c r="CN717" s="51"/>
      <c r="CO717" s="51"/>
      <c r="CP717" s="51"/>
      <c r="CQ717" s="51"/>
      <c r="CR717" s="51"/>
      <c r="CS717" s="51"/>
      <c r="CT717" s="51"/>
      <c r="CU717" s="51"/>
      <c r="CV717" s="51"/>
      <c r="CW717" s="51"/>
      <c r="CX717" s="51"/>
      <c r="CY717" s="51"/>
      <c r="CZ717" s="51"/>
      <c r="DA717" s="51"/>
      <c r="DB717" s="51"/>
      <c r="DC717" s="51"/>
      <c r="DD717" s="51"/>
      <c r="DE717" s="51"/>
      <c r="DF717" s="51"/>
      <c r="DG717" s="51"/>
      <c r="DH717" s="51"/>
      <c r="DI717" s="51"/>
      <c r="DJ717" s="51"/>
      <c r="DK717" s="51"/>
      <c r="DL717" s="51"/>
      <c r="DM717" s="51"/>
      <c r="DN717" s="51"/>
      <c r="DO717" s="51"/>
      <c r="DP717" s="51"/>
      <c r="DQ717" s="51"/>
      <c r="DR717" s="51"/>
      <c r="DS717" s="51"/>
      <c r="DT717" s="51"/>
      <c r="DU717" s="51"/>
      <c r="DV717" s="51"/>
      <c r="DW717" s="51"/>
      <c r="DX717" s="51"/>
      <c r="DY717" s="51"/>
      <c r="DZ717" s="51"/>
      <c r="EA717" s="51"/>
      <c r="EB717" s="51"/>
      <c r="EC717" s="51"/>
      <c r="ED717" s="51"/>
      <c r="EE717" s="51"/>
      <c r="EF717" s="51"/>
      <c r="EG717" s="51"/>
      <c r="EH717" s="51"/>
      <c r="EI717" s="51"/>
      <c r="EJ717" s="51"/>
      <c r="EK717" s="51"/>
      <c r="EL717" s="51"/>
      <c r="EM717" s="51"/>
      <c r="EN717" s="51"/>
      <c r="EO717" s="51"/>
      <c r="EP717" s="51"/>
      <c r="EQ717" s="51"/>
      <c r="ER717" s="51"/>
      <c r="ES717" s="51"/>
      <c r="ET717" s="51"/>
      <c r="EU717" s="51"/>
      <c r="EV717" s="51"/>
      <c r="EW717" s="51"/>
      <c r="EX717" s="51"/>
      <c r="EY717" s="51"/>
      <c r="EZ717" s="51"/>
      <c r="FA717" s="51"/>
      <c r="FB717" s="51"/>
      <c r="FC717" s="51"/>
      <c r="FD717" s="51"/>
      <c r="FE717" s="51"/>
      <c r="FF717" s="51"/>
      <c r="FG717" s="51"/>
      <c r="FH717" s="51"/>
      <c r="FI717" s="51"/>
      <c r="FJ717" s="51"/>
      <c r="FK717" s="51"/>
      <c r="FL717" s="51"/>
      <c r="FM717" s="51"/>
      <c r="FN717" s="51"/>
      <c r="FO717" s="51"/>
      <c r="FP717" s="51"/>
      <c r="FQ717" s="51"/>
      <c r="FR717" s="51"/>
      <c r="FS717" s="51"/>
      <c r="FT717" s="51"/>
      <c r="FU717" s="51"/>
      <c r="FV717" s="51"/>
      <c r="FW717" s="51"/>
      <c r="FX717" s="51"/>
      <c r="FY717" s="51"/>
      <c r="FZ717" s="51"/>
      <c r="GA717" s="51"/>
      <c r="GB717" s="51"/>
      <c r="GC717" s="51"/>
      <c r="GD717" s="51"/>
      <c r="GE717" s="51"/>
      <c r="GF717" s="51"/>
      <c r="GG717" s="51"/>
      <c r="GH717" s="51"/>
      <c r="GI717" s="51"/>
      <c r="GJ717" s="51"/>
      <c r="GK717" s="51"/>
      <c r="GL717" s="51"/>
      <c r="GM717" s="51"/>
      <c r="GN717" s="51"/>
      <c r="GO717" s="51"/>
      <c r="GP717" s="51"/>
      <c r="GQ717" s="51"/>
      <c r="GR717" s="51"/>
      <c r="GS717" s="51"/>
      <c r="GT717" s="51"/>
      <c r="GU717" s="51"/>
      <c r="GV717" s="51"/>
      <c r="GW717" s="51"/>
      <c r="GX717" s="51"/>
      <c r="GY717" s="51"/>
      <c r="GZ717" s="51"/>
      <c r="HA717" s="51"/>
      <c r="HB717" s="51"/>
      <c r="HC717" s="51"/>
      <c r="HD717" s="51"/>
      <c r="HE717" s="51"/>
      <c r="HF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1"/>
      <c r="BZ718" s="51"/>
      <c r="CA718" s="51"/>
      <c r="CB718" s="51"/>
      <c r="CC718" s="51"/>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c r="DB718" s="51"/>
      <c r="DC718" s="51"/>
      <c r="DD718" s="51"/>
      <c r="DE718" s="51"/>
      <c r="DF718" s="51"/>
      <c r="DG718" s="51"/>
      <c r="DH718" s="51"/>
      <c r="DI718" s="51"/>
      <c r="DJ718" s="51"/>
      <c r="DK718" s="51"/>
      <c r="DL718" s="51"/>
      <c r="DM718" s="51"/>
      <c r="DN718" s="51"/>
      <c r="DO718" s="51"/>
      <c r="DP718" s="51"/>
      <c r="DQ718" s="51"/>
      <c r="DR718" s="51"/>
      <c r="DS718" s="51"/>
      <c r="DT718" s="51"/>
      <c r="DU718" s="51"/>
      <c r="DV718" s="51"/>
      <c r="DW718" s="51"/>
      <c r="DX718" s="51"/>
      <c r="DY718" s="51"/>
      <c r="DZ718" s="51"/>
      <c r="EA718" s="51"/>
      <c r="EB718" s="51"/>
      <c r="EC718" s="51"/>
      <c r="ED718" s="51"/>
      <c r="EE718" s="51"/>
      <c r="EF718" s="51"/>
      <c r="EG718" s="51"/>
      <c r="EH718" s="51"/>
      <c r="EI718" s="51"/>
      <c r="EJ718" s="51"/>
      <c r="EK718" s="51"/>
      <c r="EL718" s="51"/>
      <c r="EM718" s="51"/>
      <c r="EN718" s="51"/>
      <c r="EO718" s="51"/>
      <c r="EP718" s="51"/>
      <c r="EQ718" s="51"/>
      <c r="ER718" s="51"/>
      <c r="ES718" s="51"/>
      <c r="ET718" s="51"/>
      <c r="EU718" s="51"/>
      <c r="EV718" s="51"/>
      <c r="EW718" s="51"/>
      <c r="EX718" s="51"/>
      <c r="EY718" s="51"/>
      <c r="EZ718" s="51"/>
      <c r="FA718" s="51"/>
      <c r="FB718" s="51"/>
      <c r="FC718" s="51"/>
      <c r="FD718" s="51"/>
      <c r="FE718" s="51"/>
      <c r="FF718" s="51"/>
      <c r="FG718" s="51"/>
      <c r="FH718" s="51"/>
      <c r="FI718" s="51"/>
      <c r="FJ718" s="51"/>
      <c r="FK718" s="51"/>
      <c r="FL718" s="51"/>
      <c r="FM718" s="51"/>
      <c r="FN718" s="51"/>
      <c r="FO718" s="51"/>
      <c r="FP718" s="51"/>
      <c r="FQ718" s="51"/>
      <c r="FR718" s="51"/>
      <c r="FS718" s="51"/>
      <c r="FT718" s="51"/>
      <c r="FU718" s="51"/>
      <c r="FV718" s="51"/>
      <c r="FW718" s="51"/>
      <c r="FX718" s="51"/>
      <c r="FY718" s="51"/>
      <c r="FZ718" s="51"/>
      <c r="GA718" s="51"/>
      <c r="GB718" s="51"/>
      <c r="GC718" s="51"/>
      <c r="GD718" s="51"/>
      <c r="GE718" s="51"/>
      <c r="GF718" s="51"/>
      <c r="GG718" s="51"/>
      <c r="GH718" s="51"/>
      <c r="GI718" s="51"/>
      <c r="GJ718" s="51"/>
      <c r="GK718" s="51"/>
      <c r="GL718" s="51"/>
      <c r="GM718" s="51"/>
      <c r="GN718" s="51"/>
      <c r="GO718" s="51"/>
      <c r="GP718" s="51"/>
      <c r="GQ718" s="51"/>
      <c r="GR718" s="51"/>
      <c r="GS718" s="51"/>
      <c r="GT718" s="51"/>
      <c r="GU718" s="51"/>
      <c r="GV718" s="51"/>
      <c r="GW718" s="51"/>
      <c r="GX718" s="51"/>
      <c r="GY718" s="51"/>
      <c r="GZ718" s="51"/>
      <c r="HA718" s="51"/>
      <c r="HB718" s="51"/>
      <c r="HC718" s="51"/>
      <c r="HD718" s="51"/>
      <c r="HE718" s="51"/>
      <c r="HF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c r="BS719" s="51"/>
      <c r="BT719" s="51"/>
      <c r="BU719" s="51"/>
      <c r="BV719" s="51"/>
      <c r="BW719" s="51"/>
      <c r="BX719" s="51"/>
      <c r="BY719" s="51"/>
      <c r="BZ719" s="51"/>
      <c r="CA719" s="51"/>
      <c r="CB719" s="51"/>
      <c r="CC719" s="51"/>
      <c r="CD719" s="51"/>
      <c r="CE719" s="51"/>
      <c r="CF719" s="51"/>
      <c r="CG719" s="51"/>
      <c r="CH719" s="51"/>
      <c r="CI719" s="51"/>
      <c r="CJ719" s="51"/>
      <c r="CK719" s="51"/>
      <c r="CL719" s="51"/>
      <c r="CM719" s="51"/>
      <c r="CN719" s="51"/>
      <c r="CO719" s="51"/>
      <c r="CP719" s="51"/>
      <c r="CQ719" s="51"/>
      <c r="CR719" s="51"/>
      <c r="CS719" s="51"/>
      <c r="CT719" s="51"/>
      <c r="CU719" s="51"/>
      <c r="CV719" s="51"/>
      <c r="CW719" s="51"/>
      <c r="CX719" s="51"/>
      <c r="CY719" s="51"/>
      <c r="CZ719" s="51"/>
      <c r="DA719" s="51"/>
      <c r="DB719" s="51"/>
      <c r="DC719" s="51"/>
      <c r="DD719" s="51"/>
      <c r="DE719" s="51"/>
      <c r="DF719" s="51"/>
      <c r="DG719" s="51"/>
      <c r="DH719" s="51"/>
      <c r="DI719" s="51"/>
      <c r="DJ719" s="51"/>
      <c r="DK719" s="51"/>
      <c r="DL719" s="51"/>
      <c r="DM719" s="51"/>
      <c r="DN719" s="51"/>
      <c r="DO719" s="51"/>
      <c r="DP719" s="51"/>
      <c r="DQ719" s="51"/>
      <c r="DR719" s="51"/>
      <c r="DS719" s="51"/>
      <c r="DT719" s="51"/>
      <c r="DU719" s="51"/>
      <c r="DV719" s="51"/>
      <c r="DW719" s="51"/>
      <c r="DX719" s="51"/>
      <c r="DY719" s="51"/>
      <c r="DZ719" s="51"/>
      <c r="EA719" s="51"/>
      <c r="EB719" s="51"/>
      <c r="EC719" s="51"/>
      <c r="ED719" s="51"/>
      <c r="EE719" s="51"/>
      <c r="EF719" s="51"/>
      <c r="EG719" s="51"/>
      <c r="EH719" s="51"/>
      <c r="EI719" s="51"/>
      <c r="EJ719" s="51"/>
      <c r="EK719" s="51"/>
      <c r="EL719" s="51"/>
      <c r="EM719" s="51"/>
      <c r="EN719" s="51"/>
      <c r="EO719" s="51"/>
      <c r="EP719" s="51"/>
      <c r="EQ719" s="51"/>
      <c r="ER719" s="51"/>
      <c r="ES719" s="51"/>
      <c r="ET719" s="51"/>
      <c r="EU719" s="51"/>
      <c r="EV719" s="51"/>
      <c r="EW719" s="51"/>
      <c r="EX719" s="51"/>
      <c r="EY719" s="51"/>
      <c r="EZ719" s="51"/>
      <c r="FA719" s="51"/>
      <c r="FB719" s="51"/>
      <c r="FC719" s="51"/>
      <c r="FD719" s="51"/>
      <c r="FE719" s="51"/>
      <c r="FF719" s="51"/>
      <c r="FG719" s="51"/>
      <c r="FH719" s="51"/>
      <c r="FI719" s="51"/>
      <c r="FJ719" s="51"/>
      <c r="FK719" s="51"/>
      <c r="FL719" s="51"/>
      <c r="FM719" s="51"/>
      <c r="FN719" s="51"/>
      <c r="FO719" s="51"/>
      <c r="FP719" s="51"/>
      <c r="FQ719" s="51"/>
      <c r="FR719" s="51"/>
      <c r="FS719" s="51"/>
      <c r="FT719" s="51"/>
      <c r="FU719" s="51"/>
      <c r="FV719" s="51"/>
      <c r="FW719" s="51"/>
      <c r="FX719" s="51"/>
      <c r="FY719" s="51"/>
      <c r="FZ719" s="51"/>
      <c r="GA719" s="51"/>
      <c r="GB719" s="51"/>
      <c r="GC719" s="51"/>
      <c r="GD719" s="51"/>
      <c r="GE719" s="51"/>
      <c r="GF719" s="51"/>
      <c r="GG719" s="51"/>
      <c r="GH719" s="51"/>
      <c r="GI719" s="51"/>
      <c r="GJ719" s="51"/>
      <c r="GK719" s="51"/>
      <c r="GL719" s="51"/>
      <c r="GM719" s="51"/>
      <c r="GN719" s="51"/>
      <c r="GO719" s="51"/>
      <c r="GP719" s="51"/>
      <c r="GQ719" s="51"/>
      <c r="GR719" s="51"/>
      <c r="GS719" s="51"/>
      <c r="GT719" s="51"/>
      <c r="GU719" s="51"/>
      <c r="GV719" s="51"/>
      <c r="GW719" s="51"/>
      <c r="GX719" s="51"/>
      <c r="GY719" s="51"/>
      <c r="GZ719" s="51"/>
      <c r="HA719" s="51"/>
      <c r="HB719" s="51"/>
      <c r="HC719" s="51"/>
      <c r="HD719" s="51"/>
      <c r="HE719" s="51"/>
      <c r="HF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c r="BS720" s="51"/>
      <c r="BT720" s="51"/>
      <c r="BU720" s="51"/>
      <c r="BV720" s="51"/>
      <c r="BW720" s="51"/>
      <c r="BX720" s="51"/>
      <c r="BY720" s="51"/>
      <c r="BZ720" s="51"/>
      <c r="CA720" s="51"/>
      <c r="CB720" s="51"/>
      <c r="CC720" s="51"/>
      <c r="CD720" s="51"/>
      <c r="CE720" s="51"/>
      <c r="CF720" s="51"/>
      <c r="CG720" s="51"/>
      <c r="CH720" s="51"/>
      <c r="CI720" s="51"/>
      <c r="CJ720" s="51"/>
      <c r="CK720" s="51"/>
      <c r="CL720" s="51"/>
      <c r="CM720" s="51"/>
      <c r="CN720" s="51"/>
      <c r="CO720" s="51"/>
      <c r="CP720" s="51"/>
      <c r="CQ720" s="51"/>
      <c r="CR720" s="51"/>
      <c r="CS720" s="51"/>
      <c r="CT720" s="51"/>
      <c r="CU720" s="51"/>
      <c r="CV720" s="51"/>
      <c r="CW720" s="51"/>
      <c r="CX720" s="51"/>
      <c r="CY720" s="51"/>
      <c r="CZ720" s="51"/>
      <c r="DA720" s="51"/>
      <c r="DB720" s="51"/>
      <c r="DC720" s="51"/>
      <c r="DD720" s="51"/>
      <c r="DE720" s="51"/>
      <c r="DF720" s="51"/>
      <c r="DG720" s="51"/>
      <c r="DH720" s="51"/>
      <c r="DI720" s="51"/>
      <c r="DJ720" s="51"/>
      <c r="DK720" s="51"/>
      <c r="DL720" s="51"/>
      <c r="DM720" s="51"/>
      <c r="DN720" s="51"/>
      <c r="DO720" s="51"/>
      <c r="DP720" s="51"/>
      <c r="DQ720" s="51"/>
      <c r="DR720" s="51"/>
      <c r="DS720" s="51"/>
      <c r="DT720" s="51"/>
      <c r="DU720" s="51"/>
      <c r="DV720" s="51"/>
      <c r="DW720" s="51"/>
      <c r="DX720" s="51"/>
      <c r="DY720" s="51"/>
      <c r="DZ720" s="51"/>
      <c r="EA720" s="51"/>
      <c r="EB720" s="51"/>
      <c r="EC720" s="51"/>
      <c r="ED720" s="51"/>
      <c r="EE720" s="51"/>
      <c r="EF720" s="51"/>
      <c r="EG720" s="51"/>
      <c r="EH720" s="51"/>
      <c r="EI720" s="51"/>
      <c r="EJ720" s="51"/>
      <c r="EK720" s="51"/>
      <c r="EL720" s="51"/>
      <c r="EM720" s="51"/>
      <c r="EN720" s="51"/>
      <c r="EO720" s="51"/>
      <c r="EP720" s="51"/>
      <c r="EQ720" s="51"/>
      <c r="ER720" s="51"/>
      <c r="ES720" s="51"/>
      <c r="ET720" s="51"/>
      <c r="EU720" s="51"/>
      <c r="EV720" s="51"/>
      <c r="EW720" s="51"/>
      <c r="EX720" s="51"/>
      <c r="EY720" s="51"/>
      <c r="EZ720" s="51"/>
      <c r="FA720" s="51"/>
      <c r="FB720" s="51"/>
      <c r="FC720" s="51"/>
      <c r="FD720" s="51"/>
      <c r="FE720" s="51"/>
      <c r="FF720" s="51"/>
      <c r="FG720" s="51"/>
      <c r="FH720" s="51"/>
      <c r="FI720" s="51"/>
      <c r="FJ720" s="51"/>
      <c r="FK720" s="51"/>
      <c r="FL720" s="51"/>
      <c r="FM720" s="51"/>
      <c r="FN720" s="51"/>
      <c r="FO720" s="51"/>
      <c r="FP720" s="51"/>
      <c r="FQ720" s="51"/>
      <c r="FR720" s="51"/>
      <c r="FS720" s="51"/>
      <c r="FT720" s="51"/>
      <c r="FU720" s="51"/>
      <c r="FV720" s="51"/>
      <c r="FW720" s="51"/>
      <c r="FX720" s="51"/>
      <c r="FY720" s="51"/>
      <c r="FZ720" s="51"/>
      <c r="GA720" s="51"/>
      <c r="GB720" s="51"/>
      <c r="GC720" s="51"/>
      <c r="GD720" s="51"/>
      <c r="GE720" s="51"/>
      <c r="GF720" s="51"/>
      <c r="GG720" s="51"/>
      <c r="GH720" s="51"/>
      <c r="GI720" s="51"/>
      <c r="GJ720" s="51"/>
      <c r="GK720" s="51"/>
      <c r="GL720" s="51"/>
      <c r="GM720" s="51"/>
      <c r="GN720" s="51"/>
      <c r="GO720" s="51"/>
      <c r="GP720" s="51"/>
      <c r="GQ720" s="51"/>
      <c r="GR720" s="51"/>
      <c r="GS720" s="51"/>
      <c r="GT720" s="51"/>
      <c r="GU720" s="51"/>
      <c r="GV720" s="51"/>
      <c r="GW720" s="51"/>
      <c r="GX720" s="51"/>
      <c r="GY720" s="51"/>
      <c r="GZ720" s="51"/>
      <c r="HA720" s="51"/>
      <c r="HB720" s="51"/>
      <c r="HC720" s="51"/>
      <c r="HD720" s="51"/>
      <c r="HE720" s="51"/>
      <c r="HF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1"/>
      <c r="BZ721" s="51"/>
      <c r="CA721" s="51"/>
      <c r="CB721" s="51"/>
      <c r="CC721" s="51"/>
      <c r="CD721" s="51"/>
      <c r="CE721" s="51"/>
      <c r="CF721" s="51"/>
      <c r="CG721" s="51"/>
      <c r="CH721" s="51"/>
      <c r="CI721" s="51"/>
      <c r="CJ721" s="51"/>
      <c r="CK721" s="51"/>
      <c r="CL721" s="51"/>
      <c r="CM721" s="51"/>
      <c r="CN721" s="51"/>
      <c r="CO721" s="51"/>
      <c r="CP721" s="51"/>
      <c r="CQ721" s="51"/>
      <c r="CR721" s="51"/>
      <c r="CS721" s="51"/>
      <c r="CT721" s="51"/>
      <c r="CU721" s="51"/>
      <c r="CV721" s="51"/>
      <c r="CW721" s="51"/>
      <c r="CX721" s="51"/>
      <c r="CY721" s="51"/>
      <c r="CZ721" s="51"/>
      <c r="DA721" s="51"/>
      <c r="DB721" s="51"/>
      <c r="DC721" s="51"/>
      <c r="DD721" s="51"/>
      <c r="DE721" s="51"/>
      <c r="DF721" s="51"/>
      <c r="DG721" s="51"/>
      <c r="DH721" s="51"/>
      <c r="DI721" s="51"/>
      <c r="DJ721" s="51"/>
      <c r="DK721" s="51"/>
      <c r="DL721" s="51"/>
      <c r="DM721" s="51"/>
      <c r="DN721" s="51"/>
      <c r="DO721" s="51"/>
      <c r="DP721" s="51"/>
      <c r="DQ721" s="51"/>
      <c r="DR721" s="51"/>
      <c r="DS721" s="51"/>
      <c r="DT721" s="51"/>
      <c r="DU721" s="51"/>
      <c r="DV721" s="51"/>
      <c r="DW721" s="51"/>
      <c r="DX721" s="51"/>
      <c r="DY721" s="51"/>
      <c r="DZ721" s="51"/>
      <c r="EA721" s="51"/>
      <c r="EB721" s="51"/>
      <c r="EC721" s="51"/>
      <c r="ED721" s="51"/>
      <c r="EE721" s="51"/>
      <c r="EF721" s="51"/>
      <c r="EG721" s="51"/>
      <c r="EH721" s="51"/>
      <c r="EI721" s="51"/>
      <c r="EJ721" s="51"/>
      <c r="EK721" s="51"/>
      <c r="EL721" s="51"/>
      <c r="EM721" s="51"/>
      <c r="EN721" s="51"/>
      <c r="EO721" s="51"/>
      <c r="EP721" s="51"/>
      <c r="EQ721" s="51"/>
      <c r="ER721" s="51"/>
      <c r="ES721" s="51"/>
      <c r="ET721" s="51"/>
      <c r="EU721" s="51"/>
      <c r="EV721" s="51"/>
      <c r="EW721" s="51"/>
      <c r="EX721" s="51"/>
      <c r="EY721" s="51"/>
      <c r="EZ721" s="51"/>
      <c r="FA721" s="51"/>
      <c r="FB721" s="51"/>
      <c r="FC721" s="51"/>
      <c r="FD721" s="51"/>
      <c r="FE721" s="51"/>
      <c r="FF721" s="51"/>
      <c r="FG721" s="51"/>
      <c r="FH721" s="51"/>
      <c r="FI721" s="51"/>
      <c r="FJ721" s="51"/>
      <c r="FK721" s="51"/>
      <c r="FL721" s="51"/>
      <c r="FM721" s="51"/>
      <c r="FN721" s="51"/>
      <c r="FO721" s="51"/>
      <c r="FP721" s="51"/>
      <c r="FQ721" s="51"/>
      <c r="FR721" s="51"/>
      <c r="FS721" s="51"/>
      <c r="FT721" s="51"/>
      <c r="FU721" s="51"/>
      <c r="FV721" s="51"/>
      <c r="FW721" s="51"/>
      <c r="FX721" s="51"/>
      <c r="FY721" s="51"/>
      <c r="FZ721" s="51"/>
      <c r="GA721" s="51"/>
      <c r="GB721" s="51"/>
      <c r="GC721" s="51"/>
      <c r="GD721" s="51"/>
      <c r="GE721" s="51"/>
      <c r="GF721" s="51"/>
      <c r="GG721" s="51"/>
      <c r="GH721" s="51"/>
      <c r="GI721" s="51"/>
      <c r="GJ721" s="51"/>
      <c r="GK721" s="51"/>
      <c r="GL721" s="51"/>
      <c r="GM721" s="51"/>
      <c r="GN721" s="51"/>
      <c r="GO721" s="51"/>
      <c r="GP721" s="51"/>
      <c r="GQ721" s="51"/>
      <c r="GR721" s="51"/>
      <c r="GS721" s="51"/>
      <c r="GT721" s="51"/>
      <c r="GU721" s="51"/>
      <c r="GV721" s="51"/>
      <c r="GW721" s="51"/>
      <c r="GX721" s="51"/>
      <c r="GY721" s="51"/>
      <c r="GZ721" s="51"/>
      <c r="HA721" s="51"/>
      <c r="HB721" s="51"/>
      <c r="HC721" s="51"/>
      <c r="HD721" s="51"/>
      <c r="HE721" s="51"/>
      <c r="HF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1"/>
      <c r="BZ722" s="51"/>
      <c r="CA722" s="51"/>
      <c r="CB722" s="51"/>
      <c r="CC722" s="51"/>
      <c r="CD722" s="51"/>
      <c r="CE722" s="51"/>
      <c r="CF722" s="51"/>
      <c r="CG722" s="51"/>
      <c r="CH722" s="51"/>
      <c r="CI722" s="51"/>
      <c r="CJ722" s="51"/>
      <c r="CK722" s="51"/>
      <c r="CL722" s="51"/>
      <c r="CM722" s="51"/>
      <c r="CN722" s="51"/>
      <c r="CO722" s="51"/>
      <c r="CP722" s="51"/>
      <c r="CQ722" s="51"/>
      <c r="CR722" s="51"/>
      <c r="CS722" s="51"/>
      <c r="CT722" s="51"/>
      <c r="CU722" s="51"/>
      <c r="CV722" s="51"/>
      <c r="CW722" s="51"/>
      <c r="CX722" s="51"/>
      <c r="CY722" s="51"/>
      <c r="CZ722" s="51"/>
      <c r="DA722" s="51"/>
      <c r="DB722" s="51"/>
      <c r="DC722" s="51"/>
      <c r="DD722" s="51"/>
      <c r="DE722" s="51"/>
      <c r="DF722" s="51"/>
      <c r="DG722" s="51"/>
      <c r="DH722" s="51"/>
      <c r="DI722" s="51"/>
      <c r="DJ722" s="51"/>
      <c r="DK722" s="51"/>
      <c r="DL722" s="51"/>
      <c r="DM722" s="51"/>
      <c r="DN722" s="51"/>
      <c r="DO722" s="51"/>
      <c r="DP722" s="51"/>
      <c r="DQ722" s="51"/>
      <c r="DR722" s="51"/>
      <c r="DS722" s="51"/>
      <c r="DT722" s="51"/>
      <c r="DU722" s="51"/>
      <c r="DV722" s="51"/>
      <c r="DW722" s="51"/>
      <c r="DX722" s="51"/>
      <c r="DY722" s="51"/>
      <c r="DZ722" s="51"/>
      <c r="EA722" s="51"/>
      <c r="EB722" s="51"/>
      <c r="EC722" s="51"/>
      <c r="ED722" s="51"/>
      <c r="EE722" s="51"/>
      <c r="EF722" s="51"/>
      <c r="EG722" s="51"/>
      <c r="EH722" s="51"/>
      <c r="EI722" s="51"/>
      <c r="EJ722" s="51"/>
      <c r="EK722" s="51"/>
      <c r="EL722" s="51"/>
      <c r="EM722" s="51"/>
      <c r="EN722" s="51"/>
      <c r="EO722" s="51"/>
      <c r="EP722" s="51"/>
      <c r="EQ722" s="51"/>
      <c r="ER722" s="51"/>
      <c r="ES722" s="51"/>
      <c r="ET722" s="51"/>
      <c r="EU722" s="51"/>
      <c r="EV722" s="51"/>
      <c r="EW722" s="51"/>
      <c r="EX722" s="51"/>
      <c r="EY722" s="51"/>
      <c r="EZ722" s="51"/>
      <c r="FA722" s="51"/>
      <c r="FB722" s="51"/>
      <c r="FC722" s="51"/>
      <c r="FD722" s="51"/>
      <c r="FE722" s="51"/>
      <c r="FF722" s="51"/>
      <c r="FG722" s="51"/>
      <c r="FH722" s="51"/>
      <c r="FI722" s="51"/>
      <c r="FJ722" s="51"/>
      <c r="FK722" s="51"/>
      <c r="FL722" s="51"/>
      <c r="FM722" s="51"/>
      <c r="FN722" s="51"/>
      <c r="FO722" s="51"/>
      <c r="FP722" s="51"/>
      <c r="FQ722" s="51"/>
      <c r="FR722" s="51"/>
      <c r="FS722" s="51"/>
      <c r="FT722" s="51"/>
      <c r="FU722" s="51"/>
      <c r="FV722" s="51"/>
      <c r="FW722" s="51"/>
      <c r="FX722" s="51"/>
      <c r="FY722" s="51"/>
      <c r="FZ722" s="51"/>
      <c r="GA722" s="51"/>
      <c r="GB722" s="51"/>
      <c r="GC722" s="51"/>
      <c r="GD722" s="51"/>
      <c r="GE722" s="51"/>
      <c r="GF722" s="51"/>
      <c r="GG722" s="51"/>
      <c r="GH722" s="51"/>
      <c r="GI722" s="51"/>
      <c r="GJ722" s="51"/>
      <c r="GK722" s="51"/>
      <c r="GL722" s="51"/>
      <c r="GM722" s="51"/>
      <c r="GN722" s="51"/>
      <c r="GO722" s="51"/>
      <c r="GP722" s="51"/>
      <c r="GQ722" s="51"/>
      <c r="GR722" s="51"/>
      <c r="GS722" s="51"/>
      <c r="GT722" s="51"/>
      <c r="GU722" s="51"/>
      <c r="GV722" s="51"/>
      <c r="GW722" s="51"/>
      <c r="GX722" s="51"/>
      <c r="GY722" s="51"/>
      <c r="GZ722" s="51"/>
      <c r="HA722" s="51"/>
      <c r="HB722" s="51"/>
      <c r="HC722" s="51"/>
      <c r="HD722" s="51"/>
      <c r="HE722" s="51"/>
      <c r="HF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1"/>
      <c r="BZ723" s="51"/>
      <c r="CA723" s="51"/>
      <c r="CB723" s="51"/>
      <c r="CC723" s="51"/>
      <c r="CD723" s="51"/>
      <c r="CE723" s="51"/>
      <c r="CF723" s="51"/>
      <c r="CG723" s="51"/>
      <c r="CH723" s="51"/>
      <c r="CI723" s="51"/>
      <c r="CJ723" s="51"/>
      <c r="CK723" s="51"/>
      <c r="CL723" s="51"/>
      <c r="CM723" s="51"/>
      <c r="CN723" s="51"/>
      <c r="CO723" s="51"/>
      <c r="CP723" s="51"/>
      <c r="CQ723" s="51"/>
      <c r="CR723" s="51"/>
      <c r="CS723" s="51"/>
      <c r="CT723" s="51"/>
      <c r="CU723" s="51"/>
      <c r="CV723" s="51"/>
      <c r="CW723" s="51"/>
      <c r="CX723" s="51"/>
      <c r="CY723" s="51"/>
      <c r="CZ723" s="51"/>
      <c r="DA723" s="51"/>
      <c r="DB723" s="51"/>
      <c r="DC723" s="51"/>
      <c r="DD723" s="51"/>
      <c r="DE723" s="51"/>
      <c r="DF723" s="51"/>
      <c r="DG723" s="51"/>
      <c r="DH723" s="51"/>
      <c r="DI723" s="51"/>
      <c r="DJ723" s="51"/>
      <c r="DK723" s="51"/>
      <c r="DL723" s="51"/>
      <c r="DM723" s="51"/>
      <c r="DN723" s="51"/>
      <c r="DO723" s="51"/>
      <c r="DP723" s="51"/>
      <c r="DQ723" s="51"/>
      <c r="DR723" s="51"/>
      <c r="DS723" s="51"/>
      <c r="DT723" s="51"/>
      <c r="DU723" s="51"/>
      <c r="DV723" s="51"/>
      <c r="DW723" s="51"/>
      <c r="DX723" s="51"/>
      <c r="DY723" s="51"/>
      <c r="DZ723" s="51"/>
      <c r="EA723" s="51"/>
      <c r="EB723" s="51"/>
      <c r="EC723" s="51"/>
      <c r="ED723" s="51"/>
      <c r="EE723" s="51"/>
      <c r="EF723" s="51"/>
      <c r="EG723" s="51"/>
      <c r="EH723" s="51"/>
      <c r="EI723" s="51"/>
      <c r="EJ723" s="51"/>
      <c r="EK723" s="51"/>
      <c r="EL723" s="51"/>
      <c r="EM723" s="51"/>
      <c r="EN723" s="51"/>
      <c r="EO723" s="51"/>
      <c r="EP723" s="51"/>
      <c r="EQ723" s="51"/>
      <c r="ER723" s="51"/>
      <c r="ES723" s="51"/>
      <c r="ET723" s="51"/>
      <c r="EU723" s="51"/>
      <c r="EV723" s="51"/>
      <c r="EW723" s="51"/>
      <c r="EX723" s="51"/>
      <c r="EY723" s="51"/>
      <c r="EZ723" s="51"/>
      <c r="FA723" s="51"/>
      <c r="FB723" s="51"/>
      <c r="FC723" s="51"/>
      <c r="FD723" s="51"/>
      <c r="FE723" s="51"/>
      <c r="FF723" s="51"/>
      <c r="FG723" s="51"/>
      <c r="FH723" s="51"/>
      <c r="FI723" s="51"/>
      <c r="FJ723" s="51"/>
      <c r="FK723" s="51"/>
      <c r="FL723" s="51"/>
      <c r="FM723" s="51"/>
      <c r="FN723" s="51"/>
      <c r="FO723" s="51"/>
      <c r="FP723" s="51"/>
      <c r="FQ723" s="51"/>
      <c r="FR723" s="51"/>
      <c r="FS723" s="51"/>
      <c r="FT723" s="51"/>
      <c r="FU723" s="51"/>
      <c r="FV723" s="51"/>
      <c r="FW723" s="51"/>
      <c r="FX723" s="51"/>
      <c r="FY723" s="51"/>
      <c r="FZ723" s="51"/>
      <c r="GA723" s="51"/>
      <c r="GB723" s="51"/>
      <c r="GC723" s="51"/>
      <c r="GD723" s="51"/>
      <c r="GE723" s="51"/>
      <c r="GF723" s="51"/>
      <c r="GG723" s="51"/>
      <c r="GH723" s="51"/>
      <c r="GI723" s="51"/>
      <c r="GJ723" s="51"/>
      <c r="GK723" s="51"/>
      <c r="GL723" s="51"/>
      <c r="GM723" s="51"/>
      <c r="GN723" s="51"/>
      <c r="GO723" s="51"/>
      <c r="GP723" s="51"/>
      <c r="GQ723" s="51"/>
      <c r="GR723" s="51"/>
      <c r="GS723" s="51"/>
      <c r="GT723" s="51"/>
      <c r="GU723" s="51"/>
      <c r="GV723" s="51"/>
      <c r="GW723" s="51"/>
      <c r="GX723" s="51"/>
      <c r="GY723" s="51"/>
      <c r="GZ723" s="51"/>
      <c r="HA723" s="51"/>
      <c r="HB723" s="51"/>
      <c r="HC723" s="51"/>
      <c r="HD723" s="51"/>
      <c r="HE723" s="51"/>
      <c r="HF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c r="BS724" s="51"/>
      <c r="BT724" s="51"/>
      <c r="BU724" s="51"/>
      <c r="BV724" s="51"/>
      <c r="BW724" s="51"/>
      <c r="BX724" s="51"/>
      <c r="BY724" s="51"/>
      <c r="BZ724" s="51"/>
      <c r="CA724" s="51"/>
      <c r="CB724" s="51"/>
      <c r="CC724" s="51"/>
      <c r="CD724" s="51"/>
      <c r="CE724" s="51"/>
      <c r="CF724" s="51"/>
      <c r="CG724" s="51"/>
      <c r="CH724" s="51"/>
      <c r="CI724" s="51"/>
      <c r="CJ724" s="51"/>
      <c r="CK724" s="51"/>
      <c r="CL724" s="51"/>
      <c r="CM724" s="51"/>
      <c r="CN724" s="51"/>
      <c r="CO724" s="51"/>
      <c r="CP724" s="51"/>
      <c r="CQ724" s="51"/>
      <c r="CR724" s="51"/>
      <c r="CS724" s="51"/>
      <c r="CT724" s="51"/>
      <c r="CU724" s="51"/>
      <c r="CV724" s="51"/>
      <c r="CW724" s="51"/>
      <c r="CX724" s="51"/>
      <c r="CY724" s="51"/>
      <c r="CZ724" s="51"/>
      <c r="DA724" s="51"/>
      <c r="DB724" s="51"/>
      <c r="DC724" s="51"/>
      <c r="DD724" s="51"/>
      <c r="DE724" s="51"/>
      <c r="DF724" s="51"/>
      <c r="DG724" s="51"/>
      <c r="DH724" s="51"/>
      <c r="DI724" s="51"/>
      <c r="DJ724" s="51"/>
      <c r="DK724" s="51"/>
      <c r="DL724" s="51"/>
      <c r="DM724" s="51"/>
      <c r="DN724" s="51"/>
      <c r="DO724" s="51"/>
      <c r="DP724" s="51"/>
      <c r="DQ724" s="51"/>
      <c r="DR724" s="51"/>
      <c r="DS724" s="51"/>
      <c r="DT724" s="51"/>
      <c r="DU724" s="51"/>
      <c r="DV724" s="51"/>
      <c r="DW724" s="51"/>
      <c r="DX724" s="51"/>
      <c r="DY724" s="51"/>
      <c r="DZ724" s="51"/>
      <c r="EA724" s="51"/>
      <c r="EB724" s="51"/>
      <c r="EC724" s="51"/>
      <c r="ED724" s="51"/>
      <c r="EE724" s="51"/>
      <c r="EF724" s="51"/>
      <c r="EG724" s="51"/>
      <c r="EH724" s="51"/>
      <c r="EI724" s="51"/>
      <c r="EJ724" s="51"/>
      <c r="EK724" s="51"/>
      <c r="EL724" s="51"/>
      <c r="EM724" s="51"/>
      <c r="EN724" s="51"/>
      <c r="EO724" s="51"/>
      <c r="EP724" s="51"/>
      <c r="EQ724" s="51"/>
      <c r="ER724" s="51"/>
      <c r="ES724" s="51"/>
      <c r="ET724" s="51"/>
      <c r="EU724" s="51"/>
      <c r="EV724" s="51"/>
      <c r="EW724" s="51"/>
      <c r="EX724" s="51"/>
      <c r="EY724" s="51"/>
      <c r="EZ724" s="51"/>
      <c r="FA724" s="51"/>
      <c r="FB724" s="51"/>
      <c r="FC724" s="51"/>
      <c r="FD724" s="51"/>
      <c r="FE724" s="51"/>
      <c r="FF724" s="51"/>
      <c r="FG724" s="51"/>
      <c r="FH724" s="51"/>
      <c r="FI724" s="51"/>
      <c r="FJ724" s="51"/>
      <c r="FK724" s="51"/>
      <c r="FL724" s="51"/>
      <c r="FM724" s="51"/>
      <c r="FN724" s="51"/>
      <c r="FO724" s="51"/>
      <c r="FP724" s="51"/>
      <c r="FQ724" s="51"/>
      <c r="FR724" s="51"/>
      <c r="FS724" s="51"/>
      <c r="FT724" s="51"/>
      <c r="FU724" s="51"/>
      <c r="FV724" s="51"/>
      <c r="FW724" s="51"/>
      <c r="FX724" s="51"/>
      <c r="FY724" s="51"/>
      <c r="FZ724" s="51"/>
      <c r="GA724" s="51"/>
      <c r="GB724" s="51"/>
      <c r="GC724" s="51"/>
      <c r="GD724" s="51"/>
      <c r="GE724" s="51"/>
      <c r="GF724" s="51"/>
      <c r="GG724" s="51"/>
      <c r="GH724" s="51"/>
      <c r="GI724" s="51"/>
      <c r="GJ724" s="51"/>
      <c r="GK724" s="51"/>
      <c r="GL724" s="51"/>
      <c r="GM724" s="51"/>
      <c r="GN724" s="51"/>
      <c r="GO724" s="51"/>
      <c r="GP724" s="51"/>
      <c r="GQ724" s="51"/>
      <c r="GR724" s="51"/>
      <c r="GS724" s="51"/>
      <c r="GT724" s="51"/>
      <c r="GU724" s="51"/>
      <c r="GV724" s="51"/>
      <c r="GW724" s="51"/>
      <c r="GX724" s="51"/>
      <c r="GY724" s="51"/>
      <c r="GZ724" s="51"/>
      <c r="HA724" s="51"/>
      <c r="HB724" s="51"/>
      <c r="HC724" s="51"/>
      <c r="HD724" s="51"/>
      <c r="HE724" s="51"/>
      <c r="HF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c r="BS725" s="51"/>
      <c r="BT725" s="51"/>
      <c r="BU725" s="51"/>
      <c r="BV725" s="51"/>
      <c r="BW725" s="51"/>
      <c r="BX725" s="51"/>
      <c r="BY725" s="51"/>
      <c r="BZ725" s="51"/>
      <c r="CA725" s="51"/>
      <c r="CB725" s="51"/>
      <c r="CC725" s="51"/>
      <c r="CD725" s="51"/>
      <c r="CE725" s="51"/>
      <c r="CF725" s="51"/>
      <c r="CG725" s="51"/>
      <c r="CH725" s="51"/>
      <c r="CI725" s="51"/>
      <c r="CJ725" s="51"/>
      <c r="CK725" s="51"/>
      <c r="CL725" s="51"/>
      <c r="CM725" s="51"/>
      <c r="CN725" s="51"/>
      <c r="CO725" s="51"/>
      <c r="CP725" s="51"/>
      <c r="CQ725" s="51"/>
      <c r="CR725" s="51"/>
      <c r="CS725" s="51"/>
      <c r="CT725" s="51"/>
      <c r="CU725" s="51"/>
      <c r="CV725" s="51"/>
      <c r="CW725" s="51"/>
      <c r="CX725" s="51"/>
      <c r="CY725" s="51"/>
      <c r="CZ725" s="51"/>
      <c r="DA725" s="51"/>
      <c r="DB725" s="51"/>
      <c r="DC725" s="51"/>
      <c r="DD725" s="51"/>
      <c r="DE725" s="51"/>
      <c r="DF725" s="51"/>
      <c r="DG725" s="51"/>
      <c r="DH725" s="51"/>
      <c r="DI725" s="51"/>
      <c r="DJ725" s="51"/>
      <c r="DK725" s="51"/>
      <c r="DL725" s="51"/>
      <c r="DM725" s="51"/>
      <c r="DN725" s="51"/>
      <c r="DO725" s="51"/>
      <c r="DP725" s="51"/>
      <c r="DQ725" s="51"/>
      <c r="DR725" s="51"/>
      <c r="DS725" s="51"/>
      <c r="DT725" s="51"/>
      <c r="DU725" s="51"/>
      <c r="DV725" s="51"/>
      <c r="DW725" s="51"/>
      <c r="DX725" s="51"/>
      <c r="DY725" s="51"/>
      <c r="DZ725" s="51"/>
      <c r="EA725" s="51"/>
      <c r="EB725" s="51"/>
      <c r="EC725" s="51"/>
      <c r="ED725" s="51"/>
      <c r="EE725" s="51"/>
      <c r="EF725" s="51"/>
      <c r="EG725" s="51"/>
      <c r="EH725" s="51"/>
      <c r="EI725" s="51"/>
      <c r="EJ725" s="51"/>
      <c r="EK725" s="51"/>
      <c r="EL725" s="51"/>
      <c r="EM725" s="51"/>
      <c r="EN725" s="51"/>
      <c r="EO725" s="51"/>
      <c r="EP725" s="51"/>
      <c r="EQ725" s="51"/>
      <c r="ER725" s="51"/>
      <c r="ES725" s="51"/>
      <c r="ET725" s="51"/>
      <c r="EU725" s="51"/>
      <c r="EV725" s="51"/>
      <c r="EW725" s="51"/>
      <c r="EX725" s="51"/>
      <c r="EY725" s="51"/>
      <c r="EZ725" s="51"/>
      <c r="FA725" s="51"/>
      <c r="FB725" s="51"/>
      <c r="FC725" s="51"/>
      <c r="FD725" s="51"/>
      <c r="FE725" s="51"/>
      <c r="FF725" s="51"/>
      <c r="FG725" s="51"/>
      <c r="FH725" s="51"/>
      <c r="FI725" s="51"/>
      <c r="FJ725" s="51"/>
      <c r="FK725" s="51"/>
      <c r="FL725" s="51"/>
      <c r="FM725" s="51"/>
      <c r="FN725" s="51"/>
      <c r="FO725" s="51"/>
      <c r="FP725" s="51"/>
      <c r="FQ725" s="51"/>
      <c r="FR725" s="51"/>
      <c r="FS725" s="51"/>
      <c r="FT725" s="51"/>
      <c r="FU725" s="51"/>
      <c r="FV725" s="51"/>
      <c r="FW725" s="51"/>
      <c r="FX725" s="51"/>
      <c r="FY725" s="51"/>
      <c r="FZ725" s="51"/>
      <c r="GA725" s="51"/>
      <c r="GB725" s="51"/>
      <c r="GC725" s="51"/>
      <c r="GD725" s="51"/>
      <c r="GE725" s="51"/>
      <c r="GF725" s="51"/>
      <c r="GG725" s="51"/>
      <c r="GH725" s="51"/>
      <c r="GI725" s="51"/>
      <c r="GJ725" s="51"/>
      <c r="GK725" s="51"/>
      <c r="GL725" s="51"/>
      <c r="GM725" s="51"/>
      <c r="GN725" s="51"/>
      <c r="GO725" s="51"/>
      <c r="GP725" s="51"/>
      <c r="GQ725" s="51"/>
      <c r="GR725" s="51"/>
      <c r="GS725" s="51"/>
      <c r="GT725" s="51"/>
      <c r="GU725" s="51"/>
      <c r="GV725" s="51"/>
      <c r="GW725" s="51"/>
      <c r="GX725" s="51"/>
      <c r="GY725" s="51"/>
      <c r="GZ725" s="51"/>
      <c r="HA725" s="51"/>
      <c r="HB725" s="51"/>
      <c r="HC725" s="51"/>
      <c r="HD725" s="51"/>
      <c r="HE725" s="51"/>
      <c r="HF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c r="BS726" s="51"/>
      <c r="BT726" s="51"/>
      <c r="BU726" s="51"/>
      <c r="BV726" s="51"/>
      <c r="BW726" s="51"/>
      <c r="BX726" s="51"/>
      <c r="BY726" s="51"/>
      <c r="BZ726" s="51"/>
      <c r="CA726" s="51"/>
      <c r="CB726" s="51"/>
      <c r="CC726" s="51"/>
      <c r="CD726" s="51"/>
      <c r="CE726" s="51"/>
      <c r="CF726" s="51"/>
      <c r="CG726" s="51"/>
      <c r="CH726" s="51"/>
      <c r="CI726" s="51"/>
      <c r="CJ726" s="51"/>
      <c r="CK726" s="51"/>
      <c r="CL726" s="51"/>
      <c r="CM726" s="51"/>
      <c r="CN726" s="51"/>
      <c r="CO726" s="51"/>
      <c r="CP726" s="51"/>
      <c r="CQ726" s="51"/>
      <c r="CR726" s="51"/>
      <c r="CS726" s="51"/>
      <c r="CT726" s="51"/>
      <c r="CU726" s="51"/>
      <c r="CV726" s="51"/>
      <c r="CW726" s="51"/>
      <c r="CX726" s="51"/>
      <c r="CY726" s="51"/>
      <c r="CZ726" s="51"/>
      <c r="DA726" s="51"/>
      <c r="DB726" s="51"/>
      <c r="DC726" s="51"/>
      <c r="DD726" s="51"/>
      <c r="DE726" s="51"/>
      <c r="DF726" s="51"/>
      <c r="DG726" s="51"/>
      <c r="DH726" s="51"/>
      <c r="DI726" s="51"/>
      <c r="DJ726" s="51"/>
      <c r="DK726" s="51"/>
      <c r="DL726" s="51"/>
      <c r="DM726" s="51"/>
      <c r="DN726" s="51"/>
      <c r="DO726" s="51"/>
      <c r="DP726" s="51"/>
      <c r="DQ726" s="51"/>
      <c r="DR726" s="51"/>
      <c r="DS726" s="51"/>
      <c r="DT726" s="51"/>
      <c r="DU726" s="51"/>
      <c r="DV726" s="51"/>
      <c r="DW726" s="51"/>
      <c r="DX726" s="51"/>
      <c r="DY726" s="51"/>
      <c r="DZ726" s="51"/>
      <c r="EA726" s="51"/>
      <c r="EB726" s="51"/>
      <c r="EC726" s="51"/>
      <c r="ED726" s="51"/>
      <c r="EE726" s="51"/>
      <c r="EF726" s="51"/>
      <c r="EG726" s="51"/>
      <c r="EH726" s="51"/>
      <c r="EI726" s="51"/>
      <c r="EJ726" s="51"/>
      <c r="EK726" s="51"/>
      <c r="EL726" s="51"/>
      <c r="EM726" s="51"/>
      <c r="EN726" s="51"/>
      <c r="EO726" s="51"/>
      <c r="EP726" s="51"/>
      <c r="EQ726" s="51"/>
      <c r="ER726" s="51"/>
      <c r="ES726" s="51"/>
      <c r="ET726" s="51"/>
      <c r="EU726" s="51"/>
      <c r="EV726" s="51"/>
      <c r="EW726" s="51"/>
      <c r="EX726" s="51"/>
      <c r="EY726" s="51"/>
      <c r="EZ726" s="51"/>
      <c r="FA726" s="51"/>
      <c r="FB726" s="51"/>
      <c r="FC726" s="51"/>
      <c r="FD726" s="51"/>
      <c r="FE726" s="51"/>
      <c r="FF726" s="51"/>
      <c r="FG726" s="51"/>
      <c r="FH726" s="51"/>
      <c r="FI726" s="51"/>
      <c r="FJ726" s="51"/>
      <c r="FK726" s="51"/>
      <c r="FL726" s="51"/>
      <c r="FM726" s="51"/>
      <c r="FN726" s="51"/>
      <c r="FO726" s="51"/>
      <c r="FP726" s="51"/>
      <c r="FQ726" s="51"/>
      <c r="FR726" s="51"/>
      <c r="FS726" s="51"/>
      <c r="FT726" s="51"/>
      <c r="FU726" s="51"/>
      <c r="FV726" s="51"/>
      <c r="FW726" s="51"/>
      <c r="FX726" s="51"/>
      <c r="FY726" s="51"/>
      <c r="FZ726" s="51"/>
      <c r="GA726" s="51"/>
      <c r="GB726" s="51"/>
      <c r="GC726" s="51"/>
      <c r="GD726" s="51"/>
      <c r="GE726" s="51"/>
      <c r="GF726" s="51"/>
      <c r="GG726" s="51"/>
      <c r="GH726" s="51"/>
      <c r="GI726" s="51"/>
      <c r="GJ726" s="51"/>
      <c r="GK726" s="51"/>
      <c r="GL726" s="51"/>
      <c r="GM726" s="51"/>
      <c r="GN726" s="51"/>
      <c r="GO726" s="51"/>
      <c r="GP726" s="51"/>
      <c r="GQ726" s="51"/>
      <c r="GR726" s="51"/>
      <c r="GS726" s="51"/>
      <c r="GT726" s="51"/>
      <c r="GU726" s="51"/>
      <c r="GV726" s="51"/>
      <c r="GW726" s="51"/>
      <c r="GX726" s="51"/>
      <c r="GY726" s="51"/>
      <c r="GZ726" s="51"/>
      <c r="HA726" s="51"/>
      <c r="HB726" s="51"/>
      <c r="HC726" s="51"/>
      <c r="HD726" s="51"/>
      <c r="HE726" s="51"/>
      <c r="HF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c r="BS727" s="51"/>
      <c r="BT727" s="51"/>
      <c r="BU727" s="51"/>
      <c r="BV727" s="51"/>
      <c r="BW727" s="51"/>
      <c r="BX727" s="51"/>
      <c r="BY727" s="51"/>
      <c r="BZ727" s="51"/>
      <c r="CA727" s="51"/>
      <c r="CB727" s="51"/>
      <c r="CC727" s="51"/>
      <c r="CD727" s="51"/>
      <c r="CE727" s="51"/>
      <c r="CF727" s="51"/>
      <c r="CG727" s="51"/>
      <c r="CH727" s="51"/>
      <c r="CI727" s="51"/>
      <c r="CJ727" s="51"/>
      <c r="CK727" s="51"/>
      <c r="CL727" s="51"/>
      <c r="CM727" s="51"/>
      <c r="CN727" s="51"/>
      <c r="CO727" s="51"/>
      <c r="CP727" s="51"/>
      <c r="CQ727" s="51"/>
      <c r="CR727" s="51"/>
      <c r="CS727" s="51"/>
      <c r="CT727" s="51"/>
      <c r="CU727" s="51"/>
      <c r="CV727" s="51"/>
      <c r="CW727" s="51"/>
      <c r="CX727" s="51"/>
      <c r="CY727" s="51"/>
      <c r="CZ727" s="51"/>
      <c r="DA727" s="51"/>
      <c r="DB727" s="51"/>
      <c r="DC727" s="51"/>
      <c r="DD727" s="51"/>
      <c r="DE727" s="51"/>
      <c r="DF727" s="51"/>
      <c r="DG727" s="51"/>
      <c r="DH727" s="51"/>
      <c r="DI727" s="51"/>
      <c r="DJ727" s="51"/>
      <c r="DK727" s="51"/>
      <c r="DL727" s="51"/>
      <c r="DM727" s="51"/>
      <c r="DN727" s="51"/>
      <c r="DO727" s="51"/>
      <c r="DP727" s="51"/>
      <c r="DQ727" s="51"/>
      <c r="DR727" s="51"/>
      <c r="DS727" s="51"/>
      <c r="DT727" s="51"/>
      <c r="DU727" s="51"/>
      <c r="DV727" s="51"/>
      <c r="DW727" s="51"/>
      <c r="DX727" s="51"/>
      <c r="DY727" s="51"/>
      <c r="DZ727" s="51"/>
      <c r="EA727" s="51"/>
      <c r="EB727" s="51"/>
      <c r="EC727" s="51"/>
      <c r="ED727" s="51"/>
      <c r="EE727" s="51"/>
      <c r="EF727" s="51"/>
      <c r="EG727" s="51"/>
      <c r="EH727" s="51"/>
      <c r="EI727" s="51"/>
      <c r="EJ727" s="51"/>
      <c r="EK727" s="51"/>
      <c r="EL727" s="51"/>
      <c r="EM727" s="51"/>
      <c r="EN727" s="51"/>
      <c r="EO727" s="51"/>
      <c r="EP727" s="51"/>
      <c r="EQ727" s="51"/>
      <c r="ER727" s="51"/>
      <c r="ES727" s="51"/>
      <c r="ET727" s="51"/>
      <c r="EU727" s="51"/>
      <c r="EV727" s="51"/>
      <c r="EW727" s="51"/>
      <c r="EX727" s="51"/>
      <c r="EY727" s="51"/>
      <c r="EZ727" s="51"/>
      <c r="FA727" s="51"/>
      <c r="FB727" s="51"/>
      <c r="FC727" s="51"/>
      <c r="FD727" s="51"/>
      <c r="FE727" s="51"/>
      <c r="FF727" s="51"/>
      <c r="FG727" s="51"/>
      <c r="FH727" s="51"/>
      <c r="FI727" s="51"/>
      <c r="FJ727" s="51"/>
      <c r="FK727" s="51"/>
      <c r="FL727" s="51"/>
      <c r="FM727" s="51"/>
      <c r="FN727" s="51"/>
      <c r="FO727" s="51"/>
      <c r="FP727" s="51"/>
      <c r="FQ727" s="51"/>
      <c r="FR727" s="51"/>
      <c r="FS727" s="51"/>
      <c r="FT727" s="51"/>
      <c r="FU727" s="51"/>
      <c r="FV727" s="51"/>
      <c r="FW727" s="51"/>
      <c r="FX727" s="51"/>
      <c r="FY727" s="51"/>
      <c r="FZ727" s="51"/>
      <c r="GA727" s="51"/>
      <c r="GB727" s="51"/>
      <c r="GC727" s="51"/>
      <c r="GD727" s="51"/>
      <c r="GE727" s="51"/>
      <c r="GF727" s="51"/>
      <c r="GG727" s="51"/>
      <c r="GH727" s="51"/>
      <c r="GI727" s="51"/>
      <c r="GJ727" s="51"/>
      <c r="GK727" s="51"/>
      <c r="GL727" s="51"/>
      <c r="GM727" s="51"/>
      <c r="GN727" s="51"/>
      <c r="GO727" s="51"/>
      <c r="GP727" s="51"/>
      <c r="GQ727" s="51"/>
      <c r="GR727" s="51"/>
      <c r="GS727" s="51"/>
      <c r="GT727" s="51"/>
      <c r="GU727" s="51"/>
      <c r="GV727" s="51"/>
      <c r="GW727" s="51"/>
      <c r="GX727" s="51"/>
      <c r="GY727" s="51"/>
      <c r="GZ727" s="51"/>
      <c r="HA727" s="51"/>
      <c r="HB727" s="51"/>
      <c r="HC727" s="51"/>
      <c r="HD727" s="51"/>
      <c r="HE727" s="51"/>
      <c r="HF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c r="BS728" s="51"/>
      <c r="BT728" s="51"/>
      <c r="BU728" s="51"/>
      <c r="BV728" s="51"/>
      <c r="BW728" s="51"/>
      <c r="BX728" s="51"/>
      <c r="BY728" s="51"/>
      <c r="BZ728" s="51"/>
      <c r="CA728" s="51"/>
      <c r="CB728" s="51"/>
      <c r="CC728" s="51"/>
      <c r="CD728" s="51"/>
      <c r="CE728" s="51"/>
      <c r="CF728" s="51"/>
      <c r="CG728" s="51"/>
      <c r="CH728" s="51"/>
      <c r="CI728" s="51"/>
      <c r="CJ728" s="51"/>
      <c r="CK728" s="51"/>
      <c r="CL728" s="51"/>
      <c r="CM728" s="51"/>
      <c r="CN728" s="51"/>
      <c r="CO728" s="51"/>
      <c r="CP728" s="51"/>
      <c r="CQ728" s="51"/>
      <c r="CR728" s="51"/>
      <c r="CS728" s="51"/>
      <c r="CT728" s="51"/>
      <c r="CU728" s="51"/>
      <c r="CV728" s="51"/>
      <c r="CW728" s="51"/>
      <c r="CX728" s="51"/>
      <c r="CY728" s="51"/>
      <c r="CZ728" s="51"/>
      <c r="DA728" s="51"/>
      <c r="DB728" s="51"/>
      <c r="DC728" s="51"/>
      <c r="DD728" s="51"/>
      <c r="DE728" s="51"/>
      <c r="DF728" s="51"/>
      <c r="DG728" s="51"/>
      <c r="DH728" s="51"/>
      <c r="DI728" s="51"/>
      <c r="DJ728" s="51"/>
      <c r="DK728" s="51"/>
      <c r="DL728" s="51"/>
      <c r="DM728" s="51"/>
      <c r="DN728" s="51"/>
      <c r="DO728" s="51"/>
      <c r="DP728" s="51"/>
      <c r="DQ728" s="51"/>
      <c r="DR728" s="51"/>
      <c r="DS728" s="51"/>
      <c r="DT728" s="51"/>
      <c r="DU728" s="51"/>
      <c r="DV728" s="51"/>
      <c r="DW728" s="51"/>
      <c r="DX728" s="51"/>
      <c r="DY728" s="51"/>
      <c r="DZ728" s="51"/>
      <c r="EA728" s="51"/>
      <c r="EB728" s="51"/>
      <c r="EC728" s="51"/>
      <c r="ED728" s="51"/>
      <c r="EE728" s="51"/>
      <c r="EF728" s="51"/>
      <c r="EG728" s="51"/>
      <c r="EH728" s="51"/>
      <c r="EI728" s="51"/>
      <c r="EJ728" s="51"/>
      <c r="EK728" s="51"/>
      <c r="EL728" s="51"/>
      <c r="EM728" s="51"/>
      <c r="EN728" s="51"/>
      <c r="EO728" s="51"/>
      <c r="EP728" s="51"/>
      <c r="EQ728" s="51"/>
      <c r="ER728" s="51"/>
      <c r="ES728" s="51"/>
      <c r="ET728" s="51"/>
      <c r="EU728" s="51"/>
      <c r="EV728" s="51"/>
      <c r="EW728" s="51"/>
      <c r="EX728" s="51"/>
      <c r="EY728" s="51"/>
      <c r="EZ728" s="51"/>
      <c r="FA728" s="51"/>
      <c r="FB728" s="51"/>
      <c r="FC728" s="51"/>
      <c r="FD728" s="51"/>
      <c r="FE728" s="51"/>
      <c r="FF728" s="51"/>
      <c r="FG728" s="51"/>
      <c r="FH728" s="51"/>
      <c r="FI728" s="51"/>
      <c r="FJ728" s="51"/>
      <c r="FK728" s="51"/>
      <c r="FL728" s="51"/>
      <c r="FM728" s="51"/>
      <c r="FN728" s="51"/>
      <c r="FO728" s="51"/>
      <c r="FP728" s="51"/>
      <c r="FQ728" s="51"/>
      <c r="FR728" s="51"/>
      <c r="FS728" s="51"/>
      <c r="FT728" s="51"/>
      <c r="FU728" s="51"/>
      <c r="FV728" s="51"/>
      <c r="FW728" s="51"/>
      <c r="FX728" s="51"/>
      <c r="FY728" s="51"/>
      <c r="FZ728" s="51"/>
      <c r="GA728" s="51"/>
      <c r="GB728" s="51"/>
      <c r="GC728" s="51"/>
      <c r="GD728" s="51"/>
      <c r="GE728" s="51"/>
      <c r="GF728" s="51"/>
      <c r="GG728" s="51"/>
      <c r="GH728" s="51"/>
      <c r="GI728" s="51"/>
      <c r="GJ728" s="51"/>
      <c r="GK728" s="51"/>
      <c r="GL728" s="51"/>
      <c r="GM728" s="51"/>
      <c r="GN728" s="51"/>
      <c r="GO728" s="51"/>
      <c r="GP728" s="51"/>
      <c r="GQ728" s="51"/>
      <c r="GR728" s="51"/>
      <c r="GS728" s="51"/>
      <c r="GT728" s="51"/>
      <c r="GU728" s="51"/>
      <c r="GV728" s="51"/>
      <c r="GW728" s="51"/>
      <c r="GX728" s="51"/>
      <c r="GY728" s="51"/>
      <c r="GZ728" s="51"/>
      <c r="HA728" s="51"/>
      <c r="HB728" s="51"/>
      <c r="HC728" s="51"/>
      <c r="HD728" s="51"/>
      <c r="HE728" s="51"/>
      <c r="HF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c r="BS729" s="51"/>
      <c r="BT729" s="51"/>
      <c r="BU729" s="51"/>
      <c r="BV729" s="51"/>
      <c r="BW729" s="51"/>
      <c r="BX729" s="51"/>
      <c r="BY729" s="51"/>
      <c r="BZ729" s="51"/>
      <c r="CA729" s="51"/>
      <c r="CB729" s="51"/>
      <c r="CC729" s="51"/>
      <c r="CD729" s="51"/>
      <c r="CE729" s="51"/>
      <c r="CF729" s="51"/>
      <c r="CG729" s="51"/>
      <c r="CH729" s="51"/>
      <c r="CI729" s="51"/>
      <c r="CJ729" s="51"/>
      <c r="CK729" s="51"/>
      <c r="CL729" s="51"/>
      <c r="CM729" s="51"/>
      <c r="CN729" s="51"/>
      <c r="CO729" s="51"/>
      <c r="CP729" s="51"/>
      <c r="CQ729" s="51"/>
      <c r="CR729" s="51"/>
      <c r="CS729" s="51"/>
      <c r="CT729" s="51"/>
      <c r="CU729" s="51"/>
      <c r="CV729" s="51"/>
      <c r="CW729" s="51"/>
      <c r="CX729" s="51"/>
      <c r="CY729" s="51"/>
      <c r="CZ729" s="51"/>
      <c r="DA729" s="51"/>
      <c r="DB729" s="51"/>
      <c r="DC729" s="51"/>
      <c r="DD729" s="51"/>
      <c r="DE729" s="51"/>
      <c r="DF729" s="51"/>
      <c r="DG729" s="51"/>
      <c r="DH729" s="51"/>
      <c r="DI729" s="51"/>
      <c r="DJ729" s="51"/>
      <c r="DK729" s="51"/>
      <c r="DL729" s="51"/>
      <c r="DM729" s="51"/>
      <c r="DN729" s="51"/>
      <c r="DO729" s="51"/>
      <c r="DP729" s="51"/>
      <c r="DQ729" s="51"/>
      <c r="DR729" s="51"/>
      <c r="DS729" s="51"/>
      <c r="DT729" s="51"/>
      <c r="DU729" s="51"/>
      <c r="DV729" s="51"/>
      <c r="DW729" s="51"/>
      <c r="DX729" s="51"/>
      <c r="DY729" s="51"/>
      <c r="DZ729" s="51"/>
      <c r="EA729" s="51"/>
      <c r="EB729" s="51"/>
      <c r="EC729" s="51"/>
      <c r="ED729" s="51"/>
      <c r="EE729" s="51"/>
      <c r="EF729" s="51"/>
      <c r="EG729" s="51"/>
      <c r="EH729" s="51"/>
      <c r="EI729" s="51"/>
      <c r="EJ729" s="51"/>
      <c r="EK729" s="51"/>
      <c r="EL729" s="51"/>
      <c r="EM729" s="51"/>
      <c r="EN729" s="51"/>
      <c r="EO729" s="51"/>
      <c r="EP729" s="51"/>
      <c r="EQ729" s="51"/>
      <c r="ER729" s="51"/>
      <c r="ES729" s="51"/>
      <c r="ET729" s="51"/>
      <c r="EU729" s="51"/>
      <c r="EV729" s="51"/>
      <c r="EW729" s="51"/>
      <c r="EX729" s="51"/>
      <c r="EY729" s="51"/>
      <c r="EZ729" s="51"/>
      <c r="FA729" s="51"/>
      <c r="FB729" s="51"/>
      <c r="FC729" s="51"/>
      <c r="FD729" s="51"/>
      <c r="FE729" s="51"/>
      <c r="FF729" s="51"/>
      <c r="FG729" s="51"/>
      <c r="FH729" s="51"/>
      <c r="FI729" s="51"/>
      <c r="FJ729" s="51"/>
      <c r="FK729" s="51"/>
      <c r="FL729" s="51"/>
      <c r="FM729" s="51"/>
      <c r="FN729" s="51"/>
      <c r="FO729" s="51"/>
      <c r="FP729" s="51"/>
      <c r="FQ729" s="51"/>
      <c r="FR729" s="51"/>
      <c r="FS729" s="51"/>
      <c r="FT729" s="51"/>
      <c r="FU729" s="51"/>
      <c r="FV729" s="51"/>
      <c r="FW729" s="51"/>
      <c r="FX729" s="51"/>
      <c r="FY729" s="51"/>
      <c r="FZ729" s="51"/>
      <c r="GA729" s="51"/>
      <c r="GB729" s="51"/>
      <c r="GC729" s="51"/>
      <c r="GD729" s="51"/>
      <c r="GE729" s="51"/>
      <c r="GF729" s="51"/>
      <c r="GG729" s="51"/>
      <c r="GH729" s="51"/>
      <c r="GI729" s="51"/>
      <c r="GJ729" s="51"/>
      <c r="GK729" s="51"/>
      <c r="GL729" s="51"/>
      <c r="GM729" s="51"/>
      <c r="GN729" s="51"/>
      <c r="GO729" s="51"/>
      <c r="GP729" s="51"/>
      <c r="GQ729" s="51"/>
      <c r="GR729" s="51"/>
      <c r="GS729" s="51"/>
      <c r="GT729" s="51"/>
      <c r="GU729" s="51"/>
      <c r="GV729" s="51"/>
      <c r="GW729" s="51"/>
      <c r="GX729" s="51"/>
      <c r="GY729" s="51"/>
      <c r="GZ729" s="51"/>
      <c r="HA729" s="51"/>
      <c r="HB729" s="51"/>
      <c r="HC729" s="51"/>
      <c r="HD729" s="51"/>
      <c r="HE729" s="51"/>
      <c r="HF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c r="BS730" s="51"/>
      <c r="BT730" s="51"/>
      <c r="BU730" s="51"/>
      <c r="BV730" s="51"/>
      <c r="BW730" s="51"/>
      <c r="BX730" s="51"/>
      <c r="BY730" s="51"/>
      <c r="BZ730" s="51"/>
      <c r="CA730" s="51"/>
      <c r="CB730" s="51"/>
      <c r="CC730" s="51"/>
      <c r="CD730" s="51"/>
      <c r="CE730" s="51"/>
      <c r="CF730" s="51"/>
      <c r="CG730" s="51"/>
      <c r="CH730" s="51"/>
      <c r="CI730" s="51"/>
      <c r="CJ730" s="51"/>
      <c r="CK730" s="51"/>
      <c r="CL730" s="51"/>
      <c r="CM730" s="51"/>
      <c r="CN730" s="51"/>
      <c r="CO730" s="51"/>
      <c r="CP730" s="51"/>
      <c r="CQ730" s="51"/>
      <c r="CR730" s="51"/>
      <c r="CS730" s="51"/>
      <c r="CT730" s="51"/>
      <c r="CU730" s="51"/>
      <c r="CV730" s="51"/>
      <c r="CW730" s="51"/>
      <c r="CX730" s="51"/>
      <c r="CY730" s="51"/>
      <c r="CZ730" s="51"/>
      <c r="DA730" s="51"/>
      <c r="DB730" s="51"/>
      <c r="DC730" s="51"/>
      <c r="DD730" s="51"/>
      <c r="DE730" s="51"/>
      <c r="DF730" s="51"/>
      <c r="DG730" s="51"/>
      <c r="DH730" s="51"/>
      <c r="DI730" s="51"/>
      <c r="DJ730" s="51"/>
      <c r="DK730" s="51"/>
      <c r="DL730" s="51"/>
      <c r="DM730" s="51"/>
      <c r="DN730" s="51"/>
      <c r="DO730" s="51"/>
      <c r="DP730" s="51"/>
      <c r="DQ730" s="51"/>
      <c r="DR730" s="51"/>
      <c r="DS730" s="51"/>
      <c r="DT730" s="51"/>
      <c r="DU730" s="51"/>
      <c r="DV730" s="51"/>
      <c r="DW730" s="51"/>
      <c r="DX730" s="51"/>
      <c r="DY730" s="51"/>
      <c r="DZ730" s="51"/>
      <c r="EA730" s="51"/>
      <c r="EB730" s="51"/>
      <c r="EC730" s="51"/>
      <c r="ED730" s="51"/>
      <c r="EE730" s="51"/>
      <c r="EF730" s="51"/>
      <c r="EG730" s="51"/>
      <c r="EH730" s="51"/>
      <c r="EI730" s="51"/>
      <c r="EJ730" s="51"/>
      <c r="EK730" s="51"/>
      <c r="EL730" s="51"/>
      <c r="EM730" s="51"/>
      <c r="EN730" s="51"/>
      <c r="EO730" s="51"/>
      <c r="EP730" s="51"/>
      <c r="EQ730" s="51"/>
      <c r="ER730" s="51"/>
      <c r="ES730" s="51"/>
      <c r="ET730" s="51"/>
      <c r="EU730" s="51"/>
      <c r="EV730" s="51"/>
      <c r="EW730" s="51"/>
      <c r="EX730" s="51"/>
      <c r="EY730" s="51"/>
      <c r="EZ730" s="51"/>
      <c r="FA730" s="51"/>
      <c r="FB730" s="51"/>
      <c r="FC730" s="51"/>
      <c r="FD730" s="51"/>
      <c r="FE730" s="51"/>
      <c r="FF730" s="51"/>
      <c r="FG730" s="51"/>
      <c r="FH730" s="51"/>
      <c r="FI730" s="51"/>
      <c r="FJ730" s="51"/>
      <c r="FK730" s="51"/>
      <c r="FL730" s="51"/>
      <c r="FM730" s="51"/>
      <c r="FN730" s="51"/>
      <c r="FO730" s="51"/>
      <c r="FP730" s="51"/>
      <c r="FQ730" s="51"/>
      <c r="FR730" s="51"/>
      <c r="FS730" s="51"/>
      <c r="FT730" s="51"/>
      <c r="FU730" s="51"/>
      <c r="FV730" s="51"/>
      <c r="FW730" s="51"/>
      <c r="FX730" s="51"/>
      <c r="FY730" s="51"/>
      <c r="FZ730" s="51"/>
      <c r="GA730" s="51"/>
      <c r="GB730" s="51"/>
      <c r="GC730" s="51"/>
      <c r="GD730" s="51"/>
      <c r="GE730" s="51"/>
      <c r="GF730" s="51"/>
      <c r="GG730" s="51"/>
      <c r="GH730" s="51"/>
      <c r="GI730" s="51"/>
      <c r="GJ730" s="51"/>
      <c r="GK730" s="51"/>
      <c r="GL730" s="51"/>
      <c r="GM730" s="51"/>
      <c r="GN730" s="51"/>
      <c r="GO730" s="51"/>
      <c r="GP730" s="51"/>
      <c r="GQ730" s="51"/>
      <c r="GR730" s="51"/>
      <c r="GS730" s="51"/>
      <c r="GT730" s="51"/>
      <c r="GU730" s="51"/>
      <c r="GV730" s="51"/>
      <c r="GW730" s="51"/>
      <c r="GX730" s="51"/>
      <c r="GY730" s="51"/>
      <c r="GZ730" s="51"/>
      <c r="HA730" s="51"/>
      <c r="HB730" s="51"/>
      <c r="HC730" s="51"/>
      <c r="HD730" s="51"/>
      <c r="HE730" s="51"/>
      <c r="HF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c r="BS731" s="51"/>
      <c r="BT731" s="51"/>
      <c r="BU731" s="51"/>
      <c r="BV731" s="51"/>
      <c r="BW731" s="51"/>
      <c r="BX731" s="51"/>
      <c r="BY731" s="51"/>
      <c r="BZ731" s="51"/>
      <c r="CA731" s="51"/>
      <c r="CB731" s="51"/>
      <c r="CC731" s="51"/>
      <c r="CD731" s="51"/>
      <c r="CE731" s="51"/>
      <c r="CF731" s="51"/>
      <c r="CG731" s="51"/>
      <c r="CH731" s="51"/>
      <c r="CI731" s="51"/>
      <c r="CJ731" s="51"/>
      <c r="CK731" s="51"/>
      <c r="CL731" s="51"/>
      <c r="CM731" s="51"/>
      <c r="CN731" s="51"/>
      <c r="CO731" s="51"/>
      <c r="CP731" s="51"/>
      <c r="CQ731" s="51"/>
      <c r="CR731" s="51"/>
      <c r="CS731" s="51"/>
      <c r="CT731" s="51"/>
      <c r="CU731" s="51"/>
      <c r="CV731" s="51"/>
      <c r="CW731" s="51"/>
      <c r="CX731" s="51"/>
      <c r="CY731" s="51"/>
      <c r="CZ731" s="51"/>
      <c r="DA731" s="51"/>
      <c r="DB731" s="51"/>
      <c r="DC731" s="51"/>
      <c r="DD731" s="51"/>
      <c r="DE731" s="51"/>
      <c r="DF731" s="51"/>
      <c r="DG731" s="51"/>
      <c r="DH731" s="51"/>
      <c r="DI731" s="51"/>
      <c r="DJ731" s="51"/>
      <c r="DK731" s="51"/>
      <c r="DL731" s="51"/>
      <c r="DM731" s="51"/>
      <c r="DN731" s="51"/>
      <c r="DO731" s="51"/>
      <c r="DP731" s="51"/>
      <c r="DQ731" s="51"/>
      <c r="DR731" s="51"/>
      <c r="DS731" s="51"/>
      <c r="DT731" s="51"/>
      <c r="DU731" s="51"/>
      <c r="DV731" s="51"/>
      <c r="DW731" s="51"/>
      <c r="DX731" s="51"/>
      <c r="DY731" s="51"/>
      <c r="DZ731" s="51"/>
      <c r="EA731" s="51"/>
      <c r="EB731" s="51"/>
      <c r="EC731" s="51"/>
      <c r="ED731" s="51"/>
      <c r="EE731" s="51"/>
      <c r="EF731" s="51"/>
      <c r="EG731" s="51"/>
      <c r="EH731" s="51"/>
      <c r="EI731" s="51"/>
      <c r="EJ731" s="51"/>
      <c r="EK731" s="51"/>
      <c r="EL731" s="51"/>
      <c r="EM731" s="51"/>
      <c r="EN731" s="51"/>
      <c r="EO731" s="51"/>
      <c r="EP731" s="51"/>
      <c r="EQ731" s="51"/>
      <c r="ER731" s="51"/>
      <c r="ES731" s="51"/>
      <c r="ET731" s="51"/>
      <c r="EU731" s="51"/>
      <c r="EV731" s="51"/>
      <c r="EW731" s="51"/>
      <c r="EX731" s="51"/>
      <c r="EY731" s="51"/>
      <c r="EZ731" s="51"/>
      <c r="FA731" s="51"/>
      <c r="FB731" s="51"/>
      <c r="FC731" s="51"/>
      <c r="FD731" s="51"/>
      <c r="FE731" s="51"/>
      <c r="FF731" s="51"/>
      <c r="FG731" s="51"/>
      <c r="FH731" s="51"/>
      <c r="FI731" s="51"/>
      <c r="FJ731" s="51"/>
      <c r="FK731" s="51"/>
      <c r="FL731" s="51"/>
      <c r="FM731" s="51"/>
      <c r="FN731" s="51"/>
      <c r="FO731" s="51"/>
      <c r="FP731" s="51"/>
      <c r="FQ731" s="51"/>
      <c r="FR731" s="51"/>
      <c r="FS731" s="51"/>
      <c r="FT731" s="51"/>
      <c r="FU731" s="51"/>
      <c r="FV731" s="51"/>
      <c r="FW731" s="51"/>
      <c r="FX731" s="51"/>
      <c r="FY731" s="51"/>
      <c r="FZ731" s="51"/>
      <c r="GA731" s="51"/>
      <c r="GB731" s="51"/>
      <c r="GC731" s="51"/>
      <c r="GD731" s="51"/>
      <c r="GE731" s="51"/>
      <c r="GF731" s="51"/>
      <c r="GG731" s="51"/>
      <c r="GH731" s="51"/>
      <c r="GI731" s="51"/>
      <c r="GJ731" s="51"/>
      <c r="GK731" s="51"/>
      <c r="GL731" s="51"/>
      <c r="GM731" s="51"/>
      <c r="GN731" s="51"/>
      <c r="GO731" s="51"/>
      <c r="GP731" s="51"/>
      <c r="GQ731" s="51"/>
      <c r="GR731" s="51"/>
      <c r="GS731" s="51"/>
      <c r="GT731" s="51"/>
      <c r="GU731" s="51"/>
      <c r="GV731" s="51"/>
      <c r="GW731" s="51"/>
      <c r="GX731" s="51"/>
      <c r="GY731" s="51"/>
      <c r="GZ731" s="51"/>
      <c r="HA731" s="51"/>
      <c r="HB731" s="51"/>
      <c r="HC731" s="51"/>
      <c r="HD731" s="51"/>
      <c r="HE731" s="51"/>
      <c r="HF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c r="BS732" s="51"/>
      <c r="BT732" s="51"/>
      <c r="BU732" s="51"/>
      <c r="BV732" s="51"/>
      <c r="BW732" s="51"/>
      <c r="BX732" s="51"/>
      <c r="BY732" s="51"/>
      <c r="BZ732" s="51"/>
      <c r="CA732" s="51"/>
      <c r="CB732" s="51"/>
      <c r="CC732" s="51"/>
      <c r="CD732" s="51"/>
      <c r="CE732" s="51"/>
      <c r="CF732" s="51"/>
      <c r="CG732" s="51"/>
      <c r="CH732" s="51"/>
      <c r="CI732" s="51"/>
      <c r="CJ732" s="51"/>
      <c r="CK732" s="51"/>
      <c r="CL732" s="51"/>
      <c r="CM732" s="51"/>
      <c r="CN732" s="51"/>
      <c r="CO732" s="51"/>
      <c r="CP732" s="51"/>
      <c r="CQ732" s="51"/>
      <c r="CR732" s="51"/>
      <c r="CS732" s="51"/>
      <c r="CT732" s="51"/>
      <c r="CU732" s="51"/>
      <c r="CV732" s="51"/>
      <c r="CW732" s="51"/>
      <c r="CX732" s="51"/>
      <c r="CY732" s="51"/>
      <c r="CZ732" s="51"/>
      <c r="DA732" s="51"/>
      <c r="DB732" s="51"/>
      <c r="DC732" s="51"/>
      <c r="DD732" s="51"/>
      <c r="DE732" s="51"/>
      <c r="DF732" s="51"/>
      <c r="DG732" s="51"/>
      <c r="DH732" s="51"/>
      <c r="DI732" s="51"/>
      <c r="DJ732" s="51"/>
      <c r="DK732" s="51"/>
      <c r="DL732" s="51"/>
      <c r="DM732" s="51"/>
      <c r="DN732" s="51"/>
      <c r="DO732" s="51"/>
      <c r="DP732" s="51"/>
      <c r="DQ732" s="51"/>
      <c r="DR732" s="51"/>
      <c r="DS732" s="51"/>
      <c r="DT732" s="51"/>
      <c r="DU732" s="51"/>
      <c r="DV732" s="51"/>
      <c r="DW732" s="51"/>
      <c r="DX732" s="51"/>
      <c r="DY732" s="51"/>
      <c r="DZ732" s="51"/>
      <c r="EA732" s="51"/>
      <c r="EB732" s="51"/>
      <c r="EC732" s="51"/>
      <c r="ED732" s="51"/>
      <c r="EE732" s="51"/>
      <c r="EF732" s="51"/>
      <c r="EG732" s="51"/>
      <c r="EH732" s="51"/>
      <c r="EI732" s="51"/>
      <c r="EJ732" s="51"/>
      <c r="EK732" s="51"/>
      <c r="EL732" s="51"/>
      <c r="EM732" s="51"/>
      <c r="EN732" s="51"/>
      <c r="EO732" s="51"/>
      <c r="EP732" s="51"/>
      <c r="EQ732" s="51"/>
      <c r="ER732" s="51"/>
      <c r="ES732" s="51"/>
      <c r="ET732" s="51"/>
      <c r="EU732" s="51"/>
      <c r="EV732" s="51"/>
      <c r="EW732" s="51"/>
      <c r="EX732" s="51"/>
      <c r="EY732" s="51"/>
      <c r="EZ732" s="51"/>
      <c r="FA732" s="51"/>
      <c r="FB732" s="51"/>
      <c r="FC732" s="51"/>
      <c r="FD732" s="51"/>
      <c r="FE732" s="51"/>
      <c r="FF732" s="51"/>
      <c r="FG732" s="51"/>
      <c r="FH732" s="51"/>
      <c r="FI732" s="51"/>
      <c r="FJ732" s="51"/>
      <c r="FK732" s="51"/>
      <c r="FL732" s="51"/>
      <c r="FM732" s="51"/>
      <c r="FN732" s="51"/>
      <c r="FO732" s="51"/>
      <c r="FP732" s="51"/>
      <c r="FQ732" s="51"/>
      <c r="FR732" s="51"/>
      <c r="FS732" s="51"/>
      <c r="FT732" s="51"/>
      <c r="FU732" s="51"/>
      <c r="FV732" s="51"/>
      <c r="FW732" s="51"/>
      <c r="FX732" s="51"/>
      <c r="FY732" s="51"/>
      <c r="FZ732" s="51"/>
      <c r="GA732" s="51"/>
      <c r="GB732" s="51"/>
      <c r="GC732" s="51"/>
      <c r="GD732" s="51"/>
      <c r="GE732" s="51"/>
      <c r="GF732" s="51"/>
      <c r="GG732" s="51"/>
      <c r="GH732" s="51"/>
      <c r="GI732" s="51"/>
      <c r="GJ732" s="51"/>
      <c r="GK732" s="51"/>
      <c r="GL732" s="51"/>
      <c r="GM732" s="51"/>
      <c r="GN732" s="51"/>
      <c r="GO732" s="51"/>
      <c r="GP732" s="51"/>
      <c r="GQ732" s="51"/>
      <c r="GR732" s="51"/>
      <c r="GS732" s="51"/>
      <c r="GT732" s="51"/>
      <c r="GU732" s="51"/>
      <c r="GV732" s="51"/>
      <c r="GW732" s="51"/>
      <c r="GX732" s="51"/>
      <c r="GY732" s="51"/>
      <c r="GZ732" s="51"/>
      <c r="HA732" s="51"/>
      <c r="HB732" s="51"/>
      <c r="HC732" s="51"/>
      <c r="HD732" s="51"/>
      <c r="HE732" s="51"/>
      <c r="HF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c r="BS733" s="51"/>
      <c r="BT733" s="51"/>
      <c r="BU733" s="51"/>
      <c r="BV733" s="51"/>
      <c r="BW733" s="51"/>
      <c r="BX733" s="51"/>
      <c r="BY733" s="51"/>
      <c r="BZ733" s="51"/>
      <c r="CA733" s="51"/>
      <c r="CB733" s="51"/>
      <c r="CC733" s="51"/>
      <c r="CD733" s="51"/>
      <c r="CE733" s="51"/>
      <c r="CF733" s="51"/>
      <c r="CG733" s="51"/>
      <c r="CH733" s="51"/>
      <c r="CI733" s="51"/>
      <c r="CJ733" s="51"/>
      <c r="CK733" s="51"/>
      <c r="CL733" s="51"/>
      <c r="CM733" s="51"/>
      <c r="CN733" s="51"/>
      <c r="CO733" s="51"/>
      <c r="CP733" s="51"/>
      <c r="CQ733" s="51"/>
      <c r="CR733" s="51"/>
      <c r="CS733" s="51"/>
      <c r="CT733" s="51"/>
      <c r="CU733" s="51"/>
      <c r="CV733" s="51"/>
      <c r="CW733" s="51"/>
      <c r="CX733" s="51"/>
      <c r="CY733" s="51"/>
      <c r="CZ733" s="51"/>
      <c r="DA733" s="51"/>
      <c r="DB733" s="51"/>
      <c r="DC733" s="51"/>
      <c r="DD733" s="51"/>
      <c r="DE733" s="51"/>
      <c r="DF733" s="51"/>
      <c r="DG733" s="51"/>
      <c r="DH733" s="51"/>
      <c r="DI733" s="51"/>
      <c r="DJ733" s="51"/>
      <c r="DK733" s="51"/>
      <c r="DL733" s="51"/>
      <c r="DM733" s="51"/>
      <c r="DN733" s="51"/>
      <c r="DO733" s="51"/>
      <c r="DP733" s="51"/>
      <c r="DQ733" s="51"/>
      <c r="DR733" s="51"/>
      <c r="DS733" s="51"/>
      <c r="DT733" s="51"/>
      <c r="DU733" s="51"/>
      <c r="DV733" s="51"/>
      <c r="DW733" s="51"/>
      <c r="DX733" s="51"/>
      <c r="DY733" s="51"/>
      <c r="DZ733" s="51"/>
      <c r="EA733" s="51"/>
      <c r="EB733" s="51"/>
      <c r="EC733" s="51"/>
      <c r="ED733" s="51"/>
      <c r="EE733" s="51"/>
      <c r="EF733" s="51"/>
      <c r="EG733" s="51"/>
      <c r="EH733" s="51"/>
      <c r="EI733" s="51"/>
      <c r="EJ733" s="51"/>
      <c r="EK733" s="51"/>
      <c r="EL733" s="51"/>
      <c r="EM733" s="51"/>
      <c r="EN733" s="51"/>
      <c r="EO733" s="51"/>
      <c r="EP733" s="51"/>
      <c r="EQ733" s="51"/>
      <c r="ER733" s="51"/>
      <c r="ES733" s="51"/>
      <c r="ET733" s="51"/>
      <c r="EU733" s="51"/>
      <c r="EV733" s="51"/>
      <c r="EW733" s="51"/>
      <c r="EX733" s="51"/>
      <c r="EY733" s="51"/>
      <c r="EZ733" s="51"/>
      <c r="FA733" s="51"/>
      <c r="FB733" s="51"/>
      <c r="FC733" s="51"/>
      <c r="FD733" s="51"/>
      <c r="FE733" s="51"/>
      <c r="FF733" s="51"/>
      <c r="FG733" s="51"/>
      <c r="FH733" s="51"/>
      <c r="FI733" s="51"/>
      <c r="FJ733" s="51"/>
      <c r="FK733" s="51"/>
      <c r="FL733" s="51"/>
      <c r="FM733" s="51"/>
      <c r="FN733" s="51"/>
      <c r="FO733" s="51"/>
      <c r="FP733" s="51"/>
      <c r="FQ733" s="51"/>
      <c r="FR733" s="51"/>
      <c r="FS733" s="51"/>
      <c r="FT733" s="51"/>
      <c r="FU733" s="51"/>
      <c r="FV733" s="51"/>
      <c r="FW733" s="51"/>
      <c r="FX733" s="51"/>
      <c r="FY733" s="51"/>
      <c r="FZ733" s="51"/>
      <c r="GA733" s="51"/>
      <c r="GB733" s="51"/>
      <c r="GC733" s="51"/>
      <c r="GD733" s="51"/>
      <c r="GE733" s="51"/>
      <c r="GF733" s="51"/>
      <c r="GG733" s="51"/>
      <c r="GH733" s="51"/>
      <c r="GI733" s="51"/>
      <c r="GJ733" s="51"/>
      <c r="GK733" s="51"/>
      <c r="GL733" s="51"/>
      <c r="GM733" s="51"/>
      <c r="GN733" s="51"/>
      <c r="GO733" s="51"/>
      <c r="GP733" s="51"/>
      <c r="GQ733" s="51"/>
      <c r="GR733" s="51"/>
      <c r="GS733" s="51"/>
      <c r="GT733" s="51"/>
      <c r="GU733" s="51"/>
      <c r="GV733" s="51"/>
      <c r="GW733" s="51"/>
      <c r="GX733" s="51"/>
      <c r="GY733" s="51"/>
      <c r="GZ733" s="51"/>
      <c r="HA733" s="51"/>
      <c r="HB733" s="51"/>
      <c r="HC733" s="51"/>
      <c r="HD733" s="51"/>
      <c r="HE733" s="51"/>
      <c r="HF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c r="BS734" s="51"/>
      <c r="BT734" s="51"/>
      <c r="BU734" s="51"/>
      <c r="BV734" s="51"/>
      <c r="BW734" s="51"/>
      <c r="BX734" s="51"/>
      <c r="BY734" s="51"/>
      <c r="BZ734" s="51"/>
      <c r="CA734" s="51"/>
      <c r="CB734" s="51"/>
      <c r="CC734" s="51"/>
      <c r="CD734" s="51"/>
      <c r="CE734" s="51"/>
      <c r="CF734" s="51"/>
      <c r="CG734" s="51"/>
      <c r="CH734" s="51"/>
      <c r="CI734" s="51"/>
      <c r="CJ734" s="51"/>
      <c r="CK734" s="51"/>
      <c r="CL734" s="51"/>
      <c r="CM734" s="51"/>
      <c r="CN734" s="51"/>
      <c r="CO734" s="51"/>
      <c r="CP734" s="51"/>
      <c r="CQ734" s="51"/>
      <c r="CR734" s="51"/>
      <c r="CS734" s="51"/>
      <c r="CT734" s="51"/>
      <c r="CU734" s="51"/>
      <c r="CV734" s="51"/>
      <c r="CW734" s="51"/>
      <c r="CX734" s="51"/>
      <c r="CY734" s="51"/>
      <c r="CZ734" s="51"/>
      <c r="DA734" s="51"/>
      <c r="DB734" s="51"/>
      <c r="DC734" s="51"/>
      <c r="DD734" s="51"/>
      <c r="DE734" s="51"/>
      <c r="DF734" s="51"/>
      <c r="DG734" s="51"/>
      <c r="DH734" s="51"/>
      <c r="DI734" s="51"/>
      <c r="DJ734" s="51"/>
      <c r="DK734" s="51"/>
      <c r="DL734" s="51"/>
      <c r="DM734" s="51"/>
      <c r="DN734" s="51"/>
      <c r="DO734" s="51"/>
      <c r="DP734" s="51"/>
      <c r="DQ734" s="51"/>
      <c r="DR734" s="51"/>
      <c r="DS734" s="51"/>
      <c r="DT734" s="51"/>
      <c r="DU734" s="51"/>
      <c r="DV734" s="51"/>
      <c r="DW734" s="51"/>
      <c r="DX734" s="51"/>
      <c r="DY734" s="51"/>
      <c r="DZ734" s="51"/>
      <c r="EA734" s="51"/>
      <c r="EB734" s="51"/>
      <c r="EC734" s="51"/>
      <c r="ED734" s="51"/>
      <c r="EE734" s="51"/>
      <c r="EF734" s="51"/>
      <c r="EG734" s="51"/>
      <c r="EH734" s="51"/>
      <c r="EI734" s="51"/>
      <c r="EJ734" s="51"/>
      <c r="EK734" s="51"/>
      <c r="EL734" s="51"/>
      <c r="EM734" s="51"/>
      <c r="EN734" s="51"/>
      <c r="EO734" s="51"/>
      <c r="EP734" s="51"/>
      <c r="EQ734" s="51"/>
      <c r="ER734" s="51"/>
      <c r="ES734" s="51"/>
      <c r="ET734" s="51"/>
      <c r="EU734" s="51"/>
      <c r="EV734" s="51"/>
      <c r="EW734" s="51"/>
      <c r="EX734" s="51"/>
      <c r="EY734" s="51"/>
      <c r="EZ734" s="51"/>
      <c r="FA734" s="51"/>
      <c r="FB734" s="51"/>
      <c r="FC734" s="51"/>
      <c r="FD734" s="51"/>
      <c r="FE734" s="51"/>
      <c r="FF734" s="51"/>
      <c r="FG734" s="51"/>
      <c r="FH734" s="51"/>
      <c r="FI734" s="51"/>
      <c r="FJ734" s="51"/>
      <c r="FK734" s="51"/>
      <c r="FL734" s="51"/>
      <c r="FM734" s="51"/>
      <c r="FN734" s="51"/>
      <c r="FO734" s="51"/>
      <c r="FP734" s="51"/>
      <c r="FQ734" s="51"/>
      <c r="FR734" s="51"/>
      <c r="FS734" s="51"/>
      <c r="FT734" s="51"/>
      <c r="FU734" s="51"/>
      <c r="FV734" s="51"/>
      <c r="FW734" s="51"/>
      <c r="FX734" s="51"/>
      <c r="FY734" s="51"/>
      <c r="FZ734" s="51"/>
      <c r="GA734" s="51"/>
      <c r="GB734" s="51"/>
      <c r="GC734" s="51"/>
      <c r="GD734" s="51"/>
      <c r="GE734" s="51"/>
      <c r="GF734" s="51"/>
      <c r="GG734" s="51"/>
      <c r="GH734" s="51"/>
      <c r="GI734" s="51"/>
      <c r="GJ734" s="51"/>
      <c r="GK734" s="51"/>
      <c r="GL734" s="51"/>
      <c r="GM734" s="51"/>
      <c r="GN734" s="51"/>
      <c r="GO734" s="51"/>
      <c r="GP734" s="51"/>
      <c r="GQ734" s="51"/>
      <c r="GR734" s="51"/>
      <c r="GS734" s="51"/>
      <c r="GT734" s="51"/>
      <c r="GU734" s="51"/>
      <c r="GV734" s="51"/>
      <c r="GW734" s="51"/>
      <c r="GX734" s="51"/>
      <c r="GY734" s="51"/>
      <c r="GZ734" s="51"/>
      <c r="HA734" s="51"/>
      <c r="HB734" s="51"/>
      <c r="HC734" s="51"/>
      <c r="HD734" s="51"/>
      <c r="HE734" s="51"/>
      <c r="HF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1"/>
      <c r="BZ735" s="51"/>
      <c r="CA735" s="51"/>
      <c r="CB735" s="51"/>
      <c r="CC735" s="51"/>
      <c r="CD735" s="51"/>
      <c r="CE735" s="51"/>
      <c r="CF735" s="51"/>
      <c r="CG735" s="51"/>
      <c r="CH735" s="51"/>
      <c r="CI735" s="51"/>
      <c r="CJ735" s="51"/>
      <c r="CK735" s="51"/>
      <c r="CL735" s="51"/>
      <c r="CM735" s="51"/>
      <c r="CN735" s="51"/>
      <c r="CO735" s="51"/>
      <c r="CP735" s="51"/>
      <c r="CQ735" s="51"/>
      <c r="CR735" s="51"/>
      <c r="CS735" s="51"/>
      <c r="CT735" s="51"/>
      <c r="CU735" s="51"/>
      <c r="CV735" s="51"/>
      <c r="CW735" s="51"/>
      <c r="CX735" s="51"/>
      <c r="CY735" s="51"/>
      <c r="CZ735" s="51"/>
      <c r="DA735" s="51"/>
      <c r="DB735" s="51"/>
      <c r="DC735" s="51"/>
      <c r="DD735" s="51"/>
      <c r="DE735" s="51"/>
      <c r="DF735" s="51"/>
      <c r="DG735" s="51"/>
      <c r="DH735" s="51"/>
      <c r="DI735" s="51"/>
      <c r="DJ735" s="51"/>
      <c r="DK735" s="51"/>
      <c r="DL735" s="51"/>
      <c r="DM735" s="51"/>
      <c r="DN735" s="51"/>
      <c r="DO735" s="51"/>
      <c r="DP735" s="51"/>
      <c r="DQ735" s="51"/>
      <c r="DR735" s="51"/>
      <c r="DS735" s="51"/>
      <c r="DT735" s="51"/>
      <c r="DU735" s="51"/>
      <c r="DV735" s="51"/>
      <c r="DW735" s="51"/>
      <c r="DX735" s="51"/>
      <c r="DY735" s="51"/>
      <c r="DZ735" s="51"/>
      <c r="EA735" s="51"/>
      <c r="EB735" s="51"/>
      <c r="EC735" s="51"/>
      <c r="ED735" s="51"/>
      <c r="EE735" s="51"/>
      <c r="EF735" s="51"/>
      <c r="EG735" s="51"/>
      <c r="EH735" s="51"/>
      <c r="EI735" s="51"/>
      <c r="EJ735" s="51"/>
      <c r="EK735" s="51"/>
      <c r="EL735" s="51"/>
      <c r="EM735" s="51"/>
      <c r="EN735" s="51"/>
      <c r="EO735" s="51"/>
      <c r="EP735" s="51"/>
      <c r="EQ735" s="51"/>
      <c r="ER735" s="51"/>
      <c r="ES735" s="51"/>
      <c r="ET735" s="51"/>
      <c r="EU735" s="51"/>
      <c r="EV735" s="51"/>
      <c r="EW735" s="51"/>
      <c r="EX735" s="51"/>
      <c r="EY735" s="51"/>
      <c r="EZ735" s="51"/>
      <c r="FA735" s="51"/>
      <c r="FB735" s="51"/>
      <c r="FC735" s="51"/>
      <c r="FD735" s="51"/>
      <c r="FE735" s="51"/>
      <c r="FF735" s="51"/>
      <c r="FG735" s="51"/>
      <c r="FH735" s="51"/>
      <c r="FI735" s="51"/>
      <c r="FJ735" s="51"/>
      <c r="FK735" s="51"/>
      <c r="FL735" s="51"/>
      <c r="FM735" s="51"/>
      <c r="FN735" s="51"/>
      <c r="FO735" s="51"/>
      <c r="FP735" s="51"/>
      <c r="FQ735" s="51"/>
      <c r="FR735" s="51"/>
      <c r="FS735" s="51"/>
      <c r="FT735" s="51"/>
      <c r="FU735" s="51"/>
      <c r="FV735" s="51"/>
      <c r="FW735" s="51"/>
      <c r="FX735" s="51"/>
      <c r="FY735" s="51"/>
      <c r="FZ735" s="51"/>
      <c r="GA735" s="51"/>
      <c r="GB735" s="51"/>
      <c r="GC735" s="51"/>
      <c r="GD735" s="51"/>
      <c r="GE735" s="51"/>
      <c r="GF735" s="51"/>
      <c r="GG735" s="51"/>
      <c r="GH735" s="51"/>
      <c r="GI735" s="51"/>
      <c r="GJ735" s="51"/>
      <c r="GK735" s="51"/>
      <c r="GL735" s="51"/>
      <c r="GM735" s="51"/>
      <c r="GN735" s="51"/>
      <c r="GO735" s="51"/>
      <c r="GP735" s="51"/>
      <c r="GQ735" s="51"/>
      <c r="GR735" s="51"/>
      <c r="GS735" s="51"/>
      <c r="GT735" s="51"/>
      <c r="GU735" s="51"/>
      <c r="GV735" s="51"/>
      <c r="GW735" s="51"/>
      <c r="GX735" s="51"/>
      <c r="GY735" s="51"/>
      <c r="GZ735" s="51"/>
      <c r="HA735" s="51"/>
      <c r="HB735" s="51"/>
      <c r="HC735" s="51"/>
      <c r="HD735" s="51"/>
      <c r="HE735" s="51"/>
      <c r="HF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1"/>
      <c r="BZ736" s="51"/>
      <c r="CA736" s="51"/>
      <c r="CB736" s="51"/>
      <c r="CC736" s="51"/>
      <c r="CD736" s="51"/>
      <c r="CE736" s="51"/>
      <c r="CF736" s="51"/>
      <c r="CG736" s="51"/>
      <c r="CH736" s="51"/>
      <c r="CI736" s="51"/>
      <c r="CJ736" s="51"/>
      <c r="CK736" s="51"/>
      <c r="CL736" s="51"/>
      <c r="CM736" s="51"/>
      <c r="CN736" s="51"/>
      <c r="CO736" s="51"/>
      <c r="CP736" s="51"/>
      <c r="CQ736" s="51"/>
      <c r="CR736" s="51"/>
      <c r="CS736" s="51"/>
      <c r="CT736" s="51"/>
      <c r="CU736" s="51"/>
      <c r="CV736" s="51"/>
      <c r="CW736" s="51"/>
      <c r="CX736" s="51"/>
      <c r="CY736" s="51"/>
      <c r="CZ736" s="51"/>
      <c r="DA736" s="51"/>
      <c r="DB736" s="51"/>
      <c r="DC736" s="51"/>
      <c r="DD736" s="51"/>
      <c r="DE736" s="51"/>
      <c r="DF736" s="51"/>
      <c r="DG736" s="51"/>
      <c r="DH736" s="51"/>
      <c r="DI736" s="51"/>
      <c r="DJ736" s="51"/>
      <c r="DK736" s="51"/>
      <c r="DL736" s="51"/>
      <c r="DM736" s="51"/>
      <c r="DN736" s="51"/>
      <c r="DO736" s="51"/>
      <c r="DP736" s="51"/>
      <c r="DQ736" s="51"/>
      <c r="DR736" s="51"/>
      <c r="DS736" s="51"/>
      <c r="DT736" s="51"/>
      <c r="DU736" s="51"/>
      <c r="DV736" s="51"/>
      <c r="DW736" s="51"/>
      <c r="DX736" s="51"/>
      <c r="DY736" s="51"/>
      <c r="DZ736" s="51"/>
      <c r="EA736" s="51"/>
      <c r="EB736" s="51"/>
      <c r="EC736" s="51"/>
      <c r="ED736" s="51"/>
      <c r="EE736" s="51"/>
      <c r="EF736" s="51"/>
      <c r="EG736" s="51"/>
      <c r="EH736" s="51"/>
      <c r="EI736" s="51"/>
      <c r="EJ736" s="51"/>
      <c r="EK736" s="51"/>
      <c r="EL736" s="51"/>
      <c r="EM736" s="51"/>
      <c r="EN736" s="51"/>
      <c r="EO736" s="51"/>
      <c r="EP736" s="51"/>
      <c r="EQ736" s="51"/>
      <c r="ER736" s="51"/>
      <c r="ES736" s="51"/>
      <c r="ET736" s="51"/>
      <c r="EU736" s="51"/>
      <c r="EV736" s="51"/>
      <c r="EW736" s="51"/>
      <c r="EX736" s="51"/>
      <c r="EY736" s="51"/>
      <c r="EZ736" s="51"/>
      <c r="FA736" s="51"/>
      <c r="FB736" s="51"/>
      <c r="FC736" s="51"/>
      <c r="FD736" s="51"/>
      <c r="FE736" s="51"/>
      <c r="FF736" s="51"/>
      <c r="FG736" s="51"/>
      <c r="FH736" s="51"/>
      <c r="FI736" s="51"/>
      <c r="FJ736" s="51"/>
      <c r="FK736" s="51"/>
      <c r="FL736" s="51"/>
      <c r="FM736" s="51"/>
      <c r="FN736" s="51"/>
      <c r="FO736" s="51"/>
      <c r="FP736" s="51"/>
      <c r="FQ736" s="51"/>
      <c r="FR736" s="51"/>
      <c r="FS736" s="51"/>
      <c r="FT736" s="51"/>
      <c r="FU736" s="51"/>
      <c r="FV736" s="51"/>
      <c r="FW736" s="51"/>
      <c r="FX736" s="51"/>
      <c r="FY736" s="51"/>
      <c r="FZ736" s="51"/>
      <c r="GA736" s="51"/>
      <c r="GB736" s="51"/>
      <c r="GC736" s="51"/>
      <c r="GD736" s="51"/>
      <c r="GE736" s="51"/>
      <c r="GF736" s="51"/>
      <c r="GG736" s="51"/>
      <c r="GH736" s="51"/>
      <c r="GI736" s="51"/>
      <c r="GJ736" s="51"/>
      <c r="GK736" s="51"/>
      <c r="GL736" s="51"/>
      <c r="GM736" s="51"/>
      <c r="GN736" s="51"/>
      <c r="GO736" s="51"/>
      <c r="GP736" s="51"/>
      <c r="GQ736" s="51"/>
      <c r="GR736" s="51"/>
      <c r="GS736" s="51"/>
      <c r="GT736" s="51"/>
      <c r="GU736" s="51"/>
      <c r="GV736" s="51"/>
      <c r="GW736" s="51"/>
      <c r="GX736" s="51"/>
      <c r="GY736" s="51"/>
      <c r="GZ736" s="51"/>
      <c r="HA736" s="51"/>
      <c r="HB736" s="51"/>
      <c r="HC736" s="51"/>
      <c r="HD736" s="51"/>
      <c r="HE736" s="51"/>
      <c r="HF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1"/>
      <c r="BZ737" s="51"/>
      <c r="CA737" s="51"/>
      <c r="CB737" s="51"/>
      <c r="CC737" s="51"/>
      <c r="CD737" s="51"/>
      <c r="CE737" s="51"/>
      <c r="CF737" s="51"/>
      <c r="CG737" s="51"/>
      <c r="CH737" s="51"/>
      <c r="CI737" s="51"/>
      <c r="CJ737" s="51"/>
      <c r="CK737" s="51"/>
      <c r="CL737" s="51"/>
      <c r="CM737" s="51"/>
      <c r="CN737" s="51"/>
      <c r="CO737" s="51"/>
      <c r="CP737" s="51"/>
      <c r="CQ737" s="51"/>
      <c r="CR737" s="51"/>
      <c r="CS737" s="51"/>
      <c r="CT737" s="51"/>
      <c r="CU737" s="51"/>
      <c r="CV737" s="51"/>
      <c r="CW737" s="51"/>
      <c r="CX737" s="51"/>
      <c r="CY737" s="51"/>
      <c r="CZ737" s="51"/>
      <c r="DA737" s="51"/>
      <c r="DB737" s="51"/>
      <c r="DC737" s="51"/>
      <c r="DD737" s="51"/>
      <c r="DE737" s="51"/>
      <c r="DF737" s="51"/>
      <c r="DG737" s="51"/>
      <c r="DH737" s="51"/>
      <c r="DI737" s="51"/>
      <c r="DJ737" s="51"/>
      <c r="DK737" s="51"/>
      <c r="DL737" s="51"/>
      <c r="DM737" s="51"/>
      <c r="DN737" s="51"/>
      <c r="DO737" s="51"/>
      <c r="DP737" s="51"/>
      <c r="DQ737" s="51"/>
      <c r="DR737" s="51"/>
      <c r="DS737" s="51"/>
      <c r="DT737" s="51"/>
      <c r="DU737" s="51"/>
      <c r="DV737" s="51"/>
      <c r="DW737" s="51"/>
      <c r="DX737" s="51"/>
      <c r="DY737" s="51"/>
      <c r="DZ737" s="51"/>
      <c r="EA737" s="51"/>
      <c r="EB737" s="51"/>
      <c r="EC737" s="51"/>
      <c r="ED737" s="51"/>
      <c r="EE737" s="51"/>
      <c r="EF737" s="51"/>
      <c r="EG737" s="51"/>
      <c r="EH737" s="51"/>
      <c r="EI737" s="51"/>
      <c r="EJ737" s="51"/>
      <c r="EK737" s="51"/>
      <c r="EL737" s="51"/>
      <c r="EM737" s="51"/>
      <c r="EN737" s="51"/>
      <c r="EO737" s="51"/>
      <c r="EP737" s="51"/>
      <c r="EQ737" s="51"/>
      <c r="ER737" s="51"/>
      <c r="ES737" s="51"/>
      <c r="ET737" s="51"/>
      <c r="EU737" s="51"/>
      <c r="EV737" s="51"/>
      <c r="EW737" s="51"/>
      <c r="EX737" s="51"/>
      <c r="EY737" s="51"/>
      <c r="EZ737" s="51"/>
      <c r="FA737" s="51"/>
      <c r="FB737" s="51"/>
      <c r="FC737" s="51"/>
      <c r="FD737" s="51"/>
      <c r="FE737" s="51"/>
      <c r="FF737" s="51"/>
      <c r="FG737" s="51"/>
      <c r="FH737" s="51"/>
      <c r="FI737" s="51"/>
      <c r="FJ737" s="51"/>
      <c r="FK737" s="51"/>
      <c r="FL737" s="51"/>
      <c r="FM737" s="51"/>
      <c r="FN737" s="51"/>
      <c r="FO737" s="51"/>
      <c r="FP737" s="51"/>
      <c r="FQ737" s="51"/>
      <c r="FR737" s="51"/>
      <c r="FS737" s="51"/>
      <c r="FT737" s="51"/>
      <c r="FU737" s="51"/>
      <c r="FV737" s="51"/>
      <c r="FW737" s="51"/>
      <c r="FX737" s="51"/>
      <c r="FY737" s="51"/>
      <c r="FZ737" s="51"/>
      <c r="GA737" s="51"/>
      <c r="GB737" s="51"/>
      <c r="GC737" s="51"/>
      <c r="GD737" s="51"/>
      <c r="GE737" s="51"/>
      <c r="GF737" s="51"/>
      <c r="GG737" s="51"/>
      <c r="GH737" s="51"/>
      <c r="GI737" s="51"/>
      <c r="GJ737" s="51"/>
      <c r="GK737" s="51"/>
      <c r="GL737" s="51"/>
      <c r="GM737" s="51"/>
      <c r="GN737" s="51"/>
      <c r="GO737" s="51"/>
      <c r="GP737" s="51"/>
      <c r="GQ737" s="51"/>
      <c r="GR737" s="51"/>
      <c r="GS737" s="51"/>
      <c r="GT737" s="51"/>
      <c r="GU737" s="51"/>
      <c r="GV737" s="51"/>
      <c r="GW737" s="51"/>
      <c r="GX737" s="51"/>
      <c r="GY737" s="51"/>
      <c r="GZ737" s="51"/>
      <c r="HA737" s="51"/>
      <c r="HB737" s="51"/>
      <c r="HC737" s="51"/>
      <c r="HD737" s="51"/>
      <c r="HE737" s="51"/>
      <c r="HF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1"/>
      <c r="BZ738" s="51"/>
      <c r="CA738" s="51"/>
      <c r="CB738" s="51"/>
      <c r="CC738" s="51"/>
      <c r="CD738" s="51"/>
      <c r="CE738" s="51"/>
      <c r="CF738" s="51"/>
      <c r="CG738" s="51"/>
      <c r="CH738" s="51"/>
      <c r="CI738" s="51"/>
      <c r="CJ738" s="51"/>
      <c r="CK738" s="51"/>
      <c r="CL738" s="51"/>
      <c r="CM738" s="51"/>
      <c r="CN738" s="51"/>
      <c r="CO738" s="51"/>
      <c r="CP738" s="51"/>
      <c r="CQ738" s="51"/>
      <c r="CR738" s="51"/>
      <c r="CS738" s="51"/>
      <c r="CT738" s="51"/>
      <c r="CU738" s="51"/>
      <c r="CV738" s="51"/>
      <c r="CW738" s="51"/>
      <c r="CX738" s="51"/>
      <c r="CY738" s="51"/>
      <c r="CZ738" s="51"/>
      <c r="DA738" s="51"/>
      <c r="DB738" s="51"/>
      <c r="DC738" s="51"/>
      <c r="DD738" s="51"/>
      <c r="DE738" s="51"/>
      <c r="DF738" s="51"/>
      <c r="DG738" s="51"/>
      <c r="DH738" s="51"/>
      <c r="DI738" s="51"/>
      <c r="DJ738" s="51"/>
      <c r="DK738" s="51"/>
      <c r="DL738" s="51"/>
      <c r="DM738" s="51"/>
      <c r="DN738" s="51"/>
      <c r="DO738" s="51"/>
      <c r="DP738" s="51"/>
      <c r="DQ738" s="51"/>
      <c r="DR738" s="51"/>
      <c r="DS738" s="51"/>
      <c r="DT738" s="51"/>
      <c r="DU738" s="51"/>
      <c r="DV738" s="51"/>
      <c r="DW738" s="51"/>
      <c r="DX738" s="51"/>
      <c r="DY738" s="51"/>
      <c r="DZ738" s="51"/>
      <c r="EA738" s="51"/>
      <c r="EB738" s="51"/>
      <c r="EC738" s="51"/>
      <c r="ED738" s="51"/>
      <c r="EE738" s="51"/>
      <c r="EF738" s="51"/>
      <c r="EG738" s="51"/>
      <c r="EH738" s="51"/>
      <c r="EI738" s="51"/>
      <c r="EJ738" s="51"/>
      <c r="EK738" s="51"/>
      <c r="EL738" s="51"/>
      <c r="EM738" s="51"/>
      <c r="EN738" s="51"/>
      <c r="EO738" s="51"/>
      <c r="EP738" s="51"/>
      <c r="EQ738" s="51"/>
      <c r="ER738" s="51"/>
      <c r="ES738" s="51"/>
      <c r="ET738" s="51"/>
      <c r="EU738" s="51"/>
      <c r="EV738" s="51"/>
      <c r="EW738" s="51"/>
      <c r="EX738" s="51"/>
      <c r="EY738" s="51"/>
      <c r="EZ738" s="51"/>
      <c r="FA738" s="51"/>
      <c r="FB738" s="51"/>
      <c r="FC738" s="51"/>
      <c r="FD738" s="51"/>
      <c r="FE738" s="51"/>
      <c r="FF738" s="51"/>
      <c r="FG738" s="51"/>
      <c r="FH738" s="51"/>
      <c r="FI738" s="51"/>
      <c r="FJ738" s="51"/>
      <c r="FK738" s="51"/>
      <c r="FL738" s="51"/>
      <c r="FM738" s="51"/>
      <c r="FN738" s="51"/>
      <c r="FO738" s="51"/>
      <c r="FP738" s="51"/>
      <c r="FQ738" s="51"/>
      <c r="FR738" s="51"/>
      <c r="FS738" s="51"/>
      <c r="FT738" s="51"/>
      <c r="FU738" s="51"/>
      <c r="FV738" s="51"/>
      <c r="FW738" s="51"/>
      <c r="FX738" s="51"/>
      <c r="FY738" s="51"/>
      <c r="FZ738" s="51"/>
      <c r="GA738" s="51"/>
      <c r="GB738" s="51"/>
      <c r="GC738" s="51"/>
      <c r="GD738" s="51"/>
      <c r="GE738" s="51"/>
      <c r="GF738" s="51"/>
      <c r="GG738" s="51"/>
      <c r="GH738" s="51"/>
      <c r="GI738" s="51"/>
      <c r="GJ738" s="51"/>
      <c r="GK738" s="51"/>
      <c r="GL738" s="51"/>
      <c r="GM738" s="51"/>
      <c r="GN738" s="51"/>
      <c r="GO738" s="51"/>
      <c r="GP738" s="51"/>
      <c r="GQ738" s="51"/>
      <c r="GR738" s="51"/>
      <c r="GS738" s="51"/>
      <c r="GT738" s="51"/>
      <c r="GU738" s="51"/>
      <c r="GV738" s="51"/>
      <c r="GW738" s="51"/>
      <c r="GX738" s="51"/>
      <c r="GY738" s="51"/>
      <c r="GZ738" s="51"/>
      <c r="HA738" s="51"/>
      <c r="HB738" s="51"/>
      <c r="HC738" s="51"/>
      <c r="HD738" s="51"/>
      <c r="HE738" s="51"/>
      <c r="HF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1"/>
      <c r="BZ739" s="51"/>
      <c r="CA739" s="51"/>
      <c r="CB739" s="51"/>
      <c r="CC739" s="51"/>
      <c r="CD739" s="51"/>
      <c r="CE739" s="51"/>
      <c r="CF739" s="51"/>
      <c r="CG739" s="51"/>
      <c r="CH739" s="51"/>
      <c r="CI739" s="51"/>
      <c r="CJ739" s="51"/>
      <c r="CK739" s="51"/>
      <c r="CL739" s="51"/>
      <c r="CM739" s="51"/>
      <c r="CN739" s="51"/>
      <c r="CO739" s="51"/>
      <c r="CP739" s="51"/>
      <c r="CQ739" s="51"/>
      <c r="CR739" s="51"/>
      <c r="CS739" s="51"/>
      <c r="CT739" s="51"/>
      <c r="CU739" s="51"/>
      <c r="CV739" s="51"/>
      <c r="CW739" s="51"/>
      <c r="CX739" s="51"/>
      <c r="CY739" s="51"/>
      <c r="CZ739" s="51"/>
      <c r="DA739" s="51"/>
      <c r="DB739" s="51"/>
      <c r="DC739" s="51"/>
      <c r="DD739" s="51"/>
      <c r="DE739" s="51"/>
      <c r="DF739" s="51"/>
      <c r="DG739" s="51"/>
      <c r="DH739" s="51"/>
      <c r="DI739" s="51"/>
      <c r="DJ739" s="51"/>
      <c r="DK739" s="51"/>
      <c r="DL739" s="51"/>
      <c r="DM739" s="51"/>
      <c r="DN739" s="51"/>
      <c r="DO739" s="51"/>
      <c r="DP739" s="51"/>
      <c r="DQ739" s="51"/>
      <c r="DR739" s="51"/>
      <c r="DS739" s="51"/>
      <c r="DT739" s="51"/>
      <c r="DU739" s="51"/>
      <c r="DV739" s="51"/>
      <c r="DW739" s="51"/>
      <c r="DX739" s="51"/>
      <c r="DY739" s="51"/>
      <c r="DZ739" s="51"/>
      <c r="EA739" s="51"/>
      <c r="EB739" s="51"/>
      <c r="EC739" s="51"/>
      <c r="ED739" s="51"/>
      <c r="EE739" s="51"/>
      <c r="EF739" s="51"/>
      <c r="EG739" s="51"/>
      <c r="EH739" s="51"/>
      <c r="EI739" s="51"/>
      <c r="EJ739" s="51"/>
      <c r="EK739" s="51"/>
      <c r="EL739" s="51"/>
      <c r="EM739" s="51"/>
      <c r="EN739" s="51"/>
      <c r="EO739" s="51"/>
      <c r="EP739" s="51"/>
      <c r="EQ739" s="51"/>
      <c r="ER739" s="51"/>
      <c r="ES739" s="51"/>
      <c r="ET739" s="51"/>
      <c r="EU739" s="51"/>
      <c r="EV739" s="51"/>
      <c r="EW739" s="51"/>
      <c r="EX739" s="51"/>
      <c r="EY739" s="51"/>
      <c r="EZ739" s="51"/>
      <c r="FA739" s="51"/>
      <c r="FB739" s="51"/>
      <c r="FC739" s="51"/>
      <c r="FD739" s="51"/>
      <c r="FE739" s="51"/>
      <c r="FF739" s="51"/>
      <c r="FG739" s="51"/>
      <c r="FH739" s="51"/>
      <c r="FI739" s="51"/>
      <c r="FJ739" s="51"/>
      <c r="FK739" s="51"/>
      <c r="FL739" s="51"/>
      <c r="FM739" s="51"/>
      <c r="FN739" s="51"/>
      <c r="FO739" s="51"/>
      <c r="FP739" s="51"/>
      <c r="FQ739" s="51"/>
      <c r="FR739" s="51"/>
      <c r="FS739" s="51"/>
      <c r="FT739" s="51"/>
      <c r="FU739" s="51"/>
      <c r="FV739" s="51"/>
      <c r="FW739" s="51"/>
      <c r="FX739" s="51"/>
      <c r="FY739" s="51"/>
      <c r="FZ739" s="51"/>
      <c r="GA739" s="51"/>
      <c r="GB739" s="51"/>
      <c r="GC739" s="51"/>
      <c r="GD739" s="51"/>
      <c r="GE739" s="51"/>
      <c r="GF739" s="51"/>
      <c r="GG739" s="51"/>
      <c r="GH739" s="51"/>
      <c r="GI739" s="51"/>
      <c r="GJ739" s="51"/>
      <c r="GK739" s="51"/>
      <c r="GL739" s="51"/>
      <c r="GM739" s="51"/>
      <c r="GN739" s="51"/>
      <c r="GO739" s="51"/>
      <c r="GP739" s="51"/>
      <c r="GQ739" s="51"/>
      <c r="GR739" s="51"/>
      <c r="GS739" s="51"/>
      <c r="GT739" s="51"/>
      <c r="GU739" s="51"/>
      <c r="GV739" s="51"/>
      <c r="GW739" s="51"/>
      <c r="GX739" s="51"/>
      <c r="GY739" s="51"/>
      <c r="GZ739" s="51"/>
      <c r="HA739" s="51"/>
      <c r="HB739" s="51"/>
      <c r="HC739" s="51"/>
      <c r="HD739" s="51"/>
      <c r="HE739" s="51"/>
      <c r="HF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1"/>
      <c r="BZ740" s="51"/>
      <c r="CA740" s="51"/>
      <c r="CB740" s="51"/>
      <c r="CC740" s="51"/>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c r="DB740" s="51"/>
      <c r="DC740" s="51"/>
      <c r="DD740" s="51"/>
      <c r="DE740" s="51"/>
      <c r="DF740" s="51"/>
      <c r="DG740" s="51"/>
      <c r="DH740" s="51"/>
      <c r="DI740" s="51"/>
      <c r="DJ740" s="51"/>
      <c r="DK740" s="51"/>
      <c r="DL740" s="51"/>
      <c r="DM740" s="51"/>
      <c r="DN740" s="51"/>
      <c r="DO740" s="51"/>
      <c r="DP740" s="51"/>
      <c r="DQ740" s="51"/>
      <c r="DR740" s="51"/>
      <c r="DS740" s="51"/>
      <c r="DT740" s="51"/>
      <c r="DU740" s="51"/>
      <c r="DV740" s="51"/>
      <c r="DW740" s="51"/>
      <c r="DX740" s="51"/>
      <c r="DY740" s="51"/>
      <c r="DZ740" s="51"/>
      <c r="EA740" s="51"/>
      <c r="EB740" s="51"/>
      <c r="EC740" s="51"/>
      <c r="ED740" s="51"/>
      <c r="EE740" s="51"/>
      <c r="EF740" s="51"/>
      <c r="EG740" s="51"/>
      <c r="EH740" s="51"/>
      <c r="EI740" s="51"/>
      <c r="EJ740" s="51"/>
      <c r="EK740" s="51"/>
      <c r="EL740" s="51"/>
      <c r="EM740" s="51"/>
      <c r="EN740" s="51"/>
      <c r="EO740" s="51"/>
      <c r="EP740" s="51"/>
      <c r="EQ740" s="51"/>
      <c r="ER740" s="51"/>
      <c r="ES740" s="51"/>
      <c r="ET740" s="51"/>
      <c r="EU740" s="51"/>
      <c r="EV740" s="51"/>
      <c r="EW740" s="51"/>
      <c r="EX740" s="51"/>
      <c r="EY740" s="51"/>
      <c r="EZ740" s="51"/>
      <c r="FA740" s="51"/>
      <c r="FB740" s="51"/>
      <c r="FC740" s="51"/>
      <c r="FD740" s="51"/>
      <c r="FE740" s="51"/>
      <c r="FF740" s="51"/>
      <c r="FG740" s="51"/>
      <c r="FH740" s="51"/>
      <c r="FI740" s="51"/>
      <c r="FJ740" s="51"/>
      <c r="FK740" s="51"/>
      <c r="FL740" s="51"/>
      <c r="FM740" s="51"/>
      <c r="FN740" s="51"/>
      <c r="FO740" s="51"/>
      <c r="FP740" s="51"/>
      <c r="FQ740" s="51"/>
      <c r="FR740" s="51"/>
      <c r="FS740" s="51"/>
      <c r="FT740" s="51"/>
      <c r="FU740" s="51"/>
      <c r="FV740" s="51"/>
      <c r="FW740" s="51"/>
      <c r="FX740" s="51"/>
      <c r="FY740" s="51"/>
      <c r="FZ740" s="51"/>
      <c r="GA740" s="51"/>
      <c r="GB740" s="51"/>
      <c r="GC740" s="51"/>
      <c r="GD740" s="51"/>
      <c r="GE740" s="51"/>
      <c r="GF740" s="51"/>
      <c r="GG740" s="51"/>
      <c r="GH740" s="51"/>
      <c r="GI740" s="51"/>
      <c r="GJ740" s="51"/>
      <c r="GK740" s="51"/>
      <c r="GL740" s="51"/>
      <c r="GM740" s="51"/>
      <c r="GN740" s="51"/>
      <c r="GO740" s="51"/>
      <c r="GP740" s="51"/>
      <c r="GQ740" s="51"/>
      <c r="GR740" s="51"/>
      <c r="GS740" s="51"/>
      <c r="GT740" s="51"/>
      <c r="GU740" s="51"/>
      <c r="GV740" s="51"/>
      <c r="GW740" s="51"/>
      <c r="GX740" s="51"/>
      <c r="GY740" s="51"/>
      <c r="GZ740" s="51"/>
      <c r="HA740" s="51"/>
      <c r="HB740" s="51"/>
      <c r="HC740" s="51"/>
      <c r="HD740" s="51"/>
      <c r="HE740" s="51"/>
      <c r="HF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1"/>
      <c r="BZ741" s="51"/>
      <c r="CA741" s="51"/>
      <c r="CB741" s="51"/>
      <c r="CC741" s="51"/>
      <c r="CD741" s="51"/>
      <c r="CE741" s="51"/>
      <c r="CF741" s="51"/>
      <c r="CG741" s="51"/>
      <c r="CH741" s="51"/>
      <c r="CI741" s="51"/>
      <c r="CJ741" s="51"/>
      <c r="CK741" s="51"/>
      <c r="CL741" s="51"/>
      <c r="CM741" s="51"/>
      <c r="CN741" s="51"/>
      <c r="CO741" s="51"/>
      <c r="CP741" s="51"/>
      <c r="CQ741" s="51"/>
      <c r="CR741" s="51"/>
      <c r="CS741" s="51"/>
      <c r="CT741" s="51"/>
      <c r="CU741" s="51"/>
      <c r="CV741" s="51"/>
      <c r="CW741" s="51"/>
      <c r="CX741" s="51"/>
      <c r="CY741" s="51"/>
      <c r="CZ741" s="51"/>
      <c r="DA741" s="51"/>
      <c r="DB741" s="51"/>
      <c r="DC741" s="51"/>
      <c r="DD741" s="51"/>
      <c r="DE741" s="51"/>
      <c r="DF741" s="51"/>
      <c r="DG741" s="51"/>
      <c r="DH741" s="51"/>
      <c r="DI741" s="51"/>
      <c r="DJ741" s="51"/>
      <c r="DK741" s="51"/>
      <c r="DL741" s="51"/>
      <c r="DM741" s="51"/>
      <c r="DN741" s="51"/>
      <c r="DO741" s="51"/>
      <c r="DP741" s="51"/>
      <c r="DQ741" s="51"/>
      <c r="DR741" s="51"/>
      <c r="DS741" s="51"/>
      <c r="DT741" s="51"/>
      <c r="DU741" s="51"/>
      <c r="DV741" s="51"/>
      <c r="DW741" s="51"/>
      <c r="DX741" s="51"/>
      <c r="DY741" s="51"/>
      <c r="DZ741" s="51"/>
      <c r="EA741" s="51"/>
      <c r="EB741" s="51"/>
      <c r="EC741" s="51"/>
      <c r="ED741" s="51"/>
      <c r="EE741" s="51"/>
      <c r="EF741" s="51"/>
      <c r="EG741" s="51"/>
      <c r="EH741" s="51"/>
      <c r="EI741" s="51"/>
      <c r="EJ741" s="51"/>
      <c r="EK741" s="51"/>
      <c r="EL741" s="51"/>
      <c r="EM741" s="51"/>
      <c r="EN741" s="51"/>
      <c r="EO741" s="51"/>
      <c r="EP741" s="51"/>
      <c r="EQ741" s="51"/>
      <c r="ER741" s="51"/>
      <c r="ES741" s="51"/>
      <c r="ET741" s="51"/>
      <c r="EU741" s="51"/>
      <c r="EV741" s="51"/>
      <c r="EW741" s="51"/>
      <c r="EX741" s="51"/>
      <c r="EY741" s="51"/>
      <c r="EZ741" s="51"/>
      <c r="FA741" s="51"/>
      <c r="FB741" s="51"/>
      <c r="FC741" s="51"/>
      <c r="FD741" s="51"/>
      <c r="FE741" s="51"/>
      <c r="FF741" s="51"/>
      <c r="FG741" s="51"/>
      <c r="FH741" s="51"/>
      <c r="FI741" s="51"/>
      <c r="FJ741" s="51"/>
      <c r="FK741" s="51"/>
      <c r="FL741" s="51"/>
      <c r="FM741" s="51"/>
      <c r="FN741" s="51"/>
      <c r="FO741" s="51"/>
      <c r="FP741" s="51"/>
      <c r="FQ741" s="51"/>
      <c r="FR741" s="51"/>
      <c r="FS741" s="51"/>
      <c r="FT741" s="51"/>
      <c r="FU741" s="51"/>
      <c r="FV741" s="51"/>
      <c r="FW741" s="51"/>
      <c r="FX741" s="51"/>
      <c r="FY741" s="51"/>
      <c r="FZ741" s="51"/>
      <c r="GA741" s="51"/>
      <c r="GB741" s="51"/>
      <c r="GC741" s="51"/>
      <c r="GD741" s="51"/>
      <c r="GE741" s="51"/>
      <c r="GF741" s="51"/>
      <c r="GG741" s="51"/>
      <c r="GH741" s="51"/>
      <c r="GI741" s="51"/>
      <c r="GJ741" s="51"/>
      <c r="GK741" s="51"/>
      <c r="GL741" s="51"/>
      <c r="GM741" s="51"/>
      <c r="GN741" s="51"/>
      <c r="GO741" s="51"/>
      <c r="GP741" s="51"/>
      <c r="GQ741" s="51"/>
      <c r="GR741" s="51"/>
      <c r="GS741" s="51"/>
      <c r="GT741" s="51"/>
      <c r="GU741" s="51"/>
      <c r="GV741" s="51"/>
      <c r="GW741" s="51"/>
      <c r="GX741" s="51"/>
      <c r="GY741" s="51"/>
      <c r="GZ741" s="51"/>
      <c r="HA741" s="51"/>
      <c r="HB741" s="51"/>
      <c r="HC741" s="51"/>
      <c r="HD741" s="51"/>
      <c r="HE741" s="51"/>
      <c r="HF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1"/>
      <c r="BZ742" s="51"/>
      <c r="CA742" s="51"/>
      <c r="CB742" s="51"/>
      <c r="CC742" s="51"/>
      <c r="CD742" s="51"/>
      <c r="CE742" s="51"/>
      <c r="CF742" s="51"/>
      <c r="CG742" s="51"/>
      <c r="CH742" s="51"/>
      <c r="CI742" s="51"/>
      <c r="CJ742" s="51"/>
      <c r="CK742" s="51"/>
      <c r="CL742" s="51"/>
      <c r="CM742" s="51"/>
      <c r="CN742" s="51"/>
      <c r="CO742" s="51"/>
      <c r="CP742" s="51"/>
      <c r="CQ742" s="51"/>
      <c r="CR742" s="51"/>
      <c r="CS742" s="51"/>
      <c r="CT742" s="51"/>
      <c r="CU742" s="51"/>
      <c r="CV742" s="51"/>
      <c r="CW742" s="51"/>
      <c r="CX742" s="51"/>
      <c r="CY742" s="51"/>
      <c r="CZ742" s="51"/>
      <c r="DA742" s="51"/>
      <c r="DB742" s="51"/>
      <c r="DC742" s="51"/>
      <c r="DD742" s="51"/>
      <c r="DE742" s="51"/>
      <c r="DF742" s="51"/>
      <c r="DG742" s="51"/>
      <c r="DH742" s="51"/>
      <c r="DI742" s="51"/>
      <c r="DJ742" s="51"/>
      <c r="DK742" s="51"/>
      <c r="DL742" s="51"/>
      <c r="DM742" s="51"/>
      <c r="DN742" s="51"/>
      <c r="DO742" s="51"/>
      <c r="DP742" s="51"/>
      <c r="DQ742" s="51"/>
      <c r="DR742" s="51"/>
      <c r="DS742" s="51"/>
      <c r="DT742" s="51"/>
      <c r="DU742" s="51"/>
      <c r="DV742" s="51"/>
      <c r="DW742" s="51"/>
      <c r="DX742" s="51"/>
      <c r="DY742" s="51"/>
      <c r="DZ742" s="51"/>
      <c r="EA742" s="51"/>
      <c r="EB742" s="51"/>
      <c r="EC742" s="51"/>
      <c r="ED742" s="51"/>
      <c r="EE742" s="51"/>
      <c r="EF742" s="51"/>
      <c r="EG742" s="51"/>
      <c r="EH742" s="51"/>
      <c r="EI742" s="51"/>
      <c r="EJ742" s="51"/>
      <c r="EK742" s="51"/>
      <c r="EL742" s="51"/>
      <c r="EM742" s="51"/>
      <c r="EN742" s="51"/>
      <c r="EO742" s="51"/>
      <c r="EP742" s="51"/>
      <c r="EQ742" s="51"/>
      <c r="ER742" s="51"/>
      <c r="ES742" s="51"/>
      <c r="ET742" s="51"/>
      <c r="EU742" s="51"/>
      <c r="EV742" s="51"/>
      <c r="EW742" s="51"/>
      <c r="EX742" s="51"/>
      <c r="EY742" s="51"/>
      <c r="EZ742" s="51"/>
      <c r="FA742" s="51"/>
      <c r="FB742" s="51"/>
      <c r="FC742" s="51"/>
      <c r="FD742" s="51"/>
      <c r="FE742" s="51"/>
      <c r="FF742" s="51"/>
      <c r="FG742" s="51"/>
      <c r="FH742" s="51"/>
      <c r="FI742" s="51"/>
      <c r="FJ742" s="51"/>
      <c r="FK742" s="51"/>
      <c r="FL742" s="51"/>
      <c r="FM742" s="51"/>
      <c r="FN742" s="51"/>
      <c r="FO742" s="51"/>
      <c r="FP742" s="51"/>
      <c r="FQ742" s="51"/>
      <c r="FR742" s="51"/>
      <c r="FS742" s="51"/>
      <c r="FT742" s="51"/>
      <c r="FU742" s="51"/>
      <c r="FV742" s="51"/>
      <c r="FW742" s="51"/>
      <c r="FX742" s="51"/>
      <c r="FY742" s="51"/>
      <c r="FZ742" s="51"/>
      <c r="GA742" s="51"/>
      <c r="GB742" s="51"/>
      <c r="GC742" s="51"/>
      <c r="GD742" s="51"/>
      <c r="GE742" s="51"/>
      <c r="GF742" s="51"/>
      <c r="GG742" s="51"/>
      <c r="GH742" s="51"/>
      <c r="GI742" s="51"/>
      <c r="GJ742" s="51"/>
      <c r="GK742" s="51"/>
      <c r="GL742" s="51"/>
      <c r="GM742" s="51"/>
      <c r="GN742" s="51"/>
      <c r="GO742" s="51"/>
      <c r="GP742" s="51"/>
      <c r="GQ742" s="51"/>
      <c r="GR742" s="51"/>
      <c r="GS742" s="51"/>
      <c r="GT742" s="51"/>
      <c r="GU742" s="51"/>
      <c r="GV742" s="51"/>
      <c r="GW742" s="51"/>
      <c r="GX742" s="51"/>
      <c r="GY742" s="51"/>
      <c r="GZ742" s="51"/>
      <c r="HA742" s="51"/>
      <c r="HB742" s="51"/>
      <c r="HC742" s="51"/>
      <c r="HD742" s="51"/>
      <c r="HE742" s="51"/>
      <c r="HF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1"/>
      <c r="BZ743" s="51"/>
      <c r="CA743" s="51"/>
      <c r="CB743" s="51"/>
      <c r="CC743" s="51"/>
      <c r="CD743" s="51"/>
      <c r="CE743" s="51"/>
      <c r="CF743" s="51"/>
      <c r="CG743" s="51"/>
      <c r="CH743" s="51"/>
      <c r="CI743" s="51"/>
      <c r="CJ743" s="51"/>
      <c r="CK743" s="51"/>
      <c r="CL743" s="51"/>
      <c r="CM743" s="51"/>
      <c r="CN743" s="51"/>
      <c r="CO743" s="51"/>
      <c r="CP743" s="51"/>
      <c r="CQ743" s="51"/>
      <c r="CR743" s="51"/>
      <c r="CS743" s="51"/>
      <c r="CT743" s="51"/>
      <c r="CU743" s="51"/>
      <c r="CV743" s="51"/>
      <c r="CW743" s="51"/>
      <c r="CX743" s="51"/>
      <c r="CY743" s="51"/>
      <c r="CZ743" s="51"/>
      <c r="DA743" s="51"/>
      <c r="DB743" s="51"/>
      <c r="DC743" s="51"/>
      <c r="DD743" s="51"/>
      <c r="DE743" s="51"/>
      <c r="DF743" s="51"/>
      <c r="DG743" s="51"/>
      <c r="DH743" s="51"/>
      <c r="DI743" s="51"/>
      <c r="DJ743" s="51"/>
      <c r="DK743" s="51"/>
      <c r="DL743" s="51"/>
      <c r="DM743" s="51"/>
      <c r="DN743" s="51"/>
      <c r="DO743" s="51"/>
      <c r="DP743" s="51"/>
      <c r="DQ743" s="51"/>
      <c r="DR743" s="51"/>
      <c r="DS743" s="51"/>
      <c r="DT743" s="51"/>
      <c r="DU743" s="51"/>
      <c r="DV743" s="51"/>
      <c r="DW743" s="51"/>
      <c r="DX743" s="51"/>
      <c r="DY743" s="51"/>
      <c r="DZ743" s="51"/>
      <c r="EA743" s="51"/>
      <c r="EB743" s="51"/>
      <c r="EC743" s="51"/>
      <c r="ED743" s="51"/>
      <c r="EE743" s="51"/>
      <c r="EF743" s="51"/>
      <c r="EG743" s="51"/>
      <c r="EH743" s="51"/>
      <c r="EI743" s="51"/>
      <c r="EJ743" s="51"/>
      <c r="EK743" s="51"/>
      <c r="EL743" s="51"/>
      <c r="EM743" s="51"/>
      <c r="EN743" s="51"/>
      <c r="EO743" s="51"/>
      <c r="EP743" s="51"/>
      <c r="EQ743" s="51"/>
      <c r="ER743" s="51"/>
      <c r="ES743" s="51"/>
      <c r="ET743" s="51"/>
      <c r="EU743" s="51"/>
      <c r="EV743" s="51"/>
      <c r="EW743" s="51"/>
      <c r="EX743" s="51"/>
      <c r="EY743" s="51"/>
      <c r="EZ743" s="51"/>
      <c r="FA743" s="51"/>
      <c r="FB743" s="51"/>
      <c r="FC743" s="51"/>
      <c r="FD743" s="51"/>
      <c r="FE743" s="51"/>
      <c r="FF743" s="51"/>
      <c r="FG743" s="51"/>
      <c r="FH743" s="51"/>
      <c r="FI743" s="51"/>
      <c r="FJ743" s="51"/>
      <c r="FK743" s="51"/>
      <c r="FL743" s="51"/>
      <c r="FM743" s="51"/>
      <c r="FN743" s="51"/>
      <c r="FO743" s="51"/>
      <c r="FP743" s="51"/>
      <c r="FQ743" s="51"/>
      <c r="FR743" s="51"/>
      <c r="FS743" s="51"/>
      <c r="FT743" s="51"/>
      <c r="FU743" s="51"/>
      <c r="FV743" s="51"/>
      <c r="FW743" s="51"/>
      <c r="FX743" s="51"/>
      <c r="FY743" s="51"/>
      <c r="FZ743" s="51"/>
      <c r="GA743" s="51"/>
      <c r="GB743" s="51"/>
      <c r="GC743" s="51"/>
      <c r="GD743" s="51"/>
      <c r="GE743" s="51"/>
      <c r="GF743" s="51"/>
      <c r="GG743" s="51"/>
      <c r="GH743" s="51"/>
      <c r="GI743" s="51"/>
      <c r="GJ743" s="51"/>
      <c r="GK743" s="51"/>
      <c r="GL743" s="51"/>
      <c r="GM743" s="51"/>
      <c r="GN743" s="51"/>
      <c r="GO743" s="51"/>
      <c r="GP743" s="51"/>
      <c r="GQ743" s="51"/>
      <c r="GR743" s="51"/>
      <c r="GS743" s="51"/>
      <c r="GT743" s="51"/>
      <c r="GU743" s="51"/>
      <c r="GV743" s="51"/>
      <c r="GW743" s="51"/>
      <c r="GX743" s="51"/>
      <c r="GY743" s="51"/>
      <c r="GZ743" s="51"/>
      <c r="HA743" s="51"/>
      <c r="HB743" s="51"/>
      <c r="HC743" s="51"/>
      <c r="HD743" s="51"/>
      <c r="HE743" s="51"/>
      <c r="HF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1"/>
      <c r="BZ744" s="51"/>
      <c r="CA744" s="51"/>
      <c r="CB744" s="51"/>
      <c r="CC744" s="51"/>
      <c r="CD744" s="51"/>
      <c r="CE744" s="51"/>
      <c r="CF744" s="51"/>
      <c r="CG744" s="51"/>
      <c r="CH744" s="51"/>
      <c r="CI744" s="51"/>
      <c r="CJ744" s="51"/>
      <c r="CK744" s="51"/>
      <c r="CL744" s="51"/>
      <c r="CM744" s="51"/>
      <c r="CN744" s="51"/>
      <c r="CO744" s="51"/>
      <c r="CP744" s="51"/>
      <c r="CQ744" s="51"/>
      <c r="CR744" s="51"/>
      <c r="CS744" s="51"/>
      <c r="CT744" s="51"/>
      <c r="CU744" s="51"/>
      <c r="CV744" s="51"/>
      <c r="CW744" s="51"/>
      <c r="CX744" s="51"/>
      <c r="CY744" s="51"/>
      <c r="CZ744" s="51"/>
      <c r="DA744" s="51"/>
      <c r="DB744" s="51"/>
      <c r="DC744" s="51"/>
      <c r="DD744" s="51"/>
      <c r="DE744" s="51"/>
      <c r="DF744" s="51"/>
      <c r="DG744" s="51"/>
      <c r="DH744" s="51"/>
      <c r="DI744" s="51"/>
      <c r="DJ744" s="51"/>
      <c r="DK744" s="51"/>
      <c r="DL744" s="51"/>
      <c r="DM744" s="51"/>
      <c r="DN744" s="51"/>
      <c r="DO744" s="51"/>
      <c r="DP744" s="51"/>
      <c r="DQ744" s="51"/>
      <c r="DR744" s="51"/>
      <c r="DS744" s="51"/>
      <c r="DT744" s="51"/>
      <c r="DU744" s="51"/>
      <c r="DV744" s="51"/>
      <c r="DW744" s="51"/>
      <c r="DX744" s="51"/>
      <c r="DY744" s="51"/>
      <c r="DZ744" s="51"/>
      <c r="EA744" s="51"/>
      <c r="EB744" s="51"/>
      <c r="EC744" s="51"/>
      <c r="ED744" s="51"/>
      <c r="EE744" s="51"/>
      <c r="EF744" s="51"/>
      <c r="EG744" s="51"/>
      <c r="EH744" s="51"/>
      <c r="EI744" s="51"/>
      <c r="EJ744" s="51"/>
      <c r="EK744" s="51"/>
      <c r="EL744" s="51"/>
      <c r="EM744" s="51"/>
      <c r="EN744" s="51"/>
      <c r="EO744" s="51"/>
      <c r="EP744" s="51"/>
      <c r="EQ744" s="51"/>
      <c r="ER744" s="51"/>
      <c r="ES744" s="51"/>
      <c r="ET744" s="51"/>
      <c r="EU744" s="51"/>
      <c r="EV744" s="51"/>
      <c r="EW744" s="51"/>
      <c r="EX744" s="51"/>
      <c r="EY744" s="51"/>
      <c r="EZ744" s="51"/>
      <c r="FA744" s="51"/>
      <c r="FB744" s="51"/>
      <c r="FC744" s="51"/>
      <c r="FD744" s="51"/>
      <c r="FE744" s="51"/>
      <c r="FF744" s="51"/>
      <c r="FG744" s="51"/>
      <c r="FH744" s="51"/>
      <c r="FI744" s="51"/>
      <c r="FJ744" s="51"/>
      <c r="FK744" s="51"/>
      <c r="FL744" s="51"/>
      <c r="FM744" s="51"/>
      <c r="FN744" s="51"/>
      <c r="FO744" s="51"/>
      <c r="FP744" s="51"/>
      <c r="FQ744" s="51"/>
      <c r="FR744" s="51"/>
      <c r="FS744" s="51"/>
      <c r="FT744" s="51"/>
      <c r="FU744" s="51"/>
      <c r="FV744" s="51"/>
      <c r="FW744" s="51"/>
      <c r="FX744" s="51"/>
      <c r="FY744" s="51"/>
      <c r="FZ744" s="51"/>
      <c r="GA744" s="51"/>
      <c r="GB744" s="51"/>
      <c r="GC744" s="51"/>
      <c r="GD744" s="51"/>
      <c r="GE744" s="51"/>
      <c r="GF744" s="51"/>
      <c r="GG744" s="51"/>
      <c r="GH744" s="51"/>
      <c r="GI744" s="51"/>
      <c r="GJ744" s="51"/>
      <c r="GK744" s="51"/>
      <c r="GL744" s="51"/>
      <c r="GM744" s="51"/>
      <c r="GN744" s="51"/>
      <c r="GO744" s="51"/>
      <c r="GP744" s="51"/>
      <c r="GQ744" s="51"/>
      <c r="GR744" s="51"/>
      <c r="GS744" s="51"/>
      <c r="GT744" s="51"/>
      <c r="GU744" s="51"/>
      <c r="GV744" s="51"/>
      <c r="GW744" s="51"/>
      <c r="GX744" s="51"/>
      <c r="GY744" s="51"/>
      <c r="GZ744" s="51"/>
      <c r="HA744" s="51"/>
      <c r="HB744" s="51"/>
      <c r="HC744" s="51"/>
      <c r="HD744" s="51"/>
      <c r="HE744" s="51"/>
      <c r="HF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1"/>
      <c r="BZ745" s="51"/>
      <c r="CA745" s="51"/>
      <c r="CB745" s="51"/>
      <c r="CC745" s="51"/>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c r="DB745" s="51"/>
      <c r="DC745" s="51"/>
      <c r="DD745" s="51"/>
      <c r="DE745" s="51"/>
      <c r="DF745" s="51"/>
      <c r="DG745" s="51"/>
      <c r="DH745" s="51"/>
      <c r="DI745" s="51"/>
      <c r="DJ745" s="51"/>
      <c r="DK745" s="51"/>
      <c r="DL745" s="51"/>
      <c r="DM745" s="51"/>
      <c r="DN745" s="51"/>
      <c r="DO745" s="51"/>
      <c r="DP745" s="51"/>
      <c r="DQ745" s="51"/>
      <c r="DR745" s="51"/>
      <c r="DS745" s="51"/>
      <c r="DT745" s="51"/>
      <c r="DU745" s="51"/>
      <c r="DV745" s="51"/>
      <c r="DW745" s="51"/>
      <c r="DX745" s="51"/>
      <c r="DY745" s="51"/>
      <c r="DZ745" s="51"/>
      <c r="EA745" s="51"/>
      <c r="EB745" s="51"/>
      <c r="EC745" s="51"/>
      <c r="ED745" s="51"/>
      <c r="EE745" s="51"/>
      <c r="EF745" s="51"/>
      <c r="EG745" s="51"/>
      <c r="EH745" s="51"/>
      <c r="EI745" s="51"/>
      <c r="EJ745" s="51"/>
      <c r="EK745" s="51"/>
      <c r="EL745" s="51"/>
      <c r="EM745" s="51"/>
      <c r="EN745" s="51"/>
      <c r="EO745" s="51"/>
      <c r="EP745" s="51"/>
      <c r="EQ745" s="51"/>
      <c r="ER745" s="51"/>
      <c r="ES745" s="51"/>
      <c r="ET745" s="51"/>
      <c r="EU745" s="51"/>
      <c r="EV745" s="51"/>
      <c r="EW745" s="51"/>
      <c r="EX745" s="51"/>
      <c r="EY745" s="51"/>
      <c r="EZ745" s="51"/>
      <c r="FA745" s="51"/>
      <c r="FB745" s="51"/>
      <c r="FC745" s="51"/>
      <c r="FD745" s="51"/>
      <c r="FE745" s="51"/>
      <c r="FF745" s="51"/>
      <c r="FG745" s="51"/>
      <c r="FH745" s="51"/>
      <c r="FI745" s="51"/>
      <c r="FJ745" s="51"/>
      <c r="FK745" s="51"/>
      <c r="FL745" s="51"/>
      <c r="FM745" s="51"/>
      <c r="FN745" s="51"/>
      <c r="FO745" s="51"/>
      <c r="FP745" s="51"/>
      <c r="FQ745" s="51"/>
      <c r="FR745" s="51"/>
      <c r="FS745" s="51"/>
      <c r="FT745" s="51"/>
      <c r="FU745" s="51"/>
      <c r="FV745" s="51"/>
      <c r="FW745" s="51"/>
      <c r="FX745" s="51"/>
      <c r="FY745" s="51"/>
      <c r="FZ745" s="51"/>
      <c r="GA745" s="51"/>
      <c r="GB745" s="51"/>
      <c r="GC745" s="51"/>
      <c r="GD745" s="51"/>
      <c r="GE745" s="51"/>
      <c r="GF745" s="51"/>
      <c r="GG745" s="51"/>
      <c r="GH745" s="51"/>
      <c r="GI745" s="51"/>
      <c r="GJ745" s="51"/>
      <c r="GK745" s="51"/>
      <c r="GL745" s="51"/>
      <c r="GM745" s="51"/>
      <c r="GN745" s="51"/>
      <c r="GO745" s="51"/>
      <c r="GP745" s="51"/>
      <c r="GQ745" s="51"/>
      <c r="GR745" s="51"/>
      <c r="GS745" s="51"/>
      <c r="GT745" s="51"/>
      <c r="GU745" s="51"/>
      <c r="GV745" s="51"/>
      <c r="GW745" s="51"/>
      <c r="GX745" s="51"/>
      <c r="GY745" s="51"/>
      <c r="GZ745" s="51"/>
      <c r="HA745" s="51"/>
      <c r="HB745" s="51"/>
      <c r="HC745" s="51"/>
      <c r="HD745" s="51"/>
      <c r="HE745" s="51"/>
      <c r="HF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1"/>
      <c r="BZ746" s="51"/>
      <c r="CA746" s="51"/>
      <c r="CB746" s="51"/>
      <c r="CC746" s="51"/>
      <c r="CD746" s="51"/>
      <c r="CE746" s="51"/>
      <c r="CF746" s="51"/>
      <c r="CG746" s="51"/>
      <c r="CH746" s="51"/>
      <c r="CI746" s="51"/>
      <c r="CJ746" s="51"/>
      <c r="CK746" s="51"/>
      <c r="CL746" s="51"/>
      <c r="CM746" s="51"/>
      <c r="CN746" s="51"/>
      <c r="CO746" s="51"/>
      <c r="CP746" s="51"/>
      <c r="CQ746" s="51"/>
      <c r="CR746" s="51"/>
      <c r="CS746" s="51"/>
      <c r="CT746" s="51"/>
      <c r="CU746" s="51"/>
      <c r="CV746" s="51"/>
      <c r="CW746" s="51"/>
      <c r="CX746" s="51"/>
      <c r="CY746" s="51"/>
      <c r="CZ746" s="51"/>
      <c r="DA746" s="51"/>
      <c r="DB746" s="51"/>
      <c r="DC746" s="51"/>
      <c r="DD746" s="51"/>
      <c r="DE746" s="51"/>
      <c r="DF746" s="51"/>
      <c r="DG746" s="51"/>
      <c r="DH746" s="51"/>
      <c r="DI746" s="51"/>
      <c r="DJ746" s="51"/>
      <c r="DK746" s="51"/>
      <c r="DL746" s="51"/>
      <c r="DM746" s="51"/>
      <c r="DN746" s="51"/>
      <c r="DO746" s="51"/>
      <c r="DP746" s="51"/>
      <c r="DQ746" s="51"/>
      <c r="DR746" s="51"/>
      <c r="DS746" s="51"/>
      <c r="DT746" s="51"/>
      <c r="DU746" s="51"/>
      <c r="DV746" s="51"/>
      <c r="DW746" s="51"/>
      <c r="DX746" s="51"/>
      <c r="DY746" s="51"/>
      <c r="DZ746" s="51"/>
      <c r="EA746" s="51"/>
      <c r="EB746" s="51"/>
      <c r="EC746" s="51"/>
      <c r="ED746" s="51"/>
      <c r="EE746" s="51"/>
      <c r="EF746" s="51"/>
      <c r="EG746" s="51"/>
      <c r="EH746" s="51"/>
      <c r="EI746" s="51"/>
      <c r="EJ746" s="51"/>
      <c r="EK746" s="51"/>
      <c r="EL746" s="51"/>
      <c r="EM746" s="51"/>
      <c r="EN746" s="51"/>
      <c r="EO746" s="51"/>
      <c r="EP746" s="51"/>
      <c r="EQ746" s="51"/>
      <c r="ER746" s="51"/>
      <c r="ES746" s="51"/>
      <c r="ET746" s="51"/>
      <c r="EU746" s="51"/>
      <c r="EV746" s="51"/>
      <c r="EW746" s="51"/>
      <c r="EX746" s="51"/>
      <c r="EY746" s="51"/>
      <c r="EZ746" s="51"/>
      <c r="FA746" s="51"/>
      <c r="FB746" s="51"/>
      <c r="FC746" s="51"/>
      <c r="FD746" s="51"/>
      <c r="FE746" s="51"/>
      <c r="FF746" s="51"/>
      <c r="FG746" s="51"/>
      <c r="FH746" s="51"/>
      <c r="FI746" s="51"/>
      <c r="FJ746" s="51"/>
      <c r="FK746" s="51"/>
      <c r="FL746" s="51"/>
      <c r="FM746" s="51"/>
      <c r="FN746" s="51"/>
      <c r="FO746" s="51"/>
      <c r="FP746" s="51"/>
      <c r="FQ746" s="51"/>
      <c r="FR746" s="51"/>
      <c r="FS746" s="51"/>
      <c r="FT746" s="51"/>
      <c r="FU746" s="51"/>
      <c r="FV746" s="51"/>
      <c r="FW746" s="51"/>
      <c r="FX746" s="51"/>
      <c r="FY746" s="51"/>
      <c r="FZ746" s="51"/>
      <c r="GA746" s="51"/>
      <c r="GB746" s="51"/>
      <c r="GC746" s="51"/>
      <c r="GD746" s="51"/>
      <c r="GE746" s="51"/>
      <c r="GF746" s="51"/>
      <c r="GG746" s="51"/>
      <c r="GH746" s="51"/>
      <c r="GI746" s="51"/>
      <c r="GJ746" s="51"/>
      <c r="GK746" s="51"/>
      <c r="GL746" s="51"/>
      <c r="GM746" s="51"/>
      <c r="GN746" s="51"/>
      <c r="GO746" s="51"/>
      <c r="GP746" s="51"/>
      <c r="GQ746" s="51"/>
      <c r="GR746" s="51"/>
      <c r="GS746" s="51"/>
      <c r="GT746" s="51"/>
      <c r="GU746" s="51"/>
      <c r="GV746" s="51"/>
      <c r="GW746" s="51"/>
      <c r="GX746" s="51"/>
      <c r="GY746" s="51"/>
      <c r="GZ746" s="51"/>
      <c r="HA746" s="51"/>
      <c r="HB746" s="51"/>
      <c r="HC746" s="51"/>
      <c r="HD746" s="51"/>
      <c r="HE746" s="51"/>
      <c r="HF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1"/>
      <c r="BZ747" s="51"/>
      <c r="CA747" s="51"/>
      <c r="CB747" s="51"/>
      <c r="CC747" s="51"/>
      <c r="CD747" s="51"/>
      <c r="CE747" s="51"/>
      <c r="CF747" s="51"/>
      <c r="CG747" s="51"/>
      <c r="CH747" s="51"/>
      <c r="CI747" s="51"/>
      <c r="CJ747" s="51"/>
      <c r="CK747" s="51"/>
      <c r="CL747" s="51"/>
      <c r="CM747" s="51"/>
      <c r="CN747" s="51"/>
      <c r="CO747" s="51"/>
      <c r="CP747" s="51"/>
      <c r="CQ747" s="51"/>
      <c r="CR747" s="51"/>
      <c r="CS747" s="51"/>
      <c r="CT747" s="51"/>
      <c r="CU747" s="51"/>
      <c r="CV747" s="51"/>
      <c r="CW747" s="51"/>
      <c r="CX747" s="51"/>
      <c r="CY747" s="51"/>
      <c r="CZ747" s="51"/>
      <c r="DA747" s="51"/>
      <c r="DB747" s="51"/>
      <c r="DC747" s="51"/>
      <c r="DD747" s="51"/>
      <c r="DE747" s="51"/>
      <c r="DF747" s="51"/>
      <c r="DG747" s="51"/>
      <c r="DH747" s="51"/>
      <c r="DI747" s="51"/>
      <c r="DJ747" s="51"/>
      <c r="DK747" s="51"/>
      <c r="DL747" s="51"/>
      <c r="DM747" s="51"/>
      <c r="DN747" s="51"/>
      <c r="DO747" s="51"/>
      <c r="DP747" s="51"/>
      <c r="DQ747" s="51"/>
      <c r="DR747" s="51"/>
      <c r="DS747" s="51"/>
      <c r="DT747" s="51"/>
      <c r="DU747" s="51"/>
      <c r="DV747" s="51"/>
      <c r="DW747" s="51"/>
      <c r="DX747" s="51"/>
      <c r="DY747" s="51"/>
      <c r="DZ747" s="51"/>
      <c r="EA747" s="51"/>
      <c r="EB747" s="51"/>
      <c r="EC747" s="51"/>
      <c r="ED747" s="51"/>
      <c r="EE747" s="51"/>
      <c r="EF747" s="51"/>
      <c r="EG747" s="51"/>
      <c r="EH747" s="51"/>
      <c r="EI747" s="51"/>
      <c r="EJ747" s="51"/>
      <c r="EK747" s="51"/>
      <c r="EL747" s="51"/>
      <c r="EM747" s="51"/>
      <c r="EN747" s="51"/>
      <c r="EO747" s="51"/>
      <c r="EP747" s="51"/>
      <c r="EQ747" s="51"/>
      <c r="ER747" s="51"/>
      <c r="ES747" s="51"/>
      <c r="ET747" s="51"/>
      <c r="EU747" s="51"/>
      <c r="EV747" s="51"/>
      <c r="EW747" s="51"/>
      <c r="EX747" s="51"/>
      <c r="EY747" s="51"/>
      <c r="EZ747" s="51"/>
      <c r="FA747" s="51"/>
      <c r="FB747" s="51"/>
      <c r="FC747" s="51"/>
      <c r="FD747" s="51"/>
      <c r="FE747" s="51"/>
      <c r="FF747" s="51"/>
      <c r="FG747" s="51"/>
      <c r="FH747" s="51"/>
      <c r="FI747" s="51"/>
      <c r="FJ747" s="51"/>
      <c r="FK747" s="51"/>
      <c r="FL747" s="51"/>
      <c r="FM747" s="51"/>
      <c r="FN747" s="51"/>
      <c r="FO747" s="51"/>
      <c r="FP747" s="51"/>
      <c r="FQ747" s="51"/>
      <c r="FR747" s="51"/>
      <c r="FS747" s="51"/>
      <c r="FT747" s="51"/>
      <c r="FU747" s="51"/>
      <c r="FV747" s="51"/>
      <c r="FW747" s="51"/>
      <c r="FX747" s="51"/>
      <c r="FY747" s="51"/>
      <c r="FZ747" s="51"/>
      <c r="GA747" s="51"/>
      <c r="GB747" s="51"/>
      <c r="GC747" s="51"/>
      <c r="GD747" s="51"/>
      <c r="GE747" s="51"/>
      <c r="GF747" s="51"/>
      <c r="GG747" s="51"/>
      <c r="GH747" s="51"/>
      <c r="GI747" s="51"/>
      <c r="GJ747" s="51"/>
      <c r="GK747" s="51"/>
      <c r="GL747" s="51"/>
      <c r="GM747" s="51"/>
      <c r="GN747" s="51"/>
      <c r="GO747" s="51"/>
      <c r="GP747" s="51"/>
      <c r="GQ747" s="51"/>
      <c r="GR747" s="51"/>
      <c r="GS747" s="51"/>
      <c r="GT747" s="51"/>
      <c r="GU747" s="51"/>
      <c r="GV747" s="51"/>
      <c r="GW747" s="51"/>
      <c r="GX747" s="51"/>
      <c r="GY747" s="51"/>
      <c r="GZ747" s="51"/>
      <c r="HA747" s="51"/>
      <c r="HB747" s="51"/>
      <c r="HC747" s="51"/>
      <c r="HD747" s="51"/>
      <c r="HE747" s="51"/>
      <c r="HF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1"/>
      <c r="BZ748" s="51"/>
      <c r="CA748" s="51"/>
      <c r="CB748" s="51"/>
      <c r="CC748" s="51"/>
      <c r="CD748" s="51"/>
      <c r="CE748" s="51"/>
      <c r="CF748" s="51"/>
      <c r="CG748" s="51"/>
      <c r="CH748" s="51"/>
      <c r="CI748" s="51"/>
      <c r="CJ748" s="51"/>
      <c r="CK748" s="51"/>
      <c r="CL748" s="51"/>
      <c r="CM748" s="51"/>
      <c r="CN748" s="51"/>
      <c r="CO748" s="51"/>
      <c r="CP748" s="51"/>
      <c r="CQ748" s="51"/>
      <c r="CR748" s="51"/>
      <c r="CS748" s="51"/>
      <c r="CT748" s="51"/>
      <c r="CU748" s="51"/>
      <c r="CV748" s="51"/>
      <c r="CW748" s="51"/>
      <c r="CX748" s="51"/>
      <c r="CY748" s="51"/>
      <c r="CZ748" s="51"/>
      <c r="DA748" s="51"/>
      <c r="DB748" s="51"/>
      <c r="DC748" s="51"/>
      <c r="DD748" s="51"/>
      <c r="DE748" s="51"/>
      <c r="DF748" s="51"/>
      <c r="DG748" s="51"/>
      <c r="DH748" s="51"/>
      <c r="DI748" s="51"/>
      <c r="DJ748" s="51"/>
      <c r="DK748" s="51"/>
      <c r="DL748" s="51"/>
      <c r="DM748" s="51"/>
      <c r="DN748" s="51"/>
      <c r="DO748" s="51"/>
      <c r="DP748" s="51"/>
      <c r="DQ748" s="51"/>
      <c r="DR748" s="51"/>
      <c r="DS748" s="51"/>
      <c r="DT748" s="51"/>
      <c r="DU748" s="51"/>
      <c r="DV748" s="51"/>
      <c r="DW748" s="51"/>
      <c r="DX748" s="51"/>
      <c r="DY748" s="51"/>
      <c r="DZ748" s="51"/>
      <c r="EA748" s="51"/>
      <c r="EB748" s="51"/>
      <c r="EC748" s="51"/>
      <c r="ED748" s="51"/>
      <c r="EE748" s="51"/>
      <c r="EF748" s="51"/>
      <c r="EG748" s="51"/>
      <c r="EH748" s="51"/>
      <c r="EI748" s="51"/>
      <c r="EJ748" s="51"/>
      <c r="EK748" s="51"/>
      <c r="EL748" s="51"/>
      <c r="EM748" s="51"/>
      <c r="EN748" s="51"/>
      <c r="EO748" s="51"/>
      <c r="EP748" s="51"/>
      <c r="EQ748" s="51"/>
      <c r="ER748" s="51"/>
      <c r="ES748" s="51"/>
      <c r="ET748" s="51"/>
      <c r="EU748" s="51"/>
      <c r="EV748" s="51"/>
      <c r="EW748" s="51"/>
      <c r="EX748" s="51"/>
      <c r="EY748" s="51"/>
      <c r="EZ748" s="51"/>
      <c r="FA748" s="51"/>
      <c r="FB748" s="51"/>
      <c r="FC748" s="51"/>
      <c r="FD748" s="51"/>
      <c r="FE748" s="51"/>
      <c r="FF748" s="51"/>
      <c r="FG748" s="51"/>
      <c r="FH748" s="51"/>
      <c r="FI748" s="51"/>
      <c r="FJ748" s="51"/>
      <c r="FK748" s="51"/>
      <c r="FL748" s="51"/>
      <c r="FM748" s="51"/>
      <c r="FN748" s="51"/>
      <c r="FO748" s="51"/>
      <c r="FP748" s="51"/>
      <c r="FQ748" s="51"/>
      <c r="FR748" s="51"/>
      <c r="FS748" s="51"/>
      <c r="FT748" s="51"/>
      <c r="FU748" s="51"/>
      <c r="FV748" s="51"/>
      <c r="FW748" s="51"/>
      <c r="FX748" s="51"/>
      <c r="FY748" s="51"/>
      <c r="FZ748" s="51"/>
      <c r="GA748" s="51"/>
      <c r="GB748" s="51"/>
      <c r="GC748" s="51"/>
      <c r="GD748" s="51"/>
      <c r="GE748" s="51"/>
      <c r="GF748" s="51"/>
      <c r="GG748" s="51"/>
      <c r="GH748" s="51"/>
      <c r="GI748" s="51"/>
      <c r="GJ748" s="51"/>
      <c r="GK748" s="51"/>
      <c r="GL748" s="51"/>
      <c r="GM748" s="51"/>
      <c r="GN748" s="51"/>
      <c r="GO748" s="51"/>
      <c r="GP748" s="51"/>
      <c r="GQ748" s="51"/>
      <c r="GR748" s="51"/>
      <c r="GS748" s="51"/>
      <c r="GT748" s="51"/>
      <c r="GU748" s="51"/>
      <c r="GV748" s="51"/>
      <c r="GW748" s="51"/>
      <c r="GX748" s="51"/>
      <c r="GY748" s="51"/>
      <c r="GZ748" s="51"/>
      <c r="HA748" s="51"/>
      <c r="HB748" s="51"/>
      <c r="HC748" s="51"/>
      <c r="HD748" s="51"/>
      <c r="HE748" s="51"/>
      <c r="HF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1"/>
      <c r="BZ749" s="51"/>
      <c r="CA749" s="51"/>
      <c r="CB749" s="51"/>
      <c r="CC749" s="51"/>
      <c r="CD749" s="51"/>
      <c r="CE749" s="51"/>
      <c r="CF749" s="51"/>
      <c r="CG749" s="51"/>
      <c r="CH749" s="51"/>
      <c r="CI749" s="51"/>
      <c r="CJ749" s="51"/>
      <c r="CK749" s="51"/>
      <c r="CL749" s="51"/>
      <c r="CM749" s="51"/>
      <c r="CN749" s="51"/>
      <c r="CO749" s="51"/>
      <c r="CP749" s="51"/>
      <c r="CQ749" s="51"/>
      <c r="CR749" s="51"/>
      <c r="CS749" s="51"/>
      <c r="CT749" s="51"/>
      <c r="CU749" s="51"/>
      <c r="CV749" s="51"/>
      <c r="CW749" s="51"/>
      <c r="CX749" s="51"/>
      <c r="CY749" s="51"/>
      <c r="CZ749" s="51"/>
      <c r="DA749" s="51"/>
      <c r="DB749" s="51"/>
      <c r="DC749" s="51"/>
      <c r="DD749" s="51"/>
      <c r="DE749" s="51"/>
      <c r="DF749" s="51"/>
      <c r="DG749" s="51"/>
      <c r="DH749" s="51"/>
      <c r="DI749" s="51"/>
      <c r="DJ749" s="51"/>
      <c r="DK749" s="51"/>
      <c r="DL749" s="51"/>
      <c r="DM749" s="51"/>
      <c r="DN749" s="51"/>
      <c r="DO749" s="51"/>
      <c r="DP749" s="51"/>
      <c r="DQ749" s="51"/>
      <c r="DR749" s="51"/>
      <c r="DS749" s="51"/>
      <c r="DT749" s="51"/>
      <c r="DU749" s="51"/>
      <c r="DV749" s="51"/>
      <c r="DW749" s="51"/>
      <c r="DX749" s="51"/>
      <c r="DY749" s="51"/>
      <c r="DZ749" s="51"/>
      <c r="EA749" s="51"/>
      <c r="EB749" s="51"/>
      <c r="EC749" s="51"/>
      <c r="ED749" s="51"/>
      <c r="EE749" s="51"/>
      <c r="EF749" s="51"/>
      <c r="EG749" s="51"/>
      <c r="EH749" s="51"/>
      <c r="EI749" s="51"/>
      <c r="EJ749" s="51"/>
      <c r="EK749" s="51"/>
      <c r="EL749" s="51"/>
      <c r="EM749" s="51"/>
      <c r="EN749" s="51"/>
      <c r="EO749" s="51"/>
      <c r="EP749" s="51"/>
      <c r="EQ749" s="51"/>
      <c r="ER749" s="51"/>
      <c r="ES749" s="51"/>
      <c r="ET749" s="51"/>
      <c r="EU749" s="51"/>
      <c r="EV749" s="51"/>
      <c r="EW749" s="51"/>
      <c r="EX749" s="51"/>
      <c r="EY749" s="51"/>
      <c r="EZ749" s="51"/>
      <c r="FA749" s="51"/>
      <c r="FB749" s="51"/>
      <c r="FC749" s="51"/>
      <c r="FD749" s="51"/>
      <c r="FE749" s="51"/>
      <c r="FF749" s="51"/>
      <c r="FG749" s="51"/>
      <c r="FH749" s="51"/>
      <c r="FI749" s="51"/>
      <c r="FJ749" s="51"/>
      <c r="FK749" s="51"/>
      <c r="FL749" s="51"/>
      <c r="FM749" s="51"/>
      <c r="FN749" s="51"/>
      <c r="FO749" s="51"/>
      <c r="FP749" s="51"/>
      <c r="FQ749" s="51"/>
      <c r="FR749" s="51"/>
      <c r="FS749" s="51"/>
      <c r="FT749" s="51"/>
      <c r="FU749" s="51"/>
      <c r="FV749" s="51"/>
      <c r="FW749" s="51"/>
      <c r="FX749" s="51"/>
      <c r="FY749" s="51"/>
      <c r="FZ749" s="51"/>
      <c r="GA749" s="51"/>
      <c r="GB749" s="51"/>
      <c r="GC749" s="51"/>
      <c r="GD749" s="51"/>
      <c r="GE749" s="51"/>
      <c r="GF749" s="51"/>
      <c r="GG749" s="51"/>
      <c r="GH749" s="51"/>
      <c r="GI749" s="51"/>
      <c r="GJ749" s="51"/>
      <c r="GK749" s="51"/>
      <c r="GL749" s="51"/>
      <c r="GM749" s="51"/>
      <c r="GN749" s="51"/>
      <c r="GO749" s="51"/>
      <c r="GP749" s="51"/>
      <c r="GQ749" s="51"/>
      <c r="GR749" s="51"/>
      <c r="GS749" s="51"/>
      <c r="GT749" s="51"/>
      <c r="GU749" s="51"/>
      <c r="GV749" s="51"/>
      <c r="GW749" s="51"/>
      <c r="GX749" s="51"/>
      <c r="GY749" s="51"/>
      <c r="GZ749" s="51"/>
      <c r="HA749" s="51"/>
      <c r="HB749" s="51"/>
      <c r="HC749" s="51"/>
      <c r="HD749" s="51"/>
      <c r="HE749" s="51"/>
      <c r="HF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1"/>
      <c r="BZ750" s="51"/>
      <c r="CA750" s="51"/>
      <c r="CB750" s="51"/>
      <c r="CC750" s="51"/>
      <c r="CD750" s="51"/>
      <c r="CE750" s="51"/>
      <c r="CF750" s="51"/>
      <c r="CG750" s="51"/>
      <c r="CH750" s="51"/>
      <c r="CI750" s="51"/>
      <c r="CJ750" s="51"/>
      <c r="CK750" s="51"/>
      <c r="CL750" s="51"/>
      <c r="CM750" s="51"/>
      <c r="CN750" s="51"/>
      <c r="CO750" s="51"/>
      <c r="CP750" s="51"/>
      <c r="CQ750" s="51"/>
      <c r="CR750" s="51"/>
      <c r="CS750" s="51"/>
      <c r="CT750" s="51"/>
      <c r="CU750" s="51"/>
      <c r="CV750" s="51"/>
      <c r="CW750" s="51"/>
      <c r="CX750" s="51"/>
      <c r="CY750" s="51"/>
      <c r="CZ750" s="51"/>
      <c r="DA750" s="51"/>
      <c r="DB750" s="51"/>
      <c r="DC750" s="51"/>
      <c r="DD750" s="51"/>
      <c r="DE750" s="51"/>
      <c r="DF750" s="51"/>
      <c r="DG750" s="51"/>
      <c r="DH750" s="51"/>
      <c r="DI750" s="51"/>
      <c r="DJ750" s="51"/>
      <c r="DK750" s="51"/>
      <c r="DL750" s="51"/>
      <c r="DM750" s="51"/>
      <c r="DN750" s="51"/>
      <c r="DO750" s="51"/>
      <c r="DP750" s="51"/>
      <c r="DQ750" s="51"/>
      <c r="DR750" s="51"/>
      <c r="DS750" s="51"/>
      <c r="DT750" s="51"/>
      <c r="DU750" s="51"/>
      <c r="DV750" s="51"/>
      <c r="DW750" s="51"/>
      <c r="DX750" s="51"/>
      <c r="DY750" s="51"/>
      <c r="DZ750" s="51"/>
      <c r="EA750" s="51"/>
      <c r="EB750" s="51"/>
      <c r="EC750" s="51"/>
      <c r="ED750" s="51"/>
      <c r="EE750" s="51"/>
      <c r="EF750" s="51"/>
      <c r="EG750" s="51"/>
      <c r="EH750" s="51"/>
      <c r="EI750" s="51"/>
      <c r="EJ750" s="51"/>
      <c r="EK750" s="51"/>
      <c r="EL750" s="51"/>
      <c r="EM750" s="51"/>
      <c r="EN750" s="51"/>
      <c r="EO750" s="51"/>
      <c r="EP750" s="51"/>
      <c r="EQ750" s="51"/>
      <c r="ER750" s="51"/>
      <c r="ES750" s="51"/>
      <c r="ET750" s="51"/>
      <c r="EU750" s="51"/>
      <c r="EV750" s="51"/>
      <c r="EW750" s="51"/>
      <c r="EX750" s="51"/>
      <c r="EY750" s="51"/>
      <c r="EZ750" s="51"/>
      <c r="FA750" s="51"/>
      <c r="FB750" s="51"/>
      <c r="FC750" s="51"/>
      <c r="FD750" s="51"/>
      <c r="FE750" s="51"/>
      <c r="FF750" s="51"/>
      <c r="FG750" s="51"/>
      <c r="FH750" s="51"/>
      <c r="FI750" s="51"/>
      <c r="FJ750" s="51"/>
      <c r="FK750" s="51"/>
      <c r="FL750" s="51"/>
      <c r="FM750" s="51"/>
      <c r="FN750" s="51"/>
      <c r="FO750" s="51"/>
      <c r="FP750" s="51"/>
      <c r="FQ750" s="51"/>
      <c r="FR750" s="51"/>
      <c r="FS750" s="51"/>
      <c r="FT750" s="51"/>
      <c r="FU750" s="51"/>
      <c r="FV750" s="51"/>
      <c r="FW750" s="51"/>
      <c r="FX750" s="51"/>
      <c r="FY750" s="51"/>
      <c r="FZ750" s="51"/>
      <c r="GA750" s="51"/>
      <c r="GB750" s="51"/>
      <c r="GC750" s="51"/>
      <c r="GD750" s="51"/>
      <c r="GE750" s="51"/>
      <c r="GF750" s="51"/>
      <c r="GG750" s="51"/>
      <c r="GH750" s="51"/>
      <c r="GI750" s="51"/>
      <c r="GJ750" s="51"/>
      <c r="GK750" s="51"/>
      <c r="GL750" s="51"/>
      <c r="GM750" s="51"/>
      <c r="GN750" s="51"/>
      <c r="GO750" s="51"/>
      <c r="GP750" s="51"/>
      <c r="GQ750" s="51"/>
      <c r="GR750" s="51"/>
      <c r="GS750" s="51"/>
      <c r="GT750" s="51"/>
      <c r="GU750" s="51"/>
      <c r="GV750" s="51"/>
      <c r="GW750" s="51"/>
      <c r="GX750" s="51"/>
      <c r="GY750" s="51"/>
      <c r="GZ750" s="51"/>
      <c r="HA750" s="51"/>
      <c r="HB750" s="51"/>
      <c r="HC750" s="51"/>
      <c r="HD750" s="51"/>
      <c r="HE750" s="51"/>
      <c r="HF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c r="BZ751" s="51"/>
      <c r="CA751" s="51"/>
      <c r="CB751" s="51"/>
      <c r="CC751" s="51"/>
      <c r="CD751" s="51"/>
      <c r="CE751" s="51"/>
      <c r="CF751" s="51"/>
      <c r="CG751" s="51"/>
      <c r="CH751" s="51"/>
      <c r="CI751" s="51"/>
      <c r="CJ751" s="51"/>
      <c r="CK751" s="51"/>
      <c r="CL751" s="51"/>
      <c r="CM751" s="51"/>
      <c r="CN751" s="51"/>
      <c r="CO751" s="51"/>
      <c r="CP751" s="51"/>
      <c r="CQ751" s="51"/>
      <c r="CR751" s="51"/>
      <c r="CS751" s="51"/>
      <c r="CT751" s="51"/>
      <c r="CU751" s="51"/>
      <c r="CV751" s="51"/>
      <c r="CW751" s="51"/>
      <c r="CX751" s="51"/>
      <c r="CY751" s="51"/>
      <c r="CZ751" s="51"/>
      <c r="DA751" s="51"/>
      <c r="DB751" s="51"/>
      <c r="DC751" s="51"/>
      <c r="DD751" s="51"/>
      <c r="DE751" s="51"/>
      <c r="DF751" s="51"/>
      <c r="DG751" s="51"/>
      <c r="DH751" s="51"/>
      <c r="DI751" s="51"/>
      <c r="DJ751" s="51"/>
      <c r="DK751" s="51"/>
      <c r="DL751" s="51"/>
      <c r="DM751" s="51"/>
      <c r="DN751" s="51"/>
      <c r="DO751" s="51"/>
      <c r="DP751" s="51"/>
      <c r="DQ751" s="51"/>
      <c r="DR751" s="51"/>
      <c r="DS751" s="51"/>
      <c r="DT751" s="51"/>
      <c r="DU751" s="51"/>
      <c r="DV751" s="51"/>
      <c r="DW751" s="51"/>
      <c r="DX751" s="51"/>
      <c r="DY751" s="51"/>
      <c r="DZ751" s="51"/>
      <c r="EA751" s="51"/>
      <c r="EB751" s="51"/>
      <c r="EC751" s="51"/>
      <c r="ED751" s="51"/>
      <c r="EE751" s="51"/>
      <c r="EF751" s="51"/>
      <c r="EG751" s="51"/>
      <c r="EH751" s="51"/>
      <c r="EI751" s="51"/>
      <c r="EJ751" s="51"/>
      <c r="EK751" s="51"/>
      <c r="EL751" s="51"/>
      <c r="EM751" s="51"/>
      <c r="EN751" s="51"/>
      <c r="EO751" s="51"/>
      <c r="EP751" s="51"/>
      <c r="EQ751" s="51"/>
      <c r="ER751" s="51"/>
      <c r="ES751" s="51"/>
      <c r="ET751" s="51"/>
      <c r="EU751" s="51"/>
      <c r="EV751" s="51"/>
      <c r="EW751" s="51"/>
      <c r="EX751" s="51"/>
      <c r="EY751" s="51"/>
      <c r="EZ751" s="51"/>
      <c r="FA751" s="51"/>
      <c r="FB751" s="51"/>
      <c r="FC751" s="51"/>
      <c r="FD751" s="51"/>
      <c r="FE751" s="51"/>
      <c r="FF751" s="51"/>
      <c r="FG751" s="51"/>
      <c r="FH751" s="51"/>
      <c r="FI751" s="51"/>
      <c r="FJ751" s="51"/>
      <c r="FK751" s="51"/>
      <c r="FL751" s="51"/>
      <c r="FM751" s="51"/>
      <c r="FN751" s="51"/>
      <c r="FO751" s="51"/>
      <c r="FP751" s="51"/>
      <c r="FQ751" s="51"/>
      <c r="FR751" s="51"/>
      <c r="FS751" s="51"/>
      <c r="FT751" s="51"/>
      <c r="FU751" s="51"/>
      <c r="FV751" s="51"/>
      <c r="FW751" s="51"/>
      <c r="FX751" s="51"/>
      <c r="FY751" s="51"/>
      <c r="FZ751" s="51"/>
      <c r="GA751" s="51"/>
      <c r="GB751" s="51"/>
      <c r="GC751" s="51"/>
      <c r="GD751" s="51"/>
      <c r="GE751" s="51"/>
      <c r="GF751" s="51"/>
      <c r="GG751" s="51"/>
      <c r="GH751" s="51"/>
      <c r="GI751" s="51"/>
      <c r="GJ751" s="51"/>
      <c r="GK751" s="51"/>
      <c r="GL751" s="51"/>
      <c r="GM751" s="51"/>
      <c r="GN751" s="51"/>
      <c r="GO751" s="51"/>
      <c r="GP751" s="51"/>
      <c r="GQ751" s="51"/>
      <c r="GR751" s="51"/>
      <c r="GS751" s="51"/>
      <c r="GT751" s="51"/>
      <c r="GU751" s="51"/>
      <c r="GV751" s="51"/>
      <c r="GW751" s="51"/>
      <c r="GX751" s="51"/>
      <c r="GY751" s="51"/>
      <c r="GZ751" s="51"/>
      <c r="HA751" s="51"/>
      <c r="HB751" s="51"/>
      <c r="HC751" s="51"/>
      <c r="HD751" s="51"/>
      <c r="HE751" s="51"/>
      <c r="HF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1"/>
      <c r="BZ752" s="51"/>
      <c r="CA752" s="51"/>
      <c r="CB752" s="51"/>
      <c r="CC752" s="51"/>
      <c r="CD752" s="51"/>
      <c r="CE752" s="51"/>
      <c r="CF752" s="51"/>
      <c r="CG752" s="51"/>
      <c r="CH752" s="51"/>
      <c r="CI752" s="51"/>
      <c r="CJ752" s="51"/>
      <c r="CK752" s="51"/>
      <c r="CL752" s="51"/>
      <c r="CM752" s="51"/>
      <c r="CN752" s="51"/>
      <c r="CO752" s="51"/>
      <c r="CP752" s="51"/>
      <c r="CQ752" s="51"/>
      <c r="CR752" s="51"/>
      <c r="CS752" s="51"/>
      <c r="CT752" s="51"/>
      <c r="CU752" s="51"/>
      <c r="CV752" s="51"/>
      <c r="CW752" s="51"/>
      <c r="CX752" s="51"/>
      <c r="CY752" s="51"/>
      <c r="CZ752" s="51"/>
      <c r="DA752" s="51"/>
      <c r="DB752" s="51"/>
      <c r="DC752" s="51"/>
      <c r="DD752" s="51"/>
      <c r="DE752" s="51"/>
      <c r="DF752" s="51"/>
      <c r="DG752" s="51"/>
      <c r="DH752" s="51"/>
      <c r="DI752" s="51"/>
      <c r="DJ752" s="51"/>
      <c r="DK752" s="51"/>
      <c r="DL752" s="51"/>
      <c r="DM752" s="51"/>
      <c r="DN752" s="51"/>
      <c r="DO752" s="51"/>
      <c r="DP752" s="51"/>
      <c r="DQ752" s="51"/>
      <c r="DR752" s="51"/>
      <c r="DS752" s="51"/>
      <c r="DT752" s="51"/>
      <c r="DU752" s="51"/>
      <c r="DV752" s="51"/>
      <c r="DW752" s="51"/>
      <c r="DX752" s="51"/>
      <c r="DY752" s="51"/>
      <c r="DZ752" s="51"/>
      <c r="EA752" s="51"/>
      <c r="EB752" s="51"/>
      <c r="EC752" s="51"/>
      <c r="ED752" s="51"/>
      <c r="EE752" s="51"/>
      <c r="EF752" s="51"/>
      <c r="EG752" s="51"/>
      <c r="EH752" s="51"/>
      <c r="EI752" s="51"/>
      <c r="EJ752" s="51"/>
      <c r="EK752" s="51"/>
      <c r="EL752" s="51"/>
      <c r="EM752" s="51"/>
      <c r="EN752" s="51"/>
      <c r="EO752" s="51"/>
      <c r="EP752" s="51"/>
      <c r="EQ752" s="51"/>
      <c r="ER752" s="51"/>
      <c r="ES752" s="51"/>
      <c r="ET752" s="51"/>
      <c r="EU752" s="51"/>
      <c r="EV752" s="51"/>
      <c r="EW752" s="51"/>
      <c r="EX752" s="51"/>
      <c r="EY752" s="51"/>
      <c r="EZ752" s="51"/>
      <c r="FA752" s="51"/>
      <c r="FB752" s="51"/>
      <c r="FC752" s="51"/>
      <c r="FD752" s="51"/>
      <c r="FE752" s="51"/>
      <c r="FF752" s="51"/>
      <c r="FG752" s="51"/>
      <c r="FH752" s="51"/>
      <c r="FI752" s="51"/>
      <c r="FJ752" s="51"/>
      <c r="FK752" s="51"/>
      <c r="FL752" s="51"/>
      <c r="FM752" s="51"/>
      <c r="FN752" s="51"/>
      <c r="FO752" s="51"/>
      <c r="FP752" s="51"/>
      <c r="FQ752" s="51"/>
      <c r="FR752" s="51"/>
      <c r="FS752" s="51"/>
      <c r="FT752" s="51"/>
      <c r="FU752" s="51"/>
      <c r="FV752" s="51"/>
      <c r="FW752" s="51"/>
      <c r="FX752" s="51"/>
      <c r="FY752" s="51"/>
      <c r="FZ752" s="51"/>
      <c r="GA752" s="51"/>
      <c r="GB752" s="51"/>
      <c r="GC752" s="51"/>
      <c r="GD752" s="51"/>
      <c r="GE752" s="51"/>
      <c r="GF752" s="51"/>
      <c r="GG752" s="51"/>
      <c r="GH752" s="51"/>
      <c r="GI752" s="51"/>
      <c r="GJ752" s="51"/>
      <c r="GK752" s="51"/>
      <c r="GL752" s="51"/>
      <c r="GM752" s="51"/>
      <c r="GN752" s="51"/>
      <c r="GO752" s="51"/>
      <c r="GP752" s="51"/>
      <c r="GQ752" s="51"/>
      <c r="GR752" s="51"/>
      <c r="GS752" s="51"/>
      <c r="GT752" s="51"/>
      <c r="GU752" s="51"/>
      <c r="GV752" s="51"/>
      <c r="GW752" s="51"/>
      <c r="GX752" s="51"/>
      <c r="GY752" s="51"/>
      <c r="GZ752" s="51"/>
      <c r="HA752" s="51"/>
      <c r="HB752" s="51"/>
      <c r="HC752" s="51"/>
      <c r="HD752" s="51"/>
      <c r="HE752" s="51"/>
      <c r="HF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c r="BZ753" s="51"/>
      <c r="CA753" s="51"/>
      <c r="CB753" s="51"/>
      <c r="CC753" s="51"/>
      <c r="CD753" s="51"/>
      <c r="CE753" s="51"/>
      <c r="CF753" s="51"/>
      <c r="CG753" s="51"/>
      <c r="CH753" s="51"/>
      <c r="CI753" s="51"/>
      <c r="CJ753" s="51"/>
      <c r="CK753" s="51"/>
      <c r="CL753" s="51"/>
      <c r="CM753" s="51"/>
      <c r="CN753" s="51"/>
      <c r="CO753" s="51"/>
      <c r="CP753" s="51"/>
      <c r="CQ753" s="51"/>
      <c r="CR753" s="51"/>
      <c r="CS753" s="51"/>
      <c r="CT753" s="51"/>
      <c r="CU753" s="51"/>
      <c r="CV753" s="51"/>
      <c r="CW753" s="51"/>
      <c r="CX753" s="51"/>
      <c r="CY753" s="51"/>
      <c r="CZ753" s="51"/>
      <c r="DA753" s="51"/>
      <c r="DB753" s="51"/>
      <c r="DC753" s="51"/>
      <c r="DD753" s="51"/>
      <c r="DE753" s="51"/>
      <c r="DF753" s="51"/>
      <c r="DG753" s="51"/>
      <c r="DH753" s="51"/>
      <c r="DI753" s="51"/>
      <c r="DJ753" s="51"/>
      <c r="DK753" s="51"/>
      <c r="DL753" s="51"/>
      <c r="DM753" s="51"/>
      <c r="DN753" s="51"/>
      <c r="DO753" s="51"/>
      <c r="DP753" s="51"/>
      <c r="DQ753" s="51"/>
      <c r="DR753" s="51"/>
      <c r="DS753" s="51"/>
      <c r="DT753" s="51"/>
      <c r="DU753" s="51"/>
      <c r="DV753" s="51"/>
      <c r="DW753" s="51"/>
      <c r="DX753" s="51"/>
      <c r="DY753" s="51"/>
      <c r="DZ753" s="51"/>
      <c r="EA753" s="51"/>
      <c r="EB753" s="51"/>
      <c r="EC753" s="51"/>
      <c r="ED753" s="51"/>
      <c r="EE753" s="51"/>
      <c r="EF753" s="51"/>
      <c r="EG753" s="51"/>
      <c r="EH753" s="51"/>
      <c r="EI753" s="51"/>
      <c r="EJ753" s="51"/>
      <c r="EK753" s="51"/>
      <c r="EL753" s="51"/>
      <c r="EM753" s="51"/>
      <c r="EN753" s="51"/>
      <c r="EO753" s="51"/>
      <c r="EP753" s="51"/>
      <c r="EQ753" s="51"/>
      <c r="ER753" s="51"/>
      <c r="ES753" s="51"/>
      <c r="ET753" s="51"/>
      <c r="EU753" s="51"/>
      <c r="EV753" s="51"/>
      <c r="EW753" s="51"/>
      <c r="EX753" s="51"/>
      <c r="EY753" s="51"/>
      <c r="EZ753" s="51"/>
      <c r="FA753" s="51"/>
      <c r="FB753" s="51"/>
      <c r="FC753" s="51"/>
      <c r="FD753" s="51"/>
      <c r="FE753" s="51"/>
      <c r="FF753" s="51"/>
      <c r="FG753" s="51"/>
      <c r="FH753" s="51"/>
      <c r="FI753" s="51"/>
      <c r="FJ753" s="51"/>
      <c r="FK753" s="51"/>
      <c r="FL753" s="51"/>
      <c r="FM753" s="51"/>
      <c r="FN753" s="51"/>
      <c r="FO753" s="51"/>
      <c r="FP753" s="51"/>
      <c r="FQ753" s="51"/>
      <c r="FR753" s="51"/>
      <c r="FS753" s="51"/>
      <c r="FT753" s="51"/>
      <c r="FU753" s="51"/>
      <c r="FV753" s="51"/>
      <c r="FW753" s="51"/>
      <c r="FX753" s="51"/>
      <c r="FY753" s="51"/>
      <c r="FZ753" s="51"/>
      <c r="GA753" s="51"/>
      <c r="GB753" s="51"/>
      <c r="GC753" s="51"/>
      <c r="GD753" s="51"/>
      <c r="GE753" s="51"/>
      <c r="GF753" s="51"/>
      <c r="GG753" s="51"/>
      <c r="GH753" s="51"/>
      <c r="GI753" s="51"/>
      <c r="GJ753" s="51"/>
      <c r="GK753" s="51"/>
      <c r="GL753" s="51"/>
      <c r="GM753" s="51"/>
      <c r="GN753" s="51"/>
      <c r="GO753" s="51"/>
      <c r="GP753" s="51"/>
      <c r="GQ753" s="51"/>
      <c r="GR753" s="51"/>
      <c r="GS753" s="51"/>
      <c r="GT753" s="51"/>
      <c r="GU753" s="51"/>
      <c r="GV753" s="51"/>
      <c r="GW753" s="51"/>
      <c r="GX753" s="51"/>
      <c r="GY753" s="51"/>
      <c r="GZ753" s="51"/>
      <c r="HA753" s="51"/>
      <c r="HB753" s="51"/>
      <c r="HC753" s="51"/>
      <c r="HD753" s="51"/>
      <c r="HE753" s="51"/>
      <c r="HF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1"/>
      <c r="BZ754" s="51"/>
      <c r="CA754" s="51"/>
      <c r="CB754" s="51"/>
      <c r="CC754" s="51"/>
      <c r="CD754" s="51"/>
      <c r="CE754" s="51"/>
      <c r="CF754" s="51"/>
      <c r="CG754" s="51"/>
      <c r="CH754" s="51"/>
      <c r="CI754" s="51"/>
      <c r="CJ754" s="51"/>
      <c r="CK754" s="51"/>
      <c r="CL754" s="51"/>
      <c r="CM754" s="51"/>
      <c r="CN754" s="51"/>
      <c r="CO754" s="51"/>
      <c r="CP754" s="51"/>
      <c r="CQ754" s="51"/>
      <c r="CR754" s="51"/>
      <c r="CS754" s="51"/>
      <c r="CT754" s="51"/>
      <c r="CU754" s="51"/>
      <c r="CV754" s="51"/>
      <c r="CW754" s="51"/>
      <c r="CX754" s="51"/>
      <c r="CY754" s="51"/>
      <c r="CZ754" s="51"/>
      <c r="DA754" s="51"/>
      <c r="DB754" s="51"/>
      <c r="DC754" s="51"/>
      <c r="DD754" s="51"/>
      <c r="DE754" s="51"/>
      <c r="DF754" s="51"/>
      <c r="DG754" s="51"/>
      <c r="DH754" s="51"/>
      <c r="DI754" s="51"/>
      <c r="DJ754" s="51"/>
      <c r="DK754" s="51"/>
      <c r="DL754" s="51"/>
      <c r="DM754" s="51"/>
      <c r="DN754" s="51"/>
      <c r="DO754" s="51"/>
      <c r="DP754" s="51"/>
      <c r="DQ754" s="51"/>
      <c r="DR754" s="51"/>
      <c r="DS754" s="51"/>
      <c r="DT754" s="51"/>
      <c r="DU754" s="51"/>
      <c r="DV754" s="51"/>
      <c r="DW754" s="51"/>
      <c r="DX754" s="51"/>
      <c r="DY754" s="51"/>
      <c r="DZ754" s="51"/>
      <c r="EA754" s="51"/>
      <c r="EB754" s="51"/>
      <c r="EC754" s="51"/>
      <c r="ED754" s="51"/>
      <c r="EE754" s="51"/>
      <c r="EF754" s="51"/>
      <c r="EG754" s="51"/>
      <c r="EH754" s="51"/>
      <c r="EI754" s="51"/>
      <c r="EJ754" s="51"/>
      <c r="EK754" s="51"/>
      <c r="EL754" s="51"/>
      <c r="EM754" s="51"/>
      <c r="EN754" s="51"/>
      <c r="EO754" s="51"/>
      <c r="EP754" s="51"/>
      <c r="EQ754" s="51"/>
      <c r="ER754" s="51"/>
      <c r="ES754" s="51"/>
      <c r="ET754" s="51"/>
      <c r="EU754" s="51"/>
      <c r="EV754" s="51"/>
      <c r="EW754" s="51"/>
      <c r="EX754" s="51"/>
      <c r="EY754" s="51"/>
      <c r="EZ754" s="51"/>
      <c r="FA754" s="51"/>
      <c r="FB754" s="51"/>
      <c r="FC754" s="51"/>
      <c r="FD754" s="51"/>
      <c r="FE754" s="51"/>
      <c r="FF754" s="51"/>
      <c r="FG754" s="51"/>
      <c r="FH754" s="51"/>
      <c r="FI754" s="51"/>
      <c r="FJ754" s="51"/>
      <c r="FK754" s="51"/>
      <c r="FL754" s="51"/>
      <c r="FM754" s="51"/>
      <c r="FN754" s="51"/>
      <c r="FO754" s="51"/>
      <c r="FP754" s="51"/>
      <c r="FQ754" s="51"/>
      <c r="FR754" s="51"/>
      <c r="FS754" s="51"/>
      <c r="FT754" s="51"/>
      <c r="FU754" s="51"/>
      <c r="FV754" s="51"/>
      <c r="FW754" s="51"/>
      <c r="FX754" s="51"/>
      <c r="FY754" s="51"/>
      <c r="FZ754" s="51"/>
      <c r="GA754" s="51"/>
      <c r="GB754" s="51"/>
      <c r="GC754" s="51"/>
      <c r="GD754" s="51"/>
      <c r="GE754" s="51"/>
      <c r="GF754" s="51"/>
      <c r="GG754" s="51"/>
      <c r="GH754" s="51"/>
      <c r="GI754" s="51"/>
      <c r="GJ754" s="51"/>
      <c r="GK754" s="51"/>
      <c r="GL754" s="51"/>
      <c r="GM754" s="51"/>
      <c r="GN754" s="51"/>
      <c r="GO754" s="51"/>
      <c r="GP754" s="51"/>
      <c r="GQ754" s="51"/>
      <c r="GR754" s="51"/>
      <c r="GS754" s="51"/>
      <c r="GT754" s="51"/>
      <c r="GU754" s="51"/>
      <c r="GV754" s="51"/>
      <c r="GW754" s="51"/>
      <c r="GX754" s="51"/>
      <c r="GY754" s="51"/>
      <c r="GZ754" s="51"/>
      <c r="HA754" s="51"/>
      <c r="HB754" s="51"/>
      <c r="HC754" s="51"/>
      <c r="HD754" s="51"/>
      <c r="HE754" s="51"/>
      <c r="HF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c r="BZ755" s="51"/>
      <c r="CA755" s="51"/>
      <c r="CB755" s="51"/>
      <c r="CC755" s="51"/>
      <c r="CD755" s="51"/>
      <c r="CE755" s="51"/>
      <c r="CF755" s="51"/>
      <c r="CG755" s="51"/>
      <c r="CH755" s="51"/>
      <c r="CI755" s="51"/>
      <c r="CJ755" s="51"/>
      <c r="CK755" s="51"/>
      <c r="CL755" s="51"/>
      <c r="CM755" s="51"/>
      <c r="CN755" s="51"/>
      <c r="CO755" s="51"/>
      <c r="CP755" s="51"/>
      <c r="CQ755" s="51"/>
      <c r="CR755" s="51"/>
      <c r="CS755" s="51"/>
      <c r="CT755" s="51"/>
      <c r="CU755" s="51"/>
      <c r="CV755" s="51"/>
      <c r="CW755" s="51"/>
      <c r="CX755" s="51"/>
      <c r="CY755" s="51"/>
      <c r="CZ755" s="51"/>
      <c r="DA755" s="51"/>
      <c r="DB755" s="51"/>
      <c r="DC755" s="51"/>
      <c r="DD755" s="51"/>
      <c r="DE755" s="51"/>
      <c r="DF755" s="51"/>
      <c r="DG755" s="51"/>
      <c r="DH755" s="51"/>
      <c r="DI755" s="51"/>
      <c r="DJ755" s="51"/>
      <c r="DK755" s="51"/>
      <c r="DL755" s="51"/>
      <c r="DM755" s="51"/>
      <c r="DN755" s="51"/>
      <c r="DO755" s="51"/>
      <c r="DP755" s="51"/>
      <c r="DQ755" s="51"/>
      <c r="DR755" s="51"/>
      <c r="DS755" s="51"/>
      <c r="DT755" s="51"/>
      <c r="DU755" s="51"/>
      <c r="DV755" s="51"/>
      <c r="DW755" s="51"/>
      <c r="DX755" s="51"/>
      <c r="DY755" s="51"/>
      <c r="DZ755" s="51"/>
      <c r="EA755" s="51"/>
      <c r="EB755" s="51"/>
      <c r="EC755" s="51"/>
      <c r="ED755" s="51"/>
      <c r="EE755" s="51"/>
      <c r="EF755" s="51"/>
      <c r="EG755" s="51"/>
      <c r="EH755" s="51"/>
      <c r="EI755" s="51"/>
      <c r="EJ755" s="51"/>
      <c r="EK755" s="51"/>
      <c r="EL755" s="51"/>
      <c r="EM755" s="51"/>
      <c r="EN755" s="51"/>
      <c r="EO755" s="51"/>
      <c r="EP755" s="51"/>
      <c r="EQ755" s="51"/>
      <c r="ER755" s="51"/>
      <c r="ES755" s="51"/>
      <c r="ET755" s="51"/>
      <c r="EU755" s="51"/>
      <c r="EV755" s="51"/>
      <c r="EW755" s="51"/>
      <c r="EX755" s="51"/>
      <c r="EY755" s="51"/>
      <c r="EZ755" s="51"/>
      <c r="FA755" s="51"/>
      <c r="FB755" s="51"/>
      <c r="FC755" s="51"/>
      <c r="FD755" s="51"/>
      <c r="FE755" s="51"/>
      <c r="FF755" s="51"/>
      <c r="FG755" s="51"/>
      <c r="FH755" s="51"/>
      <c r="FI755" s="51"/>
      <c r="FJ755" s="51"/>
      <c r="FK755" s="51"/>
      <c r="FL755" s="51"/>
      <c r="FM755" s="51"/>
      <c r="FN755" s="51"/>
      <c r="FO755" s="51"/>
      <c r="FP755" s="51"/>
      <c r="FQ755" s="51"/>
      <c r="FR755" s="51"/>
      <c r="FS755" s="51"/>
      <c r="FT755" s="51"/>
      <c r="FU755" s="51"/>
      <c r="FV755" s="51"/>
      <c r="FW755" s="51"/>
      <c r="FX755" s="51"/>
      <c r="FY755" s="51"/>
      <c r="FZ755" s="51"/>
      <c r="GA755" s="51"/>
      <c r="GB755" s="51"/>
      <c r="GC755" s="51"/>
      <c r="GD755" s="51"/>
      <c r="GE755" s="51"/>
      <c r="GF755" s="51"/>
      <c r="GG755" s="51"/>
      <c r="GH755" s="51"/>
      <c r="GI755" s="51"/>
      <c r="GJ755" s="51"/>
      <c r="GK755" s="51"/>
      <c r="GL755" s="51"/>
      <c r="GM755" s="51"/>
      <c r="GN755" s="51"/>
      <c r="GO755" s="51"/>
      <c r="GP755" s="51"/>
      <c r="GQ755" s="51"/>
      <c r="GR755" s="51"/>
      <c r="GS755" s="51"/>
      <c r="GT755" s="51"/>
      <c r="GU755" s="51"/>
      <c r="GV755" s="51"/>
      <c r="GW755" s="51"/>
      <c r="GX755" s="51"/>
      <c r="GY755" s="51"/>
      <c r="GZ755" s="51"/>
      <c r="HA755" s="51"/>
      <c r="HB755" s="51"/>
      <c r="HC755" s="51"/>
      <c r="HD755" s="51"/>
      <c r="HE755" s="51"/>
      <c r="HF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1"/>
      <c r="BZ756" s="51"/>
      <c r="CA756" s="51"/>
      <c r="CB756" s="51"/>
      <c r="CC756" s="51"/>
      <c r="CD756" s="51"/>
      <c r="CE756" s="51"/>
      <c r="CF756" s="51"/>
      <c r="CG756" s="51"/>
      <c r="CH756" s="51"/>
      <c r="CI756" s="51"/>
      <c r="CJ756" s="51"/>
      <c r="CK756" s="51"/>
      <c r="CL756" s="51"/>
      <c r="CM756" s="51"/>
      <c r="CN756" s="51"/>
      <c r="CO756" s="51"/>
      <c r="CP756" s="51"/>
      <c r="CQ756" s="51"/>
      <c r="CR756" s="51"/>
      <c r="CS756" s="51"/>
      <c r="CT756" s="51"/>
      <c r="CU756" s="51"/>
      <c r="CV756" s="51"/>
      <c r="CW756" s="51"/>
      <c r="CX756" s="51"/>
      <c r="CY756" s="51"/>
      <c r="CZ756" s="51"/>
      <c r="DA756" s="51"/>
      <c r="DB756" s="51"/>
      <c r="DC756" s="51"/>
      <c r="DD756" s="51"/>
      <c r="DE756" s="51"/>
      <c r="DF756" s="51"/>
      <c r="DG756" s="51"/>
      <c r="DH756" s="51"/>
      <c r="DI756" s="51"/>
      <c r="DJ756" s="51"/>
      <c r="DK756" s="51"/>
      <c r="DL756" s="51"/>
      <c r="DM756" s="51"/>
      <c r="DN756" s="51"/>
      <c r="DO756" s="51"/>
      <c r="DP756" s="51"/>
      <c r="DQ756" s="51"/>
      <c r="DR756" s="51"/>
      <c r="DS756" s="51"/>
      <c r="DT756" s="51"/>
      <c r="DU756" s="51"/>
      <c r="DV756" s="51"/>
      <c r="DW756" s="51"/>
      <c r="DX756" s="51"/>
      <c r="DY756" s="51"/>
      <c r="DZ756" s="51"/>
      <c r="EA756" s="51"/>
      <c r="EB756" s="51"/>
      <c r="EC756" s="51"/>
      <c r="ED756" s="51"/>
      <c r="EE756" s="51"/>
      <c r="EF756" s="51"/>
      <c r="EG756" s="51"/>
      <c r="EH756" s="51"/>
      <c r="EI756" s="51"/>
      <c r="EJ756" s="51"/>
      <c r="EK756" s="51"/>
      <c r="EL756" s="51"/>
      <c r="EM756" s="51"/>
      <c r="EN756" s="51"/>
      <c r="EO756" s="51"/>
      <c r="EP756" s="51"/>
      <c r="EQ756" s="51"/>
      <c r="ER756" s="51"/>
      <c r="ES756" s="51"/>
      <c r="ET756" s="51"/>
      <c r="EU756" s="51"/>
      <c r="EV756" s="51"/>
      <c r="EW756" s="51"/>
      <c r="EX756" s="51"/>
      <c r="EY756" s="51"/>
      <c r="EZ756" s="51"/>
      <c r="FA756" s="51"/>
      <c r="FB756" s="51"/>
      <c r="FC756" s="51"/>
      <c r="FD756" s="51"/>
      <c r="FE756" s="51"/>
      <c r="FF756" s="51"/>
      <c r="FG756" s="51"/>
      <c r="FH756" s="51"/>
      <c r="FI756" s="51"/>
      <c r="FJ756" s="51"/>
      <c r="FK756" s="51"/>
      <c r="FL756" s="51"/>
      <c r="FM756" s="51"/>
      <c r="FN756" s="51"/>
      <c r="FO756" s="51"/>
      <c r="FP756" s="51"/>
      <c r="FQ756" s="51"/>
      <c r="FR756" s="51"/>
      <c r="FS756" s="51"/>
      <c r="FT756" s="51"/>
      <c r="FU756" s="51"/>
      <c r="FV756" s="51"/>
      <c r="FW756" s="51"/>
      <c r="FX756" s="51"/>
      <c r="FY756" s="51"/>
      <c r="FZ756" s="51"/>
      <c r="GA756" s="51"/>
      <c r="GB756" s="51"/>
      <c r="GC756" s="51"/>
      <c r="GD756" s="51"/>
      <c r="GE756" s="51"/>
      <c r="GF756" s="51"/>
      <c r="GG756" s="51"/>
      <c r="GH756" s="51"/>
      <c r="GI756" s="51"/>
      <c r="GJ756" s="51"/>
      <c r="GK756" s="51"/>
      <c r="GL756" s="51"/>
      <c r="GM756" s="51"/>
      <c r="GN756" s="51"/>
      <c r="GO756" s="51"/>
      <c r="GP756" s="51"/>
      <c r="GQ756" s="51"/>
      <c r="GR756" s="51"/>
      <c r="GS756" s="51"/>
      <c r="GT756" s="51"/>
      <c r="GU756" s="51"/>
      <c r="GV756" s="51"/>
      <c r="GW756" s="51"/>
      <c r="GX756" s="51"/>
      <c r="GY756" s="51"/>
      <c r="GZ756" s="51"/>
      <c r="HA756" s="51"/>
      <c r="HB756" s="51"/>
      <c r="HC756" s="51"/>
      <c r="HD756" s="51"/>
      <c r="HE756" s="51"/>
      <c r="HF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c r="BZ757" s="51"/>
      <c r="CA757" s="51"/>
      <c r="CB757" s="51"/>
      <c r="CC757" s="51"/>
      <c r="CD757" s="51"/>
      <c r="CE757" s="51"/>
      <c r="CF757" s="51"/>
      <c r="CG757" s="51"/>
      <c r="CH757" s="51"/>
      <c r="CI757" s="51"/>
      <c r="CJ757" s="51"/>
      <c r="CK757" s="51"/>
      <c r="CL757" s="51"/>
      <c r="CM757" s="51"/>
      <c r="CN757" s="51"/>
      <c r="CO757" s="51"/>
      <c r="CP757" s="51"/>
      <c r="CQ757" s="51"/>
      <c r="CR757" s="51"/>
      <c r="CS757" s="51"/>
      <c r="CT757" s="51"/>
      <c r="CU757" s="51"/>
      <c r="CV757" s="51"/>
      <c r="CW757" s="51"/>
      <c r="CX757" s="51"/>
      <c r="CY757" s="51"/>
      <c r="CZ757" s="51"/>
      <c r="DA757" s="51"/>
      <c r="DB757" s="51"/>
      <c r="DC757" s="51"/>
      <c r="DD757" s="51"/>
      <c r="DE757" s="51"/>
      <c r="DF757" s="51"/>
      <c r="DG757" s="51"/>
      <c r="DH757" s="51"/>
      <c r="DI757" s="51"/>
      <c r="DJ757" s="51"/>
      <c r="DK757" s="51"/>
      <c r="DL757" s="51"/>
      <c r="DM757" s="51"/>
      <c r="DN757" s="51"/>
      <c r="DO757" s="51"/>
      <c r="DP757" s="51"/>
      <c r="DQ757" s="51"/>
      <c r="DR757" s="51"/>
      <c r="DS757" s="51"/>
      <c r="DT757" s="51"/>
      <c r="DU757" s="51"/>
      <c r="DV757" s="51"/>
      <c r="DW757" s="51"/>
      <c r="DX757" s="51"/>
      <c r="DY757" s="51"/>
      <c r="DZ757" s="51"/>
      <c r="EA757" s="51"/>
      <c r="EB757" s="51"/>
      <c r="EC757" s="51"/>
      <c r="ED757" s="51"/>
      <c r="EE757" s="51"/>
      <c r="EF757" s="51"/>
      <c r="EG757" s="51"/>
      <c r="EH757" s="51"/>
      <c r="EI757" s="51"/>
      <c r="EJ757" s="51"/>
      <c r="EK757" s="51"/>
      <c r="EL757" s="51"/>
      <c r="EM757" s="51"/>
      <c r="EN757" s="51"/>
      <c r="EO757" s="51"/>
      <c r="EP757" s="51"/>
      <c r="EQ757" s="51"/>
      <c r="ER757" s="51"/>
      <c r="ES757" s="51"/>
      <c r="ET757" s="51"/>
      <c r="EU757" s="51"/>
      <c r="EV757" s="51"/>
      <c r="EW757" s="51"/>
      <c r="EX757" s="51"/>
      <c r="EY757" s="51"/>
      <c r="EZ757" s="51"/>
      <c r="FA757" s="51"/>
      <c r="FB757" s="51"/>
      <c r="FC757" s="51"/>
      <c r="FD757" s="51"/>
      <c r="FE757" s="51"/>
      <c r="FF757" s="51"/>
      <c r="FG757" s="51"/>
      <c r="FH757" s="51"/>
      <c r="FI757" s="51"/>
      <c r="FJ757" s="51"/>
      <c r="FK757" s="51"/>
      <c r="FL757" s="51"/>
      <c r="FM757" s="51"/>
      <c r="FN757" s="51"/>
      <c r="FO757" s="51"/>
      <c r="FP757" s="51"/>
      <c r="FQ757" s="51"/>
      <c r="FR757" s="51"/>
      <c r="FS757" s="51"/>
      <c r="FT757" s="51"/>
      <c r="FU757" s="51"/>
      <c r="FV757" s="51"/>
      <c r="FW757" s="51"/>
      <c r="FX757" s="51"/>
      <c r="FY757" s="51"/>
      <c r="FZ757" s="51"/>
      <c r="GA757" s="51"/>
      <c r="GB757" s="51"/>
      <c r="GC757" s="51"/>
      <c r="GD757" s="51"/>
      <c r="GE757" s="51"/>
      <c r="GF757" s="51"/>
      <c r="GG757" s="51"/>
      <c r="GH757" s="51"/>
      <c r="GI757" s="51"/>
      <c r="GJ757" s="51"/>
      <c r="GK757" s="51"/>
      <c r="GL757" s="51"/>
      <c r="GM757" s="51"/>
      <c r="GN757" s="51"/>
      <c r="GO757" s="51"/>
      <c r="GP757" s="51"/>
      <c r="GQ757" s="51"/>
      <c r="GR757" s="51"/>
      <c r="GS757" s="51"/>
      <c r="GT757" s="51"/>
      <c r="GU757" s="51"/>
      <c r="GV757" s="51"/>
      <c r="GW757" s="51"/>
      <c r="GX757" s="51"/>
      <c r="GY757" s="51"/>
      <c r="GZ757" s="51"/>
      <c r="HA757" s="51"/>
      <c r="HB757" s="51"/>
      <c r="HC757" s="51"/>
      <c r="HD757" s="51"/>
      <c r="HE757" s="51"/>
      <c r="HF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c r="BZ758" s="51"/>
      <c r="CA758" s="51"/>
      <c r="CB758" s="51"/>
      <c r="CC758" s="51"/>
      <c r="CD758" s="51"/>
      <c r="CE758" s="51"/>
      <c r="CF758" s="51"/>
      <c r="CG758" s="51"/>
      <c r="CH758" s="51"/>
      <c r="CI758" s="51"/>
      <c r="CJ758" s="51"/>
      <c r="CK758" s="51"/>
      <c r="CL758" s="51"/>
      <c r="CM758" s="51"/>
      <c r="CN758" s="51"/>
      <c r="CO758" s="51"/>
      <c r="CP758" s="51"/>
      <c r="CQ758" s="51"/>
      <c r="CR758" s="51"/>
      <c r="CS758" s="51"/>
      <c r="CT758" s="51"/>
      <c r="CU758" s="51"/>
      <c r="CV758" s="51"/>
      <c r="CW758" s="51"/>
      <c r="CX758" s="51"/>
      <c r="CY758" s="51"/>
      <c r="CZ758" s="51"/>
      <c r="DA758" s="51"/>
      <c r="DB758" s="51"/>
      <c r="DC758" s="51"/>
      <c r="DD758" s="51"/>
      <c r="DE758" s="51"/>
      <c r="DF758" s="51"/>
      <c r="DG758" s="51"/>
      <c r="DH758" s="51"/>
      <c r="DI758" s="51"/>
      <c r="DJ758" s="51"/>
      <c r="DK758" s="51"/>
      <c r="DL758" s="51"/>
      <c r="DM758" s="51"/>
      <c r="DN758" s="51"/>
      <c r="DO758" s="51"/>
      <c r="DP758" s="51"/>
      <c r="DQ758" s="51"/>
      <c r="DR758" s="51"/>
      <c r="DS758" s="51"/>
      <c r="DT758" s="51"/>
      <c r="DU758" s="51"/>
      <c r="DV758" s="51"/>
      <c r="DW758" s="51"/>
      <c r="DX758" s="51"/>
      <c r="DY758" s="51"/>
      <c r="DZ758" s="51"/>
      <c r="EA758" s="51"/>
      <c r="EB758" s="51"/>
      <c r="EC758" s="51"/>
      <c r="ED758" s="51"/>
      <c r="EE758" s="51"/>
      <c r="EF758" s="51"/>
      <c r="EG758" s="51"/>
      <c r="EH758" s="51"/>
      <c r="EI758" s="51"/>
      <c r="EJ758" s="51"/>
      <c r="EK758" s="51"/>
      <c r="EL758" s="51"/>
      <c r="EM758" s="51"/>
      <c r="EN758" s="51"/>
      <c r="EO758" s="51"/>
      <c r="EP758" s="51"/>
      <c r="EQ758" s="51"/>
      <c r="ER758" s="51"/>
      <c r="ES758" s="51"/>
      <c r="ET758" s="51"/>
      <c r="EU758" s="51"/>
      <c r="EV758" s="51"/>
      <c r="EW758" s="51"/>
      <c r="EX758" s="51"/>
      <c r="EY758" s="51"/>
      <c r="EZ758" s="51"/>
      <c r="FA758" s="51"/>
      <c r="FB758" s="51"/>
      <c r="FC758" s="51"/>
      <c r="FD758" s="51"/>
      <c r="FE758" s="51"/>
      <c r="FF758" s="51"/>
      <c r="FG758" s="51"/>
      <c r="FH758" s="51"/>
      <c r="FI758" s="51"/>
      <c r="FJ758" s="51"/>
      <c r="FK758" s="51"/>
      <c r="FL758" s="51"/>
      <c r="FM758" s="51"/>
      <c r="FN758" s="51"/>
      <c r="FO758" s="51"/>
      <c r="FP758" s="51"/>
      <c r="FQ758" s="51"/>
      <c r="FR758" s="51"/>
      <c r="FS758" s="51"/>
      <c r="FT758" s="51"/>
      <c r="FU758" s="51"/>
      <c r="FV758" s="51"/>
      <c r="FW758" s="51"/>
      <c r="FX758" s="51"/>
      <c r="FY758" s="51"/>
      <c r="FZ758" s="51"/>
      <c r="GA758" s="51"/>
      <c r="GB758" s="51"/>
      <c r="GC758" s="51"/>
      <c r="GD758" s="51"/>
      <c r="GE758" s="51"/>
      <c r="GF758" s="51"/>
      <c r="GG758" s="51"/>
      <c r="GH758" s="51"/>
      <c r="GI758" s="51"/>
      <c r="GJ758" s="51"/>
      <c r="GK758" s="51"/>
      <c r="GL758" s="51"/>
      <c r="GM758" s="51"/>
      <c r="GN758" s="51"/>
      <c r="GO758" s="51"/>
      <c r="GP758" s="51"/>
      <c r="GQ758" s="51"/>
      <c r="GR758" s="51"/>
      <c r="GS758" s="51"/>
      <c r="GT758" s="51"/>
      <c r="GU758" s="51"/>
      <c r="GV758" s="51"/>
      <c r="GW758" s="51"/>
      <c r="GX758" s="51"/>
      <c r="GY758" s="51"/>
      <c r="GZ758" s="51"/>
      <c r="HA758" s="51"/>
      <c r="HB758" s="51"/>
      <c r="HC758" s="51"/>
      <c r="HD758" s="51"/>
      <c r="HE758" s="51"/>
      <c r="HF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c r="BZ759" s="51"/>
      <c r="CA759" s="51"/>
      <c r="CB759" s="51"/>
      <c r="CC759" s="51"/>
      <c r="CD759" s="51"/>
      <c r="CE759" s="51"/>
      <c r="CF759" s="51"/>
      <c r="CG759" s="51"/>
      <c r="CH759" s="51"/>
      <c r="CI759" s="51"/>
      <c r="CJ759" s="51"/>
      <c r="CK759" s="51"/>
      <c r="CL759" s="51"/>
      <c r="CM759" s="51"/>
      <c r="CN759" s="51"/>
      <c r="CO759" s="51"/>
      <c r="CP759" s="51"/>
      <c r="CQ759" s="51"/>
      <c r="CR759" s="51"/>
      <c r="CS759" s="51"/>
      <c r="CT759" s="51"/>
      <c r="CU759" s="51"/>
      <c r="CV759" s="51"/>
      <c r="CW759" s="51"/>
      <c r="CX759" s="51"/>
      <c r="CY759" s="51"/>
      <c r="CZ759" s="51"/>
      <c r="DA759" s="51"/>
      <c r="DB759" s="51"/>
      <c r="DC759" s="51"/>
      <c r="DD759" s="51"/>
      <c r="DE759" s="51"/>
      <c r="DF759" s="51"/>
      <c r="DG759" s="51"/>
      <c r="DH759" s="51"/>
      <c r="DI759" s="51"/>
      <c r="DJ759" s="51"/>
      <c r="DK759" s="51"/>
      <c r="DL759" s="51"/>
      <c r="DM759" s="51"/>
      <c r="DN759" s="51"/>
      <c r="DO759" s="51"/>
      <c r="DP759" s="51"/>
      <c r="DQ759" s="51"/>
      <c r="DR759" s="51"/>
      <c r="DS759" s="51"/>
      <c r="DT759" s="51"/>
      <c r="DU759" s="51"/>
      <c r="DV759" s="51"/>
      <c r="DW759" s="51"/>
      <c r="DX759" s="51"/>
      <c r="DY759" s="51"/>
      <c r="DZ759" s="51"/>
      <c r="EA759" s="51"/>
      <c r="EB759" s="51"/>
      <c r="EC759" s="51"/>
      <c r="ED759" s="51"/>
      <c r="EE759" s="51"/>
      <c r="EF759" s="51"/>
      <c r="EG759" s="51"/>
      <c r="EH759" s="51"/>
      <c r="EI759" s="51"/>
      <c r="EJ759" s="51"/>
      <c r="EK759" s="51"/>
      <c r="EL759" s="51"/>
      <c r="EM759" s="51"/>
      <c r="EN759" s="51"/>
      <c r="EO759" s="51"/>
      <c r="EP759" s="51"/>
      <c r="EQ759" s="51"/>
      <c r="ER759" s="51"/>
      <c r="ES759" s="51"/>
      <c r="ET759" s="51"/>
      <c r="EU759" s="51"/>
      <c r="EV759" s="51"/>
      <c r="EW759" s="51"/>
      <c r="EX759" s="51"/>
      <c r="EY759" s="51"/>
      <c r="EZ759" s="51"/>
      <c r="FA759" s="51"/>
      <c r="FB759" s="51"/>
      <c r="FC759" s="51"/>
      <c r="FD759" s="51"/>
      <c r="FE759" s="51"/>
      <c r="FF759" s="51"/>
      <c r="FG759" s="51"/>
      <c r="FH759" s="51"/>
      <c r="FI759" s="51"/>
      <c r="FJ759" s="51"/>
      <c r="FK759" s="51"/>
      <c r="FL759" s="51"/>
      <c r="FM759" s="51"/>
      <c r="FN759" s="51"/>
      <c r="FO759" s="51"/>
      <c r="FP759" s="51"/>
      <c r="FQ759" s="51"/>
      <c r="FR759" s="51"/>
      <c r="FS759" s="51"/>
      <c r="FT759" s="51"/>
      <c r="FU759" s="51"/>
      <c r="FV759" s="51"/>
      <c r="FW759" s="51"/>
      <c r="FX759" s="51"/>
      <c r="FY759" s="51"/>
      <c r="FZ759" s="51"/>
      <c r="GA759" s="51"/>
      <c r="GB759" s="51"/>
      <c r="GC759" s="51"/>
      <c r="GD759" s="51"/>
      <c r="GE759" s="51"/>
      <c r="GF759" s="51"/>
      <c r="GG759" s="51"/>
      <c r="GH759" s="51"/>
      <c r="GI759" s="51"/>
      <c r="GJ759" s="51"/>
      <c r="GK759" s="51"/>
      <c r="GL759" s="51"/>
      <c r="GM759" s="51"/>
      <c r="GN759" s="51"/>
      <c r="GO759" s="51"/>
      <c r="GP759" s="51"/>
      <c r="GQ759" s="51"/>
      <c r="GR759" s="51"/>
      <c r="GS759" s="51"/>
      <c r="GT759" s="51"/>
      <c r="GU759" s="51"/>
      <c r="GV759" s="51"/>
      <c r="GW759" s="51"/>
      <c r="GX759" s="51"/>
      <c r="GY759" s="51"/>
      <c r="GZ759" s="51"/>
      <c r="HA759" s="51"/>
      <c r="HB759" s="51"/>
      <c r="HC759" s="51"/>
      <c r="HD759" s="51"/>
      <c r="HE759" s="51"/>
      <c r="HF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51"/>
      <c r="CA760" s="51"/>
      <c r="CB760" s="51"/>
      <c r="CC760" s="51"/>
      <c r="CD760" s="51"/>
      <c r="CE760" s="51"/>
      <c r="CF760" s="51"/>
      <c r="CG760" s="51"/>
      <c r="CH760" s="51"/>
      <c r="CI760" s="51"/>
      <c r="CJ760" s="51"/>
      <c r="CK760" s="51"/>
      <c r="CL760" s="51"/>
      <c r="CM760" s="51"/>
      <c r="CN760" s="51"/>
      <c r="CO760" s="51"/>
      <c r="CP760" s="51"/>
      <c r="CQ760" s="51"/>
      <c r="CR760" s="51"/>
      <c r="CS760" s="51"/>
      <c r="CT760" s="51"/>
      <c r="CU760" s="51"/>
      <c r="CV760" s="51"/>
      <c r="CW760" s="51"/>
      <c r="CX760" s="51"/>
      <c r="CY760" s="51"/>
      <c r="CZ760" s="51"/>
      <c r="DA760" s="51"/>
      <c r="DB760" s="51"/>
      <c r="DC760" s="51"/>
      <c r="DD760" s="51"/>
      <c r="DE760" s="51"/>
      <c r="DF760" s="51"/>
      <c r="DG760" s="51"/>
      <c r="DH760" s="51"/>
      <c r="DI760" s="51"/>
      <c r="DJ760" s="51"/>
      <c r="DK760" s="51"/>
      <c r="DL760" s="51"/>
      <c r="DM760" s="51"/>
      <c r="DN760" s="51"/>
      <c r="DO760" s="51"/>
      <c r="DP760" s="51"/>
      <c r="DQ760" s="51"/>
      <c r="DR760" s="51"/>
      <c r="DS760" s="51"/>
      <c r="DT760" s="51"/>
      <c r="DU760" s="51"/>
      <c r="DV760" s="51"/>
      <c r="DW760" s="51"/>
      <c r="DX760" s="51"/>
      <c r="DY760" s="51"/>
      <c r="DZ760" s="51"/>
      <c r="EA760" s="51"/>
      <c r="EB760" s="51"/>
      <c r="EC760" s="51"/>
      <c r="ED760" s="51"/>
      <c r="EE760" s="51"/>
      <c r="EF760" s="51"/>
      <c r="EG760" s="51"/>
      <c r="EH760" s="51"/>
      <c r="EI760" s="51"/>
      <c r="EJ760" s="51"/>
      <c r="EK760" s="51"/>
      <c r="EL760" s="51"/>
      <c r="EM760" s="51"/>
      <c r="EN760" s="51"/>
      <c r="EO760" s="51"/>
      <c r="EP760" s="51"/>
      <c r="EQ760" s="51"/>
      <c r="ER760" s="51"/>
      <c r="ES760" s="51"/>
      <c r="ET760" s="51"/>
      <c r="EU760" s="51"/>
      <c r="EV760" s="51"/>
      <c r="EW760" s="51"/>
      <c r="EX760" s="51"/>
      <c r="EY760" s="51"/>
      <c r="EZ760" s="51"/>
      <c r="FA760" s="51"/>
      <c r="FB760" s="51"/>
      <c r="FC760" s="51"/>
      <c r="FD760" s="51"/>
      <c r="FE760" s="51"/>
      <c r="FF760" s="51"/>
      <c r="FG760" s="51"/>
      <c r="FH760" s="51"/>
      <c r="FI760" s="51"/>
      <c r="FJ760" s="51"/>
      <c r="FK760" s="51"/>
      <c r="FL760" s="51"/>
      <c r="FM760" s="51"/>
      <c r="FN760" s="51"/>
      <c r="FO760" s="51"/>
      <c r="FP760" s="51"/>
      <c r="FQ760" s="51"/>
      <c r="FR760" s="51"/>
      <c r="FS760" s="51"/>
      <c r="FT760" s="51"/>
      <c r="FU760" s="51"/>
      <c r="FV760" s="51"/>
      <c r="FW760" s="51"/>
      <c r="FX760" s="51"/>
      <c r="FY760" s="51"/>
      <c r="FZ760" s="51"/>
      <c r="GA760" s="51"/>
      <c r="GB760" s="51"/>
      <c r="GC760" s="51"/>
      <c r="GD760" s="51"/>
      <c r="GE760" s="51"/>
      <c r="GF760" s="51"/>
      <c r="GG760" s="51"/>
      <c r="GH760" s="51"/>
      <c r="GI760" s="51"/>
      <c r="GJ760" s="51"/>
      <c r="GK760" s="51"/>
      <c r="GL760" s="51"/>
      <c r="GM760" s="51"/>
      <c r="GN760" s="51"/>
      <c r="GO760" s="51"/>
      <c r="GP760" s="51"/>
      <c r="GQ760" s="51"/>
      <c r="GR760" s="51"/>
      <c r="GS760" s="51"/>
      <c r="GT760" s="51"/>
      <c r="GU760" s="51"/>
      <c r="GV760" s="51"/>
      <c r="GW760" s="51"/>
      <c r="GX760" s="51"/>
      <c r="GY760" s="51"/>
      <c r="GZ760" s="51"/>
      <c r="HA760" s="51"/>
      <c r="HB760" s="51"/>
      <c r="HC760" s="51"/>
      <c r="HD760" s="51"/>
      <c r="HE760" s="51"/>
      <c r="HF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1"/>
      <c r="BZ761" s="51"/>
      <c r="CA761" s="51"/>
      <c r="CB761" s="51"/>
      <c r="CC761" s="51"/>
      <c r="CD761" s="51"/>
      <c r="CE761" s="51"/>
      <c r="CF761" s="51"/>
      <c r="CG761" s="51"/>
      <c r="CH761" s="51"/>
      <c r="CI761" s="51"/>
      <c r="CJ761" s="51"/>
      <c r="CK761" s="51"/>
      <c r="CL761" s="51"/>
      <c r="CM761" s="51"/>
      <c r="CN761" s="51"/>
      <c r="CO761" s="51"/>
      <c r="CP761" s="51"/>
      <c r="CQ761" s="51"/>
      <c r="CR761" s="51"/>
      <c r="CS761" s="51"/>
      <c r="CT761" s="51"/>
      <c r="CU761" s="51"/>
      <c r="CV761" s="51"/>
      <c r="CW761" s="51"/>
      <c r="CX761" s="51"/>
      <c r="CY761" s="51"/>
      <c r="CZ761" s="51"/>
      <c r="DA761" s="51"/>
      <c r="DB761" s="51"/>
      <c r="DC761" s="51"/>
      <c r="DD761" s="51"/>
      <c r="DE761" s="51"/>
      <c r="DF761" s="51"/>
      <c r="DG761" s="51"/>
      <c r="DH761" s="51"/>
      <c r="DI761" s="51"/>
      <c r="DJ761" s="51"/>
      <c r="DK761" s="51"/>
      <c r="DL761" s="51"/>
      <c r="DM761" s="51"/>
      <c r="DN761" s="51"/>
      <c r="DO761" s="51"/>
      <c r="DP761" s="51"/>
      <c r="DQ761" s="51"/>
      <c r="DR761" s="51"/>
      <c r="DS761" s="51"/>
      <c r="DT761" s="51"/>
      <c r="DU761" s="51"/>
      <c r="DV761" s="51"/>
      <c r="DW761" s="51"/>
      <c r="DX761" s="51"/>
      <c r="DY761" s="51"/>
      <c r="DZ761" s="51"/>
      <c r="EA761" s="51"/>
      <c r="EB761" s="51"/>
      <c r="EC761" s="51"/>
      <c r="ED761" s="51"/>
      <c r="EE761" s="51"/>
      <c r="EF761" s="51"/>
      <c r="EG761" s="51"/>
      <c r="EH761" s="51"/>
      <c r="EI761" s="51"/>
      <c r="EJ761" s="51"/>
      <c r="EK761" s="51"/>
      <c r="EL761" s="51"/>
      <c r="EM761" s="51"/>
      <c r="EN761" s="51"/>
      <c r="EO761" s="51"/>
      <c r="EP761" s="51"/>
      <c r="EQ761" s="51"/>
      <c r="ER761" s="51"/>
      <c r="ES761" s="51"/>
      <c r="ET761" s="51"/>
      <c r="EU761" s="51"/>
      <c r="EV761" s="51"/>
      <c r="EW761" s="51"/>
      <c r="EX761" s="51"/>
      <c r="EY761" s="51"/>
      <c r="EZ761" s="51"/>
      <c r="FA761" s="51"/>
      <c r="FB761" s="51"/>
      <c r="FC761" s="51"/>
      <c r="FD761" s="51"/>
      <c r="FE761" s="51"/>
      <c r="FF761" s="51"/>
      <c r="FG761" s="51"/>
      <c r="FH761" s="51"/>
      <c r="FI761" s="51"/>
      <c r="FJ761" s="51"/>
      <c r="FK761" s="51"/>
      <c r="FL761" s="51"/>
      <c r="FM761" s="51"/>
      <c r="FN761" s="51"/>
      <c r="FO761" s="51"/>
      <c r="FP761" s="51"/>
      <c r="FQ761" s="51"/>
      <c r="FR761" s="51"/>
      <c r="FS761" s="51"/>
      <c r="FT761" s="51"/>
      <c r="FU761" s="51"/>
      <c r="FV761" s="51"/>
      <c r="FW761" s="51"/>
      <c r="FX761" s="51"/>
      <c r="FY761" s="51"/>
      <c r="FZ761" s="51"/>
      <c r="GA761" s="51"/>
      <c r="GB761" s="51"/>
      <c r="GC761" s="51"/>
      <c r="GD761" s="51"/>
      <c r="GE761" s="51"/>
      <c r="GF761" s="51"/>
      <c r="GG761" s="51"/>
      <c r="GH761" s="51"/>
      <c r="GI761" s="51"/>
      <c r="GJ761" s="51"/>
      <c r="GK761" s="51"/>
      <c r="GL761" s="51"/>
      <c r="GM761" s="51"/>
      <c r="GN761" s="51"/>
      <c r="GO761" s="51"/>
      <c r="GP761" s="51"/>
      <c r="GQ761" s="51"/>
      <c r="GR761" s="51"/>
      <c r="GS761" s="51"/>
      <c r="GT761" s="51"/>
      <c r="GU761" s="51"/>
      <c r="GV761" s="51"/>
      <c r="GW761" s="51"/>
      <c r="GX761" s="51"/>
      <c r="GY761" s="51"/>
      <c r="GZ761" s="51"/>
      <c r="HA761" s="51"/>
      <c r="HB761" s="51"/>
      <c r="HC761" s="51"/>
      <c r="HD761" s="51"/>
      <c r="HE761" s="51"/>
      <c r="HF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1"/>
      <c r="BZ762" s="51"/>
      <c r="CA762" s="51"/>
      <c r="CB762" s="51"/>
      <c r="CC762" s="51"/>
      <c r="CD762" s="51"/>
      <c r="CE762" s="51"/>
      <c r="CF762" s="51"/>
      <c r="CG762" s="51"/>
      <c r="CH762" s="51"/>
      <c r="CI762" s="51"/>
      <c r="CJ762" s="51"/>
      <c r="CK762" s="51"/>
      <c r="CL762" s="51"/>
      <c r="CM762" s="51"/>
      <c r="CN762" s="51"/>
      <c r="CO762" s="51"/>
      <c r="CP762" s="51"/>
      <c r="CQ762" s="51"/>
      <c r="CR762" s="51"/>
      <c r="CS762" s="51"/>
      <c r="CT762" s="51"/>
      <c r="CU762" s="51"/>
      <c r="CV762" s="51"/>
      <c r="CW762" s="51"/>
      <c r="CX762" s="51"/>
      <c r="CY762" s="51"/>
      <c r="CZ762" s="51"/>
      <c r="DA762" s="51"/>
      <c r="DB762" s="51"/>
      <c r="DC762" s="51"/>
      <c r="DD762" s="51"/>
      <c r="DE762" s="51"/>
      <c r="DF762" s="51"/>
      <c r="DG762" s="51"/>
      <c r="DH762" s="51"/>
      <c r="DI762" s="51"/>
      <c r="DJ762" s="51"/>
      <c r="DK762" s="51"/>
      <c r="DL762" s="51"/>
      <c r="DM762" s="51"/>
      <c r="DN762" s="51"/>
      <c r="DO762" s="51"/>
      <c r="DP762" s="51"/>
      <c r="DQ762" s="51"/>
      <c r="DR762" s="51"/>
      <c r="DS762" s="51"/>
      <c r="DT762" s="51"/>
      <c r="DU762" s="51"/>
      <c r="DV762" s="51"/>
      <c r="DW762" s="51"/>
      <c r="DX762" s="51"/>
      <c r="DY762" s="51"/>
      <c r="DZ762" s="51"/>
      <c r="EA762" s="51"/>
      <c r="EB762" s="51"/>
      <c r="EC762" s="51"/>
      <c r="ED762" s="51"/>
      <c r="EE762" s="51"/>
      <c r="EF762" s="51"/>
      <c r="EG762" s="51"/>
      <c r="EH762" s="51"/>
      <c r="EI762" s="51"/>
      <c r="EJ762" s="51"/>
      <c r="EK762" s="51"/>
      <c r="EL762" s="51"/>
      <c r="EM762" s="51"/>
      <c r="EN762" s="51"/>
      <c r="EO762" s="51"/>
      <c r="EP762" s="51"/>
      <c r="EQ762" s="51"/>
      <c r="ER762" s="51"/>
      <c r="ES762" s="51"/>
      <c r="ET762" s="51"/>
      <c r="EU762" s="51"/>
      <c r="EV762" s="51"/>
      <c r="EW762" s="51"/>
      <c r="EX762" s="51"/>
      <c r="EY762" s="51"/>
      <c r="EZ762" s="51"/>
      <c r="FA762" s="51"/>
      <c r="FB762" s="51"/>
      <c r="FC762" s="51"/>
      <c r="FD762" s="51"/>
      <c r="FE762" s="51"/>
      <c r="FF762" s="51"/>
      <c r="FG762" s="51"/>
      <c r="FH762" s="51"/>
      <c r="FI762" s="51"/>
      <c r="FJ762" s="51"/>
      <c r="FK762" s="51"/>
      <c r="FL762" s="51"/>
      <c r="FM762" s="51"/>
      <c r="FN762" s="51"/>
      <c r="FO762" s="51"/>
      <c r="FP762" s="51"/>
      <c r="FQ762" s="51"/>
      <c r="FR762" s="51"/>
      <c r="FS762" s="51"/>
      <c r="FT762" s="51"/>
      <c r="FU762" s="51"/>
      <c r="FV762" s="51"/>
      <c r="FW762" s="51"/>
      <c r="FX762" s="51"/>
      <c r="FY762" s="51"/>
      <c r="FZ762" s="51"/>
      <c r="GA762" s="51"/>
      <c r="GB762" s="51"/>
      <c r="GC762" s="51"/>
      <c r="GD762" s="51"/>
      <c r="GE762" s="51"/>
      <c r="GF762" s="51"/>
      <c r="GG762" s="51"/>
      <c r="GH762" s="51"/>
      <c r="GI762" s="51"/>
      <c r="GJ762" s="51"/>
      <c r="GK762" s="51"/>
      <c r="GL762" s="51"/>
      <c r="GM762" s="51"/>
      <c r="GN762" s="51"/>
      <c r="GO762" s="51"/>
      <c r="GP762" s="51"/>
      <c r="GQ762" s="51"/>
      <c r="GR762" s="51"/>
      <c r="GS762" s="51"/>
      <c r="GT762" s="51"/>
      <c r="GU762" s="51"/>
      <c r="GV762" s="51"/>
      <c r="GW762" s="51"/>
      <c r="GX762" s="51"/>
      <c r="GY762" s="51"/>
      <c r="GZ762" s="51"/>
      <c r="HA762" s="51"/>
      <c r="HB762" s="51"/>
      <c r="HC762" s="51"/>
      <c r="HD762" s="51"/>
      <c r="HE762" s="51"/>
      <c r="HF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1"/>
      <c r="BZ763" s="51"/>
      <c r="CA763" s="51"/>
      <c r="CB763" s="51"/>
      <c r="CC763" s="51"/>
      <c r="CD763" s="51"/>
      <c r="CE763" s="51"/>
      <c r="CF763" s="51"/>
      <c r="CG763" s="51"/>
      <c r="CH763" s="51"/>
      <c r="CI763" s="51"/>
      <c r="CJ763" s="51"/>
      <c r="CK763" s="51"/>
      <c r="CL763" s="51"/>
      <c r="CM763" s="51"/>
      <c r="CN763" s="51"/>
      <c r="CO763" s="51"/>
      <c r="CP763" s="51"/>
      <c r="CQ763" s="51"/>
      <c r="CR763" s="51"/>
      <c r="CS763" s="51"/>
      <c r="CT763" s="51"/>
      <c r="CU763" s="51"/>
      <c r="CV763" s="51"/>
      <c r="CW763" s="51"/>
      <c r="CX763" s="51"/>
      <c r="CY763" s="51"/>
      <c r="CZ763" s="51"/>
      <c r="DA763" s="51"/>
      <c r="DB763" s="51"/>
      <c r="DC763" s="51"/>
      <c r="DD763" s="51"/>
      <c r="DE763" s="51"/>
      <c r="DF763" s="51"/>
      <c r="DG763" s="51"/>
      <c r="DH763" s="51"/>
      <c r="DI763" s="51"/>
      <c r="DJ763" s="51"/>
      <c r="DK763" s="51"/>
      <c r="DL763" s="51"/>
      <c r="DM763" s="51"/>
      <c r="DN763" s="51"/>
      <c r="DO763" s="51"/>
      <c r="DP763" s="51"/>
      <c r="DQ763" s="51"/>
      <c r="DR763" s="51"/>
      <c r="DS763" s="51"/>
      <c r="DT763" s="51"/>
      <c r="DU763" s="51"/>
      <c r="DV763" s="51"/>
      <c r="DW763" s="51"/>
      <c r="DX763" s="51"/>
      <c r="DY763" s="51"/>
      <c r="DZ763" s="51"/>
      <c r="EA763" s="51"/>
      <c r="EB763" s="51"/>
      <c r="EC763" s="51"/>
      <c r="ED763" s="51"/>
      <c r="EE763" s="51"/>
      <c r="EF763" s="51"/>
      <c r="EG763" s="51"/>
      <c r="EH763" s="51"/>
      <c r="EI763" s="51"/>
      <c r="EJ763" s="51"/>
      <c r="EK763" s="51"/>
      <c r="EL763" s="51"/>
      <c r="EM763" s="51"/>
      <c r="EN763" s="51"/>
      <c r="EO763" s="51"/>
      <c r="EP763" s="51"/>
      <c r="EQ763" s="51"/>
      <c r="ER763" s="51"/>
      <c r="ES763" s="51"/>
      <c r="ET763" s="51"/>
      <c r="EU763" s="51"/>
      <c r="EV763" s="51"/>
      <c r="EW763" s="51"/>
      <c r="EX763" s="51"/>
      <c r="EY763" s="51"/>
      <c r="EZ763" s="51"/>
      <c r="FA763" s="51"/>
      <c r="FB763" s="51"/>
      <c r="FC763" s="51"/>
      <c r="FD763" s="51"/>
      <c r="FE763" s="51"/>
      <c r="FF763" s="51"/>
      <c r="FG763" s="51"/>
      <c r="FH763" s="51"/>
      <c r="FI763" s="51"/>
      <c r="FJ763" s="51"/>
      <c r="FK763" s="51"/>
      <c r="FL763" s="51"/>
      <c r="FM763" s="51"/>
      <c r="FN763" s="51"/>
      <c r="FO763" s="51"/>
      <c r="FP763" s="51"/>
      <c r="FQ763" s="51"/>
      <c r="FR763" s="51"/>
      <c r="FS763" s="51"/>
      <c r="FT763" s="51"/>
      <c r="FU763" s="51"/>
      <c r="FV763" s="51"/>
      <c r="FW763" s="51"/>
      <c r="FX763" s="51"/>
      <c r="FY763" s="51"/>
      <c r="FZ763" s="51"/>
      <c r="GA763" s="51"/>
      <c r="GB763" s="51"/>
      <c r="GC763" s="51"/>
      <c r="GD763" s="51"/>
      <c r="GE763" s="51"/>
      <c r="GF763" s="51"/>
      <c r="GG763" s="51"/>
      <c r="GH763" s="51"/>
      <c r="GI763" s="51"/>
      <c r="GJ763" s="51"/>
      <c r="GK763" s="51"/>
      <c r="GL763" s="51"/>
      <c r="GM763" s="51"/>
      <c r="GN763" s="51"/>
      <c r="GO763" s="51"/>
      <c r="GP763" s="51"/>
      <c r="GQ763" s="51"/>
      <c r="GR763" s="51"/>
      <c r="GS763" s="51"/>
      <c r="GT763" s="51"/>
      <c r="GU763" s="51"/>
      <c r="GV763" s="51"/>
      <c r="GW763" s="51"/>
      <c r="GX763" s="51"/>
      <c r="GY763" s="51"/>
      <c r="GZ763" s="51"/>
      <c r="HA763" s="51"/>
      <c r="HB763" s="51"/>
      <c r="HC763" s="51"/>
      <c r="HD763" s="51"/>
      <c r="HE763" s="51"/>
      <c r="HF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1"/>
      <c r="BZ764" s="51"/>
      <c r="CA764" s="51"/>
      <c r="CB764" s="51"/>
      <c r="CC764" s="51"/>
      <c r="CD764" s="51"/>
      <c r="CE764" s="51"/>
      <c r="CF764" s="51"/>
      <c r="CG764" s="51"/>
      <c r="CH764" s="51"/>
      <c r="CI764" s="51"/>
      <c r="CJ764" s="51"/>
      <c r="CK764" s="51"/>
      <c r="CL764" s="51"/>
      <c r="CM764" s="51"/>
      <c r="CN764" s="51"/>
      <c r="CO764" s="51"/>
      <c r="CP764" s="51"/>
      <c r="CQ764" s="51"/>
      <c r="CR764" s="51"/>
      <c r="CS764" s="51"/>
      <c r="CT764" s="51"/>
      <c r="CU764" s="51"/>
      <c r="CV764" s="51"/>
      <c r="CW764" s="51"/>
      <c r="CX764" s="51"/>
      <c r="CY764" s="51"/>
      <c r="CZ764" s="51"/>
      <c r="DA764" s="51"/>
      <c r="DB764" s="51"/>
      <c r="DC764" s="51"/>
      <c r="DD764" s="51"/>
      <c r="DE764" s="51"/>
      <c r="DF764" s="51"/>
      <c r="DG764" s="51"/>
      <c r="DH764" s="51"/>
      <c r="DI764" s="51"/>
      <c r="DJ764" s="51"/>
      <c r="DK764" s="51"/>
      <c r="DL764" s="51"/>
      <c r="DM764" s="51"/>
      <c r="DN764" s="51"/>
      <c r="DO764" s="51"/>
      <c r="DP764" s="51"/>
      <c r="DQ764" s="51"/>
      <c r="DR764" s="51"/>
      <c r="DS764" s="51"/>
      <c r="DT764" s="51"/>
      <c r="DU764" s="51"/>
      <c r="DV764" s="51"/>
      <c r="DW764" s="51"/>
      <c r="DX764" s="51"/>
      <c r="DY764" s="51"/>
      <c r="DZ764" s="51"/>
      <c r="EA764" s="51"/>
      <c r="EB764" s="51"/>
      <c r="EC764" s="51"/>
      <c r="ED764" s="51"/>
      <c r="EE764" s="51"/>
      <c r="EF764" s="51"/>
      <c r="EG764" s="51"/>
      <c r="EH764" s="51"/>
      <c r="EI764" s="51"/>
      <c r="EJ764" s="51"/>
      <c r="EK764" s="51"/>
      <c r="EL764" s="51"/>
      <c r="EM764" s="51"/>
      <c r="EN764" s="51"/>
      <c r="EO764" s="51"/>
      <c r="EP764" s="51"/>
      <c r="EQ764" s="51"/>
      <c r="ER764" s="51"/>
      <c r="ES764" s="51"/>
      <c r="ET764" s="51"/>
      <c r="EU764" s="51"/>
      <c r="EV764" s="51"/>
      <c r="EW764" s="51"/>
      <c r="EX764" s="51"/>
      <c r="EY764" s="51"/>
      <c r="EZ764" s="51"/>
      <c r="FA764" s="51"/>
      <c r="FB764" s="51"/>
      <c r="FC764" s="51"/>
      <c r="FD764" s="51"/>
      <c r="FE764" s="51"/>
      <c r="FF764" s="51"/>
      <c r="FG764" s="51"/>
      <c r="FH764" s="51"/>
      <c r="FI764" s="51"/>
      <c r="FJ764" s="51"/>
      <c r="FK764" s="51"/>
      <c r="FL764" s="51"/>
      <c r="FM764" s="51"/>
      <c r="FN764" s="51"/>
      <c r="FO764" s="51"/>
      <c r="FP764" s="51"/>
      <c r="FQ764" s="51"/>
      <c r="FR764" s="51"/>
      <c r="FS764" s="51"/>
      <c r="FT764" s="51"/>
      <c r="FU764" s="51"/>
      <c r="FV764" s="51"/>
      <c r="FW764" s="51"/>
      <c r="FX764" s="51"/>
      <c r="FY764" s="51"/>
      <c r="FZ764" s="51"/>
      <c r="GA764" s="51"/>
      <c r="GB764" s="51"/>
      <c r="GC764" s="51"/>
      <c r="GD764" s="51"/>
      <c r="GE764" s="51"/>
      <c r="GF764" s="51"/>
      <c r="GG764" s="51"/>
      <c r="GH764" s="51"/>
      <c r="GI764" s="51"/>
      <c r="GJ764" s="51"/>
      <c r="GK764" s="51"/>
      <c r="GL764" s="51"/>
      <c r="GM764" s="51"/>
      <c r="GN764" s="51"/>
      <c r="GO764" s="51"/>
      <c r="GP764" s="51"/>
      <c r="GQ764" s="51"/>
      <c r="GR764" s="51"/>
      <c r="GS764" s="51"/>
      <c r="GT764" s="51"/>
      <c r="GU764" s="51"/>
      <c r="GV764" s="51"/>
      <c r="GW764" s="51"/>
      <c r="GX764" s="51"/>
      <c r="GY764" s="51"/>
      <c r="GZ764" s="51"/>
      <c r="HA764" s="51"/>
      <c r="HB764" s="51"/>
      <c r="HC764" s="51"/>
      <c r="HD764" s="51"/>
      <c r="HE764" s="51"/>
      <c r="HF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1"/>
      <c r="BZ765" s="51"/>
      <c r="CA765" s="51"/>
      <c r="CB765" s="51"/>
      <c r="CC765" s="51"/>
      <c r="CD765" s="51"/>
      <c r="CE765" s="51"/>
      <c r="CF765" s="51"/>
      <c r="CG765" s="51"/>
      <c r="CH765" s="51"/>
      <c r="CI765" s="51"/>
      <c r="CJ765" s="51"/>
      <c r="CK765" s="51"/>
      <c r="CL765" s="51"/>
      <c r="CM765" s="51"/>
      <c r="CN765" s="51"/>
      <c r="CO765" s="51"/>
      <c r="CP765" s="51"/>
      <c r="CQ765" s="51"/>
      <c r="CR765" s="51"/>
      <c r="CS765" s="51"/>
      <c r="CT765" s="51"/>
      <c r="CU765" s="51"/>
      <c r="CV765" s="51"/>
      <c r="CW765" s="51"/>
      <c r="CX765" s="51"/>
      <c r="CY765" s="51"/>
      <c r="CZ765" s="51"/>
      <c r="DA765" s="51"/>
      <c r="DB765" s="51"/>
      <c r="DC765" s="51"/>
      <c r="DD765" s="51"/>
      <c r="DE765" s="51"/>
      <c r="DF765" s="51"/>
      <c r="DG765" s="51"/>
      <c r="DH765" s="51"/>
      <c r="DI765" s="51"/>
      <c r="DJ765" s="51"/>
      <c r="DK765" s="51"/>
      <c r="DL765" s="51"/>
      <c r="DM765" s="51"/>
      <c r="DN765" s="51"/>
      <c r="DO765" s="51"/>
      <c r="DP765" s="51"/>
      <c r="DQ765" s="51"/>
      <c r="DR765" s="51"/>
      <c r="DS765" s="51"/>
      <c r="DT765" s="51"/>
      <c r="DU765" s="51"/>
      <c r="DV765" s="51"/>
      <c r="DW765" s="51"/>
      <c r="DX765" s="51"/>
      <c r="DY765" s="51"/>
      <c r="DZ765" s="51"/>
      <c r="EA765" s="51"/>
      <c r="EB765" s="51"/>
      <c r="EC765" s="51"/>
      <c r="ED765" s="51"/>
      <c r="EE765" s="51"/>
      <c r="EF765" s="51"/>
      <c r="EG765" s="51"/>
      <c r="EH765" s="51"/>
      <c r="EI765" s="51"/>
      <c r="EJ765" s="51"/>
      <c r="EK765" s="51"/>
      <c r="EL765" s="51"/>
      <c r="EM765" s="51"/>
      <c r="EN765" s="51"/>
      <c r="EO765" s="51"/>
      <c r="EP765" s="51"/>
      <c r="EQ765" s="51"/>
      <c r="ER765" s="51"/>
      <c r="ES765" s="51"/>
      <c r="ET765" s="51"/>
      <c r="EU765" s="51"/>
      <c r="EV765" s="51"/>
      <c r="EW765" s="51"/>
      <c r="EX765" s="51"/>
      <c r="EY765" s="51"/>
      <c r="EZ765" s="51"/>
      <c r="FA765" s="51"/>
      <c r="FB765" s="51"/>
      <c r="FC765" s="51"/>
      <c r="FD765" s="51"/>
      <c r="FE765" s="51"/>
      <c r="FF765" s="51"/>
      <c r="FG765" s="51"/>
      <c r="FH765" s="51"/>
      <c r="FI765" s="51"/>
      <c r="FJ765" s="51"/>
      <c r="FK765" s="51"/>
      <c r="FL765" s="51"/>
      <c r="FM765" s="51"/>
      <c r="FN765" s="51"/>
      <c r="FO765" s="51"/>
      <c r="FP765" s="51"/>
      <c r="FQ765" s="51"/>
      <c r="FR765" s="51"/>
      <c r="FS765" s="51"/>
      <c r="FT765" s="51"/>
      <c r="FU765" s="51"/>
      <c r="FV765" s="51"/>
      <c r="FW765" s="51"/>
      <c r="FX765" s="51"/>
      <c r="FY765" s="51"/>
      <c r="FZ765" s="51"/>
      <c r="GA765" s="51"/>
      <c r="GB765" s="51"/>
      <c r="GC765" s="51"/>
      <c r="GD765" s="51"/>
      <c r="GE765" s="51"/>
      <c r="GF765" s="51"/>
      <c r="GG765" s="51"/>
      <c r="GH765" s="51"/>
      <c r="GI765" s="51"/>
      <c r="GJ765" s="51"/>
      <c r="GK765" s="51"/>
      <c r="GL765" s="51"/>
      <c r="GM765" s="51"/>
      <c r="GN765" s="51"/>
      <c r="GO765" s="51"/>
      <c r="GP765" s="51"/>
      <c r="GQ765" s="51"/>
      <c r="GR765" s="51"/>
      <c r="GS765" s="51"/>
      <c r="GT765" s="51"/>
      <c r="GU765" s="51"/>
      <c r="GV765" s="51"/>
      <c r="GW765" s="51"/>
      <c r="GX765" s="51"/>
      <c r="GY765" s="51"/>
      <c r="GZ765" s="51"/>
      <c r="HA765" s="51"/>
      <c r="HB765" s="51"/>
      <c r="HC765" s="51"/>
      <c r="HD765" s="51"/>
      <c r="HE765" s="51"/>
      <c r="HF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1"/>
      <c r="BZ766" s="51"/>
      <c r="CA766" s="51"/>
      <c r="CB766" s="51"/>
      <c r="CC766" s="51"/>
      <c r="CD766" s="51"/>
      <c r="CE766" s="51"/>
      <c r="CF766" s="51"/>
      <c r="CG766" s="51"/>
      <c r="CH766" s="51"/>
      <c r="CI766" s="51"/>
      <c r="CJ766" s="51"/>
      <c r="CK766" s="51"/>
      <c r="CL766" s="51"/>
      <c r="CM766" s="51"/>
      <c r="CN766" s="51"/>
      <c r="CO766" s="51"/>
      <c r="CP766" s="51"/>
      <c r="CQ766" s="51"/>
      <c r="CR766" s="51"/>
      <c r="CS766" s="51"/>
      <c r="CT766" s="51"/>
      <c r="CU766" s="51"/>
      <c r="CV766" s="51"/>
      <c r="CW766" s="51"/>
      <c r="CX766" s="51"/>
      <c r="CY766" s="51"/>
      <c r="CZ766" s="51"/>
      <c r="DA766" s="51"/>
      <c r="DB766" s="51"/>
      <c r="DC766" s="51"/>
      <c r="DD766" s="51"/>
      <c r="DE766" s="51"/>
      <c r="DF766" s="51"/>
      <c r="DG766" s="51"/>
      <c r="DH766" s="51"/>
      <c r="DI766" s="51"/>
      <c r="DJ766" s="51"/>
      <c r="DK766" s="51"/>
      <c r="DL766" s="51"/>
      <c r="DM766" s="51"/>
      <c r="DN766" s="51"/>
      <c r="DO766" s="51"/>
      <c r="DP766" s="51"/>
      <c r="DQ766" s="51"/>
      <c r="DR766" s="51"/>
      <c r="DS766" s="51"/>
      <c r="DT766" s="51"/>
      <c r="DU766" s="51"/>
      <c r="DV766" s="51"/>
      <c r="DW766" s="51"/>
      <c r="DX766" s="51"/>
      <c r="DY766" s="51"/>
      <c r="DZ766" s="51"/>
      <c r="EA766" s="51"/>
      <c r="EB766" s="51"/>
      <c r="EC766" s="51"/>
      <c r="ED766" s="51"/>
      <c r="EE766" s="51"/>
      <c r="EF766" s="51"/>
      <c r="EG766" s="51"/>
      <c r="EH766" s="51"/>
      <c r="EI766" s="51"/>
      <c r="EJ766" s="51"/>
      <c r="EK766" s="51"/>
      <c r="EL766" s="51"/>
      <c r="EM766" s="51"/>
      <c r="EN766" s="51"/>
      <c r="EO766" s="51"/>
      <c r="EP766" s="51"/>
      <c r="EQ766" s="51"/>
      <c r="ER766" s="51"/>
      <c r="ES766" s="51"/>
      <c r="ET766" s="51"/>
      <c r="EU766" s="51"/>
      <c r="EV766" s="51"/>
      <c r="EW766" s="51"/>
      <c r="EX766" s="51"/>
      <c r="EY766" s="51"/>
      <c r="EZ766" s="51"/>
      <c r="FA766" s="51"/>
      <c r="FB766" s="51"/>
      <c r="FC766" s="51"/>
      <c r="FD766" s="51"/>
      <c r="FE766" s="51"/>
      <c r="FF766" s="51"/>
      <c r="FG766" s="51"/>
      <c r="FH766" s="51"/>
      <c r="FI766" s="51"/>
      <c r="FJ766" s="51"/>
      <c r="FK766" s="51"/>
      <c r="FL766" s="51"/>
      <c r="FM766" s="51"/>
      <c r="FN766" s="51"/>
      <c r="FO766" s="51"/>
      <c r="FP766" s="51"/>
      <c r="FQ766" s="51"/>
      <c r="FR766" s="51"/>
      <c r="FS766" s="51"/>
      <c r="FT766" s="51"/>
      <c r="FU766" s="51"/>
      <c r="FV766" s="51"/>
      <c r="FW766" s="51"/>
      <c r="FX766" s="51"/>
      <c r="FY766" s="51"/>
      <c r="FZ766" s="51"/>
      <c r="GA766" s="51"/>
      <c r="GB766" s="51"/>
      <c r="GC766" s="51"/>
      <c r="GD766" s="51"/>
      <c r="GE766" s="51"/>
      <c r="GF766" s="51"/>
      <c r="GG766" s="51"/>
      <c r="GH766" s="51"/>
      <c r="GI766" s="51"/>
      <c r="GJ766" s="51"/>
      <c r="GK766" s="51"/>
      <c r="GL766" s="51"/>
      <c r="GM766" s="51"/>
      <c r="GN766" s="51"/>
      <c r="GO766" s="51"/>
      <c r="GP766" s="51"/>
      <c r="GQ766" s="51"/>
      <c r="GR766" s="51"/>
      <c r="GS766" s="51"/>
      <c r="GT766" s="51"/>
      <c r="GU766" s="51"/>
      <c r="GV766" s="51"/>
      <c r="GW766" s="51"/>
      <c r="GX766" s="51"/>
      <c r="GY766" s="51"/>
      <c r="GZ766" s="51"/>
      <c r="HA766" s="51"/>
      <c r="HB766" s="51"/>
      <c r="HC766" s="51"/>
      <c r="HD766" s="51"/>
      <c r="HE766" s="51"/>
      <c r="HF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1"/>
      <c r="BZ767" s="51"/>
      <c r="CA767" s="51"/>
      <c r="CB767" s="51"/>
      <c r="CC767" s="51"/>
      <c r="CD767" s="51"/>
      <c r="CE767" s="51"/>
      <c r="CF767" s="51"/>
      <c r="CG767" s="51"/>
      <c r="CH767" s="51"/>
      <c r="CI767" s="51"/>
      <c r="CJ767" s="51"/>
      <c r="CK767" s="51"/>
      <c r="CL767" s="51"/>
      <c r="CM767" s="51"/>
      <c r="CN767" s="51"/>
      <c r="CO767" s="51"/>
      <c r="CP767" s="51"/>
      <c r="CQ767" s="51"/>
      <c r="CR767" s="51"/>
      <c r="CS767" s="51"/>
      <c r="CT767" s="51"/>
      <c r="CU767" s="51"/>
      <c r="CV767" s="51"/>
      <c r="CW767" s="51"/>
      <c r="CX767" s="51"/>
      <c r="CY767" s="51"/>
      <c r="CZ767" s="51"/>
      <c r="DA767" s="51"/>
      <c r="DB767" s="51"/>
      <c r="DC767" s="51"/>
      <c r="DD767" s="51"/>
      <c r="DE767" s="51"/>
      <c r="DF767" s="51"/>
      <c r="DG767" s="51"/>
      <c r="DH767" s="51"/>
      <c r="DI767" s="51"/>
      <c r="DJ767" s="51"/>
      <c r="DK767" s="51"/>
      <c r="DL767" s="51"/>
      <c r="DM767" s="51"/>
      <c r="DN767" s="51"/>
      <c r="DO767" s="51"/>
      <c r="DP767" s="51"/>
      <c r="DQ767" s="51"/>
      <c r="DR767" s="51"/>
      <c r="DS767" s="51"/>
      <c r="DT767" s="51"/>
      <c r="DU767" s="51"/>
      <c r="DV767" s="51"/>
      <c r="DW767" s="51"/>
      <c r="DX767" s="51"/>
      <c r="DY767" s="51"/>
      <c r="DZ767" s="51"/>
      <c r="EA767" s="51"/>
      <c r="EB767" s="51"/>
      <c r="EC767" s="51"/>
      <c r="ED767" s="51"/>
      <c r="EE767" s="51"/>
      <c r="EF767" s="51"/>
      <c r="EG767" s="51"/>
      <c r="EH767" s="51"/>
      <c r="EI767" s="51"/>
      <c r="EJ767" s="51"/>
      <c r="EK767" s="51"/>
      <c r="EL767" s="51"/>
      <c r="EM767" s="51"/>
      <c r="EN767" s="51"/>
      <c r="EO767" s="51"/>
      <c r="EP767" s="51"/>
      <c r="EQ767" s="51"/>
      <c r="ER767" s="51"/>
      <c r="ES767" s="51"/>
      <c r="ET767" s="51"/>
      <c r="EU767" s="51"/>
      <c r="EV767" s="51"/>
      <c r="EW767" s="51"/>
      <c r="EX767" s="51"/>
      <c r="EY767" s="51"/>
      <c r="EZ767" s="51"/>
      <c r="FA767" s="51"/>
      <c r="FB767" s="51"/>
      <c r="FC767" s="51"/>
      <c r="FD767" s="51"/>
      <c r="FE767" s="51"/>
      <c r="FF767" s="51"/>
      <c r="FG767" s="51"/>
      <c r="FH767" s="51"/>
      <c r="FI767" s="51"/>
      <c r="FJ767" s="51"/>
      <c r="FK767" s="51"/>
      <c r="FL767" s="51"/>
      <c r="FM767" s="51"/>
      <c r="FN767" s="51"/>
      <c r="FO767" s="51"/>
      <c r="FP767" s="51"/>
      <c r="FQ767" s="51"/>
      <c r="FR767" s="51"/>
      <c r="FS767" s="51"/>
      <c r="FT767" s="51"/>
      <c r="FU767" s="51"/>
      <c r="FV767" s="51"/>
      <c r="FW767" s="51"/>
      <c r="FX767" s="51"/>
      <c r="FY767" s="51"/>
      <c r="FZ767" s="51"/>
      <c r="GA767" s="51"/>
      <c r="GB767" s="51"/>
      <c r="GC767" s="51"/>
      <c r="GD767" s="51"/>
      <c r="GE767" s="51"/>
      <c r="GF767" s="51"/>
      <c r="GG767" s="51"/>
      <c r="GH767" s="51"/>
      <c r="GI767" s="51"/>
      <c r="GJ767" s="51"/>
      <c r="GK767" s="51"/>
      <c r="GL767" s="51"/>
      <c r="GM767" s="51"/>
      <c r="GN767" s="51"/>
      <c r="GO767" s="51"/>
      <c r="GP767" s="51"/>
      <c r="GQ767" s="51"/>
      <c r="GR767" s="51"/>
      <c r="GS767" s="51"/>
      <c r="GT767" s="51"/>
      <c r="GU767" s="51"/>
      <c r="GV767" s="51"/>
      <c r="GW767" s="51"/>
      <c r="GX767" s="51"/>
      <c r="GY767" s="51"/>
      <c r="GZ767" s="51"/>
      <c r="HA767" s="51"/>
      <c r="HB767" s="51"/>
      <c r="HC767" s="51"/>
      <c r="HD767" s="51"/>
      <c r="HE767" s="51"/>
      <c r="HF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c r="BZ768" s="51"/>
      <c r="CA768" s="51"/>
      <c r="CB768" s="51"/>
      <c r="CC768" s="51"/>
      <c r="CD768" s="51"/>
      <c r="CE768" s="51"/>
      <c r="CF768" s="51"/>
      <c r="CG768" s="51"/>
      <c r="CH768" s="51"/>
      <c r="CI768" s="51"/>
      <c r="CJ768" s="51"/>
      <c r="CK768" s="51"/>
      <c r="CL768" s="51"/>
      <c r="CM768" s="51"/>
      <c r="CN768" s="51"/>
      <c r="CO768" s="51"/>
      <c r="CP768" s="51"/>
      <c r="CQ768" s="51"/>
      <c r="CR768" s="51"/>
      <c r="CS768" s="51"/>
      <c r="CT768" s="51"/>
      <c r="CU768" s="51"/>
      <c r="CV768" s="51"/>
      <c r="CW768" s="51"/>
      <c r="CX768" s="51"/>
      <c r="CY768" s="51"/>
      <c r="CZ768" s="51"/>
      <c r="DA768" s="51"/>
      <c r="DB768" s="51"/>
      <c r="DC768" s="51"/>
      <c r="DD768" s="51"/>
      <c r="DE768" s="51"/>
      <c r="DF768" s="51"/>
      <c r="DG768" s="51"/>
      <c r="DH768" s="51"/>
      <c r="DI768" s="51"/>
      <c r="DJ768" s="51"/>
      <c r="DK768" s="51"/>
      <c r="DL768" s="51"/>
      <c r="DM768" s="51"/>
      <c r="DN768" s="51"/>
      <c r="DO768" s="51"/>
      <c r="DP768" s="51"/>
      <c r="DQ768" s="51"/>
      <c r="DR768" s="51"/>
      <c r="DS768" s="51"/>
      <c r="DT768" s="51"/>
      <c r="DU768" s="51"/>
      <c r="DV768" s="51"/>
      <c r="DW768" s="51"/>
      <c r="DX768" s="51"/>
      <c r="DY768" s="51"/>
      <c r="DZ768" s="51"/>
      <c r="EA768" s="51"/>
      <c r="EB768" s="51"/>
      <c r="EC768" s="51"/>
      <c r="ED768" s="51"/>
      <c r="EE768" s="51"/>
      <c r="EF768" s="51"/>
      <c r="EG768" s="51"/>
      <c r="EH768" s="51"/>
      <c r="EI768" s="51"/>
      <c r="EJ768" s="51"/>
      <c r="EK768" s="51"/>
      <c r="EL768" s="51"/>
      <c r="EM768" s="51"/>
      <c r="EN768" s="51"/>
      <c r="EO768" s="51"/>
      <c r="EP768" s="51"/>
      <c r="EQ768" s="51"/>
      <c r="ER768" s="51"/>
      <c r="ES768" s="51"/>
      <c r="ET768" s="51"/>
      <c r="EU768" s="51"/>
      <c r="EV768" s="51"/>
      <c r="EW768" s="51"/>
      <c r="EX768" s="51"/>
      <c r="EY768" s="51"/>
      <c r="EZ768" s="51"/>
      <c r="FA768" s="51"/>
      <c r="FB768" s="51"/>
      <c r="FC768" s="51"/>
      <c r="FD768" s="51"/>
      <c r="FE768" s="51"/>
      <c r="FF768" s="51"/>
      <c r="FG768" s="51"/>
      <c r="FH768" s="51"/>
      <c r="FI768" s="51"/>
      <c r="FJ768" s="51"/>
      <c r="FK768" s="51"/>
      <c r="FL768" s="51"/>
      <c r="FM768" s="51"/>
      <c r="FN768" s="51"/>
      <c r="FO768" s="51"/>
      <c r="FP768" s="51"/>
      <c r="FQ768" s="51"/>
      <c r="FR768" s="51"/>
      <c r="FS768" s="51"/>
      <c r="FT768" s="51"/>
      <c r="FU768" s="51"/>
      <c r="FV768" s="51"/>
      <c r="FW768" s="51"/>
      <c r="FX768" s="51"/>
      <c r="FY768" s="51"/>
      <c r="FZ768" s="51"/>
      <c r="GA768" s="51"/>
      <c r="GB768" s="51"/>
      <c r="GC768" s="51"/>
      <c r="GD768" s="51"/>
      <c r="GE768" s="51"/>
      <c r="GF768" s="51"/>
      <c r="GG768" s="51"/>
      <c r="GH768" s="51"/>
      <c r="GI768" s="51"/>
      <c r="GJ768" s="51"/>
      <c r="GK768" s="51"/>
      <c r="GL768" s="51"/>
      <c r="GM768" s="51"/>
      <c r="GN768" s="51"/>
      <c r="GO768" s="51"/>
      <c r="GP768" s="51"/>
      <c r="GQ768" s="51"/>
      <c r="GR768" s="51"/>
      <c r="GS768" s="51"/>
      <c r="GT768" s="51"/>
      <c r="GU768" s="51"/>
      <c r="GV768" s="51"/>
      <c r="GW768" s="51"/>
      <c r="GX768" s="51"/>
      <c r="GY768" s="51"/>
      <c r="GZ768" s="51"/>
      <c r="HA768" s="51"/>
      <c r="HB768" s="51"/>
      <c r="HC768" s="51"/>
      <c r="HD768" s="51"/>
      <c r="HE768" s="51"/>
      <c r="HF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1"/>
      <c r="BZ769" s="51"/>
      <c r="CA769" s="51"/>
      <c r="CB769" s="51"/>
      <c r="CC769" s="51"/>
      <c r="CD769" s="51"/>
      <c r="CE769" s="51"/>
      <c r="CF769" s="51"/>
      <c r="CG769" s="51"/>
      <c r="CH769" s="51"/>
      <c r="CI769" s="51"/>
      <c r="CJ769" s="51"/>
      <c r="CK769" s="51"/>
      <c r="CL769" s="51"/>
      <c r="CM769" s="51"/>
      <c r="CN769" s="51"/>
      <c r="CO769" s="51"/>
      <c r="CP769" s="51"/>
      <c r="CQ769" s="51"/>
      <c r="CR769" s="51"/>
      <c r="CS769" s="51"/>
      <c r="CT769" s="51"/>
      <c r="CU769" s="51"/>
      <c r="CV769" s="51"/>
      <c r="CW769" s="51"/>
      <c r="CX769" s="51"/>
      <c r="CY769" s="51"/>
      <c r="CZ769" s="51"/>
      <c r="DA769" s="51"/>
      <c r="DB769" s="51"/>
      <c r="DC769" s="51"/>
      <c r="DD769" s="51"/>
      <c r="DE769" s="51"/>
      <c r="DF769" s="51"/>
      <c r="DG769" s="51"/>
      <c r="DH769" s="51"/>
      <c r="DI769" s="51"/>
      <c r="DJ769" s="51"/>
      <c r="DK769" s="51"/>
      <c r="DL769" s="51"/>
      <c r="DM769" s="51"/>
      <c r="DN769" s="51"/>
      <c r="DO769" s="51"/>
      <c r="DP769" s="51"/>
      <c r="DQ769" s="51"/>
      <c r="DR769" s="51"/>
      <c r="DS769" s="51"/>
      <c r="DT769" s="51"/>
      <c r="DU769" s="51"/>
      <c r="DV769" s="51"/>
      <c r="DW769" s="51"/>
      <c r="DX769" s="51"/>
      <c r="DY769" s="51"/>
      <c r="DZ769" s="51"/>
      <c r="EA769" s="51"/>
      <c r="EB769" s="51"/>
      <c r="EC769" s="51"/>
      <c r="ED769" s="51"/>
      <c r="EE769" s="51"/>
      <c r="EF769" s="51"/>
      <c r="EG769" s="51"/>
      <c r="EH769" s="51"/>
      <c r="EI769" s="51"/>
      <c r="EJ769" s="51"/>
      <c r="EK769" s="51"/>
      <c r="EL769" s="51"/>
      <c r="EM769" s="51"/>
      <c r="EN769" s="51"/>
      <c r="EO769" s="51"/>
      <c r="EP769" s="51"/>
      <c r="EQ769" s="51"/>
      <c r="ER769" s="51"/>
      <c r="ES769" s="51"/>
      <c r="ET769" s="51"/>
      <c r="EU769" s="51"/>
      <c r="EV769" s="51"/>
      <c r="EW769" s="51"/>
      <c r="EX769" s="51"/>
      <c r="EY769" s="51"/>
      <c r="EZ769" s="51"/>
      <c r="FA769" s="51"/>
      <c r="FB769" s="51"/>
      <c r="FC769" s="51"/>
      <c r="FD769" s="51"/>
      <c r="FE769" s="51"/>
      <c r="FF769" s="51"/>
      <c r="FG769" s="51"/>
      <c r="FH769" s="51"/>
      <c r="FI769" s="51"/>
      <c r="FJ769" s="51"/>
      <c r="FK769" s="51"/>
      <c r="FL769" s="51"/>
      <c r="FM769" s="51"/>
      <c r="FN769" s="51"/>
      <c r="FO769" s="51"/>
      <c r="FP769" s="51"/>
      <c r="FQ769" s="51"/>
      <c r="FR769" s="51"/>
      <c r="FS769" s="51"/>
      <c r="FT769" s="51"/>
      <c r="FU769" s="51"/>
      <c r="FV769" s="51"/>
      <c r="FW769" s="51"/>
      <c r="FX769" s="51"/>
      <c r="FY769" s="51"/>
      <c r="FZ769" s="51"/>
      <c r="GA769" s="51"/>
      <c r="GB769" s="51"/>
      <c r="GC769" s="51"/>
      <c r="GD769" s="51"/>
      <c r="GE769" s="51"/>
      <c r="GF769" s="51"/>
      <c r="GG769" s="51"/>
      <c r="GH769" s="51"/>
      <c r="GI769" s="51"/>
      <c r="GJ769" s="51"/>
      <c r="GK769" s="51"/>
      <c r="GL769" s="51"/>
      <c r="GM769" s="51"/>
      <c r="GN769" s="51"/>
      <c r="GO769" s="51"/>
      <c r="GP769" s="51"/>
      <c r="GQ769" s="51"/>
      <c r="GR769" s="51"/>
      <c r="GS769" s="51"/>
      <c r="GT769" s="51"/>
      <c r="GU769" s="51"/>
      <c r="GV769" s="51"/>
      <c r="GW769" s="51"/>
      <c r="GX769" s="51"/>
      <c r="GY769" s="51"/>
      <c r="GZ769" s="51"/>
      <c r="HA769" s="51"/>
      <c r="HB769" s="51"/>
      <c r="HC769" s="51"/>
      <c r="HD769" s="51"/>
      <c r="HE769" s="51"/>
      <c r="HF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1"/>
      <c r="BZ770" s="51"/>
      <c r="CA770" s="51"/>
      <c r="CB770" s="51"/>
      <c r="CC770" s="51"/>
      <c r="CD770" s="51"/>
      <c r="CE770" s="51"/>
      <c r="CF770" s="51"/>
      <c r="CG770" s="51"/>
      <c r="CH770" s="51"/>
      <c r="CI770" s="51"/>
      <c r="CJ770" s="51"/>
      <c r="CK770" s="51"/>
      <c r="CL770" s="51"/>
      <c r="CM770" s="51"/>
      <c r="CN770" s="51"/>
      <c r="CO770" s="51"/>
      <c r="CP770" s="51"/>
      <c r="CQ770" s="51"/>
      <c r="CR770" s="51"/>
      <c r="CS770" s="51"/>
      <c r="CT770" s="51"/>
      <c r="CU770" s="51"/>
      <c r="CV770" s="51"/>
      <c r="CW770" s="51"/>
      <c r="CX770" s="51"/>
      <c r="CY770" s="51"/>
      <c r="CZ770" s="51"/>
      <c r="DA770" s="51"/>
      <c r="DB770" s="51"/>
      <c r="DC770" s="51"/>
      <c r="DD770" s="51"/>
      <c r="DE770" s="51"/>
      <c r="DF770" s="51"/>
      <c r="DG770" s="51"/>
      <c r="DH770" s="51"/>
      <c r="DI770" s="51"/>
      <c r="DJ770" s="51"/>
      <c r="DK770" s="51"/>
      <c r="DL770" s="51"/>
      <c r="DM770" s="51"/>
      <c r="DN770" s="51"/>
      <c r="DO770" s="51"/>
      <c r="DP770" s="51"/>
      <c r="DQ770" s="51"/>
      <c r="DR770" s="51"/>
      <c r="DS770" s="51"/>
      <c r="DT770" s="51"/>
      <c r="DU770" s="51"/>
      <c r="DV770" s="51"/>
      <c r="DW770" s="51"/>
      <c r="DX770" s="51"/>
      <c r="DY770" s="51"/>
      <c r="DZ770" s="51"/>
      <c r="EA770" s="51"/>
      <c r="EB770" s="51"/>
      <c r="EC770" s="51"/>
      <c r="ED770" s="51"/>
      <c r="EE770" s="51"/>
      <c r="EF770" s="51"/>
      <c r="EG770" s="51"/>
      <c r="EH770" s="51"/>
      <c r="EI770" s="51"/>
      <c r="EJ770" s="51"/>
      <c r="EK770" s="51"/>
      <c r="EL770" s="51"/>
      <c r="EM770" s="51"/>
      <c r="EN770" s="51"/>
      <c r="EO770" s="51"/>
      <c r="EP770" s="51"/>
      <c r="EQ770" s="51"/>
      <c r="ER770" s="51"/>
      <c r="ES770" s="51"/>
      <c r="ET770" s="51"/>
      <c r="EU770" s="51"/>
      <c r="EV770" s="51"/>
      <c r="EW770" s="51"/>
      <c r="EX770" s="51"/>
      <c r="EY770" s="51"/>
      <c r="EZ770" s="51"/>
      <c r="FA770" s="51"/>
      <c r="FB770" s="51"/>
      <c r="FC770" s="51"/>
      <c r="FD770" s="51"/>
      <c r="FE770" s="51"/>
      <c r="FF770" s="51"/>
      <c r="FG770" s="51"/>
      <c r="FH770" s="51"/>
      <c r="FI770" s="51"/>
      <c r="FJ770" s="51"/>
      <c r="FK770" s="51"/>
      <c r="FL770" s="51"/>
      <c r="FM770" s="51"/>
      <c r="FN770" s="51"/>
      <c r="FO770" s="51"/>
      <c r="FP770" s="51"/>
      <c r="FQ770" s="51"/>
      <c r="FR770" s="51"/>
      <c r="FS770" s="51"/>
      <c r="FT770" s="51"/>
      <c r="FU770" s="51"/>
      <c r="FV770" s="51"/>
      <c r="FW770" s="51"/>
      <c r="FX770" s="51"/>
      <c r="FY770" s="51"/>
      <c r="FZ770" s="51"/>
      <c r="GA770" s="51"/>
      <c r="GB770" s="51"/>
      <c r="GC770" s="51"/>
      <c r="GD770" s="51"/>
      <c r="GE770" s="51"/>
      <c r="GF770" s="51"/>
      <c r="GG770" s="51"/>
      <c r="GH770" s="51"/>
      <c r="GI770" s="51"/>
      <c r="GJ770" s="51"/>
      <c r="GK770" s="51"/>
      <c r="GL770" s="51"/>
      <c r="GM770" s="51"/>
      <c r="GN770" s="51"/>
      <c r="GO770" s="51"/>
      <c r="GP770" s="51"/>
      <c r="GQ770" s="51"/>
      <c r="GR770" s="51"/>
      <c r="GS770" s="51"/>
      <c r="GT770" s="51"/>
      <c r="GU770" s="51"/>
      <c r="GV770" s="51"/>
      <c r="GW770" s="51"/>
      <c r="GX770" s="51"/>
      <c r="GY770" s="51"/>
      <c r="GZ770" s="51"/>
      <c r="HA770" s="51"/>
      <c r="HB770" s="51"/>
      <c r="HC770" s="51"/>
      <c r="HD770" s="51"/>
      <c r="HE770" s="51"/>
      <c r="HF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1"/>
      <c r="BZ771" s="51"/>
      <c r="CA771" s="51"/>
      <c r="CB771" s="51"/>
      <c r="CC771" s="51"/>
      <c r="CD771" s="51"/>
      <c r="CE771" s="51"/>
      <c r="CF771" s="51"/>
      <c r="CG771" s="51"/>
      <c r="CH771" s="51"/>
      <c r="CI771" s="51"/>
      <c r="CJ771" s="51"/>
      <c r="CK771" s="51"/>
      <c r="CL771" s="51"/>
      <c r="CM771" s="51"/>
      <c r="CN771" s="51"/>
      <c r="CO771" s="51"/>
      <c r="CP771" s="51"/>
      <c r="CQ771" s="51"/>
      <c r="CR771" s="51"/>
      <c r="CS771" s="51"/>
      <c r="CT771" s="51"/>
      <c r="CU771" s="51"/>
      <c r="CV771" s="51"/>
      <c r="CW771" s="51"/>
      <c r="CX771" s="51"/>
      <c r="CY771" s="51"/>
      <c r="CZ771" s="51"/>
      <c r="DA771" s="51"/>
      <c r="DB771" s="51"/>
      <c r="DC771" s="51"/>
      <c r="DD771" s="51"/>
      <c r="DE771" s="51"/>
      <c r="DF771" s="51"/>
      <c r="DG771" s="51"/>
      <c r="DH771" s="51"/>
      <c r="DI771" s="51"/>
      <c r="DJ771" s="51"/>
      <c r="DK771" s="51"/>
      <c r="DL771" s="51"/>
      <c r="DM771" s="51"/>
      <c r="DN771" s="51"/>
      <c r="DO771" s="51"/>
      <c r="DP771" s="51"/>
      <c r="DQ771" s="51"/>
      <c r="DR771" s="51"/>
      <c r="DS771" s="51"/>
      <c r="DT771" s="51"/>
      <c r="DU771" s="51"/>
      <c r="DV771" s="51"/>
      <c r="DW771" s="51"/>
      <c r="DX771" s="51"/>
      <c r="DY771" s="51"/>
      <c r="DZ771" s="51"/>
      <c r="EA771" s="51"/>
      <c r="EB771" s="51"/>
      <c r="EC771" s="51"/>
      <c r="ED771" s="51"/>
      <c r="EE771" s="51"/>
      <c r="EF771" s="51"/>
      <c r="EG771" s="51"/>
      <c r="EH771" s="51"/>
      <c r="EI771" s="51"/>
      <c r="EJ771" s="51"/>
      <c r="EK771" s="51"/>
      <c r="EL771" s="51"/>
      <c r="EM771" s="51"/>
      <c r="EN771" s="51"/>
      <c r="EO771" s="51"/>
      <c r="EP771" s="51"/>
      <c r="EQ771" s="51"/>
      <c r="ER771" s="51"/>
      <c r="ES771" s="51"/>
      <c r="ET771" s="51"/>
      <c r="EU771" s="51"/>
      <c r="EV771" s="51"/>
      <c r="EW771" s="51"/>
      <c r="EX771" s="51"/>
      <c r="EY771" s="51"/>
      <c r="EZ771" s="51"/>
      <c r="FA771" s="51"/>
      <c r="FB771" s="51"/>
      <c r="FC771" s="51"/>
      <c r="FD771" s="51"/>
      <c r="FE771" s="51"/>
      <c r="FF771" s="51"/>
      <c r="FG771" s="51"/>
      <c r="FH771" s="51"/>
      <c r="FI771" s="51"/>
      <c r="FJ771" s="51"/>
      <c r="FK771" s="51"/>
      <c r="FL771" s="51"/>
      <c r="FM771" s="51"/>
      <c r="FN771" s="51"/>
      <c r="FO771" s="51"/>
      <c r="FP771" s="51"/>
      <c r="FQ771" s="51"/>
      <c r="FR771" s="51"/>
      <c r="FS771" s="51"/>
      <c r="FT771" s="51"/>
      <c r="FU771" s="51"/>
      <c r="FV771" s="51"/>
      <c r="FW771" s="51"/>
      <c r="FX771" s="51"/>
      <c r="FY771" s="51"/>
      <c r="FZ771" s="51"/>
      <c r="GA771" s="51"/>
      <c r="GB771" s="51"/>
      <c r="GC771" s="51"/>
      <c r="GD771" s="51"/>
      <c r="GE771" s="51"/>
      <c r="GF771" s="51"/>
      <c r="GG771" s="51"/>
      <c r="GH771" s="51"/>
      <c r="GI771" s="51"/>
      <c r="GJ771" s="51"/>
      <c r="GK771" s="51"/>
      <c r="GL771" s="51"/>
      <c r="GM771" s="51"/>
      <c r="GN771" s="51"/>
      <c r="GO771" s="51"/>
      <c r="GP771" s="51"/>
      <c r="GQ771" s="51"/>
      <c r="GR771" s="51"/>
      <c r="GS771" s="51"/>
      <c r="GT771" s="51"/>
      <c r="GU771" s="51"/>
      <c r="GV771" s="51"/>
      <c r="GW771" s="51"/>
      <c r="GX771" s="51"/>
      <c r="GY771" s="51"/>
      <c r="GZ771" s="51"/>
      <c r="HA771" s="51"/>
      <c r="HB771" s="51"/>
      <c r="HC771" s="51"/>
      <c r="HD771" s="51"/>
      <c r="HE771" s="51"/>
      <c r="HF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1"/>
      <c r="BZ772" s="51"/>
      <c r="CA772" s="51"/>
      <c r="CB772" s="51"/>
      <c r="CC772" s="51"/>
      <c r="CD772" s="51"/>
      <c r="CE772" s="51"/>
      <c r="CF772" s="51"/>
      <c r="CG772" s="51"/>
      <c r="CH772" s="51"/>
      <c r="CI772" s="51"/>
      <c r="CJ772" s="51"/>
      <c r="CK772" s="51"/>
      <c r="CL772" s="51"/>
      <c r="CM772" s="51"/>
      <c r="CN772" s="51"/>
      <c r="CO772" s="51"/>
      <c r="CP772" s="51"/>
      <c r="CQ772" s="51"/>
      <c r="CR772" s="51"/>
      <c r="CS772" s="51"/>
      <c r="CT772" s="51"/>
      <c r="CU772" s="51"/>
      <c r="CV772" s="51"/>
      <c r="CW772" s="51"/>
      <c r="CX772" s="51"/>
      <c r="CY772" s="51"/>
      <c r="CZ772" s="51"/>
      <c r="DA772" s="51"/>
      <c r="DB772" s="51"/>
      <c r="DC772" s="51"/>
      <c r="DD772" s="51"/>
      <c r="DE772" s="51"/>
      <c r="DF772" s="51"/>
      <c r="DG772" s="51"/>
      <c r="DH772" s="51"/>
      <c r="DI772" s="51"/>
      <c r="DJ772" s="51"/>
      <c r="DK772" s="51"/>
      <c r="DL772" s="51"/>
      <c r="DM772" s="51"/>
      <c r="DN772" s="51"/>
      <c r="DO772" s="51"/>
      <c r="DP772" s="51"/>
      <c r="DQ772" s="51"/>
      <c r="DR772" s="51"/>
      <c r="DS772" s="51"/>
      <c r="DT772" s="51"/>
      <c r="DU772" s="51"/>
      <c r="DV772" s="51"/>
      <c r="DW772" s="51"/>
      <c r="DX772" s="51"/>
      <c r="DY772" s="51"/>
      <c r="DZ772" s="51"/>
      <c r="EA772" s="51"/>
      <c r="EB772" s="51"/>
      <c r="EC772" s="51"/>
      <c r="ED772" s="51"/>
      <c r="EE772" s="51"/>
      <c r="EF772" s="51"/>
      <c r="EG772" s="51"/>
      <c r="EH772" s="51"/>
      <c r="EI772" s="51"/>
      <c r="EJ772" s="51"/>
      <c r="EK772" s="51"/>
      <c r="EL772" s="51"/>
      <c r="EM772" s="51"/>
      <c r="EN772" s="51"/>
      <c r="EO772" s="51"/>
      <c r="EP772" s="51"/>
      <c r="EQ772" s="51"/>
      <c r="ER772" s="51"/>
      <c r="ES772" s="51"/>
      <c r="ET772" s="51"/>
      <c r="EU772" s="51"/>
      <c r="EV772" s="51"/>
      <c r="EW772" s="51"/>
      <c r="EX772" s="51"/>
      <c r="EY772" s="51"/>
      <c r="EZ772" s="51"/>
      <c r="FA772" s="51"/>
      <c r="FB772" s="51"/>
      <c r="FC772" s="51"/>
      <c r="FD772" s="51"/>
      <c r="FE772" s="51"/>
      <c r="FF772" s="51"/>
      <c r="FG772" s="51"/>
      <c r="FH772" s="51"/>
      <c r="FI772" s="51"/>
      <c r="FJ772" s="51"/>
      <c r="FK772" s="51"/>
      <c r="FL772" s="51"/>
      <c r="FM772" s="51"/>
      <c r="FN772" s="51"/>
      <c r="FO772" s="51"/>
      <c r="FP772" s="51"/>
      <c r="FQ772" s="51"/>
      <c r="FR772" s="51"/>
      <c r="FS772" s="51"/>
      <c r="FT772" s="51"/>
      <c r="FU772" s="51"/>
      <c r="FV772" s="51"/>
      <c r="FW772" s="51"/>
      <c r="FX772" s="51"/>
      <c r="FY772" s="51"/>
      <c r="FZ772" s="51"/>
      <c r="GA772" s="51"/>
      <c r="GB772" s="51"/>
      <c r="GC772" s="51"/>
      <c r="GD772" s="51"/>
      <c r="GE772" s="51"/>
      <c r="GF772" s="51"/>
      <c r="GG772" s="51"/>
      <c r="GH772" s="51"/>
      <c r="GI772" s="51"/>
      <c r="GJ772" s="51"/>
      <c r="GK772" s="51"/>
      <c r="GL772" s="51"/>
      <c r="GM772" s="51"/>
      <c r="GN772" s="51"/>
      <c r="GO772" s="51"/>
      <c r="GP772" s="51"/>
      <c r="GQ772" s="51"/>
      <c r="GR772" s="51"/>
      <c r="GS772" s="51"/>
      <c r="GT772" s="51"/>
      <c r="GU772" s="51"/>
      <c r="GV772" s="51"/>
      <c r="GW772" s="51"/>
      <c r="GX772" s="51"/>
      <c r="GY772" s="51"/>
      <c r="GZ772" s="51"/>
      <c r="HA772" s="51"/>
      <c r="HB772" s="51"/>
      <c r="HC772" s="51"/>
      <c r="HD772" s="51"/>
      <c r="HE772" s="51"/>
      <c r="HF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1"/>
      <c r="BZ773" s="51"/>
      <c r="CA773" s="51"/>
      <c r="CB773" s="51"/>
      <c r="CC773" s="51"/>
      <c r="CD773" s="51"/>
      <c r="CE773" s="51"/>
      <c r="CF773" s="51"/>
      <c r="CG773" s="51"/>
      <c r="CH773" s="51"/>
      <c r="CI773" s="51"/>
      <c r="CJ773" s="51"/>
      <c r="CK773" s="51"/>
      <c r="CL773" s="51"/>
      <c r="CM773" s="51"/>
      <c r="CN773" s="51"/>
      <c r="CO773" s="51"/>
      <c r="CP773" s="51"/>
      <c r="CQ773" s="51"/>
      <c r="CR773" s="51"/>
      <c r="CS773" s="51"/>
      <c r="CT773" s="51"/>
      <c r="CU773" s="51"/>
      <c r="CV773" s="51"/>
      <c r="CW773" s="51"/>
      <c r="CX773" s="51"/>
      <c r="CY773" s="51"/>
      <c r="CZ773" s="51"/>
      <c r="DA773" s="51"/>
      <c r="DB773" s="51"/>
      <c r="DC773" s="51"/>
      <c r="DD773" s="51"/>
      <c r="DE773" s="51"/>
      <c r="DF773" s="51"/>
      <c r="DG773" s="51"/>
      <c r="DH773" s="51"/>
      <c r="DI773" s="51"/>
      <c r="DJ773" s="51"/>
      <c r="DK773" s="51"/>
      <c r="DL773" s="51"/>
      <c r="DM773" s="51"/>
      <c r="DN773" s="51"/>
      <c r="DO773" s="51"/>
      <c r="DP773" s="51"/>
      <c r="DQ773" s="51"/>
      <c r="DR773" s="51"/>
      <c r="DS773" s="51"/>
      <c r="DT773" s="51"/>
      <c r="DU773" s="51"/>
      <c r="DV773" s="51"/>
      <c r="DW773" s="51"/>
      <c r="DX773" s="51"/>
      <c r="DY773" s="51"/>
      <c r="DZ773" s="51"/>
      <c r="EA773" s="51"/>
      <c r="EB773" s="51"/>
      <c r="EC773" s="51"/>
      <c r="ED773" s="51"/>
      <c r="EE773" s="51"/>
      <c r="EF773" s="51"/>
      <c r="EG773" s="51"/>
      <c r="EH773" s="51"/>
      <c r="EI773" s="51"/>
      <c r="EJ773" s="51"/>
      <c r="EK773" s="51"/>
      <c r="EL773" s="51"/>
      <c r="EM773" s="51"/>
      <c r="EN773" s="51"/>
      <c r="EO773" s="51"/>
      <c r="EP773" s="51"/>
      <c r="EQ773" s="51"/>
      <c r="ER773" s="51"/>
      <c r="ES773" s="51"/>
      <c r="ET773" s="51"/>
      <c r="EU773" s="51"/>
      <c r="EV773" s="51"/>
      <c r="EW773" s="51"/>
      <c r="EX773" s="51"/>
      <c r="EY773" s="51"/>
      <c r="EZ773" s="51"/>
      <c r="FA773" s="51"/>
      <c r="FB773" s="51"/>
      <c r="FC773" s="51"/>
      <c r="FD773" s="51"/>
      <c r="FE773" s="51"/>
      <c r="FF773" s="51"/>
      <c r="FG773" s="51"/>
      <c r="FH773" s="51"/>
      <c r="FI773" s="51"/>
      <c r="FJ773" s="51"/>
      <c r="FK773" s="51"/>
      <c r="FL773" s="51"/>
      <c r="FM773" s="51"/>
      <c r="FN773" s="51"/>
      <c r="FO773" s="51"/>
      <c r="FP773" s="51"/>
      <c r="FQ773" s="51"/>
      <c r="FR773" s="51"/>
      <c r="FS773" s="51"/>
      <c r="FT773" s="51"/>
      <c r="FU773" s="51"/>
      <c r="FV773" s="51"/>
      <c r="FW773" s="51"/>
      <c r="FX773" s="51"/>
      <c r="FY773" s="51"/>
      <c r="FZ773" s="51"/>
      <c r="GA773" s="51"/>
      <c r="GB773" s="51"/>
      <c r="GC773" s="51"/>
      <c r="GD773" s="51"/>
      <c r="GE773" s="51"/>
      <c r="GF773" s="51"/>
      <c r="GG773" s="51"/>
      <c r="GH773" s="51"/>
      <c r="GI773" s="51"/>
      <c r="GJ773" s="51"/>
      <c r="GK773" s="51"/>
      <c r="GL773" s="51"/>
      <c r="GM773" s="51"/>
      <c r="GN773" s="51"/>
      <c r="GO773" s="51"/>
      <c r="GP773" s="51"/>
      <c r="GQ773" s="51"/>
      <c r="GR773" s="51"/>
      <c r="GS773" s="51"/>
      <c r="GT773" s="51"/>
      <c r="GU773" s="51"/>
      <c r="GV773" s="51"/>
      <c r="GW773" s="51"/>
      <c r="GX773" s="51"/>
      <c r="GY773" s="51"/>
      <c r="GZ773" s="51"/>
      <c r="HA773" s="51"/>
      <c r="HB773" s="51"/>
      <c r="HC773" s="51"/>
      <c r="HD773" s="51"/>
      <c r="HE773" s="51"/>
      <c r="HF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1"/>
      <c r="BZ774" s="51"/>
      <c r="CA774" s="51"/>
      <c r="CB774" s="51"/>
      <c r="CC774" s="51"/>
      <c r="CD774" s="51"/>
      <c r="CE774" s="51"/>
      <c r="CF774" s="51"/>
      <c r="CG774" s="51"/>
      <c r="CH774" s="51"/>
      <c r="CI774" s="51"/>
      <c r="CJ774" s="51"/>
      <c r="CK774" s="51"/>
      <c r="CL774" s="51"/>
      <c r="CM774" s="51"/>
      <c r="CN774" s="51"/>
      <c r="CO774" s="51"/>
      <c r="CP774" s="51"/>
      <c r="CQ774" s="51"/>
      <c r="CR774" s="51"/>
      <c r="CS774" s="51"/>
      <c r="CT774" s="51"/>
      <c r="CU774" s="51"/>
      <c r="CV774" s="51"/>
      <c r="CW774" s="51"/>
      <c r="CX774" s="51"/>
      <c r="CY774" s="51"/>
      <c r="CZ774" s="51"/>
      <c r="DA774" s="51"/>
      <c r="DB774" s="51"/>
      <c r="DC774" s="51"/>
      <c r="DD774" s="51"/>
      <c r="DE774" s="51"/>
      <c r="DF774" s="51"/>
      <c r="DG774" s="51"/>
      <c r="DH774" s="51"/>
      <c r="DI774" s="51"/>
      <c r="DJ774" s="51"/>
      <c r="DK774" s="51"/>
      <c r="DL774" s="51"/>
      <c r="DM774" s="51"/>
      <c r="DN774" s="51"/>
      <c r="DO774" s="51"/>
      <c r="DP774" s="51"/>
      <c r="DQ774" s="51"/>
      <c r="DR774" s="51"/>
      <c r="DS774" s="51"/>
      <c r="DT774" s="51"/>
      <c r="DU774" s="51"/>
      <c r="DV774" s="51"/>
      <c r="DW774" s="51"/>
      <c r="DX774" s="51"/>
      <c r="DY774" s="51"/>
      <c r="DZ774" s="51"/>
      <c r="EA774" s="51"/>
      <c r="EB774" s="51"/>
      <c r="EC774" s="51"/>
      <c r="ED774" s="51"/>
      <c r="EE774" s="51"/>
      <c r="EF774" s="51"/>
      <c r="EG774" s="51"/>
      <c r="EH774" s="51"/>
      <c r="EI774" s="51"/>
      <c r="EJ774" s="51"/>
      <c r="EK774" s="51"/>
      <c r="EL774" s="51"/>
      <c r="EM774" s="51"/>
      <c r="EN774" s="51"/>
      <c r="EO774" s="51"/>
      <c r="EP774" s="51"/>
      <c r="EQ774" s="51"/>
      <c r="ER774" s="51"/>
      <c r="ES774" s="51"/>
      <c r="ET774" s="51"/>
      <c r="EU774" s="51"/>
      <c r="EV774" s="51"/>
      <c r="EW774" s="51"/>
      <c r="EX774" s="51"/>
      <c r="EY774" s="51"/>
      <c r="EZ774" s="51"/>
      <c r="FA774" s="51"/>
      <c r="FB774" s="51"/>
      <c r="FC774" s="51"/>
      <c r="FD774" s="51"/>
      <c r="FE774" s="51"/>
      <c r="FF774" s="51"/>
      <c r="FG774" s="51"/>
      <c r="FH774" s="51"/>
      <c r="FI774" s="51"/>
      <c r="FJ774" s="51"/>
      <c r="FK774" s="51"/>
      <c r="FL774" s="51"/>
      <c r="FM774" s="51"/>
      <c r="FN774" s="51"/>
      <c r="FO774" s="51"/>
      <c r="FP774" s="51"/>
      <c r="FQ774" s="51"/>
      <c r="FR774" s="51"/>
      <c r="FS774" s="51"/>
      <c r="FT774" s="51"/>
      <c r="FU774" s="51"/>
      <c r="FV774" s="51"/>
      <c r="FW774" s="51"/>
      <c r="FX774" s="51"/>
      <c r="FY774" s="51"/>
      <c r="FZ774" s="51"/>
      <c r="GA774" s="51"/>
      <c r="GB774" s="51"/>
      <c r="GC774" s="51"/>
      <c r="GD774" s="51"/>
      <c r="GE774" s="51"/>
      <c r="GF774" s="51"/>
      <c r="GG774" s="51"/>
      <c r="GH774" s="51"/>
      <c r="GI774" s="51"/>
      <c r="GJ774" s="51"/>
      <c r="GK774" s="51"/>
      <c r="GL774" s="51"/>
      <c r="GM774" s="51"/>
      <c r="GN774" s="51"/>
      <c r="GO774" s="51"/>
      <c r="GP774" s="51"/>
      <c r="GQ774" s="51"/>
      <c r="GR774" s="51"/>
      <c r="GS774" s="51"/>
      <c r="GT774" s="51"/>
      <c r="GU774" s="51"/>
      <c r="GV774" s="51"/>
      <c r="GW774" s="51"/>
      <c r="GX774" s="51"/>
      <c r="GY774" s="51"/>
      <c r="GZ774" s="51"/>
      <c r="HA774" s="51"/>
      <c r="HB774" s="51"/>
      <c r="HC774" s="51"/>
      <c r="HD774" s="51"/>
      <c r="HE774" s="51"/>
      <c r="HF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1"/>
      <c r="BZ775" s="51"/>
      <c r="CA775" s="51"/>
      <c r="CB775" s="51"/>
      <c r="CC775" s="51"/>
      <c r="CD775" s="51"/>
      <c r="CE775" s="51"/>
      <c r="CF775" s="51"/>
      <c r="CG775" s="51"/>
      <c r="CH775" s="51"/>
      <c r="CI775" s="51"/>
      <c r="CJ775" s="51"/>
      <c r="CK775" s="51"/>
      <c r="CL775" s="51"/>
      <c r="CM775" s="51"/>
      <c r="CN775" s="51"/>
      <c r="CO775" s="51"/>
      <c r="CP775" s="51"/>
      <c r="CQ775" s="51"/>
      <c r="CR775" s="51"/>
      <c r="CS775" s="51"/>
      <c r="CT775" s="51"/>
      <c r="CU775" s="51"/>
      <c r="CV775" s="51"/>
      <c r="CW775" s="51"/>
      <c r="CX775" s="51"/>
      <c r="CY775" s="51"/>
      <c r="CZ775" s="51"/>
      <c r="DA775" s="51"/>
      <c r="DB775" s="51"/>
      <c r="DC775" s="51"/>
      <c r="DD775" s="51"/>
      <c r="DE775" s="51"/>
      <c r="DF775" s="51"/>
      <c r="DG775" s="51"/>
      <c r="DH775" s="51"/>
      <c r="DI775" s="51"/>
      <c r="DJ775" s="51"/>
      <c r="DK775" s="51"/>
      <c r="DL775" s="51"/>
      <c r="DM775" s="51"/>
      <c r="DN775" s="51"/>
      <c r="DO775" s="51"/>
      <c r="DP775" s="51"/>
      <c r="DQ775" s="51"/>
      <c r="DR775" s="51"/>
      <c r="DS775" s="51"/>
      <c r="DT775" s="51"/>
      <c r="DU775" s="51"/>
      <c r="DV775" s="51"/>
      <c r="DW775" s="51"/>
      <c r="DX775" s="51"/>
      <c r="DY775" s="51"/>
      <c r="DZ775" s="51"/>
      <c r="EA775" s="51"/>
      <c r="EB775" s="51"/>
      <c r="EC775" s="51"/>
      <c r="ED775" s="51"/>
      <c r="EE775" s="51"/>
      <c r="EF775" s="51"/>
      <c r="EG775" s="51"/>
      <c r="EH775" s="51"/>
      <c r="EI775" s="51"/>
      <c r="EJ775" s="51"/>
      <c r="EK775" s="51"/>
      <c r="EL775" s="51"/>
      <c r="EM775" s="51"/>
      <c r="EN775" s="51"/>
      <c r="EO775" s="51"/>
      <c r="EP775" s="51"/>
      <c r="EQ775" s="51"/>
      <c r="ER775" s="51"/>
      <c r="ES775" s="51"/>
      <c r="ET775" s="51"/>
      <c r="EU775" s="51"/>
      <c r="EV775" s="51"/>
      <c r="EW775" s="51"/>
      <c r="EX775" s="51"/>
      <c r="EY775" s="51"/>
      <c r="EZ775" s="51"/>
      <c r="FA775" s="51"/>
      <c r="FB775" s="51"/>
      <c r="FC775" s="51"/>
      <c r="FD775" s="51"/>
      <c r="FE775" s="51"/>
      <c r="FF775" s="51"/>
      <c r="FG775" s="51"/>
      <c r="FH775" s="51"/>
      <c r="FI775" s="51"/>
      <c r="FJ775" s="51"/>
      <c r="FK775" s="51"/>
      <c r="FL775" s="51"/>
      <c r="FM775" s="51"/>
      <c r="FN775" s="51"/>
      <c r="FO775" s="51"/>
      <c r="FP775" s="51"/>
      <c r="FQ775" s="51"/>
      <c r="FR775" s="51"/>
      <c r="FS775" s="51"/>
      <c r="FT775" s="51"/>
      <c r="FU775" s="51"/>
      <c r="FV775" s="51"/>
      <c r="FW775" s="51"/>
      <c r="FX775" s="51"/>
      <c r="FY775" s="51"/>
      <c r="FZ775" s="51"/>
      <c r="GA775" s="51"/>
      <c r="GB775" s="51"/>
      <c r="GC775" s="51"/>
      <c r="GD775" s="51"/>
      <c r="GE775" s="51"/>
      <c r="GF775" s="51"/>
      <c r="GG775" s="51"/>
      <c r="GH775" s="51"/>
      <c r="GI775" s="51"/>
      <c r="GJ775" s="51"/>
      <c r="GK775" s="51"/>
      <c r="GL775" s="51"/>
      <c r="GM775" s="51"/>
      <c r="GN775" s="51"/>
      <c r="GO775" s="51"/>
      <c r="GP775" s="51"/>
      <c r="GQ775" s="51"/>
      <c r="GR775" s="51"/>
      <c r="GS775" s="51"/>
      <c r="GT775" s="51"/>
      <c r="GU775" s="51"/>
      <c r="GV775" s="51"/>
      <c r="GW775" s="51"/>
      <c r="GX775" s="51"/>
      <c r="GY775" s="51"/>
      <c r="GZ775" s="51"/>
      <c r="HA775" s="51"/>
      <c r="HB775" s="51"/>
      <c r="HC775" s="51"/>
      <c r="HD775" s="51"/>
      <c r="HE775" s="51"/>
      <c r="HF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1"/>
      <c r="BZ776" s="51"/>
      <c r="CA776" s="51"/>
      <c r="CB776" s="51"/>
      <c r="CC776" s="51"/>
      <c r="CD776" s="51"/>
      <c r="CE776" s="51"/>
      <c r="CF776" s="51"/>
      <c r="CG776" s="51"/>
      <c r="CH776" s="51"/>
      <c r="CI776" s="51"/>
      <c r="CJ776" s="51"/>
      <c r="CK776" s="51"/>
      <c r="CL776" s="51"/>
      <c r="CM776" s="51"/>
      <c r="CN776" s="51"/>
      <c r="CO776" s="51"/>
      <c r="CP776" s="51"/>
      <c r="CQ776" s="51"/>
      <c r="CR776" s="51"/>
      <c r="CS776" s="51"/>
      <c r="CT776" s="51"/>
      <c r="CU776" s="51"/>
      <c r="CV776" s="51"/>
      <c r="CW776" s="51"/>
      <c r="CX776" s="51"/>
      <c r="CY776" s="51"/>
      <c r="CZ776" s="51"/>
      <c r="DA776" s="51"/>
      <c r="DB776" s="51"/>
      <c r="DC776" s="51"/>
      <c r="DD776" s="51"/>
      <c r="DE776" s="51"/>
      <c r="DF776" s="51"/>
      <c r="DG776" s="51"/>
      <c r="DH776" s="51"/>
      <c r="DI776" s="51"/>
      <c r="DJ776" s="51"/>
      <c r="DK776" s="51"/>
      <c r="DL776" s="51"/>
      <c r="DM776" s="51"/>
      <c r="DN776" s="51"/>
      <c r="DO776" s="51"/>
      <c r="DP776" s="51"/>
      <c r="DQ776" s="51"/>
      <c r="DR776" s="51"/>
      <c r="DS776" s="51"/>
      <c r="DT776" s="51"/>
      <c r="DU776" s="51"/>
      <c r="DV776" s="51"/>
      <c r="DW776" s="51"/>
      <c r="DX776" s="51"/>
      <c r="DY776" s="51"/>
      <c r="DZ776" s="51"/>
      <c r="EA776" s="51"/>
      <c r="EB776" s="51"/>
      <c r="EC776" s="51"/>
      <c r="ED776" s="51"/>
      <c r="EE776" s="51"/>
      <c r="EF776" s="51"/>
      <c r="EG776" s="51"/>
      <c r="EH776" s="51"/>
      <c r="EI776" s="51"/>
      <c r="EJ776" s="51"/>
      <c r="EK776" s="51"/>
      <c r="EL776" s="51"/>
      <c r="EM776" s="51"/>
      <c r="EN776" s="51"/>
      <c r="EO776" s="51"/>
      <c r="EP776" s="51"/>
      <c r="EQ776" s="51"/>
      <c r="ER776" s="51"/>
      <c r="ES776" s="51"/>
      <c r="ET776" s="51"/>
      <c r="EU776" s="51"/>
      <c r="EV776" s="51"/>
      <c r="EW776" s="51"/>
      <c r="EX776" s="51"/>
      <c r="EY776" s="51"/>
      <c r="EZ776" s="51"/>
      <c r="FA776" s="51"/>
      <c r="FB776" s="51"/>
      <c r="FC776" s="51"/>
      <c r="FD776" s="51"/>
      <c r="FE776" s="51"/>
      <c r="FF776" s="51"/>
      <c r="FG776" s="51"/>
      <c r="FH776" s="51"/>
      <c r="FI776" s="51"/>
      <c r="FJ776" s="51"/>
      <c r="FK776" s="51"/>
      <c r="FL776" s="51"/>
      <c r="FM776" s="51"/>
      <c r="FN776" s="51"/>
      <c r="FO776" s="51"/>
      <c r="FP776" s="51"/>
      <c r="FQ776" s="51"/>
      <c r="FR776" s="51"/>
      <c r="FS776" s="51"/>
      <c r="FT776" s="51"/>
      <c r="FU776" s="51"/>
      <c r="FV776" s="51"/>
      <c r="FW776" s="51"/>
      <c r="FX776" s="51"/>
      <c r="FY776" s="51"/>
      <c r="FZ776" s="51"/>
      <c r="GA776" s="51"/>
      <c r="GB776" s="51"/>
      <c r="GC776" s="51"/>
      <c r="GD776" s="51"/>
      <c r="GE776" s="51"/>
      <c r="GF776" s="51"/>
      <c r="GG776" s="51"/>
      <c r="GH776" s="51"/>
      <c r="GI776" s="51"/>
      <c r="GJ776" s="51"/>
      <c r="GK776" s="51"/>
      <c r="GL776" s="51"/>
      <c r="GM776" s="51"/>
      <c r="GN776" s="51"/>
      <c r="GO776" s="51"/>
      <c r="GP776" s="51"/>
      <c r="GQ776" s="51"/>
      <c r="GR776" s="51"/>
      <c r="GS776" s="51"/>
      <c r="GT776" s="51"/>
      <c r="GU776" s="51"/>
      <c r="GV776" s="51"/>
      <c r="GW776" s="51"/>
      <c r="GX776" s="51"/>
      <c r="GY776" s="51"/>
      <c r="GZ776" s="51"/>
      <c r="HA776" s="51"/>
      <c r="HB776" s="51"/>
      <c r="HC776" s="51"/>
      <c r="HD776" s="51"/>
      <c r="HE776" s="51"/>
      <c r="HF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1"/>
      <c r="BZ777" s="51"/>
      <c r="CA777" s="51"/>
      <c r="CB777" s="51"/>
      <c r="CC777" s="51"/>
      <c r="CD777" s="51"/>
      <c r="CE777" s="51"/>
      <c r="CF777" s="51"/>
      <c r="CG777" s="51"/>
      <c r="CH777" s="51"/>
      <c r="CI777" s="51"/>
      <c r="CJ777" s="51"/>
      <c r="CK777" s="51"/>
      <c r="CL777" s="51"/>
      <c r="CM777" s="51"/>
      <c r="CN777" s="51"/>
      <c r="CO777" s="51"/>
      <c r="CP777" s="51"/>
      <c r="CQ777" s="51"/>
      <c r="CR777" s="51"/>
      <c r="CS777" s="51"/>
      <c r="CT777" s="51"/>
      <c r="CU777" s="51"/>
      <c r="CV777" s="51"/>
      <c r="CW777" s="51"/>
      <c r="CX777" s="51"/>
      <c r="CY777" s="51"/>
      <c r="CZ777" s="51"/>
      <c r="DA777" s="51"/>
      <c r="DB777" s="51"/>
      <c r="DC777" s="51"/>
      <c r="DD777" s="51"/>
      <c r="DE777" s="51"/>
      <c r="DF777" s="51"/>
      <c r="DG777" s="51"/>
      <c r="DH777" s="51"/>
      <c r="DI777" s="51"/>
      <c r="DJ777" s="51"/>
      <c r="DK777" s="51"/>
      <c r="DL777" s="51"/>
      <c r="DM777" s="51"/>
      <c r="DN777" s="51"/>
      <c r="DO777" s="51"/>
      <c r="DP777" s="51"/>
      <c r="DQ777" s="51"/>
      <c r="DR777" s="51"/>
      <c r="DS777" s="51"/>
      <c r="DT777" s="51"/>
      <c r="DU777" s="51"/>
      <c r="DV777" s="51"/>
      <c r="DW777" s="51"/>
      <c r="DX777" s="51"/>
      <c r="DY777" s="51"/>
      <c r="DZ777" s="51"/>
      <c r="EA777" s="51"/>
      <c r="EB777" s="51"/>
      <c r="EC777" s="51"/>
      <c r="ED777" s="51"/>
      <c r="EE777" s="51"/>
      <c r="EF777" s="51"/>
      <c r="EG777" s="51"/>
      <c r="EH777" s="51"/>
      <c r="EI777" s="51"/>
      <c r="EJ777" s="51"/>
      <c r="EK777" s="51"/>
      <c r="EL777" s="51"/>
      <c r="EM777" s="51"/>
      <c r="EN777" s="51"/>
      <c r="EO777" s="51"/>
      <c r="EP777" s="51"/>
      <c r="EQ777" s="51"/>
      <c r="ER777" s="51"/>
      <c r="ES777" s="51"/>
      <c r="ET777" s="51"/>
      <c r="EU777" s="51"/>
      <c r="EV777" s="51"/>
      <c r="EW777" s="51"/>
      <c r="EX777" s="51"/>
      <c r="EY777" s="51"/>
      <c r="EZ777" s="51"/>
      <c r="FA777" s="51"/>
      <c r="FB777" s="51"/>
      <c r="FC777" s="51"/>
      <c r="FD777" s="51"/>
      <c r="FE777" s="51"/>
      <c r="FF777" s="51"/>
      <c r="FG777" s="51"/>
      <c r="FH777" s="51"/>
      <c r="FI777" s="51"/>
      <c r="FJ777" s="51"/>
      <c r="FK777" s="51"/>
      <c r="FL777" s="51"/>
      <c r="FM777" s="51"/>
      <c r="FN777" s="51"/>
      <c r="FO777" s="51"/>
      <c r="FP777" s="51"/>
      <c r="FQ777" s="51"/>
      <c r="FR777" s="51"/>
      <c r="FS777" s="51"/>
      <c r="FT777" s="51"/>
      <c r="FU777" s="51"/>
      <c r="FV777" s="51"/>
      <c r="FW777" s="51"/>
      <c r="FX777" s="51"/>
      <c r="FY777" s="51"/>
      <c r="FZ777" s="51"/>
      <c r="GA777" s="51"/>
      <c r="GB777" s="51"/>
      <c r="GC777" s="51"/>
      <c r="GD777" s="51"/>
      <c r="GE777" s="51"/>
      <c r="GF777" s="51"/>
      <c r="GG777" s="51"/>
      <c r="GH777" s="51"/>
      <c r="GI777" s="51"/>
      <c r="GJ777" s="51"/>
      <c r="GK777" s="51"/>
      <c r="GL777" s="51"/>
      <c r="GM777" s="51"/>
      <c r="GN777" s="51"/>
      <c r="GO777" s="51"/>
      <c r="GP777" s="51"/>
      <c r="GQ777" s="51"/>
      <c r="GR777" s="51"/>
      <c r="GS777" s="51"/>
      <c r="GT777" s="51"/>
      <c r="GU777" s="51"/>
      <c r="GV777" s="51"/>
      <c r="GW777" s="51"/>
      <c r="GX777" s="51"/>
      <c r="GY777" s="51"/>
      <c r="GZ777" s="51"/>
      <c r="HA777" s="51"/>
      <c r="HB777" s="51"/>
      <c r="HC777" s="51"/>
      <c r="HD777" s="51"/>
      <c r="HE777" s="51"/>
      <c r="HF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1"/>
      <c r="BZ778" s="51"/>
      <c r="CA778" s="51"/>
      <c r="CB778" s="51"/>
      <c r="CC778" s="51"/>
      <c r="CD778" s="51"/>
      <c r="CE778" s="51"/>
      <c r="CF778" s="51"/>
      <c r="CG778" s="51"/>
      <c r="CH778" s="51"/>
      <c r="CI778" s="51"/>
      <c r="CJ778" s="51"/>
      <c r="CK778" s="51"/>
      <c r="CL778" s="51"/>
      <c r="CM778" s="51"/>
      <c r="CN778" s="51"/>
      <c r="CO778" s="51"/>
      <c r="CP778" s="51"/>
      <c r="CQ778" s="51"/>
      <c r="CR778" s="51"/>
      <c r="CS778" s="51"/>
      <c r="CT778" s="51"/>
      <c r="CU778" s="51"/>
      <c r="CV778" s="51"/>
      <c r="CW778" s="51"/>
      <c r="CX778" s="51"/>
      <c r="CY778" s="51"/>
      <c r="CZ778" s="51"/>
      <c r="DA778" s="51"/>
      <c r="DB778" s="51"/>
      <c r="DC778" s="51"/>
      <c r="DD778" s="51"/>
      <c r="DE778" s="51"/>
      <c r="DF778" s="51"/>
      <c r="DG778" s="51"/>
      <c r="DH778" s="51"/>
      <c r="DI778" s="51"/>
      <c r="DJ778" s="51"/>
      <c r="DK778" s="51"/>
      <c r="DL778" s="51"/>
      <c r="DM778" s="51"/>
      <c r="DN778" s="51"/>
      <c r="DO778" s="51"/>
      <c r="DP778" s="51"/>
      <c r="DQ778" s="51"/>
      <c r="DR778" s="51"/>
      <c r="DS778" s="51"/>
      <c r="DT778" s="51"/>
      <c r="DU778" s="51"/>
      <c r="DV778" s="51"/>
      <c r="DW778" s="51"/>
      <c r="DX778" s="51"/>
      <c r="DY778" s="51"/>
      <c r="DZ778" s="51"/>
      <c r="EA778" s="51"/>
      <c r="EB778" s="51"/>
      <c r="EC778" s="51"/>
      <c r="ED778" s="51"/>
      <c r="EE778" s="51"/>
      <c r="EF778" s="51"/>
      <c r="EG778" s="51"/>
      <c r="EH778" s="51"/>
      <c r="EI778" s="51"/>
      <c r="EJ778" s="51"/>
      <c r="EK778" s="51"/>
      <c r="EL778" s="51"/>
      <c r="EM778" s="51"/>
      <c r="EN778" s="51"/>
      <c r="EO778" s="51"/>
      <c r="EP778" s="51"/>
      <c r="EQ778" s="51"/>
      <c r="ER778" s="51"/>
      <c r="ES778" s="51"/>
      <c r="ET778" s="51"/>
      <c r="EU778" s="51"/>
      <c r="EV778" s="51"/>
      <c r="EW778" s="51"/>
      <c r="EX778" s="51"/>
      <c r="EY778" s="51"/>
      <c r="EZ778" s="51"/>
      <c r="FA778" s="51"/>
      <c r="FB778" s="51"/>
      <c r="FC778" s="51"/>
      <c r="FD778" s="51"/>
      <c r="FE778" s="51"/>
      <c r="FF778" s="51"/>
      <c r="FG778" s="51"/>
      <c r="FH778" s="51"/>
      <c r="FI778" s="51"/>
      <c r="FJ778" s="51"/>
      <c r="FK778" s="51"/>
      <c r="FL778" s="51"/>
      <c r="FM778" s="51"/>
      <c r="FN778" s="51"/>
      <c r="FO778" s="51"/>
      <c r="FP778" s="51"/>
      <c r="FQ778" s="51"/>
      <c r="FR778" s="51"/>
      <c r="FS778" s="51"/>
      <c r="FT778" s="51"/>
      <c r="FU778" s="51"/>
      <c r="FV778" s="51"/>
      <c r="FW778" s="51"/>
      <c r="FX778" s="51"/>
      <c r="FY778" s="51"/>
      <c r="FZ778" s="51"/>
      <c r="GA778" s="51"/>
      <c r="GB778" s="51"/>
      <c r="GC778" s="51"/>
      <c r="GD778" s="51"/>
      <c r="GE778" s="51"/>
      <c r="GF778" s="51"/>
      <c r="GG778" s="51"/>
      <c r="GH778" s="51"/>
      <c r="GI778" s="51"/>
      <c r="GJ778" s="51"/>
      <c r="GK778" s="51"/>
      <c r="GL778" s="51"/>
      <c r="GM778" s="51"/>
      <c r="GN778" s="51"/>
      <c r="GO778" s="51"/>
      <c r="GP778" s="51"/>
      <c r="GQ778" s="51"/>
      <c r="GR778" s="51"/>
      <c r="GS778" s="51"/>
      <c r="GT778" s="51"/>
      <c r="GU778" s="51"/>
      <c r="GV778" s="51"/>
      <c r="GW778" s="51"/>
      <c r="GX778" s="51"/>
      <c r="GY778" s="51"/>
      <c r="GZ778" s="51"/>
      <c r="HA778" s="51"/>
      <c r="HB778" s="51"/>
      <c r="HC778" s="51"/>
      <c r="HD778" s="51"/>
      <c r="HE778" s="51"/>
      <c r="HF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1"/>
      <c r="BZ779" s="51"/>
      <c r="CA779" s="51"/>
      <c r="CB779" s="51"/>
      <c r="CC779" s="51"/>
      <c r="CD779" s="51"/>
      <c r="CE779" s="51"/>
      <c r="CF779" s="51"/>
      <c r="CG779" s="51"/>
      <c r="CH779" s="51"/>
      <c r="CI779" s="51"/>
      <c r="CJ779" s="51"/>
      <c r="CK779" s="51"/>
      <c r="CL779" s="51"/>
      <c r="CM779" s="51"/>
      <c r="CN779" s="51"/>
      <c r="CO779" s="51"/>
      <c r="CP779" s="51"/>
      <c r="CQ779" s="51"/>
      <c r="CR779" s="51"/>
      <c r="CS779" s="51"/>
      <c r="CT779" s="51"/>
      <c r="CU779" s="51"/>
      <c r="CV779" s="51"/>
      <c r="CW779" s="51"/>
      <c r="CX779" s="51"/>
      <c r="CY779" s="51"/>
      <c r="CZ779" s="51"/>
      <c r="DA779" s="51"/>
      <c r="DB779" s="51"/>
      <c r="DC779" s="51"/>
      <c r="DD779" s="51"/>
      <c r="DE779" s="51"/>
      <c r="DF779" s="51"/>
      <c r="DG779" s="51"/>
      <c r="DH779" s="51"/>
      <c r="DI779" s="51"/>
      <c r="DJ779" s="51"/>
      <c r="DK779" s="51"/>
      <c r="DL779" s="51"/>
      <c r="DM779" s="51"/>
      <c r="DN779" s="51"/>
      <c r="DO779" s="51"/>
      <c r="DP779" s="51"/>
      <c r="DQ779" s="51"/>
      <c r="DR779" s="51"/>
      <c r="DS779" s="51"/>
      <c r="DT779" s="51"/>
      <c r="DU779" s="51"/>
      <c r="DV779" s="51"/>
      <c r="DW779" s="51"/>
      <c r="DX779" s="51"/>
      <c r="DY779" s="51"/>
      <c r="DZ779" s="51"/>
      <c r="EA779" s="51"/>
      <c r="EB779" s="51"/>
      <c r="EC779" s="51"/>
      <c r="ED779" s="51"/>
      <c r="EE779" s="51"/>
      <c r="EF779" s="51"/>
      <c r="EG779" s="51"/>
      <c r="EH779" s="51"/>
      <c r="EI779" s="51"/>
      <c r="EJ779" s="51"/>
      <c r="EK779" s="51"/>
      <c r="EL779" s="51"/>
      <c r="EM779" s="51"/>
      <c r="EN779" s="51"/>
      <c r="EO779" s="51"/>
      <c r="EP779" s="51"/>
      <c r="EQ779" s="51"/>
      <c r="ER779" s="51"/>
      <c r="ES779" s="51"/>
      <c r="ET779" s="51"/>
      <c r="EU779" s="51"/>
      <c r="EV779" s="51"/>
      <c r="EW779" s="51"/>
      <c r="EX779" s="51"/>
      <c r="EY779" s="51"/>
      <c r="EZ779" s="51"/>
      <c r="FA779" s="51"/>
      <c r="FB779" s="51"/>
      <c r="FC779" s="51"/>
      <c r="FD779" s="51"/>
      <c r="FE779" s="51"/>
      <c r="FF779" s="51"/>
      <c r="FG779" s="51"/>
      <c r="FH779" s="51"/>
      <c r="FI779" s="51"/>
      <c r="FJ779" s="51"/>
      <c r="FK779" s="51"/>
      <c r="FL779" s="51"/>
      <c r="FM779" s="51"/>
      <c r="FN779" s="51"/>
      <c r="FO779" s="51"/>
      <c r="FP779" s="51"/>
      <c r="FQ779" s="51"/>
      <c r="FR779" s="51"/>
      <c r="FS779" s="51"/>
      <c r="FT779" s="51"/>
      <c r="FU779" s="51"/>
      <c r="FV779" s="51"/>
      <c r="FW779" s="51"/>
      <c r="FX779" s="51"/>
      <c r="FY779" s="51"/>
      <c r="FZ779" s="51"/>
      <c r="GA779" s="51"/>
      <c r="GB779" s="51"/>
      <c r="GC779" s="51"/>
      <c r="GD779" s="51"/>
      <c r="GE779" s="51"/>
      <c r="GF779" s="51"/>
      <c r="GG779" s="51"/>
      <c r="GH779" s="51"/>
      <c r="GI779" s="51"/>
      <c r="GJ779" s="51"/>
      <c r="GK779" s="51"/>
      <c r="GL779" s="51"/>
      <c r="GM779" s="51"/>
      <c r="GN779" s="51"/>
      <c r="GO779" s="51"/>
      <c r="GP779" s="51"/>
      <c r="GQ779" s="51"/>
      <c r="GR779" s="51"/>
      <c r="GS779" s="51"/>
      <c r="GT779" s="51"/>
      <c r="GU779" s="51"/>
      <c r="GV779" s="51"/>
      <c r="GW779" s="51"/>
      <c r="GX779" s="51"/>
      <c r="GY779" s="51"/>
      <c r="GZ779" s="51"/>
      <c r="HA779" s="51"/>
      <c r="HB779" s="51"/>
      <c r="HC779" s="51"/>
      <c r="HD779" s="51"/>
      <c r="HE779" s="51"/>
      <c r="HF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1"/>
      <c r="BZ780" s="51"/>
      <c r="CA780" s="51"/>
      <c r="CB780" s="51"/>
      <c r="CC780" s="51"/>
      <c r="CD780" s="51"/>
      <c r="CE780" s="51"/>
      <c r="CF780" s="51"/>
      <c r="CG780" s="51"/>
      <c r="CH780" s="51"/>
      <c r="CI780" s="51"/>
      <c r="CJ780" s="51"/>
      <c r="CK780" s="51"/>
      <c r="CL780" s="51"/>
      <c r="CM780" s="51"/>
      <c r="CN780" s="51"/>
      <c r="CO780" s="51"/>
      <c r="CP780" s="51"/>
      <c r="CQ780" s="51"/>
      <c r="CR780" s="51"/>
      <c r="CS780" s="51"/>
      <c r="CT780" s="51"/>
      <c r="CU780" s="51"/>
      <c r="CV780" s="51"/>
      <c r="CW780" s="51"/>
      <c r="CX780" s="51"/>
      <c r="CY780" s="51"/>
      <c r="CZ780" s="51"/>
      <c r="DA780" s="51"/>
      <c r="DB780" s="51"/>
      <c r="DC780" s="51"/>
      <c r="DD780" s="51"/>
      <c r="DE780" s="51"/>
      <c r="DF780" s="51"/>
      <c r="DG780" s="51"/>
      <c r="DH780" s="51"/>
      <c r="DI780" s="51"/>
      <c r="DJ780" s="51"/>
      <c r="DK780" s="51"/>
      <c r="DL780" s="51"/>
      <c r="DM780" s="51"/>
      <c r="DN780" s="51"/>
      <c r="DO780" s="51"/>
      <c r="DP780" s="51"/>
      <c r="DQ780" s="51"/>
      <c r="DR780" s="51"/>
      <c r="DS780" s="51"/>
      <c r="DT780" s="51"/>
      <c r="DU780" s="51"/>
      <c r="DV780" s="51"/>
      <c r="DW780" s="51"/>
      <c r="DX780" s="51"/>
      <c r="DY780" s="51"/>
      <c r="DZ780" s="51"/>
      <c r="EA780" s="51"/>
      <c r="EB780" s="51"/>
      <c r="EC780" s="51"/>
      <c r="ED780" s="51"/>
      <c r="EE780" s="51"/>
      <c r="EF780" s="51"/>
      <c r="EG780" s="51"/>
      <c r="EH780" s="51"/>
      <c r="EI780" s="51"/>
      <c r="EJ780" s="51"/>
      <c r="EK780" s="51"/>
      <c r="EL780" s="51"/>
      <c r="EM780" s="51"/>
      <c r="EN780" s="51"/>
      <c r="EO780" s="51"/>
      <c r="EP780" s="51"/>
      <c r="EQ780" s="51"/>
      <c r="ER780" s="51"/>
      <c r="ES780" s="51"/>
      <c r="ET780" s="51"/>
      <c r="EU780" s="51"/>
      <c r="EV780" s="51"/>
      <c r="EW780" s="51"/>
      <c r="EX780" s="51"/>
      <c r="EY780" s="51"/>
      <c r="EZ780" s="51"/>
      <c r="FA780" s="51"/>
      <c r="FB780" s="51"/>
      <c r="FC780" s="51"/>
      <c r="FD780" s="51"/>
      <c r="FE780" s="51"/>
      <c r="FF780" s="51"/>
      <c r="FG780" s="51"/>
      <c r="FH780" s="51"/>
      <c r="FI780" s="51"/>
      <c r="FJ780" s="51"/>
      <c r="FK780" s="51"/>
      <c r="FL780" s="51"/>
      <c r="FM780" s="51"/>
      <c r="FN780" s="51"/>
      <c r="FO780" s="51"/>
      <c r="FP780" s="51"/>
      <c r="FQ780" s="51"/>
      <c r="FR780" s="51"/>
      <c r="FS780" s="51"/>
      <c r="FT780" s="51"/>
      <c r="FU780" s="51"/>
      <c r="FV780" s="51"/>
      <c r="FW780" s="51"/>
      <c r="FX780" s="51"/>
      <c r="FY780" s="51"/>
      <c r="FZ780" s="51"/>
      <c r="GA780" s="51"/>
      <c r="GB780" s="51"/>
      <c r="GC780" s="51"/>
      <c r="GD780" s="51"/>
      <c r="GE780" s="51"/>
      <c r="GF780" s="51"/>
      <c r="GG780" s="51"/>
      <c r="GH780" s="51"/>
      <c r="GI780" s="51"/>
      <c r="GJ780" s="51"/>
      <c r="GK780" s="51"/>
      <c r="GL780" s="51"/>
      <c r="GM780" s="51"/>
      <c r="GN780" s="51"/>
      <c r="GO780" s="51"/>
      <c r="GP780" s="51"/>
      <c r="GQ780" s="51"/>
      <c r="GR780" s="51"/>
      <c r="GS780" s="51"/>
      <c r="GT780" s="51"/>
      <c r="GU780" s="51"/>
      <c r="GV780" s="51"/>
      <c r="GW780" s="51"/>
      <c r="GX780" s="51"/>
      <c r="GY780" s="51"/>
      <c r="GZ780" s="51"/>
      <c r="HA780" s="51"/>
      <c r="HB780" s="51"/>
      <c r="HC780" s="51"/>
      <c r="HD780" s="51"/>
      <c r="HE780" s="51"/>
      <c r="HF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1"/>
      <c r="BZ781" s="51"/>
      <c r="CA781" s="51"/>
      <c r="CB781" s="51"/>
      <c r="CC781" s="51"/>
      <c r="CD781" s="51"/>
      <c r="CE781" s="51"/>
      <c r="CF781" s="51"/>
      <c r="CG781" s="51"/>
      <c r="CH781" s="51"/>
      <c r="CI781" s="51"/>
      <c r="CJ781" s="51"/>
      <c r="CK781" s="51"/>
      <c r="CL781" s="51"/>
      <c r="CM781" s="51"/>
      <c r="CN781" s="51"/>
      <c r="CO781" s="51"/>
      <c r="CP781" s="51"/>
      <c r="CQ781" s="51"/>
      <c r="CR781" s="51"/>
      <c r="CS781" s="51"/>
      <c r="CT781" s="51"/>
      <c r="CU781" s="51"/>
      <c r="CV781" s="51"/>
      <c r="CW781" s="51"/>
      <c r="CX781" s="51"/>
      <c r="CY781" s="51"/>
      <c r="CZ781" s="51"/>
      <c r="DA781" s="51"/>
      <c r="DB781" s="51"/>
      <c r="DC781" s="51"/>
      <c r="DD781" s="51"/>
      <c r="DE781" s="51"/>
      <c r="DF781" s="51"/>
      <c r="DG781" s="51"/>
      <c r="DH781" s="51"/>
      <c r="DI781" s="51"/>
      <c r="DJ781" s="51"/>
      <c r="DK781" s="51"/>
      <c r="DL781" s="51"/>
      <c r="DM781" s="51"/>
      <c r="DN781" s="51"/>
      <c r="DO781" s="51"/>
      <c r="DP781" s="51"/>
      <c r="DQ781" s="51"/>
      <c r="DR781" s="51"/>
      <c r="DS781" s="51"/>
      <c r="DT781" s="51"/>
      <c r="DU781" s="51"/>
      <c r="DV781" s="51"/>
      <c r="DW781" s="51"/>
      <c r="DX781" s="51"/>
      <c r="DY781" s="51"/>
      <c r="DZ781" s="51"/>
      <c r="EA781" s="51"/>
      <c r="EB781" s="51"/>
      <c r="EC781" s="51"/>
      <c r="ED781" s="51"/>
      <c r="EE781" s="51"/>
      <c r="EF781" s="51"/>
      <c r="EG781" s="51"/>
      <c r="EH781" s="51"/>
      <c r="EI781" s="51"/>
      <c r="EJ781" s="51"/>
      <c r="EK781" s="51"/>
      <c r="EL781" s="51"/>
      <c r="EM781" s="51"/>
      <c r="EN781" s="51"/>
      <c r="EO781" s="51"/>
      <c r="EP781" s="51"/>
      <c r="EQ781" s="51"/>
      <c r="ER781" s="51"/>
      <c r="ES781" s="51"/>
      <c r="ET781" s="51"/>
      <c r="EU781" s="51"/>
      <c r="EV781" s="51"/>
      <c r="EW781" s="51"/>
      <c r="EX781" s="51"/>
      <c r="EY781" s="51"/>
      <c r="EZ781" s="51"/>
      <c r="FA781" s="51"/>
      <c r="FB781" s="51"/>
      <c r="FC781" s="51"/>
      <c r="FD781" s="51"/>
      <c r="FE781" s="51"/>
      <c r="FF781" s="51"/>
      <c r="FG781" s="51"/>
      <c r="FH781" s="51"/>
      <c r="FI781" s="51"/>
      <c r="FJ781" s="51"/>
      <c r="FK781" s="51"/>
      <c r="FL781" s="51"/>
      <c r="FM781" s="51"/>
      <c r="FN781" s="51"/>
      <c r="FO781" s="51"/>
      <c r="FP781" s="51"/>
      <c r="FQ781" s="51"/>
      <c r="FR781" s="51"/>
      <c r="FS781" s="51"/>
      <c r="FT781" s="51"/>
      <c r="FU781" s="51"/>
      <c r="FV781" s="51"/>
      <c r="FW781" s="51"/>
      <c r="FX781" s="51"/>
      <c r="FY781" s="51"/>
      <c r="FZ781" s="51"/>
      <c r="GA781" s="51"/>
      <c r="GB781" s="51"/>
      <c r="GC781" s="51"/>
      <c r="GD781" s="51"/>
      <c r="GE781" s="51"/>
      <c r="GF781" s="51"/>
      <c r="GG781" s="51"/>
      <c r="GH781" s="51"/>
      <c r="GI781" s="51"/>
      <c r="GJ781" s="51"/>
      <c r="GK781" s="51"/>
      <c r="GL781" s="51"/>
      <c r="GM781" s="51"/>
      <c r="GN781" s="51"/>
      <c r="GO781" s="51"/>
      <c r="GP781" s="51"/>
      <c r="GQ781" s="51"/>
      <c r="GR781" s="51"/>
      <c r="GS781" s="51"/>
      <c r="GT781" s="51"/>
      <c r="GU781" s="51"/>
      <c r="GV781" s="51"/>
      <c r="GW781" s="51"/>
      <c r="GX781" s="51"/>
      <c r="GY781" s="51"/>
      <c r="GZ781" s="51"/>
      <c r="HA781" s="51"/>
      <c r="HB781" s="51"/>
      <c r="HC781" s="51"/>
      <c r="HD781" s="51"/>
      <c r="HE781" s="51"/>
      <c r="HF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c r="BZ782" s="51"/>
      <c r="CA782" s="51"/>
      <c r="CB782" s="51"/>
      <c r="CC782" s="51"/>
      <c r="CD782" s="51"/>
      <c r="CE782" s="51"/>
      <c r="CF782" s="51"/>
      <c r="CG782" s="51"/>
      <c r="CH782" s="51"/>
      <c r="CI782" s="51"/>
      <c r="CJ782" s="51"/>
      <c r="CK782" s="51"/>
      <c r="CL782" s="51"/>
      <c r="CM782" s="51"/>
      <c r="CN782" s="51"/>
      <c r="CO782" s="51"/>
      <c r="CP782" s="51"/>
      <c r="CQ782" s="51"/>
      <c r="CR782" s="51"/>
      <c r="CS782" s="51"/>
      <c r="CT782" s="51"/>
      <c r="CU782" s="51"/>
      <c r="CV782" s="51"/>
      <c r="CW782" s="51"/>
      <c r="CX782" s="51"/>
      <c r="CY782" s="51"/>
      <c r="CZ782" s="51"/>
      <c r="DA782" s="51"/>
      <c r="DB782" s="51"/>
      <c r="DC782" s="51"/>
      <c r="DD782" s="51"/>
      <c r="DE782" s="51"/>
      <c r="DF782" s="51"/>
      <c r="DG782" s="51"/>
      <c r="DH782" s="51"/>
      <c r="DI782" s="51"/>
      <c r="DJ782" s="51"/>
      <c r="DK782" s="51"/>
      <c r="DL782" s="51"/>
      <c r="DM782" s="51"/>
      <c r="DN782" s="51"/>
      <c r="DO782" s="51"/>
      <c r="DP782" s="51"/>
      <c r="DQ782" s="51"/>
      <c r="DR782" s="51"/>
      <c r="DS782" s="51"/>
      <c r="DT782" s="51"/>
      <c r="DU782" s="51"/>
      <c r="DV782" s="51"/>
      <c r="DW782" s="51"/>
      <c r="DX782" s="51"/>
      <c r="DY782" s="51"/>
      <c r="DZ782" s="51"/>
      <c r="EA782" s="51"/>
      <c r="EB782" s="51"/>
      <c r="EC782" s="51"/>
      <c r="ED782" s="51"/>
      <c r="EE782" s="51"/>
      <c r="EF782" s="51"/>
      <c r="EG782" s="51"/>
      <c r="EH782" s="51"/>
      <c r="EI782" s="51"/>
      <c r="EJ782" s="51"/>
      <c r="EK782" s="51"/>
      <c r="EL782" s="51"/>
      <c r="EM782" s="51"/>
      <c r="EN782" s="51"/>
      <c r="EO782" s="51"/>
      <c r="EP782" s="51"/>
      <c r="EQ782" s="51"/>
      <c r="ER782" s="51"/>
      <c r="ES782" s="51"/>
      <c r="ET782" s="51"/>
      <c r="EU782" s="51"/>
      <c r="EV782" s="51"/>
      <c r="EW782" s="51"/>
      <c r="EX782" s="51"/>
      <c r="EY782" s="51"/>
      <c r="EZ782" s="51"/>
      <c r="FA782" s="51"/>
      <c r="FB782" s="51"/>
      <c r="FC782" s="51"/>
      <c r="FD782" s="51"/>
      <c r="FE782" s="51"/>
      <c r="FF782" s="51"/>
      <c r="FG782" s="51"/>
      <c r="FH782" s="51"/>
      <c r="FI782" s="51"/>
      <c r="FJ782" s="51"/>
      <c r="FK782" s="51"/>
      <c r="FL782" s="51"/>
      <c r="FM782" s="51"/>
      <c r="FN782" s="51"/>
      <c r="FO782" s="51"/>
      <c r="FP782" s="51"/>
      <c r="FQ782" s="51"/>
      <c r="FR782" s="51"/>
      <c r="FS782" s="51"/>
      <c r="FT782" s="51"/>
      <c r="FU782" s="51"/>
      <c r="FV782" s="51"/>
      <c r="FW782" s="51"/>
      <c r="FX782" s="51"/>
      <c r="FY782" s="51"/>
      <c r="FZ782" s="51"/>
      <c r="GA782" s="51"/>
      <c r="GB782" s="51"/>
      <c r="GC782" s="51"/>
      <c r="GD782" s="51"/>
      <c r="GE782" s="51"/>
      <c r="GF782" s="51"/>
      <c r="GG782" s="51"/>
      <c r="GH782" s="51"/>
      <c r="GI782" s="51"/>
      <c r="GJ782" s="51"/>
      <c r="GK782" s="51"/>
      <c r="GL782" s="51"/>
      <c r="GM782" s="51"/>
      <c r="GN782" s="51"/>
      <c r="GO782" s="51"/>
      <c r="GP782" s="51"/>
      <c r="GQ782" s="51"/>
      <c r="GR782" s="51"/>
      <c r="GS782" s="51"/>
      <c r="GT782" s="51"/>
      <c r="GU782" s="51"/>
      <c r="GV782" s="51"/>
      <c r="GW782" s="51"/>
      <c r="GX782" s="51"/>
      <c r="GY782" s="51"/>
      <c r="GZ782" s="51"/>
      <c r="HA782" s="51"/>
      <c r="HB782" s="51"/>
      <c r="HC782" s="51"/>
      <c r="HD782" s="51"/>
      <c r="HE782" s="51"/>
      <c r="HF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1"/>
      <c r="BZ783" s="51"/>
      <c r="CA783" s="51"/>
      <c r="CB783" s="51"/>
      <c r="CC783" s="51"/>
      <c r="CD783" s="51"/>
      <c r="CE783" s="51"/>
      <c r="CF783" s="51"/>
      <c r="CG783" s="51"/>
      <c r="CH783" s="51"/>
      <c r="CI783" s="51"/>
      <c r="CJ783" s="51"/>
      <c r="CK783" s="51"/>
      <c r="CL783" s="51"/>
      <c r="CM783" s="51"/>
      <c r="CN783" s="51"/>
      <c r="CO783" s="51"/>
      <c r="CP783" s="51"/>
      <c r="CQ783" s="51"/>
      <c r="CR783" s="51"/>
      <c r="CS783" s="51"/>
      <c r="CT783" s="51"/>
      <c r="CU783" s="51"/>
      <c r="CV783" s="51"/>
      <c r="CW783" s="51"/>
      <c r="CX783" s="51"/>
      <c r="CY783" s="51"/>
      <c r="CZ783" s="51"/>
      <c r="DA783" s="51"/>
      <c r="DB783" s="51"/>
      <c r="DC783" s="51"/>
      <c r="DD783" s="51"/>
      <c r="DE783" s="51"/>
      <c r="DF783" s="51"/>
      <c r="DG783" s="51"/>
      <c r="DH783" s="51"/>
      <c r="DI783" s="51"/>
      <c r="DJ783" s="51"/>
      <c r="DK783" s="51"/>
      <c r="DL783" s="51"/>
      <c r="DM783" s="51"/>
      <c r="DN783" s="51"/>
      <c r="DO783" s="51"/>
      <c r="DP783" s="51"/>
      <c r="DQ783" s="51"/>
      <c r="DR783" s="51"/>
      <c r="DS783" s="51"/>
      <c r="DT783" s="51"/>
      <c r="DU783" s="51"/>
      <c r="DV783" s="51"/>
      <c r="DW783" s="51"/>
      <c r="DX783" s="51"/>
      <c r="DY783" s="51"/>
      <c r="DZ783" s="51"/>
      <c r="EA783" s="51"/>
      <c r="EB783" s="51"/>
      <c r="EC783" s="51"/>
      <c r="ED783" s="51"/>
      <c r="EE783" s="51"/>
      <c r="EF783" s="51"/>
      <c r="EG783" s="51"/>
      <c r="EH783" s="51"/>
      <c r="EI783" s="51"/>
      <c r="EJ783" s="51"/>
      <c r="EK783" s="51"/>
      <c r="EL783" s="51"/>
      <c r="EM783" s="51"/>
      <c r="EN783" s="51"/>
      <c r="EO783" s="51"/>
      <c r="EP783" s="51"/>
      <c r="EQ783" s="51"/>
      <c r="ER783" s="51"/>
      <c r="ES783" s="51"/>
      <c r="ET783" s="51"/>
      <c r="EU783" s="51"/>
      <c r="EV783" s="51"/>
      <c r="EW783" s="51"/>
      <c r="EX783" s="51"/>
      <c r="EY783" s="51"/>
      <c r="EZ783" s="51"/>
      <c r="FA783" s="51"/>
      <c r="FB783" s="51"/>
      <c r="FC783" s="51"/>
      <c r="FD783" s="51"/>
      <c r="FE783" s="51"/>
      <c r="FF783" s="51"/>
      <c r="FG783" s="51"/>
      <c r="FH783" s="51"/>
      <c r="FI783" s="51"/>
      <c r="FJ783" s="51"/>
      <c r="FK783" s="51"/>
      <c r="FL783" s="51"/>
      <c r="FM783" s="51"/>
      <c r="FN783" s="51"/>
      <c r="FO783" s="51"/>
      <c r="FP783" s="51"/>
      <c r="FQ783" s="51"/>
      <c r="FR783" s="51"/>
      <c r="FS783" s="51"/>
      <c r="FT783" s="51"/>
      <c r="FU783" s="51"/>
      <c r="FV783" s="51"/>
      <c r="FW783" s="51"/>
      <c r="FX783" s="51"/>
      <c r="FY783" s="51"/>
      <c r="FZ783" s="51"/>
      <c r="GA783" s="51"/>
      <c r="GB783" s="51"/>
      <c r="GC783" s="51"/>
      <c r="GD783" s="51"/>
      <c r="GE783" s="51"/>
      <c r="GF783" s="51"/>
      <c r="GG783" s="51"/>
      <c r="GH783" s="51"/>
      <c r="GI783" s="51"/>
      <c r="GJ783" s="51"/>
      <c r="GK783" s="51"/>
      <c r="GL783" s="51"/>
      <c r="GM783" s="51"/>
      <c r="GN783" s="51"/>
      <c r="GO783" s="51"/>
      <c r="GP783" s="51"/>
      <c r="GQ783" s="51"/>
      <c r="GR783" s="51"/>
      <c r="GS783" s="51"/>
      <c r="GT783" s="51"/>
      <c r="GU783" s="51"/>
      <c r="GV783" s="51"/>
      <c r="GW783" s="51"/>
      <c r="GX783" s="51"/>
      <c r="GY783" s="51"/>
      <c r="GZ783" s="51"/>
      <c r="HA783" s="51"/>
      <c r="HB783" s="51"/>
      <c r="HC783" s="51"/>
      <c r="HD783" s="51"/>
      <c r="HE783" s="51"/>
      <c r="HF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1"/>
      <c r="BZ784" s="51"/>
      <c r="CA784" s="51"/>
      <c r="CB784" s="51"/>
      <c r="CC784" s="51"/>
      <c r="CD784" s="51"/>
      <c r="CE784" s="51"/>
      <c r="CF784" s="51"/>
      <c r="CG784" s="51"/>
      <c r="CH784" s="51"/>
      <c r="CI784" s="51"/>
      <c r="CJ784" s="51"/>
      <c r="CK784" s="51"/>
      <c r="CL784" s="51"/>
      <c r="CM784" s="51"/>
      <c r="CN784" s="51"/>
      <c r="CO784" s="51"/>
      <c r="CP784" s="51"/>
      <c r="CQ784" s="51"/>
      <c r="CR784" s="51"/>
      <c r="CS784" s="51"/>
      <c r="CT784" s="51"/>
      <c r="CU784" s="51"/>
      <c r="CV784" s="51"/>
      <c r="CW784" s="51"/>
      <c r="CX784" s="51"/>
      <c r="CY784" s="51"/>
      <c r="CZ784" s="51"/>
      <c r="DA784" s="51"/>
      <c r="DB784" s="51"/>
      <c r="DC784" s="51"/>
      <c r="DD784" s="51"/>
      <c r="DE784" s="51"/>
      <c r="DF784" s="51"/>
      <c r="DG784" s="51"/>
      <c r="DH784" s="51"/>
      <c r="DI784" s="51"/>
      <c r="DJ784" s="51"/>
      <c r="DK784" s="51"/>
      <c r="DL784" s="51"/>
      <c r="DM784" s="51"/>
      <c r="DN784" s="51"/>
      <c r="DO784" s="51"/>
      <c r="DP784" s="51"/>
      <c r="DQ784" s="51"/>
      <c r="DR784" s="51"/>
      <c r="DS784" s="51"/>
      <c r="DT784" s="51"/>
      <c r="DU784" s="51"/>
      <c r="DV784" s="51"/>
      <c r="DW784" s="51"/>
      <c r="DX784" s="51"/>
      <c r="DY784" s="51"/>
      <c r="DZ784" s="51"/>
      <c r="EA784" s="51"/>
      <c r="EB784" s="51"/>
      <c r="EC784" s="51"/>
      <c r="ED784" s="51"/>
      <c r="EE784" s="51"/>
      <c r="EF784" s="51"/>
      <c r="EG784" s="51"/>
      <c r="EH784" s="51"/>
      <c r="EI784" s="51"/>
      <c r="EJ784" s="51"/>
      <c r="EK784" s="51"/>
      <c r="EL784" s="51"/>
      <c r="EM784" s="51"/>
      <c r="EN784" s="51"/>
      <c r="EO784" s="51"/>
      <c r="EP784" s="51"/>
      <c r="EQ784" s="51"/>
      <c r="ER784" s="51"/>
      <c r="ES784" s="51"/>
      <c r="ET784" s="51"/>
      <c r="EU784" s="51"/>
      <c r="EV784" s="51"/>
      <c r="EW784" s="51"/>
      <c r="EX784" s="51"/>
      <c r="EY784" s="51"/>
      <c r="EZ784" s="51"/>
      <c r="FA784" s="51"/>
      <c r="FB784" s="51"/>
      <c r="FC784" s="51"/>
      <c r="FD784" s="51"/>
      <c r="FE784" s="51"/>
      <c r="FF784" s="51"/>
      <c r="FG784" s="51"/>
      <c r="FH784" s="51"/>
      <c r="FI784" s="51"/>
      <c r="FJ784" s="51"/>
      <c r="FK784" s="51"/>
      <c r="FL784" s="51"/>
      <c r="FM784" s="51"/>
      <c r="FN784" s="51"/>
      <c r="FO784" s="51"/>
      <c r="FP784" s="51"/>
      <c r="FQ784" s="51"/>
      <c r="FR784" s="51"/>
      <c r="FS784" s="51"/>
      <c r="FT784" s="51"/>
      <c r="FU784" s="51"/>
      <c r="FV784" s="51"/>
      <c r="FW784" s="51"/>
      <c r="FX784" s="51"/>
      <c r="FY784" s="51"/>
      <c r="FZ784" s="51"/>
      <c r="GA784" s="51"/>
      <c r="GB784" s="51"/>
      <c r="GC784" s="51"/>
      <c r="GD784" s="51"/>
      <c r="GE784" s="51"/>
      <c r="GF784" s="51"/>
      <c r="GG784" s="51"/>
      <c r="GH784" s="51"/>
      <c r="GI784" s="51"/>
      <c r="GJ784" s="51"/>
      <c r="GK784" s="51"/>
      <c r="GL784" s="51"/>
      <c r="GM784" s="51"/>
      <c r="GN784" s="51"/>
      <c r="GO784" s="51"/>
      <c r="GP784" s="51"/>
      <c r="GQ784" s="51"/>
      <c r="GR784" s="51"/>
      <c r="GS784" s="51"/>
      <c r="GT784" s="51"/>
      <c r="GU784" s="51"/>
      <c r="GV784" s="51"/>
      <c r="GW784" s="51"/>
      <c r="GX784" s="51"/>
      <c r="GY784" s="51"/>
      <c r="GZ784" s="51"/>
      <c r="HA784" s="51"/>
      <c r="HB784" s="51"/>
      <c r="HC784" s="51"/>
      <c r="HD784" s="51"/>
      <c r="HE784" s="51"/>
      <c r="HF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1"/>
      <c r="BZ785" s="51"/>
      <c r="CA785" s="51"/>
      <c r="CB785" s="51"/>
      <c r="CC785" s="51"/>
      <c r="CD785" s="51"/>
      <c r="CE785" s="51"/>
      <c r="CF785" s="51"/>
      <c r="CG785" s="51"/>
      <c r="CH785" s="51"/>
      <c r="CI785" s="51"/>
      <c r="CJ785" s="51"/>
      <c r="CK785" s="51"/>
      <c r="CL785" s="51"/>
      <c r="CM785" s="51"/>
      <c r="CN785" s="51"/>
      <c r="CO785" s="51"/>
      <c r="CP785" s="51"/>
      <c r="CQ785" s="51"/>
      <c r="CR785" s="51"/>
      <c r="CS785" s="51"/>
      <c r="CT785" s="51"/>
      <c r="CU785" s="51"/>
      <c r="CV785" s="51"/>
      <c r="CW785" s="51"/>
      <c r="CX785" s="51"/>
      <c r="CY785" s="51"/>
      <c r="CZ785" s="51"/>
      <c r="DA785" s="51"/>
      <c r="DB785" s="51"/>
      <c r="DC785" s="51"/>
      <c r="DD785" s="51"/>
      <c r="DE785" s="51"/>
      <c r="DF785" s="51"/>
      <c r="DG785" s="51"/>
      <c r="DH785" s="51"/>
      <c r="DI785" s="51"/>
      <c r="DJ785" s="51"/>
      <c r="DK785" s="51"/>
      <c r="DL785" s="51"/>
      <c r="DM785" s="51"/>
      <c r="DN785" s="51"/>
      <c r="DO785" s="51"/>
      <c r="DP785" s="51"/>
      <c r="DQ785" s="51"/>
      <c r="DR785" s="51"/>
      <c r="DS785" s="51"/>
      <c r="DT785" s="51"/>
      <c r="DU785" s="51"/>
      <c r="DV785" s="51"/>
      <c r="DW785" s="51"/>
      <c r="DX785" s="51"/>
      <c r="DY785" s="51"/>
      <c r="DZ785" s="51"/>
      <c r="EA785" s="51"/>
      <c r="EB785" s="51"/>
      <c r="EC785" s="51"/>
      <c r="ED785" s="51"/>
      <c r="EE785" s="51"/>
      <c r="EF785" s="51"/>
      <c r="EG785" s="51"/>
      <c r="EH785" s="51"/>
      <c r="EI785" s="51"/>
      <c r="EJ785" s="51"/>
      <c r="EK785" s="51"/>
      <c r="EL785" s="51"/>
      <c r="EM785" s="51"/>
      <c r="EN785" s="51"/>
      <c r="EO785" s="51"/>
      <c r="EP785" s="51"/>
      <c r="EQ785" s="51"/>
      <c r="ER785" s="51"/>
      <c r="ES785" s="51"/>
      <c r="ET785" s="51"/>
      <c r="EU785" s="51"/>
      <c r="EV785" s="51"/>
      <c r="EW785" s="51"/>
      <c r="EX785" s="51"/>
      <c r="EY785" s="51"/>
      <c r="EZ785" s="51"/>
      <c r="FA785" s="51"/>
      <c r="FB785" s="51"/>
      <c r="FC785" s="51"/>
      <c r="FD785" s="51"/>
      <c r="FE785" s="51"/>
      <c r="FF785" s="51"/>
      <c r="FG785" s="51"/>
      <c r="FH785" s="51"/>
      <c r="FI785" s="51"/>
      <c r="FJ785" s="51"/>
      <c r="FK785" s="51"/>
      <c r="FL785" s="51"/>
      <c r="FM785" s="51"/>
      <c r="FN785" s="51"/>
      <c r="FO785" s="51"/>
      <c r="FP785" s="51"/>
      <c r="FQ785" s="51"/>
      <c r="FR785" s="51"/>
      <c r="FS785" s="51"/>
      <c r="FT785" s="51"/>
      <c r="FU785" s="51"/>
      <c r="FV785" s="51"/>
      <c r="FW785" s="51"/>
      <c r="FX785" s="51"/>
      <c r="FY785" s="51"/>
      <c r="FZ785" s="51"/>
      <c r="GA785" s="51"/>
      <c r="GB785" s="51"/>
      <c r="GC785" s="51"/>
      <c r="GD785" s="51"/>
      <c r="GE785" s="51"/>
      <c r="GF785" s="51"/>
      <c r="GG785" s="51"/>
      <c r="GH785" s="51"/>
      <c r="GI785" s="51"/>
      <c r="GJ785" s="51"/>
      <c r="GK785" s="51"/>
      <c r="GL785" s="51"/>
      <c r="GM785" s="51"/>
      <c r="GN785" s="51"/>
      <c r="GO785" s="51"/>
      <c r="GP785" s="51"/>
      <c r="GQ785" s="51"/>
      <c r="GR785" s="51"/>
      <c r="GS785" s="51"/>
      <c r="GT785" s="51"/>
      <c r="GU785" s="51"/>
      <c r="GV785" s="51"/>
      <c r="GW785" s="51"/>
      <c r="GX785" s="51"/>
      <c r="GY785" s="51"/>
      <c r="GZ785" s="51"/>
      <c r="HA785" s="51"/>
      <c r="HB785" s="51"/>
      <c r="HC785" s="51"/>
      <c r="HD785" s="51"/>
      <c r="HE785" s="51"/>
      <c r="HF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1"/>
      <c r="BZ786" s="51"/>
      <c r="CA786" s="51"/>
      <c r="CB786" s="51"/>
      <c r="CC786" s="51"/>
      <c r="CD786" s="51"/>
      <c r="CE786" s="51"/>
      <c r="CF786" s="51"/>
      <c r="CG786" s="51"/>
      <c r="CH786" s="51"/>
      <c r="CI786" s="51"/>
      <c r="CJ786" s="51"/>
      <c r="CK786" s="51"/>
      <c r="CL786" s="51"/>
      <c r="CM786" s="51"/>
      <c r="CN786" s="51"/>
      <c r="CO786" s="51"/>
      <c r="CP786" s="51"/>
      <c r="CQ786" s="51"/>
      <c r="CR786" s="51"/>
      <c r="CS786" s="51"/>
      <c r="CT786" s="51"/>
      <c r="CU786" s="51"/>
      <c r="CV786" s="51"/>
      <c r="CW786" s="51"/>
      <c r="CX786" s="51"/>
      <c r="CY786" s="51"/>
      <c r="CZ786" s="51"/>
      <c r="DA786" s="51"/>
      <c r="DB786" s="51"/>
      <c r="DC786" s="51"/>
      <c r="DD786" s="51"/>
      <c r="DE786" s="51"/>
      <c r="DF786" s="51"/>
      <c r="DG786" s="51"/>
      <c r="DH786" s="51"/>
      <c r="DI786" s="51"/>
      <c r="DJ786" s="51"/>
      <c r="DK786" s="51"/>
      <c r="DL786" s="51"/>
      <c r="DM786" s="51"/>
      <c r="DN786" s="51"/>
      <c r="DO786" s="51"/>
      <c r="DP786" s="51"/>
      <c r="DQ786" s="51"/>
      <c r="DR786" s="51"/>
      <c r="DS786" s="51"/>
      <c r="DT786" s="51"/>
      <c r="DU786" s="51"/>
      <c r="DV786" s="51"/>
      <c r="DW786" s="51"/>
      <c r="DX786" s="51"/>
      <c r="DY786" s="51"/>
      <c r="DZ786" s="51"/>
      <c r="EA786" s="51"/>
      <c r="EB786" s="51"/>
      <c r="EC786" s="51"/>
      <c r="ED786" s="51"/>
      <c r="EE786" s="51"/>
      <c r="EF786" s="51"/>
      <c r="EG786" s="51"/>
      <c r="EH786" s="51"/>
      <c r="EI786" s="51"/>
      <c r="EJ786" s="51"/>
      <c r="EK786" s="51"/>
      <c r="EL786" s="51"/>
      <c r="EM786" s="51"/>
      <c r="EN786" s="51"/>
      <c r="EO786" s="51"/>
      <c r="EP786" s="51"/>
      <c r="EQ786" s="51"/>
      <c r="ER786" s="51"/>
      <c r="ES786" s="51"/>
      <c r="ET786" s="51"/>
      <c r="EU786" s="51"/>
      <c r="EV786" s="51"/>
      <c r="EW786" s="51"/>
      <c r="EX786" s="51"/>
      <c r="EY786" s="51"/>
      <c r="EZ786" s="51"/>
      <c r="FA786" s="51"/>
      <c r="FB786" s="51"/>
      <c r="FC786" s="51"/>
      <c r="FD786" s="51"/>
      <c r="FE786" s="51"/>
      <c r="FF786" s="51"/>
      <c r="FG786" s="51"/>
      <c r="FH786" s="51"/>
      <c r="FI786" s="51"/>
      <c r="FJ786" s="51"/>
      <c r="FK786" s="51"/>
      <c r="FL786" s="51"/>
      <c r="FM786" s="51"/>
      <c r="FN786" s="51"/>
      <c r="FO786" s="51"/>
      <c r="FP786" s="51"/>
      <c r="FQ786" s="51"/>
      <c r="FR786" s="51"/>
      <c r="FS786" s="51"/>
      <c r="FT786" s="51"/>
      <c r="FU786" s="51"/>
      <c r="FV786" s="51"/>
      <c r="FW786" s="51"/>
      <c r="FX786" s="51"/>
      <c r="FY786" s="51"/>
      <c r="FZ786" s="51"/>
      <c r="GA786" s="51"/>
      <c r="GB786" s="51"/>
      <c r="GC786" s="51"/>
      <c r="GD786" s="51"/>
      <c r="GE786" s="51"/>
      <c r="GF786" s="51"/>
      <c r="GG786" s="51"/>
      <c r="GH786" s="51"/>
      <c r="GI786" s="51"/>
      <c r="GJ786" s="51"/>
      <c r="GK786" s="51"/>
      <c r="GL786" s="51"/>
      <c r="GM786" s="51"/>
      <c r="GN786" s="51"/>
      <c r="GO786" s="51"/>
      <c r="GP786" s="51"/>
      <c r="GQ786" s="51"/>
      <c r="GR786" s="51"/>
      <c r="GS786" s="51"/>
      <c r="GT786" s="51"/>
      <c r="GU786" s="51"/>
      <c r="GV786" s="51"/>
      <c r="GW786" s="51"/>
      <c r="GX786" s="51"/>
      <c r="GY786" s="51"/>
      <c r="GZ786" s="51"/>
      <c r="HA786" s="51"/>
      <c r="HB786" s="51"/>
      <c r="HC786" s="51"/>
      <c r="HD786" s="51"/>
      <c r="HE786" s="51"/>
      <c r="HF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c r="BZ787" s="51"/>
      <c r="CA787" s="51"/>
      <c r="CB787" s="51"/>
      <c r="CC787" s="51"/>
      <c r="CD787" s="51"/>
      <c r="CE787" s="51"/>
      <c r="CF787" s="51"/>
      <c r="CG787" s="51"/>
      <c r="CH787" s="51"/>
      <c r="CI787" s="51"/>
      <c r="CJ787" s="51"/>
      <c r="CK787" s="51"/>
      <c r="CL787" s="51"/>
      <c r="CM787" s="51"/>
      <c r="CN787" s="51"/>
      <c r="CO787" s="51"/>
      <c r="CP787" s="51"/>
      <c r="CQ787" s="51"/>
      <c r="CR787" s="51"/>
      <c r="CS787" s="51"/>
      <c r="CT787" s="51"/>
      <c r="CU787" s="51"/>
      <c r="CV787" s="51"/>
      <c r="CW787" s="51"/>
      <c r="CX787" s="51"/>
      <c r="CY787" s="51"/>
      <c r="CZ787" s="51"/>
      <c r="DA787" s="51"/>
      <c r="DB787" s="51"/>
      <c r="DC787" s="51"/>
      <c r="DD787" s="51"/>
      <c r="DE787" s="51"/>
      <c r="DF787" s="51"/>
      <c r="DG787" s="51"/>
      <c r="DH787" s="51"/>
      <c r="DI787" s="51"/>
      <c r="DJ787" s="51"/>
      <c r="DK787" s="51"/>
      <c r="DL787" s="51"/>
      <c r="DM787" s="51"/>
      <c r="DN787" s="51"/>
      <c r="DO787" s="51"/>
      <c r="DP787" s="51"/>
      <c r="DQ787" s="51"/>
      <c r="DR787" s="51"/>
      <c r="DS787" s="51"/>
      <c r="DT787" s="51"/>
      <c r="DU787" s="51"/>
      <c r="DV787" s="51"/>
      <c r="DW787" s="51"/>
      <c r="DX787" s="51"/>
      <c r="DY787" s="51"/>
      <c r="DZ787" s="51"/>
      <c r="EA787" s="51"/>
      <c r="EB787" s="51"/>
      <c r="EC787" s="51"/>
      <c r="ED787" s="51"/>
      <c r="EE787" s="51"/>
      <c r="EF787" s="51"/>
      <c r="EG787" s="51"/>
      <c r="EH787" s="51"/>
      <c r="EI787" s="51"/>
      <c r="EJ787" s="51"/>
      <c r="EK787" s="51"/>
      <c r="EL787" s="51"/>
      <c r="EM787" s="51"/>
      <c r="EN787" s="51"/>
      <c r="EO787" s="51"/>
      <c r="EP787" s="51"/>
      <c r="EQ787" s="51"/>
      <c r="ER787" s="51"/>
      <c r="ES787" s="51"/>
      <c r="ET787" s="51"/>
      <c r="EU787" s="51"/>
      <c r="EV787" s="51"/>
      <c r="EW787" s="51"/>
      <c r="EX787" s="51"/>
      <c r="EY787" s="51"/>
      <c r="EZ787" s="51"/>
      <c r="FA787" s="51"/>
      <c r="FB787" s="51"/>
      <c r="FC787" s="51"/>
      <c r="FD787" s="51"/>
      <c r="FE787" s="51"/>
      <c r="FF787" s="51"/>
      <c r="FG787" s="51"/>
      <c r="FH787" s="51"/>
      <c r="FI787" s="51"/>
      <c r="FJ787" s="51"/>
      <c r="FK787" s="51"/>
      <c r="FL787" s="51"/>
      <c r="FM787" s="51"/>
      <c r="FN787" s="51"/>
      <c r="FO787" s="51"/>
      <c r="FP787" s="51"/>
      <c r="FQ787" s="51"/>
      <c r="FR787" s="51"/>
      <c r="FS787" s="51"/>
      <c r="FT787" s="51"/>
      <c r="FU787" s="51"/>
      <c r="FV787" s="51"/>
      <c r="FW787" s="51"/>
      <c r="FX787" s="51"/>
      <c r="FY787" s="51"/>
      <c r="FZ787" s="51"/>
      <c r="GA787" s="51"/>
      <c r="GB787" s="51"/>
      <c r="GC787" s="51"/>
      <c r="GD787" s="51"/>
      <c r="GE787" s="51"/>
      <c r="GF787" s="51"/>
      <c r="GG787" s="51"/>
      <c r="GH787" s="51"/>
      <c r="GI787" s="51"/>
      <c r="GJ787" s="51"/>
      <c r="GK787" s="51"/>
      <c r="GL787" s="51"/>
      <c r="GM787" s="51"/>
      <c r="GN787" s="51"/>
      <c r="GO787" s="51"/>
      <c r="GP787" s="51"/>
      <c r="GQ787" s="51"/>
      <c r="GR787" s="51"/>
      <c r="GS787" s="51"/>
      <c r="GT787" s="51"/>
      <c r="GU787" s="51"/>
      <c r="GV787" s="51"/>
      <c r="GW787" s="51"/>
      <c r="GX787" s="51"/>
      <c r="GY787" s="51"/>
      <c r="GZ787" s="51"/>
      <c r="HA787" s="51"/>
      <c r="HB787" s="51"/>
      <c r="HC787" s="51"/>
      <c r="HD787" s="51"/>
      <c r="HE787" s="51"/>
      <c r="HF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1"/>
      <c r="BZ788" s="51"/>
      <c r="CA788" s="51"/>
      <c r="CB788" s="51"/>
      <c r="CC788" s="51"/>
      <c r="CD788" s="51"/>
      <c r="CE788" s="51"/>
      <c r="CF788" s="51"/>
      <c r="CG788" s="51"/>
      <c r="CH788" s="51"/>
      <c r="CI788" s="51"/>
      <c r="CJ788" s="51"/>
      <c r="CK788" s="51"/>
      <c r="CL788" s="51"/>
      <c r="CM788" s="51"/>
      <c r="CN788" s="51"/>
      <c r="CO788" s="51"/>
      <c r="CP788" s="51"/>
      <c r="CQ788" s="51"/>
      <c r="CR788" s="51"/>
      <c r="CS788" s="51"/>
      <c r="CT788" s="51"/>
      <c r="CU788" s="51"/>
      <c r="CV788" s="51"/>
      <c r="CW788" s="51"/>
      <c r="CX788" s="51"/>
      <c r="CY788" s="51"/>
      <c r="CZ788" s="51"/>
      <c r="DA788" s="51"/>
      <c r="DB788" s="51"/>
      <c r="DC788" s="51"/>
      <c r="DD788" s="51"/>
      <c r="DE788" s="51"/>
      <c r="DF788" s="51"/>
      <c r="DG788" s="51"/>
      <c r="DH788" s="51"/>
      <c r="DI788" s="51"/>
      <c r="DJ788" s="51"/>
      <c r="DK788" s="51"/>
      <c r="DL788" s="51"/>
      <c r="DM788" s="51"/>
      <c r="DN788" s="51"/>
      <c r="DO788" s="51"/>
      <c r="DP788" s="51"/>
      <c r="DQ788" s="51"/>
      <c r="DR788" s="51"/>
      <c r="DS788" s="51"/>
      <c r="DT788" s="51"/>
      <c r="DU788" s="51"/>
      <c r="DV788" s="51"/>
      <c r="DW788" s="51"/>
      <c r="DX788" s="51"/>
      <c r="DY788" s="51"/>
      <c r="DZ788" s="51"/>
      <c r="EA788" s="51"/>
      <c r="EB788" s="51"/>
      <c r="EC788" s="51"/>
      <c r="ED788" s="51"/>
      <c r="EE788" s="51"/>
      <c r="EF788" s="51"/>
      <c r="EG788" s="51"/>
      <c r="EH788" s="51"/>
      <c r="EI788" s="51"/>
      <c r="EJ788" s="51"/>
      <c r="EK788" s="51"/>
      <c r="EL788" s="51"/>
      <c r="EM788" s="51"/>
      <c r="EN788" s="51"/>
      <c r="EO788" s="51"/>
      <c r="EP788" s="51"/>
      <c r="EQ788" s="51"/>
      <c r="ER788" s="51"/>
      <c r="ES788" s="51"/>
      <c r="ET788" s="51"/>
      <c r="EU788" s="51"/>
      <c r="EV788" s="51"/>
      <c r="EW788" s="51"/>
      <c r="EX788" s="51"/>
      <c r="EY788" s="51"/>
      <c r="EZ788" s="51"/>
      <c r="FA788" s="51"/>
      <c r="FB788" s="51"/>
      <c r="FC788" s="51"/>
      <c r="FD788" s="51"/>
      <c r="FE788" s="51"/>
      <c r="FF788" s="51"/>
      <c r="FG788" s="51"/>
      <c r="FH788" s="51"/>
      <c r="FI788" s="51"/>
      <c r="FJ788" s="51"/>
      <c r="FK788" s="51"/>
      <c r="FL788" s="51"/>
      <c r="FM788" s="51"/>
      <c r="FN788" s="51"/>
      <c r="FO788" s="51"/>
      <c r="FP788" s="51"/>
      <c r="FQ788" s="51"/>
      <c r="FR788" s="51"/>
      <c r="FS788" s="51"/>
      <c r="FT788" s="51"/>
      <c r="FU788" s="51"/>
      <c r="FV788" s="51"/>
      <c r="FW788" s="51"/>
      <c r="FX788" s="51"/>
      <c r="FY788" s="51"/>
      <c r="FZ788" s="51"/>
      <c r="GA788" s="51"/>
      <c r="GB788" s="51"/>
      <c r="GC788" s="51"/>
      <c r="GD788" s="51"/>
      <c r="GE788" s="51"/>
      <c r="GF788" s="51"/>
      <c r="GG788" s="51"/>
      <c r="GH788" s="51"/>
      <c r="GI788" s="51"/>
      <c r="GJ788" s="51"/>
      <c r="GK788" s="51"/>
      <c r="GL788" s="51"/>
      <c r="GM788" s="51"/>
      <c r="GN788" s="51"/>
      <c r="GO788" s="51"/>
      <c r="GP788" s="51"/>
      <c r="GQ788" s="51"/>
      <c r="GR788" s="51"/>
      <c r="GS788" s="51"/>
      <c r="GT788" s="51"/>
      <c r="GU788" s="51"/>
      <c r="GV788" s="51"/>
      <c r="GW788" s="51"/>
      <c r="GX788" s="51"/>
      <c r="GY788" s="51"/>
      <c r="GZ788" s="51"/>
      <c r="HA788" s="51"/>
      <c r="HB788" s="51"/>
      <c r="HC788" s="51"/>
      <c r="HD788" s="51"/>
      <c r="HE788" s="51"/>
      <c r="HF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1"/>
      <c r="BZ789" s="51"/>
      <c r="CA789" s="51"/>
      <c r="CB789" s="51"/>
      <c r="CC789" s="51"/>
      <c r="CD789" s="51"/>
      <c r="CE789" s="51"/>
      <c r="CF789" s="51"/>
      <c r="CG789" s="51"/>
      <c r="CH789" s="51"/>
      <c r="CI789" s="51"/>
      <c r="CJ789" s="51"/>
      <c r="CK789" s="51"/>
      <c r="CL789" s="51"/>
      <c r="CM789" s="51"/>
      <c r="CN789" s="51"/>
      <c r="CO789" s="51"/>
      <c r="CP789" s="51"/>
      <c r="CQ789" s="51"/>
      <c r="CR789" s="51"/>
      <c r="CS789" s="51"/>
      <c r="CT789" s="51"/>
      <c r="CU789" s="51"/>
      <c r="CV789" s="51"/>
      <c r="CW789" s="51"/>
      <c r="CX789" s="51"/>
      <c r="CY789" s="51"/>
      <c r="CZ789" s="51"/>
      <c r="DA789" s="51"/>
      <c r="DB789" s="51"/>
      <c r="DC789" s="51"/>
      <c r="DD789" s="51"/>
      <c r="DE789" s="51"/>
      <c r="DF789" s="51"/>
      <c r="DG789" s="51"/>
      <c r="DH789" s="51"/>
      <c r="DI789" s="51"/>
      <c r="DJ789" s="51"/>
      <c r="DK789" s="51"/>
      <c r="DL789" s="51"/>
      <c r="DM789" s="51"/>
      <c r="DN789" s="51"/>
      <c r="DO789" s="51"/>
      <c r="DP789" s="51"/>
      <c r="DQ789" s="51"/>
      <c r="DR789" s="51"/>
      <c r="DS789" s="51"/>
      <c r="DT789" s="51"/>
      <c r="DU789" s="51"/>
      <c r="DV789" s="51"/>
      <c r="DW789" s="51"/>
      <c r="DX789" s="51"/>
      <c r="DY789" s="51"/>
      <c r="DZ789" s="51"/>
      <c r="EA789" s="51"/>
      <c r="EB789" s="51"/>
      <c r="EC789" s="51"/>
      <c r="ED789" s="51"/>
      <c r="EE789" s="51"/>
      <c r="EF789" s="51"/>
      <c r="EG789" s="51"/>
      <c r="EH789" s="51"/>
      <c r="EI789" s="51"/>
      <c r="EJ789" s="51"/>
      <c r="EK789" s="51"/>
      <c r="EL789" s="51"/>
      <c r="EM789" s="51"/>
      <c r="EN789" s="51"/>
      <c r="EO789" s="51"/>
      <c r="EP789" s="51"/>
      <c r="EQ789" s="51"/>
      <c r="ER789" s="51"/>
      <c r="ES789" s="51"/>
      <c r="ET789" s="51"/>
      <c r="EU789" s="51"/>
      <c r="EV789" s="51"/>
      <c r="EW789" s="51"/>
      <c r="EX789" s="51"/>
      <c r="EY789" s="51"/>
      <c r="EZ789" s="51"/>
      <c r="FA789" s="51"/>
      <c r="FB789" s="51"/>
      <c r="FC789" s="51"/>
      <c r="FD789" s="51"/>
      <c r="FE789" s="51"/>
      <c r="FF789" s="51"/>
      <c r="FG789" s="51"/>
      <c r="FH789" s="51"/>
      <c r="FI789" s="51"/>
      <c r="FJ789" s="51"/>
      <c r="FK789" s="51"/>
      <c r="FL789" s="51"/>
      <c r="FM789" s="51"/>
      <c r="FN789" s="51"/>
      <c r="FO789" s="51"/>
      <c r="FP789" s="51"/>
      <c r="FQ789" s="51"/>
      <c r="FR789" s="51"/>
      <c r="FS789" s="51"/>
      <c r="FT789" s="51"/>
      <c r="FU789" s="51"/>
      <c r="FV789" s="51"/>
      <c r="FW789" s="51"/>
      <c r="FX789" s="51"/>
      <c r="FY789" s="51"/>
      <c r="FZ789" s="51"/>
      <c r="GA789" s="51"/>
      <c r="GB789" s="51"/>
      <c r="GC789" s="51"/>
      <c r="GD789" s="51"/>
      <c r="GE789" s="51"/>
      <c r="GF789" s="51"/>
      <c r="GG789" s="51"/>
      <c r="GH789" s="51"/>
      <c r="GI789" s="51"/>
      <c r="GJ789" s="51"/>
      <c r="GK789" s="51"/>
      <c r="GL789" s="51"/>
      <c r="GM789" s="51"/>
      <c r="GN789" s="51"/>
      <c r="GO789" s="51"/>
      <c r="GP789" s="51"/>
      <c r="GQ789" s="51"/>
      <c r="GR789" s="51"/>
      <c r="GS789" s="51"/>
      <c r="GT789" s="51"/>
      <c r="GU789" s="51"/>
      <c r="GV789" s="51"/>
      <c r="GW789" s="51"/>
      <c r="GX789" s="51"/>
      <c r="GY789" s="51"/>
      <c r="GZ789" s="51"/>
      <c r="HA789" s="51"/>
      <c r="HB789" s="51"/>
      <c r="HC789" s="51"/>
      <c r="HD789" s="51"/>
      <c r="HE789" s="51"/>
      <c r="HF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1"/>
      <c r="BZ790" s="51"/>
      <c r="CA790" s="51"/>
      <c r="CB790" s="51"/>
      <c r="CC790" s="51"/>
      <c r="CD790" s="51"/>
      <c r="CE790" s="51"/>
      <c r="CF790" s="51"/>
      <c r="CG790" s="51"/>
      <c r="CH790" s="51"/>
      <c r="CI790" s="51"/>
      <c r="CJ790" s="51"/>
      <c r="CK790" s="51"/>
      <c r="CL790" s="51"/>
      <c r="CM790" s="51"/>
      <c r="CN790" s="51"/>
      <c r="CO790" s="51"/>
      <c r="CP790" s="51"/>
      <c r="CQ790" s="51"/>
      <c r="CR790" s="51"/>
      <c r="CS790" s="51"/>
      <c r="CT790" s="51"/>
      <c r="CU790" s="51"/>
      <c r="CV790" s="51"/>
      <c r="CW790" s="51"/>
      <c r="CX790" s="51"/>
      <c r="CY790" s="51"/>
      <c r="CZ790" s="51"/>
      <c r="DA790" s="51"/>
      <c r="DB790" s="51"/>
      <c r="DC790" s="51"/>
      <c r="DD790" s="51"/>
      <c r="DE790" s="51"/>
      <c r="DF790" s="51"/>
      <c r="DG790" s="51"/>
      <c r="DH790" s="51"/>
      <c r="DI790" s="51"/>
      <c r="DJ790" s="51"/>
      <c r="DK790" s="51"/>
      <c r="DL790" s="51"/>
      <c r="DM790" s="51"/>
      <c r="DN790" s="51"/>
      <c r="DO790" s="51"/>
      <c r="DP790" s="51"/>
      <c r="DQ790" s="51"/>
      <c r="DR790" s="51"/>
      <c r="DS790" s="51"/>
      <c r="DT790" s="51"/>
      <c r="DU790" s="51"/>
      <c r="DV790" s="51"/>
      <c r="DW790" s="51"/>
      <c r="DX790" s="51"/>
      <c r="DY790" s="51"/>
      <c r="DZ790" s="51"/>
      <c r="EA790" s="51"/>
      <c r="EB790" s="51"/>
      <c r="EC790" s="51"/>
      <c r="ED790" s="51"/>
      <c r="EE790" s="51"/>
      <c r="EF790" s="51"/>
      <c r="EG790" s="51"/>
      <c r="EH790" s="51"/>
      <c r="EI790" s="51"/>
      <c r="EJ790" s="51"/>
      <c r="EK790" s="51"/>
      <c r="EL790" s="51"/>
      <c r="EM790" s="51"/>
      <c r="EN790" s="51"/>
      <c r="EO790" s="51"/>
      <c r="EP790" s="51"/>
      <c r="EQ790" s="51"/>
      <c r="ER790" s="51"/>
      <c r="ES790" s="51"/>
      <c r="ET790" s="51"/>
      <c r="EU790" s="51"/>
      <c r="EV790" s="51"/>
      <c r="EW790" s="51"/>
      <c r="EX790" s="51"/>
      <c r="EY790" s="51"/>
      <c r="EZ790" s="51"/>
      <c r="FA790" s="51"/>
      <c r="FB790" s="51"/>
      <c r="FC790" s="51"/>
      <c r="FD790" s="51"/>
      <c r="FE790" s="51"/>
      <c r="FF790" s="51"/>
      <c r="FG790" s="51"/>
      <c r="FH790" s="51"/>
      <c r="FI790" s="51"/>
      <c r="FJ790" s="51"/>
      <c r="FK790" s="51"/>
      <c r="FL790" s="51"/>
      <c r="FM790" s="51"/>
      <c r="FN790" s="51"/>
      <c r="FO790" s="51"/>
      <c r="FP790" s="51"/>
      <c r="FQ790" s="51"/>
      <c r="FR790" s="51"/>
      <c r="FS790" s="51"/>
      <c r="FT790" s="51"/>
      <c r="FU790" s="51"/>
      <c r="FV790" s="51"/>
      <c r="FW790" s="51"/>
      <c r="FX790" s="51"/>
      <c r="FY790" s="51"/>
      <c r="FZ790" s="51"/>
      <c r="GA790" s="51"/>
      <c r="GB790" s="51"/>
      <c r="GC790" s="51"/>
      <c r="GD790" s="51"/>
      <c r="GE790" s="51"/>
      <c r="GF790" s="51"/>
      <c r="GG790" s="51"/>
      <c r="GH790" s="51"/>
      <c r="GI790" s="51"/>
      <c r="GJ790" s="51"/>
      <c r="GK790" s="51"/>
      <c r="GL790" s="51"/>
      <c r="GM790" s="51"/>
      <c r="GN790" s="51"/>
      <c r="GO790" s="51"/>
      <c r="GP790" s="51"/>
      <c r="GQ790" s="51"/>
      <c r="GR790" s="51"/>
      <c r="GS790" s="51"/>
      <c r="GT790" s="51"/>
      <c r="GU790" s="51"/>
      <c r="GV790" s="51"/>
      <c r="GW790" s="51"/>
      <c r="GX790" s="51"/>
      <c r="GY790" s="51"/>
      <c r="GZ790" s="51"/>
      <c r="HA790" s="51"/>
      <c r="HB790" s="51"/>
      <c r="HC790" s="51"/>
      <c r="HD790" s="51"/>
      <c r="HE790" s="51"/>
      <c r="HF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c r="BZ791" s="51"/>
      <c r="CA791" s="51"/>
      <c r="CB791" s="51"/>
      <c r="CC791" s="51"/>
      <c r="CD791" s="51"/>
      <c r="CE791" s="51"/>
      <c r="CF791" s="51"/>
      <c r="CG791" s="51"/>
      <c r="CH791" s="51"/>
      <c r="CI791" s="51"/>
      <c r="CJ791" s="51"/>
      <c r="CK791" s="51"/>
      <c r="CL791" s="51"/>
      <c r="CM791" s="51"/>
      <c r="CN791" s="51"/>
      <c r="CO791" s="51"/>
      <c r="CP791" s="51"/>
      <c r="CQ791" s="51"/>
      <c r="CR791" s="51"/>
      <c r="CS791" s="51"/>
      <c r="CT791" s="51"/>
      <c r="CU791" s="51"/>
      <c r="CV791" s="51"/>
      <c r="CW791" s="51"/>
      <c r="CX791" s="51"/>
      <c r="CY791" s="51"/>
      <c r="CZ791" s="51"/>
      <c r="DA791" s="51"/>
      <c r="DB791" s="51"/>
      <c r="DC791" s="51"/>
      <c r="DD791" s="51"/>
      <c r="DE791" s="51"/>
      <c r="DF791" s="51"/>
      <c r="DG791" s="51"/>
      <c r="DH791" s="51"/>
      <c r="DI791" s="51"/>
      <c r="DJ791" s="51"/>
      <c r="DK791" s="51"/>
      <c r="DL791" s="51"/>
      <c r="DM791" s="51"/>
      <c r="DN791" s="51"/>
      <c r="DO791" s="51"/>
      <c r="DP791" s="51"/>
      <c r="DQ791" s="51"/>
      <c r="DR791" s="51"/>
      <c r="DS791" s="51"/>
      <c r="DT791" s="51"/>
      <c r="DU791" s="51"/>
      <c r="DV791" s="51"/>
      <c r="DW791" s="51"/>
      <c r="DX791" s="51"/>
      <c r="DY791" s="51"/>
      <c r="DZ791" s="51"/>
      <c r="EA791" s="51"/>
      <c r="EB791" s="51"/>
      <c r="EC791" s="51"/>
      <c r="ED791" s="51"/>
      <c r="EE791" s="51"/>
      <c r="EF791" s="51"/>
      <c r="EG791" s="51"/>
      <c r="EH791" s="51"/>
      <c r="EI791" s="51"/>
      <c r="EJ791" s="51"/>
      <c r="EK791" s="51"/>
      <c r="EL791" s="51"/>
      <c r="EM791" s="51"/>
      <c r="EN791" s="51"/>
      <c r="EO791" s="51"/>
      <c r="EP791" s="51"/>
      <c r="EQ791" s="51"/>
      <c r="ER791" s="51"/>
      <c r="ES791" s="51"/>
      <c r="ET791" s="51"/>
      <c r="EU791" s="51"/>
      <c r="EV791" s="51"/>
      <c r="EW791" s="51"/>
      <c r="EX791" s="51"/>
      <c r="EY791" s="51"/>
      <c r="EZ791" s="51"/>
      <c r="FA791" s="51"/>
      <c r="FB791" s="51"/>
      <c r="FC791" s="51"/>
      <c r="FD791" s="51"/>
      <c r="FE791" s="51"/>
      <c r="FF791" s="51"/>
      <c r="FG791" s="51"/>
      <c r="FH791" s="51"/>
      <c r="FI791" s="51"/>
      <c r="FJ791" s="51"/>
      <c r="FK791" s="51"/>
      <c r="FL791" s="51"/>
      <c r="FM791" s="51"/>
      <c r="FN791" s="51"/>
      <c r="FO791" s="51"/>
      <c r="FP791" s="51"/>
      <c r="FQ791" s="51"/>
      <c r="FR791" s="51"/>
      <c r="FS791" s="51"/>
      <c r="FT791" s="51"/>
      <c r="FU791" s="51"/>
      <c r="FV791" s="51"/>
      <c r="FW791" s="51"/>
      <c r="FX791" s="51"/>
      <c r="FY791" s="51"/>
      <c r="FZ791" s="51"/>
      <c r="GA791" s="51"/>
      <c r="GB791" s="51"/>
      <c r="GC791" s="51"/>
      <c r="GD791" s="51"/>
      <c r="GE791" s="51"/>
      <c r="GF791" s="51"/>
      <c r="GG791" s="51"/>
      <c r="GH791" s="51"/>
      <c r="GI791" s="51"/>
      <c r="GJ791" s="51"/>
      <c r="GK791" s="51"/>
      <c r="GL791" s="51"/>
      <c r="GM791" s="51"/>
      <c r="GN791" s="51"/>
      <c r="GO791" s="51"/>
      <c r="GP791" s="51"/>
      <c r="GQ791" s="51"/>
      <c r="GR791" s="51"/>
      <c r="GS791" s="51"/>
      <c r="GT791" s="51"/>
      <c r="GU791" s="51"/>
      <c r="GV791" s="51"/>
      <c r="GW791" s="51"/>
      <c r="GX791" s="51"/>
      <c r="GY791" s="51"/>
      <c r="GZ791" s="51"/>
      <c r="HA791" s="51"/>
      <c r="HB791" s="51"/>
      <c r="HC791" s="51"/>
      <c r="HD791" s="51"/>
      <c r="HE791" s="51"/>
      <c r="HF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c r="BZ792" s="51"/>
      <c r="CA792" s="51"/>
      <c r="CB792" s="51"/>
      <c r="CC792" s="51"/>
      <c r="CD792" s="51"/>
      <c r="CE792" s="51"/>
      <c r="CF792" s="51"/>
      <c r="CG792" s="51"/>
      <c r="CH792" s="51"/>
      <c r="CI792" s="51"/>
      <c r="CJ792" s="51"/>
      <c r="CK792" s="51"/>
      <c r="CL792" s="51"/>
      <c r="CM792" s="51"/>
      <c r="CN792" s="51"/>
      <c r="CO792" s="51"/>
      <c r="CP792" s="51"/>
      <c r="CQ792" s="51"/>
      <c r="CR792" s="51"/>
      <c r="CS792" s="51"/>
      <c r="CT792" s="51"/>
      <c r="CU792" s="51"/>
      <c r="CV792" s="51"/>
      <c r="CW792" s="51"/>
      <c r="CX792" s="51"/>
      <c r="CY792" s="51"/>
      <c r="CZ792" s="51"/>
      <c r="DA792" s="51"/>
      <c r="DB792" s="51"/>
      <c r="DC792" s="51"/>
      <c r="DD792" s="51"/>
      <c r="DE792" s="51"/>
      <c r="DF792" s="51"/>
      <c r="DG792" s="51"/>
      <c r="DH792" s="51"/>
      <c r="DI792" s="51"/>
      <c r="DJ792" s="51"/>
      <c r="DK792" s="51"/>
      <c r="DL792" s="51"/>
      <c r="DM792" s="51"/>
      <c r="DN792" s="51"/>
      <c r="DO792" s="51"/>
      <c r="DP792" s="51"/>
      <c r="DQ792" s="51"/>
      <c r="DR792" s="51"/>
      <c r="DS792" s="51"/>
      <c r="DT792" s="51"/>
      <c r="DU792" s="51"/>
      <c r="DV792" s="51"/>
      <c r="DW792" s="51"/>
      <c r="DX792" s="51"/>
      <c r="DY792" s="51"/>
      <c r="DZ792" s="51"/>
      <c r="EA792" s="51"/>
      <c r="EB792" s="51"/>
      <c r="EC792" s="51"/>
      <c r="ED792" s="51"/>
      <c r="EE792" s="51"/>
      <c r="EF792" s="51"/>
      <c r="EG792" s="51"/>
      <c r="EH792" s="51"/>
      <c r="EI792" s="51"/>
      <c r="EJ792" s="51"/>
      <c r="EK792" s="51"/>
      <c r="EL792" s="51"/>
      <c r="EM792" s="51"/>
      <c r="EN792" s="51"/>
      <c r="EO792" s="51"/>
      <c r="EP792" s="51"/>
      <c r="EQ792" s="51"/>
      <c r="ER792" s="51"/>
      <c r="ES792" s="51"/>
      <c r="ET792" s="51"/>
      <c r="EU792" s="51"/>
      <c r="EV792" s="51"/>
      <c r="EW792" s="51"/>
      <c r="EX792" s="51"/>
      <c r="EY792" s="51"/>
      <c r="EZ792" s="51"/>
      <c r="FA792" s="51"/>
      <c r="FB792" s="51"/>
      <c r="FC792" s="51"/>
      <c r="FD792" s="51"/>
      <c r="FE792" s="51"/>
      <c r="FF792" s="51"/>
      <c r="FG792" s="51"/>
      <c r="FH792" s="51"/>
      <c r="FI792" s="51"/>
      <c r="FJ792" s="51"/>
      <c r="FK792" s="51"/>
      <c r="FL792" s="51"/>
      <c r="FM792" s="51"/>
      <c r="FN792" s="51"/>
      <c r="FO792" s="51"/>
      <c r="FP792" s="51"/>
      <c r="FQ792" s="51"/>
      <c r="FR792" s="51"/>
      <c r="FS792" s="51"/>
      <c r="FT792" s="51"/>
      <c r="FU792" s="51"/>
      <c r="FV792" s="51"/>
      <c r="FW792" s="51"/>
      <c r="FX792" s="51"/>
      <c r="FY792" s="51"/>
      <c r="FZ792" s="51"/>
      <c r="GA792" s="51"/>
      <c r="GB792" s="51"/>
      <c r="GC792" s="51"/>
      <c r="GD792" s="51"/>
      <c r="GE792" s="51"/>
      <c r="GF792" s="51"/>
      <c r="GG792" s="51"/>
      <c r="GH792" s="51"/>
      <c r="GI792" s="51"/>
      <c r="GJ792" s="51"/>
      <c r="GK792" s="51"/>
      <c r="GL792" s="51"/>
      <c r="GM792" s="51"/>
      <c r="GN792" s="51"/>
      <c r="GO792" s="51"/>
      <c r="GP792" s="51"/>
      <c r="GQ792" s="51"/>
      <c r="GR792" s="51"/>
      <c r="GS792" s="51"/>
      <c r="GT792" s="51"/>
      <c r="GU792" s="51"/>
      <c r="GV792" s="51"/>
      <c r="GW792" s="51"/>
      <c r="GX792" s="51"/>
      <c r="GY792" s="51"/>
      <c r="GZ792" s="51"/>
      <c r="HA792" s="51"/>
      <c r="HB792" s="51"/>
      <c r="HC792" s="51"/>
      <c r="HD792" s="51"/>
      <c r="HE792" s="51"/>
      <c r="HF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c r="BZ793" s="51"/>
      <c r="CA793" s="51"/>
      <c r="CB793" s="51"/>
      <c r="CC793" s="51"/>
      <c r="CD793" s="51"/>
      <c r="CE793" s="51"/>
      <c r="CF793" s="51"/>
      <c r="CG793" s="51"/>
      <c r="CH793" s="51"/>
      <c r="CI793" s="51"/>
      <c r="CJ793" s="51"/>
      <c r="CK793" s="51"/>
      <c r="CL793" s="51"/>
      <c r="CM793" s="51"/>
      <c r="CN793" s="51"/>
      <c r="CO793" s="51"/>
      <c r="CP793" s="51"/>
      <c r="CQ793" s="51"/>
      <c r="CR793" s="51"/>
      <c r="CS793" s="51"/>
      <c r="CT793" s="51"/>
      <c r="CU793" s="51"/>
      <c r="CV793" s="51"/>
      <c r="CW793" s="51"/>
      <c r="CX793" s="51"/>
      <c r="CY793" s="51"/>
      <c r="CZ793" s="51"/>
      <c r="DA793" s="51"/>
      <c r="DB793" s="51"/>
      <c r="DC793" s="51"/>
      <c r="DD793" s="51"/>
      <c r="DE793" s="51"/>
      <c r="DF793" s="51"/>
      <c r="DG793" s="51"/>
      <c r="DH793" s="51"/>
      <c r="DI793" s="51"/>
      <c r="DJ793" s="51"/>
      <c r="DK793" s="51"/>
      <c r="DL793" s="51"/>
      <c r="DM793" s="51"/>
      <c r="DN793" s="51"/>
      <c r="DO793" s="51"/>
      <c r="DP793" s="51"/>
      <c r="DQ793" s="51"/>
      <c r="DR793" s="51"/>
      <c r="DS793" s="51"/>
      <c r="DT793" s="51"/>
      <c r="DU793" s="51"/>
      <c r="DV793" s="51"/>
      <c r="DW793" s="51"/>
      <c r="DX793" s="51"/>
      <c r="DY793" s="51"/>
      <c r="DZ793" s="51"/>
      <c r="EA793" s="51"/>
      <c r="EB793" s="51"/>
      <c r="EC793" s="51"/>
      <c r="ED793" s="51"/>
      <c r="EE793" s="51"/>
      <c r="EF793" s="51"/>
      <c r="EG793" s="51"/>
      <c r="EH793" s="51"/>
      <c r="EI793" s="51"/>
      <c r="EJ793" s="51"/>
      <c r="EK793" s="51"/>
      <c r="EL793" s="51"/>
      <c r="EM793" s="51"/>
      <c r="EN793" s="51"/>
      <c r="EO793" s="51"/>
      <c r="EP793" s="51"/>
      <c r="EQ793" s="51"/>
      <c r="ER793" s="51"/>
      <c r="ES793" s="51"/>
      <c r="ET793" s="51"/>
      <c r="EU793" s="51"/>
      <c r="EV793" s="51"/>
      <c r="EW793" s="51"/>
      <c r="EX793" s="51"/>
      <c r="EY793" s="51"/>
      <c r="EZ793" s="51"/>
      <c r="FA793" s="51"/>
      <c r="FB793" s="51"/>
      <c r="FC793" s="51"/>
      <c r="FD793" s="51"/>
      <c r="FE793" s="51"/>
      <c r="FF793" s="51"/>
      <c r="FG793" s="51"/>
      <c r="FH793" s="51"/>
      <c r="FI793" s="51"/>
      <c r="FJ793" s="51"/>
      <c r="FK793" s="51"/>
      <c r="FL793" s="51"/>
      <c r="FM793" s="51"/>
      <c r="FN793" s="51"/>
      <c r="FO793" s="51"/>
      <c r="FP793" s="51"/>
      <c r="FQ793" s="51"/>
      <c r="FR793" s="51"/>
      <c r="FS793" s="51"/>
      <c r="FT793" s="51"/>
      <c r="FU793" s="51"/>
      <c r="FV793" s="51"/>
      <c r="FW793" s="51"/>
      <c r="FX793" s="51"/>
      <c r="FY793" s="51"/>
      <c r="FZ793" s="51"/>
      <c r="GA793" s="51"/>
      <c r="GB793" s="51"/>
      <c r="GC793" s="51"/>
      <c r="GD793" s="51"/>
      <c r="GE793" s="51"/>
      <c r="GF793" s="51"/>
      <c r="GG793" s="51"/>
      <c r="GH793" s="51"/>
      <c r="GI793" s="51"/>
      <c r="GJ793" s="51"/>
      <c r="GK793" s="51"/>
      <c r="GL793" s="51"/>
      <c r="GM793" s="51"/>
      <c r="GN793" s="51"/>
      <c r="GO793" s="51"/>
      <c r="GP793" s="51"/>
      <c r="GQ793" s="51"/>
      <c r="GR793" s="51"/>
      <c r="GS793" s="51"/>
      <c r="GT793" s="51"/>
      <c r="GU793" s="51"/>
      <c r="GV793" s="51"/>
      <c r="GW793" s="51"/>
      <c r="GX793" s="51"/>
      <c r="GY793" s="51"/>
      <c r="GZ793" s="51"/>
      <c r="HA793" s="51"/>
      <c r="HB793" s="51"/>
      <c r="HC793" s="51"/>
      <c r="HD793" s="51"/>
      <c r="HE793" s="51"/>
      <c r="HF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1"/>
      <c r="BZ794" s="51"/>
      <c r="CA794" s="51"/>
      <c r="CB794" s="51"/>
      <c r="CC794" s="51"/>
      <c r="CD794" s="51"/>
      <c r="CE794" s="51"/>
      <c r="CF794" s="51"/>
      <c r="CG794" s="51"/>
      <c r="CH794" s="51"/>
      <c r="CI794" s="51"/>
      <c r="CJ794" s="51"/>
      <c r="CK794" s="51"/>
      <c r="CL794" s="51"/>
      <c r="CM794" s="51"/>
      <c r="CN794" s="51"/>
      <c r="CO794" s="51"/>
      <c r="CP794" s="51"/>
      <c r="CQ794" s="51"/>
      <c r="CR794" s="51"/>
      <c r="CS794" s="51"/>
      <c r="CT794" s="51"/>
      <c r="CU794" s="51"/>
      <c r="CV794" s="51"/>
      <c r="CW794" s="51"/>
      <c r="CX794" s="51"/>
      <c r="CY794" s="51"/>
      <c r="CZ794" s="51"/>
      <c r="DA794" s="51"/>
      <c r="DB794" s="51"/>
      <c r="DC794" s="51"/>
      <c r="DD794" s="51"/>
      <c r="DE794" s="51"/>
      <c r="DF794" s="51"/>
      <c r="DG794" s="51"/>
      <c r="DH794" s="51"/>
      <c r="DI794" s="51"/>
      <c r="DJ794" s="51"/>
      <c r="DK794" s="51"/>
      <c r="DL794" s="51"/>
      <c r="DM794" s="51"/>
      <c r="DN794" s="51"/>
      <c r="DO794" s="51"/>
      <c r="DP794" s="51"/>
      <c r="DQ794" s="51"/>
      <c r="DR794" s="51"/>
      <c r="DS794" s="51"/>
      <c r="DT794" s="51"/>
      <c r="DU794" s="51"/>
      <c r="DV794" s="51"/>
      <c r="DW794" s="51"/>
      <c r="DX794" s="51"/>
      <c r="DY794" s="51"/>
      <c r="DZ794" s="51"/>
      <c r="EA794" s="51"/>
      <c r="EB794" s="51"/>
      <c r="EC794" s="51"/>
      <c r="ED794" s="51"/>
      <c r="EE794" s="51"/>
      <c r="EF794" s="51"/>
      <c r="EG794" s="51"/>
      <c r="EH794" s="51"/>
      <c r="EI794" s="51"/>
      <c r="EJ794" s="51"/>
      <c r="EK794" s="51"/>
      <c r="EL794" s="51"/>
      <c r="EM794" s="51"/>
      <c r="EN794" s="51"/>
      <c r="EO794" s="51"/>
      <c r="EP794" s="51"/>
      <c r="EQ794" s="51"/>
      <c r="ER794" s="51"/>
      <c r="ES794" s="51"/>
      <c r="ET794" s="51"/>
      <c r="EU794" s="51"/>
      <c r="EV794" s="51"/>
      <c r="EW794" s="51"/>
      <c r="EX794" s="51"/>
      <c r="EY794" s="51"/>
      <c r="EZ794" s="51"/>
      <c r="FA794" s="51"/>
      <c r="FB794" s="51"/>
      <c r="FC794" s="51"/>
      <c r="FD794" s="51"/>
      <c r="FE794" s="51"/>
      <c r="FF794" s="51"/>
      <c r="FG794" s="51"/>
      <c r="FH794" s="51"/>
      <c r="FI794" s="51"/>
      <c r="FJ794" s="51"/>
      <c r="FK794" s="51"/>
      <c r="FL794" s="51"/>
      <c r="FM794" s="51"/>
      <c r="FN794" s="51"/>
      <c r="FO794" s="51"/>
      <c r="FP794" s="51"/>
      <c r="FQ794" s="51"/>
      <c r="FR794" s="51"/>
      <c r="FS794" s="51"/>
      <c r="FT794" s="51"/>
      <c r="FU794" s="51"/>
      <c r="FV794" s="51"/>
      <c r="FW794" s="51"/>
      <c r="FX794" s="51"/>
      <c r="FY794" s="51"/>
      <c r="FZ794" s="51"/>
      <c r="GA794" s="51"/>
      <c r="GB794" s="51"/>
      <c r="GC794" s="51"/>
      <c r="GD794" s="51"/>
      <c r="GE794" s="51"/>
      <c r="GF794" s="51"/>
      <c r="GG794" s="51"/>
      <c r="GH794" s="51"/>
      <c r="GI794" s="51"/>
      <c r="GJ794" s="51"/>
      <c r="GK794" s="51"/>
      <c r="GL794" s="51"/>
      <c r="GM794" s="51"/>
      <c r="GN794" s="51"/>
      <c r="GO794" s="51"/>
      <c r="GP794" s="51"/>
      <c r="GQ794" s="51"/>
      <c r="GR794" s="51"/>
      <c r="GS794" s="51"/>
      <c r="GT794" s="51"/>
      <c r="GU794" s="51"/>
      <c r="GV794" s="51"/>
      <c r="GW794" s="51"/>
      <c r="GX794" s="51"/>
      <c r="GY794" s="51"/>
      <c r="GZ794" s="51"/>
      <c r="HA794" s="51"/>
      <c r="HB794" s="51"/>
      <c r="HC794" s="51"/>
      <c r="HD794" s="51"/>
      <c r="HE794" s="51"/>
      <c r="HF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1"/>
      <c r="BZ795" s="51"/>
      <c r="CA795" s="51"/>
      <c r="CB795" s="51"/>
      <c r="CC795" s="51"/>
      <c r="CD795" s="51"/>
      <c r="CE795" s="51"/>
      <c r="CF795" s="51"/>
      <c r="CG795" s="51"/>
      <c r="CH795" s="51"/>
      <c r="CI795" s="51"/>
      <c r="CJ795" s="51"/>
      <c r="CK795" s="51"/>
      <c r="CL795" s="51"/>
      <c r="CM795" s="51"/>
      <c r="CN795" s="51"/>
      <c r="CO795" s="51"/>
      <c r="CP795" s="51"/>
      <c r="CQ795" s="51"/>
      <c r="CR795" s="51"/>
      <c r="CS795" s="51"/>
      <c r="CT795" s="51"/>
      <c r="CU795" s="51"/>
      <c r="CV795" s="51"/>
      <c r="CW795" s="51"/>
      <c r="CX795" s="51"/>
      <c r="CY795" s="51"/>
      <c r="CZ795" s="51"/>
      <c r="DA795" s="51"/>
      <c r="DB795" s="51"/>
      <c r="DC795" s="51"/>
      <c r="DD795" s="51"/>
      <c r="DE795" s="51"/>
      <c r="DF795" s="51"/>
      <c r="DG795" s="51"/>
      <c r="DH795" s="51"/>
      <c r="DI795" s="51"/>
      <c r="DJ795" s="51"/>
      <c r="DK795" s="51"/>
      <c r="DL795" s="51"/>
      <c r="DM795" s="51"/>
      <c r="DN795" s="51"/>
      <c r="DO795" s="51"/>
      <c r="DP795" s="51"/>
      <c r="DQ795" s="51"/>
      <c r="DR795" s="51"/>
      <c r="DS795" s="51"/>
      <c r="DT795" s="51"/>
      <c r="DU795" s="51"/>
      <c r="DV795" s="51"/>
      <c r="DW795" s="51"/>
      <c r="DX795" s="51"/>
      <c r="DY795" s="51"/>
      <c r="DZ795" s="51"/>
      <c r="EA795" s="51"/>
      <c r="EB795" s="51"/>
      <c r="EC795" s="51"/>
      <c r="ED795" s="51"/>
      <c r="EE795" s="51"/>
      <c r="EF795" s="51"/>
      <c r="EG795" s="51"/>
      <c r="EH795" s="51"/>
      <c r="EI795" s="51"/>
      <c r="EJ795" s="51"/>
      <c r="EK795" s="51"/>
      <c r="EL795" s="51"/>
      <c r="EM795" s="51"/>
      <c r="EN795" s="51"/>
      <c r="EO795" s="51"/>
      <c r="EP795" s="51"/>
      <c r="EQ795" s="51"/>
      <c r="ER795" s="51"/>
      <c r="ES795" s="51"/>
      <c r="ET795" s="51"/>
      <c r="EU795" s="51"/>
      <c r="EV795" s="51"/>
      <c r="EW795" s="51"/>
      <c r="EX795" s="51"/>
      <c r="EY795" s="51"/>
      <c r="EZ795" s="51"/>
      <c r="FA795" s="51"/>
      <c r="FB795" s="51"/>
      <c r="FC795" s="51"/>
      <c r="FD795" s="51"/>
      <c r="FE795" s="51"/>
      <c r="FF795" s="51"/>
      <c r="FG795" s="51"/>
      <c r="FH795" s="51"/>
      <c r="FI795" s="51"/>
      <c r="FJ795" s="51"/>
      <c r="FK795" s="51"/>
      <c r="FL795" s="51"/>
      <c r="FM795" s="51"/>
      <c r="FN795" s="51"/>
      <c r="FO795" s="51"/>
      <c r="FP795" s="51"/>
      <c r="FQ795" s="51"/>
      <c r="FR795" s="51"/>
      <c r="FS795" s="51"/>
      <c r="FT795" s="51"/>
      <c r="FU795" s="51"/>
      <c r="FV795" s="51"/>
      <c r="FW795" s="51"/>
      <c r="FX795" s="51"/>
      <c r="FY795" s="51"/>
      <c r="FZ795" s="51"/>
      <c r="GA795" s="51"/>
      <c r="GB795" s="51"/>
      <c r="GC795" s="51"/>
      <c r="GD795" s="51"/>
      <c r="GE795" s="51"/>
      <c r="GF795" s="51"/>
      <c r="GG795" s="51"/>
      <c r="GH795" s="51"/>
      <c r="GI795" s="51"/>
      <c r="GJ795" s="51"/>
      <c r="GK795" s="51"/>
      <c r="GL795" s="51"/>
      <c r="GM795" s="51"/>
      <c r="GN795" s="51"/>
      <c r="GO795" s="51"/>
      <c r="GP795" s="51"/>
      <c r="GQ795" s="51"/>
      <c r="GR795" s="51"/>
      <c r="GS795" s="51"/>
      <c r="GT795" s="51"/>
      <c r="GU795" s="51"/>
      <c r="GV795" s="51"/>
      <c r="GW795" s="51"/>
      <c r="GX795" s="51"/>
      <c r="GY795" s="51"/>
      <c r="GZ795" s="51"/>
      <c r="HA795" s="51"/>
      <c r="HB795" s="51"/>
      <c r="HC795" s="51"/>
      <c r="HD795" s="51"/>
      <c r="HE795" s="51"/>
      <c r="HF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1"/>
      <c r="BZ796" s="51"/>
      <c r="CA796" s="51"/>
      <c r="CB796" s="51"/>
      <c r="CC796" s="51"/>
      <c r="CD796" s="51"/>
      <c r="CE796" s="51"/>
      <c r="CF796" s="51"/>
      <c r="CG796" s="51"/>
      <c r="CH796" s="51"/>
      <c r="CI796" s="51"/>
      <c r="CJ796" s="51"/>
      <c r="CK796" s="51"/>
      <c r="CL796" s="51"/>
      <c r="CM796" s="51"/>
      <c r="CN796" s="51"/>
      <c r="CO796" s="51"/>
      <c r="CP796" s="51"/>
      <c r="CQ796" s="51"/>
      <c r="CR796" s="51"/>
      <c r="CS796" s="51"/>
      <c r="CT796" s="51"/>
      <c r="CU796" s="51"/>
      <c r="CV796" s="51"/>
      <c r="CW796" s="51"/>
      <c r="CX796" s="51"/>
      <c r="CY796" s="51"/>
      <c r="CZ796" s="51"/>
      <c r="DA796" s="51"/>
      <c r="DB796" s="51"/>
      <c r="DC796" s="51"/>
      <c r="DD796" s="51"/>
      <c r="DE796" s="51"/>
      <c r="DF796" s="51"/>
      <c r="DG796" s="51"/>
      <c r="DH796" s="51"/>
      <c r="DI796" s="51"/>
      <c r="DJ796" s="51"/>
      <c r="DK796" s="51"/>
      <c r="DL796" s="51"/>
      <c r="DM796" s="51"/>
      <c r="DN796" s="51"/>
      <c r="DO796" s="51"/>
      <c r="DP796" s="51"/>
      <c r="DQ796" s="51"/>
      <c r="DR796" s="51"/>
      <c r="DS796" s="51"/>
      <c r="DT796" s="51"/>
      <c r="DU796" s="51"/>
      <c r="DV796" s="51"/>
      <c r="DW796" s="51"/>
      <c r="DX796" s="51"/>
      <c r="DY796" s="51"/>
      <c r="DZ796" s="51"/>
      <c r="EA796" s="51"/>
      <c r="EB796" s="51"/>
      <c r="EC796" s="51"/>
      <c r="ED796" s="51"/>
      <c r="EE796" s="51"/>
      <c r="EF796" s="51"/>
      <c r="EG796" s="51"/>
      <c r="EH796" s="51"/>
      <c r="EI796" s="51"/>
      <c r="EJ796" s="51"/>
      <c r="EK796" s="51"/>
      <c r="EL796" s="51"/>
      <c r="EM796" s="51"/>
      <c r="EN796" s="51"/>
      <c r="EO796" s="51"/>
      <c r="EP796" s="51"/>
      <c r="EQ796" s="51"/>
      <c r="ER796" s="51"/>
      <c r="ES796" s="51"/>
      <c r="ET796" s="51"/>
      <c r="EU796" s="51"/>
      <c r="EV796" s="51"/>
      <c r="EW796" s="51"/>
      <c r="EX796" s="51"/>
      <c r="EY796" s="51"/>
      <c r="EZ796" s="51"/>
      <c r="FA796" s="51"/>
      <c r="FB796" s="51"/>
      <c r="FC796" s="51"/>
      <c r="FD796" s="51"/>
      <c r="FE796" s="51"/>
      <c r="FF796" s="51"/>
      <c r="FG796" s="51"/>
      <c r="FH796" s="51"/>
      <c r="FI796" s="51"/>
      <c r="FJ796" s="51"/>
      <c r="FK796" s="51"/>
      <c r="FL796" s="51"/>
      <c r="FM796" s="51"/>
      <c r="FN796" s="51"/>
      <c r="FO796" s="51"/>
      <c r="FP796" s="51"/>
      <c r="FQ796" s="51"/>
      <c r="FR796" s="51"/>
      <c r="FS796" s="51"/>
      <c r="FT796" s="51"/>
      <c r="FU796" s="51"/>
      <c r="FV796" s="51"/>
      <c r="FW796" s="51"/>
      <c r="FX796" s="51"/>
      <c r="FY796" s="51"/>
      <c r="FZ796" s="51"/>
      <c r="GA796" s="51"/>
      <c r="GB796" s="51"/>
      <c r="GC796" s="51"/>
      <c r="GD796" s="51"/>
      <c r="GE796" s="51"/>
      <c r="GF796" s="51"/>
      <c r="GG796" s="51"/>
      <c r="GH796" s="51"/>
      <c r="GI796" s="51"/>
      <c r="GJ796" s="51"/>
      <c r="GK796" s="51"/>
      <c r="GL796" s="51"/>
      <c r="GM796" s="51"/>
      <c r="GN796" s="51"/>
      <c r="GO796" s="51"/>
      <c r="GP796" s="51"/>
      <c r="GQ796" s="51"/>
      <c r="GR796" s="51"/>
      <c r="GS796" s="51"/>
      <c r="GT796" s="51"/>
      <c r="GU796" s="51"/>
      <c r="GV796" s="51"/>
      <c r="GW796" s="51"/>
      <c r="GX796" s="51"/>
      <c r="GY796" s="51"/>
      <c r="GZ796" s="51"/>
      <c r="HA796" s="51"/>
      <c r="HB796" s="51"/>
      <c r="HC796" s="51"/>
      <c r="HD796" s="51"/>
      <c r="HE796" s="51"/>
      <c r="HF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1"/>
      <c r="BZ797" s="51"/>
      <c r="CA797" s="51"/>
      <c r="CB797" s="51"/>
      <c r="CC797" s="51"/>
      <c r="CD797" s="51"/>
      <c r="CE797" s="51"/>
      <c r="CF797" s="51"/>
      <c r="CG797" s="51"/>
      <c r="CH797" s="51"/>
      <c r="CI797" s="51"/>
      <c r="CJ797" s="51"/>
      <c r="CK797" s="51"/>
      <c r="CL797" s="51"/>
      <c r="CM797" s="51"/>
      <c r="CN797" s="51"/>
      <c r="CO797" s="51"/>
      <c r="CP797" s="51"/>
      <c r="CQ797" s="51"/>
      <c r="CR797" s="51"/>
      <c r="CS797" s="51"/>
      <c r="CT797" s="51"/>
      <c r="CU797" s="51"/>
      <c r="CV797" s="51"/>
      <c r="CW797" s="51"/>
      <c r="CX797" s="51"/>
      <c r="CY797" s="51"/>
      <c r="CZ797" s="51"/>
      <c r="DA797" s="51"/>
      <c r="DB797" s="51"/>
      <c r="DC797" s="51"/>
      <c r="DD797" s="51"/>
      <c r="DE797" s="51"/>
      <c r="DF797" s="51"/>
      <c r="DG797" s="51"/>
      <c r="DH797" s="51"/>
      <c r="DI797" s="51"/>
      <c r="DJ797" s="51"/>
      <c r="DK797" s="51"/>
      <c r="DL797" s="51"/>
      <c r="DM797" s="51"/>
      <c r="DN797" s="51"/>
      <c r="DO797" s="51"/>
      <c r="DP797" s="51"/>
      <c r="DQ797" s="51"/>
      <c r="DR797" s="51"/>
      <c r="DS797" s="51"/>
      <c r="DT797" s="51"/>
      <c r="DU797" s="51"/>
      <c r="DV797" s="51"/>
      <c r="DW797" s="51"/>
      <c r="DX797" s="51"/>
      <c r="DY797" s="51"/>
      <c r="DZ797" s="51"/>
      <c r="EA797" s="51"/>
      <c r="EB797" s="51"/>
      <c r="EC797" s="51"/>
      <c r="ED797" s="51"/>
      <c r="EE797" s="51"/>
      <c r="EF797" s="51"/>
      <c r="EG797" s="51"/>
      <c r="EH797" s="51"/>
      <c r="EI797" s="51"/>
      <c r="EJ797" s="51"/>
      <c r="EK797" s="51"/>
      <c r="EL797" s="51"/>
      <c r="EM797" s="51"/>
      <c r="EN797" s="51"/>
      <c r="EO797" s="51"/>
      <c r="EP797" s="51"/>
      <c r="EQ797" s="51"/>
      <c r="ER797" s="51"/>
      <c r="ES797" s="51"/>
      <c r="ET797" s="51"/>
      <c r="EU797" s="51"/>
      <c r="EV797" s="51"/>
      <c r="EW797" s="51"/>
      <c r="EX797" s="51"/>
      <c r="EY797" s="51"/>
      <c r="EZ797" s="51"/>
      <c r="FA797" s="51"/>
      <c r="FB797" s="51"/>
      <c r="FC797" s="51"/>
      <c r="FD797" s="51"/>
      <c r="FE797" s="51"/>
      <c r="FF797" s="51"/>
      <c r="FG797" s="51"/>
      <c r="FH797" s="51"/>
      <c r="FI797" s="51"/>
      <c r="FJ797" s="51"/>
      <c r="FK797" s="51"/>
      <c r="FL797" s="51"/>
      <c r="FM797" s="51"/>
      <c r="FN797" s="51"/>
      <c r="FO797" s="51"/>
      <c r="FP797" s="51"/>
      <c r="FQ797" s="51"/>
      <c r="FR797" s="51"/>
      <c r="FS797" s="51"/>
      <c r="FT797" s="51"/>
      <c r="FU797" s="51"/>
      <c r="FV797" s="51"/>
      <c r="FW797" s="51"/>
      <c r="FX797" s="51"/>
      <c r="FY797" s="51"/>
      <c r="FZ797" s="51"/>
      <c r="GA797" s="51"/>
      <c r="GB797" s="51"/>
      <c r="GC797" s="51"/>
      <c r="GD797" s="51"/>
      <c r="GE797" s="51"/>
      <c r="GF797" s="51"/>
      <c r="GG797" s="51"/>
      <c r="GH797" s="51"/>
      <c r="GI797" s="51"/>
      <c r="GJ797" s="51"/>
      <c r="GK797" s="51"/>
      <c r="GL797" s="51"/>
      <c r="GM797" s="51"/>
      <c r="GN797" s="51"/>
      <c r="GO797" s="51"/>
      <c r="GP797" s="51"/>
      <c r="GQ797" s="51"/>
      <c r="GR797" s="51"/>
      <c r="GS797" s="51"/>
      <c r="GT797" s="51"/>
      <c r="GU797" s="51"/>
      <c r="GV797" s="51"/>
      <c r="GW797" s="51"/>
      <c r="GX797" s="51"/>
      <c r="GY797" s="51"/>
      <c r="GZ797" s="51"/>
      <c r="HA797" s="51"/>
      <c r="HB797" s="51"/>
      <c r="HC797" s="51"/>
      <c r="HD797" s="51"/>
      <c r="HE797" s="51"/>
      <c r="HF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1"/>
      <c r="BZ798" s="51"/>
      <c r="CA798" s="51"/>
      <c r="CB798" s="51"/>
      <c r="CC798" s="51"/>
      <c r="CD798" s="51"/>
      <c r="CE798" s="51"/>
      <c r="CF798" s="51"/>
      <c r="CG798" s="51"/>
      <c r="CH798" s="51"/>
      <c r="CI798" s="51"/>
      <c r="CJ798" s="51"/>
      <c r="CK798" s="51"/>
      <c r="CL798" s="51"/>
      <c r="CM798" s="51"/>
      <c r="CN798" s="51"/>
      <c r="CO798" s="51"/>
      <c r="CP798" s="51"/>
      <c r="CQ798" s="51"/>
      <c r="CR798" s="51"/>
      <c r="CS798" s="51"/>
      <c r="CT798" s="51"/>
      <c r="CU798" s="51"/>
      <c r="CV798" s="51"/>
      <c r="CW798" s="51"/>
      <c r="CX798" s="51"/>
      <c r="CY798" s="51"/>
      <c r="CZ798" s="51"/>
      <c r="DA798" s="51"/>
      <c r="DB798" s="51"/>
      <c r="DC798" s="51"/>
      <c r="DD798" s="51"/>
      <c r="DE798" s="51"/>
      <c r="DF798" s="51"/>
      <c r="DG798" s="51"/>
      <c r="DH798" s="51"/>
      <c r="DI798" s="51"/>
      <c r="DJ798" s="51"/>
      <c r="DK798" s="51"/>
      <c r="DL798" s="51"/>
      <c r="DM798" s="51"/>
      <c r="DN798" s="51"/>
      <c r="DO798" s="51"/>
      <c r="DP798" s="51"/>
      <c r="DQ798" s="51"/>
      <c r="DR798" s="51"/>
      <c r="DS798" s="51"/>
      <c r="DT798" s="51"/>
      <c r="DU798" s="51"/>
      <c r="DV798" s="51"/>
      <c r="DW798" s="51"/>
      <c r="DX798" s="51"/>
      <c r="DY798" s="51"/>
      <c r="DZ798" s="51"/>
      <c r="EA798" s="51"/>
      <c r="EB798" s="51"/>
      <c r="EC798" s="51"/>
      <c r="ED798" s="51"/>
      <c r="EE798" s="51"/>
      <c r="EF798" s="51"/>
      <c r="EG798" s="51"/>
      <c r="EH798" s="51"/>
      <c r="EI798" s="51"/>
      <c r="EJ798" s="51"/>
      <c r="EK798" s="51"/>
      <c r="EL798" s="51"/>
      <c r="EM798" s="51"/>
      <c r="EN798" s="51"/>
      <c r="EO798" s="51"/>
      <c r="EP798" s="51"/>
      <c r="EQ798" s="51"/>
      <c r="ER798" s="51"/>
      <c r="ES798" s="51"/>
      <c r="ET798" s="51"/>
      <c r="EU798" s="51"/>
      <c r="EV798" s="51"/>
      <c r="EW798" s="51"/>
      <c r="EX798" s="51"/>
      <c r="EY798" s="51"/>
      <c r="EZ798" s="51"/>
      <c r="FA798" s="51"/>
      <c r="FB798" s="51"/>
      <c r="FC798" s="51"/>
      <c r="FD798" s="51"/>
      <c r="FE798" s="51"/>
      <c r="FF798" s="51"/>
      <c r="FG798" s="51"/>
      <c r="FH798" s="51"/>
      <c r="FI798" s="51"/>
      <c r="FJ798" s="51"/>
      <c r="FK798" s="51"/>
      <c r="FL798" s="51"/>
      <c r="FM798" s="51"/>
      <c r="FN798" s="51"/>
      <c r="FO798" s="51"/>
      <c r="FP798" s="51"/>
      <c r="FQ798" s="51"/>
      <c r="FR798" s="51"/>
      <c r="FS798" s="51"/>
      <c r="FT798" s="51"/>
      <c r="FU798" s="51"/>
      <c r="FV798" s="51"/>
      <c r="FW798" s="51"/>
      <c r="FX798" s="51"/>
      <c r="FY798" s="51"/>
      <c r="FZ798" s="51"/>
      <c r="GA798" s="51"/>
      <c r="GB798" s="51"/>
      <c r="GC798" s="51"/>
      <c r="GD798" s="51"/>
      <c r="GE798" s="51"/>
      <c r="GF798" s="51"/>
      <c r="GG798" s="51"/>
      <c r="GH798" s="51"/>
      <c r="GI798" s="51"/>
      <c r="GJ798" s="51"/>
      <c r="GK798" s="51"/>
      <c r="GL798" s="51"/>
      <c r="GM798" s="51"/>
      <c r="GN798" s="51"/>
      <c r="GO798" s="51"/>
      <c r="GP798" s="51"/>
      <c r="GQ798" s="51"/>
      <c r="GR798" s="51"/>
      <c r="GS798" s="51"/>
      <c r="GT798" s="51"/>
      <c r="GU798" s="51"/>
      <c r="GV798" s="51"/>
      <c r="GW798" s="51"/>
      <c r="GX798" s="51"/>
      <c r="GY798" s="51"/>
      <c r="GZ798" s="51"/>
      <c r="HA798" s="51"/>
      <c r="HB798" s="51"/>
      <c r="HC798" s="51"/>
      <c r="HD798" s="51"/>
      <c r="HE798" s="51"/>
      <c r="HF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c r="BZ799" s="51"/>
      <c r="CA799" s="51"/>
      <c r="CB799" s="51"/>
      <c r="CC799" s="51"/>
      <c r="CD799" s="51"/>
      <c r="CE799" s="51"/>
      <c r="CF799" s="51"/>
      <c r="CG799" s="51"/>
      <c r="CH799" s="51"/>
      <c r="CI799" s="51"/>
      <c r="CJ799" s="51"/>
      <c r="CK799" s="51"/>
      <c r="CL799" s="51"/>
      <c r="CM799" s="51"/>
      <c r="CN799" s="51"/>
      <c r="CO799" s="51"/>
      <c r="CP799" s="51"/>
      <c r="CQ799" s="51"/>
      <c r="CR799" s="51"/>
      <c r="CS799" s="51"/>
      <c r="CT799" s="51"/>
      <c r="CU799" s="51"/>
      <c r="CV799" s="51"/>
      <c r="CW799" s="51"/>
      <c r="CX799" s="51"/>
      <c r="CY799" s="51"/>
      <c r="CZ799" s="51"/>
      <c r="DA799" s="51"/>
      <c r="DB799" s="51"/>
      <c r="DC799" s="51"/>
      <c r="DD799" s="51"/>
      <c r="DE799" s="51"/>
      <c r="DF799" s="51"/>
      <c r="DG799" s="51"/>
      <c r="DH799" s="51"/>
      <c r="DI799" s="51"/>
      <c r="DJ799" s="51"/>
      <c r="DK799" s="51"/>
      <c r="DL799" s="51"/>
      <c r="DM799" s="51"/>
      <c r="DN799" s="51"/>
      <c r="DO799" s="51"/>
      <c r="DP799" s="51"/>
      <c r="DQ799" s="51"/>
      <c r="DR799" s="51"/>
      <c r="DS799" s="51"/>
      <c r="DT799" s="51"/>
      <c r="DU799" s="51"/>
      <c r="DV799" s="51"/>
      <c r="DW799" s="51"/>
      <c r="DX799" s="51"/>
      <c r="DY799" s="51"/>
      <c r="DZ799" s="51"/>
      <c r="EA799" s="51"/>
      <c r="EB799" s="51"/>
      <c r="EC799" s="51"/>
      <c r="ED799" s="51"/>
      <c r="EE799" s="51"/>
      <c r="EF799" s="51"/>
      <c r="EG799" s="51"/>
      <c r="EH799" s="51"/>
      <c r="EI799" s="51"/>
      <c r="EJ799" s="51"/>
      <c r="EK799" s="51"/>
      <c r="EL799" s="51"/>
      <c r="EM799" s="51"/>
      <c r="EN799" s="51"/>
      <c r="EO799" s="51"/>
      <c r="EP799" s="51"/>
      <c r="EQ799" s="51"/>
      <c r="ER799" s="51"/>
      <c r="ES799" s="51"/>
      <c r="ET799" s="51"/>
      <c r="EU799" s="51"/>
      <c r="EV799" s="51"/>
      <c r="EW799" s="51"/>
      <c r="EX799" s="51"/>
      <c r="EY799" s="51"/>
      <c r="EZ799" s="51"/>
      <c r="FA799" s="51"/>
      <c r="FB799" s="51"/>
      <c r="FC799" s="51"/>
      <c r="FD799" s="51"/>
      <c r="FE799" s="51"/>
      <c r="FF799" s="51"/>
      <c r="FG799" s="51"/>
      <c r="FH799" s="51"/>
      <c r="FI799" s="51"/>
      <c r="FJ799" s="51"/>
      <c r="FK799" s="51"/>
      <c r="FL799" s="51"/>
      <c r="FM799" s="51"/>
      <c r="FN799" s="51"/>
      <c r="FO799" s="51"/>
      <c r="FP799" s="51"/>
      <c r="FQ799" s="51"/>
      <c r="FR799" s="51"/>
      <c r="FS799" s="51"/>
      <c r="FT799" s="51"/>
      <c r="FU799" s="51"/>
      <c r="FV799" s="51"/>
      <c r="FW799" s="51"/>
      <c r="FX799" s="51"/>
      <c r="FY799" s="51"/>
      <c r="FZ799" s="51"/>
      <c r="GA799" s="51"/>
      <c r="GB799" s="51"/>
      <c r="GC799" s="51"/>
      <c r="GD799" s="51"/>
      <c r="GE799" s="51"/>
      <c r="GF799" s="51"/>
      <c r="GG799" s="51"/>
      <c r="GH799" s="51"/>
      <c r="GI799" s="51"/>
      <c r="GJ799" s="51"/>
      <c r="GK799" s="51"/>
      <c r="GL799" s="51"/>
      <c r="GM799" s="51"/>
      <c r="GN799" s="51"/>
      <c r="GO799" s="51"/>
      <c r="GP799" s="51"/>
      <c r="GQ799" s="51"/>
      <c r="GR799" s="51"/>
      <c r="GS799" s="51"/>
      <c r="GT799" s="51"/>
      <c r="GU799" s="51"/>
      <c r="GV799" s="51"/>
      <c r="GW799" s="51"/>
      <c r="GX799" s="51"/>
      <c r="GY799" s="51"/>
      <c r="GZ799" s="51"/>
      <c r="HA799" s="51"/>
      <c r="HB799" s="51"/>
      <c r="HC799" s="51"/>
      <c r="HD799" s="51"/>
      <c r="HE799" s="51"/>
      <c r="HF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c r="BZ800" s="51"/>
      <c r="CA800" s="51"/>
      <c r="CB800" s="51"/>
      <c r="CC800" s="51"/>
      <c r="CD800" s="51"/>
      <c r="CE800" s="51"/>
      <c r="CF800" s="51"/>
      <c r="CG800" s="51"/>
      <c r="CH800" s="51"/>
      <c r="CI800" s="51"/>
      <c r="CJ800" s="51"/>
      <c r="CK800" s="51"/>
      <c r="CL800" s="51"/>
      <c r="CM800" s="51"/>
      <c r="CN800" s="51"/>
      <c r="CO800" s="51"/>
      <c r="CP800" s="51"/>
      <c r="CQ800" s="51"/>
      <c r="CR800" s="51"/>
      <c r="CS800" s="51"/>
      <c r="CT800" s="51"/>
      <c r="CU800" s="51"/>
      <c r="CV800" s="51"/>
      <c r="CW800" s="51"/>
      <c r="CX800" s="51"/>
      <c r="CY800" s="51"/>
      <c r="CZ800" s="51"/>
      <c r="DA800" s="51"/>
      <c r="DB800" s="51"/>
      <c r="DC800" s="51"/>
      <c r="DD800" s="51"/>
      <c r="DE800" s="51"/>
      <c r="DF800" s="51"/>
      <c r="DG800" s="51"/>
      <c r="DH800" s="51"/>
      <c r="DI800" s="51"/>
      <c r="DJ800" s="51"/>
      <c r="DK800" s="51"/>
      <c r="DL800" s="51"/>
      <c r="DM800" s="51"/>
      <c r="DN800" s="51"/>
      <c r="DO800" s="51"/>
      <c r="DP800" s="51"/>
      <c r="DQ800" s="51"/>
      <c r="DR800" s="51"/>
      <c r="DS800" s="51"/>
      <c r="DT800" s="51"/>
      <c r="DU800" s="51"/>
      <c r="DV800" s="51"/>
      <c r="DW800" s="51"/>
      <c r="DX800" s="51"/>
      <c r="DY800" s="51"/>
      <c r="DZ800" s="51"/>
      <c r="EA800" s="51"/>
      <c r="EB800" s="51"/>
      <c r="EC800" s="51"/>
      <c r="ED800" s="51"/>
      <c r="EE800" s="51"/>
      <c r="EF800" s="51"/>
      <c r="EG800" s="51"/>
      <c r="EH800" s="51"/>
      <c r="EI800" s="51"/>
      <c r="EJ800" s="51"/>
      <c r="EK800" s="51"/>
      <c r="EL800" s="51"/>
      <c r="EM800" s="51"/>
      <c r="EN800" s="51"/>
      <c r="EO800" s="51"/>
      <c r="EP800" s="51"/>
      <c r="EQ800" s="51"/>
      <c r="ER800" s="51"/>
      <c r="ES800" s="51"/>
      <c r="ET800" s="51"/>
      <c r="EU800" s="51"/>
      <c r="EV800" s="51"/>
      <c r="EW800" s="51"/>
      <c r="EX800" s="51"/>
      <c r="EY800" s="51"/>
      <c r="EZ800" s="51"/>
      <c r="FA800" s="51"/>
      <c r="FB800" s="51"/>
      <c r="FC800" s="51"/>
      <c r="FD800" s="51"/>
      <c r="FE800" s="51"/>
      <c r="FF800" s="51"/>
      <c r="FG800" s="51"/>
      <c r="FH800" s="51"/>
      <c r="FI800" s="51"/>
      <c r="FJ800" s="51"/>
      <c r="FK800" s="51"/>
      <c r="FL800" s="51"/>
      <c r="FM800" s="51"/>
      <c r="FN800" s="51"/>
      <c r="FO800" s="51"/>
      <c r="FP800" s="51"/>
      <c r="FQ800" s="51"/>
      <c r="FR800" s="51"/>
      <c r="FS800" s="51"/>
      <c r="FT800" s="51"/>
      <c r="FU800" s="51"/>
      <c r="FV800" s="51"/>
      <c r="FW800" s="51"/>
      <c r="FX800" s="51"/>
      <c r="FY800" s="51"/>
      <c r="FZ800" s="51"/>
      <c r="GA800" s="51"/>
      <c r="GB800" s="51"/>
      <c r="GC800" s="51"/>
      <c r="GD800" s="51"/>
      <c r="GE800" s="51"/>
      <c r="GF800" s="51"/>
      <c r="GG800" s="51"/>
      <c r="GH800" s="51"/>
      <c r="GI800" s="51"/>
      <c r="GJ800" s="51"/>
      <c r="GK800" s="51"/>
      <c r="GL800" s="51"/>
      <c r="GM800" s="51"/>
      <c r="GN800" s="51"/>
      <c r="GO800" s="51"/>
      <c r="GP800" s="51"/>
      <c r="GQ800" s="51"/>
      <c r="GR800" s="51"/>
      <c r="GS800" s="51"/>
      <c r="GT800" s="51"/>
      <c r="GU800" s="51"/>
      <c r="GV800" s="51"/>
      <c r="GW800" s="51"/>
      <c r="GX800" s="51"/>
      <c r="GY800" s="51"/>
      <c r="GZ800" s="51"/>
      <c r="HA800" s="51"/>
      <c r="HB800" s="51"/>
      <c r="HC800" s="51"/>
      <c r="HD800" s="51"/>
      <c r="HE800" s="51"/>
      <c r="HF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c r="BZ801" s="51"/>
      <c r="CA801" s="51"/>
      <c r="CB801" s="51"/>
      <c r="CC801" s="51"/>
      <c r="CD801" s="51"/>
      <c r="CE801" s="51"/>
      <c r="CF801" s="51"/>
      <c r="CG801" s="51"/>
      <c r="CH801" s="51"/>
      <c r="CI801" s="51"/>
      <c r="CJ801" s="51"/>
      <c r="CK801" s="51"/>
      <c r="CL801" s="51"/>
      <c r="CM801" s="51"/>
      <c r="CN801" s="51"/>
      <c r="CO801" s="51"/>
      <c r="CP801" s="51"/>
      <c r="CQ801" s="51"/>
      <c r="CR801" s="51"/>
      <c r="CS801" s="51"/>
      <c r="CT801" s="51"/>
      <c r="CU801" s="51"/>
      <c r="CV801" s="51"/>
      <c r="CW801" s="51"/>
      <c r="CX801" s="51"/>
      <c r="CY801" s="51"/>
      <c r="CZ801" s="51"/>
      <c r="DA801" s="51"/>
      <c r="DB801" s="51"/>
      <c r="DC801" s="51"/>
      <c r="DD801" s="51"/>
      <c r="DE801" s="51"/>
      <c r="DF801" s="51"/>
      <c r="DG801" s="51"/>
      <c r="DH801" s="51"/>
      <c r="DI801" s="51"/>
      <c r="DJ801" s="51"/>
      <c r="DK801" s="51"/>
      <c r="DL801" s="51"/>
      <c r="DM801" s="51"/>
      <c r="DN801" s="51"/>
      <c r="DO801" s="51"/>
      <c r="DP801" s="51"/>
      <c r="DQ801" s="51"/>
      <c r="DR801" s="51"/>
      <c r="DS801" s="51"/>
      <c r="DT801" s="51"/>
      <c r="DU801" s="51"/>
      <c r="DV801" s="51"/>
      <c r="DW801" s="51"/>
      <c r="DX801" s="51"/>
      <c r="DY801" s="51"/>
      <c r="DZ801" s="51"/>
      <c r="EA801" s="51"/>
      <c r="EB801" s="51"/>
      <c r="EC801" s="51"/>
      <c r="ED801" s="51"/>
      <c r="EE801" s="51"/>
      <c r="EF801" s="51"/>
      <c r="EG801" s="51"/>
      <c r="EH801" s="51"/>
      <c r="EI801" s="51"/>
      <c r="EJ801" s="51"/>
      <c r="EK801" s="51"/>
      <c r="EL801" s="51"/>
      <c r="EM801" s="51"/>
      <c r="EN801" s="51"/>
      <c r="EO801" s="51"/>
      <c r="EP801" s="51"/>
      <c r="EQ801" s="51"/>
      <c r="ER801" s="51"/>
      <c r="ES801" s="51"/>
      <c r="ET801" s="51"/>
      <c r="EU801" s="51"/>
      <c r="EV801" s="51"/>
      <c r="EW801" s="51"/>
      <c r="EX801" s="51"/>
      <c r="EY801" s="51"/>
      <c r="EZ801" s="51"/>
      <c r="FA801" s="51"/>
      <c r="FB801" s="51"/>
      <c r="FC801" s="51"/>
      <c r="FD801" s="51"/>
      <c r="FE801" s="51"/>
      <c r="FF801" s="51"/>
      <c r="FG801" s="51"/>
      <c r="FH801" s="51"/>
      <c r="FI801" s="51"/>
      <c r="FJ801" s="51"/>
      <c r="FK801" s="51"/>
      <c r="FL801" s="51"/>
      <c r="FM801" s="51"/>
      <c r="FN801" s="51"/>
      <c r="FO801" s="51"/>
      <c r="FP801" s="51"/>
      <c r="FQ801" s="51"/>
      <c r="FR801" s="51"/>
      <c r="FS801" s="51"/>
      <c r="FT801" s="51"/>
      <c r="FU801" s="51"/>
      <c r="FV801" s="51"/>
      <c r="FW801" s="51"/>
      <c r="FX801" s="51"/>
      <c r="FY801" s="51"/>
      <c r="FZ801" s="51"/>
      <c r="GA801" s="51"/>
      <c r="GB801" s="51"/>
      <c r="GC801" s="51"/>
      <c r="GD801" s="51"/>
      <c r="GE801" s="51"/>
      <c r="GF801" s="51"/>
      <c r="GG801" s="51"/>
      <c r="GH801" s="51"/>
      <c r="GI801" s="51"/>
      <c r="GJ801" s="51"/>
      <c r="GK801" s="51"/>
      <c r="GL801" s="51"/>
      <c r="GM801" s="51"/>
      <c r="GN801" s="51"/>
      <c r="GO801" s="51"/>
      <c r="GP801" s="51"/>
      <c r="GQ801" s="51"/>
      <c r="GR801" s="51"/>
      <c r="GS801" s="51"/>
      <c r="GT801" s="51"/>
      <c r="GU801" s="51"/>
      <c r="GV801" s="51"/>
      <c r="GW801" s="51"/>
      <c r="GX801" s="51"/>
      <c r="GY801" s="51"/>
      <c r="GZ801" s="51"/>
      <c r="HA801" s="51"/>
      <c r="HB801" s="51"/>
      <c r="HC801" s="51"/>
      <c r="HD801" s="51"/>
      <c r="HE801" s="51"/>
      <c r="HF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1"/>
      <c r="BZ802" s="51"/>
      <c r="CA802" s="51"/>
      <c r="CB802" s="51"/>
      <c r="CC802" s="51"/>
      <c r="CD802" s="51"/>
      <c r="CE802" s="51"/>
      <c r="CF802" s="51"/>
      <c r="CG802" s="51"/>
      <c r="CH802" s="51"/>
      <c r="CI802" s="51"/>
      <c r="CJ802" s="51"/>
      <c r="CK802" s="51"/>
      <c r="CL802" s="51"/>
      <c r="CM802" s="51"/>
      <c r="CN802" s="51"/>
      <c r="CO802" s="51"/>
      <c r="CP802" s="51"/>
      <c r="CQ802" s="51"/>
      <c r="CR802" s="51"/>
      <c r="CS802" s="51"/>
      <c r="CT802" s="51"/>
      <c r="CU802" s="51"/>
      <c r="CV802" s="51"/>
      <c r="CW802" s="51"/>
      <c r="CX802" s="51"/>
      <c r="CY802" s="51"/>
      <c r="CZ802" s="51"/>
      <c r="DA802" s="51"/>
      <c r="DB802" s="51"/>
      <c r="DC802" s="51"/>
      <c r="DD802" s="51"/>
      <c r="DE802" s="51"/>
      <c r="DF802" s="51"/>
      <c r="DG802" s="51"/>
      <c r="DH802" s="51"/>
      <c r="DI802" s="51"/>
      <c r="DJ802" s="51"/>
      <c r="DK802" s="51"/>
      <c r="DL802" s="51"/>
      <c r="DM802" s="51"/>
      <c r="DN802" s="51"/>
      <c r="DO802" s="51"/>
      <c r="DP802" s="51"/>
      <c r="DQ802" s="51"/>
      <c r="DR802" s="51"/>
      <c r="DS802" s="51"/>
      <c r="DT802" s="51"/>
      <c r="DU802" s="51"/>
      <c r="DV802" s="51"/>
      <c r="DW802" s="51"/>
      <c r="DX802" s="51"/>
      <c r="DY802" s="51"/>
      <c r="DZ802" s="51"/>
      <c r="EA802" s="51"/>
      <c r="EB802" s="51"/>
      <c r="EC802" s="51"/>
      <c r="ED802" s="51"/>
      <c r="EE802" s="51"/>
      <c r="EF802" s="51"/>
      <c r="EG802" s="51"/>
      <c r="EH802" s="51"/>
      <c r="EI802" s="51"/>
      <c r="EJ802" s="51"/>
      <c r="EK802" s="51"/>
      <c r="EL802" s="51"/>
      <c r="EM802" s="51"/>
      <c r="EN802" s="51"/>
      <c r="EO802" s="51"/>
      <c r="EP802" s="51"/>
      <c r="EQ802" s="51"/>
      <c r="ER802" s="51"/>
      <c r="ES802" s="51"/>
      <c r="ET802" s="51"/>
      <c r="EU802" s="51"/>
      <c r="EV802" s="51"/>
      <c r="EW802" s="51"/>
      <c r="EX802" s="51"/>
      <c r="EY802" s="51"/>
      <c r="EZ802" s="51"/>
      <c r="FA802" s="51"/>
      <c r="FB802" s="51"/>
      <c r="FC802" s="51"/>
      <c r="FD802" s="51"/>
      <c r="FE802" s="51"/>
      <c r="FF802" s="51"/>
      <c r="FG802" s="51"/>
      <c r="FH802" s="51"/>
      <c r="FI802" s="51"/>
      <c r="FJ802" s="51"/>
      <c r="FK802" s="51"/>
      <c r="FL802" s="51"/>
      <c r="FM802" s="51"/>
      <c r="FN802" s="51"/>
      <c r="FO802" s="51"/>
      <c r="FP802" s="51"/>
      <c r="FQ802" s="51"/>
      <c r="FR802" s="51"/>
      <c r="FS802" s="51"/>
      <c r="FT802" s="51"/>
      <c r="FU802" s="51"/>
      <c r="FV802" s="51"/>
      <c r="FW802" s="51"/>
      <c r="FX802" s="51"/>
      <c r="FY802" s="51"/>
      <c r="FZ802" s="51"/>
      <c r="GA802" s="51"/>
      <c r="GB802" s="51"/>
      <c r="GC802" s="51"/>
      <c r="GD802" s="51"/>
      <c r="GE802" s="51"/>
      <c r="GF802" s="51"/>
      <c r="GG802" s="51"/>
      <c r="GH802" s="51"/>
      <c r="GI802" s="51"/>
      <c r="GJ802" s="51"/>
      <c r="GK802" s="51"/>
      <c r="GL802" s="51"/>
      <c r="GM802" s="51"/>
      <c r="GN802" s="51"/>
      <c r="GO802" s="51"/>
      <c r="GP802" s="51"/>
      <c r="GQ802" s="51"/>
      <c r="GR802" s="51"/>
      <c r="GS802" s="51"/>
      <c r="GT802" s="51"/>
      <c r="GU802" s="51"/>
      <c r="GV802" s="51"/>
      <c r="GW802" s="51"/>
      <c r="GX802" s="51"/>
      <c r="GY802" s="51"/>
      <c r="GZ802" s="51"/>
      <c r="HA802" s="51"/>
      <c r="HB802" s="51"/>
      <c r="HC802" s="51"/>
      <c r="HD802" s="51"/>
      <c r="HE802" s="51"/>
      <c r="HF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c r="BZ803" s="51"/>
      <c r="CA803" s="51"/>
      <c r="CB803" s="51"/>
      <c r="CC803" s="51"/>
      <c r="CD803" s="51"/>
      <c r="CE803" s="51"/>
      <c r="CF803" s="51"/>
      <c r="CG803" s="51"/>
      <c r="CH803" s="51"/>
      <c r="CI803" s="51"/>
      <c r="CJ803" s="51"/>
      <c r="CK803" s="51"/>
      <c r="CL803" s="51"/>
      <c r="CM803" s="51"/>
      <c r="CN803" s="51"/>
      <c r="CO803" s="51"/>
      <c r="CP803" s="51"/>
      <c r="CQ803" s="51"/>
      <c r="CR803" s="51"/>
      <c r="CS803" s="51"/>
      <c r="CT803" s="51"/>
      <c r="CU803" s="51"/>
      <c r="CV803" s="51"/>
      <c r="CW803" s="51"/>
      <c r="CX803" s="51"/>
      <c r="CY803" s="51"/>
      <c r="CZ803" s="51"/>
      <c r="DA803" s="51"/>
      <c r="DB803" s="51"/>
      <c r="DC803" s="51"/>
      <c r="DD803" s="51"/>
      <c r="DE803" s="51"/>
      <c r="DF803" s="51"/>
      <c r="DG803" s="51"/>
      <c r="DH803" s="51"/>
      <c r="DI803" s="51"/>
      <c r="DJ803" s="51"/>
      <c r="DK803" s="51"/>
      <c r="DL803" s="51"/>
      <c r="DM803" s="51"/>
      <c r="DN803" s="51"/>
      <c r="DO803" s="51"/>
      <c r="DP803" s="51"/>
      <c r="DQ803" s="51"/>
      <c r="DR803" s="51"/>
      <c r="DS803" s="51"/>
      <c r="DT803" s="51"/>
      <c r="DU803" s="51"/>
      <c r="DV803" s="51"/>
      <c r="DW803" s="51"/>
      <c r="DX803" s="51"/>
      <c r="DY803" s="51"/>
      <c r="DZ803" s="51"/>
      <c r="EA803" s="51"/>
      <c r="EB803" s="51"/>
      <c r="EC803" s="51"/>
      <c r="ED803" s="51"/>
      <c r="EE803" s="51"/>
      <c r="EF803" s="51"/>
      <c r="EG803" s="51"/>
      <c r="EH803" s="51"/>
      <c r="EI803" s="51"/>
      <c r="EJ803" s="51"/>
      <c r="EK803" s="51"/>
      <c r="EL803" s="51"/>
      <c r="EM803" s="51"/>
      <c r="EN803" s="51"/>
      <c r="EO803" s="51"/>
      <c r="EP803" s="51"/>
      <c r="EQ803" s="51"/>
      <c r="ER803" s="51"/>
      <c r="ES803" s="51"/>
      <c r="ET803" s="51"/>
      <c r="EU803" s="51"/>
      <c r="EV803" s="51"/>
      <c r="EW803" s="51"/>
      <c r="EX803" s="51"/>
      <c r="EY803" s="51"/>
      <c r="EZ803" s="51"/>
      <c r="FA803" s="51"/>
      <c r="FB803" s="51"/>
      <c r="FC803" s="51"/>
      <c r="FD803" s="51"/>
      <c r="FE803" s="51"/>
      <c r="FF803" s="51"/>
      <c r="FG803" s="51"/>
      <c r="FH803" s="51"/>
      <c r="FI803" s="51"/>
      <c r="FJ803" s="51"/>
      <c r="FK803" s="51"/>
      <c r="FL803" s="51"/>
      <c r="FM803" s="51"/>
      <c r="FN803" s="51"/>
      <c r="FO803" s="51"/>
      <c r="FP803" s="51"/>
      <c r="FQ803" s="51"/>
      <c r="FR803" s="51"/>
      <c r="FS803" s="51"/>
      <c r="FT803" s="51"/>
      <c r="FU803" s="51"/>
      <c r="FV803" s="51"/>
      <c r="FW803" s="51"/>
      <c r="FX803" s="51"/>
      <c r="FY803" s="51"/>
      <c r="FZ803" s="51"/>
      <c r="GA803" s="51"/>
      <c r="GB803" s="51"/>
      <c r="GC803" s="51"/>
      <c r="GD803" s="51"/>
      <c r="GE803" s="51"/>
      <c r="GF803" s="51"/>
      <c r="GG803" s="51"/>
      <c r="GH803" s="51"/>
      <c r="GI803" s="51"/>
      <c r="GJ803" s="51"/>
      <c r="GK803" s="51"/>
      <c r="GL803" s="51"/>
      <c r="GM803" s="51"/>
      <c r="GN803" s="51"/>
      <c r="GO803" s="51"/>
      <c r="GP803" s="51"/>
      <c r="GQ803" s="51"/>
      <c r="GR803" s="51"/>
      <c r="GS803" s="51"/>
      <c r="GT803" s="51"/>
      <c r="GU803" s="51"/>
      <c r="GV803" s="51"/>
      <c r="GW803" s="51"/>
      <c r="GX803" s="51"/>
      <c r="GY803" s="51"/>
      <c r="GZ803" s="51"/>
      <c r="HA803" s="51"/>
      <c r="HB803" s="51"/>
      <c r="HC803" s="51"/>
      <c r="HD803" s="51"/>
      <c r="HE803" s="51"/>
      <c r="HF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c r="BZ804" s="51"/>
      <c r="CA804" s="51"/>
      <c r="CB804" s="51"/>
      <c r="CC804" s="51"/>
      <c r="CD804" s="51"/>
      <c r="CE804" s="51"/>
      <c r="CF804" s="51"/>
      <c r="CG804" s="51"/>
      <c r="CH804" s="51"/>
      <c r="CI804" s="51"/>
      <c r="CJ804" s="51"/>
      <c r="CK804" s="51"/>
      <c r="CL804" s="51"/>
      <c r="CM804" s="51"/>
      <c r="CN804" s="51"/>
      <c r="CO804" s="51"/>
      <c r="CP804" s="51"/>
      <c r="CQ804" s="51"/>
      <c r="CR804" s="51"/>
      <c r="CS804" s="51"/>
      <c r="CT804" s="51"/>
      <c r="CU804" s="51"/>
      <c r="CV804" s="51"/>
      <c r="CW804" s="51"/>
      <c r="CX804" s="51"/>
      <c r="CY804" s="51"/>
      <c r="CZ804" s="51"/>
      <c r="DA804" s="51"/>
      <c r="DB804" s="51"/>
      <c r="DC804" s="51"/>
      <c r="DD804" s="51"/>
      <c r="DE804" s="51"/>
      <c r="DF804" s="51"/>
      <c r="DG804" s="51"/>
      <c r="DH804" s="51"/>
      <c r="DI804" s="51"/>
      <c r="DJ804" s="51"/>
      <c r="DK804" s="51"/>
      <c r="DL804" s="51"/>
      <c r="DM804" s="51"/>
      <c r="DN804" s="51"/>
      <c r="DO804" s="51"/>
      <c r="DP804" s="51"/>
      <c r="DQ804" s="51"/>
      <c r="DR804" s="51"/>
      <c r="DS804" s="51"/>
      <c r="DT804" s="51"/>
      <c r="DU804" s="51"/>
      <c r="DV804" s="51"/>
      <c r="DW804" s="51"/>
      <c r="DX804" s="51"/>
      <c r="DY804" s="51"/>
      <c r="DZ804" s="51"/>
      <c r="EA804" s="51"/>
      <c r="EB804" s="51"/>
      <c r="EC804" s="51"/>
      <c r="ED804" s="51"/>
      <c r="EE804" s="51"/>
      <c r="EF804" s="51"/>
      <c r="EG804" s="51"/>
      <c r="EH804" s="51"/>
      <c r="EI804" s="51"/>
      <c r="EJ804" s="51"/>
      <c r="EK804" s="51"/>
      <c r="EL804" s="51"/>
      <c r="EM804" s="51"/>
      <c r="EN804" s="51"/>
      <c r="EO804" s="51"/>
      <c r="EP804" s="51"/>
      <c r="EQ804" s="51"/>
      <c r="ER804" s="51"/>
      <c r="ES804" s="51"/>
      <c r="ET804" s="51"/>
      <c r="EU804" s="51"/>
      <c r="EV804" s="51"/>
      <c r="EW804" s="51"/>
      <c r="EX804" s="51"/>
      <c r="EY804" s="51"/>
      <c r="EZ804" s="51"/>
      <c r="FA804" s="51"/>
      <c r="FB804" s="51"/>
      <c r="FC804" s="51"/>
      <c r="FD804" s="51"/>
      <c r="FE804" s="51"/>
      <c r="FF804" s="51"/>
      <c r="FG804" s="51"/>
      <c r="FH804" s="51"/>
      <c r="FI804" s="51"/>
      <c r="FJ804" s="51"/>
      <c r="FK804" s="51"/>
      <c r="FL804" s="51"/>
      <c r="FM804" s="51"/>
      <c r="FN804" s="51"/>
      <c r="FO804" s="51"/>
      <c r="FP804" s="51"/>
      <c r="FQ804" s="51"/>
      <c r="FR804" s="51"/>
      <c r="FS804" s="51"/>
      <c r="FT804" s="51"/>
      <c r="FU804" s="51"/>
      <c r="FV804" s="51"/>
      <c r="FW804" s="51"/>
      <c r="FX804" s="51"/>
      <c r="FY804" s="51"/>
      <c r="FZ804" s="51"/>
      <c r="GA804" s="51"/>
      <c r="GB804" s="51"/>
      <c r="GC804" s="51"/>
      <c r="GD804" s="51"/>
      <c r="GE804" s="51"/>
      <c r="GF804" s="51"/>
      <c r="GG804" s="51"/>
      <c r="GH804" s="51"/>
      <c r="GI804" s="51"/>
      <c r="GJ804" s="51"/>
      <c r="GK804" s="51"/>
      <c r="GL804" s="51"/>
      <c r="GM804" s="51"/>
      <c r="GN804" s="51"/>
      <c r="GO804" s="51"/>
      <c r="GP804" s="51"/>
      <c r="GQ804" s="51"/>
      <c r="GR804" s="51"/>
      <c r="GS804" s="51"/>
      <c r="GT804" s="51"/>
      <c r="GU804" s="51"/>
      <c r="GV804" s="51"/>
      <c r="GW804" s="51"/>
      <c r="GX804" s="51"/>
      <c r="GY804" s="51"/>
      <c r="GZ804" s="51"/>
      <c r="HA804" s="51"/>
      <c r="HB804" s="51"/>
      <c r="HC804" s="51"/>
      <c r="HD804" s="51"/>
      <c r="HE804" s="51"/>
      <c r="HF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c r="BZ805" s="51"/>
      <c r="CA805" s="51"/>
      <c r="CB805" s="51"/>
      <c r="CC805" s="51"/>
      <c r="CD805" s="51"/>
      <c r="CE805" s="51"/>
      <c r="CF805" s="51"/>
      <c r="CG805" s="51"/>
      <c r="CH805" s="51"/>
      <c r="CI805" s="51"/>
      <c r="CJ805" s="51"/>
      <c r="CK805" s="51"/>
      <c r="CL805" s="51"/>
      <c r="CM805" s="51"/>
      <c r="CN805" s="51"/>
      <c r="CO805" s="51"/>
      <c r="CP805" s="51"/>
      <c r="CQ805" s="51"/>
      <c r="CR805" s="51"/>
      <c r="CS805" s="51"/>
      <c r="CT805" s="51"/>
      <c r="CU805" s="51"/>
      <c r="CV805" s="51"/>
      <c r="CW805" s="51"/>
      <c r="CX805" s="51"/>
      <c r="CY805" s="51"/>
      <c r="CZ805" s="51"/>
      <c r="DA805" s="51"/>
      <c r="DB805" s="51"/>
      <c r="DC805" s="51"/>
      <c r="DD805" s="51"/>
      <c r="DE805" s="51"/>
      <c r="DF805" s="51"/>
      <c r="DG805" s="51"/>
      <c r="DH805" s="51"/>
      <c r="DI805" s="51"/>
      <c r="DJ805" s="51"/>
      <c r="DK805" s="51"/>
      <c r="DL805" s="51"/>
      <c r="DM805" s="51"/>
      <c r="DN805" s="51"/>
      <c r="DO805" s="51"/>
      <c r="DP805" s="51"/>
      <c r="DQ805" s="51"/>
      <c r="DR805" s="51"/>
      <c r="DS805" s="51"/>
      <c r="DT805" s="51"/>
      <c r="DU805" s="51"/>
      <c r="DV805" s="51"/>
      <c r="DW805" s="51"/>
      <c r="DX805" s="51"/>
      <c r="DY805" s="51"/>
      <c r="DZ805" s="51"/>
      <c r="EA805" s="51"/>
      <c r="EB805" s="51"/>
      <c r="EC805" s="51"/>
      <c r="ED805" s="51"/>
      <c r="EE805" s="51"/>
      <c r="EF805" s="51"/>
      <c r="EG805" s="51"/>
      <c r="EH805" s="51"/>
      <c r="EI805" s="51"/>
      <c r="EJ805" s="51"/>
      <c r="EK805" s="51"/>
      <c r="EL805" s="51"/>
      <c r="EM805" s="51"/>
      <c r="EN805" s="51"/>
      <c r="EO805" s="51"/>
      <c r="EP805" s="51"/>
      <c r="EQ805" s="51"/>
      <c r="ER805" s="51"/>
      <c r="ES805" s="51"/>
      <c r="ET805" s="51"/>
      <c r="EU805" s="51"/>
      <c r="EV805" s="51"/>
      <c r="EW805" s="51"/>
      <c r="EX805" s="51"/>
      <c r="EY805" s="51"/>
      <c r="EZ805" s="51"/>
      <c r="FA805" s="51"/>
      <c r="FB805" s="51"/>
      <c r="FC805" s="51"/>
      <c r="FD805" s="51"/>
      <c r="FE805" s="51"/>
      <c r="FF805" s="51"/>
      <c r="FG805" s="51"/>
      <c r="FH805" s="51"/>
      <c r="FI805" s="51"/>
      <c r="FJ805" s="51"/>
      <c r="FK805" s="51"/>
      <c r="FL805" s="51"/>
      <c r="FM805" s="51"/>
      <c r="FN805" s="51"/>
      <c r="FO805" s="51"/>
      <c r="FP805" s="51"/>
      <c r="FQ805" s="51"/>
      <c r="FR805" s="51"/>
      <c r="FS805" s="51"/>
      <c r="FT805" s="51"/>
      <c r="FU805" s="51"/>
      <c r="FV805" s="51"/>
      <c r="FW805" s="51"/>
      <c r="FX805" s="51"/>
      <c r="FY805" s="51"/>
      <c r="FZ805" s="51"/>
      <c r="GA805" s="51"/>
      <c r="GB805" s="51"/>
      <c r="GC805" s="51"/>
      <c r="GD805" s="51"/>
      <c r="GE805" s="51"/>
      <c r="GF805" s="51"/>
      <c r="GG805" s="51"/>
      <c r="GH805" s="51"/>
      <c r="GI805" s="51"/>
      <c r="GJ805" s="51"/>
      <c r="GK805" s="51"/>
      <c r="GL805" s="51"/>
      <c r="GM805" s="51"/>
      <c r="GN805" s="51"/>
      <c r="GO805" s="51"/>
      <c r="GP805" s="51"/>
      <c r="GQ805" s="51"/>
      <c r="GR805" s="51"/>
      <c r="GS805" s="51"/>
      <c r="GT805" s="51"/>
      <c r="GU805" s="51"/>
      <c r="GV805" s="51"/>
      <c r="GW805" s="51"/>
      <c r="GX805" s="51"/>
      <c r="GY805" s="51"/>
      <c r="GZ805" s="51"/>
      <c r="HA805" s="51"/>
      <c r="HB805" s="51"/>
      <c r="HC805" s="51"/>
      <c r="HD805" s="51"/>
      <c r="HE805" s="51"/>
      <c r="HF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c r="BZ806" s="51"/>
      <c r="CA806" s="51"/>
      <c r="CB806" s="51"/>
      <c r="CC806" s="51"/>
      <c r="CD806" s="51"/>
      <c r="CE806" s="51"/>
      <c r="CF806" s="51"/>
      <c r="CG806" s="51"/>
      <c r="CH806" s="51"/>
      <c r="CI806" s="51"/>
      <c r="CJ806" s="51"/>
      <c r="CK806" s="51"/>
      <c r="CL806" s="51"/>
      <c r="CM806" s="51"/>
      <c r="CN806" s="51"/>
      <c r="CO806" s="51"/>
      <c r="CP806" s="51"/>
      <c r="CQ806" s="51"/>
      <c r="CR806" s="51"/>
      <c r="CS806" s="51"/>
      <c r="CT806" s="51"/>
      <c r="CU806" s="51"/>
      <c r="CV806" s="51"/>
      <c r="CW806" s="51"/>
      <c r="CX806" s="51"/>
      <c r="CY806" s="51"/>
      <c r="CZ806" s="51"/>
      <c r="DA806" s="51"/>
      <c r="DB806" s="51"/>
      <c r="DC806" s="51"/>
      <c r="DD806" s="51"/>
      <c r="DE806" s="51"/>
      <c r="DF806" s="51"/>
      <c r="DG806" s="51"/>
      <c r="DH806" s="51"/>
      <c r="DI806" s="51"/>
      <c r="DJ806" s="51"/>
      <c r="DK806" s="51"/>
      <c r="DL806" s="51"/>
      <c r="DM806" s="51"/>
      <c r="DN806" s="51"/>
      <c r="DO806" s="51"/>
      <c r="DP806" s="51"/>
      <c r="DQ806" s="51"/>
      <c r="DR806" s="51"/>
      <c r="DS806" s="51"/>
      <c r="DT806" s="51"/>
      <c r="DU806" s="51"/>
      <c r="DV806" s="51"/>
      <c r="DW806" s="51"/>
      <c r="DX806" s="51"/>
      <c r="DY806" s="51"/>
      <c r="DZ806" s="51"/>
      <c r="EA806" s="51"/>
      <c r="EB806" s="51"/>
      <c r="EC806" s="51"/>
      <c r="ED806" s="51"/>
      <c r="EE806" s="51"/>
      <c r="EF806" s="51"/>
      <c r="EG806" s="51"/>
      <c r="EH806" s="51"/>
      <c r="EI806" s="51"/>
      <c r="EJ806" s="51"/>
      <c r="EK806" s="51"/>
      <c r="EL806" s="51"/>
      <c r="EM806" s="51"/>
      <c r="EN806" s="51"/>
      <c r="EO806" s="51"/>
      <c r="EP806" s="51"/>
      <c r="EQ806" s="51"/>
      <c r="ER806" s="51"/>
      <c r="ES806" s="51"/>
      <c r="ET806" s="51"/>
      <c r="EU806" s="51"/>
      <c r="EV806" s="51"/>
      <c r="EW806" s="51"/>
      <c r="EX806" s="51"/>
      <c r="EY806" s="51"/>
      <c r="EZ806" s="51"/>
      <c r="FA806" s="51"/>
      <c r="FB806" s="51"/>
      <c r="FC806" s="51"/>
      <c r="FD806" s="51"/>
      <c r="FE806" s="51"/>
      <c r="FF806" s="51"/>
      <c r="FG806" s="51"/>
      <c r="FH806" s="51"/>
      <c r="FI806" s="51"/>
      <c r="FJ806" s="51"/>
      <c r="FK806" s="51"/>
      <c r="FL806" s="51"/>
      <c r="FM806" s="51"/>
      <c r="FN806" s="51"/>
      <c r="FO806" s="51"/>
      <c r="FP806" s="51"/>
      <c r="FQ806" s="51"/>
      <c r="FR806" s="51"/>
      <c r="FS806" s="51"/>
      <c r="FT806" s="51"/>
      <c r="FU806" s="51"/>
      <c r="FV806" s="51"/>
      <c r="FW806" s="51"/>
      <c r="FX806" s="51"/>
      <c r="FY806" s="51"/>
      <c r="FZ806" s="51"/>
      <c r="GA806" s="51"/>
      <c r="GB806" s="51"/>
      <c r="GC806" s="51"/>
      <c r="GD806" s="51"/>
      <c r="GE806" s="51"/>
      <c r="GF806" s="51"/>
      <c r="GG806" s="51"/>
      <c r="GH806" s="51"/>
      <c r="GI806" s="51"/>
      <c r="GJ806" s="51"/>
      <c r="GK806" s="51"/>
      <c r="GL806" s="51"/>
      <c r="GM806" s="51"/>
      <c r="GN806" s="51"/>
      <c r="GO806" s="51"/>
      <c r="GP806" s="51"/>
      <c r="GQ806" s="51"/>
      <c r="GR806" s="51"/>
      <c r="GS806" s="51"/>
      <c r="GT806" s="51"/>
      <c r="GU806" s="51"/>
      <c r="GV806" s="51"/>
      <c r="GW806" s="51"/>
      <c r="GX806" s="51"/>
      <c r="GY806" s="51"/>
      <c r="GZ806" s="51"/>
      <c r="HA806" s="51"/>
      <c r="HB806" s="51"/>
      <c r="HC806" s="51"/>
      <c r="HD806" s="51"/>
      <c r="HE806" s="51"/>
      <c r="HF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c r="BZ807" s="51"/>
      <c r="CA807" s="51"/>
      <c r="CB807" s="51"/>
      <c r="CC807" s="51"/>
      <c r="CD807" s="51"/>
      <c r="CE807" s="51"/>
      <c r="CF807" s="51"/>
      <c r="CG807" s="51"/>
      <c r="CH807" s="51"/>
      <c r="CI807" s="51"/>
      <c r="CJ807" s="51"/>
      <c r="CK807" s="51"/>
      <c r="CL807" s="51"/>
      <c r="CM807" s="51"/>
      <c r="CN807" s="51"/>
      <c r="CO807" s="51"/>
      <c r="CP807" s="51"/>
      <c r="CQ807" s="51"/>
      <c r="CR807" s="51"/>
      <c r="CS807" s="51"/>
      <c r="CT807" s="51"/>
      <c r="CU807" s="51"/>
      <c r="CV807" s="51"/>
      <c r="CW807" s="51"/>
      <c r="CX807" s="51"/>
      <c r="CY807" s="51"/>
      <c r="CZ807" s="51"/>
      <c r="DA807" s="51"/>
      <c r="DB807" s="51"/>
      <c r="DC807" s="51"/>
      <c r="DD807" s="51"/>
      <c r="DE807" s="51"/>
      <c r="DF807" s="51"/>
      <c r="DG807" s="51"/>
      <c r="DH807" s="51"/>
      <c r="DI807" s="51"/>
      <c r="DJ807" s="51"/>
      <c r="DK807" s="51"/>
      <c r="DL807" s="51"/>
      <c r="DM807" s="51"/>
      <c r="DN807" s="51"/>
      <c r="DO807" s="51"/>
      <c r="DP807" s="51"/>
      <c r="DQ807" s="51"/>
      <c r="DR807" s="51"/>
      <c r="DS807" s="51"/>
      <c r="DT807" s="51"/>
      <c r="DU807" s="51"/>
      <c r="DV807" s="51"/>
      <c r="DW807" s="51"/>
      <c r="DX807" s="51"/>
      <c r="DY807" s="51"/>
      <c r="DZ807" s="51"/>
      <c r="EA807" s="51"/>
      <c r="EB807" s="51"/>
      <c r="EC807" s="51"/>
      <c r="ED807" s="51"/>
      <c r="EE807" s="51"/>
      <c r="EF807" s="51"/>
      <c r="EG807" s="51"/>
      <c r="EH807" s="51"/>
      <c r="EI807" s="51"/>
      <c r="EJ807" s="51"/>
      <c r="EK807" s="51"/>
      <c r="EL807" s="51"/>
      <c r="EM807" s="51"/>
      <c r="EN807" s="51"/>
      <c r="EO807" s="51"/>
      <c r="EP807" s="51"/>
      <c r="EQ807" s="51"/>
      <c r="ER807" s="51"/>
      <c r="ES807" s="51"/>
      <c r="ET807" s="51"/>
      <c r="EU807" s="51"/>
      <c r="EV807" s="51"/>
      <c r="EW807" s="51"/>
      <c r="EX807" s="51"/>
      <c r="EY807" s="51"/>
      <c r="EZ807" s="51"/>
      <c r="FA807" s="51"/>
      <c r="FB807" s="51"/>
      <c r="FC807" s="51"/>
      <c r="FD807" s="51"/>
      <c r="FE807" s="51"/>
      <c r="FF807" s="51"/>
      <c r="FG807" s="51"/>
      <c r="FH807" s="51"/>
      <c r="FI807" s="51"/>
      <c r="FJ807" s="51"/>
      <c r="FK807" s="51"/>
      <c r="FL807" s="51"/>
      <c r="FM807" s="51"/>
      <c r="FN807" s="51"/>
      <c r="FO807" s="51"/>
      <c r="FP807" s="51"/>
      <c r="FQ807" s="51"/>
      <c r="FR807" s="51"/>
      <c r="FS807" s="51"/>
      <c r="FT807" s="51"/>
      <c r="FU807" s="51"/>
      <c r="FV807" s="51"/>
      <c r="FW807" s="51"/>
      <c r="FX807" s="51"/>
      <c r="FY807" s="51"/>
      <c r="FZ807" s="51"/>
      <c r="GA807" s="51"/>
      <c r="GB807" s="51"/>
      <c r="GC807" s="51"/>
      <c r="GD807" s="51"/>
      <c r="GE807" s="51"/>
      <c r="GF807" s="51"/>
      <c r="GG807" s="51"/>
      <c r="GH807" s="51"/>
      <c r="GI807" s="51"/>
      <c r="GJ807" s="51"/>
      <c r="GK807" s="51"/>
      <c r="GL807" s="51"/>
      <c r="GM807" s="51"/>
      <c r="GN807" s="51"/>
      <c r="GO807" s="51"/>
      <c r="GP807" s="51"/>
      <c r="GQ807" s="51"/>
      <c r="GR807" s="51"/>
      <c r="GS807" s="51"/>
      <c r="GT807" s="51"/>
      <c r="GU807" s="51"/>
      <c r="GV807" s="51"/>
      <c r="GW807" s="51"/>
      <c r="GX807" s="51"/>
      <c r="GY807" s="51"/>
      <c r="GZ807" s="51"/>
      <c r="HA807" s="51"/>
      <c r="HB807" s="51"/>
      <c r="HC807" s="51"/>
      <c r="HD807" s="51"/>
      <c r="HE807" s="51"/>
      <c r="HF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c r="BZ808" s="51"/>
      <c r="CA808" s="51"/>
      <c r="CB808" s="51"/>
      <c r="CC808" s="51"/>
      <c r="CD808" s="51"/>
      <c r="CE808" s="51"/>
      <c r="CF808" s="51"/>
      <c r="CG808" s="51"/>
      <c r="CH808" s="51"/>
      <c r="CI808" s="51"/>
      <c r="CJ808" s="51"/>
      <c r="CK808" s="51"/>
      <c r="CL808" s="51"/>
      <c r="CM808" s="51"/>
      <c r="CN808" s="51"/>
      <c r="CO808" s="51"/>
      <c r="CP808" s="51"/>
      <c r="CQ808" s="51"/>
      <c r="CR808" s="51"/>
      <c r="CS808" s="51"/>
      <c r="CT808" s="51"/>
      <c r="CU808" s="51"/>
      <c r="CV808" s="51"/>
      <c r="CW808" s="51"/>
      <c r="CX808" s="51"/>
      <c r="CY808" s="51"/>
      <c r="CZ808" s="51"/>
      <c r="DA808" s="51"/>
      <c r="DB808" s="51"/>
      <c r="DC808" s="51"/>
      <c r="DD808" s="51"/>
      <c r="DE808" s="51"/>
      <c r="DF808" s="51"/>
      <c r="DG808" s="51"/>
      <c r="DH808" s="51"/>
      <c r="DI808" s="51"/>
      <c r="DJ808" s="51"/>
      <c r="DK808" s="51"/>
      <c r="DL808" s="51"/>
      <c r="DM808" s="51"/>
      <c r="DN808" s="51"/>
      <c r="DO808" s="51"/>
      <c r="DP808" s="51"/>
      <c r="DQ808" s="51"/>
      <c r="DR808" s="51"/>
      <c r="DS808" s="51"/>
      <c r="DT808" s="51"/>
      <c r="DU808" s="51"/>
      <c r="DV808" s="51"/>
      <c r="DW808" s="51"/>
      <c r="DX808" s="51"/>
      <c r="DY808" s="51"/>
      <c r="DZ808" s="51"/>
      <c r="EA808" s="51"/>
      <c r="EB808" s="51"/>
      <c r="EC808" s="51"/>
      <c r="ED808" s="51"/>
      <c r="EE808" s="51"/>
      <c r="EF808" s="51"/>
      <c r="EG808" s="51"/>
      <c r="EH808" s="51"/>
      <c r="EI808" s="51"/>
      <c r="EJ808" s="51"/>
      <c r="EK808" s="51"/>
      <c r="EL808" s="51"/>
      <c r="EM808" s="51"/>
      <c r="EN808" s="51"/>
      <c r="EO808" s="51"/>
      <c r="EP808" s="51"/>
      <c r="EQ808" s="51"/>
      <c r="ER808" s="51"/>
      <c r="ES808" s="51"/>
      <c r="ET808" s="51"/>
      <c r="EU808" s="51"/>
      <c r="EV808" s="51"/>
      <c r="EW808" s="51"/>
      <c r="EX808" s="51"/>
      <c r="EY808" s="51"/>
      <c r="EZ808" s="51"/>
      <c r="FA808" s="51"/>
      <c r="FB808" s="51"/>
      <c r="FC808" s="51"/>
      <c r="FD808" s="51"/>
      <c r="FE808" s="51"/>
      <c r="FF808" s="51"/>
      <c r="FG808" s="51"/>
      <c r="FH808" s="51"/>
      <c r="FI808" s="51"/>
      <c r="FJ808" s="51"/>
      <c r="FK808" s="51"/>
      <c r="FL808" s="51"/>
      <c r="FM808" s="51"/>
      <c r="FN808" s="51"/>
      <c r="FO808" s="51"/>
      <c r="FP808" s="51"/>
      <c r="FQ808" s="51"/>
      <c r="FR808" s="51"/>
      <c r="FS808" s="51"/>
      <c r="FT808" s="51"/>
      <c r="FU808" s="51"/>
      <c r="FV808" s="51"/>
      <c r="FW808" s="51"/>
      <c r="FX808" s="51"/>
      <c r="FY808" s="51"/>
      <c r="FZ808" s="51"/>
      <c r="GA808" s="51"/>
      <c r="GB808" s="51"/>
      <c r="GC808" s="51"/>
      <c r="GD808" s="51"/>
      <c r="GE808" s="51"/>
      <c r="GF808" s="51"/>
      <c r="GG808" s="51"/>
      <c r="GH808" s="51"/>
      <c r="GI808" s="51"/>
      <c r="GJ808" s="51"/>
      <c r="GK808" s="51"/>
      <c r="GL808" s="51"/>
      <c r="GM808" s="51"/>
      <c r="GN808" s="51"/>
      <c r="GO808" s="51"/>
      <c r="GP808" s="51"/>
      <c r="GQ808" s="51"/>
      <c r="GR808" s="51"/>
      <c r="GS808" s="51"/>
      <c r="GT808" s="51"/>
      <c r="GU808" s="51"/>
      <c r="GV808" s="51"/>
      <c r="GW808" s="51"/>
      <c r="GX808" s="51"/>
      <c r="GY808" s="51"/>
      <c r="GZ808" s="51"/>
      <c r="HA808" s="51"/>
      <c r="HB808" s="51"/>
      <c r="HC808" s="51"/>
      <c r="HD808" s="51"/>
      <c r="HE808" s="51"/>
      <c r="HF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1"/>
      <c r="BZ809" s="51"/>
      <c r="CA809" s="51"/>
      <c r="CB809" s="51"/>
      <c r="CC809" s="51"/>
      <c r="CD809" s="51"/>
      <c r="CE809" s="51"/>
      <c r="CF809" s="51"/>
      <c r="CG809" s="51"/>
      <c r="CH809" s="51"/>
      <c r="CI809" s="51"/>
      <c r="CJ809" s="51"/>
      <c r="CK809" s="51"/>
      <c r="CL809" s="51"/>
      <c r="CM809" s="51"/>
      <c r="CN809" s="51"/>
      <c r="CO809" s="51"/>
      <c r="CP809" s="51"/>
      <c r="CQ809" s="51"/>
      <c r="CR809" s="51"/>
      <c r="CS809" s="51"/>
      <c r="CT809" s="51"/>
      <c r="CU809" s="51"/>
      <c r="CV809" s="51"/>
      <c r="CW809" s="51"/>
      <c r="CX809" s="51"/>
      <c r="CY809" s="51"/>
      <c r="CZ809" s="51"/>
      <c r="DA809" s="51"/>
      <c r="DB809" s="51"/>
      <c r="DC809" s="51"/>
      <c r="DD809" s="51"/>
      <c r="DE809" s="51"/>
      <c r="DF809" s="51"/>
      <c r="DG809" s="51"/>
      <c r="DH809" s="51"/>
      <c r="DI809" s="51"/>
      <c r="DJ809" s="51"/>
      <c r="DK809" s="51"/>
      <c r="DL809" s="51"/>
      <c r="DM809" s="51"/>
      <c r="DN809" s="51"/>
      <c r="DO809" s="51"/>
      <c r="DP809" s="51"/>
      <c r="DQ809" s="51"/>
      <c r="DR809" s="51"/>
      <c r="DS809" s="51"/>
      <c r="DT809" s="51"/>
      <c r="DU809" s="51"/>
      <c r="DV809" s="51"/>
      <c r="DW809" s="51"/>
      <c r="DX809" s="51"/>
      <c r="DY809" s="51"/>
      <c r="DZ809" s="51"/>
      <c r="EA809" s="51"/>
      <c r="EB809" s="51"/>
      <c r="EC809" s="51"/>
      <c r="ED809" s="51"/>
      <c r="EE809" s="51"/>
      <c r="EF809" s="51"/>
      <c r="EG809" s="51"/>
      <c r="EH809" s="51"/>
      <c r="EI809" s="51"/>
      <c r="EJ809" s="51"/>
      <c r="EK809" s="51"/>
      <c r="EL809" s="51"/>
      <c r="EM809" s="51"/>
      <c r="EN809" s="51"/>
      <c r="EO809" s="51"/>
      <c r="EP809" s="51"/>
      <c r="EQ809" s="51"/>
      <c r="ER809" s="51"/>
      <c r="ES809" s="51"/>
      <c r="ET809" s="51"/>
      <c r="EU809" s="51"/>
      <c r="EV809" s="51"/>
      <c r="EW809" s="51"/>
      <c r="EX809" s="51"/>
      <c r="EY809" s="51"/>
      <c r="EZ809" s="51"/>
      <c r="FA809" s="51"/>
      <c r="FB809" s="51"/>
      <c r="FC809" s="51"/>
      <c r="FD809" s="51"/>
      <c r="FE809" s="51"/>
      <c r="FF809" s="51"/>
      <c r="FG809" s="51"/>
      <c r="FH809" s="51"/>
      <c r="FI809" s="51"/>
      <c r="FJ809" s="51"/>
      <c r="FK809" s="51"/>
      <c r="FL809" s="51"/>
      <c r="FM809" s="51"/>
      <c r="FN809" s="51"/>
      <c r="FO809" s="51"/>
      <c r="FP809" s="51"/>
      <c r="FQ809" s="51"/>
      <c r="FR809" s="51"/>
      <c r="FS809" s="51"/>
      <c r="FT809" s="51"/>
      <c r="FU809" s="51"/>
      <c r="FV809" s="51"/>
      <c r="FW809" s="51"/>
      <c r="FX809" s="51"/>
      <c r="FY809" s="51"/>
      <c r="FZ809" s="51"/>
      <c r="GA809" s="51"/>
      <c r="GB809" s="51"/>
      <c r="GC809" s="51"/>
      <c r="GD809" s="51"/>
      <c r="GE809" s="51"/>
      <c r="GF809" s="51"/>
      <c r="GG809" s="51"/>
      <c r="GH809" s="51"/>
      <c r="GI809" s="51"/>
      <c r="GJ809" s="51"/>
      <c r="GK809" s="51"/>
      <c r="GL809" s="51"/>
      <c r="GM809" s="51"/>
      <c r="GN809" s="51"/>
      <c r="GO809" s="51"/>
      <c r="GP809" s="51"/>
      <c r="GQ809" s="51"/>
      <c r="GR809" s="51"/>
      <c r="GS809" s="51"/>
      <c r="GT809" s="51"/>
      <c r="GU809" s="51"/>
      <c r="GV809" s="51"/>
      <c r="GW809" s="51"/>
      <c r="GX809" s="51"/>
      <c r="GY809" s="51"/>
      <c r="GZ809" s="51"/>
      <c r="HA809" s="51"/>
      <c r="HB809" s="51"/>
      <c r="HC809" s="51"/>
      <c r="HD809" s="51"/>
      <c r="HE809" s="51"/>
      <c r="HF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c r="BZ810" s="51"/>
      <c r="CA810" s="51"/>
      <c r="CB810" s="51"/>
      <c r="CC810" s="51"/>
      <c r="CD810" s="51"/>
      <c r="CE810" s="51"/>
      <c r="CF810" s="51"/>
      <c r="CG810" s="51"/>
      <c r="CH810" s="51"/>
      <c r="CI810" s="51"/>
      <c r="CJ810" s="51"/>
      <c r="CK810" s="51"/>
      <c r="CL810" s="51"/>
      <c r="CM810" s="51"/>
      <c r="CN810" s="51"/>
      <c r="CO810" s="51"/>
      <c r="CP810" s="51"/>
      <c r="CQ810" s="51"/>
      <c r="CR810" s="51"/>
      <c r="CS810" s="51"/>
      <c r="CT810" s="51"/>
      <c r="CU810" s="51"/>
      <c r="CV810" s="51"/>
      <c r="CW810" s="51"/>
      <c r="CX810" s="51"/>
      <c r="CY810" s="51"/>
      <c r="CZ810" s="51"/>
      <c r="DA810" s="51"/>
      <c r="DB810" s="51"/>
      <c r="DC810" s="51"/>
      <c r="DD810" s="51"/>
      <c r="DE810" s="51"/>
      <c r="DF810" s="51"/>
      <c r="DG810" s="51"/>
      <c r="DH810" s="51"/>
      <c r="DI810" s="51"/>
      <c r="DJ810" s="51"/>
      <c r="DK810" s="51"/>
      <c r="DL810" s="51"/>
      <c r="DM810" s="51"/>
      <c r="DN810" s="51"/>
      <c r="DO810" s="51"/>
      <c r="DP810" s="51"/>
      <c r="DQ810" s="51"/>
      <c r="DR810" s="51"/>
      <c r="DS810" s="51"/>
      <c r="DT810" s="51"/>
      <c r="DU810" s="51"/>
      <c r="DV810" s="51"/>
      <c r="DW810" s="51"/>
      <c r="DX810" s="51"/>
      <c r="DY810" s="51"/>
      <c r="DZ810" s="51"/>
      <c r="EA810" s="51"/>
      <c r="EB810" s="51"/>
      <c r="EC810" s="51"/>
      <c r="ED810" s="51"/>
      <c r="EE810" s="51"/>
      <c r="EF810" s="51"/>
      <c r="EG810" s="51"/>
      <c r="EH810" s="51"/>
      <c r="EI810" s="51"/>
      <c r="EJ810" s="51"/>
      <c r="EK810" s="51"/>
      <c r="EL810" s="51"/>
      <c r="EM810" s="51"/>
      <c r="EN810" s="51"/>
      <c r="EO810" s="51"/>
      <c r="EP810" s="51"/>
      <c r="EQ810" s="51"/>
      <c r="ER810" s="51"/>
      <c r="ES810" s="51"/>
      <c r="ET810" s="51"/>
      <c r="EU810" s="51"/>
      <c r="EV810" s="51"/>
      <c r="EW810" s="51"/>
      <c r="EX810" s="51"/>
      <c r="EY810" s="51"/>
      <c r="EZ810" s="51"/>
      <c r="FA810" s="51"/>
      <c r="FB810" s="51"/>
      <c r="FC810" s="51"/>
      <c r="FD810" s="51"/>
      <c r="FE810" s="51"/>
      <c r="FF810" s="51"/>
      <c r="FG810" s="51"/>
      <c r="FH810" s="51"/>
      <c r="FI810" s="51"/>
      <c r="FJ810" s="51"/>
      <c r="FK810" s="51"/>
      <c r="FL810" s="51"/>
      <c r="FM810" s="51"/>
      <c r="FN810" s="51"/>
      <c r="FO810" s="51"/>
      <c r="FP810" s="51"/>
      <c r="FQ810" s="51"/>
      <c r="FR810" s="51"/>
      <c r="FS810" s="51"/>
      <c r="FT810" s="51"/>
      <c r="FU810" s="51"/>
      <c r="FV810" s="51"/>
      <c r="FW810" s="51"/>
      <c r="FX810" s="51"/>
      <c r="FY810" s="51"/>
      <c r="FZ810" s="51"/>
      <c r="GA810" s="51"/>
      <c r="GB810" s="51"/>
      <c r="GC810" s="51"/>
      <c r="GD810" s="51"/>
      <c r="GE810" s="51"/>
      <c r="GF810" s="51"/>
      <c r="GG810" s="51"/>
      <c r="GH810" s="51"/>
      <c r="GI810" s="51"/>
      <c r="GJ810" s="51"/>
      <c r="GK810" s="51"/>
      <c r="GL810" s="51"/>
      <c r="GM810" s="51"/>
      <c r="GN810" s="51"/>
      <c r="GO810" s="51"/>
      <c r="GP810" s="51"/>
      <c r="GQ810" s="51"/>
      <c r="GR810" s="51"/>
      <c r="GS810" s="51"/>
      <c r="GT810" s="51"/>
      <c r="GU810" s="51"/>
      <c r="GV810" s="51"/>
      <c r="GW810" s="51"/>
      <c r="GX810" s="51"/>
      <c r="GY810" s="51"/>
      <c r="GZ810" s="51"/>
      <c r="HA810" s="51"/>
      <c r="HB810" s="51"/>
      <c r="HC810" s="51"/>
      <c r="HD810" s="51"/>
      <c r="HE810" s="51"/>
      <c r="HF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c r="BZ811" s="51"/>
      <c r="CA811" s="51"/>
      <c r="CB811" s="51"/>
      <c r="CC811" s="51"/>
      <c r="CD811" s="51"/>
      <c r="CE811" s="51"/>
      <c r="CF811" s="51"/>
      <c r="CG811" s="51"/>
      <c r="CH811" s="51"/>
      <c r="CI811" s="51"/>
      <c r="CJ811" s="51"/>
      <c r="CK811" s="51"/>
      <c r="CL811" s="51"/>
      <c r="CM811" s="51"/>
      <c r="CN811" s="51"/>
      <c r="CO811" s="51"/>
      <c r="CP811" s="51"/>
      <c r="CQ811" s="51"/>
      <c r="CR811" s="51"/>
      <c r="CS811" s="51"/>
      <c r="CT811" s="51"/>
      <c r="CU811" s="51"/>
      <c r="CV811" s="51"/>
      <c r="CW811" s="51"/>
      <c r="CX811" s="51"/>
      <c r="CY811" s="51"/>
      <c r="CZ811" s="51"/>
      <c r="DA811" s="51"/>
      <c r="DB811" s="51"/>
      <c r="DC811" s="51"/>
      <c r="DD811" s="51"/>
      <c r="DE811" s="51"/>
      <c r="DF811" s="51"/>
      <c r="DG811" s="51"/>
      <c r="DH811" s="51"/>
      <c r="DI811" s="51"/>
      <c r="DJ811" s="51"/>
      <c r="DK811" s="51"/>
      <c r="DL811" s="51"/>
      <c r="DM811" s="51"/>
      <c r="DN811" s="51"/>
      <c r="DO811" s="51"/>
      <c r="DP811" s="51"/>
      <c r="DQ811" s="51"/>
      <c r="DR811" s="51"/>
      <c r="DS811" s="51"/>
      <c r="DT811" s="51"/>
      <c r="DU811" s="51"/>
      <c r="DV811" s="51"/>
      <c r="DW811" s="51"/>
      <c r="DX811" s="51"/>
      <c r="DY811" s="51"/>
      <c r="DZ811" s="51"/>
      <c r="EA811" s="51"/>
      <c r="EB811" s="51"/>
      <c r="EC811" s="51"/>
      <c r="ED811" s="51"/>
      <c r="EE811" s="51"/>
      <c r="EF811" s="51"/>
      <c r="EG811" s="51"/>
      <c r="EH811" s="51"/>
      <c r="EI811" s="51"/>
      <c r="EJ811" s="51"/>
      <c r="EK811" s="51"/>
      <c r="EL811" s="51"/>
      <c r="EM811" s="51"/>
      <c r="EN811" s="51"/>
      <c r="EO811" s="51"/>
      <c r="EP811" s="51"/>
      <c r="EQ811" s="51"/>
      <c r="ER811" s="51"/>
      <c r="ES811" s="51"/>
      <c r="ET811" s="51"/>
      <c r="EU811" s="51"/>
      <c r="EV811" s="51"/>
      <c r="EW811" s="51"/>
      <c r="EX811" s="51"/>
      <c r="EY811" s="51"/>
      <c r="EZ811" s="51"/>
      <c r="FA811" s="51"/>
      <c r="FB811" s="51"/>
      <c r="FC811" s="51"/>
      <c r="FD811" s="51"/>
      <c r="FE811" s="51"/>
      <c r="FF811" s="51"/>
      <c r="FG811" s="51"/>
      <c r="FH811" s="51"/>
      <c r="FI811" s="51"/>
      <c r="FJ811" s="51"/>
      <c r="FK811" s="51"/>
      <c r="FL811" s="51"/>
      <c r="FM811" s="51"/>
      <c r="FN811" s="51"/>
      <c r="FO811" s="51"/>
      <c r="FP811" s="51"/>
      <c r="FQ811" s="51"/>
      <c r="FR811" s="51"/>
      <c r="FS811" s="51"/>
      <c r="FT811" s="51"/>
      <c r="FU811" s="51"/>
      <c r="FV811" s="51"/>
      <c r="FW811" s="51"/>
      <c r="FX811" s="51"/>
      <c r="FY811" s="51"/>
      <c r="FZ811" s="51"/>
      <c r="GA811" s="51"/>
      <c r="GB811" s="51"/>
      <c r="GC811" s="51"/>
      <c r="GD811" s="51"/>
      <c r="GE811" s="51"/>
      <c r="GF811" s="51"/>
      <c r="GG811" s="51"/>
      <c r="GH811" s="51"/>
      <c r="GI811" s="51"/>
      <c r="GJ811" s="51"/>
      <c r="GK811" s="51"/>
      <c r="GL811" s="51"/>
      <c r="GM811" s="51"/>
      <c r="GN811" s="51"/>
      <c r="GO811" s="51"/>
      <c r="GP811" s="51"/>
      <c r="GQ811" s="51"/>
      <c r="GR811" s="51"/>
      <c r="GS811" s="51"/>
      <c r="GT811" s="51"/>
      <c r="GU811" s="51"/>
      <c r="GV811" s="51"/>
      <c r="GW811" s="51"/>
      <c r="GX811" s="51"/>
      <c r="GY811" s="51"/>
      <c r="GZ811" s="51"/>
      <c r="HA811" s="51"/>
      <c r="HB811" s="51"/>
      <c r="HC811" s="51"/>
      <c r="HD811" s="51"/>
      <c r="HE811" s="51"/>
      <c r="HF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c r="BZ812" s="51"/>
      <c r="CA812" s="51"/>
      <c r="CB812" s="51"/>
      <c r="CC812" s="51"/>
      <c r="CD812" s="51"/>
      <c r="CE812" s="51"/>
      <c r="CF812" s="51"/>
      <c r="CG812" s="51"/>
      <c r="CH812" s="51"/>
      <c r="CI812" s="51"/>
      <c r="CJ812" s="51"/>
      <c r="CK812" s="51"/>
      <c r="CL812" s="51"/>
      <c r="CM812" s="51"/>
      <c r="CN812" s="51"/>
      <c r="CO812" s="51"/>
      <c r="CP812" s="51"/>
      <c r="CQ812" s="51"/>
      <c r="CR812" s="51"/>
      <c r="CS812" s="51"/>
      <c r="CT812" s="51"/>
      <c r="CU812" s="51"/>
      <c r="CV812" s="51"/>
      <c r="CW812" s="51"/>
      <c r="CX812" s="51"/>
      <c r="CY812" s="51"/>
      <c r="CZ812" s="51"/>
      <c r="DA812" s="51"/>
      <c r="DB812" s="51"/>
      <c r="DC812" s="51"/>
      <c r="DD812" s="51"/>
      <c r="DE812" s="51"/>
      <c r="DF812" s="51"/>
      <c r="DG812" s="51"/>
      <c r="DH812" s="51"/>
      <c r="DI812" s="51"/>
      <c r="DJ812" s="51"/>
      <c r="DK812" s="51"/>
      <c r="DL812" s="51"/>
      <c r="DM812" s="51"/>
      <c r="DN812" s="51"/>
      <c r="DO812" s="51"/>
      <c r="DP812" s="51"/>
      <c r="DQ812" s="51"/>
      <c r="DR812" s="51"/>
      <c r="DS812" s="51"/>
      <c r="DT812" s="51"/>
      <c r="DU812" s="51"/>
      <c r="DV812" s="51"/>
      <c r="DW812" s="51"/>
      <c r="DX812" s="51"/>
      <c r="DY812" s="51"/>
      <c r="DZ812" s="51"/>
      <c r="EA812" s="51"/>
      <c r="EB812" s="51"/>
      <c r="EC812" s="51"/>
      <c r="ED812" s="51"/>
      <c r="EE812" s="51"/>
      <c r="EF812" s="51"/>
      <c r="EG812" s="51"/>
      <c r="EH812" s="51"/>
      <c r="EI812" s="51"/>
      <c r="EJ812" s="51"/>
      <c r="EK812" s="51"/>
      <c r="EL812" s="51"/>
      <c r="EM812" s="51"/>
      <c r="EN812" s="51"/>
      <c r="EO812" s="51"/>
      <c r="EP812" s="51"/>
      <c r="EQ812" s="51"/>
      <c r="ER812" s="51"/>
      <c r="ES812" s="51"/>
      <c r="ET812" s="51"/>
      <c r="EU812" s="51"/>
      <c r="EV812" s="51"/>
      <c r="EW812" s="51"/>
      <c r="EX812" s="51"/>
      <c r="EY812" s="51"/>
      <c r="EZ812" s="51"/>
      <c r="FA812" s="51"/>
      <c r="FB812" s="51"/>
      <c r="FC812" s="51"/>
      <c r="FD812" s="51"/>
      <c r="FE812" s="51"/>
      <c r="FF812" s="51"/>
      <c r="FG812" s="51"/>
      <c r="FH812" s="51"/>
      <c r="FI812" s="51"/>
      <c r="FJ812" s="51"/>
      <c r="FK812" s="51"/>
      <c r="FL812" s="51"/>
      <c r="FM812" s="51"/>
      <c r="FN812" s="51"/>
      <c r="FO812" s="51"/>
      <c r="FP812" s="51"/>
      <c r="FQ812" s="51"/>
      <c r="FR812" s="51"/>
      <c r="FS812" s="51"/>
      <c r="FT812" s="51"/>
      <c r="FU812" s="51"/>
      <c r="FV812" s="51"/>
      <c r="FW812" s="51"/>
      <c r="FX812" s="51"/>
      <c r="FY812" s="51"/>
      <c r="FZ812" s="51"/>
      <c r="GA812" s="51"/>
      <c r="GB812" s="51"/>
      <c r="GC812" s="51"/>
      <c r="GD812" s="51"/>
      <c r="GE812" s="51"/>
      <c r="GF812" s="51"/>
      <c r="GG812" s="51"/>
      <c r="GH812" s="51"/>
      <c r="GI812" s="51"/>
      <c r="GJ812" s="51"/>
      <c r="GK812" s="51"/>
      <c r="GL812" s="51"/>
      <c r="GM812" s="51"/>
      <c r="GN812" s="51"/>
      <c r="GO812" s="51"/>
      <c r="GP812" s="51"/>
      <c r="GQ812" s="51"/>
      <c r="GR812" s="51"/>
      <c r="GS812" s="51"/>
      <c r="GT812" s="51"/>
      <c r="GU812" s="51"/>
      <c r="GV812" s="51"/>
      <c r="GW812" s="51"/>
      <c r="GX812" s="51"/>
      <c r="GY812" s="51"/>
      <c r="GZ812" s="51"/>
      <c r="HA812" s="51"/>
      <c r="HB812" s="51"/>
      <c r="HC812" s="51"/>
      <c r="HD812" s="51"/>
      <c r="HE812" s="51"/>
      <c r="HF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c r="BZ813" s="51"/>
      <c r="CA813" s="51"/>
      <c r="CB813" s="51"/>
      <c r="CC813" s="51"/>
      <c r="CD813" s="51"/>
      <c r="CE813" s="51"/>
      <c r="CF813" s="51"/>
      <c r="CG813" s="51"/>
      <c r="CH813" s="51"/>
      <c r="CI813" s="51"/>
      <c r="CJ813" s="51"/>
      <c r="CK813" s="51"/>
      <c r="CL813" s="51"/>
      <c r="CM813" s="51"/>
      <c r="CN813" s="51"/>
      <c r="CO813" s="51"/>
      <c r="CP813" s="51"/>
      <c r="CQ813" s="51"/>
      <c r="CR813" s="51"/>
      <c r="CS813" s="51"/>
      <c r="CT813" s="51"/>
      <c r="CU813" s="51"/>
      <c r="CV813" s="51"/>
      <c r="CW813" s="51"/>
      <c r="CX813" s="51"/>
      <c r="CY813" s="51"/>
      <c r="CZ813" s="51"/>
      <c r="DA813" s="51"/>
      <c r="DB813" s="51"/>
      <c r="DC813" s="51"/>
      <c r="DD813" s="51"/>
      <c r="DE813" s="51"/>
      <c r="DF813" s="51"/>
      <c r="DG813" s="51"/>
      <c r="DH813" s="51"/>
      <c r="DI813" s="51"/>
      <c r="DJ813" s="51"/>
      <c r="DK813" s="51"/>
      <c r="DL813" s="51"/>
      <c r="DM813" s="51"/>
      <c r="DN813" s="51"/>
      <c r="DO813" s="51"/>
      <c r="DP813" s="51"/>
      <c r="DQ813" s="51"/>
      <c r="DR813" s="51"/>
      <c r="DS813" s="51"/>
      <c r="DT813" s="51"/>
      <c r="DU813" s="51"/>
      <c r="DV813" s="51"/>
      <c r="DW813" s="51"/>
      <c r="DX813" s="51"/>
      <c r="DY813" s="51"/>
      <c r="DZ813" s="51"/>
      <c r="EA813" s="51"/>
      <c r="EB813" s="51"/>
      <c r="EC813" s="51"/>
      <c r="ED813" s="51"/>
      <c r="EE813" s="51"/>
      <c r="EF813" s="51"/>
      <c r="EG813" s="51"/>
      <c r="EH813" s="51"/>
      <c r="EI813" s="51"/>
      <c r="EJ813" s="51"/>
      <c r="EK813" s="51"/>
      <c r="EL813" s="51"/>
      <c r="EM813" s="51"/>
      <c r="EN813" s="51"/>
      <c r="EO813" s="51"/>
      <c r="EP813" s="51"/>
      <c r="EQ813" s="51"/>
      <c r="ER813" s="51"/>
      <c r="ES813" s="51"/>
      <c r="ET813" s="51"/>
      <c r="EU813" s="51"/>
      <c r="EV813" s="51"/>
      <c r="EW813" s="51"/>
      <c r="EX813" s="51"/>
      <c r="EY813" s="51"/>
      <c r="EZ813" s="51"/>
      <c r="FA813" s="51"/>
      <c r="FB813" s="51"/>
      <c r="FC813" s="51"/>
      <c r="FD813" s="51"/>
      <c r="FE813" s="51"/>
      <c r="FF813" s="51"/>
      <c r="FG813" s="51"/>
      <c r="FH813" s="51"/>
      <c r="FI813" s="51"/>
      <c r="FJ813" s="51"/>
      <c r="FK813" s="51"/>
      <c r="FL813" s="51"/>
      <c r="FM813" s="51"/>
      <c r="FN813" s="51"/>
      <c r="FO813" s="51"/>
      <c r="FP813" s="51"/>
      <c r="FQ813" s="51"/>
      <c r="FR813" s="51"/>
      <c r="FS813" s="51"/>
      <c r="FT813" s="51"/>
      <c r="FU813" s="51"/>
      <c r="FV813" s="51"/>
      <c r="FW813" s="51"/>
      <c r="FX813" s="51"/>
      <c r="FY813" s="51"/>
      <c r="FZ813" s="51"/>
      <c r="GA813" s="51"/>
      <c r="GB813" s="51"/>
      <c r="GC813" s="51"/>
      <c r="GD813" s="51"/>
      <c r="GE813" s="51"/>
      <c r="GF813" s="51"/>
      <c r="GG813" s="51"/>
      <c r="GH813" s="51"/>
      <c r="GI813" s="51"/>
      <c r="GJ813" s="51"/>
      <c r="GK813" s="51"/>
      <c r="GL813" s="51"/>
      <c r="GM813" s="51"/>
      <c r="GN813" s="51"/>
      <c r="GO813" s="51"/>
      <c r="GP813" s="51"/>
      <c r="GQ813" s="51"/>
      <c r="GR813" s="51"/>
      <c r="GS813" s="51"/>
      <c r="GT813" s="51"/>
      <c r="GU813" s="51"/>
      <c r="GV813" s="51"/>
      <c r="GW813" s="51"/>
      <c r="GX813" s="51"/>
      <c r="GY813" s="51"/>
      <c r="GZ813" s="51"/>
      <c r="HA813" s="51"/>
      <c r="HB813" s="51"/>
      <c r="HC813" s="51"/>
      <c r="HD813" s="51"/>
      <c r="HE813" s="51"/>
      <c r="HF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c r="BZ814" s="51"/>
      <c r="CA814" s="51"/>
      <c r="CB814" s="51"/>
      <c r="CC814" s="51"/>
      <c r="CD814" s="51"/>
      <c r="CE814" s="51"/>
      <c r="CF814" s="51"/>
      <c r="CG814" s="51"/>
      <c r="CH814" s="51"/>
      <c r="CI814" s="51"/>
      <c r="CJ814" s="51"/>
      <c r="CK814" s="51"/>
      <c r="CL814" s="51"/>
      <c r="CM814" s="51"/>
      <c r="CN814" s="51"/>
      <c r="CO814" s="51"/>
      <c r="CP814" s="51"/>
      <c r="CQ814" s="51"/>
      <c r="CR814" s="51"/>
      <c r="CS814" s="51"/>
      <c r="CT814" s="51"/>
      <c r="CU814" s="51"/>
      <c r="CV814" s="51"/>
      <c r="CW814" s="51"/>
      <c r="CX814" s="51"/>
      <c r="CY814" s="51"/>
      <c r="CZ814" s="51"/>
      <c r="DA814" s="51"/>
      <c r="DB814" s="51"/>
      <c r="DC814" s="51"/>
      <c r="DD814" s="51"/>
      <c r="DE814" s="51"/>
      <c r="DF814" s="51"/>
      <c r="DG814" s="51"/>
      <c r="DH814" s="51"/>
      <c r="DI814" s="51"/>
      <c r="DJ814" s="51"/>
      <c r="DK814" s="51"/>
      <c r="DL814" s="51"/>
      <c r="DM814" s="51"/>
      <c r="DN814" s="51"/>
      <c r="DO814" s="51"/>
      <c r="DP814" s="51"/>
      <c r="DQ814" s="51"/>
      <c r="DR814" s="51"/>
      <c r="DS814" s="51"/>
      <c r="DT814" s="51"/>
      <c r="DU814" s="51"/>
      <c r="DV814" s="51"/>
      <c r="DW814" s="51"/>
      <c r="DX814" s="51"/>
      <c r="DY814" s="51"/>
      <c r="DZ814" s="51"/>
      <c r="EA814" s="51"/>
      <c r="EB814" s="51"/>
      <c r="EC814" s="51"/>
      <c r="ED814" s="51"/>
      <c r="EE814" s="51"/>
      <c r="EF814" s="51"/>
      <c r="EG814" s="51"/>
      <c r="EH814" s="51"/>
      <c r="EI814" s="51"/>
      <c r="EJ814" s="51"/>
      <c r="EK814" s="51"/>
      <c r="EL814" s="51"/>
      <c r="EM814" s="51"/>
      <c r="EN814" s="51"/>
      <c r="EO814" s="51"/>
      <c r="EP814" s="51"/>
      <c r="EQ814" s="51"/>
      <c r="ER814" s="51"/>
      <c r="ES814" s="51"/>
      <c r="ET814" s="51"/>
      <c r="EU814" s="51"/>
      <c r="EV814" s="51"/>
      <c r="EW814" s="51"/>
      <c r="EX814" s="51"/>
      <c r="EY814" s="51"/>
      <c r="EZ814" s="51"/>
      <c r="FA814" s="51"/>
      <c r="FB814" s="51"/>
      <c r="FC814" s="51"/>
      <c r="FD814" s="51"/>
      <c r="FE814" s="51"/>
      <c r="FF814" s="51"/>
      <c r="FG814" s="51"/>
      <c r="FH814" s="51"/>
      <c r="FI814" s="51"/>
      <c r="FJ814" s="51"/>
      <c r="FK814" s="51"/>
      <c r="FL814" s="51"/>
      <c r="FM814" s="51"/>
      <c r="FN814" s="51"/>
      <c r="FO814" s="51"/>
      <c r="FP814" s="51"/>
      <c r="FQ814" s="51"/>
      <c r="FR814" s="51"/>
      <c r="FS814" s="51"/>
      <c r="FT814" s="51"/>
      <c r="FU814" s="51"/>
      <c r="FV814" s="51"/>
      <c r="FW814" s="51"/>
      <c r="FX814" s="51"/>
      <c r="FY814" s="51"/>
      <c r="FZ814" s="51"/>
      <c r="GA814" s="51"/>
      <c r="GB814" s="51"/>
      <c r="GC814" s="51"/>
      <c r="GD814" s="51"/>
      <c r="GE814" s="51"/>
      <c r="GF814" s="51"/>
      <c r="GG814" s="51"/>
      <c r="GH814" s="51"/>
      <c r="GI814" s="51"/>
      <c r="GJ814" s="51"/>
      <c r="GK814" s="51"/>
      <c r="GL814" s="51"/>
      <c r="GM814" s="51"/>
      <c r="GN814" s="51"/>
      <c r="GO814" s="51"/>
      <c r="GP814" s="51"/>
      <c r="GQ814" s="51"/>
      <c r="GR814" s="51"/>
      <c r="GS814" s="51"/>
      <c r="GT814" s="51"/>
      <c r="GU814" s="51"/>
      <c r="GV814" s="51"/>
      <c r="GW814" s="51"/>
      <c r="GX814" s="51"/>
      <c r="GY814" s="51"/>
      <c r="GZ814" s="51"/>
      <c r="HA814" s="51"/>
      <c r="HB814" s="51"/>
      <c r="HC814" s="51"/>
      <c r="HD814" s="51"/>
      <c r="HE814" s="51"/>
      <c r="HF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1"/>
      <c r="BZ815" s="51"/>
      <c r="CA815" s="51"/>
      <c r="CB815" s="51"/>
      <c r="CC815" s="51"/>
      <c r="CD815" s="51"/>
      <c r="CE815" s="51"/>
      <c r="CF815" s="51"/>
      <c r="CG815" s="51"/>
      <c r="CH815" s="51"/>
      <c r="CI815" s="51"/>
      <c r="CJ815" s="51"/>
      <c r="CK815" s="51"/>
      <c r="CL815" s="51"/>
      <c r="CM815" s="51"/>
      <c r="CN815" s="51"/>
      <c r="CO815" s="51"/>
      <c r="CP815" s="51"/>
      <c r="CQ815" s="51"/>
      <c r="CR815" s="51"/>
      <c r="CS815" s="51"/>
      <c r="CT815" s="51"/>
      <c r="CU815" s="51"/>
      <c r="CV815" s="51"/>
      <c r="CW815" s="51"/>
      <c r="CX815" s="51"/>
      <c r="CY815" s="51"/>
      <c r="CZ815" s="51"/>
      <c r="DA815" s="51"/>
      <c r="DB815" s="51"/>
      <c r="DC815" s="51"/>
      <c r="DD815" s="51"/>
      <c r="DE815" s="51"/>
      <c r="DF815" s="51"/>
      <c r="DG815" s="51"/>
      <c r="DH815" s="51"/>
      <c r="DI815" s="51"/>
      <c r="DJ815" s="51"/>
      <c r="DK815" s="51"/>
      <c r="DL815" s="51"/>
      <c r="DM815" s="51"/>
      <c r="DN815" s="51"/>
      <c r="DO815" s="51"/>
      <c r="DP815" s="51"/>
      <c r="DQ815" s="51"/>
      <c r="DR815" s="51"/>
      <c r="DS815" s="51"/>
      <c r="DT815" s="51"/>
      <c r="DU815" s="51"/>
      <c r="DV815" s="51"/>
      <c r="DW815" s="51"/>
      <c r="DX815" s="51"/>
      <c r="DY815" s="51"/>
      <c r="DZ815" s="51"/>
      <c r="EA815" s="51"/>
      <c r="EB815" s="51"/>
      <c r="EC815" s="51"/>
      <c r="ED815" s="51"/>
      <c r="EE815" s="51"/>
      <c r="EF815" s="51"/>
      <c r="EG815" s="51"/>
      <c r="EH815" s="51"/>
      <c r="EI815" s="51"/>
      <c r="EJ815" s="51"/>
      <c r="EK815" s="51"/>
      <c r="EL815" s="51"/>
      <c r="EM815" s="51"/>
      <c r="EN815" s="51"/>
      <c r="EO815" s="51"/>
      <c r="EP815" s="51"/>
      <c r="EQ815" s="51"/>
      <c r="ER815" s="51"/>
      <c r="ES815" s="51"/>
      <c r="ET815" s="51"/>
      <c r="EU815" s="51"/>
      <c r="EV815" s="51"/>
      <c r="EW815" s="51"/>
      <c r="EX815" s="51"/>
      <c r="EY815" s="51"/>
      <c r="EZ815" s="51"/>
      <c r="FA815" s="51"/>
      <c r="FB815" s="51"/>
      <c r="FC815" s="51"/>
      <c r="FD815" s="51"/>
      <c r="FE815" s="51"/>
      <c r="FF815" s="51"/>
      <c r="FG815" s="51"/>
      <c r="FH815" s="51"/>
      <c r="FI815" s="51"/>
      <c r="FJ815" s="51"/>
      <c r="FK815" s="51"/>
      <c r="FL815" s="51"/>
      <c r="FM815" s="51"/>
      <c r="FN815" s="51"/>
      <c r="FO815" s="51"/>
      <c r="FP815" s="51"/>
      <c r="FQ815" s="51"/>
      <c r="FR815" s="51"/>
      <c r="FS815" s="51"/>
      <c r="FT815" s="51"/>
      <c r="FU815" s="51"/>
      <c r="FV815" s="51"/>
      <c r="FW815" s="51"/>
      <c r="FX815" s="51"/>
      <c r="FY815" s="51"/>
      <c r="FZ815" s="51"/>
      <c r="GA815" s="51"/>
      <c r="GB815" s="51"/>
      <c r="GC815" s="51"/>
      <c r="GD815" s="51"/>
      <c r="GE815" s="51"/>
      <c r="GF815" s="51"/>
      <c r="GG815" s="51"/>
      <c r="GH815" s="51"/>
      <c r="GI815" s="51"/>
      <c r="GJ815" s="51"/>
      <c r="GK815" s="51"/>
      <c r="GL815" s="51"/>
      <c r="GM815" s="51"/>
      <c r="GN815" s="51"/>
      <c r="GO815" s="51"/>
      <c r="GP815" s="51"/>
      <c r="GQ815" s="51"/>
      <c r="GR815" s="51"/>
      <c r="GS815" s="51"/>
      <c r="GT815" s="51"/>
      <c r="GU815" s="51"/>
      <c r="GV815" s="51"/>
      <c r="GW815" s="51"/>
      <c r="GX815" s="51"/>
      <c r="GY815" s="51"/>
      <c r="GZ815" s="51"/>
      <c r="HA815" s="51"/>
      <c r="HB815" s="51"/>
      <c r="HC815" s="51"/>
      <c r="HD815" s="51"/>
      <c r="HE815" s="51"/>
      <c r="HF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1"/>
      <c r="BZ816" s="51"/>
      <c r="CA816" s="51"/>
      <c r="CB816" s="51"/>
      <c r="CC816" s="51"/>
      <c r="CD816" s="51"/>
      <c r="CE816" s="51"/>
      <c r="CF816" s="51"/>
      <c r="CG816" s="51"/>
      <c r="CH816" s="51"/>
      <c r="CI816" s="51"/>
      <c r="CJ816" s="51"/>
      <c r="CK816" s="51"/>
      <c r="CL816" s="51"/>
      <c r="CM816" s="51"/>
      <c r="CN816" s="51"/>
      <c r="CO816" s="51"/>
      <c r="CP816" s="51"/>
      <c r="CQ816" s="51"/>
      <c r="CR816" s="51"/>
      <c r="CS816" s="51"/>
      <c r="CT816" s="51"/>
      <c r="CU816" s="51"/>
      <c r="CV816" s="51"/>
      <c r="CW816" s="51"/>
      <c r="CX816" s="51"/>
      <c r="CY816" s="51"/>
      <c r="CZ816" s="51"/>
      <c r="DA816" s="51"/>
      <c r="DB816" s="51"/>
      <c r="DC816" s="51"/>
      <c r="DD816" s="51"/>
      <c r="DE816" s="51"/>
      <c r="DF816" s="51"/>
      <c r="DG816" s="51"/>
      <c r="DH816" s="51"/>
      <c r="DI816" s="51"/>
      <c r="DJ816" s="51"/>
      <c r="DK816" s="51"/>
      <c r="DL816" s="51"/>
      <c r="DM816" s="51"/>
      <c r="DN816" s="51"/>
      <c r="DO816" s="51"/>
      <c r="DP816" s="51"/>
      <c r="DQ816" s="51"/>
      <c r="DR816" s="51"/>
      <c r="DS816" s="51"/>
      <c r="DT816" s="51"/>
      <c r="DU816" s="51"/>
      <c r="DV816" s="51"/>
      <c r="DW816" s="51"/>
      <c r="DX816" s="51"/>
      <c r="DY816" s="51"/>
      <c r="DZ816" s="51"/>
      <c r="EA816" s="51"/>
      <c r="EB816" s="51"/>
      <c r="EC816" s="51"/>
      <c r="ED816" s="51"/>
      <c r="EE816" s="51"/>
      <c r="EF816" s="51"/>
      <c r="EG816" s="51"/>
      <c r="EH816" s="51"/>
      <c r="EI816" s="51"/>
      <c r="EJ816" s="51"/>
      <c r="EK816" s="51"/>
      <c r="EL816" s="51"/>
      <c r="EM816" s="51"/>
      <c r="EN816" s="51"/>
      <c r="EO816" s="51"/>
      <c r="EP816" s="51"/>
      <c r="EQ816" s="51"/>
      <c r="ER816" s="51"/>
      <c r="ES816" s="51"/>
      <c r="ET816" s="51"/>
      <c r="EU816" s="51"/>
      <c r="EV816" s="51"/>
      <c r="EW816" s="51"/>
      <c r="EX816" s="51"/>
      <c r="EY816" s="51"/>
      <c r="EZ816" s="51"/>
      <c r="FA816" s="51"/>
      <c r="FB816" s="51"/>
      <c r="FC816" s="51"/>
      <c r="FD816" s="51"/>
      <c r="FE816" s="51"/>
      <c r="FF816" s="51"/>
      <c r="FG816" s="51"/>
      <c r="FH816" s="51"/>
      <c r="FI816" s="51"/>
      <c r="FJ816" s="51"/>
      <c r="FK816" s="51"/>
      <c r="FL816" s="51"/>
      <c r="FM816" s="51"/>
      <c r="FN816" s="51"/>
      <c r="FO816" s="51"/>
      <c r="FP816" s="51"/>
      <c r="FQ816" s="51"/>
      <c r="FR816" s="51"/>
      <c r="FS816" s="51"/>
      <c r="FT816" s="51"/>
      <c r="FU816" s="51"/>
      <c r="FV816" s="51"/>
      <c r="FW816" s="51"/>
      <c r="FX816" s="51"/>
      <c r="FY816" s="51"/>
      <c r="FZ816" s="51"/>
      <c r="GA816" s="51"/>
      <c r="GB816" s="51"/>
      <c r="GC816" s="51"/>
      <c r="GD816" s="51"/>
      <c r="GE816" s="51"/>
      <c r="GF816" s="51"/>
      <c r="GG816" s="51"/>
      <c r="GH816" s="51"/>
      <c r="GI816" s="51"/>
      <c r="GJ816" s="51"/>
      <c r="GK816" s="51"/>
      <c r="GL816" s="51"/>
      <c r="GM816" s="51"/>
      <c r="GN816" s="51"/>
      <c r="GO816" s="51"/>
      <c r="GP816" s="51"/>
      <c r="GQ816" s="51"/>
      <c r="GR816" s="51"/>
      <c r="GS816" s="51"/>
      <c r="GT816" s="51"/>
      <c r="GU816" s="51"/>
      <c r="GV816" s="51"/>
      <c r="GW816" s="51"/>
      <c r="GX816" s="51"/>
      <c r="GY816" s="51"/>
      <c r="GZ816" s="51"/>
      <c r="HA816" s="51"/>
      <c r="HB816" s="51"/>
      <c r="HC816" s="51"/>
      <c r="HD816" s="51"/>
      <c r="HE816" s="51"/>
      <c r="HF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1"/>
      <c r="BZ817" s="51"/>
      <c r="CA817" s="51"/>
      <c r="CB817" s="51"/>
      <c r="CC817" s="51"/>
      <c r="CD817" s="51"/>
      <c r="CE817" s="51"/>
      <c r="CF817" s="51"/>
      <c r="CG817" s="51"/>
      <c r="CH817" s="51"/>
      <c r="CI817" s="51"/>
      <c r="CJ817" s="51"/>
      <c r="CK817" s="51"/>
      <c r="CL817" s="51"/>
      <c r="CM817" s="51"/>
      <c r="CN817" s="51"/>
      <c r="CO817" s="51"/>
      <c r="CP817" s="51"/>
      <c r="CQ817" s="51"/>
      <c r="CR817" s="51"/>
      <c r="CS817" s="51"/>
      <c r="CT817" s="51"/>
      <c r="CU817" s="51"/>
      <c r="CV817" s="51"/>
      <c r="CW817" s="51"/>
      <c r="CX817" s="51"/>
      <c r="CY817" s="51"/>
      <c r="CZ817" s="51"/>
      <c r="DA817" s="51"/>
      <c r="DB817" s="51"/>
      <c r="DC817" s="51"/>
      <c r="DD817" s="51"/>
      <c r="DE817" s="51"/>
      <c r="DF817" s="51"/>
      <c r="DG817" s="51"/>
      <c r="DH817" s="51"/>
      <c r="DI817" s="51"/>
      <c r="DJ817" s="51"/>
      <c r="DK817" s="51"/>
      <c r="DL817" s="51"/>
      <c r="DM817" s="51"/>
      <c r="DN817" s="51"/>
      <c r="DO817" s="51"/>
      <c r="DP817" s="51"/>
      <c r="DQ817" s="51"/>
      <c r="DR817" s="51"/>
      <c r="DS817" s="51"/>
      <c r="DT817" s="51"/>
      <c r="DU817" s="51"/>
      <c r="DV817" s="51"/>
      <c r="DW817" s="51"/>
      <c r="DX817" s="51"/>
      <c r="DY817" s="51"/>
      <c r="DZ817" s="51"/>
      <c r="EA817" s="51"/>
      <c r="EB817" s="51"/>
      <c r="EC817" s="51"/>
      <c r="ED817" s="51"/>
      <c r="EE817" s="51"/>
      <c r="EF817" s="51"/>
      <c r="EG817" s="51"/>
      <c r="EH817" s="51"/>
      <c r="EI817" s="51"/>
      <c r="EJ817" s="51"/>
      <c r="EK817" s="51"/>
      <c r="EL817" s="51"/>
      <c r="EM817" s="51"/>
      <c r="EN817" s="51"/>
      <c r="EO817" s="51"/>
      <c r="EP817" s="51"/>
      <c r="EQ817" s="51"/>
      <c r="ER817" s="51"/>
      <c r="ES817" s="51"/>
      <c r="ET817" s="51"/>
      <c r="EU817" s="51"/>
      <c r="EV817" s="51"/>
      <c r="EW817" s="51"/>
      <c r="EX817" s="51"/>
      <c r="EY817" s="51"/>
      <c r="EZ817" s="51"/>
      <c r="FA817" s="51"/>
      <c r="FB817" s="51"/>
      <c r="FC817" s="51"/>
      <c r="FD817" s="51"/>
      <c r="FE817" s="51"/>
      <c r="FF817" s="51"/>
      <c r="FG817" s="51"/>
      <c r="FH817" s="51"/>
      <c r="FI817" s="51"/>
      <c r="FJ817" s="51"/>
      <c r="FK817" s="51"/>
      <c r="FL817" s="51"/>
      <c r="FM817" s="51"/>
      <c r="FN817" s="51"/>
      <c r="FO817" s="51"/>
      <c r="FP817" s="51"/>
      <c r="FQ817" s="51"/>
      <c r="FR817" s="51"/>
      <c r="FS817" s="51"/>
      <c r="FT817" s="51"/>
      <c r="FU817" s="51"/>
      <c r="FV817" s="51"/>
      <c r="FW817" s="51"/>
      <c r="FX817" s="51"/>
      <c r="FY817" s="51"/>
      <c r="FZ817" s="51"/>
      <c r="GA817" s="51"/>
      <c r="GB817" s="51"/>
      <c r="GC817" s="51"/>
      <c r="GD817" s="51"/>
      <c r="GE817" s="51"/>
      <c r="GF817" s="51"/>
      <c r="GG817" s="51"/>
      <c r="GH817" s="51"/>
      <c r="GI817" s="51"/>
      <c r="GJ817" s="51"/>
      <c r="GK817" s="51"/>
      <c r="GL817" s="51"/>
      <c r="GM817" s="51"/>
      <c r="GN817" s="51"/>
      <c r="GO817" s="51"/>
      <c r="GP817" s="51"/>
      <c r="GQ817" s="51"/>
      <c r="GR817" s="51"/>
      <c r="GS817" s="51"/>
      <c r="GT817" s="51"/>
      <c r="GU817" s="51"/>
      <c r="GV817" s="51"/>
      <c r="GW817" s="51"/>
      <c r="GX817" s="51"/>
      <c r="GY817" s="51"/>
      <c r="GZ817" s="51"/>
      <c r="HA817" s="51"/>
      <c r="HB817" s="51"/>
      <c r="HC817" s="51"/>
      <c r="HD817" s="51"/>
      <c r="HE817" s="51"/>
      <c r="HF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1"/>
      <c r="BZ818" s="51"/>
      <c r="CA818" s="51"/>
      <c r="CB818" s="51"/>
      <c r="CC818" s="51"/>
      <c r="CD818" s="51"/>
      <c r="CE818" s="51"/>
      <c r="CF818" s="51"/>
      <c r="CG818" s="51"/>
      <c r="CH818" s="51"/>
      <c r="CI818" s="51"/>
      <c r="CJ818" s="51"/>
      <c r="CK818" s="51"/>
      <c r="CL818" s="51"/>
      <c r="CM818" s="51"/>
      <c r="CN818" s="51"/>
      <c r="CO818" s="51"/>
      <c r="CP818" s="51"/>
      <c r="CQ818" s="51"/>
      <c r="CR818" s="51"/>
      <c r="CS818" s="51"/>
      <c r="CT818" s="51"/>
      <c r="CU818" s="51"/>
      <c r="CV818" s="51"/>
      <c r="CW818" s="51"/>
      <c r="CX818" s="51"/>
      <c r="CY818" s="51"/>
      <c r="CZ818" s="51"/>
      <c r="DA818" s="51"/>
      <c r="DB818" s="51"/>
      <c r="DC818" s="51"/>
      <c r="DD818" s="51"/>
      <c r="DE818" s="51"/>
      <c r="DF818" s="51"/>
      <c r="DG818" s="51"/>
      <c r="DH818" s="51"/>
      <c r="DI818" s="51"/>
      <c r="DJ818" s="51"/>
      <c r="DK818" s="51"/>
      <c r="DL818" s="51"/>
      <c r="DM818" s="51"/>
      <c r="DN818" s="51"/>
      <c r="DO818" s="51"/>
      <c r="DP818" s="51"/>
      <c r="DQ818" s="51"/>
      <c r="DR818" s="51"/>
      <c r="DS818" s="51"/>
      <c r="DT818" s="51"/>
      <c r="DU818" s="51"/>
      <c r="DV818" s="51"/>
      <c r="DW818" s="51"/>
      <c r="DX818" s="51"/>
      <c r="DY818" s="51"/>
      <c r="DZ818" s="51"/>
      <c r="EA818" s="51"/>
      <c r="EB818" s="51"/>
      <c r="EC818" s="51"/>
      <c r="ED818" s="51"/>
      <c r="EE818" s="51"/>
      <c r="EF818" s="51"/>
      <c r="EG818" s="51"/>
      <c r="EH818" s="51"/>
      <c r="EI818" s="51"/>
      <c r="EJ818" s="51"/>
      <c r="EK818" s="51"/>
      <c r="EL818" s="51"/>
      <c r="EM818" s="51"/>
      <c r="EN818" s="51"/>
      <c r="EO818" s="51"/>
      <c r="EP818" s="51"/>
      <c r="EQ818" s="51"/>
      <c r="ER818" s="51"/>
      <c r="ES818" s="51"/>
      <c r="ET818" s="51"/>
      <c r="EU818" s="51"/>
      <c r="EV818" s="51"/>
      <c r="EW818" s="51"/>
      <c r="EX818" s="51"/>
      <c r="EY818" s="51"/>
      <c r="EZ818" s="51"/>
      <c r="FA818" s="51"/>
      <c r="FB818" s="51"/>
      <c r="FC818" s="51"/>
      <c r="FD818" s="51"/>
      <c r="FE818" s="51"/>
      <c r="FF818" s="51"/>
      <c r="FG818" s="51"/>
      <c r="FH818" s="51"/>
      <c r="FI818" s="51"/>
      <c r="FJ818" s="51"/>
      <c r="FK818" s="51"/>
      <c r="FL818" s="51"/>
      <c r="FM818" s="51"/>
      <c r="FN818" s="51"/>
      <c r="FO818" s="51"/>
      <c r="FP818" s="51"/>
      <c r="FQ818" s="51"/>
      <c r="FR818" s="51"/>
      <c r="FS818" s="51"/>
      <c r="FT818" s="51"/>
      <c r="FU818" s="51"/>
      <c r="FV818" s="51"/>
      <c r="FW818" s="51"/>
      <c r="FX818" s="51"/>
      <c r="FY818" s="51"/>
      <c r="FZ818" s="51"/>
      <c r="GA818" s="51"/>
      <c r="GB818" s="51"/>
      <c r="GC818" s="51"/>
      <c r="GD818" s="51"/>
      <c r="GE818" s="51"/>
      <c r="GF818" s="51"/>
      <c r="GG818" s="51"/>
      <c r="GH818" s="51"/>
      <c r="GI818" s="51"/>
      <c r="GJ818" s="51"/>
      <c r="GK818" s="51"/>
      <c r="GL818" s="51"/>
      <c r="GM818" s="51"/>
      <c r="GN818" s="51"/>
      <c r="GO818" s="51"/>
      <c r="GP818" s="51"/>
      <c r="GQ818" s="51"/>
      <c r="GR818" s="51"/>
      <c r="GS818" s="51"/>
      <c r="GT818" s="51"/>
      <c r="GU818" s="51"/>
      <c r="GV818" s="51"/>
      <c r="GW818" s="51"/>
      <c r="GX818" s="51"/>
      <c r="GY818" s="51"/>
      <c r="GZ818" s="51"/>
      <c r="HA818" s="51"/>
      <c r="HB818" s="51"/>
      <c r="HC818" s="51"/>
      <c r="HD818" s="51"/>
      <c r="HE818" s="51"/>
      <c r="HF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1"/>
      <c r="BZ819" s="51"/>
      <c r="CA819" s="51"/>
      <c r="CB819" s="51"/>
      <c r="CC819" s="51"/>
      <c r="CD819" s="51"/>
      <c r="CE819" s="51"/>
      <c r="CF819" s="51"/>
      <c r="CG819" s="51"/>
      <c r="CH819" s="51"/>
      <c r="CI819" s="51"/>
      <c r="CJ819" s="51"/>
      <c r="CK819" s="51"/>
      <c r="CL819" s="51"/>
      <c r="CM819" s="51"/>
      <c r="CN819" s="51"/>
      <c r="CO819" s="51"/>
      <c r="CP819" s="51"/>
      <c r="CQ819" s="51"/>
      <c r="CR819" s="51"/>
      <c r="CS819" s="51"/>
      <c r="CT819" s="51"/>
      <c r="CU819" s="51"/>
      <c r="CV819" s="51"/>
      <c r="CW819" s="51"/>
      <c r="CX819" s="51"/>
      <c r="CY819" s="51"/>
      <c r="CZ819" s="51"/>
      <c r="DA819" s="51"/>
      <c r="DB819" s="51"/>
      <c r="DC819" s="51"/>
      <c r="DD819" s="51"/>
      <c r="DE819" s="51"/>
      <c r="DF819" s="51"/>
      <c r="DG819" s="51"/>
      <c r="DH819" s="51"/>
      <c r="DI819" s="51"/>
      <c r="DJ819" s="51"/>
      <c r="DK819" s="51"/>
      <c r="DL819" s="51"/>
      <c r="DM819" s="51"/>
      <c r="DN819" s="51"/>
      <c r="DO819" s="51"/>
      <c r="DP819" s="51"/>
      <c r="DQ819" s="51"/>
      <c r="DR819" s="51"/>
      <c r="DS819" s="51"/>
      <c r="DT819" s="51"/>
      <c r="DU819" s="51"/>
      <c r="DV819" s="51"/>
      <c r="DW819" s="51"/>
      <c r="DX819" s="51"/>
      <c r="DY819" s="51"/>
      <c r="DZ819" s="51"/>
      <c r="EA819" s="51"/>
      <c r="EB819" s="51"/>
      <c r="EC819" s="51"/>
      <c r="ED819" s="51"/>
      <c r="EE819" s="51"/>
      <c r="EF819" s="51"/>
      <c r="EG819" s="51"/>
      <c r="EH819" s="51"/>
      <c r="EI819" s="51"/>
      <c r="EJ819" s="51"/>
      <c r="EK819" s="51"/>
      <c r="EL819" s="51"/>
      <c r="EM819" s="51"/>
      <c r="EN819" s="51"/>
      <c r="EO819" s="51"/>
      <c r="EP819" s="51"/>
      <c r="EQ819" s="51"/>
      <c r="ER819" s="51"/>
      <c r="ES819" s="51"/>
      <c r="ET819" s="51"/>
      <c r="EU819" s="51"/>
      <c r="EV819" s="51"/>
      <c r="EW819" s="51"/>
      <c r="EX819" s="51"/>
      <c r="EY819" s="51"/>
      <c r="EZ819" s="51"/>
      <c r="FA819" s="51"/>
      <c r="FB819" s="51"/>
      <c r="FC819" s="51"/>
      <c r="FD819" s="51"/>
      <c r="FE819" s="51"/>
      <c r="FF819" s="51"/>
      <c r="FG819" s="51"/>
      <c r="FH819" s="51"/>
      <c r="FI819" s="51"/>
      <c r="FJ819" s="51"/>
      <c r="FK819" s="51"/>
      <c r="FL819" s="51"/>
      <c r="FM819" s="51"/>
      <c r="FN819" s="51"/>
      <c r="FO819" s="51"/>
      <c r="FP819" s="51"/>
      <c r="FQ819" s="51"/>
      <c r="FR819" s="51"/>
      <c r="FS819" s="51"/>
      <c r="FT819" s="51"/>
      <c r="FU819" s="51"/>
      <c r="FV819" s="51"/>
      <c r="FW819" s="51"/>
      <c r="FX819" s="51"/>
      <c r="FY819" s="51"/>
      <c r="FZ819" s="51"/>
      <c r="GA819" s="51"/>
      <c r="GB819" s="51"/>
      <c r="GC819" s="51"/>
      <c r="GD819" s="51"/>
      <c r="GE819" s="51"/>
      <c r="GF819" s="51"/>
      <c r="GG819" s="51"/>
      <c r="GH819" s="51"/>
      <c r="GI819" s="51"/>
      <c r="GJ819" s="51"/>
      <c r="GK819" s="51"/>
      <c r="GL819" s="51"/>
      <c r="GM819" s="51"/>
      <c r="GN819" s="51"/>
      <c r="GO819" s="51"/>
      <c r="GP819" s="51"/>
      <c r="GQ819" s="51"/>
      <c r="GR819" s="51"/>
      <c r="GS819" s="51"/>
      <c r="GT819" s="51"/>
      <c r="GU819" s="51"/>
      <c r="GV819" s="51"/>
      <c r="GW819" s="51"/>
      <c r="GX819" s="51"/>
      <c r="GY819" s="51"/>
      <c r="GZ819" s="51"/>
      <c r="HA819" s="51"/>
      <c r="HB819" s="51"/>
      <c r="HC819" s="51"/>
      <c r="HD819" s="51"/>
      <c r="HE819" s="51"/>
      <c r="HF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1"/>
      <c r="BZ820" s="51"/>
      <c r="CA820" s="51"/>
      <c r="CB820" s="51"/>
      <c r="CC820" s="51"/>
      <c r="CD820" s="51"/>
      <c r="CE820" s="51"/>
      <c r="CF820" s="51"/>
      <c r="CG820" s="51"/>
      <c r="CH820" s="51"/>
      <c r="CI820" s="51"/>
      <c r="CJ820" s="51"/>
      <c r="CK820" s="51"/>
      <c r="CL820" s="51"/>
      <c r="CM820" s="51"/>
      <c r="CN820" s="51"/>
      <c r="CO820" s="51"/>
      <c r="CP820" s="51"/>
      <c r="CQ820" s="51"/>
      <c r="CR820" s="51"/>
      <c r="CS820" s="51"/>
      <c r="CT820" s="51"/>
      <c r="CU820" s="51"/>
      <c r="CV820" s="51"/>
      <c r="CW820" s="51"/>
      <c r="CX820" s="51"/>
      <c r="CY820" s="51"/>
      <c r="CZ820" s="51"/>
      <c r="DA820" s="51"/>
      <c r="DB820" s="51"/>
      <c r="DC820" s="51"/>
      <c r="DD820" s="51"/>
      <c r="DE820" s="51"/>
      <c r="DF820" s="51"/>
      <c r="DG820" s="51"/>
      <c r="DH820" s="51"/>
      <c r="DI820" s="51"/>
      <c r="DJ820" s="51"/>
      <c r="DK820" s="51"/>
      <c r="DL820" s="51"/>
      <c r="DM820" s="51"/>
      <c r="DN820" s="51"/>
      <c r="DO820" s="51"/>
      <c r="DP820" s="51"/>
      <c r="DQ820" s="51"/>
      <c r="DR820" s="51"/>
      <c r="DS820" s="51"/>
      <c r="DT820" s="51"/>
      <c r="DU820" s="51"/>
      <c r="DV820" s="51"/>
      <c r="DW820" s="51"/>
      <c r="DX820" s="51"/>
      <c r="DY820" s="51"/>
      <c r="DZ820" s="51"/>
      <c r="EA820" s="51"/>
      <c r="EB820" s="51"/>
      <c r="EC820" s="51"/>
      <c r="ED820" s="51"/>
      <c r="EE820" s="51"/>
      <c r="EF820" s="51"/>
      <c r="EG820" s="51"/>
      <c r="EH820" s="51"/>
      <c r="EI820" s="51"/>
      <c r="EJ820" s="51"/>
      <c r="EK820" s="51"/>
      <c r="EL820" s="51"/>
      <c r="EM820" s="51"/>
      <c r="EN820" s="51"/>
      <c r="EO820" s="51"/>
      <c r="EP820" s="51"/>
      <c r="EQ820" s="51"/>
      <c r="ER820" s="51"/>
      <c r="ES820" s="51"/>
      <c r="ET820" s="51"/>
      <c r="EU820" s="51"/>
      <c r="EV820" s="51"/>
      <c r="EW820" s="51"/>
      <c r="EX820" s="51"/>
      <c r="EY820" s="51"/>
      <c r="EZ820" s="51"/>
      <c r="FA820" s="51"/>
      <c r="FB820" s="51"/>
      <c r="FC820" s="51"/>
      <c r="FD820" s="51"/>
      <c r="FE820" s="51"/>
      <c r="FF820" s="51"/>
      <c r="FG820" s="51"/>
      <c r="FH820" s="51"/>
      <c r="FI820" s="51"/>
      <c r="FJ820" s="51"/>
      <c r="FK820" s="51"/>
      <c r="FL820" s="51"/>
      <c r="FM820" s="51"/>
      <c r="FN820" s="51"/>
      <c r="FO820" s="51"/>
      <c r="FP820" s="51"/>
      <c r="FQ820" s="51"/>
      <c r="FR820" s="51"/>
      <c r="FS820" s="51"/>
      <c r="FT820" s="51"/>
      <c r="FU820" s="51"/>
      <c r="FV820" s="51"/>
      <c r="FW820" s="51"/>
      <c r="FX820" s="51"/>
      <c r="FY820" s="51"/>
      <c r="FZ820" s="51"/>
      <c r="GA820" s="51"/>
      <c r="GB820" s="51"/>
      <c r="GC820" s="51"/>
      <c r="GD820" s="51"/>
      <c r="GE820" s="51"/>
      <c r="GF820" s="51"/>
      <c r="GG820" s="51"/>
      <c r="GH820" s="51"/>
      <c r="GI820" s="51"/>
      <c r="GJ820" s="51"/>
      <c r="GK820" s="51"/>
      <c r="GL820" s="51"/>
      <c r="GM820" s="51"/>
      <c r="GN820" s="51"/>
      <c r="GO820" s="51"/>
      <c r="GP820" s="51"/>
      <c r="GQ820" s="51"/>
      <c r="GR820" s="51"/>
      <c r="GS820" s="51"/>
      <c r="GT820" s="51"/>
      <c r="GU820" s="51"/>
      <c r="GV820" s="51"/>
      <c r="GW820" s="51"/>
      <c r="GX820" s="51"/>
      <c r="GY820" s="51"/>
      <c r="GZ820" s="51"/>
      <c r="HA820" s="51"/>
      <c r="HB820" s="51"/>
      <c r="HC820" s="51"/>
      <c r="HD820" s="51"/>
      <c r="HE820" s="51"/>
      <c r="HF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1"/>
      <c r="BZ821" s="51"/>
      <c r="CA821" s="51"/>
      <c r="CB821" s="51"/>
      <c r="CC821" s="51"/>
      <c r="CD821" s="51"/>
      <c r="CE821" s="51"/>
      <c r="CF821" s="51"/>
      <c r="CG821" s="51"/>
      <c r="CH821" s="51"/>
      <c r="CI821" s="51"/>
      <c r="CJ821" s="51"/>
      <c r="CK821" s="51"/>
      <c r="CL821" s="51"/>
      <c r="CM821" s="51"/>
      <c r="CN821" s="51"/>
      <c r="CO821" s="51"/>
      <c r="CP821" s="51"/>
      <c r="CQ821" s="51"/>
      <c r="CR821" s="51"/>
      <c r="CS821" s="51"/>
      <c r="CT821" s="51"/>
      <c r="CU821" s="51"/>
      <c r="CV821" s="51"/>
      <c r="CW821" s="51"/>
      <c r="CX821" s="51"/>
      <c r="CY821" s="51"/>
      <c r="CZ821" s="51"/>
      <c r="DA821" s="51"/>
      <c r="DB821" s="51"/>
      <c r="DC821" s="51"/>
      <c r="DD821" s="51"/>
      <c r="DE821" s="51"/>
      <c r="DF821" s="51"/>
      <c r="DG821" s="51"/>
      <c r="DH821" s="51"/>
      <c r="DI821" s="51"/>
      <c r="DJ821" s="51"/>
      <c r="DK821" s="51"/>
      <c r="DL821" s="51"/>
      <c r="DM821" s="51"/>
      <c r="DN821" s="51"/>
      <c r="DO821" s="51"/>
      <c r="DP821" s="51"/>
      <c r="DQ821" s="51"/>
      <c r="DR821" s="51"/>
      <c r="DS821" s="51"/>
      <c r="DT821" s="51"/>
      <c r="DU821" s="51"/>
      <c r="DV821" s="51"/>
      <c r="DW821" s="51"/>
      <c r="DX821" s="51"/>
      <c r="DY821" s="51"/>
      <c r="DZ821" s="51"/>
      <c r="EA821" s="51"/>
      <c r="EB821" s="51"/>
      <c r="EC821" s="51"/>
      <c r="ED821" s="51"/>
      <c r="EE821" s="51"/>
      <c r="EF821" s="51"/>
      <c r="EG821" s="51"/>
      <c r="EH821" s="51"/>
      <c r="EI821" s="51"/>
      <c r="EJ821" s="51"/>
      <c r="EK821" s="51"/>
      <c r="EL821" s="51"/>
      <c r="EM821" s="51"/>
      <c r="EN821" s="51"/>
      <c r="EO821" s="51"/>
      <c r="EP821" s="51"/>
      <c r="EQ821" s="51"/>
      <c r="ER821" s="51"/>
      <c r="ES821" s="51"/>
      <c r="ET821" s="51"/>
      <c r="EU821" s="51"/>
      <c r="EV821" s="51"/>
      <c r="EW821" s="51"/>
      <c r="EX821" s="51"/>
      <c r="EY821" s="51"/>
      <c r="EZ821" s="51"/>
      <c r="FA821" s="51"/>
      <c r="FB821" s="51"/>
      <c r="FC821" s="51"/>
      <c r="FD821" s="51"/>
      <c r="FE821" s="51"/>
      <c r="FF821" s="51"/>
      <c r="FG821" s="51"/>
      <c r="FH821" s="51"/>
      <c r="FI821" s="51"/>
      <c r="FJ821" s="51"/>
      <c r="FK821" s="51"/>
      <c r="FL821" s="51"/>
      <c r="FM821" s="51"/>
      <c r="FN821" s="51"/>
      <c r="FO821" s="51"/>
      <c r="FP821" s="51"/>
      <c r="FQ821" s="51"/>
      <c r="FR821" s="51"/>
      <c r="FS821" s="51"/>
      <c r="FT821" s="51"/>
      <c r="FU821" s="51"/>
      <c r="FV821" s="51"/>
      <c r="FW821" s="51"/>
      <c r="FX821" s="51"/>
      <c r="FY821" s="51"/>
      <c r="FZ821" s="51"/>
      <c r="GA821" s="51"/>
      <c r="GB821" s="51"/>
      <c r="GC821" s="51"/>
      <c r="GD821" s="51"/>
      <c r="GE821" s="51"/>
      <c r="GF821" s="51"/>
      <c r="GG821" s="51"/>
      <c r="GH821" s="51"/>
      <c r="GI821" s="51"/>
      <c r="GJ821" s="51"/>
      <c r="GK821" s="51"/>
      <c r="GL821" s="51"/>
      <c r="GM821" s="51"/>
      <c r="GN821" s="51"/>
      <c r="GO821" s="51"/>
      <c r="GP821" s="51"/>
      <c r="GQ821" s="51"/>
      <c r="GR821" s="51"/>
      <c r="GS821" s="51"/>
      <c r="GT821" s="51"/>
      <c r="GU821" s="51"/>
      <c r="GV821" s="51"/>
      <c r="GW821" s="51"/>
      <c r="GX821" s="51"/>
      <c r="GY821" s="51"/>
      <c r="GZ821" s="51"/>
      <c r="HA821" s="51"/>
      <c r="HB821" s="51"/>
      <c r="HC821" s="51"/>
      <c r="HD821" s="51"/>
      <c r="HE821" s="51"/>
      <c r="HF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1"/>
      <c r="BZ822" s="51"/>
      <c r="CA822" s="51"/>
      <c r="CB822" s="51"/>
      <c r="CC822" s="51"/>
      <c r="CD822" s="51"/>
      <c r="CE822" s="51"/>
      <c r="CF822" s="51"/>
      <c r="CG822" s="51"/>
      <c r="CH822" s="51"/>
      <c r="CI822" s="51"/>
      <c r="CJ822" s="51"/>
      <c r="CK822" s="51"/>
      <c r="CL822" s="51"/>
      <c r="CM822" s="51"/>
      <c r="CN822" s="51"/>
      <c r="CO822" s="51"/>
      <c r="CP822" s="51"/>
      <c r="CQ822" s="51"/>
      <c r="CR822" s="51"/>
      <c r="CS822" s="51"/>
      <c r="CT822" s="51"/>
      <c r="CU822" s="51"/>
      <c r="CV822" s="51"/>
      <c r="CW822" s="51"/>
      <c r="CX822" s="51"/>
      <c r="CY822" s="51"/>
      <c r="CZ822" s="51"/>
      <c r="DA822" s="51"/>
      <c r="DB822" s="51"/>
      <c r="DC822" s="51"/>
      <c r="DD822" s="51"/>
      <c r="DE822" s="51"/>
      <c r="DF822" s="51"/>
      <c r="DG822" s="51"/>
      <c r="DH822" s="51"/>
      <c r="DI822" s="51"/>
      <c r="DJ822" s="51"/>
      <c r="DK822" s="51"/>
      <c r="DL822" s="51"/>
      <c r="DM822" s="51"/>
      <c r="DN822" s="51"/>
      <c r="DO822" s="51"/>
      <c r="DP822" s="51"/>
      <c r="DQ822" s="51"/>
      <c r="DR822" s="51"/>
      <c r="DS822" s="51"/>
      <c r="DT822" s="51"/>
      <c r="DU822" s="51"/>
      <c r="DV822" s="51"/>
      <c r="DW822" s="51"/>
      <c r="DX822" s="51"/>
      <c r="DY822" s="51"/>
      <c r="DZ822" s="51"/>
      <c r="EA822" s="51"/>
      <c r="EB822" s="51"/>
      <c r="EC822" s="51"/>
      <c r="ED822" s="51"/>
      <c r="EE822" s="51"/>
      <c r="EF822" s="51"/>
      <c r="EG822" s="51"/>
      <c r="EH822" s="51"/>
      <c r="EI822" s="51"/>
      <c r="EJ822" s="51"/>
      <c r="EK822" s="51"/>
      <c r="EL822" s="51"/>
      <c r="EM822" s="51"/>
      <c r="EN822" s="51"/>
      <c r="EO822" s="51"/>
      <c r="EP822" s="51"/>
      <c r="EQ822" s="51"/>
      <c r="ER822" s="51"/>
      <c r="ES822" s="51"/>
      <c r="ET822" s="51"/>
      <c r="EU822" s="51"/>
      <c r="EV822" s="51"/>
      <c r="EW822" s="51"/>
      <c r="EX822" s="51"/>
      <c r="EY822" s="51"/>
      <c r="EZ822" s="51"/>
      <c r="FA822" s="51"/>
      <c r="FB822" s="51"/>
      <c r="FC822" s="51"/>
      <c r="FD822" s="51"/>
      <c r="FE822" s="51"/>
      <c r="FF822" s="51"/>
      <c r="FG822" s="51"/>
      <c r="FH822" s="51"/>
      <c r="FI822" s="51"/>
      <c r="FJ822" s="51"/>
      <c r="FK822" s="51"/>
      <c r="FL822" s="51"/>
      <c r="FM822" s="51"/>
      <c r="FN822" s="51"/>
      <c r="FO822" s="51"/>
      <c r="FP822" s="51"/>
      <c r="FQ822" s="51"/>
      <c r="FR822" s="51"/>
      <c r="FS822" s="51"/>
      <c r="FT822" s="51"/>
      <c r="FU822" s="51"/>
      <c r="FV822" s="51"/>
      <c r="FW822" s="51"/>
      <c r="FX822" s="51"/>
      <c r="FY822" s="51"/>
      <c r="FZ822" s="51"/>
      <c r="GA822" s="51"/>
      <c r="GB822" s="51"/>
      <c r="GC822" s="51"/>
      <c r="GD822" s="51"/>
      <c r="GE822" s="51"/>
      <c r="GF822" s="51"/>
      <c r="GG822" s="51"/>
      <c r="GH822" s="51"/>
      <c r="GI822" s="51"/>
      <c r="GJ822" s="51"/>
      <c r="GK822" s="51"/>
      <c r="GL822" s="51"/>
      <c r="GM822" s="51"/>
      <c r="GN822" s="51"/>
      <c r="GO822" s="51"/>
      <c r="GP822" s="51"/>
      <c r="GQ822" s="51"/>
      <c r="GR822" s="51"/>
      <c r="GS822" s="51"/>
      <c r="GT822" s="51"/>
      <c r="GU822" s="51"/>
      <c r="GV822" s="51"/>
      <c r="GW822" s="51"/>
      <c r="GX822" s="51"/>
      <c r="GY822" s="51"/>
      <c r="GZ822" s="51"/>
      <c r="HA822" s="51"/>
      <c r="HB822" s="51"/>
      <c r="HC822" s="51"/>
      <c r="HD822" s="51"/>
      <c r="HE822" s="51"/>
      <c r="HF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1"/>
      <c r="BZ823" s="51"/>
      <c r="CA823" s="51"/>
      <c r="CB823" s="51"/>
      <c r="CC823" s="51"/>
      <c r="CD823" s="51"/>
      <c r="CE823" s="51"/>
      <c r="CF823" s="51"/>
      <c r="CG823" s="51"/>
      <c r="CH823" s="51"/>
      <c r="CI823" s="51"/>
      <c r="CJ823" s="51"/>
      <c r="CK823" s="51"/>
      <c r="CL823" s="51"/>
      <c r="CM823" s="51"/>
      <c r="CN823" s="51"/>
      <c r="CO823" s="51"/>
      <c r="CP823" s="51"/>
      <c r="CQ823" s="51"/>
      <c r="CR823" s="51"/>
      <c r="CS823" s="51"/>
      <c r="CT823" s="51"/>
      <c r="CU823" s="51"/>
      <c r="CV823" s="51"/>
      <c r="CW823" s="51"/>
      <c r="CX823" s="51"/>
      <c r="CY823" s="51"/>
      <c r="CZ823" s="51"/>
      <c r="DA823" s="51"/>
      <c r="DB823" s="51"/>
      <c r="DC823" s="51"/>
      <c r="DD823" s="51"/>
      <c r="DE823" s="51"/>
      <c r="DF823" s="51"/>
      <c r="DG823" s="51"/>
      <c r="DH823" s="51"/>
      <c r="DI823" s="51"/>
      <c r="DJ823" s="51"/>
      <c r="DK823" s="51"/>
      <c r="DL823" s="51"/>
      <c r="DM823" s="51"/>
      <c r="DN823" s="51"/>
      <c r="DO823" s="51"/>
      <c r="DP823" s="51"/>
      <c r="DQ823" s="51"/>
      <c r="DR823" s="51"/>
      <c r="DS823" s="51"/>
      <c r="DT823" s="51"/>
      <c r="DU823" s="51"/>
      <c r="DV823" s="51"/>
      <c r="DW823" s="51"/>
      <c r="DX823" s="51"/>
      <c r="DY823" s="51"/>
      <c r="DZ823" s="51"/>
      <c r="EA823" s="51"/>
      <c r="EB823" s="51"/>
      <c r="EC823" s="51"/>
      <c r="ED823" s="51"/>
      <c r="EE823" s="51"/>
      <c r="EF823" s="51"/>
      <c r="EG823" s="51"/>
      <c r="EH823" s="51"/>
      <c r="EI823" s="51"/>
      <c r="EJ823" s="51"/>
      <c r="EK823" s="51"/>
      <c r="EL823" s="51"/>
      <c r="EM823" s="51"/>
      <c r="EN823" s="51"/>
      <c r="EO823" s="51"/>
      <c r="EP823" s="51"/>
      <c r="EQ823" s="51"/>
      <c r="ER823" s="51"/>
      <c r="ES823" s="51"/>
      <c r="ET823" s="51"/>
      <c r="EU823" s="51"/>
      <c r="EV823" s="51"/>
      <c r="EW823" s="51"/>
      <c r="EX823" s="51"/>
      <c r="EY823" s="51"/>
      <c r="EZ823" s="51"/>
      <c r="FA823" s="51"/>
      <c r="FB823" s="51"/>
      <c r="FC823" s="51"/>
      <c r="FD823" s="51"/>
      <c r="FE823" s="51"/>
      <c r="FF823" s="51"/>
      <c r="FG823" s="51"/>
      <c r="FH823" s="51"/>
      <c r="FI823" s="51"/>
      <c r="FJ823" s="51"/>
      <c r="FK823" s="51"/>
      <c r="FL823" s="51"/>
      <c r="FM823" s="51"/>
      <c r="FN823" s="51"/>
      <c r="FO823" s="51"/>
      <c r="FP823" s="51"/>
      <c r="FQ823" s="51"/>
      <c r="FR823" s="51"/>
      <c r="FS823" s="51"/>
      <c r="FT823" s="51"/>
      <c r="FU823" s="51"/>
      <c r="FV823" s="51"/>
      <c r="FW823" s="51"/>
      <c r="FX823" s="51"/>
      <c r="FY823" s="51"/>
      <c r="FZ823" s="51"/>
      <c r="GA823" s="51"/>
      <c r="GB823" s="51"/>
      <c r="GC823" s="51"/>
      <c r="GD823" s="51"/>
      <c r="GE823" s="51"/>
      <c r="GF823" s="51"/>
      <c r="GG823" s="51"/>
      <c r="GH823" s="51"/>
      <c r="GI823" s="51"/>
      <c r="GJ823" s="51"/>
      <c r="GK823" s="51"/>
      <c r="GL823" s="51"/>
      <c r="GM823" s="51"/>
      <c r="GN823" s="51"/>
      <c r="GO823" s="51"/>
      <c r="GP823" s="51"/>
      <c r="GQ823" s="51"/>
      <c r="GR823" s="51"/>
      <c r="GS823" s="51"/>
      <c r="GT823" s="51"/>
      <c r="GU823" s="51"/>
      <c r="GV823" s="51"/>
      <c r="GW823" s="51"/>
      <c r="GX823" s="51"/>
      <c r="GY823" s="51"/>
      <c r="GZ823" s="51"/>
      <c r="HA823" s="51"/>
      <c r="HB823" s="51"/>
      <c r="HC823" s="51"/>
      <c r="HD823" s="51"/>
      <c r="HE823" s="51"/>
      <c r="HF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1"/>
      <c r="BZ824" s="51"/>
      <c r="CA824" s="51"/>
      <c r="CB824" s="51"/>
      <c r="CC824" s="51"/>
      <c r="CD824" s="51"/>
      <c r="CE824" s="51"/>
      <c r="CF824" s="51"/>
      <c r="CG824" s="51"/>
      <c r="CH824" s="51"/>
      <c r="CI824" s="51"/>
      <c r="CJ824" s="51"/>
      <c r="CK824" s="51"/>
      <c r="CL824" s="51"/>
      <c r="CM824" s="51"/>
      <c r="CN824" s="51"/>
      <c r="CO824" s="51"/>
      <c r="CP824" s="51"/>
      <c r="CQ824" s="51"/>
      <c r="CR824" s="51"/>
      <c r="CS824" s="51"/>
      <c r="CT824" s="51"/>
      <c r="CU824" s="51"/>
      <c r="CV824" s="51"/>
      <c r="CW824" s="51"/>
      <c r="CX824" s="51"/>
      <c r="CY824" s="51"/>
      <c r="CZ824" s="51"/>
      <c r="DA824" s="51"/>
      <c r="DB824" s="51"/>
      <c r="DC824" s="51"/>
      <c r="DD824" s="51"/>
      <c r="DE824" s="51"/>
      <c r="DF824" s="51"/>
      <c r="DG824" s="51"/>
      <c r="DH824" s="51"/>
      <c r="DI824" s="51"/>
      <c r="DJ824" s="51"/>
      <c r="DK824" s="51"/>
      <c r="DL824" s="51"/>
      <c r="DM824" s="51"/>
      <c r="DN824" s="51"/>
      <c r="DO824" s="51"/>
      <c r="DP824" s="51"/>
      <c r="DQ824" s="51"/>
      <c r="DR824" s="51"/>
      <c r="DS824" s="51"/>
      <c r="DT824" s="51"/>
      <c r="DU824" s="51"/>
      <c r="DV824" s="51"/>
      <c r="DW824" s="51"/>
      <c r="DX824" s="51"/>
      <c r="DY824" s="51"/>
      <c r="DZ824" s="51"/>
      <c r="EA824" s="51"/>
      <c r="EB824" s="51"/>
      <c r="EC824" s="51"/>
      <c r="ED824" s="51"/>
      <c r="EE824" s="51"/>
      <c r="EF824" s="51"/>
      <c r="EG824" s="51"/>
      <c r="EH824" s="51"/>
      <c r="EI824" s="51"/>
      <c r="EJ824" s="51"/>
      <c r="EK824" s="51"/>
      <c r="EL824" s="51"/>
      <c r="EM824" s="51"/>
      <c r="EN824" s="51"/>
      <c r="EO824" s="51"/>
      <c r="EP824" s="51"/>
      <c r="EQ824" s="51"/>
      <c r="ER824" s="51"/>
      <c r="ES824" s="51"/>
      <c r="ET824" s="51"/>
      <c r="EU824" s="51"/>
      <c r="EV824" s="51"/>
      <c r="EW824" s="51"/>
      <c r="EX824" s="51"/>
      <c r="EY824" s="51"/>
      <c r="EZ824" s="51"/>
      <c r="FA824" s="51"/>
      <c r="FB824" s="51"/>
      <c r="FC824" s="51"/>
      <c r="FD824" s="51"/>
      <c r="FE824" s="51"/>
      <c r="FF824" s="51"/>
      <c r="FG824" s="51"/>
      <c r="FH824" s="51"/>
      <c r="FI824" s="51"/>
      <c r="FJ824" s="51"/>
      <c r="FK824" s="51"/>
      <c r="FL824" s="51"/>
      <c r="FM824" s="51"/>
      <c r="FN824" s="51"/>
      <c r="FO824" s="51"/>
      <c r="FP824" s="51"/>
      <c r="FQ824" s="51"/>
      <c r="FR824" s="51"/>
      <c r="FS824" s="51"/>
      <c r="FT824" s="51"/>
      <c r="FU824" s="51"/>
      <c r="FV824" s="51"/>
      <c r="FW824" s="51"/>
      <c r="FX824" s="51"/>
      <c r="FY824" s="51"/>
      <c r="FZ824" s="51"/>
      <c r="GA824" s="51"/>
      <c r="GB824" s="51"/>
      <c r="GC824" s="51"/>
      <c r="GD824" s="51"/>
      <c r="GE824" s="51"/>
      <c r="GF824" s="51"/>
      <c r="GG824" s="51"/>
      <c r="GH824" s="51"/>
      <c r="GI824" s="51"/>
      <c r="GJ824" s="51"/>
      <c r="GK824" s="51"/>
      <c r="GL824" s="51"/>
      <c r="GM824" s="51"/>
      <c r="GN824" s="51"/>
      <c r="GO824" s="51"/>
      <c r="GP824" s="51"/>
      <c r="GQ824" s="51"/>
      <c r="GR824" s="51"/>
      <c r="GS824" s="51"/>
      <c r="GT824" s="51"/>
      <c r="GU824" s="51"/>
      <c r="GV824" s="51"/>
      <c r="GW824" s="51"/>
      <c r="GX824" s="51"/>
      <c r="GY824" s="51"/>
      <c r="GZ824" s="51"/>
      <c r="HA824" s="51"/>
      <c r="HB824" s="51"/>
      <c r="HC824" s="51"/>
      <c r="HD824" s="51"/>
      <c r="HE824" s="51"/>
      <c r="HF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1"/>
      <c r="BZ825" s="51"/>
      <c r="CA825" s="51"/>
      <c r="CB825" s="51"/>
      <c r="CC825" s="51"/>
      <c r="CD825" s="51"/>
      <c r="CE825" s="51"/>
      <c r="CF825" s="51"/>
      <c r="CG825" s="51"/>
      <c r="CH825" s="51"/>
      <c r="CI825" s="51"/>
      <c r="CJ825" s="51"/>
      <c r="CK825" s="51"/>
      <c r="CL825" s="51"/>
      <c r="CM825" s="51"/>
      <c r="CN825" s="51"/>
      <c r="CO825" s="51"/>
      <c r="CP825" s="51"/>
      <c r="CQ825" s="51"/>
      <c r="CR825" s="51"/>
      <c r="CS825" s="51"/>
      <c r="CT825" s="51"/>
      <c r="CU825" s="51"/>
      <c r="CV825" s="51"/>
      <c r="CW825" s="51"/>
      <c r="CX825" s="51"/>
      <c r="CY825" s="51"/>
      <c r="CZ825" s="51"/>
      <c r="DA825" s="51"/>
      <c r="DB825" s="51"/>
      <c r="DC825" s="51"/>
      <c r="DD825" s="51"/>
      <c r="DE825" s="51"/>
      <c r="DF825" s="51"/>
      <c r="DG825" s="51"/>
      <c r="DH825" s="51"/>
      <c r="DI825" s="51"/>
      <c r="DJ825" s="51"/>
      <c r="DK825" s="51"/>
      <c r="DL825" s="51"/>
      <c r="DM825" s="51"/>
      <c r="DN825" s="51"/>
      <c r="DO825" s="51"/>
      <c r="DP825" s="51"/>
      <c r="DQ825" s="51"/>
      <c r="DR825" s="51"/>
      <c r="DS825" s="51"/>
      <c r="DT825" s="51"/>
      <c r="DU825" s="51"/>
      <c r="DV825" s="51"/>
      <c r="DW825" s="51"/>
      <c r="DX825" s="51"/>
      <c r="DY825" s="51"/>
      <c r="DZ825" s="51"/>
      <c r="EA825" s="51"/>
      <c r="EB825" s="51"/>
      <c r="EC825" s="51"/>
      <c r="ED825" s="51"/>
      <c r="EE825" s="51"/>
      <c r="EF825" s="51"/>
      <c r="EG825" s="51"/>
      <c r="EH825" s="51"/>
      <c r="EI825" s="51"/>
      <c r="EJ825" s="51"/>
      <c r="EK825" s="51"/>
      <c r="EL825" s="51"/>
      <c r="EM825" s="51"/>
      <c r="EN825" s="51"/>
      <c r="EO825" s="51"/>
      <c r="EP825" s="51"/>
      <c r="EQ825" s="51"/>
      <c r="ER825" s="51"/>
      <c r="ES825" s="51"/>
      <c r="ET825" s="51"/>
      <c r="EU825" s="51"/>
      <c r="EV825" s="51"/>
      <c r="EW825" s="51"/>
      <c r="EX825" s="51"/>
      <c r="EY825" s="51"/>
      <c r="EZ825" s="51"/>
      <c r="FA825" s="51"/>
      <c r="FB825" s="51"/>
      <c r="FC825" s="51"/>
      <c r="FD825" s="51"/>
      <c r="FE825" s="51"/>
      <c r="FF825" s="51"/>
      <c r="FG825" s="51"/>
      <c r="FH825" s="51"/>
      <c r="FI825" s="51"/>
      <c r="FJ825" s="51"/>
      <c r="FK825" s="51"/>
      <c r="FL825" s="51"/>
      <c r="FM825" s="51"/>
      <c r="FN825" s="51"/>
      <c r="FO825" s="51"/>
      <c r="FP825" s="51"/>
      <c r="FQ825" s="51"/>
      <c r="FR825" s="51"/>
      <c r="FS825" s="51"/>
      <c r="FT825" s="51"/>
      <c r="FU825" s="51"/>
      <c r="FV825" s="51"/>
      <c r="FW825" s="51"/>
      <c r="FX825" s="51"/>
      <c r="FY825" s="51"/>
      <c r="FZ825" s="51"/>
      <c r="GA825" s="51"/>
      <c r="GB825" s="51"/>
      <c r="GC825" s="51"/>
      <c r="GD825" s="51"/>
      <c r="GE825" s="51"/>
      <c r="GF825" s="51"/>
      <c r="GG825" s="51"/>
      <c r="GH825" s="51"/>
      <c r="GI825" s="51"/>
      <c r="GJ825" s="51"/>
      <c r="GK825" s="51"/>
      <c r="GL825" s="51"/>
      <c r="GM825" s="51"/>
      <c r="GN825" s="51"/>
      <c r="GO825" s="51"/>
      <c r="GP825" s="51"/>
      <c r="GQ825" s="51"/>
      <c r="GR825" s="51"/>
      <c r="GS825" s="51"/>
      <c r="GT825" s="51"/>
      <c r="GU825" s="51"/>
      <c r="GV825" s="51"/>
      <c r="GW825" s="51"/>
      <c r="GX825" s="51"/>
      <c r="GY825" s="51"/>
      <c r="GZ825" s="51"/>
      <c r="HA825" s="51"/>
      <c r="HB825" s="51"/>
      <c r="HC825" s="51"/>
      <c r="HD825" s="51"/>
      <c r="HE825" s="51"/>
      <c r="HF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1"/>
      <c r="BZ826" s="51"/>
      <c r="CA826" s="51"/>
      <c r="CB826" s="51"/>
      <c r="CC826" s="51"/>
      <c r="CD826" s="51"/>
      <c r="CE826" s="51"/>
      <c r="CF826" s="51"/>
      <c r="CG826" s="51"/>
      <c r="CH826" s="51"/>
      <c r="CI826" s="51"/>
      <c r="CJ826" s="51"/>
      <c r="CK826" s="51"/>
      <c r="CL826" s="51"/>
      <c r="CM826" s="51"/>
      <c r="CN826" s="51"/>
      <c r="CO826" s="51"/>
      <c r="CP826" s="51"/>
      <c r="CQ826" s="51"/>
      <c r="CR826" s="51"/>
      <c r="CS826" s="51"/>
      <c r="CT826" s="51"/>
      <c r="CU826" s="51"/>
      <c r="CV826" s="51"/>
      <c r="CW826" s="51"/>
      <c r="CX826" s="51"/>
      <c r="CY826" s="51"/>
      <c r="CZ826" s="51"/>
      <c r="DA826" s="51"/>
      <c r="DB826" s="51"/>
      <c r="DC826" s="51"/>
      <c r="DD826" s="51"/>
      <c r="DE826" s="51"/>
      <c r="DF826" s="51"/>
      <c r="DG826" s="51"/>
      <c r="DH826" s="51"/>
      <c r="DI826" s="51"/>
      <c r="DJ826" s="51"/>
      <c r="DK826" s="51"/>
      <c r="DL826" s="51"/>
      <c r="DM826" s="51"/>
      <c r="DN826" s="51"/>
      <c r="DO826" s="51"/>
      <c r="DP826" s="51"/>
      <c r="DQ826" s="51"/>
      <c r="DR826" s="51"/>
      <c r="DS826" s="51"/>
      <c r="DT826" s="51"/>
      <c r="DU826" s="51"/>
      <c r="DV826" s="51"/>
      <c r="DW826" s="51"/>
      <c r="DX826" s="51"/>
      <c r="DY826" s="51"/>
      <c r="DZ826" s="51"/>
      <c r="EA826" s="51"/>
      <c r="EB826" s="51"/>
      <c r="EC826" s="51"/>
      <c r="ED826" s="51"/>
      <c r="EE826" s="51"/>
      <c r="EF826" s="51"/>
      <c r="EG826" s="51"/>
      <c r="EH826" s="51"/>
      <c r="EI826" s="51"/>
      <c r="EJ826" s="51"/>
      <c r="EK826" s="51"/>
      <c r="EL826" s="51"/>
      <c r="EM826" s="51"/>
      <c r="EN826" s="51"/>
      <c r="EO826" s="51"/>
      <c r="EP826" s="51"/>
      <c r="EQ826" s="51"/>
      <c r="ER826" s="51"/>
      <c r="ES826" s="51"/>
      <c r="ET826" s="51"/>
      <c r="EU826" s="51"/>
      <c r="EV826" s="51"/>
      <c r="EW826" s="51"/>
      <c r="EX826" s="51"/>
      <c r="EY826" s="51"/>
      <c r="EZ826" s="51"/>
      <c r="FA826" s="51"/>
      <c r="FB826" s="51"/>
      <c r="FC826" s="51"/>
      <c r="FD826" s="51"/>
      <c r="FE826" s="51"/>
      <c r="FF826" s="51"/>
      <c r="FG826" s="51"/>
      <c r="FH826" s="51"/>
      <c r="FI826" s="51"/>
      <c r="FJ826" s="51"/>
      <c r="FK826" s="51"/>
      <c r="FL826" s="51"/>
      <c r="FM826" s="51"/>
      <c r="FN826" s="51"/>
      <c r="FO826" s="51"/>
      <c r="FP826" s="51"/>
      <c r="FQ826" s="51"/>
      <c r="FR826" s="51"/>
      <c r="FS826" s="51"/>
      <c r="FT826" s="51"/>
      <c r="FU826" s="51"/>
      <c r="FV826" s="51"/>
      <c r="FW826" s="51"/>
      <c r="FX826" s="51"/>
      <c r="FY826" s="51"/>
      <c r="FZ826" s="51"/>
      <c r="GA826" s="51"/>
      <c r="GB826" s="51"/>
      <c r="GC826" s="51"/>
      <c r="GD826" s="51"/>
      <c r="GE826" s="51"/>
      <c r="GF826" s="51"/>
      <c r="GG826" s="51"/>
      <c r="GH826" s="51"/>
      <c r="GI826" s="51"/>
      <c r="GJ826" s="51"/>
      <c r="GK826" s="51"/>
      <c r="GL826" s="51"/>
      <c r="GM826" s="51"/>
      <c r="GN826" s="51"/>
      <c r="GO826" s="51"/>
      <c r="GP826" s="51"/>
      <c r="GQ826" s="51"/>
      <c r="GR826" s="51"/>
      <c r="GS826" s="51"/>
      <c r="GT826" s="51"/>
      <c r="GU826" s="51"/>
      <c r="GV826" s="51"/>
      <c r="GW826" s="51"/>
      <c r="GX826" s="51"/>
      <c r="GY826" s="51"/>
      <c r="GZ826" s="51"/>
      <c r="HA826" s="51"/>
      <c r="HB826" s="51"/>
      <c r="HC826" s="51"/>
      <c r="HD826" s="51"/>
      <c r="HE826" s="51"/>
      <c r="HF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1"/>
      <c r="BZ827" s="51"/>
      <c r="CA827" s="51"/>
      <c r="CB827" s="51"/>
      <c r="CC827" s="51"/>
      <c r="CD827" s="51"/>
      <c r="CE827" s="51"/>
      <c r="CF827" s="51"/>
      <c r="CG827" s="51"/>
      <c r="CH827" s="51"/>
      <c r="CI827" s="51"/>
      <c r="CJ827" s="51"/>
      <c r="CK827" s="51"/>
      <c r="CL827" s="51"/>
      <c r="CM827" s="51"/>
      <c r="CN827" s="51"/>
      <c r="CO827" s="51"/>
      <c r="CP827" s="51"/>
      <c r="CQ827" s="51"/>
      <c r="CR827" s="51"/>
      <c r="CS827" s="51"/>
      <c r="CT827" s="51"/>
      <c r="CU827" s="51"/>
      <c r="CV827" s="51"/>
      <c r="CW827" s="51"/>
      <c r="CX827" s="51"/>
      <c r="CY827" s="51"/>
      <c r="CZ827" s="51"/>
      <c r="DA827" s="51"/>
      <c r="DB827" s="51"/>
      <c r="DC827" s="51"/>
      <c r="DD827" s="51"/>
      <c r="DE827" s="51"/>
      <c r="DF827" s="51"/>
      <c r="DG827" s="51"/>
      <c r="DH827" s="51"/>
      <c r="DI827" s="51"/>
      <c r="DJ827" s="51"/>
      <c r="DK827" s="51"/>
      <c r="DL827" s="51"/>
      <c r="DM827" s="51"/>
      <c r="DN827" s="51"/>
      <c r="DO827" s="51"/>
      <c r="DP827" s="51"/>
      <c r="DQ827" s="51"/>
      <c r="DR827" s="51"/>
      <c r="DS827" s="51"/>
      <c r="DT827" s="51"/>
      <c r="DU827" s="51"/>
      <c r="DV827" s="51"/>
      <c r="DW827" s="51"/>
      <c r="DX827" s="51"/>
      <c r="DY827" s="51"/>
      <c r="DZ827" s="51"/>
      <c r="EA827" s="51"/>
      <c r="EB827" s="51"/>
      <c r="EC827" s="51"/>
      <c r="ED827" s="51"/>
      <c r="EE827" s="51"/>
      <c r="EF827" s="51"/>
      <c r="EG827" s="51"/>
      <c r="EH827" s="51"/>
      <c r="EI827" s="51"/>
      <c r="EJ827" s="51"/>
      <c r="EK827" s="51"/>
      <c r="EL827" s="51"/>
      <c r="EM827" s="51"/>
      <c r="EN827" s="51"/>
      <c r="EO827" s="51"/>
      <c r="EP827" s="51"/>
      <c r="EQ827" s="51"/>
      <c r="ER827" s="51"/>
      <c r="ES827" s="51"/>
      <c r="ET827" s="51"/>
      <c r="EU827" s="51"/>
      <c r="EV827" s="51"/>
      <c r="EW827" s="51"/>
      <c r="EX827" s="51"/>
      <c r="EY827" s="51"/>
      <c r="EZ827" s="51"/>
      <c r="FA827" s="51"/>
      <c r="FB827" s="51"/>
      <c r="FC827" s="51"/>
      <c r="FD827" s="51"/>
      <c r="FE827" s="51"/>
      <c r="FF827" s="51"/>
      <c r="FG827" s="51"/>
      <c r="FH827" s="51"/>
      <c r="FI827" s="51"/>
      <c r="FJ827" s="51"/>
      <c r="FK827" s="51"/>
      <c r="FL827" s="51"/>
      <c r="FM827" s="51"/>
      <c r="FN827" s="51"/>
      <c r="FO827" s="51"/>
      <c r="FP827" s="51"/>
      <c r="FQ827" s="51"/>
      <c r="FR827" s="51"/>
      <c r="FS827" s="51"/>
      <c r="FT827" s="51"/>
      <c r="FU827" s="51"/>
      <c r="FV827" s="51"/>
      <c r="FW827" s="51"/>
      <c r="FX827" s="51"/>
      <c r="FY827" s="51"/>
      <c r="FZ827" s="51"/>
      <c r="GA827" s="51"/>
      <c r="GB827" s="51"/>
      <c r="GC827" s="51"/>
      <c r="GD827" s="51"/>
      <c r="GE827" s="51"/>
      <c r="GF827" s="51"/>
      <c r="GG827" s="51"/>
      <c r="GH827" s="51"/>
      <c r="GI827" s="51"/>
      <c r="GJ827" s="51"/>
      <c r="GK827" s="51"/>
      <c r="GL827" s="51"/>
      <c r="GM827" s="51"/>
      <c r="GN827" s="51"/>
      <c r="GO827" s="51"/>
      <c r="GP827" s="51"/>
      <c r="GQ827" s="51"/>
      <c r="GR827" s="51"/>
      <c r="GS827" s="51"/>
      <c r="GT827" s="51"/>
      <c r="GU827" s="51"/>
      <c r="GV827" s="51"/>
      <c r="GW827" s="51"/>
      <c r="GX827" s="51"/>
      <c r="GY827" s="51"/>
      <c r="GZ827" s="51"/>
      <c r="HA827" s="51"/>
      <c r="HB827" s="51"/>
      <c r="HC827" s="51"/>
      <c r="HD827" s="51"/>
      <c r="HE827" s="51"/>
      <c r="HF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1"/>
      <c r="BZ828" s="51"/>
      <c r="CA828" s="51"/>
      <c r="CB828" s="51"/>
      <c r="CC828" s="51"/>
      <c r="CD828" s="51"/>
      <c r="CE828" s="51"/>
      <c r="CF828" s="51"/>
      <c r="CG828" s="51"/>
      <c r="CH828" s="51"/>
      <c r="CI828" s="51"/>
      <c r="CJ828" s="51"/>
      <c r="CK828" s="51"/>
      <c r="CL828" s="51"/>
      <c r="CM828" s="51"/>
      <c r="CN828" s="51"/>
      <c r="CO828" s="51"/>
      <c r="CP828" s="51"/>
      <c r="CQ828" s="51"/>
      <c r="CR828" s="51"/>
      <c r="CS828" s="51"/>
      <c r="CT828" s="51"/>
      <c r="CU828" s="51"/>
      <c r="CV828" s="51"/>
      <c r="CW828" s="51"/>
      <c r="CX828" s="51"/>
      <c r="CY828" s="51"/>
      <c r="CZ828" s="51"/>
      <c r="DA828" s="51"/>
      <c r="DB828" s="51"/>
      <c r="DC828" s="51"/>
      <c r="DD828" s="51"/>
      <c r="DE828" s="51"/>
      <c r="DF828" s="51"/>
      <c r="DG828" s="51"/>
      <c r="DH828" s="51"/>
      <c r="DI828" s="51"/>
      <c r="DJ828" s="51"/>
      <c r="DK828" s="51"/>
      <c r="DL828" s="51"/>
      <c r="DM828" s="51"/>
      <c r="DN828" s="51"/>
      <c r="DO828" s="51"/>
      <c r="DP828" s="51"/>
      <c r="DQ828" s="51"/>
      <c r="DR828" s="51"/>
      <c r="DS828" s="51"/>
      <c r="DT828" s="51"/>
      <c r="DU828" s="51"/>
      <c r="DV828" s="51"/>
      <c r="DW828" s="51"/>
      <c r="DX828" s="51"/>
      <c r="DY828" s="51"/>
      <c r="DZ828" s="51"/>
      <c r="EA828" s="51"/>
      <c r="EB828" s="51"/>
      <c r="EC828" s="51"/>
      <c r="ED828" s="51"/>
      <c r="EE828" s="51"/>
      <c r="EF828" s="51"/>
      <c r="EG828" s="51"/>
      <c r="EH828" s="51"/>
      <c r="EI828" s="51"/>
      <c r="EJ828" s="51"/>
      <c r="EK828" s="51"/>
      <c r="EL828" s="51"/>
      <c r="EM828" s="51"/>
      <c r="EN828" s="51"/>
      <c r="EO828" s="51"/>
      <c r="EP828" s="51"/>
      <c r="EQ828" s="51"/>
      <c r="ER828" s="51"/>
      <c r="ES828" s="51"/>
      <c r="ET828" s="51"/>
      <c r="EU828" s="51"/>
      <c r="EV828" s="51"/>
      <c r="EW828" s="51"/>
      <c r="EX828" s="51"/>
      <c r="EY828" s="51"/>
      <c r="EZ828" s="51"/>
      <c r="FA828" s="51"/>
      <c r="FB828" s="51"/>
      <c r="FC828" s="51"/>
      <c r="FD828" s="51"/>
      <c r="FE828" s="51"/>
      <c r="FF828" s="51"/>
      <c r="FG828" s="51"/>
      <c r="FH828" s="51"/>
      <c r="FI828" s="51"/>
      <c r="FJ828" s="51"/>
      <c r="FK828" s="51"/>
      <c r="FL828" s="51"/>
      <c r="FM828" s="51"/>
      <c r="FN828" s="51"/>
      <c r="FO828" s="51"/>
      <c r="FP828" s="51"/>
      <c r="FQ828" s="51"/>
      <c r="FR828" s="51"/>
      <c r="FS828" s="51"/>
      <c r="FT828" s="51"/>
      <c r="FU828" s="51"/>
      <c r="FV828" s="51"/>
      <c r="FW828" s="51"/>
      <c r="FX828" s="51"/>
      <c r="FY828" s="51"/>
      <c r="FZ828" s="51"/>
      <c r="GA828" s="51"/>
      <c r="GB828" s="51"/>
      <c r="GC828" s="51"/>
      <c r="GD828" s="51"/>
      <c r="GE828" s="51"/>
      <c r="GF828" s="51"/>
      <c r="GG828" s="51"/>
      <c r="GH828" s="51"/>
      <c r="GI828" s="51"/>
      <c r="GJ828" s="51"/>
      <c r="GK828" s="51"/>
      <c r="GL828" s="51"/>
      <c r="GM828" s="51"/>
      <c r="GN828" s="51"/>
      <c r="GO828" s="51"/>
      <c r="GP828" s="51"/>
      <c r="GQ828" s="51"/>
      <c r="GR828" s="51"/>
      <c r="GS828" s="51"/>
      <c r="GT828" s="51"/>
      <c r="GU828" s="51"/>
      <c r="GV828" s="51"/>
      <c r="GW828" s="51"/>
      <c r="GX828" s="51"/>
      <c r="GY828" s="51"/>
      <c r="GZ828" s="51"/>
      <c r="HA828" s="51"/>
      <c r="HB828" s="51"/>
      <c r="HC828" s="51"/>
      <c r="HD828" s="51"/>
      <c r="HE828" s="51"/>
      <c r="HF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1"/>
      <c r="BZ829" s="51"/>
      <c r="CA829" s="51"/>
      <c r="CB829" s="51"/>
      <c r="CC829" s="51"/>
      <c r="CD829" s="51"/>
      <c r="CE829" s="51"/>
      <c r="CF829" s="51"/>
      <c r="CG829" s="51"/>
      <c r="CH829" s="51"/>
      <c r="CI829" s="51"/>
      <c r="CJ829" s="51"/>
      <c r="CK829" s="51"/>
      <c r="CL829" s="51"/>
      <c r="CM829" s="51"/>
      <c r="CN829" s="51"/>
      <c r="CO829" s="51"/>
      <c r="CP829" s="51"/>
      <c r="CQ829" s="51"/>
      <c r="CR829" s="51"/>
      <c r="CS829" s="51"/>
      <c r="CT829" s="51"/>
      <c r="CU829" s="51"/>
      <c r="CV829" s="51"/>
      <c r="CW829" s="51"/>
      <c r="CX829" s="51"/>
      <c r="CY829" s="51"/>
      <c r="CZ829" s="51"/>
      <c r="DA829" s="51"/>
      <c r="DB829" s="51"/>
      <c r="DC829" s="51"/>
      <c r="DD829" s="51"/>
      <c r="DE829" s="51"/>
      <c r="DF829" s="51"/>
      <c r="DG829" s="51"/>
      <c r="DH829" s="51"/>
      <c r="DI829" s="51"/>
      <c r="DJ829" s="51"/>
      <c r="DK829" s="51"/>
      <c r="DL829" s="51"/>
      <c r="DM829" s="51"/>
      <c r="DN829" s="51"/>
      <c r="DO829" s="51"/>
      <c r="DP829" s="51"/>
      <c r="DQ829" s="51"/>
      <c r="DR829" s="51"/>
      <c r="DS829" s="51"/>
      <c r="DT829" s="51"/>
      <c r="DU829" s="51"/>
      <c r="DV829" s="51"/>
      <c r="DW829" s="51"/>
      <c r="DX829" s="51"/>
      <c r="DY829" s="51"/>
      <c r="DZ829" s="51"/>
      <c r="EA829" s="51"/>
      <c r="EB829" s="51"/>
      <c r="EC829" s="51"/>
      <c r="ED829" s="51"/>
      <c r="EE829" s="51"/>
      <c r="EF829" s="51"/>
      <c r="EG829" s="51"/>
      <c r="EH829" s="51"/>
      <c r="EI829" s="51"/>
      <c r="EJ829" s="51"/>
      <c r="EK829" s="51"/>
      <c r="EL829" s="51"/>
      <c r="EM829" s="51"/>
      <c r="EN829" s="51"/>
      <c r="EO829" s="51"/>
      <c r="EP829" s="51"/>
      <c r="EQ829" s="51"/>
      <c r="ER829" s="51"/>
      <c r="ES829" s="51"/>
      <c r="ET829" s="51"/>
      <c r="EU829" s="51"/>
      <c r="EV829" s="51"/>
      <c r="EW829" s="51"/>
      <c r="EX829" s="51"/>
      <c r="EY829" s="51"/>
      <c r="EZ829" s="51"/>
      <c r="FA829" s="51"/>
      <c r="FB829" s="51"/>
      <c r="FC829" s="51"/>
      <c r="FD829" s="51"/>
      <c r="FE829" s="51"/>
      <c r="FF829" s="51"/>
      <c r="FG829" s="51"/>
      <c r="FH829" s="51"/>
      <c r="FI829" s="51"/>
      <c r="FJ829" s="51"/>
      <c r="FK829" s="51"/>
      <c r="FL829" s="51"/>
      <c r="FM829" s="51"/>
      <c r="FN829" s="51"/>
      <c r="FO829" s="51"/>
      <c r="FP829" s="51"/>
      <c r="FQ829" s="51"/>
      <c r="FR829" s="51"/>
      <c r="FS829" s="51"/>
      <c r="FT829" s="51"/>
      <c r="FU829" s="51"/>
      <c r="FV829" s="51"/>
      <c r="FW829" s="51"/>
      <c r="FX829" s="51"/>
      <c r="FY829" s="51"/>
      <c r="FZ829" s="51"/>
      <c r="GA829" s="51"/>
      <c r="GB829" s="51"/>
      <c r="GC829" s="51"/>
      <c r="GD829" s="51"/>
      <c r="GE829" s="51"/>
      <c r="GF829" s="51"/>
      <c r="GG829" s="51"/>
      <c r="GH829" s="51"/>
      <c r="GI829" s="51"/>
      <c r="GJ829" s="51"/>
      <c r="GK829" s="51"/>
      <c r="GL829" s="51"/>
      <c r="GM829" s="51"/>
      <c r="GN829" s="51"/>
      <c r="GO829" s="51"/>
      <c r="GP829" s="51"/>
      <c r="GQ829" s="51"/>
      <c r="GR829" s="51"/>
      <c r="GS829" s="51"/>
      <c r="GT829" s="51"/>
      <c r="GU829" s="51"/>
      <c r="GV829" s="51"/>
      <c r="GW829" s="51"/>
      <c r="GX829" s="51"/>
      <c r="GY829" s="51"/>
      <c r="GZ829" s="51"/>
      <c r="HA829" s="51"/>
      <c r="HB829" s="51"/>
      <c r="HC829" s="51"/>
      <c r="HD829" s="51"/>
      <c r="HE829" s="51"/>
      <c r="HF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1"/>
      <c r="BZ830" s="51"/>
      <c r="CA830" s="51"/>
      <c r="CB830" s="51"/>
      <c r="CC830" s="51"/>
      <c r="CD830" s="51"/>
      <c r="CE830" s="51"/>
      <c r="CF830" s="51"/>
      <c r="CG830" s="51"/>
      <c r="CH830" s="51"/>
      <c r="CI830" s="51"/>
      <c r="CJ830" s="51"/>
      <c r="CK830" s="51"/>
      <c r="CL830" s="51"/>
      <c r="CM830" s="51"/>
      <c r="CN830" s="51"/>
      <c r="CO830" s="51"/>
      <c r="CP830" s="51"/>
      <c r="CQ830" s="51"/>
      <c r="CR830" s="51"/>
      <c r="CS830" s="51"/>
      <c r="CT830" s="51"/>
      <c r="CU830" s="51"/>
      <c r="CV830" s="51"/>
      <c r="CW830" s="51"/>
      <c r="CX830" s="51"/>
      <c r="CY830" s="51"/>
      <c r="CZ830" s="51"/>
      <c r="DA830" s="51"/>
      <c r="DB830" s="51"/>
      <c r="DC830" s="51"/>
      <c r="DD830" s="51"/>
      <c r="DE830" s="51"/>
      <c r="DF830" s="51"/>
      <c r="DG830" s="51"/>
      <c r="DH830" s="51"/>
      <c r="DI830" s="51"/>
      <c r="DJ830" s="51"/>
      <c r="DK830" s="51"/>
      <c r="DL830" s="51"/>
      <c r="DM830" s="51"/>
      <c r="DN830" s="51"/>
      <c r="DO830" s="51"/>
      <c r="DP830" s="51"/>
      <c r="DQ830" s="51"/>
      <c r="DR830" s="51"/>
      <c r="DS830" s="51"/>
      <c r="DT830" s="51"/>
      <c r="DU830" s="51"/>
      <c r="DV830" s="51"/>
      <c r="DW830" s="51"/>
      <c r="DX830" s="51"/>
      <c r="DY830" s="51"/>
      <c r="DZ830" s="51"/>
      <c r="EA830" s="51"/>
      <c r="EB830" s="51"/>
      <c r="EC830" s="51"/>
      <c r="ED830" s="51"/>
      <c r="EE830" s="51"/>
      <c r="EF830" s="51"/>
      <c r="EG830" s="51"/>
      <c r="EH830" s="51"/>
      <c r="EI830" s="51"/>
      <c r="EJ830" s="51"/>
      <c r="EK830" s="51"/>
      <c r="EL830" s="51"/>
      <c r="EM830" s="51"/>
      <c r="EN830" s="51"/>
      <c r="EO830" s="51"/>
      <c r="EP830" s="51"/>
      <c r="EQ830" s="51"/>
      <c r="ER830" s="51"/>
      <c r="ES830" s="51"/>
      <c r="ET830" s="51"/>
      <c r="EU830" s="51"/>
      <c r="EV830" s="51"/>
      <c r="EW830" s="51"/>
      <c r="EX830" s="51"/>
      <c r="EY830" s="51"/>
      <c r="EZ830" s="51"/>
      <c r="FA830" s="51"/>
      <c r="FB830" s="51"/>
      <c r="FC830" s="51"/>
      <c r="FD830" s="51"/>
      <c r="FE830" s="51"/>
      <c r="FF830" s="51"/>
      <c r="FG830" s="51"/>
      <c r="FH830" s="51"/>
      <c r="FI830" s="51"/>
      <c r="FJ830" s="51"/>
      <c r="FK830" s="51"/>
      <c r="FL830" s="51"/>
      <c r="FM830" s="51"/>
      <c r="FN830" s="51"/>
      <c r="FO830" s="51"/>
      <c r="FP830" s="51"/>
      <c r="FQ830" s="51"/>
      <c r="FR830" s="51"/>
      <c r="FS830" s="51"/>
      <c r="FT830" s="51"/>
      <c r="FU830" s="51"/>
      <c r="FV830" s="51"/>
      <c r="FW830" s="51"/>
      <c r="FX830" s="51"/>
      <c r="FY830" s="51"/>
      <c r="FZ830" s="51"/>
      <c r="GA830" s="51"/>
      <c r="GB830" s="51"/>
      <c r="GC830" s="51"/>
      <c r="GD830" s="51"/>
      <c r="GE830" s="51"/>
      <c r="GF830" s="51"/>
      <c r="GG830" s="51"/>
      <c r="GH830" s="51"/>
      <c r="GI830" s="51"/>
      <c r="GJ830" s="51"/>
      <c r="GK830" s="51"/>
      <c r="GL830" s="51"/>
      <c r="GM830" s="51"/>
      <c r="GN830" s="51"/>
      <c r="GO830" s="51"/>
      <c r="GP830" s="51"/>
      <c r="GQ830" s="51"/>
      <c r="GR830" s="51"/>
      <c r="GS830" s="51"/>
      <c r="GT830" s="51"/>
      <c r="GU830" s="51"/>
      <c r="GV830" s="51"/>
      <c r="GW830" s="51"/>
      <c r="GX830" s="51"/>
      <c r="GY830" s="51"/>
      <c r="GZ830" s="51"/>
      <c r="HA830" s="51"/>
      <c r="HB830" s="51"/>
      <c r="HC830" s="51"/>
      <c r="HD830" s="51"/>
      <c r="HE830" s="51"/>
      <c r="HF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1"/>
      <c r="BZ831" s="51"/>
      <c r="CA831" s="51"/>
      <c r="CB831" s="51"/>
      <c r="CC831" s="51"/>
      <c r="CD831" s="51"/>
      <c r="CE831" s="51"/>
      <c r="CF831" s="51"/>
      <c r="CG831" s="51"/>
      <c r="CH831" s="51"/>
      <c r="CI831" s="51"/>
      <c r="CJ831" s="51"/>
      <c r="CK831" s="51"/>
      <c r="CL831" s="51"/>
      <c r="CM831" s="51"/>
      <c r="CN831" s="51"/>
      <c r="CO831" s="51"/>
      <c r="CP831" s="51"/>
      <c r="CQ831" s="51"/>
      <c r="CR831" s="51"/>
      <c r="CS831" s="51"/>
      <c r="CT831" s="51"/>
      <c r="CU831" s="51"/>
      <c r="CV831" s="51"/>
      <c r="CW831" s="51"/>
      <c r="CX831" s="51"/>
      <c r="CY831" s="51"/>
      <c r="CZ831" s="51"/>
      <c r="DA831" s="51"/>
      <c r="DB831" s="51"/>
      <c r="DC831" s="51"/>
      <c r="DD831" s="51"/>
      <c r="DE831" s="51"/>
      <c r="DF831" s="51"/>
      <c r="DG831" s="51"/>
      <c r="DH831" s="51"/>
      <c r="DI831" s="51"/>
      <c r="DJ831" s="51"/>
      <c r="DK831" s="51"/>
      <c r="DL831" s="51"/>
      <c r="DM831" s="51"/>
      <c r="DN831" s="51"/>
      <c r="DO831" s="51"/>
      <c r="DP831" s="51"/>
      <c r="DQ831" s="51"/>
      <c r="DR831" s="51"/>
      <c r="DS831" s="51"/>
      <c r="DT831" s="51"/>
      <c r="DU831" s="51"/>
      <c r="DV831" s="51"/>
      <c r="DW831" s="51"/>
      <c r="DX831" s="51"/>
      <c r="DY831" s="51"/>
      <c r="DZ831" s="51"/>
      <c r="EA831" s="51"/>
      <c r="EB831" s="51"/>
      <c r="EC831" s="51"/>
      <c r="ED831" s="51"/>
      <c r="EE831" s="51"/>
      <c r="EF831" s="51"/>
      <c r="EG831" s="51"/>
      <c r="EH831" s="51"/>
      <c r="EI831" s="51"/>
      <c r="EJ831" s="51"/>
      <c r="EK831" s="51"/>
      <c r="EL831" s="51"/>
      <c r="EM831" s="51"/>
      <c r="EN831" s="51"/>
      <c r="EO831" s="51"/>
      <c r="EP831" s="51"/>
      <c r="EQ831" s="51"/>
      <c r="ER831" s="51"/>
      <c r="ES831" s="51"/>
      <c r="ET831" s="51"/>
      <c r="EU831" s="51"/>
      <c r="EV831" s="51"/>
      <c r="EW831" s="51"/>
      <c r="EX831" s="51"/>
      <c r="EY831" s="51"/>
      <c r="EZ831" s="51"/>
      <c r="FA831" s="51"/>
      <c r="FB831" s="51"/>
      <c r="FC831" s="51"/>
      <c r="FD831" s="51"/>
      <c r="FE831" s="51"/>
      <c r="FF831" s="51"/>
      <c r="FG831" s="51"/>
      <c r="FH831" s="51"/>
      <c r="FI831" s="51"/>
      <c r="FJ831" s="51"/>
      <c r="FK831" s="51"/>
      <c r="FL831" s="51"/>
      <c r="FM831" s="51"/>
      <c r="FN831" s="51"/>
      <c r="FO831" s="51"/>
      <c r="FP831" s="51"/>
      <c r="FQ831" s="51"/>
      <c r="FR831" s="51"/>
      <c r="FS831" s="51"/>
      <c r="FT831" s="51"/>
      <c r="FU831" s="51"/>
      <c r="FV831" s="51"/>
      <c r="FW831" s="51"/>
      <c r="FX831" s="51"/>
      <c r="FY831" s="51"/>
      <c r="FZ831" s="51"/>
      <c r="GA831" s="51"/>
      <c r="GB831" s="51"/>
      <c r="GC831" s="51"/>
      <c r="GD831" s="51"/>
      <c r="GE831" s="51"/>
      <c r="GF831" s="51"/>
      <c r="GG831" s="51"/>
      <c r="GH831" s="51"/>
      <c r="GI831" s="51"/>
      <c r="GJ831" s="51"/>
      <c r="GK831" s="51"/>
      <c r="GL831" s="51"/>
      <c r="GM831" s="51"/>
      <c r="GN831" s="51"/>
      <c r="GO831" s="51"/>
      <c r="GP831" s="51"/>
      <c r="GQ831" s="51"/>
      <c r="GR831" s="51"/>
      <c r="GS831" s="51"/>
      <c r="GT831" s="51"/>
      <c r="GU831" s="51"/>
      <c r="GV831" s="51"/>
      <c r="GW831" s="51"/>
      <c r="GX831" s="51"/>
      <c r="GY831" s="51"/>
      <c r="GZ831" s="51"/>
      <c r="HA831" s="51"/>
      <c r="HB831" s="51"/>
      <c r="HC831" s="51"/>
      <c r="HD831" s="51"/>
      <c r="HE831" s="51"/>
      <c r="HF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1"/>
      <c r="BZ832" s="51"/>
      <c r="CA832" s="51"/>
      <c r="CB832" s="51"/>
      <c r="CC832" s="51"/>
      <c r="CD832" s="51"/>
      <c r="CE832" s="51"/>
      <c r="CF832" s="51"/>
      <c r="CG832" s="51"/>
      <c r="CH832" s="51"/>
      <c r="CI832" s="51"/>
      <c r="CJ832" s="51"/>
      <c r="CK832" s="51"/>
      <c r="CL832" s="51"/>
      <c r="CM832" s="51"/>
      <c r="CN832" s="51"/>
      <c r="CO832" s="51"/>
      <c r="CP832" s="51"/>
      <c r="CQ832" s="51"/>
      <c r="CR832" s="51"/>
      <c r="CS832" s="51"/>
      <c r="CT832" s="51"/>
      <c r="CU832" s="51"/>
      <c r="CV832" s="51"/>
      <c r="CW832" s="51"/>
      <c r="CX832" s="51"/>
      <c r="CY832" s="51"/>
      <c r="CZ832" s="51"/>
      <c r="DA832" s="51"/>
      <c r="DB832" s="51"/>
      <c r="DC832" s="51"/>
      <c r="DD832" s="51"/>
      <c r="DE832" s="51"/>
      <c r="DF832" s="51"/>
      <c r="DG832" s="51"/>
      <c r="DH832" s="51"/>
      <c r="DI832" s="51"/>
      <c r="DJ832" s="51"/>
      <c r="DK832" s="51"/>
      <c r="DL832" s="51"/>
      <c r="DM832" s="51"/>
      <c r="DN832" s="51"/>
      <c r="DO832" s="51"/>
      <c r="DP832" s="51"/>
      <c r="DQ832" s="51"/>
      <c r="DR832" s="51"/>
      <c r="DS832" s="51"/>
      <c r="DT832" s="51"/>
      <c r="DU832" s="51"/>
      <c r="DV832" s="51"/>
      <c r="DW832" s="51"/>
      <c r="DX832" s="51"/>
      <c r="DY832" s="51"/>
      <c r="DZ832" s="51"/>
      <c r="EA832" s="51"/>
      <c r="EB832" s="51"/>
      <c r="EC832" s="51"/>
      <c r="ED832" s="51"/>
      <c r="EE832" s="51"/>
      <c r="EF832" s="51"/>
      <c r="EG832" s="51"/>
      <c r="EH832" s="51"/>
      <c r="EI832" s="51"/>
      <c r="EJ832" s="51"/>
      <c r="EK832" s="51"/>
      <c r="EL832" s="51"/>
      <c r="EM832" s="51"/>
      <c r="EN832" s="51"/>
      <c r="EO832" s="51"/>
      <c r="EP832" s="51"/>
      <c r="EQ832" s="51"/>
      <c r="ER832" s="51"/>
      <c r="ES832" s="51"/>
      <c r="ET832" s="51"/>
      <c r="EU832" s="51"/>
      <c r="EV832" s="51"/>
      <c r="EW832" s="51"/>
      <c r="EX832" s="51"/>
      <c r="EY832" s="51"/>
      <c r="EZ832" s="51"/>
      <c r="FA832" s="51"/>
      <c r="FB832" s="51"/>
      <c r="FC832" s="51"/>
      <c r="FD832" s="51"/>
      <c r="FE832" s="51"/>
      <c r="FF832" s="51"/>
      <c r="FG832" s="51"/>
      <c r="FH832" s="51"/>
      <c r="FI832" s="51"/>
      <c r="FJ832" s="51"/>
      <c r="FK832" s="51"/>
      <c r="FL832" s="51"/>
      <c r="FM832" s="51"/>
      <c r="FN832" s="51"/>
      <c r="FO832" s="51"/>
      <c r="FP832" s="51"/>
      <c r="FQ832" s="51"/>
      <c r="FR832" s="51"/>
      <c r="FS832" s="51"/>
      <c r="FT832" s="51"/>
      <c r="FU832" s="51"/>
      <c r="FV832" s="51"/>
      <c r="FW832" s="51"/>
      <c r="FX832" s="51"/>
      <c r="FY832" s="51"/>
      <c r="FZ832" s="51"/>
      <c r="GA832" s="51"/>
      <c r="GB832" s="51"/>
      <c r="GC832" s="51"/>
      <c r="GD832" s="51"/>
      <c r="GE832" s="51"/>
      <c r="GF832" s="51"/>
      <c r="GG832" s="51"/>
      <c r="GH832" s="51"/>
      <c r="GI832" s="51"/>
      <c r="GJ832" s="51"/>
      <c r="GK832" s="51"/>
      <c r="GL832" s="51"/>
      <c r="GM832" s="51"/>
      <c r="GN832" s="51"/>
      <c r="GO832" s="51"/>
      <c r="GP832" s="51"/>
      <c r="GQ832" s="51"/>
      <c r="GR832" s="51"/>
      <c r="GS832" s="51"/>
      <c r="GT832" s="51"/>
      <c r="GU832" s="51"/>
      <c r="GV832" s="51"/>
      <c r="GW832" s="51"/>
      <c r="GX832" s="51"/>
      <c r="GY832" s="51"/>
      <c r="GZ832" s="51"/>
      <c r="HA832" s="51"/>
      <c r="HB832" s="51"/>
      <c r="HC832" s="51"/>
      <c r="HD832" s="51"/>
      <c r="HE832" s="51"/>
      <c r="HF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1"/>
      <c r="BZ833" s="51"/>
      <c r="CA833" s="51"/>
      <c r="CB833" s="51"/>
      <c r="CC833" s="51"/>
      <c r="CD833" s="51"/>
      <c r="CE833" s="51"/>
      <c r="CF833" s="51"/>
      <c r="CG833" s="51"/>
      <c r="CH833" s="51"/>
      <c r="CI833" s="51"/>
      <c r="CJ833" s="51"/>
      <c r="CK833" s="51"/>
      <c r="CL833" s="51"/>
      <c r="CM833" s="51"/>
      <c r="CN833" s="51"/>
      <c r="CO833" s="51"/>
      <c r="CP833" s="51"/>
      <c r="CQ833" s="51"/>
      <c r="CR833" s="51"/>
      <c r="CS833" s="51"/>
      <c r="CT833" s="51"/>
      <c r="CU833" s="51"/>
      <c r="CV833" s="51"/>
      <c r="CW833" s="51"/>
      <c r="CX833" s="51"/>
      <c r="CY833" s="51"/>
      <c r="CZ833" s="51"/>
      <c r="DA833" s="51"/>
      <c r="DB833" s="51"/>
      <c r="DC833" s="51"/>
      <c r="DD833" s="51"/>
      <c r="DE833" s="51"/>
      <c r="DF833" s="51"/>
      <c r="DG833" s="51"/>
      <c r="DH833" s="51"/>
      <c r="DI833" s="51"/>
      <c r="DJ833" s="51"/>
      <c r="DK833" s="51"/>
      <c r="DL833" s="51"/>
      <c r="DM833" s="51"/>
      <c r="DN833" s="51"/>
      <c r="DO833" s="51"/>
      <c r="DP833" s="51"/>
      <c r="DQ833" s="51"/>
      <c r="DR833" s="51"/>
      <c r="DS833" s="51"/>
      <c r="DT833" s="51"/>
      <c r="DU833" s="51"/>
      <c r="DV833" s="51"/>
      <c r="DW833" s="51"/>
      <c r="DX833" s="51"/>
      <c r="DY833" s="51"/>
      <c r="DZ833" s="51"/>
      <c r="EA833" s="51"/>
      <c r="EB833" s="51"/>
      <c r="EC833" s="51"/>
      <c r="ED833" s="51"/>
      <c r="EE833" s="51"/>
      <c r="EF833" s="51"/>
      <c r="EG833" s="51"/>
      <c r="EH833" s="51"/>
      <c r="EI833" s="51"/>
      <c r="EJ833" s="51"/>
      <c r="EK833" s="51"/>
      <c r="EL833" s="51"/>
      <c r="EM833" s="51"/>
      <c r="EN833" s="51"/>
      <c r="EO833" s="51"/>
      <c r="EP833" s="51"/>
      <c r="EQ833" s="51"/>
      <c r="ER833" s="51"/>
      <c r="ES833" s="51"/>
      <c r="ET833" s="51"/>
      <c r="EU833" s="51"/>
      <c r="EV833" s="51"/>
      <c r="EW833" s="51"/>
      <c r="EX833" s="51"/>
      <c r="EY833" s="51"/>
      <c r="EZ833" s="51"/>
      <c r="FA833" s="51"/>
      <c r="FB833" s="51"/>
      <c r="FC833" s="51"/>
      <c r="FD833" s="51"/>
      <c r="FE833" s="51"/>
      <c r="FF833" s="51"/>
      <c r="FG833" s="51"/>
      <c r="FH833" s="51"/>
      <c r="FI833" s="51"/>
      <c r="FJ833" s="51"/>
      <c r="FK833" s="51"/>
      <c r="FL833" s="51"/>
      <c r="FM833" s="51"/>
      <c r="FN833" s="51"/>
      <c r="FO833" s="51"/>
      <c r="FP833" s="51"/>
      <c r="FQ833" s="51"/>
      <c r="FR833" s="51"/>
      <c r="FS833" s="51"/>
      <c r="FT833" s="51"/>
      <c r="FU833" s="51"/>
      <c r="FV833" s="51"/>
      <c r="FW833" s="51"/>
      <c r="FX833" s="51"/>
      <c r="FY833" s="51"/>
      <c r="FZ833" s="51"/>
      <c r="GA833" s="51"/>
      <c r="GB833" s="51"/>
      <c r="GC833" s="51"/>
      <c r="GD833" s="51"/>
      <c r="GE833" s="51"/>
      <c r="GF833" s="51"/>
      <c r="GG833" s="51"/>
      <c r="GH833" s="51"/>
      <c r="GI833" s="51"/>
      <c r="GJ833" s="51"/>
      <c r="GK833" s="51"/>
      <c r="GL833" s="51"/>
      <c r="GM833" s="51"/>
      <c r="GN833" s="51"/>
      <c r="GO833" s="51"/>
      <c r="GP833" s="51"/>
      <c r="GQ833" s="51"/>
      <c r="GR833" s="51"/>
      <c r="GS833" s="51"/>
      <c r="GT833" s="51"/>
      <c r="GU833" s="51"/>
      <c r="GV833" s="51"/>
      <c r="GW833" s="51"/>
      <c r="GX833" s="51"/>
      <c r="GY833" s="51"/>
      <c r="GZ833" s="51"/>
      <c r="HA833" s="51"/>
      <c r="HB833" s="51"/>
      <c r="HC833" s="51"/>
      <c r="HD833" s="51"/>
      <c r="HE833" s="51"/>
      <c r="HF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1"/>
      <c r="BZ834" s="51"/>
      <c r="CA834" s="51"/>
      <c r="CB834" s="51"/>
      <c r="CC834" s="51"/>
      <c r="CD834" s="51"/>
      <c r="CE834" s="51"/>
      <c r="CF834" s="51"/>
      <c r="CG834" s="51"/>
      <c r="CH834" s="51"/>
      <c r="CI834" s="51"/>
      <c r="CJ834" s="51"/>
      <c r="CK834" s="51"/>
      <c r="CL834" s="51"/>
      <c r="CM834" s="51"/>
      <c r="CN834" s="51"/>
      <c r="CO834" s="51"/>
      <c r="CP834" s="51"/>
      <c r="CQ834" s="51"/>
      <c r="CR834" s="51"/>
      <c r="CS834" s="51"/>
      <c r="CT834" s="51"/>
      <c r="CU834" s="51"/>
      <c r="CV834" s="51"/>
      <c r="CW834" s="51"/>
      <c r="CX834" s="51"/>
      <c r="CY834" s="51"/>
      <c r="CZ834" s="51"/>
      <c r="DA834" s="51"/>
      <c r="DB834" s="51"/>
      <c r="DC834" s="51"/>
      <c r="DD834" s="51"/>
      <c r="DE834" s="51"/>
      <c r="DF834" s="51"/>
      <c r="DG834" s="51"/>
      <c r="DH834" s="51"/>
      <c r="DI834" s="51"/>
      <c r="DJ834" s="51"/>
      <c r="DK834" s="51"/>
      <c r="DL834" s="51"/>
      <c r="DM834" s="51"/>
      <c r="DN834" s="51"/>
      <c r="DO834" s="51"/>
      <c r="DP834" s="51"/>
      <c r="DQ834" s="51"/>
      <c r="DR834" s="51"/>
      <c r="DS834" s="51"/>
      <c r="DT834" s="51"/>
      <c r="DU834" s="51"/>
      <c r="DV834" s="51"/>
      <c r="DW834" s="51"/>
      <c r="DX834" s="51"/>
      <c r="DY834" s="51"/>
      <c r="DZ834" s="51"/>
      <c r="EA834" s="51"/>
      <c r="EB834" s="51"/>
      <c r="EC834" s="51"/>
      <c r="ED834" s="51"/>
      <c r="EE834" s="51"/>
      <c r="EF834" s="51"/>
      <c r="EG834" s="51"/>
      <c r="EH834" s="51"/>
      <c r="EI834" s="51"/>
      <c r="EJ834" s="51"/>
      <c r="EK834" s="51"/>
      <c r="EL834" s="51"/>
      <c r="EM834" s="51"/>
      <c r="EN834" s="51"/>
      <c r="EO834" s="51"/>
      <c r="EP834" s="51"/>
      <c r="EQ834" s="51"/>
      <c r="ER834" s="51"/>
      <c r="ES834" s="51"/>
      <c r="ET834" s="51"/>
      <c r="EU834" s="51"/>
      <c r="EV834" s="51"/>
      <c r="EW834" s="51"/>
      <c r="EX834" s="51"/>
      <c r="EY834" s="51"/>
      <c r="EZ834" s="51"/>
      <c r="FA834" s="51"/>
      <c r="FB834" s="51"/>
      <c r="FC834" s="51"/>
      <c r="FD834" s="51"/>
      <c r="FE834" s="51"/>
      <c r="FF834" s="51"/>
      <c r="FG834" s="51"/>
      <c r="FH834" s="51"/>
      <c r="FI834" s="51"/>
      <c r="FJ834" s="51"/>
      <c r="FK834" s="51"/>
      <c r="FL834" s="51"/>
      <c r="FM834" s="51"/>
      <c r="FN834" s="51"/>
      <c r="FO834" s="51"/>
      <c r="FP834" s="51"/>
      <c r="FQ834" s="51"/>
      <c r="FR834" s="51"/>
      <c r="FS834" s="51"/>
      <c r="FT834" s="51"/>
      <c r="FU834" s="51"/>
      <c r="FV834" s="51"/>
      <c r="FW834" s="51"/>
      <c r="FX834" s="51"/>
      <c r="FY834" s="51"/>
      <c r="FZ834" s="51"/>
      <c r="GA834" s="51"/>
      <c r="GB834" s="51"/>
      <c r="GC834" s="51"/>
      <c r="GD834" s="51"/>
      <c r="GE834" s="51"/>
      <c r="GF834" s="51"/>
      <c r="GG834" s="51"/>
      <c r="GH834" s="51"/>
      <c r="GI834" s="51"/>
      <c r="GJ834" s="51"/>
      <c r="GK834" s="51"/>
      <c r="GL834" s="51"/>
      <c r="GM834" s="51"/>
      <c r="GN834" s="51"/>
      <c r="GO834" s="51"/>
      <c r="GP834" s="51"/>
      <c r="GQ834" s="51"/>
      <c r="GR834" s="51"/>
      <c r="GS834" s="51"/>
      <c r="GT834" s="51"/>
      <c r="GU834" s="51"/>
      <c r="GV834" s="51"/>
      <c r="GW834" s="51"/>
      <c r="GX834" s="51"/>
      <c r="GY834" s="51"/>
      <c r="GZ834" s="51"/>
      <c r="HA834" s="51"/>
      <c r="HB834" s="51"/>
      <c r="HC834" s="51"/>
      <c r="HD834" s="51"/>
      <c r="HE834" s="51"/>
      <c r="HF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1"/>
      <c r="BZ835" s="51"/>
      <c r="CA835" s="51"/>
      <c r="CB835" s="51"/>
      <c r="CC835" s="51"/>
      <c r="CD835" s="51"/>
      <c r="CE835" s="51"/>
      <c r="CF835" s="51"/>
      <c r="CG835" s="51"/>
      <c r="CH835" s="51"/>
      <c r="CI835" s="51"/>
      <c r="CJ835" s="51"/>
      <c r="CK835" s="51"/>
      <c r="CL835" s="51"/>
      <c r="CM835" s="51"/>
      <c r="CN835" s="51"/>
      <c r="CO835" s="51"/>
      <c r="CP835" s="51"/>
      <c r="CQ835" s="51"/>
      <c r="CR835" s="51"/>
      <c r="CS835" s="51"/>
      <c r="CT835" s="51"/>
      <c r="CU835" s="51"/>
      <c r="CV835" s="51"/>
      <c r="CW835" s="51"/>
      <c r="CX835" s="51"/>
      <c r="CY835" s="51"/>
      <c r="CZ835" s="51"/>
      <c r="DA835" s="51"/>
      <c r="DB835" s="51"/>
      <c r="DC835" s="51"/>
      <c r="DD835" s="51"/>
      <c r="DE835" s="51"/>
      <c r="DF835" s="51"/>
      <c r="DG835" s="51"/>
      <c r="DH835" s="51"/>
      <c r="DI835" s="51"/>
      <c r="DJ835" s="51"/>
      <c r="DK835" s="51"/>
      <c r="DL835" s="51"/>
      <c r="DM835" s="51"/>
      <c r="DN835" s="51"/>
      <c r="DO835" s="51"/>
      <c r="DP835" s="51"/>
      <c r="DQ835" s="51"/>
      <c r="DR835" s="51"/>
      <c r="DS835" s="51"/>
      <c r="DT835" s="51"/>
      <c r="DU835" s="51"/>
      <c r="DV835" s="51"/>
      <c r="DW835" s="51"/>
      <c r="DX835" s="51"/>
      <c r="DY835" s="51"/>
      <c r="DZ835" s="51"/>
      <c r="EA835" s="51"/>
      <c r="EB835" s="51"/>
      <c r="EC835" s="51"/>
      <c r="ED835" s="51"/>
      <c r="EE835" s="51"/>
      <c r="EF835" s="51"/>
      <c r="EG835" s="51"/>
      <c r="EH835" s="51"/>
      <c r="EI835" s="51"/>
      <c r="EJ835" s="51"/>
      <c r="EK835" s="51"/>
      <c r="EL835" s="51"/>
      <c r="EM835" s="51"/>
      <c r="EN835" s="51"/>
      <c r="EO835" s="51"/>
      <c r="EP835" s="51"/>
      <c r="EQ835" s="51"/>
      <c r="ER835" s="51"/>
      <c r="ES835" s="51"/>
      <c r="ET835" s="51"/>
      <c r="EU835" s="51"/>
      <c r="EV835" s="51"/>
      <c r="EW835" s="51"/>
      <c r="EX835" s="51"/>
      <c r="EY835" s="51"/>
      <c r="EZ835" s="51"/>
      <c r="FA835" s="51"/>
      <c r="FB835" s="51"/>
      <c r="FC835" s="51"/>
      <c r="FD835" s="51"/>
      <c r="FE835" s="51"/>
      <c r="FF835" s="51"/>
      <c r="FG835" s="51"/>
      <c r="FH835" s="51"/>
      <c r="FI835" s="51"/>
      <c r="FJ835" s="51"/>
      <c r="FK835" s="51"/>
      <c r="FL835" s="51"/>
      <c r="FM835" s="51"/>
      <c r="FN835" s="51"/>
      <c r="FO835" s="51"/>
      <c r="FP835" s="51"/>
      <c r="FQ835" s="51"/>
      <c r="FR835" s="51"/>
      <c r="FS835" s="51"/>
      <c r="FT835" s="51"/>
      <c r="FU835" s="51"/>
      <c r="FV835" s="51"/>
      <c r="FW835" s="51"/>
      <c r="FX835" s="51"/>
      <c r="FY835" s="51"/>
      <c r="FZ835" s="51"/>
      <c r="GA835" s="51"/>
      <c r="GB835" s="51"/>
      <c r="GC835" s="51"/>
      <c r="GD835" s="51"/>
      <c r="GE835" s="51"/>
      <c r="GF835" s="51"/>
      <c r="GG835" s="51"/>
      <c r="GH835" s="51"/>
      <c r="GI835" s="51"/>
      <c r="GJ835" s="51"/>
      <c r="GK835" s="51"/>
      <c r="GL835" s="51"/>
      <c r="GM835" s="51"/>
      <c r="GN835" s="51"/>
      <c r="GO835" s="51"/>
      <c r="GP835" s="51"/>
      <c r="GQ835" s="51"/>
      <c r="GR835" s="51"/>
      <c r="GS835" s="51"/>
      <c r="GT835" s="51"/>
      <c r="GU835" s="51"/>
      <c r="GV835" s="51"/>
      <c r="GW835" s="51"/>
      <c r="GX835" s="51"/>
      <c r="GY835" s="51"/>
      <c r="GZ835" s="51"/>
      <c r="HA835" s="51"/>
      <c r="HB835" s="51"/>
      <c r="HC835" s="51"/>
      <c r="HD835" s="51"/>
      <c r="HE835" s="51"/>
      <c r="HF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1"/>
      <c r="BZ836" s="51"/>
      <c r="CA836" s="51"/>
      <c r="CB836" s="51"/>
      <c r="CC836" s="51"/>
      <c r="CD836" s="51"/>
      <c r="CE836" s="51"/>
      <c r="CF836" s="51"/>
      <c r="CG836" s="51"/>
      <c r="CH836" s="51"/>
      <c r="CI836" s="51"/>
      <c r="CJ836" s="51"/>
      <c r="CK836" s="51"/>
      <c r="CL836" s="51"/>
      <c r="CM836" s="51"/>
      <c r="CN836" s="51"/>
      <c r="CO836" s="51"/>
      <c r="CP836" s="51"/>
      <c r="CQ836" s="51"/>
      <c r="CR836" s="51"/>
      <c r="CS836" s="51"/>
      <c r="CT836" s="51"/>
      <c r="CU836" s="51"/>
      <c r="CV836" s="51"/>
      <c r="CW836" s="51"/>
      <c r="CX836" s="51"/>
      <c r="CY836" s="51"/>
      <c r="CZ836" s="51"/>
      <c r="DA836" s="51"/>
      <c r="DB836" s="51"/>
      <c r="DC836" s="51"/>
      <c r="DD836" s="51"/>
      <c r="DE836" s="51"/>
      <c r="DF836" s="51"/>
      <c r="DG836" s="51"/>
      <c r="DH836" s="51"/>
      <c r="DI836" s="51"/>
      <c r="DJ836" s="51"/>
      <c r="DK836" s="51"/>
      <c r="DL836" s="51"/>
      <c r="DM836" s="51"/>
      <c r="DN836" s="51"/>
      <c r="DO836" s="51"/>
      <c r="DP836" s="51"/>
      <c r="DQ836" s="51"/>
      <c r="DR836" s="51"/>
      <c r="DS836" s="51"/>
      <c r="DT836" s="51"/>
      <c r="DU836" s="51"/>
      <c r="DV836" s="51"/>
      <c r="DW836" s="51"/>
      <c r="DX836" s="51"/>
      <c r="DY836" s="51"/>
      <c r="DZ836" s="51"/>
      <c r="EA836" s="51"/>
      <c r="EB836" s="51"/>
      <c r="EC836" s="51"/>
      <c r="ED836" s="51"/>
      <c r="EE836" s="51"/>
      <c r="EF836" s="51"/>
      <c r="EG836" s="51"/>
      <c r="EH836" s="51"/>
      <c r="EI836" s="51"/>
      <c r="EJ836" s="51"/>
      <c r="EK836" s="51"/>
      <c r="EL836" s="51"/>
      <c r="EM836" s="51"/>
      <c r="EN836" s="51"/>
      <c r="EO836" s="51"/>
      <c r="EP836" s="51"/>
      <c r="EQ836" s="51"/>
      <c r="ER836" s="51"/>
      <c r="ES836" s="51"/>
      <c r="ET836" s="51"/>
      <c r="EU836" s="51"/>
      <c r="EV836" s="51"/>
      <c r="EW836" s="51"/>
      <c r="EX836" s="51"/>
      <c r="EY836" s="51"/>
      <c r="EZ836" s="51"/>
      <c r="FA836" s="51"/>
      <c r="FB836" s="51"/>
      <c r="FC836" s="51"/>
      <c r="FD836" s="51"/>
      <c r="FE836" s="51"/>
      <c r="FF836" s="51"/>
      <c r="FG836" s="51"/>
      <c r="FH836" s="51"/>
      <c r="FI836" s="51"/>
      <c r="FJ836" s="51"/>
      <c r="FK836" s="51"/>
      <c r="FL836" s="51"/>
      <c r="FM836" s="51"/>
      <c r="FN836" s="51"/>
      <c r="FO836" s="51"/>
      <c r="FP836" s="51"/>
      <c r="FQ836" s="51"/>
      <c r="FR836" s="51"/>
      <c r="FS836" s="51"/>
      <c r="FT836" s="51"/>
      <c r="FU836" s="51"/>
      <c r="FV836" s="51"/>
      <c r="FW836" s="51"/>
      <c r="FX836" s="51"/>
      <c r="FY836" s="51"/>
      <c r="FZ836" s="51"/>
      <c r="GA836" s="51"/>
      <c r="GB836" s="51"/>
      <c r="GC836" s="51"/>
      <c r="GD836" s="51"/>
      <c r="GE836" s="51"/>
      <c r="GF836" s="51"/>
      <c r="GG836" s="51"/>
      <c r="GH836" s="51"/>
      <c r="GI836" s="51"/>
      <c r="GJ836" s="51"/>
      <c r="GK836" s="51"/>
      <c r="GL836" s="51"/>
      <c r="GM836" s="51"/>
      <c r="GN836" s="51"/>
      <c r="GO836" s="51"/>
      <c r="GP836" s="51"/>
      <c r="GQ836" s="51"/>
      <c r="GR836" s="51"/>
      <c r="GS836" s="51"/>
      <c r="GT836" s="51"/>
      <c r="GU836" s="51"/>
      <c r="GV836" s="51"/>
      <c r="GW836" s="51"/>
      <c r="GX836" s="51"/>
      <c r="GY836" s="51"/>
      <c r="GZ836" s="51"/>
      <c r="HA836" s="51"/>
      <c r="HB836" s="51"/>
      <c r="HC836" s="51"/>
      <c r="HD836" s="51"/>
      <c r="HE836" s="51"/>
      <c r="HF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1"/>
      <c r="BZ837" s="51"/>
      <c r="CA837" s="51"/>
      <c r="CB837" s="51"/>
      <c r="CC837" s="51"/>
      <c r="CD837" s="51"/>
      <c r="CE837" s="51"/>
      <c r="CF837" s="51"/>
      <c r="CG837" s="51"/>
      <c r="CH837" s="51"/>
      <c r="CI837" s="51"/>
      <c r="CJ837" s="51"/>
      <c r="CK837" s="51"/>
      <c r="CL837" s="51"/>
      <c r="CM837" s="51"/>
      <c r="CN837" s="51"/>
      <c r="CO837" s="51"/>
      <c r="CP837" s="51"/>
      <c r="CQ837" s="51"/>
      <c r="CR837" s="51"/>
      <c r="CS837" s="51"/>
      <c r="CT837" s="51"/>
      <c r="CU837" s="51"/>
      <c r="CV837" s="51"/>
      <c r="CW837" s="51"/>
      <c r="CX837" s="51"/>
      <c r="CY837" s="51"/>
      <c r="CZ837" s="51"/>
      <c r="DA837" s="51"/>
      <c r="DB837" s="51"/>
      <c r="DC837" s="51"/>
      <c r="DD837" s="51"/>
      <c r="DE837" s="51"/>
      <c r="DF837" s="51"/>
      <c r="DG837" s="51"/>
      <c r="DH837" s="51"/>
      <c r="DI837" s="51"/>
      <c r="DJ837" s="51"/>
      <c r="DK837" s="51"/>
      <c r="DL837" s="51"/>
      <c r="DM837" s="51"/>
      <c r="DN837" s="51"/>
      <c r="DO837" s="51"/>
      <c r="DP837" s="51"/>
      <c r="DQ837" s="51"/>
      <c r="DR837" s="51"/>
      <c r="DS837" s="51"/>
      <c r="DT837" s="51"/>
      <c r="DU837" s="51"/>
      <c r="DV837" s="51"/>
      <c r="DW837" s="51"/>
      <c r="DX837" s="51"/>
      <c r="DY837" s="51"/>
      <c r="DZ837" s="51"/>
      <c r="EA837" s="51"/>
      <c r="EB837" s="51"/>
      <c r="EC837" s="51"/>
      <c r="ED837" s="51"/>
      <c r="EE837" s="51"/>
      <c r="EF837" s="51"/>
      <c r="EG837" s="51"/>
      <c r="EH837" s="51"/>
      <c r="EI837" s="51"/>
      <c r="EJ837" s="51"/>
      <c r="EK837" s="51"/>
      <c r="EL837" s="51"/>
      <c r="EM837" s="51"/>
      <c r="EN837" s="51"/>
      <c r="EO837" s="51"/>
      <c r="EP837" s="51"/>
      <c r="EQ837" s="51"/>
      <c r="ER837" s="51"/>
      <c r="ES837" s="51"/>
      <c r="ET837" s="51"/>
      <c r="EU837" s="51"/>
      <c r="EV837" s="51"/>
      <c r="EW837" s="51"/>
      <c r="EX837" s="51"/>
      <c r="EY837" s="51"/>
      <c r="EZ837" s="51"/>
      <c r="FA837" s="51"/>
      <c r="FB837" s="51"/>
      <c r="FC837" s="51"/>
      <c r="FD837" s="51"/>
      <c r="FE837" s="51"/>
      <c r="FF837" s="51"/>
      <c r="FG837" s="51"/>
      <c r="FH837" s="51"/>
      <c r="FI837" s="51"/>
      <c r="FJ837" s="51"/>
      <c r="FK837" s="51"/>
      <c r="FL837" s="51"/>
      <c r="FM837" s="51"/>
      <c r="FN837" s="51"/>
      <c r="FO837" s="51"/>
      <c r="FP837" s="51"/>
      <c r="FQ837" s="51"/>
      <c r="FR837" s="51"/>
      <c r="FS837" s="51"/>
      <c r="FT837" s="51"/>
      <c r="FU837" s="51"/>
      <c r="FV837" s="51"/>
      <c r="FW837" s="51"/>
      <c r="FX837" s="51"/>
      <c r="FY837" s="51"/>
      <c r="FZ837" s="51"/>
      <c r="GA837" s="51"/>
      <c r="GB837" s="51"/>
      <c r="GC837" s="51"/>
      <c r="GD837" s="51"/>
      <c r="GE837" s="51"/>
      <c r="GF837" s="51"/>
      <c r="GG837" s="51"/>
      <c r="GH837" s="51"/>
      <c r="GI837" s="51"/>
      <c r="GJ837" s="51"/>
      <c r="GK837" s="51"/>
      <c r="GL837" s="51"/>
      <c r="GM837" s="51"/>
      <c r="GN837" s="51"/>
      <c r="GO837" s="51"/>
      <c r="GP837" s="51"/>
      <c r="GQ837" s="51"/>
      <c r="GR837" s="51"/>
      <c r="GS837" s="51"/>
      <c r="GT837" s="51"/>
      <c r="GU837" s="51"/>
      <c r="GV837" s="51"/>
      <c r="GW837" s="51"/>
      <c r="GX837" s="51"/>
      <c r="GY837" s="51"/>
      <c r="GZ837" s="51"/>
      <c r="HA837" s="51"/>
      <c r="HB837" s="51"/>
      <c r="HC837" s="51"/>
      <c r="HD837" s="51"/>
      <c r="HE837" s="51"/>
      <c r="HF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1"/>
      <c r="BZ838" s="51"/>
      <c r="CA838" s="51"/>
      <c r="CB838" s="51"/>
      <c r="CC838" s="51"/>
      <c r="CD838" s="51"/>
      <c r="CE838" s="51"/>
      <c r="CF838" s="51"/>
      <c r="CG838" s="51"/>
      <c r="CH838" s="51"/>
      <c r="CI838" s="51"/>
      <c r="CJ838" s="51"/>
      <c r="CK838" s="51"/>
      <c r="CL838" s="51"/>
      <c r="CM838" s="51"/>
      <c r="CN838" s="51"/>
      <c r="CO838" s="51"/>
      <c r="CP838" s="51"/>
      <c r="CQ838" s="51"/>
      <c r="CR838" s="51"/>
      <c r="CS838" s="51"/>
      <c r="CT838" s="51"/>
      <c r="CU838" s="51"/>
      <c r="CV838" s="51"/>
      <c r="CW838" s="51"/>
      <c r="CX838" s="51"/>
      <c r="CY838" s="51"/>
      <c r="CZ838" s="51"/>
      <c r="DA838" s="51"/>
      <c r="DB838" s="51"/>
      <c r="DC838" s="51"/>
      <c r="DD838" s="51"/>
      <c r="DE838" s="51"/>
      <c r="DF838" s="51"/>
      <c r="DG838" s="51"/>
      <c r="DH838" s="51"/>
      <c r="DI838" s="51"/>
      <c r="DJ838" s="51"/>
      <c r="DK838" s="51"/>
      <c r="DL838" s="51"/>
      <c r="DM838" s="51"/>
      <c r="DN838" s="51"/>
      <c r="DO838" s="51"/>
      <c r="DP838" s="51"/>
      <c r="DQ838" s="51"/>
      <c r="DR838" s="51"/>
      <c r="DS838" s="51"/>
      <c r="DT838" s="51"/>
      <c r="DU838" s="51"/>
      <c r="DV838" s="51"/>
      <c r="DW838" s="51"/>
      <c r="DX838" s="51"/>
      <c r="DY838" s="51"/>
      <c r="DZ838" s="51"/>
      <c r="EA838" s="51"/>
      <c r="EB838" s="51"/>
      <c r="EC838" s="51"/>
      <c r="ED838" s="51"/>
      <c r="EE838" s="51"/>
      <c r="EF838" s="51"/>
      <c r="EG838" s="51"/>
      <c r="EH838" s="51"/>
      <c r="EI838" s="51"/>
      <c r="EJ838" s="51"/>
      <c r="EK838" s="51"/>
      <c r="EL838" s="51"/>
      <c r="EM838" s="51"/>
      <c r="EN838" s="51"/>
      <c r="EO838" s="51"/>
      <c r="EP838" s="51"/>
      <c r="EQ838" s="51"/>
      <c r="ER838" s="51"/>
      <c r="ES838" s="51"/>
      <c r="ET838" s="51"/>
      <c r="EU838" s="51"/>
      <c r="EV838" s="51"/>
      <c r="EW838" s="51"/>
      <c r="EX838" s="51"/>
      <c r="EY838" s="51"/>
      <c r="EZ838" s="51"/>
      <c r="FA838" s="51"/>
      <c r="FB838" s="51"/>
      <c r="FC838" s="51"/>
      <c r="FD838" s="51"/>
      <c r="FE838" s="51"/>
      <c r="FF838" s="51"/>
      <c r="FG838" s="51"/>
      <c r="FH838" s="51"/>
      <c r="FI838" s="51"/>
      <c r="FJ838" s="51"/>
      <c r="FK838" s="51"/>
      <c r="FL838" s="51"/>
      <c r="FM838" s="51"/>
      <c r="FN838" s="51"/>
      <c r="FO838" s="51"/>
      <c r="FP838" s="51"/>
      <c r="FQ838" s="51"/>
      <c r="FR838" s="51"/>
      <c r="FS838" s="51"/>
      <c r="FT838" s="51"/>
      <c r="FU838" s="51"/>
      <c r="FV838" s="51"/>
      <c r="FW838" s="51"/>
      <c r="FX838" s="51"/>
      <c r="FY838" s="51"/>
      <c r="FZ838" s="51"/>
      <c r="GA838" s="51"/>
      <c r="GB838" s="51"/>
      <c r="GC838" s="51"/>
      <c r="GD838" s="51"/>
      <c r="GE838" s="51"/>
      <c r="GF838" s="51"/>
      <c r="GG838" s="51"/>
      <c r="GH838" s="51"/>
      <c r="GI838" s="51"/>
      <c r="GJ838" s="51"/>
      <c r="GK838" s="51"/>
      <c r="GL838" s="51"/>
      <c r="GM838" s="51"/>
      <c r="GN838" s="51"/>
      <c r="GO838" s="51"/>
      <c r="GP838" s="51"/>
      <c r="GQ838" s="51"/>
      <c r="GR838" s="51"/>
      <c r="GS838" s="51"/>
      <c r="GT838" s="51"/>
      <c r="GU838" s="51"/>
      <c r="GV838" s="51"/>
      <c r="GW838" s="51"/>
      <c r="GX838" s="51"/>
      <c r="GY838" s="51"/>
      <c r="GZ838" s="51"/>
      <c r="HA838" s="51"/>
      <c r="HB838" s="51"/>
      <c r="HC838" s="51"/>
      <c r="HD838" s="51"/>
      <c r="HE838" s="51"/>
      <c r="HF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1"/>
      <c r="BZ839" s="51"/>
      <c r="CA839" s="51"/>
      <c r="CB839" s="51"/>
      <c r="CC839" s="51"/>
      <c r="CD839" s="51"/>
      <c r="CE839" s="51"/>
      <c r="CF839" s="51"/>
      <c r="CG839" s="51"/>
      <c r="CH839" s="51"/>
      <c r="CI839" s="51"/>
      <c r="CJ839" s="51"/>
      <c r="CK839" s="51"/>
      <c r="CL839" s="51"/>
      <c r="CM839" s="51"/>
      <c r="CN839" s="51"/>
      <c r="CO839" s="51"/>
      <c r="CP839" s="51"/>
      <c r="CQ839" s="51"/>
      <c r="CR839" s="51"/>
      <c r="CS839" s="51"/>
      <c r="CT839" s="51"/>
      <c r="CU839" s="51"/>
      <c r="CV839" s="51"/>
      <c r="CW839" s="51"/>
      <c r="CX839" s="51"/>
      <c r="CY839" s="51"/>
      <c r="CZ839" s="51"/>
      <c r="DA839" s="51"/>
      <c r="DB839" s="51"/>
      <c r="DC839" s="51"/>
      <c r="DD839" s="51"/>
      <c r="DE839" s="51"/>
      <c r="DF839" s="51"/>
      <c r="DG839" s="51"/>
      <c r="DH839" s="51"/>
      <c r="DI839" s="51"/>
      <c r="DJ839" s="51"/>
      <c r="DK839" s="51"/>
      <c r="DL839" s="51"/>
      <c r="DM839" s="51"/>
      <c r="DN839" s="51"/>
      <c r="DO839" s="51"/>
      <c r="DP839" s="51"/>
      <c r="DQ839" s="51"/>
      <c r="DR839" s="51"/>
      <c r="DS839" s="51"/>
      <c r="DT839" s="51"/>
      <c r="DU839" s="51"/>
      <c r="DV839" s="51"/>
      <c r="DW839" s="51"/>
      <c r="DX839" s="51"/>
      <c r="DY839" s="51"/>
      <c r="DZ839" s="51"/>
      <c r="EA839" s="51"/>
      <c r="EB839" s="51"/>
      <c r="EC839" s="51"/>
      <c r="ED839" s="51"/>
      <c r="EE839" s="51"/>
      <c r="EF839" s="51"/>
      <c r="EG839" s="51"/>
      <c r="EH839" s="51"/>
      <c r="EI839" s="51"/>
      <c r="EJ839" s="51"/>
      <c r="EK839" s="51"/>
      <c r="EL839" s="51"/>
      <c r="EM839" s="51"/>
      <c r="EN839" s="51"/>
      <c r="EO839" s="51"/>
      <c r="EP839" s="51"/>
      <c r="EQ839" s="51"/>
      <c r="ER839" s="51"/>
      <c r="ES839" s="51"/>
      <c r="ET839" s="51"/>
      <c r="EU839" s="51"/>
      <c r="EV839" s="51"/>
      <c r="EW839" s="51"/>
      <c r="EX839" s="51"/>
      <c r="EY839" s="51"/>
      <c r="EZ839" s="51"/>
      <c r="FA839" s="51"/>
      <c r="FB839" s="51"/>
      <c r="FC839" s="51"/>
      <c r="FD839" s="51"/>
      <c r="FE839" s="51"/>
      <c r="FF839" s="51"/>
      <c r="FG839" s="51"/>
      <c r="FH839" s="51"/>
      <c r="FI839" s="51"/>
      <c r="FJ839" s="51"/>
      <c r="FK839" s="51"/>
      <c r="FL839" s="51"/>
      <c r="FM839" s="51"/>
      <c r="FN839" s="51"/>
      <c r="FO839" s="51"/>
      <c r="FP839" s="51"/>
      <c r="FQ839" s="51"/>
      <c r="FR839" s="51"/>
      <c r="FS839" s="51"/>
      <c r="FT839" s="51"/>
      <c r="FU839" s="51"/>
      <c r="FV839" s="51"/>
      <c r="FW839" s="51"/>
      <c r="FX839" s="51"/>
      <c r="FY839" s="51"/>
      <c r="FZ839" s="51"/>
      <c r="GA839" s="51"/>
      <c r="GB839" s="51"/>
      <c r="GC839" s="51"/>
      <c r="GD839" s="51"/>
      <c r="GE839" s="51"/>
      <c r="GF839" s="51"/>
      <c r="GG839" s="51"/>
      <c r="GH839" s="51"/>
      <c r="GI839" s="51"/>
      <c r="GJ839" s="51"/>
      <c r="GK839" s="51"/>
      <c r="GL839" s="51"/>
      <c r="GM839" s="51"/>
      <c r="GN839" s="51"/>
      <c r="GO839" s="51"/>
      <c r="GP839" s="51"/>
      <c r="GQ839" s="51"/>
      <c r="GR839" s="51"/>
      <c r="GS839" s="51"/>
      <c r="GT839" s="51"/>
      <c r="GU839" s="51"/>
      <c r="GV839" s="51"/>
      <c r="GW839" s="51"/>
      <c r="GX839" s="51"/>
      <c r="GY839" s="51"/>
      <c r="GZ839" s="51"/>
      <c r="HA839" s="51"/>
      <c r="HB839" s="51"/>
      <c r="HC839" s="51"/>
      <c r="HD839" s="51"/>
      <c r="HE839" s="51"/>
      <c r="HF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1"/>
      <c r="BZ840" s="51"/>
      <c r="CA840" s="51"/>
      <c r="CB840" s="51"/>
      <c r="CC840" s="51"/>
      <c r="CD840" s="51"/>
      <c r="CE840" s="51"/>
      <c r="CF840" s="51"/>
      <c r="CG840" s="51"/>
      <c r="CH840" s="51"/>
      <c r="CI840" s="51"/>
      <c r="CJ840" s="51"/>
      <c r="CK840" s="51"/>
      <c r="CL840" s="51"/>
      <c r="CM840" s="51"/>
      <c r="CN840" s="51"/>
      <c r="CO840" s="51"/>
      <c r="CP840" s="51"/>
      <c r="CQ840" s="51"/>
      <c r="CR840" s="51"/>
      <c r="CS840" s="51"/>
      <c r="CT840" s="51"/>
      <c r="CU840" s="51"/>
      <c r="CV840" s="51"/>
      <c r="CW840" s="51"/>
      <c r="CX840" s="51"/>
      <c r="CY840" s="51"/>
      <c r="CZ840" s="51"/>
      <c r="DA840" s="51"/>
      <c r="DB840" s="51"/>
      <c r="DC840" s="51"/>
      <c r="DD840" s="51"/>
      <c r="DE840" s="51"/>
      <c r="DF840" s="51"/>
      <c r="DG840" s="51"/>
      <c r="DH840" s="51"/>
      <c r="DI840" s="51"/>
      <c r="DJ840" s="51"/>
      <c r="DK840" s="51"/>
      <c r="DL840" s="51"/>
      <c r="DM840" s="51"/>
      <c r="DN840" s="51"/>
      <c r="DO840" s="51"/>
      <c r="DP840" s="51"/>
      <c r="DQ840" s="51"/>
      <c r="DR840" s="51"/>
      <c r="DS840" s="51"/>
      <c r="DT840" s="51"/>
      <c r="DU840" s="51"/>
      <c r="DV840" s="51"/>
      <c r="DW840" s="51"/>
      <c r="DX840" s="51"/>
      <c r="DY840" s="51"/>
      <c r="DZ840" s="51"/>
      <c r="EA840" s="51"/>
      <c r="EB840" s="51"/>
      <c r="EC840" s="51"/>
      <c r="ED840" s="51"/>
      <c r="EE840" s="51"/>
      <c r="EF840" s="51"/>
      <c r="EG840" s="51"/>
      <c r="EH840" s="51"/>
      <c r="EI840" s="51"/>
      <c r="EJ840" s="51"/>
      <c r="EK840" s="51"/>
      <c r="EL840" s="51"/>
      <c r="EM840" s="51"/>
      <c r="EN840" s="51"/>
      <c r="EO840" s="51"/>
      <c r="EP840" s="51"/>
      <c r="EQ840" s="51"/>
      <c r="ER840" s="51"/>
      <c r="ES840" s="51"/>
      <c r="ET840" s="51"/>
      <c r="EU840" s="51"/>
      <c r="EV840" s="51"/>
      <c r="EW840" s="51"/>
      <c r="EX840" s="51"/>
      <c r="EY840" s="51"/>
      <c r="EZ840" s="51"/>
      <c r="FA840" s="51"/>
      <c r="FB840" s="51"/>
      <c r="FC840" s="51"/>
      <c r="FD840" s="51"/>
      <c r="FE840" s="51"/>
      <c r="FF840" s="51"/>
      <c r="FG840" s="51"/>
      <c r="FH840" s="51"/>
      <c r="FI840" s="51"/>
      <c r="FJ840" s="51"/>
      <c r="FK840" s="51"/>
      <c r="FL840" s="51"/>
      <c r="FM840" s="51"/>
      <c r="FN840" s="51"/>
      <c r="FO840" s="51"/>
      <c r="FP840" s="51"/>
      <c r="FQ840" s="51"/>
      <c r="FR840" s="51"/>
      <c r="FS840" s="51"/>
      <c r="FT840" s="51"/>
      <c r="FU840" s="51"/>
      <c r="FV840" s="51"/>
      <c r="FW840" s="51"/>
      <c r="FX840" s="51"/>
      <c r="FY840" s="51"/>
      <c r="FZ840" s="51"/>
      <c r="GA840" s="51"/>
      <c r="GB840" s="51"/>
      <c r="GC840" s="51"/>
      <c r="GD840" s="51"/>
      <c r="GE840" s="51"/>
      <c r="GF840" s="51"/>
      <c r="GG840" s="51"/>
      <c r="GH840" s="51"/>
      <c r="GI840" s="51"/>
      <c r="GJ840" s="51"/>
      <c r="GK840" s="51"/>
      <c r="GL840" s="51"/>
      <c r="GM840" s="51"/>
      <c r="GN840" s="51"/>
      <c r="GO840" s="51"/>
      <c r="GP840" s="51"/>
      <c r="GQ840" s="51"/>
      <c r="GR840" s="51"/>
      <c r="GS840" s="51"/>
      <c r="GT840" s="51"/>
      <c r="GU840" s="51"/>
      <c r="GV840" s="51"/>
      <c r="GW840" s="51"/>
      <c r="GX840" s="51"/>
      <c r="GY840" s="51"/>
      <c r="GZ840" s="51"/>
      <c r="HA840" s="51"/>
      <c r="HB840" s="51"/>
      <c r="HC840" s="51"/>
      <c r="HD840" s="51"/>
      <c r="HE840" s="51"/>
      <c r="HF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1"/>
      <c r="BZ841" s="51"/>
      <c r="CA841" s="51"/>
      <c r="CB841" s="51"/>
      <c r="CC841" s="51"/>
      <c r="CD841" s="51"/>
      <c r="CE841" s="51"/>
      <c r="CF841" s="51"/>
      <c r="CG841" s="51"/>
      <c r="CH841" s="51"/>
      <c r="CI841" s="51"/>
      <c r="CJ841" s="51"/>
      <c r="CK841" s="51"/>
      <c r="CL841" s="51"/>
      <c r="CM841" s="51"/>
      <c r="CN841" s="51"/>
      <c r="CO841" s="51"/>
      <c r="CP841" s="51"/>
      <c r="CQ841" s="51"/>
      <c r="CR841" s="51"/>
      <c r="CS841" s="51"/>
      <c r="CT841" s="51"/>
      <c r="CU841" s="51"/>
      <c r="CV841" s="51"/>
      <c r="CW841" s="51"/>
      <c r="CX841" s="51"/>
      <c r="CY841" s="51"/>
      <c r="CZ841" s="51"/>
      <c r="DA841" s="51"/>
      <c r="DB841" s="51"/>
      <c r="DC841" s="51"/>
      <c r="DD841" s="51"/>
      <c r="DE841" s="51"/>
      <c r="DF841" s="51"/>
      <c r="DG841" s="51"/>
      <c r="DH841" s="51"/>
      <c r="DI841" s="51"/>
      <c r="DJ841" s="51"/>
      <c r="DK841" s="51"/>
      <c r="DL841" s="51"/>
      <c r="DM841" s="51"/>
      <c r="DN841" s="51"/>
      <c r="DO841" s="51"/>
      <c r="DP841" s="51"/>
      <c r="DQ841" s="51"/>
      <c r="DR841" s="51"/>
      <c r="DS841" s="51"/>
      <c r="DT841" s="51"/>
      <c r="DU841" s="51"/>
      <c r="DV841" s="51"/>
      <c r="DW841" s="51"/>
      <c r="DX841" s="51"/>
      <c r="DY841" s="51"/>
      <c r="DZ841" s="51"/>
      <c r="EA841" s="51"/>
      <c r="EB841" s="51"/>
      <c r="EC841" s="51"/>
      <c r="ED841" s="51"/>
      <c r="EE841" s="51"/>
      <c r="EF841" s="51"/>
      <c r="EG841" s="51"/>
      <c r="EH841" s="51"/>
      <c r="EI841" s="51"/>
      <c r="EJ841" s="51"/>
      <c r="EK841" s="51"/>
      <c r="EL841" s="51"/>
      <c r="EM841" s="51"/>
      <c r="EN841" s="51"/>
      <c r="EO841" s="51"/>
      <c r="EP841" s="51"/>
      <c r="EQ841" s="51"/>
      <c r="ER841" s="51"/>
      <c r="ES841" s="51"/>
      <c r="ET841" s="51"/>
      <c r="EU841" s="51"/>
      <c r="EV841" s="51"/>
      <c r="EW841" s="51"/>
      <c r="EX841" s="51"/>
      <c r="EY841" s="51"/>
      <c r="EZ841" s="51"/>
      <c r="FA841" s="51"/>
      <c r="FB841" s="51"/>
      <c r="FC841" s="51"/>
      <c r="FD841" s="51"/>
      <c r="FE841" s="51"/>
      <c r="FF841" s="51"/>
      <c r="FG841" s="51"/>
      <c r="FH841" s="51"/>
      <c r="FI841" s="51"/>
      <c r="FJ841" s="51"/>
      <c r="FK841" s="51"/>
      <c r="FL841" s="51"/>
      <c r="FM841" s="51"/>
      <c r="FN841" s="51"/>
      <c r="FO841" s="51"/>
      <c r="FP841" s="51"/>
      <c r="FQ841" s="51"/>
      <c r="FR841" s="51"/>
      <c r="FS841" s="51"/>
      <c r="FT841" s="51"/>
      <c r="FU841" s="51"/>
      <c r="FV841" s="51"/>
      <c r="FW841" s="51"/>
      <c r="FX841" s="51"/>
      <c r="FY841" s="51"/>
      <c r="FZ841" s="51"/>
      <c r="GA841" s="51"/>
      <c r="GB841" s="51"/>
      <c r="GC841" s="51"/>
      <c r="GD841" s="51"/>
      <c r="GE841" s="51"/>
      <c r="GF841" s="51"/>
      <c r="GG841" s="51"/>
      <c r="GH841" s="51"/>
      <c r="GI841" s="51"/>
      <c r="GJ841" s="51"/>
      <c r="GK841" s="51"/>
      <c r="GL841" s="51"/>
      <c r="GM841" s="51"/>
      <c r="GN841" s="51"/>
      <c r="GO841" s="51"/>
      <c r="GP841" s="51"/>
      <c r="GQ841" s="51"/>
      <c r="GR841" s="51"/>
      <c r="GS841" s="51"/>
      <c r="GT841" s="51"/>
      <c r="GU841" s="51"/>
      <c r="GV841" s="51"/>
      <c r="GW841" s="51"/>
      <c r="GX841" s="51"/>
      <c r="GY841" s="51"/>
      <c r="GZ841" s="51"/>
      <c r="HA841" s="51"/>
      <c r="HB841" s="51"/>
      <c r="HC841" s="51"/>
      <c r="HD841" s="51"/>
      <c r="HE841" s="51"/>
      <c r="HF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1"/>
      <c r="BZ842" s="51"/>
      <c r="CA842" s="51"/>
      <c r="CB842" s="51"/>
      <c r="CC842" s="51"/>
      <c r="CD842" s="51"/>
      <c r="CE842" s="51"/>
      <c r="CF842" s="51"/>
      <c r="CG842" s="51"/>
      <c r="CH842" s="51"/>
      <c r="CI842" s="51"/>
      <c r="CJ842" s="51"/>
      <c r="CK842" s="51"/>
      <c r="CL842" s="51"/>
      <c r="CM842" s="51"/>
      <c r="CN842" s="51"/>
      <c r="CO842" s="51"/>
      <c r="CP842" s="51"/>
      <c r="CQ842" s="51"/>
      <c r="CR842" s="51"/>
      <c r="CS842" s="51"/>
      <c r="CT842" s="51"/>
      <c r="CU842" s="51"/>
      <c r="CV842" s="51"/>
      <c r="CW842" s="51"/>
      <c r="CX842" s="51"/>
      <c r="CY842" s="51"/>
      <c r="CZ842" s="51"/>
      <c r="DA842" s="51"/>
      <c r="DB842" s="51"/>
      <c r="DC842" s="51"/>
      <c r="DD842" s="51"/>
      <c r="DE842" s="51"/>
      <c r="DF842" s="51"/>
      <c r="DG842" s="51"/>
      <c r="DH842" s="51"/>
      <c r="DI842" s="51"/>
      <c r="DJ842" s="51"/>
      <c r="DK842" s="51"/>
      <c r="DL842" s="51"/>
      <c r="DM842" s="51"/>
      <c r="DN842" s="51"/>
      <c r="DO842" s="51"/>
      <c r="DP842" s="51"/>
      <c r="DQ842" s="51"/>
      <c r="DR842" s="51"/>
      <c r="DS842" s="51"/>
      <c r="DT842" s="51"/>
      <c r="DU842" s="51"/>
      <c r="DV842" s="51"/>
      <c r="DW842" s="51"/>
      <c r="DX842" s="51"/>
      <c r="DY842" s="51"/>
      <c r="DZ842" s="51"/>
      <c r="EA842" s="51"/>
      <c r="EB842" s="51"/>
      <c r="EC842" s="51"/>
      <c r="ED842" s="51"/>
      <c r="EE842" s="51"/>
      <c r="EF842" s="51"/>
      <c r="EG842" s="51"/>
      <c r="EH842" s="51"/>
      <c r="EI842" s="51"/>
      <c r="EJ842" s="51"/>
      <c r="EK842" s="51"/>
      <c r="EL842" s="51"/>
      <c r="EM842" s="51"/>
      <c r="EN842" s="51"/>
      <c r="EO842" s="51"/>
      <c r="EP842" s="51"/>
      <c r="EQ842" s="51"/>
      <c r="ER842" s="51"/>
      <c r="ES842" s="51"/>
      <c r="ET842" s="51"/>
      <c r="EU842" s="51"/>
      <c r="EV842" s="51"/>
      <c r="EW842" s="51"/>
      <c r="EX842" s="51"/>
      <c r="EY842" s="51"/>
      <c r="EZ842" s="51"/>
      <c r="FA842" s="51"/>
      <c r="FB842" s="51"/>
      <c r="FC842" s="51"/>
      <c r="FD842" s="51"/>
      <c r="FE842" s="51"/>
      <c r="FF842" s="51"/>
      <c r="FG842" s="51"/>
      <c r="FH842" s="51"/>
      <c r="FI842" s="51"/>
      <c r="FJ842" s="51"/>
      <c r="FK842" s="51"/>
      <c r="FL842" s="51"/>
      <c r="FM842" s="51"/>
      <c r="FN842" s="51"/>
      <c r="FO842" s="51"/>
      <c r="FP842" s="51"/>
      <c r="FQ842" s="51"/>
      <c r="FR842" s="51"/>
      <c r="FS842" s="51"/>
      <c r="FT842" s="51"/>
      <c r="FU842" s="51"/>
      <c r="FV842" s="51"/>
      <c r="FW842" s="51"/>
      <c r="FX842" s="51"/>
      <c r="FY842" s="51"/>
      <c r="FZ842" s="51"/>
      <c r="GA842" s="51"/>
      <c r="GB842" s="51"/>
      <c r="GC842" s="51"/>
      <c r="GD842" s="51"/>
      <c r="GE842" s="51"/>
      <c r="GF842" s="51"/>
      <c r="GG842" s="51"/>
      <c r="GH842" s="51"/>
      <c r="GI842" s="51"/>
      <c r="GJ842" s="51"/>
      <c r="GK842" s="51"/>
      <c r="GL842" s="51"/>
      <c r="GM842" s="51"/>
      <c r="GN842" s="51"/>
      <c r="GO842" s="51"/>
      <c r="GP842" s="51"/>
      <c r="GQ842" s="51"/>
      <c r="GR842" s="51"/>
      <c r="GS842" s="51"/>
      <c r="GT842" s="51"/>
      <c r="GU842" s="51"/>
      <c r="GV842" s="51"/>
      <c r="GW842" s="51"/>
      <c r="GX842" s="51"/>
      <c r="GY842" s="51"/>
      <c r="GZ842" s="51"/>
      <c r="HA842" s="51"/>
      <c r="HB842" s="51"/>
      <c r="HC842" s="51"/>
      <c r="HD842" s="51"/>
      <c r="HE842" s="51"/>
      <c r="HF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1"/>
      <c r="BZ843" s="51"/>
      <c r="CA843" s="51"/>
      <c r="CB843" s="51"/>
      <c r="CC843" s="51"/>
      <c r="CD843" s="51"/>
      <c r="CE843" s="51"/>
      <c r="CF843" s="51"/>
      <c r="CG843" s="51"/>
      <c r="CH843" s="51"/>
      <c r="CI843" s="51"/>
      <c r="CJ843" s="51"/>
      <c r="CK843" s="51"/>
      <c r="CL843" s="51"/>
      <c r="CM843" s="51"/>
      <c r="CN843" s="51"/>
      <c r="CO843" s="51"/>
      <c r="CP843" s="51"/>
      <c r="CQ843" s="51"/>
      <c r="CR843" s="51"/>
      <c r="CS843" s="51"/>
      <c r="CT843" s="51"/>
      <c r="CU843" s="51"/>
      <c r="CV843" s="51"/>
      <c r="CW843" s="51"/>
      <c r="CX843" s="51"/>
      <c r="CY843" s="51"/>
      <c r="CZ843" s="51"/>
      <c r="DA843" s="51"/>
      <c r="DB843" s="51"/>
      <c r="DC843" s="51"/>
      <c r="DD843" s="51"/>
      <c r="DE843" s="51"/>
      <c r="DF843" s="51"/>
      <c r="DG843" s="51"/>
      <c r="DH843" s="51"/>
      <c r="DI843" s="51"/>
      <c r="DJ843" s="51"/>
      <c r="DK843" s="51"/>
      <c r="DL843" s="51"/>
      <c r="DM843" s="51"/>
      <c r="DN843" s="51"/>
      <c r="DO843" s="51"/>
      <c r="DP843" s="51"/>
      <c r="DQ843" s="51"/>
      <c r="DR843" s="51"/>
      <c r="DS843" s="51"/>
      <c r="DT843" s="51"/>
      <c r="DU843" s="51"/>
      <c r="DV843" s="51"/>
      <c r="DW843" s="51"/>
      <c r="DX843" s="51"/>
      <c r="DY843" s="51"/>
      <c r="DZ843" s="51"/>
      <c r="EA843" s="51"/>
      <c r="EB843" s="51"/>
      <c r="EC843" s="51"/>
      <c r="ED843" s="51"/>
      <c r="EE843" s="51"/>
      <c r="EF843" s="51"/>
      <c r="EG843" s="51"/>
      <c r="EH843" s="51"/>
      <c r="EI843" s="51"/>
      <c r="EJ843" s="51"/>
      <c r="EK843" s="51"/>
      <c r="EL843" s="51"/>
      <c r="EM843" s="51"/>
      <c r="EN843" s="51"/>
      <c r="EO843" s="51"/>
      <c r="EP843" s="51"/>
      <c r="EQ843" s="51"/>
      <c r="ER843" s="51"/>
      <c r="ES843" s="51"/>
      <c r="ET843" s="51"/>
      <c r="EU843" s="51"/>
      <c r="EV843" s="51"/>
      <c r="EW843" s="51"/>
      <c r="EX843" s="51"/>
      <c r="EY843" s="51"/>
      <c r="EZ843" s="51"/>
      <c r="FA843" s="51"/>
      <c r="FB843" s="51"/>
      <c r="FC843" s="51"/>
      <c r="FD843" s="51"/>
      <c r="FE843" s="51"/>
      <c r="FF843" s="51"/>
      <c r="FG843" s="51"/>
      <c r="FH843" s="51"/>
      <c r="FI843" s="51"/>
      <c r="FJ843" s="51"/>
      <c r="FK843" s="51"/>
      <c r="FL843" s="51"/>
      <c r="FM843" s="51"/>
      <c r="FN843" s="51"/>
      <c r="FO843" s="51"/>
      <c r="FP843" s="51"/>
      <c r="FQ843" s="51"/>
      <c r="FR843" s="51"/>
      <c r="FS843" s="51"/>
      <c r="FT843" s="51"/>
      <c r="FU843" s="51"/>
      <c r="FV843" s="51"/>
      <c r="FW843" s="51"/>
      <c r="FX843" s="51"/>
      <c r="FY843" s="51"/>
      <c r="FZ843" s="51"/>
      <c r="GA843" s="51"/>
      <c r="GB843" s="51"/>
      <c r="GC843" s="51"/>
      <c r="GD843" s="51"/>
      <c r="GE843" s="51"/>
      <c r="GF843" s="51"/>
      <c r="GG843" s="51"/>
      <c r="GH843" s="51"/>
      <c r="GI843" s="51"/>
      <c r="GJ843" s="51"/>
      <c r="GK843" s="51"/>
      <c r="GL843" s="51"/>
      <c r="GM843" s="51"/>
      <c r="GN843" s="51"/>
      <c r="GO843" s="51"/>
      <c r="GP843" s="51"/>
      <c r="GQ843" s="51"/>
      <c r="GR843" s="51"/>
      <c r="GS843" s="51"/>
      <c r="GT843" s="51"/>
      <c r="GU843" s="51"/>
      <c r="GV843" s="51"/>
      <c r="GW843" s="51"/>
      <c r="GX843" s="51"/>
      <c r="GY843" s="51"/>
      <c r="GZ843" s="51"/>
      <c r="HA843" s="51"/>
      <c r="HB843" s="51"/>
      <c r="HC843" s="51"/>
      <c r="HD843" s="51"/>
      <c r="HE843" s="51"/>
      <c r="HF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c r="BZ844" s="51"/>
      <c r="CA844" s="51"/>
      <c r="CB844" s="51"/>
      <c r="CC844" s="51"/>
      <c r="CD844" s="51"/>
      <c r="CE844" s="51"/>
      <c r="CF844" s="51"/>
      <c r="CG844" s="51"/>
      <c r="CH844" s="51"/>
      <c r="CI844" s="51"/>
      <c r="CJ844" s="51"/>
      <c r="CK844" s="51"/>
      <c r="CL844" s="51"/>
      <c r="CM844" s="51"/>
      <c r="CN844" s="51"/>
      <c r="CO844" s="51"/>
      <c r="CP844" s="51"/>
      <c r="CQ844" s="51"/>
      <c r="CR844" s="51"/>
      <c r="CS844" s="51"/>
      <c r="CT844" s="51"/>
      <c r="CU844" s="51"/>
      <c r="CV844" s="51"/>
      <c r="CW844" s="51"/>
      <c r="CX844" s="51"/>
      <c r="CY844" s="51"/>
      <c r="CZ844" s="51"/>
      <c r="DA844" s="51"/>
      <c r="DB844" s="51"/>
      <c r="DC844" s="51"/>
      <c r="DD844" s="51"/>
      <c r="DE844" s="51"/>
      <c r="DF844" s="51"/>
      <c r="DG844" s="51"/>
      <c r="DH844" s="51"/>
      <c r="DI844" s="51"/>
      <c r="DJ844" s="51"/>
      <c r="DK844" s="51"/>
      <c r="DL844" s="51"/>
      <c r="DM844" s="51"/>
      <c r="DN844" s="51"/>
      <c r="DO844" s="51"/>
      <c r="DP844" s="51"/>
      <c r="DQ844" s="51"/>
      <c r="DR844" s="51"/>
      <c r="DS844" s="51"/>
      <c r="DT844" s="51"/>
      <c r="DU844" s="51"/>
      <c r="DV844" s="51"/>
      <c r="DW844" s="51"/>
      <c r="DX844" s="51"/>
      <c r="DY844" s="51"/>
      <c r="DZ844" s="51"/>
      <c r="EA844" s="51"/>
      <c r="EB844" s="51"/>
      <c r="EC844" s="51"/>
      <c r="ED844" s="51"/>
      <c r="EE844" s="51"/>
      <c r="EF844" s="51"/>
      <c r="EG844" s="51"/>
      <c r="EH844" s="51"/>
      <c r="EI844" s="51"/>
      <c r="EJ844" s="51"/>
      <c r="EK844" s="51"/>
      <c r="EL844" s="51"/>
      <c r="EM844" s="51"/>
      <c r="EN844" s="51"/>
      <c r="EO844" s="51"/>
      <c r="EP844" s="51"/>
      <c r="EQ844" s="51"/>
      <c r="ER844" s="51"/>
      <c r="ES844" s="51"/>
      <c r="ET844" s="51"/>
      <c r="EU844" s="51"/>
      <c r="EV844" s="51"/>
      <c r="EW844" s="51"/>
      <c r="EX844" s="51"/>
      <c r="EY844" s="51"/>
      <c r="EZ844" s="51"/>
      <c r="FA844" s="51"/>
      <c r="FB844" s="51"/>
      <c r="FC844" s="51"/>
      <c r="FD844" s="51"/>
      <c r="FE844" s="51"/>
      <c r="FF844" s="51"/>
      <c r="FG844" s="51"/>
      <c r="FH844" s="51"/>
      <c r="FI844" s="51"/>
      <c r="FJ844" s="51"/>
      <c r="FK844" s="51"/>
      <c r="FL844" s="51"/>
      <c r="FM844" s="51"/>
      <c r="FN844" s="51"/>
      <c r="FO844" s="51"/>
      <c r="FP844" s="51"/>
      <c r="FQ844" s="51"/>
      <c r="FR844" s="51"/>
      <c r="FS844" s="51"/>
      <c r="FT844" s="51"/>
      <c r="FU844" s="51"/>
      <c r="FV844" s="51"/>
      <c r="FW844" s="51"/>
      <c r="FX844" s="51"/>
      <c r="FY844" s="51"/>
      <c r="FZ844" s="51"/>
      <c r="GA844" s="51"/>
      <c r="GB844" s="51"/>
      <c r="GC844" s="51"/>
      <c r="GD844" s="51"/>
      <c r="GE844" s="51"/>
      <c r="GF844" s="51"/>
      <c r="GG844" s="51"/>
      <c r="GH844" s="51"/>
      <c r="GI844" s="51"/>
      <c r="GJ844" s="51"/>
      <c r="GK844" s="51"/>
      <c r="GL844" s="51"/>
      <c r="GM844" s="51"/>
      <c r="GN844" s="51"/>
      <c r="GO844" s="51"/>
      <c r="GP844" s="51"/>
      <c r="GQ844" s="51"/>
      <c r="GR844" s="51"/>
      <c r="GS844" s="51"/>
      <c r="GT844" s="51"/>
      <c r="GU844" s="51"/>
      <c r="GV844" s="51"/>
      <c r="GW844" s="51"/>
      <c r="GX844" s="51"/>
      <c r="GY844" s="51"/>
      <c r="GZ844" s="51"/>
      <c r="HA844" s="51"/>
      <c r="HB844" s="51"/>
      <c r="HC844" s="51"/>
      <c r="HD844" s="51"/>
      <c r="HE844" s="51"/>
      <c r="HF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c r="BZ845" s="51"/>
      <c r="CA845" s="51"/>
      <c r="CB845" s="51"/>
      <c r="CC845" s="51"/>
      <c r="CD845" s="51"/>
      <c r="CE845" s="51"/>
      <c r="CF845" s="51"/>
      <c r="CG845" s="51"/>
      <c r="CH845" s="51"/>
      <c r="CI845" s="51"/>
      <c r="CJ845" s="51"/>
      <c r="CK845" s="51"/>
      <c r="CL845" s="51"/>
      <c r="CM845" s="51"/>
      <c r="CN845" s="51"/>
      <c r="CO845" s="51"/>
      <c r="CP845" s="51"/>
      <c r="CQ845" s="51"/>
      <c r="CR845" s="51"/>
      <c r="CS845" s="51"/>
      <c r="CT845" s="51"/>
      <c r="CU845" s="51"/>
      <c r="CV845" s="51"/>
      <c r="CW845" s="51"/>
      <c r="CX845" s="51"/>
      <c r="CY845" s="51"/>
      <c r="CZ845" s="51"/>
      <c r="DA845" s="51"/>
      <c r="DB845" s="51"/>
      <c r="DC845" s="51"/>
      <c r="DD845" s="51"/>
      <c r="DE845" s="51"/>
      <c r="DF845" s="51"/>
      <c r="DG845" s="51"/>
      <c r="DH845" s="51"/>
      <c r="DI845" s="51"/>
      <c r="DJ845" s="51"/>
      <c r="DK845" s="51"/>
      <c r="DL845" s="51"/>
      <c r="DM845" s="51"/>
      <c r="DN845" s="51"/>
      <c r="DO845" s="51"/>
      <c r="DP845" s="51"/>
      <c r="DQ845" s="51"/>
      <c r="DR845" s="51"/>
      <c r="DS845" s="51"/>
      <c r="DT845" s="51"/>
      <c r="DU845" s="51"/>
      <c r="DV845" s="51"/>
      <c r="DW845" s="51"/>
      <c r="DX845" s="51"/>
      <c r="DY845" s="51"/>
      <c r="DZ845" s="51"/>
      <c r="EA845" s="51"/>
      <c r="EB845" s="51"/>
      <c r="EC845" s="51"/>
      <c r="ED845" s="51"/>
      <c r="EE845" s="51"/>
      <c r="EF845" s="51"/>
      <c r="EG845" s="51"/>
      <c r="EH845" s="51"/>
      <c r="EI845" s="51"/>
      <c r="EJ845" s="51"/>
      <c r="EK845" s="51"/>
      <c r="EL845" s="51"/>
      <c r="EM845" s="51"/>
      <c r="EN845" s="51"/>
      <c r="EO845" s="51"/>
      <c r="EP845" s="51"/>
      <c r="EQ845" s="51"/>
      <c r="ER845" s="51"/>
      <c r="ES845" s="51"/>
      <c r="ET845" s="51"/>
      <c r="EU845" s="51"/>
      <c r="EV845" s="51"/>
      <c r="EW845" s="51"/>
      <c r="EX845" s="51"/>
      <c r="EY845" s="51"/>
      <c r="EZ845" s="51"/>
      <c r="FA845" s="51"/>
      <c r="FB845" s="51"/>
      <c r="FC845" s="51"/>
      <c r="FD845" s="51"/>
      <c r="FE845" s="51"/>
      <c r="FF845" s="51"/>
      <c r="FG845" s="51"/>
      <c r="FH845" s="51"/>
      <c r="FI845" s="51"/>
      <c r="FJ845" s="51"/>
      <c r="FK845" s="51"/>
      <c r="FL845" s="51"/>
      <c r="FM845" s="51"/>
      <c r="FN845" s="51"/>
      <c r="FO845" s="51"/>
      <c r="FP845" s="51"/>
      <c r="FQ845" s="51"/>
      <c r="FR845" s="51"/>
      <c r="FS845" s="51"/>
      <c r="FT845" s="51"/>
      <c r="FU845" s="51"/>
      <c r="FV845" s="51"/>
      <c r="FW845" s="51"/>
      <c r="FX845" s="51"/>
      <c r="FY845" s="51"/>
      <c r="FZ845" s="51"/>
      <c r="GA845" s="51"/>
      <c r="GB845" s="51"/>
      <c r="GC845" s="51"/>
      <c r="GD845" s="51"/>
      <c r="GE845" s="51"/>
      <c r="GF845" s="51"/>
      <c r="GG845" s="51"/>
      <c r="GH845" s="51"/>
      <c r="GI845" s="51"/>
      <c r="GJ845" s="51"/>
      <c r="GK845" s="51"/>
      <c r="GL845" s="51"/>
      <c r="GM845" s="51"/>
      <c r="GN845" s="51"/>
      <c r="GO845" s="51"/>
      <c r="GP845" s="51"/>
      <c r="GQ845" s="51"/>
      <c r="GR845" s="51"/>
      <c r="GS845" s="51"/>
      <c r="GT845" s="51"/>
      <c r="GU845" s="51"/>
      <c r="GV845" s="51"/>
      <c r="GW845" s="51"/>
      <c r="GX845" s="51"/>
      <c r="GY845" s="51"/>
      <c r="GZ845" s="51"/>
      <c r="HA845" s="51"/>
      <c r="HB845" s="51"/>
      <c r="HC845" s="51"/>
      <c r="HD845" s="51"/>
      <c r="HE845" s="51"/>
      <c r="HF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c r="BZ846" s="51"/>
      <c r="CA846" s="51"/>
      <c r="CB846" s="51"/>
      <c r="CC846" s="51"/>
      <c r="CD846" s="51"/>
      <c r="CE846" s="51"/>
      <c r="CF846" s="51"/>
      <c r="CG846" s="51"/>
      <c r="CH846" s="51"/>
      <c r="CI846" s="51"/>
      <c r="CJ846" s="51"/>
      <c r="CK846" s="51"/>
      <c r="CL846" s="51"/>
      <c r="CM846" s="51"/>
      <c r="CN846" s="51"/>
      <c r="CO846" s="51"/>
      <c r="CP846" s="51"/>
      <c r="CQ846" s="51"/>
      <c r="CR846" s="51"/>
      <c r="CS846" s="51"/>
      <c r="CT846" s="51"/>
      <c r="CU846" s="51"/>
      <c r="CV846" s="51"/>
      <c r="CW846" s="51"/>
      <c r="CX846" s="51"/>
      <c r="CY846" s="51"/>
      <c r="CZ846" s="51"/>
      <c r="DA846" s="51"/>
      <c r="DB846" s="51"/>
      <c r="DC846" s="51"/>
      <c r="DD846" s="51"/>
      <c r="DE846" s="51"/>
      <c r="DF846" s="51"/>
      <c r="DG846" s="51"/>
      <c r="DH846" s="51"/>
      <c r="DI846" s="51"/>
      <c r="DJ846" s="51"/>
      <c r="DK846" s="51"/>
      <c r="DL846" s="51"/>
      <c r="DM846" s="51"/>
      <c r="DN846" s="51"/>
      <c r="DO846" s="51"/>
      <c r="DP846" s="51"/>
      <c r="DQ846" s="51"/>
      <c r="DR846" s="51"/>
      <c r="DS846" s="51"/>
      <c r="DT846" s="51"/>
      <c r="DU846" s="51"/>
      <c r="DV846" s="51"/>
      <c r="DW846" s="51"/>
      <c r="DX846" s="51"/>
      <c r="DY846" s="51"/>
      <c r="DZ846" s="51"/>
      <c r="EA846" s="51"/>
      <c r="EB846" s="51"/>
      <c r="EC846" s="51"/>
      <c r="ED846" s="51"/>
      <c r="EE846" s="51"/>
      <c r="EF846" s="51"/>
      <c r="EG846" s="51"/>
      <c r="EH846" s="51"/>
      <c r="EI846" s="51"/>
      <c r="EJ846" s="51"/>
      <c r="EK846" s="51"/>
      <c r="EL846" s="51"/>
      <c r="EM846" s="51"/>
      <c r="EN846" s="51"/>
      <c r="EO846" s="51"/>
      <c r="EP846" s="51"/>
      <c r="EQ846" s="51"/>
      <c r="ER846" s="51"/>
      <c r="ES846" s="51"/>
      <c r="ET846" s="51"/>
      <c r="EU846" s="51"/>
      <c r="EV846" s="51"/>
      <c r="EW846" s="51"/>
      <c r="EX846" s="51"/>
      <c r="EY846" s="51"/>
      <c r="EZ846" s="51"/>
      <c r="FA846" s="51"/>
      <c r="FB846" s="51"/>
      <c r="FC846" s="51"/>
      <c r="FD846" s="51"/>
      <c r="FE846" s="51"/>
      <c r="FF846" s="51"/>
      <c r="FG846" s="51"/>
      <c r="FH846" s="51"/>
      <c r="FI846" s="51"/>
      <c r="FJ846" s="51"/>
      <c r="FK846" s="51"/>
      <c r="FL846" s="51"/>
      <c r="FM846" s="51"/>
      <c r="FN846" s="51"/>
      <c r="FO846" s="51"/>
      <c r="FP846" s="51"/>
      <c r="FQ846" s="51"/>
      <c r="FR846" s="51"/>
      <c r="FS846" s="51"/>
      <c r="FT846" s="51"/>
      <c r="FU846" s="51"/>
      <c r="FV846" s="51"/>
      <c r="FW846" s="51"/>
      <c r="FX846" s="51"/>
      <c r="FY846" s="51"/>
      <c r="FZ846" s="51"/>
      <c r="GA846" s="51"/>
      <c r="GB846" s="51"/>
      <c r="GC846" s="51"/>
      <c r="GD846" s="51"/>
      <c r="GE846" s="51"/>
      <c r="GF846" s="51"/>
      <c r="GG846" s="51"/>
      <c r="GH846" s="51"/>
      <c r="GI846" s="51"/>
      <c r="GJ846" s="51"/>
      <c r="GK846" s="51"/>
      <c r="GL846" s="51"/>
      <c r="GM846" s="51"/>
      <c r="GN846" s="51"/>
      <c r="GO846" s="51"/>
      <c r="GP846" s="51"/>
      <c r="GQ846" s="51"/>
      <c r="GR846" s="51"/>
      <c r="GS846" s="51"/>
      <c r="GT846" s="51"/>
      <c r="GU846" s="51"/>
      <c r="GV846" s="51"/>
      <c r="GW846" s="51"/>
      <c r="GX846" s="51"/>
      <c r="GY846" s="51"/>
      <c r="GZ846" s="51"/>
      <c r="HA846" s="51"/>
      <c r="HB846" s="51"/>
      <c r="HC846" s="51"/>
      <c r="HD846" s="51"/>
      <c r="HE846" s="51"/>
      <c r="HF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1"/>
      <c r="BZ847" s="51"/>
      <c r="CA847" s="51"/>
      <c r="CB847" s="51"/>
      <c r="CC847" s="51"/>
      <c r="CD847" s="51"/>
      <c r="CE847" s="51"/>
      <c r="CF847" s="51"/>
      <c r="CG847" s="51"/>
      <c r="CH847" s="51"/>
      <c r="CI847" s="51"/>
      <c r="CJ847" s="51"/>
      <c r="CK847" s="51"/>
      <c r="CL847" s="51"/>
      <c r="CM847" s="51"/>
      <c r="CN847" s="51"/>
      <c r="CO847" s="51"/>
      <c r="CP847" s="51"/>
      <c r="CQ847" s="51"/>
      <c r="CR847" s="51"/>
      <c r="CS847" s="51"/>
      <c r="CT847" s="51"/>
      <c r="CU847" s="51"/>
      <c r="CV847" s="51"/>
      <c r="CW847" s="51"/>
      <c r="CX847" s="51"/>
      <c r="CY847" s="51"/>
      <c r="CZ847" s="51"/>
      <c r="DA847" s="51"/>
      <c r="DB847" s="51"/>
      <c r="DC847" s="51"/>
      <c r="DD847" s="51"/>
      <c r="DE847" s="51"/>
      <c r="DF847" s="51"/>
      <c r="DG847" s="51"/>
      <c r="DH847" s="51"/>
      <c r="DI847" s="51"/>
      <c r="DJ847" s="51"/>
      <c r="DK847" s="51"/>
      <c r="DL847" s="51"/>
      <c r="DM847" s="51"/>
      <c r="DN847" s="51"/>
      <c r="DO847" s="51"/>
      <c r="DP847" s="51"/>
      <c r="DQ847" s="51"/>
      <c r="DR847" s="51"/>
      <c r="DS847" s="51"/>
      <c r="DT847" s="51"/>
      <c r="DU847" s="51"/>
      <c r="DV847" s="51"/>
      <c r="DW847" s="51"/>
      <c r="DX847" s="51"/>
      <c r="DY847" s="51"/>
      <c r="DZ847" s="51"/>
      <c r="EA847" s="51"/>
      <c r="EB847" s="51"/>
      <c r="EC847" s="51"/>
      <c r="ED847" s="51"/>
      <c r="EE847" s="51"/>
      <c r="EF847" s="51"/>
      <c r="EG847" s="51"/>
      <c r="EH847" s="51"/>
      <c r="EI847" s="51"/>
      <c r="EJ847" s="51"/>
      <c r="EK847" s="51"/>
      <c r="EL847" s="51"/>
      <c r="EM847" s="51"/>
      <c r="EN847" s="51"/>
      <c r="EO847" s="51"/>
      <c r="EP847" s="51"/>
      <c r="EQ847" s="51"/>
      <c r="ER847" s="51"/>
      <c r="ES847" s="51"/>
      <c r="ET847" s="51"/>
      <c r="EU847" s="51"/>
      <c r="EV847" s="51"/>
      <c r="EW847" s="51"/>
      <c r="EX847" s="51"/>
      <c r="EY847" s="51"/>
      <c r="EZ847" s="51"/>
      <c r="FA847" s="51"/>
      <c r="FB847" s="51"/>
      <c r="FC847" s="51"/>
      <c r="FD847" s="51"/>
      <c r="FE847" s="51"/>
      <c r="FF847" s="51"/>
      <c r="FG847" s="51"/>
      <c r="FH847" s="51"/>
      <c r="FI847" s="51"/>
      <c r="FJ847" s="51"/>
      <c r="FK847" s="51"/>
      <c r="FL847" s="51"/>
      <c r="FM847" s="51"/>
      <c r="FN847" s="51"/>
      <c r="FO847" s="51"/>
      <c r="FP847" s="51"/>
      <c r="FQ847" s="51"/>
      <c r="FR847" s="51"/>
      <c r="FS847" s="51"/>
      <c r="FT847" s="51"/>
      <c r="FU847" s="51"/>
      <c r="FV847" s="51"/>
      <c r="FW847" s="51"/>
      <c r="FX847" s="51"/>
      <c r="FY847" s="51"/>
      <c r="FZ847" s="51"/>
      <c r="GA847" s="51"/>
      <c r="GB847" s="51"/>
      <c r="GC847" s="51"/>
      <c r="GD847" s="51"/>
      <c r="GE847" s="51"/>
      <c r="GF847" s="51"/>
      <c r="GG847" s="51"/>
      <c r="GH847" s="51"/>
      <c r="GI847" s="51"/>
      <c r="GJ847" s="51"/>
      <c r="GK847" s="51"/>
      <c r="GL847" s="51"/>
      <c r="GM847" s="51"/>
      <c r="GN847" s="51"/>
      <c r="GO847" s="51"/>
      <c r="GP847" s="51"/>
      <c r="GQ847" s="51"/>
      <c r="GR847" s="51"/>
      <c r="GS847" s="51"/>
      <c r="GT847" s="51"/>
      <c r="GU847" s="51"/>
      <c r="GV847" s="51"/>
      <c r="GW847" s="51"/>
      <c r="GX847" s="51"/>
      <c r="GY847" s="51"/>
      <c r="GZ847" s="51"/>
      <c r="HA847" s="51"/>
      <c r="HB847" s="51"/>
      <c r="HC847" s="51"/>
      <c r="HD847" s="51"/>
      <c r="HE847" s="51"/>
      <c r="HF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c r="BZ848" s="51"/>
      <c r="CA848" s="51"/>
      <c r="CB848" s="51"/>
      <c r="CC848" s="51"/>
      <c r="CD848" s="51"/>
      <c r="CE848" s="51"/>
      <c r="CF848" s="51"/>
      <c r="CG848" s="51"/>
      <c r="CH848" s="51"/>
      <c r="CI848" s="51"/>
      <c r="CJ848" s="51"/>
      <c r="CK848" s="51"/>
      <c r="CL848" s="51"/>
      <c r="CM848" s="51"/>
      <c r="CN848" s="51"/>
      <c r="CO848" s="51"/>
      <c r="CP848" s="51"/>
      <c r="CQ848" s="51"/>
      <c r="CR848" s="51"/>
      <c r="CS848" s="51"/>
      <c r="CT848" s="51"/>
      <c r="CU848" s="51"/>
      <c r="CV848" s="51"/>
      <c r="CW848" s="51"/>
      <c r="CX848" s="51"/>
      <c r="CY848" s="51"/>
      <c r="CZ848" s="51"/>
      <c r="DA848" s="51"/>
      <c r="DB848" s="51"/>
      <c r="DC848" s="51"/>
      <c r="DD848" s="51"/>
      <c r="DE848" s="51"/>
      <c r="DF848" s="51"/>
      <c r="DG848" s="51"/>
      <c r="DH848" s="51"/>
      <c r="DI848" s="51"/>
      <c r="DJ848" s="51"/>
      <c r="DK848" s="51"/>
      <c r="DL848" s="51"/>
      <c r="DM848" s="51"/>
      <c r="DN848" s="51"/>
      <c r="DO848" s="51"/>
      <c r="DP848" s="51"/>
      <c r="DQ848" s="51"/>
      <c r="DR848" s="51"/>
      <c r="DS848" s="51"/>
      <c r="DT848" s="51"/>
      <c r="DU848" s="51"/>
      <c r="DV848" s="51"/>
      <c r="DW848" s="51"/>
      <c r="DX848" s="51"/>
      <c r="DY848" s="51"/>
      <c r="DZ848" s="51"/>
      <c r="EA848" s="51"/>
      <c r="EB848" s="51"/>
      <c r="EC848" s="51"/>
      <c r="ED848" s="51"/>
      <c r="EE848" s="51"/>
      <c r="EF848" s="51"/>
      <c r="EG848" s="51"/>
      <c r="EH848" s="51"/>
      <c r="EI848" s="51"/>
      <c r="EJ848" s="51"/>
      <c r="EK848" s="51"/>
      <c r="EL848" s="51"/>
      <c r="EM848" s="51"/>
      <c r="EN848" s="51"/>
      <c r="EO848" s="51"/>
      <c r="EP848" s="51"/>
      <c r="EQ848" s="51"/>
      <c r="ER848" s="51"/>
      <c r="ES848" s="51"/>
      <c r="ET848" s="51"/>
      <c r="EU848" s="51"/>
      <c r="EV848" s="51"/>
      <c r="EW848" s="51"/>
      <c r="EX848" s="51"/>
      <c r="EY848" s="51"/>
      <c r="EZ848" s="51"/>
      <c r="FA848" s="51"/>
      <c r="FB848" s="51"/>
      <c r="FC848" s="51"/>
      <c r="FD848" s="51"/>
      <c r="FE848" s="51"/>
      <c r="FF848" s="51"/>
      <c r="FG848" s="51"/>
      <c r="FH848" s="51"/>
      <c r="FI848" s="51"/>
      <c r="FJ848" s="51"/>
      <c r="FK848" s="51"/>
      <c r="FL848" s="51"/>
      <c r="FM848" s="51"/>
      <c r="FN848" s="51"/>
      <c r="FO848" s="51"/>
      <c r="FP848" s="51"/>
      <c r="FQ848" s="51"/>
      <c r="FR848" s="51"/>
      <c r="FS848" s="51"/>
      <c r="FT848" s="51"/>
      <c r="FU848" s="51"/>
      <c r="FV848" s="51"/>
      <c r="FW848" s="51"/>
      <c r="FX848" s="51"/>
      <c r="FY848" s="51"/>
      <c r="FZ848" s="51"/>
      <c r="GA848" s="51"/>
      <c r="GB848" s="51"/>
      <c r="GC848" s="51"/>
      <c r="GD848" s="51"/>
      <c r="GE848" s="51"/>
      <c r="GF848" s="51"/>
      <c r="GG848" s="51"/>
      <c r="GH848" s="51"/>
      <c r="GI848" s="51"/>
      <c r="GJ848" s="51"/>
      <c r="GK848" s="51"/>
      <c r="GL848" s="51"/>
      <c r="GM848" s="51"/>
      <c r="GN848" s="51"/>
      <c r="GO848" s="51"/>
      <c r="GP848" s="51"/>
      <c r="GQ848" s="51"/>
      <c r="GR848" s="51"/>
      <c r="GS848" s="51"/>
      <c r="GT848" s="51"/>
      <c r="GU848" s="51"/>
      <c r="GV848" s="51"/>
      <c r="GW848" s="51"/>
      <c r="GX848" s="51"/>
      <c r="GY848" s="51"/>
      <c r="GZ848" s="51"/>
      <c r="HA848" s="51"/>
      <c r="HB848" s="51"/>
      <c r="HC848" s="51"/>
      <c r="HD848" s="51"/>
      <c r="HE848" s="51"/>
      <c r="HF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c r="BZ849" s="51"/>
      <c r="CA849" s="51"/>
      <c r="CB849" s="51"/>
      <c r="CC849" s="51"/>
      <c r="CD849" s="51"/>
      <c r="CE849" s="51"/>
      <c r="CF849" s="51"/>
      <c r="CG849" s="51"/>
      <c r="CH849" s="51"/>
      <c r="CI849" s="51"/>
      <c r="CJ849" s="51"/>
      <c r="CK849" s="51"/>
      <c r="CL849" s="51"/>
      <c r="CM849" s="51"/>
      <c r="CN849" s="51"/>
      <c r="CO849" s="51"/>
      <c r="CP849" s="51"/>
      <c r="CQ849" s="51"/>
      <c r="CR849" s="51"/>
      <c r="CS849" s="51"/>
      <c r="CT849" s="51"/>
      <c r="CU849" s="51"/>
      <c r="CV849" s="51"/>
      <c r="CW849" s="51"/>
      <c r="CX849" s="51"/>
      <c r="CY849" s="51"/>
      <c r="CZ849" s="51"/>
      <c r="DA849" s="51"/>
      <c r="DB849" s="51"/>
      <c r="DC849" s="51"/>
      <c r="DD849" s="51"/>
      <c r="DE849" s="51"/>
      <c r="DF849" s="51"/>
      <c r="DG849" s="51"/>
      <c r="DH849" s="51"/>
      <c r="DI849" s="51"/>
      <c r="DJ849" s="51"/>
      <c r="DK849" s="51"/>
      <c r="DL849" s="51"/>
      <c r="DM849" s="51"/>
      <c r="DN849" s="51"/>
      <c r="DO849" s="51"/>
      <c r="DP849" s="51"/>
      <c r="DQ849" s="51"/>
      <c r="DR849" s="51"/>
      <c r="DS849" s="51"/>
      <c r="DT849" s="51"/>
      <c r="DU849" s="51"/>
      <c r="DV849" s="51"/>
      <c r="DW849" s="51"/>
      <c r="DX849" s="51"/>
      <c r="DY849" s="51"/>
      <c r="DZ849" s="51"/>
      <c r="EA849" s="51"/>
      <c r="EB849" s="51"/>
      <c r="EC849" s="51"/>
      <c r="ED849" s="51"/>
      <c r="EE849" s="51"/>
      <c r="EF849" s="51"/>
      <c r="EG849" s="51"/>
      <c r="EH849" s="51"/>
      <c r="EI849" s="51"/>
      <c r="EJ849" s="51"/>
      <c r="EK849" s="51"/>
      <c r="EL849" s="51"/>
      <c r="EM849" s="51"/>
      <c r="EN849" s="51"/>
      <c r="EO849" s="51"/>
      <c r="EP849" s="51"/>
      <c r="EQ849" s="51"/>
      <c r="ER849" s="51"/>
      <c r="ES849" s="51"/>
      <c r="ET849" s="51"/>
      <c r="EU849" s="51"/>
      <c r="EV849" s="51"/>
      <c r="EW849" s="51"/>
      <c r="EX849" s="51"/>
      <c r="EY849" s="51"/>
      <c r="EZ849" s="51"/>
      <c r="FA849" s="51"/>
      <c r="FB849" s="51"/>
      <c r="FC849" s="51"/>
      <c r="FD849" s="51"/>
      <c r="FE849" s="51"/>
      <c r="FF849" s="51"/>
      <c r="FG849" s="51"/>
      <c r="FH849" s="51"/>
      <c r="FI849" s="51"/>
      <c r="FJ849" s="51"/>
      <c r="FK849" s="51"/>
      <c r="FL849" s="51"/>
      <c r="FM849" s="51"/>
      <c r="FN849" s="51"/>
      <c r="FO849" s="51"/>
      <c r="FP849" s="51"/>
      <c r="FQ849" s="51"/>
      <c r="FR849" s="51"/>
      <c r="FS849" s="51"/>
      <c r="FT849" s="51"/>
      <c r="FU849" s="51"/>
      <c r="FV849" s="51"/>
      <c r="FW849" s="51"/>
      <c r="FX849" s="51"/>
      <c r="FY849" s="51"/>
      <c r="FZ849" s="51"/>
      <c r="GA849" s="51"/>
      <c r="GB849" s="51"/>
      <c r="GC849" s="51"/>
      <c r="GD849" s="51"/>
      <c r="GE849" s="51"/>
      <c r="GF849" s="51"/>
      <c r="GG849" s="51"/>
      <c r="GH849" s="51"/>
      <c r="GI849" s="51"/>
      <c r="GJ849" s="51"/>
      <c r="GK849" s="51"/>
      <c r="GL849" s="51"/>
      <c r="GM849" s="51"/>
      <c r="GN849" s="51"/>
      <c r="GO849" s="51"/>
      <c r="GP849" s="51"/>
      <c r="GQ849" s="51"/>
      <c r="GR849" s="51"/>
      <c r="GS849" s="51"/>
      <c r="GT849" s="51"/>
      <c r="GU849" s="51"/>
      <c r="GV849" s="51"/>
      <c r="GW849" s="51"/>
      <c r="GX849" s="51"/>
      <c r="GY849" s="51"/>
      <c r="GZ849" s="51"/>
      <c r="HA849" s="51"/>
      <c r="HB849" s="51"/>
      <c r="HC849" s="51"/>
      <c r="HD849" s="51"/>
      <c r="HE849" s="51"/>
      <c r="HF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c r="BZ850" s="51"/>
      <c r="CA850" s="51"/>
      <c r="CB850" s="51"/>
      <c r="CC850" s="51"/>
      <c r="CD850" s="51"/>
      <c r="CE850" s="51"/>
      <c r="CF850" s="51"/>
      <c r="CG850" s="51"/>
      <c r="CH850" s="51"/>
      <c r="CI850" s="51"/>
      <c r="CJ850" s="51"/>
      <c r="CK850" s="51"/>
      <c r="CL850" s="51"/>
      <c r="CM850" s="51"/>
      <c r="CN850" s="51"/>
      <c r="CO850" s="51"/>
      <c r="CP850" s="51"/>
      <c r="CQ850" s="51"/>
      <c r="CR850" s="51"/>
      <c r="CS850" s="51"/>
      <c r="CT850" s="51"/>
      <c r="CU850" s="51"/>
      <c r="CV850" s="51"/>
      <c r="CW850" s="51"/>
      <c r="CX850" s="51"/>
      <c r="CY850" s="51"/>
      <c r="CZ850" s="51"/>
      <c r="DA850" s="51"/>
      <c r="DB850" s="51"/>
      <c r="DC850" s="51"/>
      <c r="DD850" s="51"/>
      <c r="DE850" s="51"/>
      <c r="DF850" s="51"/>
      <c r="DG850" s="51"/>
      <c r="DH850" s="51"/>
      <c r="DI850" s="51"/>
      <c r="DJ850" s="51"/>
      <c r="DK850" s="51"/>
      <c r="DL850" s="51"/>
      <c r="DM850" s="51"/>
      <c r="DN850" s="51"/>
      <c r="DO850" s="51"/>
      <c r="DP850" s="51"/>
      <c r="DQ850" s="51"/>
      <c r="DR850" s="51"/>
      <c r="DS850" s="51"/>
      <c r="DT850" s="51"/>
      <c r="DU850" s="51"/>
      <c r="DV850" s="51"/>
      <c r="DW850" s="51"/>
      <c r="DX850" s="51"/>
      <c r="DY850" s="51"/>
      <c r="DZ850" s="51"/>
      <c r="EA850" s="51"/>
      <c r="EB850" s="51"/>
      <c r="EC850" s="51"/>
      <c r="ED850" s="51"/>
      <c r="EE850" s="51"/>
      <c r="EF850" s="51"/>
      <c r="EG850" s="51"/>
      <c r="EH850" s="51"/>
      <c r="EI850" s="51"/>
      <c r="EJ850" s="51"/>
      <c r="EK850" s="51"/>
      <c r="EL850" s="51"/>
      <c r="EM850" s="51"/>
      <c r="EN850" s="51"/>
      <c r="EO850" s="51"/>
      <c r="EP850" s="51"/>
      <c r="EQ850" s="51"/>
      <c r="ER850" s="51"/>
      <c r="ES850" s="51"/>
      <c r="ET850" s="51"/>
      <c r="EU850" s="51"/>
      <c r="EV850" s="51"/>
      <c r="EW850" s="51"/>
      <c r="EX850" s="51"/>
      <c r="EY850" s="51"/>
      <c r="EZ850" s="51"/>
      <c r="FA850" s="51"/>
      <c r="FB850" s="51"/>
      <c r="FC850" s="51"/>
      <c r="FD850" s="51"/>
      <c r="FE850" s="51"/>
      <c r="FF850" s="51"/>
      <c r="FG850" s="51"/>
      <c r="FH850" s="51"/>
      <c r="FI850" s="51"/>
      <c r="FJ850" s="51"/>
      <c r="FK850" s="51"/>
      <c r="FL850" s="51"/>
      <c r="FM850" s="51"/>
      <c r="FN850" s="51"/>
      <c r="FO850" s="51"/>
      <c r="FP850" s="51"/>
      <c r="FQ850" s="51"/>
      <c r="FR850" s="51"/>
      <c r="FS850" s="51"/>
      <c r="FT850" s="51"/>
      <c r="FU850" s="51"/>
      <c r="FV850" s="51"/>
      <c r="FW850" s="51"/>
      <c r="FX850" s="51"/>
      <c r="FY850" s="51"/>
      <c r="FZ850" s="51"/>
      <c r="GA850" s="51"/>
      <c r="GB850" s="51"/>
      <c r="GC850" s="51"/>
      <c r="GD850" s="51"/>
      <c r="GE850" s="51"/>
      <c r="GF850" s="51"/>
      <c r="GG850" s="51"/>
      <c r="GH850" s="51"/>
      <c r="GI850" s="51"/>
      <c r="GJ850" s="51"/>
      <c r="GK850" s="51"/>
      <c r="GL850" s="51"/>
      <c r="GM850" s="51"/>
      <c r="GN850" s="51"/>
      <c r="GO850" s="51"/>
      <c r="GP850" s="51"/>
      <c r="GQ850" s="51"/>
      <c r="GR850" s="51"/>
      <c r="GS850" s="51"/>
      <c r="GT850" s="51"/>
      <c r="GU850" s="51"/>
      <c r="GV850" s="51"/>
      <c r="GW850" s="51"/>
      <c r="GX850" s="51"/>
      <c r="GY850" s="51"/>
      <c r="GZ850" s="51"/>
      <c r="HA850" s="51"/>
      <c r="HB850" s="51"/>
      <c r="HC850" s="51"/>
      <c r="HD850" s="51"/>
      <c r="HE850" s="51"/>
      <c r="HF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1"/>
      <c r="BZ851" s="51"/>
      <c r="CA851" s="51"/>
      <c r="CB851" s="51"/>
      <c r="CC851" s="51"/>
      <c r="CD851" s="51"/>
      <c r="CE851" s="51"/>
      <c r="CF851" s="51"/>
      <c r="CG851" s="51"/>
      <c r="CH851" s="51"/>
      <c r="CI851" s="51"/>
      <c r="CJ851" s="51"/>
      <c r="CK851" s="51"/>
      <c r="CL851" s="51"/>
      <c r="CM851" s="51"/>
      <c r="CN851" s="51"/>
      <c r="CO851" s="51"/>
      <c r="CP851" s="51"/>
      <c r="CQ851" s="51"/>
      <c r="CR851" s="51"/>
      <c r="CS851" s="51"/>
      <c r="CT851" s="51"/>
      <c r="CU851" s="51"/>
      <c r="CV851" s="51"/>
      <c r="CW851" s="51"/>
      <c r="CX851" s="51"/>
      <c r="CY851" s="51"/>
      <c r="CZ851" s="51"/>
      <c r="DA851" s="51"/>
      <c r="DB851" s="51"/>
      <c r="DC851" s="51"/>
      <c r="DD851" s="51"/>
      <c r="DE851" s="51"/>
      <c r="DF851" s="51"/>
      <c r="DG851" s="51"/>
      <c r="DH851" s="51"/>
      <c r="DI851" s="51"/>
      <c r="DJ851" s="51"/>
      <c r="DK851" s="51"/>
      <c r="DL851" s="51"/>
      <c r="DM851" s="51"/>
      <c r="DN851" s="51"/>
      <c r="DO851" s="51"/>
      <c r="DP851" s="51"/>
      <c r="DQ851" s="51"/>
      <c r="DR851" s="51"/>
      <c r="DS851" s="51"/>
      <c r="DT851" s="51"/>
      <c r="DU851" s="51"/>
      <c r="DV851" s="51"/>
      <c r="DW851" s="51"/>
      <c r="DX851" s="51"/>
      <c r="DY851" s="51"/>
      <c r="DZ851" s="51"/>
      <c r="EA851" s="51"/>
      <c r="EB851" s="51"/>
      <c r="EC851" s="51"/>
      <c r="ED851" s="51"/>
      <c r="EE851" s="51"/>
      <c r="EF851" s="51"/>
      <c r="EG851" s="51"/>
      <c r="EH851" s="51"/>
      <c r="EI851" s="51"/>
      <c r="EJ851" s="51"/>
      <c r="EK851" s="51"/>
      <c r="EL851" s="51"/>
      <c r="EM851" s="51"/>
      <c r="EN851" s="51"/>
      <c r="EO851" s="51"/>
      <c r="EP851" s="51"/>
      <c r="EQ851" s="51"/>
      <c r="ER851" s="51"/>
      <c r="ES851" s="51"/>
      <c r="ET851" s="51"/>
      <c r="EU851" s="51"/>
      <c r="EV851" s="51"/>
      <c r="EW851" s="51"/>
      <c r="EX851" s="51"/>
      <c r="EY851" s="51"/>
      <c r="EZ851" s="51"/>
      <c r="FA851" s="51"/>
      <c r="FB851" s="51"/>
      <c r="FC851" s="51"/>
      <c r="FD851" s="51"/>
      <c r="FE851" s="51"/>
      <c r="FF851" s="51"/>
      <c r="FG851" s="51"/>
      <c r="FH851" s="51"/>
      <c r="FI851" s="51"/>
      <c r="FJ851" s="51"/>
      <c r="FK851" s="51"/>
      <c r="FL851" s="51"/>
      <c r="FM851" s="51"/>
      <c r="FN851" s="51"/>
      <c r="FO851" s="51"/>
      <c r="FP851" s="51"/>
      <c r="FQ851" s="51"/>
      <c r="FR851" s="51"/>
      <c r="FS851" s="51"/>
      <c r="FT851" s="51"/>
      <c r="FU851" s="51"/>
      <c r="FV851" s="51"/>
      <c r="FW851" s="51"/>
      <c r="FX851" s="51"/>
      <c r="FY851" s="51"/>
      <c r="FZ851" s="51"/>
      <c r="GA851" s="51"/>
      <c r="GB851" s="51"/>
      <c r="GC851" s="51"/>
      <c r="GD851" s="51"/>
      <c r="GE851" s="51"/>
      <c r="GF851" s="51"/>
      <c r="GG851" s="51"/>
      <c r="GH851" s="51"/>
      <c r="GI851" s="51"/>
      <c r="GJ851" s="51"/>
      <c r="GK851" s="51"/>
      <c r="GL851" s="51"/>
      <c r="GM851" s="51"/>
      <c r="GN851" s="51"/>
      <c r="GO851" s="51"/>
      <c r="GP851" s="51"/>
      <c r="GQ851" s="51"/>
      <c r="GR851" s="51"/>
      <c r="GS851" s="51"/>
      <c r="GT851" s="51"/>
      <c r="GU851" s="51"/>
      <c r="GV851" s="51"/>
      <c r="GW851" s="51"/>
      <c r="GX851" s="51"/>
      <c r="GY851" s="51"/>
      <c r="GZ851" s="51"/>
      <c r="HA851" s="51"/>
      <c r="HB851" s="51"/>
      <c r="HC851" s="51"/>
      <c r="HD851" s="51"/>
      <c r="HE851" s="51"/>
      <c r="HF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c r="BZ852" s="51"/>
      <c r="CA852" s="51"/>
      <c r="CB852" s="51"/>
      <c r="CC852" s="51"/>
      <c r="CD852" s="51"/>
      <c r="CE852" s="51"/>
      <c r="CF852" s="51"/>
      <c r="CG852" s="51"/>
      <c r="CH852" s="51"/>
      <c r="CI852" s="51"/>
      <c r="CJ852" s="51"/>
      <c r="CK852" s="51"/>
      <c r="CL852" s="51"/>
      <c r="CM852" s="51"/>
      <c r="CN852" s="51"/>
      <c r="CO852" s="51"/>
      <c r="CP852" s="51"/>
      <c r="CQ852" s="51"/>
      <c r="CR852" s="51"/>
      <c r="CS852" s="51"/>
      <c r="CT852" s="51"/>
      <c r="CU852" s="51"/>
      <c r="CV852" s="51"/>
      <c r="CW852" s="51"/>
      <c r="CX852" s="51"/>
      <c r="CY852" s="51"/>
      <c r="CZ852" s="51"/>
      <c r="DA852" s="51"/>
      <c r="DB852" s="51"/>
      <c r="DC852" s="51"/>
      <c r="DD852" s="51"/>
      <c r="DE852" s="51"/>
      <c r="DF852" s="51"/>
      <c r="DG852" s="51"/>
      <c r="DH852" s="51"/>
      <c r="DI852" s="51"/>
      <c r="DJ852" s="51"/>
      <c r="DK852" s="51"/>
      <c r="DL852" s="51"/>
      <c r="DM852" s="51"/>
      <c r="DN852" s="51"/>
      <c r="DO852" s="51"/>
      <c r="DP852" s="51"/>
      <c r="DQ852" s="51"/>
      <c r="DR852" s="51"/>
      <c r="DS852" s="51"/>
      <c r="DT852" s="51"/>
      <c r="DU852" s="51"/>
      <c r="DV852" s="51"/>
      <c r="DW852" s="51"/>
      <c r="DX852" s="51"/>
      <c r="DY852" s="51"/>
      <c r="DZ852" s="51"/>
      <c r="EA852" s="51"/>
      <c r="EB852" s="51"/>
      <c r="EC852" s="51"/>
      <c r="ED852" s="51"/>
      <c r="EE852" s="51"/>
      <c r="EF852" s="51"/>
      <c r="EG852" s="51"/>
      <c r="EH852" s="51"/>
      <c r="EI852" s="51"/>
      <c r="EJ852" s="51"/>
      <c r="EK852" s="51"/>
      <c r="EL852" s="51"/>
      <c r="EM852" s="51"/>
      <c r="EN852" s="51"/>
      <c r="EO852" s="51"/>
      <c r="EP852" s="51"/>
      <c r="EQ852" s="51"/>
      <c r="ER852" s="51"/>
      <c r="ES852" s="51"/>
      <c r="ET852" s="51"/>
      <c r="EU852" s="51"/>
      <c r="EV852" s="51"/>
      <c r="EW852" s="51"/>
      <c r="EX852" s="51"/>
      <c r="EY852" s="51"/>
      <c r="EZ852" s="51"/>
      <c r="FA852" s="51"/>
      <c r="FB852" s="51"/>
      <c r="FC852" s="51"/>
      <c r="FD852" s="51"/>
      <c r="FE852" s="51"/>
      <c r="FF852" s="51"/>
      <c r="FG852" s="51"/>
      <c r="FH852" s="51"/>
      <c r="FI852" s="51"/>
      <c r="FJ852" s="51"/>
      <c r="FK852" s="51"/>
      <c r="FL852" s="51"/>
      <c r="FM852" s="51"/>
      <c r="FN852" s="51"/>
      <c r="FO852" s="51"/>
      <c r="FP852" s="51"/>
      <c r="FQ852" s="51"/>
      <c r="FR852" s="51"/>
      <c r="FS852" s="51"/>
      <c r="FT852" s="51"/>
      <c r="FU852" s="51"/>
      <c r="FV852" s="51"/>
      <c r="FW852" s="51"/>
      <c r="FX852" s="51"/>
      <c r="FY852" s="51"/>
      <c r="FZ852" s="51"/>
      <c r="GA852" s="51"/>
      <c r="GB852" s="51"/>
      <c r="GC852" s="51"/>
      <c r="GD852" s="51"/>
      <c r="GE852" s="51"/>
      <c r="GF852" s="51"/>
      <c r="GG852" s="51"/>
      <c r="GH852" s="51"/>
      <c r="GI852" s="51"/>
      <c r="GJ852" s="51"/>
      <c r="GK852" s="51"/>
      <c r="GL852" s="51"/>
      <c r="GM852" s="51"/>
      <c r="GN852" s="51"/>
      <c r="GO852" s="51"/>
      <c r="GP852" s="51"/>
      <c r="GQ852" s="51"/>
      <c r="GR852" s="51"/>
      <c r="GS852" s="51"/>
      <c r="GT852" s="51"/>
      <c r="GU852" s="51"/>
      <c r="GV852" s="51"/>
      <c r="GW852" s="51"/>
      <c r="GX852" s="51"/>
      <c r="GY852" s="51"/>
      <c r="GZ852" s="51"/>
      <c r="HA852" s="51"/>
      <c r="HB852" s="51"/>
      <c r="HC852" s="51"/>
      <c r="HD852" s="51"/>
      <c r="HE852" s="51"/>
      <c r="HF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c r="BZ853" s="51"/>
      <c r="CA853" s="51"/>
      <c r="CB853" s="51"/>
      <c r="CC853" s="51"/>
      <c r="CD853" s="51"/>
      <c r="CE853" s="51"/>
      <c r="CF853" s="51"/>
      <c r="CG853" s="51"/>
      <c r="CH853" s="51"/>
      <c r="CI853" s="51"/>
      <c r="CJ853" s="51"/>
      <c r="CK853" s="51"/>
      <c r="CL853" s="51"/>
      <c r="CM853" s="51"/>
      <c r="CN853" s="51"/>
      <c r="CO853" s="51"/>
      <c r="CP853" s="51"/>
      <c r="CQ853" s="51"/>
      <c r="CR853" s="51"/>
      <c r="CS853" s="51"/>
      <c r="CT853" s="51"/>
      <c r="CU853" s="51"/>
      <c r="CV853" s="51"/>
      <c r="CW853" s="51"/>
      <c r="CX853" s="51"/>
      <c r="CY853" s="51"/>
      <c r="CZ853" s="51"/>
      <c r="DA853" s="51"/>
      <c r="DB853" s="51"/>
      <c r="DC853" s="51"/>
      <c r="DD853" s="51"/>
      <c r="DE853" s="51"/>
      <c r="DF853" s="51"/>
      <c r="DG853" s="51"/>
      <c r="DH853" s="51"/>
      <c r="DI853" s="51"/>
      <c r="DJ853" s="51"/>
      <c r="DK853" s="51"/>
      <c r="DL853" s="51"/>
      <c r="DM853" s="51"/>
      <c r="DN853" s="51"/>
      <c r="DO853" s="51"/>
      <c r="DP853" s="51"/>
      <c r="DQ853" s="51"/>
      <c r="DR853" s="51"/>
      <c r="DS853" s="51"/>
      <c r="DT853" s="51"/>
      <c r="DU853" s="51"/>
      <c r="DV853" s="51"/>
      <c r="DW853" s="51"/>
      <c r="DX853" s="51"/>
      <c r="DY853" s="51"/>
      <c r="DZ853" s="51"/>
      <c r="EA853" s="51"/>
      <c r="EB853" s="51"/>
      <c r="EC853" s="51"/>
      <c r="ED853" s="51"/>
      <c r="EE853" s="51"/>
      <c r="EF853" s="51"/>
      <c r="EG853" s="51"/>
      <c r="EH853" s="51"/>
      <c r="EI853" s="51"/>
      <c r="EJ853" s="51"/>
      <c r="EK853" s="51"/>
      <c r="EL853" s="51"/>
      <c r="EM853" s="51"/>
      <c r="EN853" s="51"/>
      <c r="EO853" s="51"/>
      <c r="EP853" s="51"/>
      <c r="EQ853" s="51"/>
      <c r="ER853" s="51"/>
      <c r="ES853" s="51"/>
      <c r="ET853" s="51"/>
      <c r="EU853" s="51"/>
      <c r="EV853" s="51"/>
      <c r="EW853" s="51"/>
      <c r="EX853" s="51"/>
      <c r="EY853" s="51"/>
      <c r="EZ853" s="51"/>
      <c r="FA853" s="51"/>
      <c r="FB853" s="51"/>
      <c r="FC853" s="51"/>
      <c r="FD853" s="51"/>
      <c r="FE853" s="51"/>
      <c r="FF853" s="51"/>
      <c r="FG853" s="51"/>
      <c r="FH853" s="51"/>
      <c r="FI853" s="51"/>
      <c r="FJ853" s="51"/>
      <c r="FK853" s="51"/>
      <c r="FL853" s="51"/>
      <c r="FM853" s="51"/>
      <c r="FN853" s="51"/>
      <c r="FO853" s="51"/>
      <c r="FP853" s="51"/>
      <c r="FQ853" s="51"/>
      <c r="FR853" s="51"/>
      <c r="FS853" s="51"/>
      <c r="FT853" s="51"/>
      <c r="FU853" s="51"/>
      <c r="FV853" s="51"/>
      <c r="FW853" s="51"/>
      <c r="FX853" s="51"/>
      <c r="FY853" s="51"/>
      <c r="FZ853" s="51"/>
      <c r="GA853" s="51"/>
      <c r="GB853" s="51"/>
      <c r="GC853" s="51"/>
      <c r="GD853" s="51"/>
      <c r="GE853" s="51"/>
      <c r="GF853" s="51"/>
      <c r="GG853" s="51"/>
      <c r="GH853" s="51"/>
      <c r="GI853" s="51"/>
      <c r="GJ853" s="51"/>
      <c r="GK853" s="51"/>
      <c r="GL853" s="51"/>
      <c r="GM853" s="51"/>
      <c r="GN853" s="51"/>
      <c r="GO853" s="51"/>
      <c r="GP853" s="51"/>
      <c r="GQ853" s="51"/>
      <c r="GR853" s="51"/>
      <c r="GS853" s="51"/>
      <c r="GT853" s="51"/>
      <c r="GU853" s="51"/>
      <c r="GV853" s="51"/>
      <c r="GW853" s="51"/>
      <c r="GX853" s="51"/>
      <c r="GY853" s="51"/>
      <c r="GZ853" s="51"/>
      <c r="HA853" s="51"/>
      <c r="HB853" s="51"/>
      <c r="HC853" s="51"/>
      <c r="HD853" s="51"/>
      <c r="HE853" s="51"/>
      <c r="HF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c r="BZ854" s="51"/>
      <c r="CA854" s="51"/>
      <c r="CB854" s="51"/>
      <c r="CC854" s="51"/>
      <c r="CD854" s="51"/>
      <c r="CE854" s="51"/>
      <c r="CF854" s="51"/>
      <c r="CG854" s="51"/>
      <c r="CH854" s="51"/>
      <c r="CI854" s="51"/>
      <c r="CJ854" s="51"/>
      <c r="CK854" s="51"/>
      <c r="CL854" s="51"/>
      <c r="CM854" s="51"/>
      <c r="CN854" s="51"/>
      <c r="CO854" s="51"/>
      <c r="CP854" s="51"/>
      <c r="CQ854" s="51"/>
      <c r="CR854" s="51"/>
      <c r="CS854" s="51"/>
      <c r="CT854" s="51"/>
      <c r="CU854" s="51"/>
      <c r="CV854" s="51"/>
      <c r="CW854" s="51"/>
      <c r="CX854" s="51"/>
      <c r="CY854" s="51"/>
      <c r="CZ854" s="51"/>
      <c r="DA854" s="51"/>
      <c r="DB854" s="51"/>
      <c r="DC854" s="51"/>
      <c r="DD854" s="51"/>
      <c r="DE854" s="51"/>
      <c r="DF854" s="51"/>
      <c r="DG854" s="51"/>
      <c r="DH854" s="51"/>
      <c r="DI854" s="51"/>
      <c r="DJ854" s="51"/>
      <c r="DK854" s="51"/>
      <c r="DL854" s="51"/>
      <c r="DM854" s="51"/>
      <c r="DN854" s="51"/>
      <c r="DO854" s="51"/>
      <c r="DP854" s="51"/>
      <c r="DQ854" s="51"/>
      <c r="DR854" s="51"/>
      <c r="DS854" s="51"/>
      <c r="DT854" s="51"/>
      <c r="DU854" s="51"/>
      <c r="DV854" s="51"/>
      <c r="DW854" s="51"/>
      <c r="DX854" s="51"/>
      <c r="DY854" s="51"/>
      <c r="DZ854" s="51"/>
      <c r="EA854" s="51"/>
      <c r="EB854" s="51"/>
      <c r="EC854" s="51"/>
      <c r="ED854" s="51"/>
      <c r="EE854" s="51"/>
      <c r="EF854" s="51"/>
      <c r="EG854" s="51"/>
      <c r="EH854" s="51"/>
      <c r="EI854" s="51"/>
      <c r="EJ854" s="51"/>
      <c r="EK854" s="51"/>
      <c r="EL854" s="51"/>
      <c r="EM854" s="51"/>
      <c r="EN854" s="51"/>
      <c r="EO854" s="51"/>
      <c r="EP854" s="51"/>
      <c r="EQ854" s="51"/>
      <c r="ER854" s="51"/>
      <c r="ES854" s="51"/>
      <c r="ET854" s="51"/>
      <c r="EU854" s="51"/>
      <c r="EV854" s="51"/>
      <c r="EW854" s="51"/>
      <c r="EX854" s="51"/>
      <c r="EY854" s="51"/>
      <c r="EZ854" s="51"/>
      <c r="FA854" s="51"/>
      <c r="FB854" s="51"/>
      <c r="FC854" s="51"/>
      <c r="FD854" s="51"/>
      <c r="FE854" s="51"/>
      <c r="FF854" s="51"/>
      <c r="FG854" s="51"/>
      <c r="FH854" s="51"/>
      <c r="FI854" s="51"/>
      <c r="FJ854" s="51"/>
      <c r="FK854" s="51"/>
      <c r="FL854" s="51"/>
      <c r="FM854" s="51"/>
      <c r="FN854" s="51"/>
      <c r="FO854" s="51"/>
      <c r="FP854" s="51"/>
      <c r="FQ854" s="51"/>
      <c r="FR854" s="51"/>
      <c r="FS854" s="51"/>
      <c r="FT854" s="51"/>
      <c r="FU854" s="51"/>
      <c r="FV854" s="51"/>
      <c r="FW854" s="51"/>
      <c r="FX854" s="51"/>
      <c r="FY854" s="51"/>
      <c r="FZ854" s="51"/>
      <c r="GA854" s="51"/>
      <c r="GB854" s="51"/>
      <c r="GC854" s="51"/>
      <c r="GD854" s="51"/>
      <c r="GE854" s="51"/>
      <c r="GF854" s="51"/>
      <c r="GG854" s="51"/>
      <c r="GH854" s="51"/>
      <c r="GI854" s="51"/>
      <c r="GJ854" s="51"/>
      <c r="GK854" s="51"/>
      <c r="GL854" s="51"/>
      <c r="GM854" s="51"/>
      <c r="GN854" s="51"/>
      <c r="GO854" s="51"/>
      <c r="GP854" s="51"/>
      <c r="GQ854" s="51"/>
      <c r="GR854" s="51"/>
      <c r="GS854" s="51"/>
      <c r="GT854" s="51"/>
      <c r="GU854" s="51"/>
      <c r="GV854" s="51"/>
      <c r="GW854" s="51"/>
      <c r="GX854" s="51"/>
      <c r="GY854" s="51"/>
      <c r="GZ854" s="51"/>
      <c r="HA854" s="51"/>
      <c r="HB854" s="51"/>
      <c r="HC854" s="51"/>
      <c r="HD854" s="51"/>
      <c r="HE854" s="51"/>
      <c r="HF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c r="BZ855" s="51"/>
      <c r="CA855" s="51"/>
      <c r="CB855" s="51"/>
      <c r="CC855" s="51"/>
      <c r="CD855" s="51"/>
      <c r="CE855" s="51"/>
      <c r="CF855" s="51"/>
      <c r="CG855" s="51"/>
      <c r="CH855" s="51"/>
      <c r="CI855" s="51"/>
      <c r="CJ855" s="51"/>
      <c r="CK855" s="51"/>
      <c r="CL855" s="51"/>
      <c r="CM855" s="51"/>
      <c r="CN855" s="51"/>
      <c r="CO855" s="51"/>
      <c r="CP855" s="51"/>
      <c r="CQ855" s="51"/>
      <c r="CR855" s="51"/>
      <c r="CS855" s="51"/>
      <c r="CT855" s="51"/>
      <c r="CU855" s="51"/>
      <c r="CV855" s="51"/>
      <c r="CW855" s="51"/>
      <c r="CX855" s="51"/>
      <c r="CY855" s="51"/>
      <c r="CZ855" s="51"/>
      <c r="DA855" s="51"/>
      <c r="DB855" s="51"/>
      <c r="DC855" s="51"/>
      <c r="DD855" s="51"/>
      <c r="DE855" s="51"/>
      <c r="DF855" s="51"/>
      <c r="DG855" s="51"/>
      <c r="DH855" s="51"/>
      <c r="DI855" s="51"/>
      <c r="DJ855" s="51"/>
      <c r="DK855" s="51"/>
      <c r="DL855" s="51"/>
      <c r="DM855" s="51"/>
      <c r="DN855" s="51"/>
      <c r="DO855" s="51"/>
      <c r="DP855" s="51"/>
      <c r="DQ855" s="51"/>
      <c r="DR855" s="51"/>
      <c r="DS855" s="51"/>
      <c r="DT855" s="51"/>
      <c r="DU855" s="51"/>
      <c r="DV855" s="51"/>
      <c r="DW855" s="51"/>
      <c r="DX855" s="51"/>
      <c r="DY855" s="51"/>
      <c r="DZ855" s="51"/>
      <c r="EA855" s="51"/>
      <c r="EB855" s="51"/>
      <c r="EC855" s="51"/>
      <c r="ED855" s="51"/>
      <c r="EE855" s="51"/>
      <c r="EF855" s="51"/>
      <c r="EG855" s="51"/>
      <c r="EH855" s="51"/>
      <c r="EI855" s="51"/>
      <c r="EJ855" s="51"/>
      <c r="EK855" s="51"/>
      <c r="EL855" s="51"/>
      <c r="EM855" s="51"/>
      <c r="EN855" s="51"/>
      <c r="EO855" s="51"/>
      <c r="EP855" s="51"/>
      <c r="EQ855" s="51"/>
      <c r="ER855" s="51"/>
      <c r="ES855" s="51"/>
      <c r="ET855" s="51"/>
      <c r="EU855" s="51"/>
      <c r="EV855" s="51"/>
      <c r="EW855" s="51"/>
      <c r="EX855" s="51"/>
      <c r="EY855" s="51"/>
      <c r="EZ855" s="51"/>
      <c r="FA855" s="51"/>
      <c r="FB855" s="51"/>
      <c r="FC855" s="51"/>
      <c r="FD855" s="51"/>
      <c r="FE855" s="51"/>
      <c r="FF855" s="51"/>
      <c r="FG855" s="51"/>
      <c r="FH855" s="51"/>
      <c r="FI855" s="51"/>
      <c r="FJ855" s="51"/>
      <c r="FK855" s="51"/>
      <c r="FL855" s="51"/>
      <c r="FM855" s="51"/>
      <c r="FN855" s="51"/>
      <c r="FO855" s="51"/>
      <c r="FP855" s="51"/>
      <c r="FQ855" s="51"/>
      <c r="FR855" s="51"/>
      <c r="FS855" s="51"/>
      <c r="FT855" s="51"/>
      <c r="FU855" s="51"/>
      <c r="FV855" s="51"/>
      <c r="FW855" s="51"/>
      <c r="FX855" s="51"/>
      <c r="FY855" s="51"/>
      <c r="FZ855" s="51"/>
      <c r="GA855" s="51"/>
      <c r="GB855" s="51"/>
      <c r="GC855" s="51"/>
      <c r="GD855" s="51"/>
      <c r="GE855" s="51"/>
      <c r="GF855" s="51"/>
      <c r="GG855" s="51"/>
      <c r="GH855" s="51"/>
      <c r="GI855" s="51"/>
      <c r="GJ855" s="51"/>
      <c r="GK855" s="51"/>
      <c r="GL855" s="51"/>
      <c r="GM855" s="51"/>
      <c r="GN855" s="51"/>
      <c r="GO855" s="51"/>
      <c r="GP855" s="51"/>
      <c r="GQ855" s="51"/>
      <c r="GR855" s="51"/>
      <c r="GS855" s="51"/>
      <c r="GT855" s="51"/>
      <c r="GU855" s="51"/>
      <c r="GV855" s="51"/>
      <c r="GW855" s="51"/>
      <c r="GX855" s="51"/>
      <c r="GY855" s="51"/>
      <c r="GZ855" s="51"/>
      <c r="HA855" s="51"/>
      <c r="HB855" s="51"/>
      <c r="HC855" s="51"/>
      <c r="HD855" s="51"/>
      <c r="HE855" s="51"/>
      <c r="HF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c r="BZ856" s="51"/>
      <c r="CA856" s="51"/>
      <c r="CB856" s="51"/>
      <c r="CC856" s="51"/>
      <c r="CD856" s="51"/>
      <c r="CE856" s="51"/>
      <c r="CF856" s="51"/>
      <c r="CG856" s="51"/>
      <c r="CH856" s="51"/>
      <c r="CI856" s="51"/>
      <c r="CJ856" s="51"/>
      <c r="CK856" s="51"/>
      <c r="CL856" s="51"/>
      <c r="CM856" s="51"/>
      <c r="CN856" s="51"/>
      <c r="CO856" s="51"/>
      <c r="CP856" s="51"/>
      <c r="CQ856" s="51"/>
      <c r="CR856" s="51"/>
      <c r="CS856" s="51"/>
      <c r="CT856" s="51"/>
      <c r="CU856" s="51"/>
      <c r="CV856" s="51"/>
      <c r="CW856" s="51"/>
      <c r="CX856" s="51"/>
      <c r="CY856" s="51"/>
      <c r="CZ856" s="51"/>
      <c r="DA856" s="51"/>
      <c r="DB856" s="51"/>
      <c r="DC856" s="51"/>
      <c r="DD856" s="51"/>
      <c r="DE856" s="51"/>
      <c r="DF856" s="51"/>
      <c r="DG856" s="51"/>
      <c r="DH856" s="51"/>
      <c r="DI856" s="51"/>
      <c r="DJ856" s="51"/>
      <c r="DK856" s="51"/>
      <c r="DL856" s="51"/>
      <c r="DM856" s="51"/>
      <c r="DN856" s="51"/>
      <c r="DO856" s="51"/>
      <c r="DP856" s="51"/>
      <c r="DQ856" s="51"/>
      <c r="DR856" s="51"/>
      <c r="DS856" s="51"/>
      <c r="DT856" s="51"/>
      <c r="DU856" s="51"/>
      <c r="DV856" s="51"/>
      <c r="DW856" s="51"/>
      <c r="DX856" s="51"/>
      <c r="DY856" s="51"/>
      <c r="DZ856" s="51"/>
      <c r="EA856" s="51"/>
      <c r="EB856" s="51"/>
      <c r="EC856" s="51"/>
      <c r="ED856" s="51"/>
      <c r="EE856" s="51"/>
      <c r="EF856" s="51"/>
      <c r="EG856" s="51"/>
      <c r="EH856" s="51"/>
      <c r="EI856" s="51"/>
      <c r="EJ856" s="51"/>
      <c r="EK856" s="51"/>
      <c r="EL856" s="51"/>
      <c r="EM856" s="51"/>
      <c r="EN856" s="51"/>
      <c r="EO856" s="51"/>
      <c r="EP856" s="51"/>
      <c r="EQ856" s="51"/>
      <c r="ER856" s="51"/>
      <c r="ES856" s="51"/>
      <c r="ET856" s="51"/>
      <c r="EU856" s="51"/>
      <c r="EV856" s="51"/>
      <c r="EW856" s="51"/>
      <c r="EX856" s="51"/>
      <c r="EY856" s="51"/>
      <c r="EZ856" s="51"/>
      <c r="FA856" s="51"/>
      <c r="FB856" s="51"/>
      <c r="FC856" s="51"/>
      <c r="FD856" s="51"/>
      <c r="FE856" s="51"/>
      <c r="FF856" s="51"/>
      <c r="FG856" s="51"/>
      <c r="FH856" s="51"/>
      <c r="FI856" s="51"/>
      <c r="FJ856" s="51"/>
      <c r="FK856" s="51"/>
      <c r="FL856" s="51"/>
      <c r="FM856" s="51"/>
      <c r="FN856" s="51"/>
      <c r="FO856" s="51"/>
      <c r="FP856" s="51"/>
      <c r="FQ856" s="51"/>
      <c r="FR856" s="51"/>
      <c r="FS856" s="51"/>
      <c r="FT856" s="51"/>
      <c r="FU856" s="51"/>
      <c r="FV856" s="51"/>
      <c r="FW856" s="51"/>
      <c r="FX856" s="51"/>
      <c r="FY856" s="51"/>
      <c r="FZ856" s="51"/>
      <c r="GA856" s="51"/>
      <c r="GB856" s="51"/>
      <c r="GC856" s="51"/>
      <c r="GD856" s="51"/>
      <c r="GE856" s="51"/>
      <c r="GF856" s="51"/>
      <c r="GG856" s="51"/>
      <c r="GH856" s="51"/>
      <c r="GI856" s="51"/>
      <c r="GJ856" s="51"/>
      <c r="GK856" s="51"/>
      <c r="GL856" s="51"/>
      <c r="GM856" s="51"/>
      <c r="GN856" s="51"/>
      <c r="GO856" s="51"/>
      <c r="GP856" s="51"/>
      <c r="GQ856" s="51"/>
      <c r="GR856" s="51"/>
      <c r="GS856" s="51"/>
      <c r="GT856" s="51"/>
      <c r="GU856" s="51"/>
      <c r="GV856" s="51"/>
      <c r="GW856" s="51"/>
      <c r="GX856" s="51"/>
      <c r="GY856" s="51"/>
      <c r="GZ856" s="51"/>
      <c r="HA856" s="51"/>
      <c r="HB856" s="51"/>
      <c r="HC856" s="51"/>
      <c r="HD856" s="51"/>
      <c r="HE856" s="51"/>
      <c r="HF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c r="BZ857" s="51"/>
      <c r="CA857" s="51"/>
      <c r="CB857" s="51"/>
      <c r="CC857" s="51"/>
      <c r="CD857" s="51"/>
      <c r="CE857" s="51"/>
      <c r="CF857" s="51"/>
      <c r="CG857" s="51"/>
      <c r="CH857" s="51"/>
      <c r="CI857" s="51"/>
      <c r="CJ857" s="51"/>
      <c r="CK857" s="51"/>
      <c r="CL857" s="51"/>
      <c r="CM857" s="51"/>
      <c r="CN857" s="51"/>
      <c r="CO857" s="51"/>
      <c r="CP857" s="51"/>
      <c r="CQ857" s="51"/>
      <c r="CR857" s="51"/>
      <c r="CS857" s="51"/>
      <c r="CT857" s="51"/>
      <c r="CU857" s="51"/>
      <c r="CV857" s="51"/>
      <c r="CW857" s="51"/>
      <c r="CX857" s="51"/>
      <c r="CY857" s="51"/>
      <c r="CZ857" s="51"/>
      <c r="DA857" s="51"/>
      <c r="DB857" s="51"/>
      <c r="DC857" s="51"/>
      <c r="DD857" s="51"/>
      <c r="DE857" s="51"/>
      <c r="DF857" s="51"/>
      <c r="DG857" s="51"/>
      <c r="DH857" s="51"/>
      <c r="DI857" s="51"/>
      <c r="DJ857" s="51"/>
      <c r="DK857" s="51"/>
      <c r="DL857" s="51"/>
      <c r="DM857" s="51"/>
      <c r="DN857" s="51"/>
      <c r="DO857" s="51"/>
      <c r="DP857" s="51"/>
      <c r="DQ857" s="51"/>
      <c r="DR857" s="51"/>
      <c r="DS857" s="51"/>
      <c r="DT857" s="51"/>
      <c r="DU857" s="51"/>
      <c r="DV857" s="51"/>
      <c r="DW857" s="51"/>
      <c r="DX857" s="51"/>
      <c r="DY857" s="51"/>
      <c r="DZ857" s="51"/>
      <c r="EA857" s="51"/>
      <c r="EB857" s="51"/>
      <c r="EC857" s="51"/>
      <c r="ED857" s="51"/>
      <c r="EE857" s="51"/>
      <c r="EF857" s="51"/>
      <c r="EG857" s="51"/>
      <c r="EH857" s="51"/>
      <c r="EI857" s="51"/>
      <c r="EJ857" s="51"/>
      <c r="EK857" s="51"/>
      <c r="EL857" s="51"/>
      <c r="EM857" s="51"/>
      <c r="EN857" s="51"/>
      <c r="EO857" s="51"/>
      <c r="EP857" s="51"/>
      <c r="EQ857" s="51"/>
      <c r="ER857" s="51"/>
      <c r="ES857" s="51"/>
      <c r="ET857" s="51"/>
      <c r="EU857" s="51"/>
      <c r="EV857" s="51"/>
      <c r="EW857" s="51"/>
      <c r="EX857" s="51"/>
      <c r="EY857" s="51"/>
      <c r="EZ857" s="51"/>
      <c r="FA857" s="51"/>
      <c r="FB857" s="51"/>
      <c r="FC857" s="51"/>
      <c r="FD857" s="51"/>
      <c r="FE857" s="51"/>
      <c r="FF857" s="51"/>
      <c r="FG857" s="51"/>
      <c r="FH857" s="51"/>
      <c r="FI857" s="51"/>
      <c r="FJ857" s="51"/>
      <c r="FK857" s="51"/>
      <c r="FL857" s="51"/>
      <c r="FM857" s="51"/>
      <c r="FN857" s="51"/>
      <c r="FO857" s="51"/>
      <c r="FP857" s="51"/>
      <c r="FQ857" s="51"/>
      <c r="FR857" s="51"/>
      <c r="FS857" s="51"/>
      <c r="FT857" s="51"/>
      <c r="FU857" s="51"/>
      <c r="FV857" s="51"/>
      <c r="FW857" s="51"/>
      <c r="FX857" s="51"/>
      <c r="FY857" s="51"/>
      <c r="FZ857" s="51"/>
      <c r="GA857" s="51"/>
      <c r="GB857" s="51"/>
      <c r="GC857" s="51"/>
      <c r="GD857" s="51"/>
      <c r="GE857" s="51"/>
      <c r="GF857" s="51"/>
      <c r="GG857" s="51"/>
      <c r="GH857" s="51"/>
      <c r="GI857" s="51"/>
      <c r="GJ857" s="51"/>
      <c r="GK857" s="51"/>
      <c r="GL857" s="51"/>
      <c r="GM857" s="51"/>
      <c r="GN857" s="51"/>
      <c r="GO857" s="51"/>
      <c r="GP857" s="51"/>
      <c r="GQ857" s="51"/>
      <c r="GR857" s="51"/>
      <c r="GS857" s="51"/>
      <c r="GT857" s="51"/>
      <c r="GU857" s="51"/>
      <c r="GV857" s="51"/>
      <c r="GW857" s="51"/>
      <c r="GX857" s="51"/>
      <c r="GY857" s="51"/>
      <c r="GZ857" s="51"/>
      <c r="HA857" s="51"/>
      <c r="HB857" s="51"/>
      <c r="HC857" s="51"/>
      <c r="HD857" s="51"/>
      <c r="HE857" s="51"/>
      <c r="HF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c r="BZ858" s="51"/>
      <c r="CA858" s="51"/>
      <c r="CB858" s="51"/>
      <c r="CC858" s="51"/>
      <c r="CD858" s="51"/>
      <c r="CE858" s="51"/>
      <c r="CF858" s="51"/>
      <c r="CG858" s="51"/>
      <c r="CH858" s="51"/>
      <c r="CI858" s="51"/>
      <c r="CJ858" s="51"/>
      <c r="CK858" s="51"/>
      <c r="CL858" s="51"/>
      <c r="CM858" s="51"/>
      <c r="CN858" s="51"/>
      <c r="CO858" s="51"/>
      <c r="CP858" s="51"/>
      <c r="CQ858" s="51"/>
      <c r="CR858" s="51"/>
      <c r="CS858" s="51"/>
      <c r="CT858" s="51"/>
      <c r="CU858" s="51"/>
      <c r="CV858" s="51"/>
      <c r="CW858" s="51"/>
      <c r="CX858" s="51"/>
      <c r="CY858" s="51"/>
      <c r="CZ858" s="51"/>
      <c r="DA858" s="51"/>
      <c r="DB858" s="51"/>
      <c r="DC858" s="51"/>
      <c r="DD858" s="51"/>
      <c r="DE858" s="51"/>
      <c r="DF858" s="51"/>
      <c r="DG858" s="51"/>
      <c r="DH858" s="51"/>
      <c r="DI858" s="51"/>
      <c r="DJ858" s="51"/>
      <c r="DK858" s="51"/>
      <c r="DL858" s="51"/>
      <c r="DM858" s="51"/>
      <c r="DN858" s="51"/>
      <c r="DO858" s="51"/>
      <c r="DP858" s="51"/>
      <c r="DQ858" s="51"/>
      <c r="DR858" s="51"/>
      <c r="DS858" s="51"/>
      <c r="DT858" s="51"/>
      <c r="DU858" s="51"/>
      <c r="DV858" s="51"/>
      <c r="DW858" s="51"/>
      <c r="DX858" s="51"/>
      <c r="DY858" s="51"/>
      <c r="DZ858" s="51"/>
      <c r="EA858" s="51"/>
      <c r="EB858" s="51"/>
      <c r="EC858" s="51"/>
      <c r="ED858" s="51"/>
      <c r="EE858" s="51"/>
      <c r="EF858" s="51"/>
      <c r="EG858" s="51"/>
      <c r="EH858" s="51"/>
      <c r="EI858" s="51"/>
      <c r="EJ858" s="51"/>
      <c r="EK858" s="51"/>
      <c r="EL858" s="51"/>
      <c r="EM858" s="51"/>
      <c r="EN858" s="51"/>
      <c r="EO858" s="51"/>
      <c r="EP858" s="51"/>
      <c r="EQ858" s="51"/>
      <c r="ER858" s="51"/>
      <c r="ES858" s="51"/>
      <c r="ET858" s="51"/>
      <c r="EU858" s="51"/>
      <c r="EV858" s="51"/>
      <c r="EW858" s="51"/>
      <c r="EX858" s="51"/>
      <c r="EY858" s="51"/>
      <c r="EZ858" s="51"/>
      <c r="FA858" s="51"/>
      <c r="FB858" s="51"/>
      <c r="FC858" s="51"/>
      <c r="FD858" s="51"/>
      <c r="FE858" s="51"/>
      <c r="FF858" s="51"/>
      <c r="FG858" s="51"/>
      <c r="FH858" s="51"/>
      <c r="FI858" s="51"/>
      <c r="FJ858" s="51"/>
      <c r="FK858" s="51"/>
      <c r="FL858" s="51"/>
      <c r="FM858" s="51"/>
      <c r="FN858" s="51"/>
      <c r="FO858" s="51"/>
      <c r="FP858" s="51"/>
      <c r="FQ858" s="51"/>
      <c r="FR858" s="51"/>
      <c r="FS858" s="51"/>
      <c r="FT858" s="51"/>
      <c r="FU858" s="51"/>
      <c r="FV858" s="51"/>
      <c r="FW858" s="51"/>
      <c r="FX858" s="51"/>
      <c r="FY858" s="51"/>
      <c r="FZ858" s="51"/>
      <c r="GA858" s="51"/>
      <c r="GB858" s="51"/>
      <c r="GC858" s="51"/>
      <c r="GD858" s="51"/>
      <c r="GE858" s="51"/>
      <c r="GF858" s="51"/>
      <c r="GG858" s="51"/>
      <c r="GH858" s="51"/>
      <c r="GI858" s="51"/>
      <c r="GJ858" s="51"/>
      <c r="GK858" s="51"/>
      <c r="GL858" s="51"/>
      <c r="GM858" s="51"/>
      <c r="GN858" s="51"/>
      <c r="GO858" s="51"/>
      <c r="GP858" s="51"/>
      <c r="GQ858" s="51"/>
      <c r="GR858" s="51"/>
      <c r="GS858" s="51"/>
      <c r="GT858" s="51"/>
      <c r="GU858" s="51"/>
      <c r="GV858" s="51"/>
      <c r="GW858" s="51"/>
      <c r="GX858" s="51"/>
      <c r="GY858" s="51"/>
      <c r="GZ858" s="51"/>
      <c r="HA858" s="51"/>
      <c r="HB858" s="51"/>
      <c r="HC858" s="51"/>
      <c r="HD858" s="51"/>
      <c r="HE858" s="51"/>
      <c r="HF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1"/>
      <c r="BZ859" s="51"/>
      <c r="CA859" s="51"/>
      <c r="CB859" s="51"/>
      <c r="CC859" s="51"/>
      <c r="CD859" s="51"/>
      <c r="CE859" s="51"/>
      <c r="CF859" s="51"/>
      <c r="CG859" s="51"/>
      <c r="CH859" s="51"/>
      <c r="CI859" s="51"/>
      <c r="CJ859" s="51"/>
      <c r="CK859" s="51"/>
      <c r="CL859" s="51"/>
      <c r="CM859" s="51"/>
      <c r="CN859" s="51"/>
      <c r="CO859" s="51"/>
      <c r="CP859" s="51"/>
      <c r="CQ859" s="51"/>
      <c r="CR859" s="51"/>
      <c r="CS859" s="51"/>
      <c r="CT859" s="51"/>
      <c r="CU859" s="51"/>
      <c r="CV859" s="51"/>
      <c r="CW859" s="51"/>
      <c r="CX859" s="51"/>
      <c r="CY859" s="51"/>
      <c r="CZ859" s="51"/>
      <c r="DA859" s="51"/>
      <c r="DB859" s="51"/>
      <c r="DC859" s="51"/>
      <c r="DD859" s="51"/>
      <c r="DE859" s="51"/>
      <c r="DF859" s="51"/>
      <c r="DG859" s="51"/>
      <c r="DH859" s="51"/>
      <c r="DI859" s="51"/>
      <c r="DJ859" s="51"/>
      <c r="DK859" s="51"/>
      <c r="DL859" s="51"/>
      <c r="DM859" s="51"/>
      <c r="DN859" s="51"/>
      <c r="DO859" s="51"/>
      <c r="DP859" s="51"/>
      <c r="DQ859" s="51"/>
      <c r="DR859" s="51"/>
      <c r="DS859" s="51"/>
      <c r="DT859" s="51"/>
      <c r="DU859" s="51"/>
      <c r="DV859" s="51"/>
      <c r="DW859" s="51"/>
      <c r="DX859" s="51"/>
      <c r="DY859" s="51"/>
      <c r="DZ859" s="51"/>
      <c r="EA859" s="51"/>
      <c r="EB859" s="51"/>
      <c r="EC859" s="51"/>
      <c r="ED859" s="51"/>
      <c r="EE859" s="51"/>
      <c r="EF859" s="51"/>
      <c r="EG859" s="51"/>
      <c r="EH859" s="51"/>
      <c r="EI859" s="51"/>
      <c r="EJ859" s="51"/>
      <c r="EK859" s="51"/>
      <c r="EL859" s="51"/>
      <c r="EM859" s="51"/>
      <c r="EN859" s="51"/>
      <c r="EO859" s="51"/>
      <c r="EP859" s="51"/>
      <c r="EQ859" s="51"/>
      <c r="ER859" s="51"/>
      <c r="ES859" s="51"/>
      <c r="ET859" s="51"/>
      <c r="EU859" s="51"/>
      <c r="EV859" s="51"/>
      <c r="EW859" s="51"/>
      <c r="EX859" s="51"/>
      <c r="EY859" s="51"/>
      <c r="EZ859" s="51"/>
      <c r="FA859" s="51"/>
      <c r="FB859" s="51"/>
      <c r="FC859" s="51"/>
      <c r="FD859" s="51"/>
      <c r="FE859" s="51"/>
      <c r="FF859" s="51"/>
      <c r="FG859" s="51"/>
      <c r="FH859" s="51"/>
      <c r="FI859" s="51"/>
      <c r="FJ859" s="51"/>
      <c r="FK859" s="51"/>
      <c r="FL859" s="51"/>
      <c r="FM859" s="51"/>
      <c r="FN859" s="51"/>
      <c r="FO859" s="51"/>
      <c r="FP859" s="51"/>
      <c r="FQ859" s="51"/>
      <c r="FR859" s="51"/>
      <c r="FS859" s="51"/>
      <c r="FT859" s="51"/>
      <c r="FU859" s="51"/>
      <c r="FV859" s="51"/>
      <c r="FW859" s="51"/>
      <c r="FX859" s="51"/>
      <c r="FY859" s="51"/>
      <c r="FZ859" s="51"/>
      <c r="GA859" s="51"/>
      <c r="GB859" s="51"/>
      <c r="GC859" s="51"/>
      <c r="GD859" s="51"/>
      <c r="GE859" s="51"/>
      <c r="GF859" s="51"/>
      <c r="GG859" s="51"/>
      <c r="GH859" s="51"/>
      <c r="GI859" s="51"/>
      <c r="GJ859" s="51"/>
      <c r="GK859" s="51"/>
      <c r="GL859" s="51"/>
      <c r="GM859" s="51"/>
      <c r="GN859" s="51"/>
      <c r="GO859" s="51"/>
      <c r="GP859" s="51"/>
      <c r="GQ859" s="51"/>
      <c r="GR859" s="51"/>
      <c r="GS859" s="51"/>
      <c r="GT859" s="51"/>
      <c r="GU859" s="51"/>
      <c r="GV859" s="51"/>
      <c r="GW859" s="51"/>
      <c r="GX859" s="51"/>
      <c r="GY859" s="51"/>
      <c r="GZ859" s="51"/>
      <c r="HA859" s="51"/>
      <c r="HB859" s="51"/>
      <c r="HC859" s="51"/>
      <c r="HD859" s="51"/>
      <c r="HE859" s="51"/>
      <c r="HF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c r="BZ860" s="51"/>
      <c r="CA860" s="51"/>
      <c r="CB860" s="51"/>
      <c r="CC860" s="51"/>
      <c r="CD860" s="51"/>
      <c r="CE860" s="51"/>
      <c r="CF860" s="51"/>
      <c r="CG860" s="51"/>
      <c r="CH860" s="51"/>
      <c r="CI860" s="51"/>
      <c r="CJ860" s="51"/>
      <c r="CK860" s="51"/>
      <c r="CL860" s="51"/>
      <c r="CM860" s="51"/>
      <c r="CN860" s="51"/>
      <c r="CO860" s="51"/>
      <c r="CP860" s="51"/>
      <c r="CQ860" s="51"/>
      <c r="CR860" s="51"/>
      <c r="CS860" s="51"/>
      <c r="CT860" s="51"/>
      <c r="CU860" s="51"/>
      <c r="CV860" s="51"/>
      <c r="CW860" s="51"/>
      <c r="CX860" s="51"/>
      <c r="CY860" s="51"/>
      <c r="CZ860" s="51"/>
      <c r="DA860" s="51"/>
      <c r="DB860" s="51"/>
      <c r="DC860" s="51"/>
      <c r="DD860" s="51"/>
      <c r="DE860" s="51"/>
      <c r="DF860" s="51"/>
      <c r="DG860" s="51"/>
      <c r="DH860" s="51"/>
      <c r="DI860" s="51"/>
      <c r="DJ860" s="51"/>
      <c r="DK860" s="51"/>
      <c r="DL860" s="51"/>
      <c r="DM860" s="51"/>
      <c r="DN860" s="51"/>
      <c r="DO860" s="51"/>
      <c r="DP860" s="51"/>
      <c r="DQ860" s="51"/>
      <c r="DR860" s="51"/>
      <c r="DS860" s="51"/>
      <c r="DT860" s="51"/>
      <c r="DU860" s="51"/>
      <c r="DV860" s="51"/>
      <c r="DW860" s="51"/>
      <c r="DX860" s="51"/>
      <c r="DY860" s="51"/>
      <c r="DZ860" s="51"/>
      <c r="EA860" s="51"/>
      <c r="EB860" s="51"/>
      <c r="EC860" s="51"/>
      <c r="ED860" s="51"/>
      <c r="EE860" s="51"/>
      <c r="EF860" s="51"/>
      <c r="EG860" s="51"/>
      <c r="EH860" s="51"/>
      <c r="EI860" s="51"/>
      <c r="EJ860" s="51"/>
      <c r="EK860" s="51"/>
      <c r="EL860" s="51"/>
      <c r="EM860" s="51"/>
      <c r="EN860" s="51"/>
      <c r="EO860" s="51"/>
      <c r="EP860" s="51"/>
      <c r="EQ860" s="51"/>
      <c r="ER860" s="51"/>
      <c r="ES860" s="51"/>
      <c r="ET860" s="51"/>
      <c r="EU860" s="51"/>
      <c r="EV860" s="51"/>
      <c r="EW860" s="51"/>
      <c r="EX860" s="51"/>
      <c r="EY860" s="51"/>
      <c r="EZ860" s="51"/>
      <c r="FA860" s="51"/>
      <c r="FB860" s="51"/>
      <c r="FC860" s="51"/>
      <c r="FD860" s="51"/>
      <c r="FE860" s="51"/>
      <c r="FF860" s="51"/>
      <c r="FG860" s="51"/>
      <c r="FH860" s="51"/>
      <c r="FI860" s="51"/>
      <c r="FJ860" s="51"/>
      <c r="FK860" s="51"/>
      <c r="FL860" s="51"/>
      <c r="FM860" s="51"/>
      <c r="FN860" s="51"/>
      <c r="FO860" s="51"/>
      <c r="FP860" s="51"/>
      <c r="FQ860" s="51"/>
      <c r="FR860" s="51"/>
      <c r="FS860" s="51"/>
      <c r="FT860" s="51"/>
      <c r="FU860" s="51"/>
      <c r="FV860" s="51"/>
      <c r="FW860" s="51"/>
      <c r="FX860" s="51"/>
      <c r="FY860" s="51"/>
      <c r="FZ860" s="51"/>
      <c r="GA860" s="51"/>
      <c r="GB860" s="51"/>
      <c r="GC860" s="51"/>
      <c r="GD860" s="51"/>
      <c r="GE860" s="51"/>
      <c r="GF860" s="51"/>
      <c r="GG860" s="51"/>
      <c r="GH860" s="51"/>
      <c r="GI860" s="51"/>
      <c r="GJ860" s="51"/>
      <c r="GK860" s="51"/>
      <c r="GL860" s="51"/>
      <c r="GM860" s="51"/>
      <c r="GN860" s="51"/>
      <c r="GO860" s="51"/>
      <c r="GP860" s="51"/>
      <c r="GQ860" s="51"/>
      <c r="GR860" s="51"/>
      <c r="GS860" s="51"/>
      <c r="GT860" s="51"/>
      <c r="GU860" s="51"/>
      <c r="GV860" s="51"/>
      <c r="GW860" s="51"/>
      <c r="GX860" s="51"/>
      <c r="GY860" s="51"/>
      <c r="GZ860" s="51"/>
      <c r="HA860" s="51"/>
      <c r="HB860" s="51"/>
      <c r="HC860" s="51"/>
      <c r="HD860" s="51"/>
      <c r="HE860" s="51"/>
      <c r="HF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c r="BZ861" s="51"/>
      <c r="CA861" s="51"/>
      <c r="CB861" s="51"/>
      <c r="CC861" s="51"/>
      <c r="CD861" s="51"/>
      <c r="CE861" s="51"/>
      <c r="CF861" s="51"/>
      <c r="CG861" s="51"/>
      <c r="CH861" s="51"/>
      <c r="CI861" s="51"/>
      <c r="CJ861" s="51"/>
      <c r="CK861" s="51"/>
      <c r="CL861" s="51"/>
      <c r="CM861" s="51"/>
      <c r="CN861" s="51"/>
      <c r="CO861" s="51"/>
      <c r="CP861" s="51"/>
      <c r="CQ861" s="51"/>
      <c r="CR861" s="51"/>
      <c r="CS861" s="51"/>
      <c r="CT861" s="51"/>
      <c r="CU861" s="51"/>
      <c r="CV861" s="51"/>
      <c r="CW861" s="51"/>
      <c r="CX861" s="51"/>
      <c r="CY861" s="51"/>
      <c r="CZ861" s="51"/>
      <c r="DA861" s="51"/>
      <c r="DB861" s="51"/>
      <c r="DC861" s="51"/>
      <c r="DD861" s="51"/>
      <c r="DE861" s="51"/>
      <c r="DF861" s="51"/>
      <c r="DG861" s="51"/>
      <c r="DH861" s="51"/>
      <c r="DI861" s="51"/>
      <c r="DJ861" s="51"/>
      <c r="DK861" s="51"/>
      <c r="DL861" s="51"/>
      <c r="DM861" s="51"/>
      <c r="DN861" s="51"/>
      <c r="DO861" s="51"/>
      <c r="DP861" s="51"/>
      <c r="DQ861" s="51"/>
      <c r="DR861" s="51"/>
      <c r="DS861" s="51"/>
      <c r="DT861" s="51"/>
      <c r="DU861" s="51"/>
      <c r="DV861" s="51"/>
      <c r="DW861" s="51"/>
      <c r="DX861" s="51"/>
      <c r="DY861" s="51"/>
      <c r="DZ861" s="51"/>
      <c r="EA861" s="51"/>
      <c r="EB861" s="51"/>
      <c r="EC861" s="51"/>
      <c r="ED861" s="51"/>
      <c r="EE861" s="51"/>
      <c r="EF861" s="51"/>
      <c r="EG861" s="51"/>
      <c r="EH861" s="51"/>
      <c r="EI861" s="51"/>
      <c r="EJ861" s="51"/>
      <c r="EK861" s="51"/>
      <c r="EL861" s="51"/>
      <c r="EM861" s="51"/>
      <c r="EN861" s="51"/>
      <c r="EO861" s="51"/>
      <c r="EP861" s="51"/>
      <c r="EQ861" s="51"/>
      <c r="ER861" s="51"/>
      <c r="ES861" s="51"/>
      <c r="ET861" s="51"/>
      <c r="EU861" s="51"/>
      <c r="EV861" s="51"/>
      <c r="EW861" s="51"/>
      <c r="EX861" s="51"/>
      <c r="EY861" s="51"/>
      <c r="EZ861" s="51"/>
      <c r="FA861" s="51"/>
      <c r="FB861" s="51"/>
      <c r="FC861" s="51"/>
      <c r="FD861" s="51"/>
      <c r="FE861" s="51"/>
      <c r="FF861" s="51"/>
      <c r="FG861" s="51"/>
      <c r="FH861" s="51"/>
      <c r="FI861" s="51"/>
      <c r="FJ861" s="51"/>
      <c r="FK861" s="51"/>
      <c r="FL861" s="51"/>
      <c r="FM861" s="51"/>
      <c r="FN861" s="51"/>
      <c r="FO861" s="51"/>
      <c r="FP861" s="51"/>
      <c r="FQ861" s="51"/>
      <c r="FR861" s="51"/>
      <c r="FS861" s="51"/>
      <c r="FT861" s="51"/>
      <c r="FU861" s="51"/>
      <c r="FV861" s="51"/>
      <c r="FW861" s="51"/>
      <c r="FX861" s="51"/>
      <c r="FY861" s="51"/>
      <c r="FZ861" s="51"/>
      <c r="GA861" s="51"/>
      <c r="GB861" s="51"/>
      <c r="GC861" s="51"/>
      <c r="GD861" s="51"/>
      <c r="GE861" s="51"/>
      <c r="GF861" s="51"/>
      <c r="GG861" s="51"/>
      <c r="GH861" s="51"/>
      <c r="GI861" s="51"/>
      <c r="GJ861" s="51"/>
      <c r="GK861" s="51"/>
      <c r="GL861" s="51"/>
      <c r="GM861" s="51"/>
      <c r="GN861" s="51"/>
      <c r="GO861" s="51"/>
      <c r="GP861" s="51"/>
      <c r="GQ861" s="51"/>
      <c r="GR861" s="51"/>
      <c r="GS861" s="51"/>
      <c r="GT861" s="51"/>
      <c r="GU861" s="51"/>
      <c r="GV861" s="51"/>
      <c r="GW861" s="51"/>
      <c r="GX861" s="51"/>
      <c r="GY861" s="51"/>
      <c r="GZ861" s="51"/>
      <c r="HA861" s="51"/>
      <c r="HB861" s="51"/>
      <c r="HC861" s="51"/>
      <c r="HD861" s="51"/>
      <c r="HE861" s="51"/>
      <c r="HF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c r="BZ862" s="51"/>
      <c r="CA862" s="51"/>
      <c r="CB862" s="51"/>
      <c r="CC862" s="51"/>
      <c r="CD862" s="51"/>
      <c r="CE862" s="51"/>
      <c r="CF862" s="51"/>
      <c r="CG862" s="51"/>
      <c r="CH862" s="51"/>
      <c r="CI862" s="51"/>
      <c r="CJ862" s="51"/>
      <c r="CK862" s="51"/>
      <c r="CL862" s="51"/>
      <c r="CM862" s="51"/>
      <c r="CN862" s="51"/>
      <c r="CO862" s="51"/>
      <c r="CP862" s="51"/>
      <c r="CQ862" s="51"/>
      <c r="CR862" s="51"/>
      <c r="CS862" s="51"/>
      <c r="CT862" s="51"/>
      <c r="CU862" s="51"/>
      <c r="CV862" s="51"/>
      <c r="CW862" s="51"/>
      <c r="CX862" s="51"/>
      <c r="CY862" s="51"/>
      <c r="CZ862" s="51"/>
      <c r="DA862" s="51"/>
      <c r="DB862" s="51"/>
      <c r="DC862" s="51"/>
      <c r="DD862" s="51"/>
      <c r="DE862" s="51"/>
      <c r="DF862" s="51"/>
      <c r="DG862" s="51"/>
      <c r="DH862" s="51"/>
      <c r="DI862" s="51"/>
      <c r="DJ862" s="51"/>
      <c r="DK862" s="51"/>
      <c r="DL862" s="51"/>
      <c r="DM862" s="51"/>
      <c r="DN862" s="51"/>
      <c r="DO862" s="51"/>
      <c r="DP862" s="51"/>
      <c r="DQ862" s="51"/>
      <c r="DR862" s="51"/>
      <c r="DS862" s="51"/>
      <c r="DT862" s="51"/>
      <c r="DU862" s="51"/>
      <c r="DV862" s="51"/>
      <c r="DW862" s="51"/>
      <c r="DX862" s="51"/>
      <c r="DY862" s="51"/>
      <c r="DZ862" s="51"/>
      <c r="EA862" s="51"/>
      <c r="EB862" s="51"/>
      <c r="EC862" s="51"/>
      <c r="ED862" s="51"/>
      <c r="EE862" s="51"/>
      <c r="EF862" s="51"/>
      <c r="EG862" s="51"/>
      <c r="EH862" s="51"/>
      <c r="EI862" s="51"/>
      <c r="EJ862" s="51"/>
      <c r="EK862" s="51"/>
      <c r="EL862" s="51"/>
      <c r="EM862" s="51"/>
      <c r="EN862" s="51"/>
      <c r="EO862" s="51"/>
      <c r="EP862" s="51"/>
      <c r="EQ862" s="51"/>
      <c r="ER862" s="51"/>
      <c r="ES862" s="51"/>
      <c r="ET862" s="51"/>
      <c r="EU862" s="51"/>
      <c r="EV862" s="51"/>
      <c r="EW862" s="51"/>
      <c r="EX862" s="51"/>
      <c r="EY862" s="51"/>
      <c r="EZ862" s="51"/>
      <c r="FA862" s="51"/>
      <c r="FB862" s="51"/>
      <c r="FC862" s="51"/>
      <c r="FD862" s="51"/>
      <c r="FE862" s="51"/>
      <c r="FF862" s="51"/>
      <c r="FG862" s="51"/>
      <c r="FH862" s="51"/>
      <c r="FI862" s="51"/>
      <c r="FJ862" s="51"/>
      <c r="FK862" s="51"/>
      <c r="FL862" s="51"/>
      <c r="FM862" s="51"/>
      <c r="FN862" s="51"/>
      <c r="FO862" s="51"/>
      <c r="FP862" s="51"/>
      <c r="FQ862" s="51"/>
      <c r="FR862" s="51"/>
      <c r="FS862" s="51"/>
      <c r="FT862" s="51"/>
      <c r="FU862" s="51"/>
      <c r="FV862" s="51"/>
      <c r="FW862" s="51"/>
      <c r="FX862" s="51"/>
      <c r="FY862" s="51"/>
      <c r="FZ862" s="51"/>
      <c r="GA862" s="51"/>
      <c r="GB862" s="51"/>
      <c r="GC862" s="51"/>
      <c r="GD862" s="51"/>
      <c r="GE862" s="51"/>
      <c r="GF862" s="51"/>
      <c r="GG862" s="51"/>
      <c r="GH862" s="51"/>
      <c r="GI862" s="51"/>
      <c r="GJ862" s="51"/>
      <c r="GK862" s="51"/>
      <c r="GL862" s="51"/>
      <c r="GM862" s="51"/>
      <c r="GN862" s="51"/>
      <c r="GO862" s="51"/>
      <c r="GP862" s="51"/>
      <c r="GQ862" s="51"/>
      <c r="GR862" s="51"/>
      <c r="GS862" s="51"/>
      <c r="GT862" s="51"/>
      <c r="GU862" s="51"/>
      <c r="GV862" s="51"/>
      <c r="GW862" s="51"/>
      <c r="GX862" s="51"/>
      <c r="GY862" s="51"/>
      <c r="GZ862" s="51"/>
      <c r="HA862" s="51"/>
      <c r="HB862" s="51"/>
      <c r="HC862" s="51"/>
      <c r="HD862" s="51"/>
      <c r="HE862" s="51"/>
      <c r="HF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c r="BZ863" s="51"/>
      <c r="CA863" s="51"/>
      <c r="CB863" s="51"/>
      <c r="CC863" s="51"/>
      <c r="CD863" s="51"/>
      <c r="CE863" s="51"/>
      <c r="CF863" s="51"/>
      <c r="CG863" s="51"/>
      <c r="CH863" s="51"/>
      <c r="CI863" s="51"/>
      <c r="CJ863" s="51"/>
      <c r="CK863" s="51"/>
      <c r="CL863" s="51"/>
      <c r="CM863" s="51"/>
      <c r="CN863" s="51"/>
      <c r="CO863" s="51"/>
      <c r="CP863" s="51"/>
      <c r="CQ863" s="51"/>
      <c r="CR863" s="51"/>
      <c r="CS863" s="51"/>
      <c r="CT863" s="51"/>
      <c r="CU863" s="51"/>
      <c r="CV863" s="51"/>
      <c r="CW863" s="51"/>
      <c r="CX863" s="51"/>
      <c r="CY863" s="51"/>
      <c r="CZ863" s="51"/>
      <c r="DA863" s="51"/>
      <c r="DB863" s="51"/>
      <c r="DC863" s="51"/>
      <c r="DD863" s="51"/>
      <c r="DE863" s="51"/>
      <c r="DF863" s="51"/>
      <c r="DG863" s="51"/>
      <c r="DH863" s="51"/>
      <c r="DI863" s="51"/>
      <c r="DJ863" s="51"/>
      <c r="DK863" s="51"/>
      <c r="DL863" s="51"/>
      <c r="DM863" s="51"/>
      <c r="DN863" s="51"/>
      <c r="DO863" s="51"/>
      <c r="DP863" s="51"/>
      <c r="DQ863" s="51"/>
      <c r="DR863" s="51"/>
      <c r="DS863" s="51"/>
      <c r="DT863" s="51"/>
      <c r="DU863" s="51"/>
      <c r="DV863" s="51"/>
      <c r="DW863" s="51"/>
      <c r="DX863" s="51"/>
      <c r="DY863" s="51"/>
      <c r="DZ863" s="51"/>
      <c r="EA863" s="51"/>
      <c r="EB863" s="51"/>
      <c r="EC863" s="51"/>
      <c r="ED863" s="51"/>
      <c r="EE863" s="51"/>
      <c r="EF863" s="51"/>
      <c r="EG863" s="51"/>
      <c r="EH863" s="51"/>
      <c r="EI863" s="51"/>
      <c r="EJ863" s="51"/>
      <c r="EK863" s="51"/>
      <c r="EL863" s="51"/>
      <c r="EM863" s="51"/>
      <c r="EN863" s="51"/>
      <c r="EO863" s="51"/>
      <c r="EP863" s="51"/>
      <c r="EQ863" s="51"/>
      <c r="ER863" s="51"/>
      <c r="ES863" s="51"/>
      <c r="ET863" s="51"/>
      <c r="EU863" s="51"/>
      <c r="EV863" s="51"/>
      <c r="EW863" s="51"/>
      <c r="EX863" s="51"/>
      <c r="EY863" s="51"/>
      <c r="EZ863" s="51"/>
      <c r="FA863" s="51"/>
      <c r="FB863" s="51"/>
      <c r="FC863" s="51"/>
      <c r="FD863" s="51"/>
      <c r="FE863" s="51"/>
      <c r="FF863" s="51"/>
      <c r="FG863" s="51"/>
      <c r="FH863" s="51"/>
      <c r="FI863" s="51"/>
      <c r="FJ863" s="51"/>
      <c r="FK863" s="51"/>
      <c r="FL863" s="51"/>
      <c r="FM863" s="51"/>
      <c r="FN863" s="51"/>
      <c r="FO863" s="51"/>
      <c r="FP863" s="51"/>
      <c r="FQ863" s="51"/>
      <c r="FR863" s="51"/>
      <c r="FS863" s="51"/>
      <c r="FT863" s="51"/>
      <c r="FU863" s="51"/>
      <c r="FV863" s="51"/>
      <c r="FW863" s="51"/>
      <c r="FX863" s="51"/>
      <c r="FY863" s="51"/>
      <c r="FZ863" s="51"/>
      <c r="GA863" s="51"/>
      <c r="GB863" s="51"/>
      <c r="GC863" s="51"/>
      <c r="GD863" s="51"/>
      <c r="GE863" s="51"/>
      <c r="GF863" s="51"/>
      <c r="GG863" s="51"/>
      <c r="GH863" s="51"/>
      <c r="GI863" s="51"/>
      <c r="GJ863" s="51"/>
      <c r="GK863" s="51"/>
      <c r="GL863" s="51"/>
      <c r="GM863" s="51"/>
      <c r="GN863" s="51"/>
      <c r="GO863" s="51"/>
      <c r="GP863" s="51"/>
      <c r="GQ863" s="51"/>
      <c r="GR863" s="51"/>
      <c r="GS863" s="51"/>
      <c r="GT863" s="51"/>
      <c r="GU863" s="51"/>
      <c r="GV863" s="51"/>
      <c r="GW863" s="51"/>
      <c r="GX863" s="51"/>
      <c r="GY863" s="51"/>
      <c r="GZ863" s="51"/>
      <c r="HA863" s="51"/>
      <c r="HB863" s="51"/>
      <c r="HC863" s="51"/>
      <c r="HD863" s="51"/>
      <c r="HE863" s="51"/>
      <c r="HF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c r="BZ864" s="51"/>
      <c r="CA864" s="51"/>
      <c r="CB864" s="51"/>
      <c r="CC864" s="51"/>
      <c r="CD864" s="51"/>
      <c r="CE864" s="51"/>
      <c r="CF864" s="51"/>
      <c r="CG864" s="51"/>
      <c r="CH864" s="51"/>
      <c r="CI864" s="51"/>
      <c r="CJ864" s="51"/>
      <c r="CK864" s="51"/>
      <c r="CL864" s="51"/>
      <c r="CM864" s="51"/>
      <c r="CN864" s="51"/>
      <c r="CO864" s="51"/>
      <c r="CP864" s="51"/>
      <c r="CQ864" s="51"/>
      <c r="CR864" s="51"/>
      <c r="CS864" s="51"/>
      <c r="CT864" s="51"/>
      <c r="CU864" s="51"/>
      <c r="CV864" s="51"/>
      <c r="CW864" s="51"/>
      <c r="CX864" s="51"/>
      <c r="CY864" s="51"/>
      <c r="CZ864" s="51"/>
      <c r="DA864" s="51"/>
      <c r="DB864" s="51"/>
      <c r="DC864" s="51"/>
      <c r="DD864" s="51"/>
      <c r="DE864" s="51"/>
      <c r="DF864" s="51"/>
      <c r="DG864" s="51"/>
      <c r="DH864" s="51"/>
      <c r="DI864" s="51"/>
      <c r="DJ864" s="51"/>
      <c r="DK864" s="51"/>
      <c r="DL864" s="51"/>
      <c r="DM864" s="51"/>
      <c r="DN864" s="51"/>
      <c r="DO864" s="51"/>
      <c r="DP864" s="51"/>
      <c r="DQ864" s="51"/>
      <c r="DR864" s="51"/>
      <c r="DS864" s="51"/>
      <c r="DT864" s="51"/>
      <c r="DU864" s="51"/>
      <c r="DV864" s="51"/>
      <c r="DW864" s="51"/>
      <c r="DX864" s="51"/>
      <c r="DY864" s="51"/>
      <c r="DZ864" s="51"/>
      <c r="EA864" s="51"/>
      <c r="EB864" s="51"/>
      <c r="EC864" s="51"/>
      <c r="ED864" s="51"/>
      <c r="EE864" s="51"/>
      <c r="EF864" s="51"/>
      <c r="EG864" s="51"/>
      <c r="EH864" s="51"/>
      <c r="EI864" s="51"/>
      <c r="EJ864" s="51"/>
      <c r="EK864" s="51"/>
      <c r="EL864" s="51"/>
      <c r="EM864" s="51"/>
      <c r="EN864" s="51"/>
      <c r="EO864" s="51"/>
      <c r="EP864" s="51"/>
      <c r="EQ864" s="51"/>
      <c r="ER864" s="51"/>
      <c r="ES864" s="51"/>
      <c r="ET864" s="51"/>
      <c r="EU864" s="51"/>
      <c r="EV864" s="51"/>
      <c r="EW864" s="51"/>
      <c r="EX864" s="51"/>
      <c r="EY864" s="51"/>
      <c r="EZ864" s="51"/>
      <c r="FA864" s="51"/>
      <c r="FB864" s="51"/>
      <c r="FC864" s="51"/>
      <c r="FD864" s="51"/>
      <c r="FE864" s="51"/>
      <c r="FF864" s="51"/>
      <c r="FG864" s="51"/>
      <c r="FH864" s="51"/>
      <c r="FI864" s="51"/>
      <c r="FJ864" s="51"/>
      <c r="FK864" s="51"/>
      <c r="FL864" s="51"/>
      <c r="FM864" s="51"/>
      <c r="FN864" s="51"/>
      <c r="FO864" s="51"/>
      <c r="FP864" s="51"/>
      <c r="FQ864" s="51"/>
      <c r="FR864" s="51"/>
      <c r="FS864" s="51"/>
      <c r="FT864" s="51"/>
      <c r="FU864" s="51"/>
      <c r="FV864" s="51"/>
      <c r="FW864" s="51"/>
      <c r="FX864" s="51"/>
      <c r="FY864" s="51"/>
      <c r="FZ864" s="51"/>
      <c r="GA864" s="51"/>
      <c r="GB864" s="51"/>
      <c r="GC864" s="51"/>
      <c r="GD864" s="51"/>
      <c r="GE864" s="51"/>
      <c r="GF864" s="51"/>
      <c r="GG864" s="51"/>
      <c r="GH864" s="51"/>
      <c r="GI864" s="51"/>
      <c r="GJ864" s="51"/>
      <c r="GK864" s="51"/>
      <c r="GL864" s="51"/>
      <c r="GM864" s="51"/>
      <c r="GN864" s="51"/>
      <c r="GO864" s="51"/>
      <c r="GP864" s="51"/>
      <c r="GQ864" s="51"/>
      <c r="GR864" s="51"/>
      <c r="GS864" s="51"/>
      <c r="GT864" s="51"/>
      <c r="GU864" s="51"/>
      <c r="GV864" s="51"/>
      <c r="GW864" s="51"/>
      <c r="GX864" s="51"/>
      <c r="GY864" s="51"/>
      <c r="GZ864" s="51"/>
      <c r="HA864" s="51"/>
      <c r="HB864" s="51"/>
      <c r="HC864" s="51"/>
      <c r="HD864" s="51"/>
      <c r="HE864" s="51"/>
      <c r="HF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1"/>
      <c r="BZ865" s="51"/>
      <c r="CA865" s="51"/>
      <c r="CB865" s="51"/>
      <c r="CC865" s="51"/>
      <c r="CD865" s="51"/>
      <c r="CE865" s="51"/>
      <c r="CF865" s="51"/>
      <c r="CG865" s="51"/>
      <c r="CH865" s="51"/>
      <c r="CI865" s="51"/>
      <c r="CJ865" s="51"/>
      <c r="CK865" s="51"/>
      <c r="CL865" s="51"/>
      <c r="CM865" s="51"/>
      <c r="CN865" s="51"/>
      <c r="CO865" s="51"/>
      <c r="CP865" s="51"/>
      <c r="CQ865" s="51"/>
      <c r="CR865" s="51"/>
      <c r="CS865" s="51"/>
      <c r="CT865" s="51"/>
      <c r="CU865" s="51"/>
      <c r="CV865" s="51"/>
      <c r="CW865" s="51"/>
      <c r="CX865" s="51"/>
      <c r="CY865" s="51"/>
      <c r="CZ865" s="51"/>
      <c r="DA865" s="51"/>
      <c r="DB865" s="51"/>
      <c r="DC865" s="51"/>
      <c r="DD865" s="51"/>
      <c r="DE865" s="51"/>
      <c r="DF865" s="51"/>
      <c r="DG865" s="51"/>
      <c r="DH865" s="51"/>
      <c r="DI865" s="51"/>
      <c r="DJ865" s="51"/>
      <c r="DK865" s="51"/>
      <c r="DL865" s="51"/>
      <c r="DM865" s="51"/>
      <c r="DN865" s="51"/>
      <c r="DO865" s="51"/>
      <c r="DP865" s="51"/>
      <c r="DQ865" s="51"/>
      <c r="DR865" s="51"/>
      <c r="DS865" s="51"/>
      <c r="DT865" s="51"/>
      <c r="DU865" s="51"/>
      <c r="DV865" s="51"/>
      <c r="DW865" s="51"/>
      <c r="DX865" s="51"/>
      <c r="DY865" s="51"/>
      <c r="DZ865" s="51"/>
      <c r="EA865" s="51"/>
      <c r="EB865" s="51"/>
      <c r="EC865" s="51"/>
      <c r="ED865" s="51"/>
      <c r="EE865" s="51"/>
      <c r="EF865" s="51"/>
      <c r="EG865" s="51"/>
      <c r="EH865" s="51"/>
      <c r="EI865" s="51"/>
      <c r="EJ865" s="51"/>
      <c r="EK865" s="51"/>
      <c r="EL865" s="51"/>
      <c r="EM865" s="51"/>
      <c r="EN865" s="51"/>
      <c r="EO865" s="51"/>
      <c r="EP865" s="51"/>
      <c r="EQ865" s="51"/>
      <c r="ER865" s="51"/>
      <c r="ES865" s="51"/>
      <c r="ET865" s="51"/>
      <c r="EU865" s="51"/>
      <c r="EV865" s="51"/>
      <c r="EW865" s="51"/>
      <c r="EX865" s="51"/>
      <c r="EY865" s="51"/>
      <c r="EZ865" s="51"/>
      <c r="FA865" s="51"/>
      <c r="FB865" s="51"/>
      <c r="FC865" s="51"/>
      <c r="FD865" s="51"/>
      <c r="FE865" s="51"/>
      <c r="FF865" s="51"/>
      <c r="FG865" s="51"/>
      <c r="FH865" s="51"/>
      <c r="FI865" s="51"/>
      <c r="FJ865" s="51"/>
      <c r="FK865" s="51"/>
      <c r="FL865" s="51"/>
      <c r="FM865" s="51"/>
      <c r="FN865" s="51"/>
      <c r="FO865" s="51"/>
      <c r="FP865" s="51"/>
      <c r="FQ865" s="51"/>
      <c r="FR865" s="51"/>
      <c r="FS865" s="51"/>
      <c r="FT865" s="51"/>
      <c r="FU865" s="51"/>
      <c r="FV865" s="51"/>
      <c r="FW865" s="51"/>
      <c r="FX865" s="51"/>
      <c r="FY865" s="51"/>
      <c r="FZ865" s="51"/>
      <c r="GA865" s="51"/>
      <c r="GB865" s="51"/>
      <c r="GC865" s="51"/>
      <c r="GD865" s="51"/>
      <c r="GE865" s="51"/>
      <c r="GF865" s="51"/>
      <c r="GG865" s="51"/>
      <c r="GH865" s="51"/>
      <c r="GI865" s="51"/>
      <c r="GJ865" s="51"/>
      <c r="GK865" s="51"/>
      <c r="GL865" s="51"/>
      <c r="GM865" s="51"/>
      <c r="GN865" s="51"/>
      <c r="GO865" s="51"/>
      <c r="GP865" s="51"/>
      <c r="GQ865" s="51"/>
      <c r="GR865" s="51"/>
      <c r="GS865" s="51"/>
      <c r="GT865" s="51"/>
      <c r="GU865" s="51"/>
      <c r="GV865" s="51"/>
      <c r="GW865" s="51"/>
      <c r="GX865" s="51"/>
      <c r="GY865" s="51"/>
      <c r="GZ865" s="51"/>
      <c r="HA865" s="51"/>
      <c r="HB865" s="51"/>
      <c r="HC865" s="51"/>
      <c r="HD865" s="51"/>
      <c r="HE865" s="51"/>
      <c r="HF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c r="BZ866" s="51"/>
      <c r="CA866" s="51"/>
      <c r="CB866" s="51"/>
      <c r="CC866" s="51"/>
      <c r="CD866" s="51"/>
      <c r="CE866" s="51"/>
      <c r="CF866" s="51"/>
      <c r="CG866" s="51"/>
      <c r="CH866" s="51"/>
      <c r="CI866" s="51"/>
      <c r="CJ866" s="51"/>
      <c r="CK866" s="51"/>
      <c r="CL866" s="51"/>
      <c r="CM866" s="51"/>
      <c r="CN866" s="51"/>
      <c r="CO866" s="51"/>
      <c r="CP866" s="51"/>
      <c r="CQ866" s="51"/>
      <c r="CR866" s="51"/>
      <c r="CS866" s="51"/>
      <c r="CT866" s="51"/>
      <c r="CU866" s="51"/>
      <c r="CV866" s="51"/>
      <c r="CW866" s="51"/>
      <c r="CX866" s="51"/>
      <c r="CY866" s="51"/>
      <c r="CZ866" s="51"/>
      <c r="DA866" s="51"/>
      <c r="DB866" s="51"/>
      <c r="DC866" s="51"/>
      <c r="DD866" s="51"/>
      <c r="DE866" s="51"/>
      <c r="DF866" s="51"/>
      <c r="DG866" s="51"/>
      <c r="DH866" s="51"/>
      <c r="DI866" s="51"/>
      <c r="DJ866" s="51"/>
      <c r="DK866" s="51"/>
      <c r="DL866" s="51"/>
      <c r="DM866" s="51"/>
      <c r="DN866" s="51"/>
      <c r="DO866" s="51"/>
      <c r="DP866" s="51"/>
      <c r="DQ866" s="51"/>
      <c r="DR866" s="51"/>
      <c r="DS866" s="51"/>
      <c r="DT866" s="51"/>
      <c r="DU866" s="51"/>
      <c r="DV866" s="51"/>
      <c r="DW866" s="51"/>
      <c r="DX866" s="51"/>
      <c r="DY866" s="51"/>
      <c r="DZ866" s="51"/>
      <c r="EA866" s="51"/>
      <c r="EB866" s="51"/>
      <c r="EC866" s="51"/>
      <c r="ED866" s="51"/>
      <c r="EE866" s="51"/>
      <c r="EF866" s="51"/>
      <c r="EG866" s="51"/>
      <c r="EH866" s="51"/>
      <c r="EI866" s="51"/>
      <c r="EJ866" s="51"/>
      <c r="EK866" s="51"/>
      <c r="EL866" s="51"/>
      <c r="EM866" s="51"/>
      <c r="EN866" s="51"/>
      <c r="EO866" s="51"/>
      <c r="EP866" s="51"/>
      <c r="EQ866" s="51"/>
      <c r="ER866" s="51"/>
      <c r="ES866" s="51"/>
      <c r="ET866" s="51"/>
      <c r="EU866" s="51"/>
      <c r="EV866" s="51"/>
      <c r="EW866" s="51"/>
      <c r="EX866" s="51"/>
      <c r="EY866" s="51"/>
      <c r="EZ866" s="51"/>
      <c r="FA866" s="51"/>
      <c r="FB866" s="51"/>
      <c r="FC866" s="51"/>
      <c r="FD866" s="51"/>
      <c r="FE866" s="51"/>
      <c r="FF866" s="51"/>
      <c r="FG866" s="51"/>
      <c r="FH866" s="51"/>
      <c r="FI866" s="51"/>
      <c r="FJ866" s="51"/>
      <c r="FK866" s="51"/>
      <c r="FL866" s="51"/>
      <c r="FM866" s="51"/>
      <c r="FN866" s="51"/>
      <c r="FO866" s="51"/>
      <c r="FP866" s="51"/>
      <c r="FQ866" s="51"/>
      <c r="FR866" s="51"/>
      <c r="FS866" s="51"/>
      <c r="FT866" s="51"/>
      <c r="FU866" s="51"/>
      <c r="FV866" s="51"/>
      <c r="FW866" s="51"/>
      <c r="FX866" s="51"/>
      <c r="FY866" s="51"/>
      <c r="FZ866" s="51"/>
      <c r="GA866" s="51"/>
      <c r="GB866" s="51"/>
      <c r="GC866" s="51"/>
      <c r="GD866" s="51"/>
      <c r="GE866" s="51"/>
      <c r="GF866" s="51"/>
      <c r="GG866" s="51"/>
      <c r="GH866" s="51"/>
      <c r="GI866" s="51"/>
      <c r="GJ866" s="51"/>
      <c r="GK866" s="51"/>
      <c r="GL866" s="51"/>
      <c r="GM866" s="51"/>
      <c r="GN866" s="51"/>
      <c r="GO866" s="51"/>
      <c r="GP866" s="51"/>
      <c r="GQ866" s="51"/>
      <c r="GR866" s="51"/>
      <c r="GS866" s="51"/>
      <c r="GT866" s="51"/>
      <c r="GU866" s="51"/>
      <c r="GV866" s="51"/>
      <c r="GW866" s="51"/>
      <c r="GX866" s="51"/>
      <c r="GY866" s="51"/>
      <c r="GZ866" s="51"/>
      <c r="HA866" s="51"/>
      <c r="HB866" s="51"/>
      <c r="HC866" s="51"/>
      <c r="HD866" s="51"/>
      <c r="HE866" s="51"/>
      <c r="HF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c r="BZ867" s="51"/>
      <c r="CA867" s="51"/>
      <c r="CB867" s="51"/>
      <c r="CC867" s="51"/>
      <c r="CD867" s="51"/>
      <c r="CE867" s="51"/>
      <c r="CF867" s="51"/>
      <c r="CG867" s="51"/>
      <c r="CH867" s="51"/>
      <c r="CI867" s="51"/>
      <c r="CJ867" s="51"/>
      <c r="CK867" s="51"/>
      <c r="CL867" s="51"/>
      <c r="CM867" s="51"/>
      <c r="CN867" s="51"/>
      <c r="CO867" s="51"/>
      <c r="CP867" s="51"/>
      <c r="CQ867" s="51"/>
      <c r="CR867" s="51"/>
      <c r="CS867" s="51"/>
      <c r="CT867" s="51"/>
      <c r="CU867" s="51"/>
      <c r="CV867" s="51"/>
      <c r="CW867" s="51"/>
      <c r="CX867" s="51"/>
      <c r="CY867" s="51"/>
      <c r="CZ867" s="51"/>
      <c r="DA867" s="51"/>
      <c r="DB867" s="51"/>
      <c r="DC867" s="51"/>
      <c r="DD867" s="51"/>
      <c r="DE867" s="51"/>
      <c r="DF867" s="51"/>
      <c r="DG867" s="51"/>
      <c r="DH867" s="51"/>
      <c r="DI867" s="51"/>
      <c r="DJ867" s="51"/>
      <c r="DK867" s="51"/>
      <c r="DL867" s="51"/>
      <c r="DM867" s="51"/>
      <c r="DN867" s="51"/>
      <c r="DO867" s="51"/>
      <c r="DP867" s="51"/>
      <c r="DQ867" s="51"/>
      <c r="DR867" s="51"/>
      <c r="DS867" s="51"/>
      <c r="DT867" s="51"/>
      <c r="DU867" s="51"/>
      <c r="DV867" s="51"/>
      <c r="DW867" s="51"/>
      <c r="DX867" s="51"/>
      <c r="DY867" s="51"/>
      <c r="DZ867" s="51"/>
      <c r="EA867" s="51"/>
      <c r="EB867" s="51"/>
      <c r="EC867" s="51"/>
      <c r="ED867" s="51"/>
      <c r="EE867" s="51"/>
      <c r="EF867" s="51"/>
      <c r="EG867" s="51"/>
      <c r="EH867" s="51"/>
      <c r="EI867" s="51"/>
      <c r="EJ867" s="51"/>
      <c r="EK867" s="51"/>
      <c r="EL867" s="51"/>
      <c r="EM867" s="51"/>
      <c r="EN867" s="51"/>
      <c r="EO867" s="51"/>
      <c r="EP867" s="51"/>
      <c r="EQ867" s="51"/>
      <c r="ER867" s="51"/>
      <c r="ES867" s="51"/>
      <c r="ET867" s="51"/>
      <c r="EU867" s="51"/>
      <c r="EV867" s="51"/>
      <c r="EW867" s="51"/>
      <c r="EX867" s="51"/>
      <c r="EY867" s="51"/>
      <c r="EZ867" s="51"/>
      <c r="FA867" s="51"/>
      <c r="FB867" s="51"/>
      <c r="FC867" s="51"/>
      <c r="FD867" s="51"/>
      <c r="FE867" s="51"/>
      <c r="FF867" s="51"/>
      <c r="FG867" s="51"/>
      <c r="FH867" s="51"/>
      <c r="FI867" s="51"/>
      <c r="FJ867" s="51"/>
      <c r="FK867" s="51"/>
      <c r="FL867" s="51"/>
      <c r="FM867" s="51"/>
      <c r="FN867" s="51"/>
      <c r="FO867" s="51"/>
      <c r="FP867" s="51"/>
      <c r="FQ867" s="51"/>
      <c r="FR867" s="51"/>
      <c r="FS867" s="51"/>
      <c r="FT867" s="51"/>
      <c r="FU867" s="51"/>
      <c r="FV867" s="51"/>
      <c r="FW867" s="51"/>
      <c r="FX867" s="51"/>
      <c r="FY867" s="51"/>
      <c r="FZ867" s="51"/>
      <c r="GA867" s="51"/>
      <c r="GB867" s="51"/>
      <c r="GC867" s="51"/>
      <c r="GD867" s="51"/>
      <c r="GE867" s="51"/>
      <c r="GF867" s="51"/>
      <c r="GG867" s="51"/>
      <c r="GH867" s="51"/>
      <c r="GI867" s="51"/>
      <c r="GJ867" s="51"/>
      <c r="GK867" s="51"/>
      <c r="GL867" s="51"/>
      <c r="GM867" s="51"/>
      <c r="GN867" s="51"/>
      <c r="GO867" s="51"/>
      <c r="GP867" s="51"/>
      <c r="GQ867" s="51"/>
      <c r="GR867" s="51"/>
      <c r="GS867" s="51"/>
      <c r="GT867" s="51"/>
      <c r="GU867" s="51"/>
      <c r="GV867" s="51"/>
      <c r="GW867" s="51"/>
      <c r="GX867" s="51"/>
      <c r="GY867" s="51"/>
      <c r="GZ867" s="51"/>
      <c r="HA867" s="51"/>
      <c r="HB867" s="51"/>
      <c r="HC867" s="51"/>
      <c r="HD867" s="51"/>
      <c r="HE867" s="51"/>
      <c r="HF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c r="BZ868" s="51"/>
      <c r="CA868" s="51"/>
      <c r="CB868" s="51"/>
      <c r="CC868" s="51"/>
      <c r="CD868" s="51"/>
      <c r="CE868" s="51"/>
      <c r="CF868" s="51"/>
      <c r="CG868" s="51"/>
      <c r="CH868" s="51"/>
      <c r="CI868" s="51"/>
      <c r="CJ868" s="51"/>
      <c r="CK868" s="51"/>
      <c r="CL868" s="51"/>
      <c r="CM868" s="51"/>
      <c r="CN868" s="51"/>
      <c r="CO868" s="51"/>
      <c r="CP868" s="51"/>
      <c r="CQ868" s="51"/>
      <c r="CR868" s="51"/>
      <c r="CS868" s="51"/>
      <c r="CT868" s="51"/>
      <c r="CU868" s="51"/>
      <c r="CV868" s="51"/>
      <c r="CW868" s="51"/>
      <c r="CX868" s="51"/>
      <c r="CY868" s="51"/>
      <c r="CZ868" s="51"/>
      <c r="DA868" s="51"/>
      <c r="DB868" s="51"/>
      <c r="DC868" s="51"/>
      <c r="DD868" s="51"/>
      <c r="DE868" s="51"/>
      <c r="DF868" s="51"/>
      <c r="DG868" s="51"/>
      <c r="DH868" s="51"/>
      <c r="DI868" s="51"/>
      <c r="DJ868" s="51"/>
      <c r="DK868" s="51"/>
      <c r="DL868" s="51"/>
      <c r="DM868" s="51"/>
      <c r="DN868" s="51"/>
      <c r="DO868" s="51"/>
      <c r="DP868" s="51"/>
      <c r="DQ868" s="51"/>
      <c r="DR868" s="51"/>
      <c r="DS868" s="51"/>
      <c r="DT868" s="51"/>
      <c r="DU868" s="51"/>
      <c r="DV868" s="51"/>
      <c r="DW868" s="51"/>
      <c r="DX868" s="51"/>
      <c r="DY868" s="51"/>
      <c r="DZ868" s="51"/>
      <c r="EA868" s="51"/>
      <c r="EB868" s="51"/>
      <c r="EC868" s="51"/>
      <c r="ED868" s="51"/>
      <c r="EE868" s="51"/>
      <c r="EF868" s="51"/>
      <c r="EG868" s="51"/>
      <c r="EH868" s="51"/>
      <c r="EI868" s="51"/>
      <c r="EJ868" s="51"/>
      <c r="EK868" s="51"/>
      <c r="EL868" s="51"/>
      <c r="EM868" s="51"/>
      <c r="EN868" s="51"/>
      <c r="EO868" s="51"/>
      <c r="EP868" s="51"/>
      <c r="EQ868" s="51"/>
      <c r="ER868" s="51"/>
      <c r="ES868" s="51"/>
      <c r="ET868" s="51"/>
      <c r="EU868" s="51"/>
      <c r="EV868" s="51"/>
      <c r="EW868" s="51"/>
      <c r="EX868" s="51"/>
      <c r="EY868" s="51"/>
      <c r="EZ868" s="51"/>
      <c r="FA868" s="51"/>
      <c r="FB868" s="51"/>
      <c r="FC868" s="51"/>
      <c r="FD868" s="51"/>
      <c r="FE868" s="51"/>
      <c r="FF868" s="51"/>
      <c r="FG868" s="51"/>
      <c r="FH868" s="51"/>
      <c r="FI868" s="51"/>
      <c r="FJ868" s="51"/>
      <c r="FK868" s="51"/>
      <c r="FL868" s="51"/>
      <c r="FM868" s="51"/>
      <c r="FN868" s="51"/>
      <c r="FO868" s="51"/>
      <c r="FP868" s="51"/>
      <c r="FQ868" s="51"/>
      <c r="FR868" s="51"/>
      <c r="FS868" s="51"/>
      <c r="FT868" s="51"/>
      <c r="FU868" s="51"/>
      <c r="FV868" s="51"/>
      <c r="FW868" s="51"/>
      <c r="FX868" s="51"/>
      <c r="FY868" s="51"/>
      <c r="FZ868" s="51"/>
      <c r="GA868" s="51"/>
      <c r="GB868" s="51"/>
      <c r="GC868" s="51"/>
      <c r="GD868" s="51"/>
      <c r="GE868" s="51"/>
      <c r="GF868" s="51"/>
      <c r="GG868" s="51"/>
      <c r="GH868" s="51"/>
      <c r="GI868" s="51"/>
      <c r="GJ868" s="51"/>
      <c r="GK868" s="51"/>
      <c r="GL868" s="51"/>
      <c r="GM868" s="51"/>
      <c r="GN868" s="51"/>
      <c r="GO868" s="51"/>
      <c r="GP868" s="51"/>
      <c r="GQ868" s="51"/>
      <c r="GR868" s="51"/>
      <c r="GS868" s="51"/>
      <c r="GT868" s="51"/>
      <c r="GU868" s="51"/>
      <c r="GV868" s="51"/>
      <c r="GW868" s="51"/>
      <c r="GX868" s="51"/>
      <c r="GY868" s="51"/>
      <c r="GZ868" s="51"/>
      <c r="HA868" s="51"/>
      <c r="HB868" s="51"/>
      <c r="HC868" s="51"/>
      <c r="HD868" s="51"/>
      <c r="HE868" s="51"/>
      <c r="HF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c r="BZ869" s="51"/>
      <c r="CA869" s="51"/>
      <c r="CB869" s="51"/>
      <c r="CC869" s="51"/>
      <c r="CD869" s="51"/>
      <c r="CE869" s="51"/>
      <c r="CF869" s="51"/>
      <c r="CG869" s="51"/>
      <c r="CH869" s="51"/>
      <c r="CI869" s="51"/>
      <c r="CJ869" s="51"/>
      <c r="CK869" s="51"/>
      <c r="CL869" s="51"/>
      <c r="CM869" s="51"/>
      <c r="CN869" s="51"/>
      <c r="CO869" s="51"/>
      <c r="CP869" s="51"/>
      <c r="CQ869" s="51"/>
      <c r="CR869" s="51"/>
      <c r="CS869" s="51"/>
      <c r="CT869" s="51"/>
      <c r="CU869" s="51"/>
      <c r="CV869" s="51"/>
      <c r="CW869" s="51"/>
      <c r="CX869" s="51"/>
      <c r="CY869" s="51"/>
      <c r="CZ869" s="51"/>
      <c r="DA869" s="51"/>
      <c r="DB869" s="51"/>
      <c r="DC869" s="51"/>
      <c r="DD869" s="51"/>
      <c r="DE869" s="51"/>
      <c r="DF869" s="51"/>
      <c r="DG869" s="51"/>
      <c r="DH869" s="51"/>
      <c r="DI869" s="51"/>
      <c r="DJ869" s="51"/>
      <c r="DK869" s="51"/>
      <c r="DL869" s="51"/>
      <c r="DM869" s="51"/>
      <c r="DN869" s="51"/>
      <c r="DO869" s="51"/>
      <c r="DP869" s="51"/>
      <c r="DQ869" s="51"/>
      <c r="DR869" s="51"/>
      <c r="DS869" s="51"/>
      <c r="DT869" s="51"/>
      <c r="DU869" s="51"/>
      <c r="DV869" s="51"/>
      <c r="DW869" s="51"/>
      <c r="DX869" s="51"/>
      <c r="DY869" s="51"/>
      <c r="DZ869" s="51"/>
      <c r="EA869" s="51"/>
      <c r="EB869" s="51"/>
      <c r="EC869" s="51"/>
      <c r="ED869" s="51"/>
      <c r="EE869" s="51"/>
      <c r="EF869" s="51"/>
      <c r="EG869" s="51"/>
      <c r="EH869" s="51"/>
      <c r="EI869" s="51"/>
      <c r="EJ869" s="51"/>
      <c r="EK869" s="51"/>
      <c r="EL869" s="51"/>
      <c r="EM869" s="51"/>
      <c r="EN869" s="51"/>
      <c r="EO869" s="51"/>
      <c r="EP869" s="51"/>
      <c r="EQ869" s="51"/>
      <c r="ER869" s="51"/>
      <c r="ES869" s="51"/>
      <c r="ET869" s="51"/>
      <c r="EU869" s="51"/>
      <c r="EV869" s="51"/>
      <c r="EW869" s="51"/>
      <c r="EX869" s="51"/>
      <c r="EY869" s="51"/>
      <c r="EZ869" s="51"/>
      <c r="FA869" s="51"/>
      <c r="FB869" s="51"/>
      <c r="FC869" s="51"/>
      <c r="FD869" s="51"/>
      <c r="FE869" s="51"/>
      <c r="FF869" s="51"/>
      <c r="FG869" s="51"/>
      <c r="FH869" s="51"/>
      <c r="FI869" s="51"/>
      <c r="FJ869" s="51"/>
      <c r="FK869" s="51"/>
      <c r="FL869" s="51"/>
      <c r="FM869" s="51"/>
      <c r="FN869" s="51"/>
      <c r="FO869" s="51"/>
      <c r="FP869" s="51"/>
      <c r="FQ869" s="51"/>
      <c r="FR869" s="51"/>
      <c r="FS869" s="51"/>
      <c r="FT869" s="51"/>
      <c r="FU869" s="51"/>
      <c r="FV869" s="51"/>
      <c r="FW869" s="51"/>
      <c r="FX869" s="51"/>
      <c r="FY869" s="51"/>
      <c r="FZ869" s="51"/>
      <c r="GA869" s="51"/>
      <c r="GB869" s="51"/>
      <c r="GC869" s="51"/>
      <c r="GD869" s="51"/>
      <c r="GE869" s="51"/>
      <c r="GF869" s="51"/>
      <c r="GG869" s="51"/>
      <c r="GH869" s="51"/>
      <c r="GI869" s="51"/>
      <c r="GJ869" s="51"/>
      <c r="GK869" s="51"/>
      <c r="GL869" s="51"/>
      <c r="GM869" s="51"/>
      <c r="GN869" s="51"/>
      <c r="GO869" s="51"/>
      <c r="GP869" s="51"/>
      <c r="GQ869" s="51"/>
      <c r="GR869" s="51"/>
      <c r="GS869" s="51"/>
      <c r="GT869" s="51"/>
      <c r="GU869" s="51"/>
      <c r="GV869" s="51"/>
      <c r="GW869" s="51"/>
      <c r="GX869" s="51"/>
      <c r="GY869" s="51"/>
      <c r="GZ869" s="51"/>
      <c r="HA869" s="51"/>
      <c r="HB869" s="51"/>
      <c r="HC869" s="51"/>
      <c r="HD869" s="51"/>
      <c r="HE869" s="51"/>
      <c r="HF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c r="BZ870" s="51"/>
      <c r="CA870" s="51"/>
      <c r="CB870" s="51"/>
      <c r="CC870" s="51"/>
      <c r="CD870" s="51"/>
      <c r="CE870" s="51"/>
      <c r="CF870" s="51"/>
      <c r="CG870" s="51"/>
      <c r="CH870" s="51"/>
      <c r="CI870" s="51"/>
      <c r="CJ870" s="51"/>
      <c r="CK870" s="51"/>
      <c r="CL870" s="51"/>
      <c r="CM870" s="51"/>
      <c r="CN870" s="51"/>
      <c r="CO870" s="51"/>
      <c r="CP870" s="51"/>
      <c r="CQ870" s="51"/>
      <c r="CR870" s="51"/>
      <c r="CS870" s="51"/>
      <c r="CT870" s="51"/>
      <c r="CU870" s="51"/>
      <c r="CV870" s="51"/>
      <c r="CW870" s="51"/>
      <c r="CX870" s="51"/>
      <c r="CY870" s="51"/>
      <c r="CZ870" s="51"/>
      <c r="DA870" s="51"/>
      <c r="DB870" s="51"/>
      <c r="DC870" s="51"/>
      <c r="DD870" s="51"/>
      <c r="DE870" s="51"/>
      <c r="DF870" s="51"/>
      <c r="DG870" s="51"/>
      <c r="DH870" s="51"/>
      <c r="DI870" s="51"/>
      <c r="DJ870" s="51"/>
      <c r="DK870" s="51"/>
      <c r="DL870" s="51"/>
      <c r="DM870" s="51"/>
      <c r="DN870" s="51"/>
      <c r="DO870" s="51"/>
      <c r="DP870" s="51"/>
      <c r="DQ870" s="51"/>
      <c r="DR870" s="51"/>
      <c r="DS870" s="51"/>
      <c r="DT870" s="51"/>
      <c r="DU870" s="51"/>
      <c r="DV870" s="51"/>
      <c r="DW870" s="51"/>
      <c r="DX870" s="51"/>
      <c r="DY870" s="51"/>
      <c r="DZ870" s="51"/>
      <c r="EA870" s="51"/>
      <c r="EB870" s="51"/>
      <c r="EC870" s="51"/>
      <c r="ED870" s="51"/>
      <c r="EE870" s="51"/>
      <c r="EF870" s="51"/>
      <c r="EG870" s="51"/>
      <c r="EH870" s="51"/>
      <c r="EI870" s="51"/>
      <c r="EJ870" s="51"/>
      <c r="EK870" s="51"/>
      <c r="EL870" s="51"/>
      <c r="EM870" s="51"/>
      <c r="EN870" s="51"/>
      <c r="EO870" s="51"/>
      <c r="EP870" s="51"/>
      <c r="EQ870" s="51"/>
      <c r="ER870" s="51"/>
      <c r="ES870" s="51"/>
      <c r="ET870" s="51"/>
      <c r="EU870" s="51"/>
      <c r="EV870" s="51"/>
      <c r="EW870" s="51"/>
      <c r="EX870" s="51"/>
      <c r="EY870" s="51"/>
      <c r="EZ870" s="51"/>
      <c r="FA870" s="51"/>
      <c r="FB870" s="51"/>
      <c r="FC870" s="51"/>
      <c r="FD870" s="51"/>
      <c r="FE870" s="51"/>
      <c r="FF870" s="51"/>
      <c r="FG870" s="51"/>
      <c r="FH870" s="51"/>
      <c r="FI870" s="51"/>
      <c r="FJ870" s="51"/>
      <c r="FK870" s="51"/>
      <c r="FL870" s="51"/>
      <c r="FM870" s="51"/>
      <c r="FN870" s="51"/>
      <c r="FO870" s="51"/>
      <c r="FP870" s="51"/>
      <c r="FQ870" s="51"/>
      <c r="FR870" s="51"/>
      <c r="FS870" s="51"/>
      <c r="FT870" s="51"/>
      <c r="FU870" s="51"/>
      <c r="FV870" s="51"/>
      <c r="FW870" s="51"/>
      <c r="FX870" s="51"/>
      <c r="FY870" s="51"/>
      <c r="FZ870" s="51"/>
      <c r="GA870" s="51"/>
      <c r="GB870" s="51"/>
      <c r="GC870" s="51"/>
      <c r="GD870" s="51"/>
      <c r="GE870" s="51"/>
      <c r="GF870" s="51"/>
      <c r="GG870" s="51"/>
      <c r="GH870" s="51"/>
      <c r="GI870" s="51"/>
      <c r="GJ870" s="51"/>
      <c r="GK870" s="51"/>
      <c r="GL870" s="51"/>
      <c r="GM870" s="51"/>
      <c r="GN870" s="51"/>
      <c r="GO870" s="51"/>
      <c r="GP870" s="51"/>
      <c r="GQ870" s="51"/>
      <c r="GR870" s="51"/>
      <c r="GS870" s="51"/>
      <c r="GT870" s="51"/>
      <c r="GU870" s="51"/>
      <c r="GV870" s="51"/>
      <c r="GW870" s="51"/>
      <c r="GX870" s="51"/>
      <c r="GY870" s="51"/>
      <c r="GZ870" s="51"/>
      <c r="HA870" s="51"/>
      <c r="HB870" s="51"/>
      <c r="HC870" s="51"/>
      <c r="HD870" s="51"/>
      <c r="HE870" s="51"/>
      <c r="HF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1"/>
      <c r="BZ871" s="51"/>
      <c r="CA871" s="51"/>
      <c r="CB871" s="51"/>
      <c r="CC871" s="51"/>
      <c r="CD871" s="51"/>
      <c r="CE871" s="51"/>
      <c r="CF871" s="51"/>
      <c r="CG871" s="51"/>
      <c r="CH871" s="51"/>
      <c r="CI871" s="51"/>
      <c r="CJ871" s="51"/>
      <c r="CK871" s="51"/>
      <c r="CL871" s="51"/>
      <c r="CM871" s="51"/>
      <c r="CN871" s="51"/>
      <c r="CO871" s="51"/>
      <c r="CP871" s="51"/>
      <c r="CQ871" s="51"/>
      <c r="CR871" s="51"/>
      <c r="CS871" s="51"/>
      <c r="CT871" s="51"/>
      <c r="CU871" s="51"/>
      <c r="CV871" s="51"/>
      <c r="CW871" s="51"/>
      <c r="CX871" s="51"/>
      <c r="CY871" s="51"/>
      <c r="CZ871" s="51"/>
      <c r="DA871" s="51"/>
      <c r="DB871" s="51"/>
      <c r="DC871" s="51"/>
      <c r="DD871" s="51"/>
      <c r="DE871" s="51"/>
      <c r="DF871" s="51"/>
      <c r="DG871" s="51"/>
      <c r="DH871" s="51"/>
      <c r="DI871" s="51"/>
      <c r="DJ871" s="51"/>
      <c r="DK871" s="51"/>
      <c r="DL871" s="51"/>
      <c r="DM871" s="51"/>
      <c r="DN871" s="51"/>
      <c r="DO871" s="51"/>
      <c r="DP871" s="51"/>
      <c r="DQ871" s="51"/>
      <c r="DR871" s="51"/>
      <c r="DS871" s="51"/>
      <c r="DT871" s="51"/>
      <c r="DU871" s="51"/>
      <c r="DV871" s="51"/>
      <c r="DW871" s="51"/>
      <c r="DX871" s="51"/>
      <c r="DY871" s="51"/>
      <c r="DZ871" s="51"/>
      <c r="EA871" s="51"/>
      <c r="EB871" s="51"/>
      <c r="EC871" s="51"/>
      <c r="ED871" s="51"/>
      <c r="EE871" s="51"/>
      <c r="EF871" s="51"/>
      <c r="EG871" s="51"/>
      <c r="EH871" s="51"/>
      <c r="EI871" s="51"/>
      <c r="EJ871" s="51"/>
      <c r="EK871" s="51"/>
      <c r="EL871" s="51"/>
      <c r="EM871" s="51"/>
      <c r="EN871" s="51"/>
      <c r="EO871" s="51"/>
      <c r="EP871" s="51"/>
      <c r="EQ871" s="51"/>
      <c r="ER871" s="51"/>
      <c r="ES871" s="51"/>
      <c r="ET871" s="51"/>
      <c r="EU871" s="51"/>
      <c r="EV871" s="51"/>
      <c r="EW871" s="51"/>
      <c r="EX871" s="51"/>
      <c r="EY871" s="51"/>
      <c r="EZ871" s="51"/>
      <c r="FA871" s="51"/>
      <c r="FB871" s="51"/>
      <c r="FC871" s="51"/>
      <c r="FD871" s="51"/>
      <c r="FE871" s="51"/>
      <c r="FF871" s="51"/>
      <c r="FG871" s="51"/>
      <c r="FH871" s="51"/>
      <c r="FI871" s="51"/>
      <c r="FJ871" s="51"/>
      <c r="FK871" s="51"/>
      <c r="FL871" s="51"/>
      <c r="FM871" s="51"/>
      <c r="FN871" s="51"/>
      <c r="FO871" s="51"/>
      <c r="FP871" s="51"/>
      <c r="FQ871" s="51"/>
      <c r="FR871" s="51"/>
      <c r="FS871" s="51"/>
      <c r="FT871" s="51"/>
      <c r="FU871" s="51"/>
      <c r="FV871" s="51"/>
      <c r="FW871" s="51"/>
      <c r="FX871" s="51"/>
      <c r="FY871" s="51"/>
      <c r="FZ871" s="51"/>
      <c r="GA871" s="51"/>
      <c r="GB871" s="51"/>
      <c r="GC871" s="51"/>
      <c r="GD871" s="51"/>
      <c r="GE871" s="51"/>
      <c r="GF871" s="51"/>
      <c r="GG871" s="51"/>
      <c r="GH871" s="51"/>
      <c r="GI871" s="51"/>
      <c r="GJ871" s="51"/>
      <c r="GK871" s="51"/>
      <c r="GL871" s="51"/>
      <c r="GM871" s="51"/>
      <c r="GN871" s="51"/>
      <c r="GO871" s="51"/>
      <c r="GP871" s="51"/>
      <c r="GQ871" s="51"/>
      <c r="GR871" s="51"/>
      <c r="GS871" s="51"/>
      <c r="GT871" s="51"/>
      <c r="GU871" s="51"/>
      <c r="GV871" s="51"/>
      <c r="GW871" s="51"/>
      <c r="GX871" s="51"/>
      <c r="GY871" s="51"/>
      <c r="GZ871" s="51"/>
      <c r="HA871" s="51"/>
      <c r="HB871" s="51"/>
      <c r="HC871" s="51"/>
      <c r="HD871" s="51"/>
      <c r="HE871" s="51"/>
      <c r="HF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1"/>
      <c r="BZ872" s="51"/>
      <c r="CA872" s="51"/>
      <c r="CB872" s="51"/>
      <c r="CC872" s="51"/>
      <c r="CD872" s="51"/>
      <c r="CE872" s="51"/>
      <c r="CF872" s="51"/>
      <c r="CG872" s="51"/>
      <c r="CH872" s="51"/>
      <c r="CI872" s="51"/>
      <c r="CJ872" s="51"/>
      <c r="CK872" s="51"/>
      <c r="CL872" s="51"/>
      <c r="CM872" s="51"/>
      <c r="CN872" s="51"/>
      <c r="CO872" s="51"/>
      <c r="CP872" s="51"/>
      <c r="CQ872" s="51"/>
      <c r="CR872" s="51"/>
      <c r="CS872" s="51"/>
      <c r="CT872" s="51"/>
      <c r="CU872" s="51"/>
      <c r="CV872" s="51"/>
      <c r="CW872" s="51"/>
      <c r="CX872" s="51"/>
      <c r="CY872" s="51"/>
      <c r="CZ872" s="51"/>
      <c r="DA872" s="51"/>
      <c r="DB872" s="51"/>
      <c r="DC872" s="51"/>
      <c r="DD872" s="51"/>
      <c r="DE872" s="51"/>
      <c r="DF872" s="51"/>
      <c r="DG872" s="51"/>
      <c r="DH872" s="51"/>
      <c r="DI872" s="51"/>
      <c r="DJ872" s="51"/>
      <c r="DK872" s="51"/>
      <c r="DL872" s="51"/>
      <c r="DM872" s="51"/>
      <c r="DN872" s="51"/>
      <c r="DO872" s="51"/>
      <c r="DP872" s="51"/>
      <c r="DQ872" s="51"/>
      <c r="DR872" s="51"/>
      <c r="DS872" s="51"/>
      <c r="DT872" s="51"/>
      <c r="DU872" s="51"/>
      <c r="DV872" s="51"/>
      <c r="DW872" s="51"/>
      <c r="DX872" s="51"/>
      <c r="DY872" s="51"/>
      <c r="DZ872" s="51"/>
      <c r="EA872" s="51"/>
      <c r="EB872" s="51"/>
      <c r="EC872" s="51"/>
      <c r="ED872" s="51"/>
      <c r="EE872" s="51"/>
      <c r="EF872" s="51"/>
      <c r="EG872" s="51"/>
      <c r="EH872" s="51"/>
      <c r="EI872" s="51"/>
      <c r="EJ872" s="51"/>
      <c r="EK872" s="51"/>
      <c r="EL872" s="51"/>
      <c r="EM872" s="51"/>
      <c r="EN872" s="51"/>
      <c r="EO872" s="51"/>
      <c r="EP872" s="51"/>
      <c r="EQ872" s="51"/>
      <c r="ER872" s="51"/>
      <c r="ES872" s="51"/>
      <c r="ET872" s="51"/>
      <c r="EU872" s="51"/>
      <c r="EV872" s="51"/>
      <c r="EW872" s="51"/>
      <c r="EX872" s="51"/>
      <c r="EY872" s="51"/>
      <c r="EZ872" s="51"/>
      <c r="FA872" s="51"/>
      <c r="FB872" s="51"/>
      <c r="FC872" s="51"/>
      <c r="FD872" s="51"/>
      <c r="FE872" s="51"/>
      <c r="FF872" s="51"/>
      <c r="FG872" s="51"/>
      <c r="FH872" s="51"/>
      <c r="FI872" s="51"/>
      <c r="FJ872" s="51"/>
      <c r="FK872" s="51"/>
      <c r="FL872" s="51"/>
      <c r="FM872" s="51"/>
      <c r="FN872" s="51"/>
      <c r="FO872" s="51"/>
      <c r="FP872" s="51"/>
      <c r="FQ872" s="51"/>
      <c r="FR872" s="51"/>
      <c r="FS872" s="51"/>
      <c r="FT872" s="51"/>
      <c r="FU872" s="51"/>
      <c r="FV872" s="51"/>
      <c r="FW872" s="51"/>
      <c r="FX872" s="51"/>
      <c r="FY872" s="51"/>
      <c r="FZ872" s="51"/>
      <c r="GA872" s="51"/>
      <c r="GB872" s="51"/>
      <c r="GC872" s="51"/>
      <c r="GD872" s="51"/>
      <c r="GE872" s="51"/>
      <c r="GF872" s="51"/>
      <c r="GG872" s="51"/>
      <c r="GH872" s="51"/>
      <c r="GI872" s="51"/>
      <c r="GJ872" s="51"/>
      <c r="GK872" s="51"/>
      <c r="GL872" s="51"/>
      <c r="GM872" s="51"/>
      <c r="GN872" s="51"/>
      <c r="GO872" s="51"/>
      <c r="GP872" s="51"/>
      <c r="GQ872" s="51"/>
      <c r="GR872" s="51"/>
      <c r="GS872" s="51"/>
      <c r="GT872" s="51"/>
      <c r="GU872" s="51"/>
      <c r="GV872" s="51"/>
      <c r="GW872" s="51"/>
      <c r="GX872" s="51"/>
      <c r="GY872" s="51"/>
      <c r="GZ872" s="51"/>
      <c r="HA872" s="51"/>
      <c r="HB872" s="51"/>
      <c r="HC872" s="51"/>
      <c r="HD872" s="51"/>
      <c r="HE872" s="51"/>
      <c r="HF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1"/>
      <c r="BZ873" s="51"/>
      <c r="CA873" s="51"/>
      <c r="CB873" s="51"/>
      <c r="CC873" s="51"/>
      <c r="CD873" s="51"/>
      <c r="CE873" s="51"/>
      <c r="CF873" s="51"/>
      <c r="CG873" s="51"/>
      <c r="CH873" s="51"/>
      <c r="CI873" s="51"/>
      <c r="CJ873" s="51"/>
      <c r="CK873" s="51"/>
      <c r="CL873" s="51"/>
      <c r="CM873" s="51"/>
      <c r="CN873" s="51"/>
      <c r="CO873" s="51"/>
      <c r="CP873" s="51"/>
      <c r="CQ873" s="51"/>
      <c r="CR873" s="51"/>
      <c r="CS873" s="51"/>
      <c r="CT873" s="51"/>
      <c r="CU873" s="51"/>
      <c r="CV873" s="51"/>
      <c r="CW873" s="51"/>
      <c r="CX873" s="51"/>
      <c r="CY873" s="51"/>
      <c r="CZ873" s="51"/>
      <c r="DA873" s="51"/>
      <c r="DB873" s="51"/>
      <c r="DC873" s="51"/>
      <c r="DD873" s="51"/>
      <c r="DE873" s="51"/>
      <c r="DF873" s="51"/>
      <c r="DG873" s="51"/>
      <c r="DH873" s="51"/>
      <c r="DI873" s="51"/>
      <c r="DJ873" s="51"/>
      <c r="DK873" s="51"/>
      <c r="DL873" s="51"/>
      <c r="DM873" s="51"/>
      <c r="DN873" s="51"/>
      <c r="DO873" s="51"/>
      <c r="DP873" s="51"/>
      <c r="DQ873" s="51"/>
      <c r="DR873" s="51"/>
      <c r="DS873" s="51"/>
      <c r="DT873" s="51"/>
      <c r="DU873" s="51"/>
      <c r="DV873" s="51"/>
      <c r="DW873" s="51"/>
      <c r="DX873" s="51"/>
      <c r="DY873" s="51"/>
      <c r="DZ873" s="51"/>
      <c r="EA873" s="51"/>
      <c r="EB873" s="51"/>
      <c r="EC873" s="51"/>
      <c r="ED873" s="51"/>
      <c r="EE873" s="51"/>
      <c r="EF873" s="51"/>
      <c r="EG873" s="51"/>
      <c r="EH873" s="51"/>
      <c r="EI873" s="51"/>
      <c r="EJ873" s="51"/>
      <c r="EK873" s="51"/>
      <c r="EL873" s="51"/>
      <c r="EM873" s="51"/>
      <c r="EN873" s="51"/>
      <c r="EO873" s="51"/>
      <c r="EP873" s="51"/>
      <c r="EQ873" s="51"/>
      <c r="ER873" s="51"/>
      <c r="ES873" s="51"/>
      <c r="ET873" s="51"/>
      <c r="EU873" s="51"/>
      <c r="EV873" s="51"/>
      <c r="EW873" s="51"/>
      <c r="EX873" s="51"/>
      <c r="EY873" s="51"/>
      <c r="EZ873" s="51"/>
      <c r="FA873" s="51"/>
      <c r="FB873" s="51"/>
      <c r="FC873" s="51"/>
      <c r="FD873" s="51"/>
      <c r="FE873" s="51"/>
      <c r="FF873" s="51"/>
      <c r="FG873" s="51"/>
      <c r="FH873" s="51"/>
      <c r="FI873" s="51"/>
      <c r="FJ873" s="51"/>
      <c r="FK873" s="51"/>
      <c r="FL873" s="51"/>
      <c r="FM873" s="51"/>
      <c r="FN873" s="51"/>
      <c r="FO873" s="51"/>
      <c r="FP873" s="51"/>
      <c r="FQ873" s="51"/>
      <c r="FR873" s="51"/>
      <c r="FS873" s="51"/>
      <c r="FT873" s="51"/>
      <c r="FU873" s="51"/>
      <c r="FV873" s="51"/>
      <c r="FW873" s="51"/>
      <c r="FX873" s="51"/>
      <c r="FY873" s="51"/>
      <c r="FZ873" s="51"/>
      <c r="GA873" s="51"/>
      <c r="GB873" s="51"/>
      <c r="GC873" s="51"/>
      <c r="GD873" s="51"/>
      <c r="GE873" s="51"/>
      <c r="GF873" s="51"/>
      <c r="GG873" s="51"/>
      <c r="GH873" s="51"/>
      <c r="GI873" s="51"/>
      <c r="GJ873" s="51"/>
      <c r="GK873" s="51"/>
      <c r="GL873" s="51"/>
      <c r="GM873" s="51"/>
      <c r="GN873" s="51"/>
      <c r="GO873" s="51"/>
      <c r="GP873" s="51"/>
      <c r="GQ873" s="51"/>
      <c r="GR873" s="51"/>
      <c r="GS873" s="51"/>
      <c r="GT873" s="51"/>
      <c r="GU873" s="51"/>
      <c r="GV873" s="51"/>
      <c r="GW873" s="51"/>
      <c r="GX873" s="51"/>
      <c r="GY873" s="51"/>
      <c r="GZ873" s="51"/>
      <c r="HA873" s="51"/>
      <c r="HB873" s="51"/>
      <c r="HC873" s="51"/>
      <c r="HD873" s="51"/>
      <c r="HE873" s="51"/>
      <c r="HF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c r="BZ874" s="51"/>
      <c r="CA874" s="51"/>
      <c r="CB874" s="51"/>
      <c r="CC874" s="51"/>
      <c r="CD874" s="51"/>
      <c r="CE874" s="51"/>
      <c r="CF874" s="51"/>
      <c r="CG874" s="51"/>
      <c r="CH874" s="51"/>
      <c r="CI874" s="51"/>
      <c r="CJ874" s="51"/>
      <c r="CK874" s="51"/>
      <c r="CL874" s="51"/>
      <c r="CM874" s="51"/>
      <c r="CN874" s="51"/>
      <c r="CO874" s="51"/>
      <c r="CP874" s="51"/>
      <c r="CQ874" s="51"/>
      <c r="CR874" s="51"/>
      <c r="CS874" s="51"/>
      <c r="CT874" s="51"/>
      <c r="CU874" s="51"/>
      <c r="CV874" s="51"/>
      <c r="CW874" s="51"/>
      <c r="CX874" s="51"/>
      <c r="CY874" s="51"/>
      <c r="CZ874" s="51"/>
      <c r="DA874" s="51"/>
      <c r="DB874" s="51"/>
      <c r="DC874" s="51"/>
      <c r="DD874" s="51"/>
      <c r="DE874" s="51"/>
      <c r="DF874" s="51"/>
      <c r="DG874" s="51"/>
      <c r="DH874" s="51"/>
      <c r="DI874" s="51"/>
      <c r="DJ874" s="51"/>
      <c r="DK874" s="51"/>
      <c r="DL874" s="51"/>
      <c r="DM874" s="51"/>
      <c r="DN874" s="51"/>
      <c r="DO874" s="51"/>
      <c r="DP874" s="51"/>
      <c r="DQ874" s="51"/>
      <c r="DR874" s="51"/>
      <c r="DS874" s="51"/>
      <c r="DT874" s="51"/>
      <c r="DU874" s="51"/>
      <c r="DV874" s="51"/>
      <c r="DW874" s="51"/>
      <c r="DX874" s="51"/>
      <c r="DY874" s="51"/>
      <c r="DZ874" s="51"/>
      <c r="EA874" s="51"/>
      <c r="EB874" s="51"/>
      <c r="EC874" s="51"/>
      <c r="ED874" s="51"/>
      <c r="EE874" s="51"/>
      <c r="EF874" s="51"/>
      <c r="EG874" s="51"/>
      <c r="EH874" s="51"/>
      <c r="EI874" s="51"/>
      <c r="EJ874" s="51"/>
      <c r="EK874" s="51"/>
      <c r="EL874" s="51"/>
      <c r="EM874" s="51"/>
      <c r="EN874" s="51"/>
      <c r="EO874" s="51"/>
      <c r="EP874" s="51"/>
      <c r="EQ874" s="51"/>
      <c r="ER874" s="51"/>
      <c r="ES874" s="51"/>
      <c r="ET874" s="51"/>
      <c r="EU874" s="51"/>
      <c r="EV874" s="51"/>
      <c r="EW874" s="51"/>
      <c r="EX874" s="51"/>
      <c r="EY874" s="51"/>
      <c r="EZ874" s="51"/>
      <c r="FA874" s="51"/>
      <c r="FB874" s="51"/>
      <c r="FC874" s="51"/>
      <c r="FD874" s="51"/>
      <c r="FE874" s="51"/>
      <c r="FF874" s="51"/>
      <c r="FG874" s="51"/>
      <c r="FH874" s="51"/>
      <c r="FI874" s="51"/>
      <c r="FJ874" s="51"/>
      <c r="FK874" s="51"/>
      <c r="FL874" s="51"/>
      <c r="FM874" s="51"/>
      <c r="FN874" s="51"/>
      <c r="FO874" s="51"/>
      <c r="FP874" s="51"/>
      <c r="FQ874" s="51"/>
      <c r="FR874" s="51"/>
      <c r="FS874" s="51"/>
      <c r="FT874" s="51"/>
      <c r="FU874" s="51"/>
      <c r="FV874" s="51"/>
      <c r="FW874" s="51"/>
      <c r="FX874" s="51"/>
      <c r="FY874" s="51"/>
      <c r="FZ874" s="51"/>
      <c r="GA874" s="51"/>
      <c r="GB874" s="51"/>
      <c r="GC874" s="51"/>
      <c r="GD874" s="51"/>
      <c r="GE874" s="51"/>
      <c r="GF874" s="51"/>
      <c r="GG874" s="51"/>
      <c r="GH874" s="51"/>
      <c r="GI874" s="51"/>
      <c r="GJ874" s="51"/>
      <c r="GK874" s="51"/>
      <c r="GL874" s="51"/>
      <c r="GM874" s="51"/>
      <c r="GN874" s="51"/>
      <c r="GO874" s="51"/>
      <c r="GP874" s="51"/>
      <c r="GQ874" s="51"/>
      <c r="GR874" s="51"/>
      <c r="GS874" s="51"/>
      <c r="GT874" s="51"/>
      <c r="GU874" s="51"/>
      <c r="GV874" s="51"/>
      <c r="GW874" s="51"/>
      <c r="GX874" s="51"/>
      <c r="GY874" s="51"/>
      <c r="GZ874" s="51"/>
      <c r="HA874" s="51"/>
      <c r="HB874" s="51"/>
      <c r="HC874" s="51"/>
      <c r="HD874" s="51"/>
      <c r="HE874" s="51"/>
      <c r="HF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c r="BZ875" s="51"/>
      <c r="CA875" s="51"/>
      <c r="CB875" s="51"/>
      <c r="CC875" s="51"/>
      <c r="CD875" s="51"/>
      <c r="CE875" s="51"/>
      <c r="CF875" s="51"/>
      <c r="CG875" s="51"/>
      <c r="CH875" s="51"/>
      <c r="CI875" s="51"/>
      <c r="CJ875" s="51"/>
      <c r="CK875" s="51"/>
      <c r="CL875" s="51"/>
      <c r="CM875" s="51"/>
      <c r="CN875" s="51"/>
      <c r="CO875" s="51"/>
      <c r="CP875" s="51"/>
      <c r="CQ875" s="51"/>
      <c r="CR875" s="51"/>
      <c r="CS875" s="51"/>
      <c r="CT875" s="51"/>
      <c r="CU875" s="51"/>
      <c r="CV875" s="51"/>
      <c r="CW875" s="51"/>
      <c r="CX875" s="51"/>
      <c r="CY875" s="51"/>
      <c r="CZ875" s="51"/>
      <c r="DA875" s="51"/>
      <c r="DB875" s="51"/>
      <c r="DC875" s="51"/>
      <c r="DD875" s="51"/>
      <c r="DE875" s="51"/>
      <c r="DF875" s="51"/>
      <c r="DG875" s="51"/>
      <c r="DH875" s="51"/>
      <c r="DI875" s="51"/>
      <c r="DJ875" s="51"/>
      <c r="DK875" s="51"/>
      <c r="DL875" s="51"/>
      <c r="DM875" s="51"/>
      <c r="DN875" s="51"/>
      <c r="DO875" s="51"/>
      <c r="DP875" s="51"/>
      <c r="DQ875" s="51"/>
      <c r="DR875" s="51"/>
      <c r="DS875" s="51"/>
      <c r="DT875" s="51"/>
      <c r="DU875" s="51"/>
      <c r="DV875" s="51"/>
      <c r="DW875" s="51"/>
      <c r="DX875" s="51"/>
      <c r="DY875" s="51"/>
      <c r="DZ875" s="51"/>
      <c r="EA875" s="51"/>
      <c r="EB875" s="51"/>
      <c r="EC875" s="51"/>
      <c r="ED875" s="51"/>
      <c r="EE875" s="51"/>
      <c r="EF875" s="51"/>
      <c r="EG875" s="51"/>
      <c r="EH875" s="51"/>
      <c r="EI875" s="51"/>
      <c r="EJ875" s="51"/>
      <c r="EK875" s="51"/>
      <c r="EL875" s="51"/>
      <c r="EM875" s="51"/>
      <c r="EN875" s="51"/>
      <c r="EO875" s="51"/>
      <c r="EP875" s="51"/>
      <c r="EQ875" s="51"/>
      <c r="ER875" s="51"/>
      <c r="ES875" s="51"/>
      <c r="ET875" s="51"/>
      <c r="EU875" s="51"/>
      <c r="EV875" s="51"/>
      <c r="EW875" s="51"/>
      <c r="EX875" s="51"/>
      <c r="EY875" s="51"/>
      <c r="EZ875" s="51"/>
      <c r="FA875" s="51"/>
      <c r="FB875" s="51"/>
      <c r="FC875" s="51"/>
      <c r="FD875" s="51"/>
      <c r="FE875" s="51"/>
      <c r="FF875" s="51"/>
      <c r="FG875" s="51"/>
      <c r="FH875" s="51"/>
      <c r="FI875" s="51"/>
      <c r="FJ875" s="51"/>
      <c r="FK875" s="51"/>
      <c r="FL875" s="51"/>
      <c r="FM875" s="51"/>
      <c r="FN875" s="51"/>
      <c r="FO875" s="51"/>
      <c r="FP875" s="51"/>
      <c r="FQ875" s="51"/>
      <c r="FR875" s="51"/>
      <c r="FS875" s="51"/>
      <c r="FT875" s="51"/>
      <c r="FU875" s="51"/>
      <c r="FV875" s="51"/>
      <c r="FW875" s="51"/>
      <c r="FX875" s="51"/>
      <c r="FY875" s="51"/>
      <c r="FZ875" s="51"/>
      <c r="GA875" s="51"/>
      <c r="GB875" s="51"/>
      <c r="GC875" s="51"/>
      <c r="GD875" s="51"/>
      <c r="GE875" s="51"/>
      <c r="GF875" s="51"/>
      <c r="GG875" s="51"/>
      <c r="GH875" s="51"/>
      <c r="GI875" s="51"/>
      <c r="GJ875" s="51"/>
      <c r="GK875" s="51"/>
      <c r="GL875" s="51"/>
      <c r="GM875" s="51"/>
      <c r="GN875" s="51"/>
      <c r="GO875" s="51"/>
      <c r="GP875" s="51"/>
      <c r="GQ875" s="51"/>
      <c r="GR875" s="51"/>
      <c r="GS875" s="51"/>
      <c r="GT875" s="51"/>
      <c r="GU875" s="51"/>
      <c r="GV875" s="51"/>
      <c r="GW875" s="51"/>
      <c r="GX875" s="51"/>
      <c r="GY875" s="51"/>
      <c r="GZ875" s="51"/>
      <c r="HA875" s="51"/>
      <c r="HB875" s="51"/>
      <c r="HC875" s="51"/>
      <c r="HD875" s="51"/>
      <c r="HE875" s="51"/>
      <c r="HF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1"/>
      <c r="BZ876" s="51"/>
      <c r="CA876" s="51"/>
      <c r="CB876" s="51"/>
      <c r="CC876" s="51"/>
      <c r="CD876" s="51"/>
      <c r="CE876" s="51"/>
      <c r="CF876" s="51"/>
      <c r="CG876" s="51"/>
      <c r="CH876" s="51"/>
      <c r="CI876" s="51"/>
      <c r="CJ876" s="51"/>
      <c r="CK876" s="51"/>
      <c r="CL876" s="51"/>
      <c r="CM876" s="51"/>
      <c r="CN876" s="51"/>
      <c r="CO876" s="51"/>
      <c r="CP876" s="51"/>
      <c r="CQ876" s="51"/>
      <c r="CR876" s="51"/>
      <c r="CS876" s="51"/>
      <c r="CT876" s="51"/>
      <c r="CU876" s="51"/>
      <c r="CV876" s="51"/>
      <c r="CW876" s="51"/>
      <c r="CX876" s="51"/>
      <c r="CY876" s="51"/>
      <c r="CZ876" s="51"/>
      <c r="DA876" s="51"/>
      <c r="DB876" s="51"/>
      <c r="DC876" s="51"/>
      <c r="DD876" s="51"/>
      <c r="DE876" s="51"/>
      <c r="DF876" s="51"/>
      <c r="DG876" s="51"/>
      <c r="DH876" s="51"/>
      <c r="DI876" s="51"/>
      <c r="DJ876" s="51"/>
      <c r="DK876" s="51"/>
      <c r="DL876" s="51"/>
      <c r="DM876" s="51"/>
      <c r="DN876" s="51"/>
      <c r="DO876" s="51"/>
      <c r="DP876" s="51"/>
      <c r="DQ876" s="51"/>
      <c r="DR876" s="51"/>
      <c r="DS876" s="51"/>
      <c r="DT876" s="51"/>
      <c r="DU876" s="51"/>
      <c r="DV876" s="51"/>
      <c r="DW876" s="51"/>
      <c r="DX876" s="51"/>
      <c r="DY876" s="51"/>
      <c r="DZ876" s="51"/>
      <c r="EA876" s="51"/>
      <c r="EB876" s="51"/>
      <c r="EC876" s="51"/>
      <c r="ED876" s="51"/>
      <c r="EE876" s="51"/>
      <c r="EF876" s="51"/>
      <c r="EG876" s="51"/>
      <c r="EH876" s="51"/>
      <c r="EI876" s="51"/>
      <c r="EJ876" s="51"/>
      <c r="EK876" s="51"/>
      <c r="EL876" s="51"/>
      <c r="EM876" s="51"/>
      <c r="EN876" s="51"/>
      <c r="EO876" s="51"/>
      <c r="EP876" s="51"/>
      <c r="EQ876" s="51"/>
      <c r="ER876" s="51"/>
      <c r="ES876" s="51"/>
      <c r="ET876" s="51"/>
      <c r="EU876" s="51"/>
      <c r="EV876" s="51"/>
      <c r="EW876" s="51"/>
      <c r="EX876" s="51"/>
      <c r="EY876" s="51"/>
      <c r="EZ876" s="51"/>
      <c r="FA876" s="51"/>
      <c r="FB876" s="51"/>
      <c r="FC876" s="51"/>
      <c r="FD876" s="51"/>
      <c r="FE876" s="51"/>
      <c r="FF876" s="51"/>
      <c r="FG876" s="51"/>
      <c r="FH876" s="51"/>
      <c r="FI876" s="51"/>
      <c r="FJ876" s="51"/>
      <c r="FK876" s="51"/>
      <c r="FL876" s="51"/>
      <c r="FM876" s="51"/>
      <c r="FN876" s="51"/>
      <c r="FO876" s="51"/>
      <c r="FP876" s="51"/>
      <c r="FQ876" s="51"/>
      <c r="FR876" s="51"/>
      <c r="FS876" s="51"/>
      <c r="FT876" s="51"/>
      <c r="FU876" s="51"/>
      <c r="FV876" s="51"/>
      <c r="FW876" s="51"/>
      <c r="FX876" s="51"/>
      <c r="FY876" s="51"/>
      <c r="FZ876" s="51"/>
      <c r="GA876" s="51"/>
      <c r="GB876" s="51"/>
      <c r="GC876" s="51"/>
      <c r="GD876" s="51"/>
      <c r="GE876" s="51"/>
      <c r="GF876" s="51"/>
      <c r="GG876" s="51"/>
      <c r="GH876" s="51"/>
      <c r="GI876" s="51"/>
      <c r="GJ876" s="51"/>
      <c r="GK876" s="51"/>
      <c r="GL876" s="51"/>
      <c r="GM876" s="51"/>
      <c r="GN876" s="51"/>
      <c r="GO876" s="51"/>
      <c r="GP876" s="51"/>
      <c r="GQ876" s="51"/>
      <c r="GR876" s="51"/>
      <c r="GS876" s="51"/>
      <c r="GT876" s="51"/>
      <c r="GU876" s="51"/>
      <c r="GV876" s="51"/>
      <c r="GW876" s="51"/>
      <c r="GX876" s="51"/>
      <c r="GY876" s="51"/>
      <c r="GZ876" s="51"/>
      <c r="HA876" s="51"/>
      <c r="HB876" s="51"/>
      <c r="HC876" s="51"/>
      <c r="HD876" s="51"/>
      <c r="HE876" s="51"/>
      <c r="HF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1"/>
      <c r="BZ877" s="51"/>
      <c r="CA877" s="51"/>
      <c r="CB877" s="51"/>
      <c r="CC877" s="51"/>
      <c r="CD877" s="51"/>
      <c r="CE877" s="51"/>
      <c r="CF877" s="51"/>
      <c r="CG877" s="51"/>
      <c r="CH877" s="51"/>
      <c r="CI877" s="51"/>
      <c r="CJ877" s="51"/>
      <c r="CK877" s="51"/>
      <c r="CL877" s="51"/>
      <c r="CM877" s="51"/>
      <c r="CN877" s="51"/>
      <c r="CO877" s="51"/>
      <c r="CP877" s="51"/>
      <c r="CQ877" s="51"/>
      <c r="CR877" s="51"/>
      <c r="CS877" s="51"/>
      <c r="CT877" s="51"/>
      <c r="CU877" s="51"/>
      <c r="CV877" s="51"/>
      <c r="CW877" s="51"/>
      <c r="CX877" s="51"/>
      <c r="CY877" s="51"/>
      <c r="CZ877" s="51"/>
      <c r="DA877" s="51"/>
      <c r="DB877" s="51"/>
      <c r="DC877" s="51"/>
      <c r="DD877" s="51"/>
      <c r="DE877" s="51"/>
      <c r="DF877" s="51"/>
      <c r="DG877" s="51"/>
      <c r="DH877" s="51"/>
      <c r="DI877" s="51"/>
      <c r="DJ877" s="51"/>
      <c r="DK877" s="51"/>
      <c r="DL877" s="51"/>
      <c r="DM877" s="51"/>
      <c r="DN877" s="51"/>
      <c r="DO877" s="51"/>
      <c r="DP877" s="51"/>
      <c r="DQ877" s="51"/>
      <c r="DR877" s="51"/>
      <c r="DS877" s="51"/>
      <c r="DT877" s="51"/>
      <c r="DU877" s="51"/>
      <c r="DV877" s="51"/>
      <c r="DW877" s="51"/>
      <c r="DX877" s="51"/>
      <c r="DY877" s="51"/>
      <c r="DZ877" s="51"/>
      <c r="EA877" s="51"/>
      <c r="EB877" s="51"/>
      <c r="EC877" s="51"/>
      <c r="ED877" s="51"/>
      <c r="EE877" s="51"/>
      <c r="EF877" s="51"/>
      <c r="EG877" s="51"/>
      <c r="EH877" s="51"/>
      <c r="EI877" s="51"/>
      <c r="EJ877" s="51"/>
      <c r="EK877" s="51"/>
      <c r="EL877" s="51"/>
      <c r="EM877" s="51"/>
      <c r="EN877" s="51"/>
      <c r="EO877" s="51"/>
      <c r="EP877" s="51"/>
      <c r="EQ877" s="51"/>
      <c r="ER877" s="51"/>
      <c r="ES877" s="51"/>
      <c r="ET877" s="51"/>
      <c r="EU877" s="51"/>
      <c r="EV877" s="51"/>
      <c r="EW877" s="51"/>
      <c r="EX877" s="51"/>
      <c r="EY877" s="51"/>
      <c r="EZ877" s="51"/>
      <c r="FA877" s="51"/>
      <c r="FB877" s="51"/>
      <c r="FC877" s="51"/>
      <c r="FD877" s="51"/>
      <c r="FE877" s="51"/>
      <c r="FF877" s="51"/>
      <c r="FG877" s="51"/>
      <c r="FH877" s="51"/>
      <c r="FI877" s="51"/>
      <c r="FJ877" s="51"/>
      <c r="FK877" s="51"/>
      <c r="FL877" s="51"/>
      <c r="FM877" s="51"/>
      <c r="FN877" s="51"/>
      <c r="FO877" s="51"/>
      <c r="FP877" s="51"/>
      <c r="FQ877" s="51"/>
      <c r="FR877" s="51"/>
      <c r="FS877" s="51"/>
      <c r="FT877" s="51"/>
      <c r="FU877" s="51"/>
      <c r="FV877" s="51"/>
      <c r="FW877" s="51"/>
      <c r="FX877" s="51"/>
      <c r="FY877" s="51"/>
      <c r="FZ877" s="51"/>
      <c r="GA877" s="51"/>
      <c r="GB877" s="51"/>
      <c r="GC877" s="51"/>
      <c r="GD877" s="51"/>
      <c r="GE877" s="51"/>
      <c r="GF877" s="51"/>
      <c r="GG877" s="51"/>
      <c r="GH877" s="51"/>
      <c r="GI877" s="51"/>
      <c r="GJ877" s="51"/>
      <c r="GK877" s="51"/>
      <c r="GL877" s="51"/>
      <c r="GM877" s="51"/>
      <c r="GN877" s="51"/>
      <c r="GO877" s="51"/>
      <c r="GP877" s="51"/>
      <c r="GQ877" s="51"/>
      <c r="GR877" s="51"/>
      <c r="GS877" s="51"/>
      <c r="GT877" s="51"/>
      <c r="GU877" s="51"/>
      <c r="GV877" s="51"/>
      <c r="GW877" s="51"/>
      <c r="GX877" s="51"/>
      <c r="GY877" s="51"/>
      <c r="GZ877" s="51"/>
      <c r="HA877" s="51"/>
      <c r="HB877" s="51"/>
      <c r="HC877" s="51"/>
      <c r="HD877" s="51"/>
      <c r="HE877" s="51"/>
      <c r="HF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1"/>
      <c r="BZ878" s="51"/>
      <c r="CA878" s="51"/>
      <c r="CB878" s="51"/>
      <c r="CC878" s="51"/>
      <c r="CD878" s="51"/>
      <c r="CE878" s="51"/>
      <c r="CF878" s="51"/>
      <c r="CG878" s="51"/>
      <c r="CH878" s="51"/>
      <c r="CI878" s="51"/>
      <c r="CJ878" s="51"/>
      <c r="CK878" s="51"/>
      <c r="CL878" s="51"/>
      <c r="CM878" s="51"/>
      <c r="CN878" s="51"/>
      <c r="CO878" s="51"/>
      <c r="CP878" s="51"/>
      <c r="CQ878" s="51"/>
      <c r="CR878" s="51"/>
      <c r="CS878" s="51"/>
      <c r="CT878" s="51"/>
      <c r="CU878" s="51"/>
      <c r="CV878" s="51"/>
      <c r="CW878" s="51"/>
      <c r="CX878" s="51"/>
      <c r="CY878" s="51"/>
      <c r="CZ878" s="51"/>
      <c r="DA878" s="51"/>
      <c r="DB878" s="51"/>
      <c r="DC878" s="51"/>
      <c r="DD878" s="51"/>
      <c r="DE878" s="51"/>
      <c r="DF878" s="51"/>
      <c r="DG878" s="51"/>
      <c r="DH878" s="51"/>
      <c r="DI878" s="51"/>
      <c r="DJ878" s="51"/>
      <c r="DK878" s="51"/>
      <c r="DL878" s="51"/>
      <c r="DM878" s="51"/>
      <c r="DN878" s="51"/>
      <c r="DO878" s="51"/>
      <c r="DP878" s="51"/>
      <c r="DQ878" s="51"/>
      <c r="DR878" s="51"/>
      <c r="DS878" s="51"/>
      <c r="DT878" s="51"/>
      <c r="DU878" s="51"/>
      <c r="DV878" s="51"/>
      <c r="DW878" s="51"/>
      <c r="DX878" s="51"/>
      <c r="DY878" s="51"/>
      <c r="DZ878" s="51"/>
      <c r="EA878" s="51"/>
      <c r="EB878" s="51"/>
      <c r="EC878" s="51"/>
      <c r="ED878" s="51"/>
      <c r="EE878" s="51"/>
      <c r="EF878" s="51"/>
      <c r="EG878" s="51"/>
      <c r="EH878" s="51"/>
      <c r="EI878" s="51"/>
      <c r="EJ878" s="51"/>
      <c r="EK878" s="51"/>
      <c r="EL878" s="51"/>
      <c r="EM878" s="51"/>
      <c r="EN878" s="51"/>
      <c r="EO878" s="51"/>
      <c r="EP878" s="51"/>
      <c r="EQ878" s="51"/>
      <c r="ER878" s="51"/>
      <c r="ES878" s="51"/>
      <c r="ET878" s="51"/>
      <c r="EU878" s="51"/>
      <c r="EV878" s="51"/>
      <c r="EW878" s="51"/>
      <c r="EX878" s="51"/>
      <c r="EY878" s="51"/>
      <c r="EZ878" s="51"/>
      <c r="FA878" s="51"/>
      <c r="FB878" s="51"/>
      <c r="FC878" s="51"/>
      <c r="FD878" s="51"/>
      <c r="FE878" s="51"/>
      <c r="FF878" s="51"/>
      <c r="FG878" s="51"/>
      <c r="FH878" s="51"/>
      <c r="FI878" s="51"/>
      <c r="FJ878" s="51"/>
      <c r="FK878" s="51"/>
      <c r="FL878" s="51"/>
      <c r="FM878" s="51"/>
      <c r="FN878" s="51"/>
      <c r="FO878" s="51"/>
      <c r="FP878" s="51"/>
      <c r="FQ878" s="51"/>
      <c r="FR878" s="51"/>
      <c r="FS878" s="51"/>
      <c r="FT878" s="51"/>
      <c r="FU878" s="51"/>
      <c r="FV878" s="51"/>
      <c r="FW878" s="51"/>
      <c r="FX878" s="51"/>
      <c r="FY878" s="51"/>
      <c r="FZ878" s="51"/>
      <c r="GA878" s="51"/>
      <c r="GB878" s="51"/>
      <c r="GC878" s="51"/>
      <c r="GD878" s="51"/>
      <c r="GE878" s="51"/>
      <c r="GF878" s="51"/>
      <c r="GG878" s="51"/>
      <c r="GH878" s="51"/>
      <c r="GI878" s="51"/>
      <c r="GJ878" s="51"/>
      <c r="GK878" s="51"/>
      <c r="GL878" s="51"/>
      <c r="GM878" s="51"/>
      <c r="GN878" s="51"/>
      <c r="GO878" s="51"/>
      <c r="GP878" s="51"/>
      <c r="GQ878" s="51"/>
      <c r="GR878" s="51"/>
      <c r="GS878" s="51"/>
      <c r="GT878" s="51"/>
      <c r="GU878" s="51"/>
      <c r="GV878" s="51"/>
      <c r="GW878" s="51"/>
      <c r="GX878" s="51"/>
      <c r="GY878" s="51"/>
      <c r="GZ878" s="51"/>
      <c r="HA878" s="51"/>
      <c r="HB878" s="51"/>
      <c r="HC878" s="51"/>
      <c r="HD878" s="51"/>
      <c r="HE878" s="51"/>
      <c r="HF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1"/>
      <c r="BZ879" s="51"/>
      <c r="CA879" s="51"/>
      <c r="CB879" s="51"/>
      <c r="CC879" s="51"/>
      <c r="CD879" s="51"/>
      <c r="CE879" s="51"/>
      <c r="CF879" s="51"/>
      <c r="CG879" s="51"/>
      <c r="CH879" s="51"/>
      <c r="CI879" s="51"/>
      <c r="CJ879" s="51"/>
      <c r="CK879" s="51"/>
      <c r="CL879" s="51"/>
      <c r="CM879" s="51"/>
      <c r="CN879" s="51"/>
      <c r="CO879" s="51"/>
      <c r="CP879" s="51"/>
      <c r="CQ879" s="51"/>
      <c r="CR879" s="51"/>
      <c r="CS879" s="51"/>
      <c r="CT879" s="51"/>
      <c r="CU879" s="51"/>
      <c r="CV879" s="51"/>
      <c r="CW879" s="51"/>
      <c r="CX879" s="51"/>
      <c r="CY879" s="51"/>
      <c r="CZ879" s="51"/>
      <c r="DA879" s="51"/>
      <c r="DB879" s="51"/>
      <c r="DC879" s="51"/>
      <c r="DD879" s="51"/>
      <c r="DE879" s="51"/>
      <c r="DF879" s="51"/>
      <c r="DG879" s="51"/>
      <c r="DH879" s="51"/>
      <c r="DI879" s="51"/>
      <c r="DJ879" s="51"/>
      <c r="DK879" s="51"/>
      <c r="DL879" s="51"/>
      <c r="DM879" s="51"/>
      <c r="DN879" s="51"/>
      <c r="DO879" s="51"/>
      <c r="DP879" s="51"/>
      <c r="DQ879" s="51"/>
      <c r="DR879" s="51"/>
      <c r="DS879" s="51"/>
      <c r="DT879" s="51"/>
      <c r="DU879" s="51"/>
      <c r="DV879" s="51"/>
      <c r="DW879" s="51"/>
      <c r="DX879" s="51"/>
      <c r="DY879" s="51"/>
      <c r="DZ879" s="51"/>
      <c r="EA879" s="51"/>
      <c r="EB879" s="51"/>
      <c r="EC879" s="51"/>
      <c r="ED879" s="51"/>
      <c r="EE879" s="51"/>
      <c r="EF879" s="51"/>
      <c r="EG879" s="51"/>
      <c r="EH879" s="51"/>
      <c r="EI879" s="51"/>
      <c r="EJ879" s="51"/>
      <c r="EK879" s="51"/>
      <c r="EL879" s="51"/>
      <c r="EM879" s="51"/>
      <c r="EN879" s="51"/>
      <c r="EO879" s="51"/>
      <c r="EP879" s="51"/>
      <c r="EQ879" s="51"/>
      <c r="ER879" s="51"/>
      <c r="ES879" s="51"/>
      <c r="ET879" s="51"/>
      <c r="EU879" s="51"/>
      <c r="EV879" s="51"/>
      <c r="EW879" s="51"/>
      <c r="EX879" s="51"/>
      <c r="EY879" s="51"/>
      <c r="EZ879" s="51"/>
      <c r="FA879" s="51"/>
      <c r="FB879" s="51"/>
      <c r="FC879" s="51"/>
      <c r="FD879" s="51"/>
      <c r="FE879" s="51"/>
      <c r="FF879" s="51"/>
      <c r="FG879" s="51"/>
      <c r="FH879" s="51"/>
      <c r="FI879" s="51"/>
      <c r="FJ879" s="51"/>
      <c r="FK879" s="51"/>
      <c r="FL879" s="51"/>
      <c r="FM879" s="51"/>
      <c r="FN879" s="51"/>
      <c r="FO879" s="51"/>
      <c r="FP879" s="51"/>
      <c r="FQ879" s="51"/>
      <c r="FR879" s="51"/>
      <c r="FS879" s="51"/>
      <c r="FT879" s="51"/>
      <c r="FU879" s="51"/>
      <c r="FV879" s="51"/>
      <c r="FW879" s="51"/>
      <c r="FX879" s="51"/>
      <c r="FY879" s="51"/>
      <c r="FZ879" s="51"/>
      <c r="GA879" s="51"/>
      <c r="GB879" s="51"/>
      <c r="GC879" s="51"/>
      <c r="GD879" s="51"/>
      <c r="GE879" s="51"/>
      <c r="GF879" s="51"/>
      <c r="GG879" s="51"/>
      <c r="GH879" s="51"/>
      <c r="GI879" s="51"/>
      <c r="GJ879" s="51"/>
      <c r="GK879" s="51"/>
      <c r="GL879" s="51"/>
      <c r="GM879" s="51"/>
      <c r="GN879" s="51"/>
      <c r="GO879" s="51"/>
      <c r="GP879" s="51"/>
      <c r="GQ879" s="51"/>
      <c r="GR879" s="51"/>
      <c r="GS879" s="51"/>
      <c r="GT879" s="51"/>
      <c r="GU879" s="51"/>
      <c r="GV879" s="51"/>
      <c r="GW879" s="51"/>
      <c r="GX879" s="51"/>
      <c r="GY879" s="51"/>
      <c r="GZ879" s="51"/>
      <c r="HA879" s="51"/>
      <c r="HB879" s="51"/>
      <c r="HC879" s="51"/>
      <c r="HD879" s="51"/>
      <c r="HE879" s="51"/>
      <c r="HF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1"/>
      <c r="BZ880" s="51"/>
      <c r="CA880" s="51"/>
      <c r="CB880" s="51"/>
      <c r="CC880" s="51"/>
      <c r="CD880" s="51"/>
      <c r="CE880" s="51"/>
      <c r="CF880" s="51"/>
      <c r="CG880" s="51"/>
      <c r="CH880" s="51"/>
      <c r="CI880" s="51"/>
      <c r="CJ880" s="51"/>
      <c r="CK880" s="51"/>
      <c r="CL880" s="51"/>
      <c r="CM880" s="51"/>
      <c r="CN880" s="51"/>
      <c r="CO880" s="51"/>
      <c r="CP880" s="51"/>
      <c r="CQ880" s="51"/>
      <c r="CR880" s="51"/>
      <c r="CS880" s="51"/>
      <c r="CT880" s="51"/>
      <c r="CU880" s="51"/>
      <c r="CV880" s="51"/>
      <c r="CW880" s="51"/>
      <c r="CX880" s="51"/>
      <c r="CY880" s="51"/>
      <c r="CZ880" s="51"/>
      <c r="DA880" s="51"/>
      <c r="DB880" s="51"/>
      <c r="DC880" s="51"/>
      <c r="DD880" s="51"/>
      <c r="DE880" s="51"/>
      <c r="DF880" s="51"/>
      <c r="DG880" s="51"/>
      <c r="DH880" s="51"/>
      <c r="DI880" s="51"/>
      <c r="DJ880" s="51"/>
      <c r="DK880" s="51"/>
      <c r="DL880" s="51"/>
      <c r="DM880" s="51"/>
      <c r="DN880" s="51"/>
      <c r="DO880" s="51"/>
      <c r="DP880" s="51"/>
      <c r="DQ880" s="51"/>
      <c r="DR880" s="51"/>
      <c r="DS880" s="51"/>
      <c r="DT880" s="51"/>
      <c r="DU880" s="51"/>
      <c r="DV880" s="51"/>
      <c r="DW880" s="51"/>
      <c r="DX880" s="51"/>
      <c r="DY880" s="51"/>
      <c r="DZ880" s="51"/>
      <c r="EA880" s="51"/>
      <c r="EB880" s="51"/>
      <c r="EC880" s="51"/>
      <c r="ED880" s="51"/>
      <c r="EE880" s="51"/>
      <c r="EF880" s="51"/>
      <c r="EG880" s="51"/>
      <c r="EH880" s="51"/>
      <c r="EI880" s="51"/>
      <c r="EJ880" s="51"/>
      <c r="EK880" s="51"/>
      <c r="EL880" s="51"/>
      <c r="EM880" s="51"/>
      <c r="EN880" s="51"/>
      <c r="EO880" s="51"/>
      <c r="EP880" s="51"/>
      <c r="EQ880" s="51"/>
      <c r="ER880" s="51"/>
      <c r="ES880" s="51"/>
      <c r="ET880" s="51"/>
      <c r="EU880" s="51"/>
      <c r="EV880" s="51"/>
      <c r="EW880" s="51"/>
      <c r="EX880" s="51"/>
      <c r="EY880" s="51"/>
      <c r="EZ880" s="51"/>
      <c r="FA880" s="51"/>
      <c r="FB880" s="51"/>
      <c r="FC880" s="51"/>
      <c r="FD880" s="51"/>
      <c r="FE880" s="51"/>
      <c r="FF880" s="51"/>
      <c r="FG880" s="51"/>
      <c r="FH880" s="51"/>
      <c r="FI880" s="51"/>
      <c r="FJ880" s="51"/>
      <c r="FK880" s="51"/>
      <c r="FL880" s="51"/>
      <c r="FM880" s="51"/>
      <c r="FN880" s="51"/>
      <c r="FO880" s="51"/>
      <c r="FP880" s="51"/>
      <c r="FQ880" s="51"/>
      <c r="FR880" s="51"/>
      <c r="FS880" s="51"/>
      <c r="FT880" s="51"/>
      <c r="FU880" s="51"/>
      <c r="FV880" s="51"/>
      <c r="FW880" s="51"/>
      <c r="FX880" s="51"/>
      <c r="FY880" s="51"/>
      <c r="FZ880" s="51"/>
      <c r="GA880" s="51"/>
      <c r="GB880" s="51"/>
      <c r="GC880" s="51"/>
      <c r="GD880" s="51"/>
      <c r="GE880" s="51"/>
      <c r="GF880" s="51"/>
      <c r="GG880" s="51"/>
      <c r="GH880" s="51"/>
      <c r="GI880" s="51"/>
      <c r="GJ880" s="51"/>
      <c r="GK880" s="51"/>
      <c r="GL880" s="51"/>
      <c r="GM880" s="51"/>
      <c r="GN880" s="51"/>
      <c r="GO880" s="51"/>
      <c r="GP880" s="51"/>
      <c r="GQ880" s="51"/>
      <c r="GR880" s="51"/>
      <c r="GS880" s="51"/>
      <c r="GT880" s="51"/>
      <c r="GU880" s="51"/>
      <c r="GV880" s="51"/>
      <c r="GW880" s="51"/>
      <c r="GX880" s="51"/>
      <c r="GY880" s="51"/>
      <c r="GZ880" s="51"/>
      <c r="HA880" s="51"/>
      <c r="HB880" s="51"/>
      <c r="HC880" s="51"/>
      <c r="HD880" s="51"/>
      <c r="HE880" s="51"/>
      <c r="HF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1"/>
      <c r="BZ881" s="51"/>
      <c r="CA881" s="51"/>
      <c r="CB881" s="51"/>
      <c r="CC881" s="51"/>
      <c r="CD881" s="51"/>
      <c r="CE881" s="51"/>
      <c r="CF881" s="51"/>
      <c r="CG881" s="51"/>
      <c r="CH881" s="51"/>
      <c r="CI881" s="51"/>
      <c r="CJ881" s="51"/>
      <c r="CK881" s="51"/>
      <c r="CL881" s="51"/>
      <c r="CM881" s="51"/>
      <c r="CN881" s="51"/>
      <c r="CO881" s="51"/>
      <c r="CP881" s="51"/>
      <c r="CQ881" s="51"/>
      <c r="CR881" s="51"/>
      <c r="CS881" s="51"/>
      <c r="CT881" s="51"/>
      <c r="CU881" s="51"/>
      <c r="CV881" s="51"/>
      <c r="CW881" s="51"/>
      <c r="CX881" s="51"/>
      <c r="CY881" s="51"/>
      <c r="CZ881" s="51"/>
      <c r="DA881" s="51"/>
      <c r="DB881" s="51"/>
      <c r="DC881" s="51"/>
      <c r="DD881" s="51"/>
      <c r="DE881" s="51"/>
      <c r="DF881" s="51"/>
      <c r="DG881" s="51"/>
      <c r="DH881" s="51"/>
      <c r="DI881" s="51"/>
      <c r="DJ881" s="51"/>
      <c r="DK881" s="51"/>
      <c r="DL881" s="51"/>
      <c r="DM881" s="51"/>
      <c r="DN881" s="51"/>
      <c r="DO881" s="51"/>
      <c r="DP881" s="51"/>
      <c r="DQ881" s="51"/>
      <c r="DR881" s="51"/>
      <c r="DS881" s="51"/>
      <c r="DT881" s="51"/>
      <c r="DU881" s="51"/>
      <c r="DV881" s="51"/>
      <c r="DW881" s="51"/>
      <c r="DX881" s="51"/>
      <c r="DY881" s="51"/>
      <c r="DZ881" s="51"/>
      <c r="EA881" s="51"/>
      <c r="EB881" s="51"/>
      <c r="EC881" s="51"/>
      <c r="ED881" s="51"/>
      <c r="EE881" s="51"/>
      <c r="EF881" s="51"/>
      <c r="EG881" s="51"/>
      <c r="EH881" s="51"/>
      <c r="EI881" s="51"/>
      <c r="EJ881" s="51"/>
      <c r="EK881" s="51"/>
      <c r="EL881" s="51"/>
      <c r="EM881" s="51"/>
      <c r="EN881" s="51"/>
      <c r="EO881" s="51"/>
      <c r="EP881" s="51"/>
      <c r="EQ881" s="51"/>
      <c r="ER881" s="51"/>
      <c r="ES881" s="51"/>
      <c r="ET881" s="51"/>
      <c r="EU881" s="51"/>
      <c r="EV881" s="51"/>
      <c r="EW881" s="51"/>
      <c r="EX881" s="51"/>
      <c r="EY881" s="51"/>
      <c r="EZ881" s="51"/>
      <c r="FA881" s="51"/>
      <c r="FB881" s="51"/>
      <c r="FC881" s="51"/>
      <c r="FD881" s="51"/>
      <c r="FE881" s="51"/>
      <c r="FF881" s="51"/>
      <c r="FG881" s="51"/>
      <c r="FH881" s="51"/>
      <c r="FI881" s="51"/>
      <c r="FJ881" s="51"/>
      <c r="FK881" s="51"/>
      <c r="FL881" s="51"/>
      <c r="FM881" s="51"/>
      <c r="FN881" s="51"/>
      <c r="FO881" s="51"/>
      <c r="FP881" s="51"/>
      <c r="FQ881" s="51"/>
      <c r="FR881" s="51"/>
      <c r="FS881" s="51"/>
      <c r="FT881" s="51"/>
      <c r="FU881" s="51"/>
      <c r="FV881" s="51"/>
      <c r="FW881" s="51"/>
      <c r="FX881" s="51"/>
      <c r="FY881" s="51"/>
      <c r="FZ881" s="51"/>
      <c r="GA881" s="51"/>
      <c r="GB881" s="51"/>
      <c r="GC881" s="51"/>
      <c r="GD881" s="51"/>
      <c r="GE881" s="51"/>
      <c r="GF881" s="51"/>
      <c r="GG881" s="51"/>
      <c r="GH881" s="51"/>
      <c r="GI881" s="51"/>
      <c r="GJ881" s="51"/>
      <c r="GK881" s="51"/>
      <c r="GL881" s="51"/>
      <c r="GM881" s="51"/>
      <c r="GN881" s="51"/>
      <c r="GO881" s="51"/>
      <c r="GP881" s="51"/>
      <c r="GQ881" s="51"/>
      <c r="GR881" s="51"/>
      <c r="GS881" s="51"/>
      <c r="GT881" s="51"/>
      <c r="GU881" s="51"/>
      <c r="GV881" s="51"/>
      <c r="GW881" s="51"/>
      <c r="GX881" s="51"/>
      <c r="GY881" s="51"/>
      <c r="GZ881" s="51"/>
      <c r="HA881" s="51"/>
      <c r="HB881" s="51"/>
      <c r="HC881" s="51"/>
      <c r="HD881" s="51"/>
      <c r="HE881" s="51"/>
      <c r="HF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1"/>
      <c r="BZ882" s="51"/>
      <c r="CA882" s="51"/>
      <c r="CB882" s="51"/>
      <c r="CC882" s="51"/>
      <c r="CD882" s="51"/>
      <c r="CE882" s="51"/>
      <c r="CF882" s="51"/>
      <c r="CG882" s="51"/>
      <c r="CH882" s="51"/>
      <c r="CI882" s="51"/>
      <c r="CJ882" s="51"/>
      <c r="CK882" s="51"/>
      <c r="CL882" s="51"/>
      <c r="CM882" s="51"/>
      <c r="CN882" s="51"/>
      <c r="CO882" s="51"/>
      <c r="CP882" s="51"/>
      <c r="CQ882" s="51"/>
      <c r="CR882" s="51"/>
      <c r="CS882" s="51"/>
      <c r="CT882" s="51"/>
      <c r="CU882" s="51"/>
      <c r="CV882" s="51"/>
      <c r="CW882" s="51"/>
      <c r="CX882" s="51"/>
      <c r="CY882" s="51"/>
      <c r="CZ882" s="51"/>
      <c r="DA882" s="51"/>
      <c r="DB882" s="51"/>
      <c r="DC882" s="51"/>
      <c r="DD882" s="51"/>
      <c r="DE882" s="51"/>
      <c r="DF882" s="51"/>
      <c r="DG882" s="51"/>
      <c r="DH882" s="51"/>
      <c r="DI882" s="51"/>
      <c r="DJ882" s="51"/>
      <c r="DK882" s="51"/>
      <c r="DL882" s="51"/>
      <c r="DM882" s="51"/>
      <c r="DN882" s="51"/>
      <c r="DO882" s="51"/>
      <c r="DP882" s="51"/>
      <c r="DQ882" s="51"/>
      <c r="DR882" s="51"/>
      <c r="DS882" s="51"/>
      <c r="DT882" s="51"/>
      <c r="DU882" s="51"/>
      <c r="DV882" s="51"/>
      <c r="DW882" s="51"/>
      <c r="DX882" s="51"/>
      <c r="DY882" s="51"/>
      <c r="DZ882" s="51"/>
      <c r="EA882" s="51"/>
      <c r="EB882" s="51"/>
      <c r="EC882" s="51"/>
      <c r="ED882" s="51"/>
      <c r="EE882" s="51"/>
      <c r="EF882" s="51"/>
      <c r="EG882" s="51"/>
      <c r="EH882" s="51"/>
      <c r="EI882" s="51"/>
      <c r="EJ882" s="51"/>
      <c r="EK882" s="51"/>
      <c r="EL882" s="51"/>
      <c r="EM882" s="51"/>
      <c r="EN882" s="51"/>
      <c r="EO882" s="51"/>
      <c r="EP882" s="51"/>
      <c r="EQ882" s="51"/>
      <c r="ER882" s="51"/>
      <c r="ES882" s="51"/>
      <c r="ET882" s="51"/>
      <c r="EU882" s="51"/>
      <c r="EV882" s="51"/>
      <c r="EW882" s="51"/>
      <c r="EX882" s="51"/>
      <c r="EY882" s="51"/>
      <c r="EZ882" s="51"/>
      <c r="FA882" s="51"/>
      <c r="FB882" s="51"/>
      <c r="FC882" s="51"/>
      <c r="FD882" s="51"/>
      <c r="FE882" s="51"/>
      <c r="FF882" s="51"/>
      <c r="FG882" s="51"/>
      <c r="FH882" s="51"/>
      <c r="FI882" s="51"/>
      <c r="FJ882" s="51"/>
      <c r="FK882" s="51"/>
      <c r="FL882" s="51"/>
      <c r="FM882" s="51"/>
      <c r="FN882" s="51"/>
      <c r="FO882" s="51"/>
      <c r="FP882" s="51"/>
      <c r="FQ882" s="51"/>
      <c r="FR882" s="51"/>
      <c r="FS882" s="51"/>
      <c r="FT882" s="51"/>
      <c r="FU882" s="51"/>
      <c r="FV882" s="51"/>
      <c r="FW882" s="51"/>
      <c r="FX882" s="51"/>
      <c r="FY882" s="51"/>
      <c r="FZ882" s="51"/>
      <c r="GA882" s="51"/>
      <c r="GB882" s="51"/>
      <c r="GC882" s="51"/>
      <c r="GD882" s="51"/>
      <c r="GE882" s="51"/>
      <c r="GF882" s="51"/>
      <c r="GG882" s="51"/>
      <c r="GH882" s="51"/>
      <c r="GI882" s="51"/>
      <c r="GJ882" s="51"/>
      <c r="GK882" s="51"/>
      <c r="GL882" s="51"/>
      <c r="GM882" s="51"/>
      <c r="GN882" s="51"/>
      <c r="GO882" s="51"/>
      <c r="GP882" s="51"/>
      <c r="GQ882" s="51"/>
      <c r="GR882" s="51"/>
      <c r="GS882" s="51"/>
      <c r="GT882" s="51"/>
      <c r="GU882" s="51"/>
      <c r="GV882" s="51"/>
      <c r="GW882" s="51"/>
      <c r="GX882" s="51"/>
      <c r="GY882" s="51"/>
      <c r="GZ882" s="51"/>
      <c r="HA882" s="51"/>
      <c r="HB882" s="51"/>
      <c r="HC882" s="51"/>
      <c r="HD882" s="51"/>
      <c r="HE882" s="51"/>
      <c r="HF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1"/>
      <c r="BZ883" s="51"/>
      <c r="CA883" s="51"/>
      <c r="CB883" s="51"/>
      <c r="CC883" s="51"/>
      <c r="CD883" s="51"/>
      <c r="CE883" s="51"/>
      <c r="CF883" s="51"/>
      <c r="CG883" s="51"/>
      <c r="CH883" s="51"/>
      <c r="CI883" s="51"/>
      <c r="CJ883" s="51"/>
      <c r="CK883" s="51"/>
      <c r="CL883" s="51"/>
      <c r="CM883" s="51"/>
      <c r="CN883" s="51"/>
      <c r="CO883" s="51"/>
      <c r="CP883" s="51"/>
      <c r="CQ883" s="51"/>
      <c r="CR883" s="51"/>
      <c r="CS883" s="51"/>
      <c r="CT883" s="51"/>
      <c r="CU883" s="51"/>
      <c r="CV883" s="51"/>
      <c r="CW883" s="51"/>
      <c r="CX883" s="51"/>
      <c r="CY883" s="51"/>
      <c r="CZ883" s="51"/>
      <c r="DA883" s="51"/>
      <c r="DB883" s="51"/>
      <c r="DC883" s="51"/>
      <c r="DD883" s="51"/>
      <c r="DE883" s="51"/>
      <c r="DF883" s="51"/>
      <c r="DG883" s="51"/>
      <c r="DH883" s="51"/>
      <c r="DI883" s="51"/>
      <c r="DJ883" s="51"/>
      <c r="DK883" s="51"/>
      <c r="DL883" s="51"/>
      <c r="DM883" s="51"/>
      <c r="DN883" s="51"/>
      <c r="DO883" s="51"/>
      <c r="DP883" s="51"/>
      <c r="DQ883" s="51"/>
      <c r="DR883" s="51"/>
      <c r="DS883" s="51"/>
      <c r="DT883" s="51"/>
      <c r="DU883" s="51"/>
      <c r="DV883" s="51"/>
      <c r="DW883" s="51"/>
      <c r="DX883" s="51"/>
      <c r="DY883" s="51"/>
      <c r="DZ883" s="51"/>
      <c r="EA883" s="51"/>
      <c r="EB883" s="51"/>
      <c r="EC883" s="51"/>
      <c r="ED883" s="51"/>
      <c r="EE883" s="51"/>
      <c r="EF883" s="51"/>
      <c r="EG883" s="51"/>
      <c r="EH883" s="51"/>
      <c r="EI883" s="51"/>
      <c r="EJ883" s="51"/>
      <c r="EK883" s="51"/>
      <c r="EL883" s="51"/>
      <c r="EM883" s="51"/>
      <c r="EN883" s="51"/>
      <c r="EO883" s="51"/>
      <c r="EP883" s="51"/>
      <c r="EQ883" s="51"/>
      <c r="ER883" s="51"/>
      <c r="ES883" s="51"/>
      <c r="ET883" s="51"/>
      <c r="EU883" s="51"/>
      <c r="EV883" s="51"/>
      <c r="EW883" s="51"/>
      <c r="EX883" s="51"/>
      <c r="EY883" s="51"/>
      <c r="EZ883" s="51"/>
      <c r="FA883" s="51"/>
      <c r="FB883" s="51"/>
      <c r="FC883" s="51"/>
      <c r="FD883" s="51"/>
      <c r="FE883" s="51"/>
      <c r="FF883" s="51"/>
      <c r="FG883" s="51"/>
      <c r="FH883" s="51"/>
      <c r="FI883" s="51"/>
      <c r="FJ883" s="51"/>
      <c r="FK883" s="51"/>
      <c r="FL883" s="51"/>
      <c r="FM883" s="51"/>
      <c r="FN883" s="51"/>
      <c r="FO883" s="51"/>
      <c r="FP883" s="51"/>
      <c r="FQ883" s="51"/>
      <c r="FR883" s="51"/>
      <c r="FS883" s="51"/>
      <c r="FT883" s="51"/>
      <c r="FU883" s="51"/>
      <c r="FV883" s="51"/>
      <c r="FW883" s="51"/>
      <c r="FX883" s="51"/>
      <c r="FY883" s="51"/>
      <c r="FZ883" s="51"/>
      <c r="GA883" s="51"/>
      <c r="GB883" s="51"/>
      <c r="GC883" s="51"/>
      <c r="GD883" s="51"/>
      <c r="GE883" s="51"/>
      <c r="GF883" s="51"/>
      <c r="GG883" s="51"/>
      <c r="GH883" s="51"/>
      <c r="GI883" s="51"/>
      <c r="GJ883" s="51"/>
      <c r="GK883" s="51"/>
      <c r="GL883" s="51"/>
      <c r="GM883" s="51"/>
      <c r="GN883" s="51"/>
      <c r="GO883" s="51"/>
      <c r="GP883" s="51"/>
      <c r="GQ883" s="51"/>
      <c r="GR883" s="51"/>
      <c r="GS883" s="51"/>
      <c r="GT883" s="51"/>
      <c r="GU883" s="51"/>
      <c r="GV883" s="51"/>
      <c r="GW883" s="51"/>
      <c r="GX883" s="51"/>
      <c r="GY883" s="51"/>
      <c r="GZ883" s="51"/>
      <c r="HA883" s="51"/>
      <c r="HB883" s="51"/>
      <c r="HC883" s="51"/>
      <c r="HD883" s="51"/>
      <c r="HE883" s="51"/>
      <c r="HF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1"/>
      <c r="BZ884" s="51"/>
      <c r="CA884" s="51"/>
      <c r="CB884" s="51"/>
      <c r="CC884" s="51"/>
      <c r="CD884" s="51"/>
      <c r="CE884" s="51"/>
      <c r="CF884" s="51"/>
      <c r="CG884" s="51"/>
      <c r="CH884" s="51"/>
      <c r="CI884" s="51"/>
      <c r="CJ884" s="51"/>
      <c r="CK884" s="51"/>
      <c r="CL884" s="51"/>
      <c r="CM884" s="51"/>
      <c r="CN884" s="51"/>
      <c r="CO884" s="51"/>
      <c r="CP884" s="51"/>
      <c r="CQ884" s="51"/>
      <c r="CR884" s="51"/>
      <c r="CS884" s="51"/>
      <c r="CT884" s="51"/>
      <c r="CU884" s="51"/>
      <c r="CV884" s="51"/>
      <c r="CW884" s="51"/>
      <c r="CX884" s="51"/>
      <c r="CY884" s="51"/>
      <c r="CZ884" s="51"/>
      <c r="DA884" s="51"/>
      <c r="DB884" s="51"/>
      <c r="DC884" s="51"/>
      <c r="DD884" s="51"/>
      <c r="DE884" s="51"/>
      <c r="DF884" s="51"/>
      <c r="DG884" s="51"/>
      <c r="DH884" s="51"/>
      <c r="DI884" s="51"/>
      <c r="DJ884" s="51"/>
      <c r="DK884" s="51"/>
      <c r="DL884" s="51"/>
      <c r="DM884" s="51"/>
      <c r="DN884" s="51"/>
      <c r="DO884" s="51"/>
      <c r="DP884" s="51"/>
      <c r="DQ884" s="51"/>
      <c r="DR884" s="51"/>
      <c r="DS884" s="51"/>
      <c r="DT884" s="51"/>
      <c r="DU884" s="51"/>
      <c r="DV884" s="51"/>
      <c r="DW884" s="51"/>
      <c r="DX884" s="51"/>
      <c r="DY884" s="51"/>
      <c r="DZ884" s="51"/>
      <c r="EA884" s="51"/>
      <c r="EB884" s="51"/>
      <c r="EC884" s="51"/>
      <c r="ED884" s="51"/>
      <c r="EE884" s="51"/>
      <c r="EF884" s="51"/>
      <c r="EG884" s="51"/>
      <c r="EH884" s="51"/>
      <c r="EI884" s="51"/>
      <c r="EJ884" s="51"/>
      <c r="EK884" s="51"/>
      <c r="EL884" s="51"/>
      <c r="EM884" s="51"/>
      <c r="EN884" s="51"/>
      <c r="EO884" s="51"/>
      <c r="EP884" s="51"/>
      <c r="EQ884" s="51"/>
      <c r="ER884" s="51"/>
      <c r="ES884" s="51"/>
      <c r="ET884" s="51"/>
      <c r="EU884" s="51"/>
      <c r="EV884" s="51"/>
      <c r="EW884" s="51"/>
      <c r="EX884" s="51"/>
      <c r="EY884" s="51"/>
      <c r="EZ884" s="51"/>
      <c r="FA884" s="51"/>
      <c r="FB884" s="51"/>
      <c r="FC884" s="51"/>
      <c r="FD884" s="51"/>
      <c r="FE884" s="51"/>
      <c r="FF884" s="51"/>
      <c r="FG884" s="51"/>
      <c r="FH884" s="51"/>
      <c r="FI884" s="51"/>
      <c r="FJ884" s="51"/>
      <c r="FK884" s="51"/>
      <c r="FL884" s="51"/>
      <c r="FM884" s="51"/>
      <c r="FN884" s="51"/>
      <c r="FO884" s="51"/>
      <c r="FP884" s="51"/>
      <c r="FQ884" s="51"/>
      <c r="FR884" s="51"/>
      <c r="FS884" s="51"/>
      <c r="FT884" s="51"/>
      <c r="FU884" s="51"/>
      <c r="FV884" s="51"/>
      <c r="FW884" s="51"/>
      <c r="FX884" s="51"/>
      <c r="FY884" s="51"/>
      <c r="FZ884" s="51"/>
      <c r="GA884" s="51"/>
      <c r="GB884" s="51"/>
      <c r="GC884" s="51"/>
      <c r="GD884" s="51"/>
      <c r="GE884" s="51"/>
      <c r="GF884" s="51"/>
      <c r="GG884" s="51"/>
      <c r="GH884" s="51"/>
      <c r="GI884" s="51"/>
      <c r="GJ884" s="51"/>
      <c r="GK884" s="51"/>
      <c r="GL884" s="51"/>
      <c r="GM884" s="51"/>
      <c r="GN884" s="51"/>
      <c r="GO884" s="51"/>
      <c r="GP884" s="51"/>
      <c r="GQ884" s="51"/>
      <c r="GR884" s="51"/>
      <c r="GS884" s="51"/>
      <c r="GT884" s="51"/>
      <c r="GU884" s="51"/>
      <c r="GV884" s="51"/>
      <c r="GW884" s="51"/>
      <c r="GX884" s="51"/>
      <c r="GY884" s="51"/>
      <c r="GZ884" s="51"/>
      <c r="HA884" s="51"/>
      <c r="HB884" s="51"/>
      <c r="HC884" s="51"/>
      <c r="HD884" s="51"/>
      <c r="HE884" s="51"/>
      <c r="HF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1"/>
      <c r="BZ885" s="51"/>
      <c r="CA885" s="51"/>
      <c r="CB885" s="51"/>
      <c r="CC885" s="51"/>
      <c r="CD885" s="51"/>
      <c r="CE885" s="51"/>
      <c r="CF885" s="51"/>
      <c r="CG885" s="51"/>
      <c r="CH885" s="51"/>
      <c r="CI885" s="51"/>
      <c r="CJ885" s="51"/>
      <c r="CK885" s="51"/>
      <c r="CL885" s="51"/>
      <c r="CM885" s="51"/>
      <c r="CN885" s="51"/>
      <c r="CO885" s="51"/>
      <c r="CP885" s="51"/>
      <c r="CQ885" s="51"/>
      <c r="CR885" s="51"/>
      <c r="CS885" s="51"/>
      <c r="CT885" s="51"/>
      <c r="CU885" s="51"/>
      <c r="CV885" s="51"/>
      <c r="CW885" s="51"/>
      <c r="CX885" s="51"/>
      <c r="CY885" s="51"/>
      <c r="CZ885" s="51"/>
      <c r="DA885" s="51"/>
      <c r="DB885" s="51"/>
      <c r="DC885" s="51"/>
      <c r="DD885" s="51"/>
      <c r="DE885" s="51"/>
      <c r="DF885" s="51"/>
      <c r="DG885" s="51"/>
      <c r="DH885" s="51"/>
      <c r="DI885" s="51"/>
      <c r="DJ885" s="51"/>
      <c r="DK885" s="51"/>
      <c r="DL885" s="51"/>
      <c r="DM885" s="51"/>
      <c r="DN885" s="51"/>
      <c r="DO885" s="51"/>
      <c r="DP885" s="51"/>
      <c r="DQ885" s="51"/>
      <c r="DR885" s="51"/>
      <c r="DS885" s="51"/>
      <c r="DT885" s="51"/>
      <c r="DU885" s="51"/>
      <c r="DV885" s="51"/>
      <c r="DW885" s="51"/>
      <c r="DX885" s="51"/>
      <c r="DY885" s="51"/>
      <c r="DZ885" s="51"/>
      <c r="EA885" s="51"/>
      <c r="EB885" s="51"/>
      <c r="EC885" s="51"/>
      <c r="ED885" s="51"/>
      <c r="EE885" s="51"/>
      <c r="EF885" s="51"/>
      <c r="EG885" s="51"/>
      <c r="EH885" s="51"/>
      <c r="EI885" s="51"/>
      <c r="EJ885" s="51"/>
      <c r="EK885" s="51"/>
      <c r="EL885" s="51"/>
      <c r="EM885" s="51"/>
      <c r="EN885" s="51"/>
      <c r="EO885" s="51"/>
      <c r="EP885" s="51"/>
      <c r="EQ885" s="51"/>
      <c r="ER885" s="51"/>
      <c r="ES885" s="51"/>
      <c r="ET885" s="51"/>
      <c r="EU885" s="51"/>
      <c r="EV885" s="51"/>
      <c r="EW885" s="51"/>
      <c r="EX885" s="51"/>
      <c r="EY885" s="51"/>
      <c r="EZ885" s="51"/>
      <c r="FA885" s="51"/>
      <c r="FB885" s="51"/>
      <c r="FC885" s="51"/>
      <c r="FD885" s="51"/>
      <c r="FE885" s="51"/>
      <c r="FF885" s="51"/>
      <c r="FG885" s="51"/>
      <c r="FH885" s="51"/>
      <c r="FI885" s="51"/>
      <c r="FJ885" s="51"/>
      <c r="FK885" s="51"/>
      <c r="FL885" s="51"/>
      <c r="FM885" s="51"/>
      <c r="FN885" s="51"/>
      <c r="FO885" s="51"/>
      <c r="FP885" s="51"/>
      <c r="FQ885" s="51"/>
      <c r="FR885" s="51"/>
      <c r="FS885" s="51"/>
      <c r="FT885" s="51"/>
      <c r="FU885" s="51"/>
      <c r="FV885" s="51"/>
      <c r="FW885" s="51"/>
      <c r="FX885" s="51"/>
      <c r="FY885" s="51"/>
      <c r="FZ885" s="51"/>
      <c r="GA885" s="51"/>
      <c r="GB885" s="51"/>
      <c r="GC885" s="51"/>
      <c r="GD885" s="51"/>
      <c r="GE885" s="51"/>
      <c r="GF885" s="51"/>
      <c r="GG885" s="51"/>
      <c r="GH885" s="51"/>
      <c r="GI885" s="51"/>
      <c r="GJ885" s="51"/>
      <c r="GK885" s="51"/>
      <c r="GL885" s="51"/>
      <c r="GM885" s="51"/>
      <c r="GN885" s="51"/>
      <c r="GO885" s="51"/>
      <c r="GP885" s="51"/>
      <c r="GQ885" s="51"/>
      <c r="GR885" s="51"/>
      <c r="GS885" s="51"/>
      <c r="GT885" s="51"/>
      <c r="GU885" s="51"/>
      <c r="GV885" s="51"/>
      <c r="GW885" s="51"/>
      <c r="GX885" s="51"/>
      <c r="GY885" s="51"/>
      <c r="GZ885" s="51"/>
      <c r="HA885" s="51"/>
      <c r="HB885" s="51"/>
      <c r="HC885" s="51"/>
      <c r="HD885" s="51"/>
      <c r="HE885" s="51"/>
      <c r="HF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1"/>
      <c r="BZ886" s="51"/>
      <c r="CA886" s="51"/>
      <c r="CB886" s="51"/>
      <c r="CC886" s="51"/>
      <c r="CD886" s="51"/>
      <c r="CE886" s="51"/>
      <c r="CF886" s="51"/>
      <c r="CG886" s="51"/>
      <c r="CH886" s="51"/>
      <c r="CI886" s="51"/>
      <c r="CJ886" s="51"/>
      <c r="CK886" s="51"/>
      <c r="CL886" s="51"/>
      <c r="CM886" s="51"/>
      <c r="CN886" s="51"/>
      <c r="CO886" s="51"/>
      <c r="CP886" s="51"/>
      <c r="CQ886" s="51"/>
      <c r="CR886" s="51"/>
      <c r="CS886" s="51"/>
      <c r="CT886" s="51"/>
      <c r="CU886" s="51"/>
      <c r="CV886" s="51"/>
      <c r="CW886" s="51"/>
      <c r="CX886" s="51"/>
      <c r="CY886" s="51"/>
      <c r="CZ886" s="51"/>
      <c r="DA886" s="51"/>
      <c r="DB886" s="51"/>
      <c r="DC886" s="51"/>
      <c r="DD886" s="51"/>
      <c r="DE886" s="51"/>
      <c r="DF886" s="51"/>
      <c r="DG886" s="51"/>
      <c r="DH886" s="51"/>
      <c r="DI886" s="51"/>
      <c r="DJ886" s="51"/>
      <c r="DK886" s="51"/>
      <c r="DL886" s="51"/>
      <c r="DM886" s="51"/>
      <c r="DN886" s="51"/>
      <c r="DO886" s="51"/>
      <c r="DP886" s="51"/>
      <c r="DQ886" s="51"/>
      <c r="DR886" s="51"/>
      <c r="DS886" s="51"/>
      <c r="DT886" s="51"/>
      <c r="DU886" s="51"/>
      <c r="DV886" s="51"/>
      <c r="DW886" s="51"/>
      <c r="DX886" s="51"/>
      <c r="DY886" s="51"/>
      <c r="DZ886" s="51"/>
      <c r="EA886" s="51"/>
      <c r="EB886" s="51"/>
      <c r="EC886" s="51"/>
      <c r="ED886" s="51"/>
      <c r="EE886" s="51"/>
      <c r="EF886" s="51"/>
      <c r="EG886" s="51"/>
      <c r="EH886" s="51"/>
      <c r="EI886" s="51"/>
      <c r="EJ886" s="51"/>
      <c r="EK886" s="51"/>
      <c r="EL886" s="51"/>
      <c r="EM886" s="51"/>
      <c r="EN886" s="51"/>
      <c r="EO886" s="51"/>
      <c r="EP886" s="51"/>
      <c r="EQ886" s="51"/>
      <c r="ER886" s="51"/>
      <c r="ES886" s="51"/>
      <c r="ET886" s="51"/>
      <c r="EU886" s="51"/>
      <c r="EV886" s="51"/>
      <c r="EW886" s="51"/>
      <c r="EX886" s="51"/>
      <c r="EY886" s="51"/>
      <c r="EZ886" s="51"/>
      <c r="FA886" s="51"/>
      <c r="FB886" s="51"/>
      <c r="FC886" s="51"/>
      <c r="FD886" s="51"/>
      <c r="FE886" s="51"/>
      <c r="FF886" s="51"/>
      <c r="FG886" s="51"/>
      <c r="FH886" s="51"/>
      <c r="FI886" s="51"/>
      <c r="FJ886" s="51"/>
      <c r="FK886" s="51"/>
      <c r="FL886" s="51"/>
      <c r="FM886" s="51"/>
      <c r="FN886" s="51"/>
      <c r="FO886" s="51"/>
      <c r="FP886" s="51"/>
      <c r="FQ886" s="51"/>
      <c r="FR886" s="51"/>
      <c r="FS886" s="51"/>
      <c r="FT886" s="51"/>
      <c r="FU886" s="51"/>
      <c r="FV886" s="51"/>
      <c r="FW886" s="51"/>
      <c r="FX886" s="51"/>
      <c r="FY886" s="51"/>
      <c r="FZ886" s="51"/>
      <c r="GA886" s="51"/>
      <c r="GB886" s="51"/>
      <c r="GC886" s="51"/>
      <c r="GD886" s="51"/>
      <c r="GE886" s="51"/>
      <c r="GF886" s="51"/>
      <c r="GG886" s="51"/>
      <c r="GH886" s="51"/>
      <c r="GI886" s="51"/>
      <c r="GJ886" s="51"/>
      <c r="GK886" s="51"/>
      <c r="GL886" s="51"/>
      <c r="GM886" s="51"/>
      <c r="GN886" s="51"/>
      <c r="GO886" s="51"/>
      <c r="GP886" s="51"/>
      <c r="GQ886" s="51"/>
      <c r="GR886" s="51"/>
      <c r="GS886" s="51"/>
      <c r="GT886" s="51"/>
      <c r="GU886" s="51"/>
      <c r="GV886" s="51"/>
      <c r="GW886" s="51"/>
      <c r="GX886" s="51"/>
      <c r="GY886" s="51"/>
      <c r="GZ886" s="51"/>
      <c r="HA886" s="51"/>
      <c r="HB886" s="51"/>
      <c r="HC886" s="51"/>
      <c r="HD886" s="51"/>
      <c r="HE886" s="51"/>
      <c r="HF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1"/>
      <c r="BZ887" s="51"/>
      <c r="CA887" s="51"/>
      <c r="CB887" s="51"/>
      <c r="CC887" s="51"/>
      <c r="CD887" s="51"/>
      <c r="CE887" s="51"/>
      <c r="CF887" s="51"/>
      <c r="CG887" s="51"/>
      <c r="CH887" s="51"/>
      <c r="CI887" s="51"/>
      <c r="CJ887" s="51"/>
      <c r="CK887" s="51"/>
      <c r="CL887" s="51"/>
      <c r="CM887" s="51"/>
      <c r="CN887" s="51"/>
      <c r="CO887" s="51"/>
      <c r="CP887" s="51"/>
      <c r="CQ887" s="51"/>
      <c r="CR887" s="51"/>
      <c r="CS887" s="51"/>
      <c r="CT887" s="51"/>
      <c r="CU887" s="51"/>
      <c r="CV887" s="51"/>
      <c r="CW887" s="51"/>
      <c r="CX887" s="51"/>
      <c r="CY887" s="51"/>
      <c r="CZ887" s="51"/>
      <c r="DA887" s="51"/>
      <c r="DB887" s="51"/>
      <c r="DC887" s="51"/>
      <c r="DD887" s="51"/>
      <c r="DE887" s="51"/>
      <c r="DF887" s="51"/>
      <c r="DG887" s="51"/>
      <c r="DH887" s="51"/>
      <c r="DI887" s="51"/>
      <c r="DJ887" s="51"/>
      <c r="DK887" s="51"/>
      <c r="DL887" s="51"/>
      <c r="DM887" s="51"/>
      <c r="DN887" s="51"/>
      <c r="DO887" s="51"/>
      <c r="DP887" s="51"/>
      <c r="DQ887" s="51"/>
      <c r="DR887" s="51"/>
      <c r="DS887" s="51"/>
      <c r="DT887" s="51"/>
      <c r="DU887" s="51"/>
      <c r="DV887" s="51"/>
      <c r="DW887" s="51"/>
      <c r="DX887" s="51"/>
      <c r="DY887" s="51"/>
      <c r="DZ887" s="51"/>
      <c r="EA887" s="51"/>
      <c r="EB887" s="51"/>
      <c r="EC887" s="51"/>
      <c r="ED887" s="51"/>
      <c r="EE887" s="51"/>
      <c r="EF887" s="51"/>
      <c r="EG887" s="51"/>
      <c r="EH887" s="51"/>
      <c r="EI887" s="51"/>
      <c r="EJ887" s="51"/>
      <c r="EK887" s="51"/>
      <c r="EL887" s="51"/>
      <c r="EM887" s="51"/>
      <c r="EN887" s="51"/>
      <c r="EO887" s="51"/>
      <c r="EP887" s="51"/>
      <c r="EQ887" s="51"/>
      <c r="ER887" s="51"/>
      <c r="ES887" s="51"/>
      <c r="ET887" s="51"/>
      <c r="EU887" s="51"/>
      <c r="EV887" s="51"/>
      <c r="EW887" s="51"/>
      <c r="EX887" s="51"/>
      <c r="EY887" s="51"/>
      <c r="EZ887" s="51"/>
      <c r="FA887" s="51"/>
      <c r="FB887" s="51"/>
      <c r="FC887" s="51"/>
      <c r="FD887" s="51"/>
      <c r="FE887" s="51"/>
      <c r="FF887" s="51"/>
      <c r="FG887" s="51"/>
      <c r="FH887" s="51"/>
      <c r="FI887" s="51"/>
      <c r="FJ887" s="51"/>
      <c r="FK887" s="51"/>
      <c r="FL887" s="51"/>
      <c r="FM887" s="51"/>
      <c r="FN887" s="51"/>
      <c r="FO887" s="51"/>
      <c r="FP887" s="51"/>
      <c r="FQ887" s="51"/>
      <c r="FR887" s="51"/>
      <c r="FS887" s="51"/>
      <c r="FT887" s="51"/>
      <c r="FU887" s="51"/>
      <c r="FV887" s="51"/>
      <c r="FW887" s="51"/>
      <c r="FX887" s="51"/>
      <c r="FY887" s="51"/>
      <c r="FZ887" s="51"/>
      <c r="GA887" s="51"/>
      <c r="GB887" s="51"/>
      <c r="GC887" s="51"/>
      <c r="GD887" s="51"/>
      <c r="GE887" s="51"/>
      <c r="GF887" s="51"/>
      <c r="GG887" s="51"/>
      <c r="GH887" s="51"/>
      <c r="GI887" s="51"/>
      <c r="GJ887" s="51"/>
      <c r="GK887" s="51"/>
      <c r="GL887" s="51"/>
      <c r="GM887" s="51"/>
      <c r="GN887" s="51"/>
      <c r="GO887" s="51"/>
      <c r="GP887" s="51"/>
      <c r="GQ887" s="51"/>
      <c r="GR887" s="51"/>
      <c r="GS887" s="51"/>
      <c r="GT887" s="51"/>
      <c r="GU887" s="51"/>
      <c r="GV887" s="51"/>
      <c r="GW887" s="51"/>
      <c r="GX887" s="51"/>
      <c r="GY887" s="51"/>
      <c r="GZ887" s="51"/>
      <c r="HA887" s="51"/>
      <c r="HB887" s="51"/>
      <c r="HC887" s="51"/>
      <c r="HD887" s="51"/>
      <c r="HE887" s="51"/>
      <c r="HF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1"/>
      <c r="BZ888" s="51"/>
      <c r="CA888" s="51"/>
      <c r="CB888" s="51"/>
      <c r="CC888" s="51"/>
      <c r="CD888" s="51"/>
      <c r="CE888" s="51"/>
      <c r="CF888" s="51"/>
      <c r="CG888" s="51"/>
      <c r="CH888" s="51"/>
      <c r="CI888" s="51"/>
      <c r="CJ888" s="51"/>
      <c r="CK888" s="51"/>
      <c r="CL888" s="51"/>
      <c r="CM888" s="51"/>
      <c r="CN888" s="51"/>
      <c r="CO888" s="51"/>
      <c r="CP888" s="51"/>
      <c r="CQ888" s="51"/>
      <c r="CR888" s="51"/>
      <c r="CS888" s="51"/>
      <c r="CT888" s="51"/>
      <c r="CU888" s="51"/>
      <c r="CV888" s="51"/>
      <c r="CW888" s="51"/>
      <c r="CX888" s="51"/>
      <c r="CY888" s="51"/>
      <c r="CZ888" s="51"/>
      <c r="DA888" s="51"/>
      <c r="DB888" s="51"/>
      <c r="DC888" s="51"/>
      <c r="DD888" s="51"/>
      <c r="DE888" s="51"/>
      <c r="DF888" s="51"/>
      <c r="DG888" s="51"/>
      <c r="DH888" s="51"/>
      <c r="DI888" s="51"/>
      <c r="DJ888" s="51"/>
      <c r="DK888" s="51"/>
      <c r="DL888" s="51"/>
      <c r="DM888" s="51"/>
      <c r="DN888" s="51"/>
      <c r="DO888" s="51"/>
      <c r="DP888" s="51"/>
      <c r="DQ888" s="51"/>
      <c r="DR888" s="51"/>
      <c r="DS888" s="51"/>
      <c r="DT888" s="51"/>
      <c r="DU888" s="51"/>
      <c r="DV888" s="51"/>
      <c r="DW888" s="51"/>
      <c r="DX888" s="51"/>
      <c r="DY888" s="51"/>
      <c r="DZ888" s="51"/>
      <c r="EA888" s="51"/>
      <c r="EB888" s="51"/>
      <c r="EC888" s="51"/>
      <c r="ED888" s="51"/>
      <c r="EE888" s="51"/>
      <c r="EF888" s="51"/>
      <c r="EG888" s="51"/>
      <c r="EH888" s="51"/>
      <c r="EI888" s="51"/>
      <c r="EJ888" s="51"/>
      <c r="EK888" s="51"/>
      <c r="EL888" s="51"/>
      <c r="EM888" s="51"/>
      <c r="EN888" s="51"/>
      <c r="EO888" s="51"/>
      <c r="EP888" s="51"/>
      <c r="EQ888" s="51"/>
      <c r="ER888" s="51"/>
      <c r="ES888" s="51"/>
      <c r="ET888" s="51"/>
      <c r="EU888" s="51"/>
      <c r="EV888" s="51"/>
      <c r="EW888" s="51"/>
      <c r="EX888" s="51"/>
      <c r="EY888" s="51"/>
      <c r="EZ888" s="51"/>
      <c r="FA888" s="51"/>
      <c r="FB888" s="51"/>
      <c r="FC888" s="51"/>
      <c r="FD888" s="51"/>
      <c r="FE888" s="51"/>
      <c r="FF888" s="51"/>
      <c r="FG888" s="51"/>
      <c r="FH888" s="51"/>
      <c r="FI888" s="51"/>
      <c r="FJ888" s="51"/>
      <c r="FK888" s="51"/>
      <c r="FL888" s="51"/>
      <c r="FM888" s="51"/>
      <c r="FN888" s="51"/>
      <c r="FO888" s="51"/>
      <c r="FP888" s="51"/>
      <c r="FQ888" s="51"/>
      <c r="FR888" s="51"/>
      <c r="FS888" s="51"/>
      <c r="FT888" s="51"/>
      <c r="FU888" s="51"/>
      <c r="FV888" s="51"/>
      <c r="FW888" s="51"/>
      <c r="FX888" s="51"/>
      <c r="FY888" s="51"/>
      <c r="FZ888" s="51"/>
      <c r="GA888" s="51"/>
      <c r="GB888" s="51"/>
      <c r="GC888" s="51"/>
      <c r="GD888" s="51"/>
      <c r="GE888" s="51"/>
      <c r="GF888" s="51"/>
      <c r="GG888" s="51"/>
      <c r="GH888" s="51"/>
      <c r="GI888" s="51"/>
      <c r="GJ888" s="51"/>
      <c r="GK888" s="51"/>
      <c r="GL888" s="51"/>
      <c r="GM888" s="51"/>
      <c r="GN888" s="51"/>
      <c r="GO888" s="51"/>
      <c r="GP888" s="51"/>
      <c r="GQ888" s="51"/>
      <c r="GR888" s="51"/>
      <c r="GS888" s="51"/>
      <c r="GT888" s="51"/>
      <c r="GU888" s="51"/>
      <c r="GV888" s="51"/>
      <c r="GW888" s="51"/>
      <c r="GX888" s="51"/>
      <c r="GY888" s="51"/>
      <c r="GZ888" s="51"/>
      <c r="HA888" s="51"/>
      <c r="HB888" s="51"/>
      <c r="HC888" s="51"/>
      <c r="HD888" s="51"/>
      <c r="HE888" s="51"/>
      <c r="HF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1"/>
      <c r="BZ889" s="51"/>
      <c r="CA889" s="51"/>
      <c r="CB889" s="51"/>
      <c r="CC889" s="51"/>
      <c r="CD889" s="51"/>
      <c r="CE889" s="51"/>
      <c r="CF889" s="51"/>
      <c r="CG889" s="51"/>
      <c r="CH889" s="51"/>
      <c r="CI889" s="51"/>
      <c r="CJ889" s="51"/>
      <c r="CK889" s="51"/>
      <c r="CL889" s="51"/>
      <c r="CM889" s="51"/>
      <c r="CN889" s="51"/>
      <c r="CO889" s="51"/>
      <c r="CP889" s="51"/>
      <c r="CQ889" s="51"/>
      <c r="CR889" s="51"/>
      <c r="CS889" s="51"/>
      <c r="CT889" s="51"/>
      <c r="CU889" s="51"/>
      <c r="CV889" s="51"/>
      <c r="CW889" s="51"/>
      <c r="CX889" s="51"/>
      <c r="CY889" s="51"/>
      <c r="CZ889" s="51"/>
      <c r="DA889" s="51"/>
      <c r="DB889" s="51"/>
      <c r="DC889" s="51"/>
      <c r="DD889" s="51"/>
      <c r="DE889" s="51"/>
      <c r="DF889" s="51"/>
      <c r="DG889" s="51"/>
      <c r="DH889" s="51"/>
      <c r="DI889" s="51"/>
      <c r="DJ889" s="51"/>
      <c r="DK889" s="51"/>
      <c r="DL889" s="51"/>
      <c r="DM889" s="51"/>
      <c r="DN889" s="51"/>
      <c r="DO889" s="51"/>
      <c r="DP889" s="51"/>
      <c r="DQ889" s="51"/>
      <c r="DR889" s="51"/>
      <c r="DS889" s="51"/>
      <c r="DT889" s="51"/>
      <c r="DU889" s="51"/>
      <c r="DV889" s="51"/>
      <c r="DW889" s="51"/>
      <c r="DX889" s="51"/>
      <c r="DY889" s="51"/>
      <c r="DZ889" s="51"/>
      <c r="EA889" s="51"/>
      <c r="EB889" s="51"/>
      <c r="EC889" s="51"/>
      <c r="ED889" s="51"/>
      <c r="EE889" s="51"/>
      <c r="EF889" s="51"/>
      <c r="EG889" s="51"/>
      <c r="EH889" s="51"/>
      <c r="EI889" s="51"/>
      <c r="EJ889" s="51"/>
      <c r="EK889" s="51"/>
      <c r="EL889" s="51"/>
      <c r="EM889" s="51"/>
      <c r="EN889" s="51"/>
      <c r="EO889" s="51"/>
      <c r="EP889" s="51"/>
      <c r="EQ889" s="51"/>
      <c r="ER889" s="51"/>
      <c r="ES889" s="51"/>
      <c r="ET889" s="51"/>
      <c r="EU889" s="51"/>
      <c r="EV889" s="51"/>
      <c r="EW889" s="51"/>
      <c r="EX889" s="51"/>
      <c r="EY889" s="51"/>
      <c r="EZ889" s="51"/>
      <c r="FA889" s="51"/>
      <c r="FB889" s="51"/>
      <c r="FC889" s="51"/>
      <c r="FD889" s="51"/>
      <c r="FE889" s="51"/>
      <c r="FF889" s="51"/>
      <c r="FG889" s="51"/>
      <c r="FH889" s="51"/>
      <c r="FI889" s="51"/>
      <c r="FJ889" s="51"/>
      <c r="FK889" s="51"/>
      <c r="FL889" s="51"/>
      <c r="FM889" s="51"/>
      <c r="FN889" s="51"/>
      <c r="FO889" s="51"/>
      <c r="FP889" s="51"/>
      <c r="FQ889" s="51"/>
      <c r="FR889" s="51"/>
      <c r="FS889" s="51"/>
      <c r="FT889" s="51"/>
      <c r="FU889" s="51"/>
      <c r="FV889" s="51"/>
      <c r="FW889" s="51"/>
      <c r="FX889" s="51"/>
      <c r="FY889" s="51"/>
      <c r="FZ889" s="51"/>
      <c r="GA889" s="51"/>
      <c r="GB889" s="51"/>
      <c r="GC889" s="51"/>
      <c r="GD889" s="51"/>
      <c r="GE889" s="51"/>
      <c r="GF889" s="51"/>
      <c r="GG889" s="51"/>
      <c r="GH889" s="51"/>
      <c r="GI889" s="51"/>
      <c r="GJ889" s="51"/>
      <c r="GK889" s="51"/>
      <c r="GL889" s="51"/>
      <c r="GM889" s="51"/>
      <c r="GN889" s="51"/>
      <c r="GO889" s="51"/>
      <c r="GP889" s="51"/>
      <c r="GQ889" s="51"/>
      <c r="GR889" s="51"/>
      <c r="GS889" s="51"/>
      <c r="GT889" s="51"/>
      <c r="GU889" s="51"/>
      <c r="GV889" s="51"/>
      <c r="GW889" s="51"/>
      <c r="GX889" s="51"/>
      <c r="GY889" s="51"/>
      <c r="GZ889" s="51"/>
      <c r="HA889" s="51"/>
      <c r="HB889" s="51"/>
      <c r="HC889" s="51"/>
      <c r="HD889" s="51"/>
      <c r="HE889" s="51"/>
      <c r="HF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1"/>
      <c r="BZ890" s="51"/>
      <c r="CA890" s="51"/>
      <c r="CB890" s="51"/>
      <c r="CC890" s="51"/>
      <c r="CD890" s="51"/>
      <c r="CE890" s="51"/>
      <c r="CF890" s="51"/>
      <c r="CG890" s="51"/>
      <c r="CH890" s="51"/>
      <c r="CI890" s="51"/>
      <c r="CJ890" s="51"/>
      <c r="CK890" s="51"/>
      <c r="CL890" s="51"/>
      <c r="CM890" s="51"/>
      <c r="CN890" s="51"/>
      <c r="CO890" s="51"/>
      <c r="CP890" s="51"/>
      <c r="CQ890" s="51"/>
      <c r="CR890" s="51"/>
      <c r="CS890" s="51"/>
      <c r="CT890" s="51"/>
      <c r="CU890" s="51"/>
      <c r="CV890" s="51"/>
      <c r="CW890" s="51"/>
      <c r="CX890" s="51"/>
      <c r="CY890" s="51"/>
      <c r="CZ890" s="51"/>
      <c r="DA890" s="51"/>
      <c r="DB890" s="51"/>
      <c r="DC890" s="51"/>
      <c r="DD890" s="51"/>
      <c r="DE890" s="51"/>
      <c r="DF890" s="51"/>
      <c r="DG890" s="51"/>
      <c r="DH890" s="51"/>
      <c r="DI890" s="51"/>
      <c r="DJ890" s="51"/>
      <c r="DK890" s="51"/>
      <c r="DL890" s="51"/>
      <c r="DM890" s="51"/>
      <c r="DN890" s="51"/>
      <c r="DO890" s="51"/>
      <c r="DP890" s="51"/>
      <c r="DQ890" s="51"/>
      <c r="DR890" s="51"/>
      <c r="DS890" s="51"/>
      <c r="DT890" s="51"/>
      <c r="DU890" s="51"/>
      <c r="DV890" s="51"/>
      <c r="DW890" s="51"/>
      <c r="DX890" s="51"/>
      <c r="DY890" s="51"/>
      <c r="DZ890" s="51"/>
      <c r="EA890" s="51"/>
      <c r="EB890" s="51"/>
      <c r="EC890" s="51"/>
      <c r="ED890" s="51"/>
      <c r="EE890" s="51"/>
      <c r="EF890" s="51"/>
      <c r="EG890" s="51"/>
      <c r="EH890" s="51"/>
      <c r="EI890" s="51"/>
      <c r="EJ890" s="51"/>
      <c r="EK890" s="51"/>
      <c r="EL890" s="51"/>
      <c r="EM890" s="51"/>
      <c r="EN890" s="51"/>
      <c r="EO890" s="51"/>
      <c r="EP890" s="51"/>
      <c r="EQ890" s="51"/>
      <c r="ER890" s="51"/>
      <c r="ES890" s="51"/>
      <c r="ET890" s="51"/>
      <c r="EU890" s="51"/>
      <c r="EV890" s="51"/>
      <c r="EW890" s="51"/>
      <c r="EX890" s="51"/>
      <c r="EY890" s="51"/>
      <c r="EZ890" s="51"/>
      <c r="FA890" s="51"/>
      <c r="FB890" s="51"/>
      <c r="FC890" s="51"/>
      <c r="FD890" s="51"/>
      <c r="FE890" s="51"/>
      <c r="FF890" s="51"/>
      <c r="FG890" s="51"/>
      <c r="FH890" s="51"/>
      <c r="FI890" s="51"/>
      <c r="FJ890" s="51"/>
      <c r="FK890" s="51"/>
      <c r="FL890" s="51"/>
      <c r="FM890" s="51"/>
      <c r="FN890" s="51"/>
      <c r="FO890" s="51"/>
      <c r="FP890" s="51"/>
      <c r="FQ890" s="51"/>
      <c r="FR890" s="51"/>
      <c r="FS890" s="51"/>
      <c r="FT890" s="51"/>
      <c r="FU890" s="51"/>
      <c r="FV890" s="51"/>
      <c r="FW890" s="51"/>
      <c r="FX890" s="51"/>
      <c r="FY890" s="51"/>
      <c r="FZ890" s="51"/>
      <c r="GA890" s="51"/>
      <c r="GB890" s="51"/>
      <c r="GC890" s="51"/>
      <c r="GD890" s="51"/>
      <c r="GE890" s="51"/>
      <c r="GF890" s="51"/>
      <c r="GG890" s="51"/>
      <c r="GH890" s="51"/>
      <c r="GI890" s="51"/>
      <c r="GJ890" s="51"/>
      <c r="GK890" s="51"/>
      <c r="GL890" s="51"/>
      <c r="GM890" s="51"/>
      <c r="GN890" s="51"/>
      <c r="GO890" s="51"/>
      <c r="GP890" s="51"/>
      <c r="GQ890" s="51"/>
      <c r="GR890" s="51"/>
      <c r="GS890" s="51"/>
      <c r="GT890" s="51"/>
      <c r="GU890" s="51"/>
      <c r="GV890" s="51"/>
      <c r="GW890" s="51"/>
      <c r="GX890" s="51"/>
      <c r="GY890" s="51"/>
      <c r="GZ890" s="51"/>
      <c r="HA890" s="51"/>
      <c r="HB890" s="51"/>
      <c r="HC890" s="51"/>
      <c r="HD890" s="51"/>
      <c r="HE890" s="51"/>
      <c r="HF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1"/>
      <c r="BZ891" s="51"/>
      <c r="CA891" s="51"/>
      <c r="CB891" s="51"/>
      <c r="CC891" s="51"/>
      <c r="CD891" s="51"/>
      <c r="CE891" s="51"/>
      <c r="CF891" s="51"/>
      <c r="CG891" s="51"/>
      <c r="CH891" s="51"/>
      <c r="CI891" s="51"/>
      <c r="CJ891" s="51"/>
      <c r="CK891" s="51"/>
      <c r="CL891" s="51"/>
      <c r="CM891" s="51"/>
      <c r="CN891" s="51"/>
      <c r="CO891" s="51"/>
      <c r="CP891" s="51"/>
      <c r="CQ891" s="51"/>
      <c r="CR891" s="51"/>
      <c r="CS891" s="51"/>
      <c r="CT891" s="51"/>
      <c r="CU891" s="51"/>
      <c r="CV891" s="51"/>
      <c r="CW891" s="51"/>
      <c r="CX891" s="51"/>
      <c r="CY891" s="51"/>
      <c r="CZ891" s="51"/>
      <c r="DA891" s="51"/>
      <c r="DB891" s="51"/>
      <c r="DC891" s="51"/>
      <c r="DD891" s="51"/>
      <c r="DE891" s="51"/>
      <c r="DF891" s="51"/>
      <c r="DG891" s="51"/>
      <c r="DH891" s="51"/>
      <c r="DI891" s="51"/>
      <c r="DJ891" s="51"/>
      <c r="DK891" s="51"/>
      <c r="DL891" s="51"/>
      <c r="DM891" s="51"/>
      <c r="DN891" s="51"/>
      <c r="DO891" s="51"/>
      <c r="DP891" s="51"/>
      <c r="DQ891" s="51"/>
      <c r="DR891" s="51"/>
      <c r="DS891" s="51"/>
      <c r="DT891" s="51"/>
      <c r="DU891" s="51"/>
      <c r="DV891" s="51"/>
      <c r="DW891" s="51"/>
      <c r="DX891" s="51"/>
      <c r="DY891" s="51"/>
      <c r="DZ891" s="51"/>
      <c r="EA891" s="51"/>
      <c r="EB891" s="51"/>
      <c r="EC891" s="51"/>
      <c r="ED891" s="51"/>
      <c r="EE891" s="51"/>
      <c r="EF891" s="51"/>
      <c r="EG891" s="51"/>
      <c r="EH891" s="51"/>
      <c r="EI891" s="51"/>
      <c r="EJ891" s="51"/>
      <c r="EK891" s="51"/>
      <c r="EL891" s="51"/>
      <c r="EM891" s="51"/>
      <c r="EN891" s="51"/>
      <c r="EO891" s="51"/>
      <c r="EP891" s="51"/>
      <c r="EQ891" s="51"/>
      <c r="ER891" s="51"/>
      <c r="ES891" s="51"/>
      <c r="ET891" s="51"/>
      <c r="EU891" s="51"/>
      <c r="EV891" s="51"/>
      <c r="EW891" s="51"/>
      <c r="EX891" s="51"/>
      <c r="EY891" s="51"/>
      <c r="EZ891" s="51"/>
      <c r="FA891" s="51"/>
      <c r="FB891" s="51"/>
      <c r="FC891" s="51"/>
      <c r="FD891" s="51"/>
      <c r="FE891" s="51"/>
      <c r="FF891" s="51"/>
      <c r="FG891" s="51"/>
      <c r="FH891" s="51"/>
      <c r="FI891" s="51"/>
      <c r="FJ891" s="51"/>
      <c r="FK891" s="51"/>
      <c r="FL891" s="51"/>
      <c r="FM891" s="51"/>
      <c r="FN891" s="51"/>
      <c r="FO891" s="51"/>
      <c r="FP891" s="51"/>
      <c r="FQ891" s="51"/>
      <c r="FR891" s="51"/>
      <c r="FS891" s="51"/>
      <c r="FT891" s="51"/>
      <c r="FU891" s="51"/>
      <c r="FV891" s="51"/>
      <c r="FW891" s="51"/>
      <c r="FX891" s="51"/>
      <c r="FY891" s="51"/>
      <c r="FZ891" s="51"/>
      <c r="GA891" s="51"/>
      <c r="GB891" s="51"/>
      <c r="GC891" s="51"/>
      <c r="GD891" s="51"/>
      <c r="GE891" s="51"/>
      <c r="GF891" s="51"/>
      <c r="GG891" s="51"/>
      <c r="GH891" s="51"/>
      <c r="GI891" s="51"/>
      <c r="GJ891" s="51"/>
      <c r="GK891" s="51"/>
      <c r="GL891" s="51"/>
      <c r="GM891" s="51"/>
      <c r="GN891" s="51"/>
      <c r="GO891" s="51"/>
      <c r="GP891" s="51"/>
      <c r="GQ891" s="51"/>
      <c r="GR891" s="51"/>
      <c r="GS891" s="51"/>
      <c r="GT891" s="51"/>
      <c r="GU891" s="51"/>
      <c r="GV891" s="51"/>
      <c r="GW891" s="51"/>
      <c r="GX891" s="51"/>
      <c r="GY891" s="51"/>
      <c r="GZ891" s="51"/>
      <c r="HA891" s="51"/>
      <c r="HB891" s="51"/>
      <c r="HC891" s="51"/>
      <c r="HD891" s="51"/>
      <c r="HE891" s="51"/>
      <c r="HF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1"/>
      <c r="BZ892" s="51"/>
      <c r="CA892" s="51"/>
      <c r="CB892" s="51"/>
      <c r="CC892" s="51"/>
      <c r="CD892" s="51"/>
      <c r="CE892" s="51"/>
      <c r="CF892" s="51"/>
      <c r="CG892" s="51"/>
      <c r="CH892" s="51"/>
      <c r="CI892" s="51"/>
      <c r="CJ892" s="51"/>
      <c r="CK892" s="51"/>
      <c r="CL892" s="51"/>
      <c r="CM892" s="51"/>
      <c r="CN892" s="51"/>
      <c r="CO892" s="51"/>
      <c r="CP892" s="51"/>
      <c r="CQ892" s="51"/>
      <c r="CR892" s="51"/>
      <c r="CS892" s="51"/>
      <c r="CT892" s="51"/>
      <c r="CU892" s="51"/>
      <c r="CV892" s="51"/>
      <c r="CW892" s="51"/>
      <c r="CX892" s="51"/>
      <c r="CY892" s="51"/>
      <c r="CZ892" s="51"/>
      <c r="DA892" s="51"/>
      <c r="DB892" s="51"/>
      <c r="DC892" s="51"/>
      <c r="DD892" s="51"/>
      <c r="DE892" s="51"/>
      <c r="DF892" s="51"/>
      <c r="DG892" s="51"/>
      <c r="DH892" s="51"/>
      <c r="DI892" s="51"/>
      <c r="DJ892" s="51"/>
      <c r="DK892" s="51"/>
      <c r="DL892" s="51"/>
      <c r="DM892" s="51"/>
      <c r="DN892" s="51"/>
      <c r="DO892" s="51"/>
      <c r="DP892" s="51"/>
      <c r="DQ892" s="51"/>
      <c r="DR892" s="51"/>
      <c r="DS892" s="51"/>
      <c r="DT892" s="51"/>
      <c r="DU892" s="51"/>
      <c r="DV892" s="51"/>
      <c r="DW892" s="51"/>
      <c r="DX892" s="51"/>
      <c r="DY892" s="51"/>
      <c r="DZ892" s="51"/>
      <c r="EA892" s="51"/>
      <c r="EB892" s="51"/>
      <c r="EC892" s="51"/>
      <c r="ED892" s="51"/>
      <c r="EE892" s="51"/>
      <c r="EF892" s="51"/>
      <c r="EG892" s="51"/>
      <c r="EH892" s="51"/>
      <c r="EI892" s="51"/>
      <c r="EJ892" s="51"/>
      <c r="EK892" s="51"/>
      <c r="EL892" s="51"/>
      <c r="EM892" s="51"/>
      <c r="EN892" s="51"/>
      <c r="EO892" s="51"/>
      <c r="EP892" s="51"/>
      <c r="EQ892" s="51"/>
      <c r="ER892" s="51"/>
      <c r="ES892" s="51"/>
      <c r="ET892" s="51"/>
      <c r="EU892" s="51"/>
      <c r="EV892" s="51"/>
      <c r="EW892" s="51"/>
      <c r="EX892" s="51"/>
      <c r="EY892" s="51"/>
      <c r="EZ892" s="51"/>
      <c r="FA892" s="51"/>
      <c r="FB892" s="51"/>
      <c r="FC892" s="51"/>
      <c r="FD892" s="51"/>
      <c r="FE892" s="51"/>
      <c r="FF892" s="51"/>
      <c r="FG892" s="51"/>
      <c r="FH892" s="51"/>
      <c r="FI892" s="51"/>
      <c r="FJ892" s="51"/>
      <c r="FK892" s="51"/>
      <c r="FL892" s="51"/>
      <c r="FM892" s="51"/>
      <c r="FN892" s="51"/>
      <c r="FO892" s="51"/>
      <c r="FP892" s="51"/>
      <c r="FQ892" s="51"/>
      <c r="FR892" s="51"/>
      <c r="FS892" s="51"/>
      <c r="FT892" s="51"/>
      <c r="FU892" s="51"/>
      <c r="FV892" s="51"/>
      <c r="FW892" s="51"/>
      <c r="FX892" s="51"/>
      <c r="FY892" s="51"/>
      <c r="FZ892" s="51"/>
      <c r="GA892" s="51"/>
      <c r="GB892" s="51"/>
      <c r="GC892" s="51"/>
      <c r="GD892" s="51"/>
      <c r="GE892" s="51"/>
      <c r="GF892" s="51"/>
      <c r="GG892" s="51"/>
      <c r="GH892" s="51"/>
      <c r="GI892" s="51"/>
      <c r="GJ892" s="51"/>
      <c r="GK892" s="51"/>
      <c r="GL892" s="51"/>
      <c r="GM892" s="51"/>
      <c r="GN892" s="51"/>
      <c r="GO892" s="51"/>
      <c r="GP892" s="51"/>
      <c r="GQ892" s="51"/>
      <c r="GR892" s="51"/>
      <c r="GS892" s="51"/>
      <c r="GT892" s="51"/>
      <c r="GU892" s="51"/>
      <c r="GV892" s="51"/>
      <c r="GW892" s="51"/>
      <c r="GX892" s="51"/>
      <c r="GY892" s="51"/>
      <c r="GZ892" s="51"/>
      <c r="HA892" s="51"/>
      <c r="HB892" s="51"/>
      <c r="HC892" s="51"/>
      <c r="HD892" s="51"/>
      <c r="HE892" s="51"/>
      <c r="HF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1"/>
      <c r="BZ893" s="51"/>
      <c r="CA893" s="51"/>
      <c r="CB893" s="51"/>
      <c r="CC893" s="51"/>
      <c r="CD893" s="51"/>
      <c r="CE893" s="51"/>
      <c r="CF893" s="51"/>
      <c r="CG893" s="51"/>
      <c r="CH893" s="51"/>
      <c r="CI893" s="51"/>
      <c r="CJ893" s="51"/>
      <c r="CK893" s="51"/>
      <c r="CL893" s="51"/>
      <c r="CM893" s="51"/>
      <c r="CN893" s="51"/>
      <c r="CO893" s="51"/>
      <c r="CP893" s="51"/>
      <c r="CQ893" s="51"/>
      <c r="CR893" s="51"/>
      <c r="CS893" s="51"/>
      <c r="CT893" s="51"/>
      <c r="CU893" s="51"/>
      <c r="CV893" s="51"/>
      <c r="CW893" s="51"/>
      <c r="CX893" s="51"/>
      <c r="CY893" s="51"/>
      <c r="CZ893" s="51"/>
      <c r="DA893" s="51"/>
      <c r="DB893" s="51"/>
      <c r="DC893" s="51"/>
      <c r="DD893" s="51"/>
      <c r="DE893" s="51"/>
      <c r="DF893" s="51"/>
      <c r="DG893" s="51"/>
      <c r="DH893" s="51"/>
      <c r="DI893" s="51"/>
      <c r="DJ893" s="51"/>
      <c r="DK893" s="51"/>
      <c r="DL893" s="51"/>
      <c r="DM893" s="51"/>
      <c r="DN893" s="51"/>
      <c r="DO893" s="51"/>
      <c r="DP893" s="51"/>
      <c r="DQ893" s="51"/>
      <c r="DR893" s="51"/>
      <c r="DS893" s="51"/>
      <c r="DT893" s="51"/>
      <c r="DU893" s="51"/>
      <c r="DV893" s="51"/>
      <c r="DW893" s="51"/>
      <c r="DX893" s="51"/>
      <c r="DY893" s="51"/>
      <c r="DZ893" s="51"/>
      <c r="EA893" s="51"/>
      <c r="EB893" s="51"/>
      <c r="EC893" s="51"/>
      <c r="ED893" s="51"/>
      <c r="EE893" s="51"/>
      <c r="EF893" s="51"/>
      <c r="EG893" s="51"/>
      <c r="EH893" s="51"/>
      <c r="EI893" s="51"/>
      <c r="EJ893" s="51"/>
      <c r="EK893" s="51"/>
      <c r="EL893" s="51"/>
      <c r="EM893" s="51"/>
      <c r="EN893" s="51"/>
      <c r="EO893" s="51"/>
      <c r="EP893" s="51"/>
      <c r="EQ893" s="51"/>
      <c r="ER893" s="51"/>
      <c r="ES893" s="51"/>
      <c r="ET893" s="51"/>
      <c r="EU893" s="51"/>
      <c r="EV893" s="51"/>
      <c r="EW893" s="51"/>
      <c r="EX893" s="51"/>
      <c r="EY893" s="51"/>
      <c r="EZ893" s="51"/>
      <c r="FA893" s="51"/>
      <c r="FB893" s="51"/>
      <c r="FC893" s="51"/>
      <c r="FD893" s="51"/>
      <c r="FE893" s="51"/>
      <c r="FF893" s="51"/>
      <c r="FG893" s="51"/>
      <c r="FH893" s="51"/>
      <c r="FI893" s="51"/>
      <c r="FJ893" s="51"/>
      <c r="FK893" s="51"/>
      <c r="FL893" s="51"/>
      <c r="FM893" s="51"/>
      <c r="FN893" s="51"/>
      <c r="FO893" s="51"/>
      <c r="FP893" s="51"/>
      <c r="FQ893" s="51"/>
      <c r="FR893" s="51"/>
      <c r="FS893" s="51"/>
      <c r="FT893" s="51"/>
      <c r="FU893" s="51"/>
      <c r="FV893" s="51"/>
      <c r="FW893" s="51"/>
      <c r="FX893" s="51"/>
      <c r="FY893" s="51"/>
      <c r="FZ893" s="51"/>
      <c r="GA893" s="51"/>
      <c r="GB893" s="51"/>
      <c r="GC893" s="51"/>
      <c r="GD893" s="51"/>
      <c r="GE893" s="51"/>
      <c r="GF893" s="51"/>
      <c r="GG893" s="51"/>
      <c r="GH893" s="51"/>
      <c r="GI893" s="51"/>
      <c r="GJ893" s="51"/>
      <c r="GK893" s="51"/>
      <c r="GL893" s="51"/>
      <c r="GM893" s="51"/>
      <c r="GN893" s="51"/>
      <c r="GO893" s="51"/>
      <c r="GP893" s="51"/>
      <c r="GQ893" s="51"/>
      <c r="GR893" s="51"/>
      <c r="GS893" s="51"/>
      <c r="GT893" s="51"/>
      <c r="GU893" s="51"/>
      <c r="GV893" s="51"/>
      <c r="GW893" s="51"/>
      <c r="GX893" s="51"/>
      <c r="GY893" s="51"/>
      <c r="GZ893" s="51"/>
      <c r="HA893" s="51"/>
      <c r="HB893" s="51"/>
      <c r="HC893" s="51"/>
      <c r="HD893" s="51"/>
      <c r="HE893" s="51"/>
      <c r="HF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1"/>
      <c r="BZ894" s="51"/>
      <c r="CA894" s="51"/>
      <c r="CB894" s="51"/>
      <c r="CC894" s="51"/>
      <c r="CD894" s="51"/>
      <c r="CE894" s="51"/>
      <c r="CF894" s="51"/>
      <c r="CG894" s="51"/>
      <c r="CH894" s="51"/>
      <c r="CI894" s="51"/>
      <c r="CJ894" s="51"/>
      <c r="CK894" s="51"/>
      <c r="CL894" s="51"/>
      <c r="CM894" s="51"/>
      <c r="CN894" s="51"/>
      <c r="CO894" s="51"/>
      <c r="CP894" s="51"/>
      <c r="CQ894" s="51"/>
      <c r="CR894" s="51"/>
      <c r="CS894" s="51"/>
      <c r="CT894" s="51"/>
      <c r="CU894" s="51"/>
      <c r="CV894" s="51"/>
      <c r="CW894" s="51"/>
      <c r="CX894" s="51"/>
      <c r="CY894" s="51"/>
      <c r="CZ894" s="51"/>
      <c r="DA894" s="51"/>
      <c r="DB894" s="51"/>
      <c r="DC894" s="51"/>
      <c r="DD894" s="51"/>
      <c r="DE894" s="51"/>
      <c r="DF894" s="51"/>
      <c r="DG894" s="51"/>
      <c r="DH894" s="51"/>
      <c r="DI894" s="51"/>
      <c r="DJ894" s="51"/>
      <c r="DK894" s="51"/>
      <c r="DL894" s="51"/>
      <c r="DM894" s="51"/>
      <c r="DN894" s="51"/>
      <c r="DO894" s="51"/>
      <c r="DP894" s="51"/>
      <c r="DQ894" s="51"/>
      <c r="DR894" s="51"/>
      <c r="DS894" s="51"/>
      <c r="DT894" s="51"/>
      <c r="DU894" s="51"/>
      <c r="DV894" s="51"/>
      <c r="DW894" s="51"/>
      <c r="DX894" s="51"/>
      <c r="DY894" s="51"/>
      <c r="DZ894" s="51"/>
      <c r="EA894" s="51"/>
      <c r="EB894" s="51"/>
      <c r="EC894" s="51"/>
      <c r="ED894" s="51"/>
      <c r="EE894" s="51"/>
      <c r="EF894" s="51"/>
      <c r="EG894" s="51"/>
      <c r="EH894" s="51"/>
      <c r="EI894" s="51"/>
      <c r="EJ894" s="51"/>
      <c r="EK894" s="51"/>
      <c r="EL894" s="51"/>
      <c r="EM894" s="51"/>
      <c r="EN894" s="51"/>
      <c r="EO894" s="51"/>
      <c r="EP894" s="51"/>
      <c r="EQ894" s="51"/>
      <c r="ER894" s="51"/>
      <c r="ES894" s="51"/>
      <c r="ET894" s="51"/>
      <c r="EU894" s="51"/>
      <c r="EV894" s="51"/>
      <c r="EW894" s="51"/>
      <c r="EX894" s="51"/>
      <c r="EY894" s="51"/>
      <c r="EZ894" s="51"/>
      <c r="FA894" s="51"/>
      <c r="FB894" s="51"/>
      <c r="FC894" s="51"/>
      <c r="FD894" s="51"/>
      <c r="FE894" s="51"/>
      <c r="FF894" s="51"/>
      <c r="FG894" s="51"/>
      <c r="FH894" s="51"/>
      <c r="FI894" s="51"/>
      <c r="FJ894" s="51"/>
      <c r="FK894" s="51"/>
      <c r="FL894" s="51"/>
      <c r="FM894" s="51"/>
      <c r="FN894" s="51"/>
      <c r="FO894" s="51"/>
      <c r="FP894" s="51"/>
      <c r="FQ894" s="51"/>
      <c r="FR894" s="51"/>
      <c r="FS894" s="51"/>
      <c r="FT894" s="51"/>
      <c r="FU894" s="51"/>
      <c r="FV894" s="51"/>
      <c r="FW894" s="51"/>
      <c r="FX894" s="51"/>
      <c r="FY894" s="51"/>
      <c r="FZ894" s="51"/>
      <c r="GA894" s="51"/>
      <c r="GB894" s="51"/>
      <c r="GC894" s="51"/>
      <c r="GD894" s="51"/>
      <c r="GE894" s="51"/>
      <c r="GF894" s="51"/>
      <c r="GG894" s="51"/>
      <c r="GH894" s="51"/>
      <c r="GI894" s="51"/>
      <c r="GJ894" s="51"/>
      <c r="GK894" s="51"/>
      <c r="GL894" s="51"/>
      <c r="GM894" s="51"/>
      <c r="GN894" s="51"/>
      <c r="GO894" s="51"/>
      <c r="GP894" s="51"/>
      <c r="GQ894" s="51"/>
      <c r="GR894" s="51"/>
      <c r="GS894" s="51"/>
      <c r="GT894" s="51"/>
      <c r="GU894" s="51"/>
      <c r="GV894" s="51"/>
      <c r="GW894" s="51"/>
      <c r="GX894" s="51"/>
      <c r="GY894" s="51"/>
      <c r="GZ894" s="51"/>
      <c r="HA894" s="51"/>
      <c r="HB894" s="51"/>
      <c r="HC894" s="51"/>
      <c r="HD894" s="51"/>
      <c r="HE894" s="51"/>
      <c r="HF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1"/>
      <c r="BZ895" s="51"/>
      <c r="CA895" s="51"/>
      <c r="CB895" s="51"/>
      <c r="CC895" s="51"/>
      <c r="CD895" s="51"/>
      <c r="CE895" s="51"/>
      <c r="CF895" s="51"/>
      <c r="CG895" s="51"/>
      <c r="CH895" s="51"/>
      <c r="CI895" s="51"/>
      <c r="CJ895" s="51"/>
      <c r="CK895" s="51"/>
      <c r="CL895" s="51"/>
      <c r="CM895" s="51"/>
      <c r="CN895" s="51"/>
      <c r="CO895" s="51"/>
      <c r="CP895" s="51"/>
      <c r="CQ895" s="51"/>
      <c r="CR895" s="51"/>
      <c r="CS895" s="51"/>
      <c r="CT895" s="51"/>
      <c r="CU895" s="51"/>
      <c r="CV895" s="51"/>
      <c r="CW895" s="51"/>
      <c r="CX895" s="51"/>
      <c r="CY895" s="51"/>
      <c r="CZ895" s="51"/>
      <c r="DA895" s="51"/>
      <c r="DB895" s="51"/>
      <c r="DC895" s="51"/>
      <c r="DD895" s="51"/>
      <c r="DE895" s="51"/>
      <c r="DF895" s="51"/>
      <c r="DG895" s="51"/>
      <c r="DH895" s="51"/>
      <c r="DI895" s="51"/>
      <c r="DJ895" s="51"/>
      <c r="DK895" s="51"/>
      <c r="DL895" s="51"/>
      <c r="DM895" s="51"/>
      <c r="DN895" s="51"/>
      <c r="DO895" s="51"/>
      <c r="DP895" s="51"/>
      <c r="DQ895" s="51"/>
      <c r="DR895" s="51"/>
      <c r="DS895" s="51"/>
      <c r="DT895" s="51"/>
      <c r="DU895" s="51"/>
      <c r="DV895" s="51"/>
      <c r="DW895" s="51"/>
      <c r="DX895" s="51"/>
      <c r="DY895" s="51"/>
      <c r="DZ895" s="51"/>
      <c r="EA895" s="51"/>
      <c r="EB895" s="51"/>
      <c r="EC895" s="51"/>
      <c r="ED895" s="51"/>
      <c r="EE895" s="51"/>
      <c r="EF895" s="51"/>
      <c r="EG895" s="51"/>
      <c r="EH895" s="51"/>
      <c r="EI895" s="51"/>
      <c r="EJ895" s="51"/>
      <c r="EK895" s="51"/>
      <c r="EL895" s="51"/>
      <c r="EM895" s="51"/>
      <c r="EN895" s="51"/>
      <c r="EO895" s="51"/>
      <c r="EP895" s="51"/>
      <c r="EQ895" s="51"/>
      <c r="ER895" s="51"/>
      <c r="ES895" s="51"/>
      <c r="ET895" s="51"/>
      <c r="EU895" s="51"/>
      <c r="EV895" s="51"/>
      <c r="EW895" s="51"/>
      <c r="EX895" s="51"/>
      <c r="EY895" s="51"/>
      <c r="EZ895" s="51"/>
      <c r="FA895" s="51"/>
      <c r="FB895" s="51"/>
      <c r="FC895" s="51"/>
      <c r="FD895" s="51"/>
      <c r="FE895" s="51"/>
      <c r="FF895" s="51"/>
      <c r="FG895" s="51"/>
      <c r="FH895" s="51"/>
      <c r="FI895" s="51"/>
      <c r="FJ895" s="51"/>
      <c r="FK895" s="51"/>
      <c r="FL895" s="51"/>
      <c r="FM895" s="51"/>
      <c r="FN895" s="51"/>
      <c r="FO895" s="51"/>
      <c r="FP895" s="51"/>
      <c r="FQ895" s="51"/>
      <c r="FR895" s="51"/>
      <c r="FS895" s="51"/>
      <c r="FT895" s="51"/>
      <c r="FU895" s="51"/>
      <c r="FV895" s="51"/>
      <c r="FW895" s="51"/>
      <c r="FX895" s="51"/>
      <c r="FY895" s="51"/>
      <c r="FZ895" s="51"/>
      <c r="GA895" s="51"/>
      <c r="GB895" s="51"/>
      <c r="GC895" s="51"/>
      <c r="GD895" s="51"/>
      <c r="GE895" s="51"/>
      <c r="GF895" s="51"/>
      <c r="GG895" s="51"/>
      <c r="GH895" s="51"/>
      <c r="GI895" s="51"/>
      <c r="GJ895" s="51"/>
      <c r="GK895" s="51"/>
      <c r="GL895" s="51"/>
      <c r="GM895" s="51"/>
      <c r="GN895" s="51"/>
      <c r="GO895" s="51"/>
      <c r="GP895" s="51"/>
      <c r="GQ895" s="51"/>
      <c r="GR895" s="51"/>
      <c r="GS895" s="51"/>
      <c r="GT895" s="51"/>
      <c r="GU895" s="51"/>
      <c r="GV895" s="51"/>
      <c r="GW895" s="51"/>
      <c r="GX895" s="51"/>
      <c r="GY895" s="51"/>
      <c r="GZ895" s="51"/>
      <c r="HA895" s="51"/>
      <c r="HB895" s="51"/>
      <c r="HC895" s="51"/>
      <c r="HD895" s="51"/>
      <c r="HE895" s="51"/>
      <c r="HF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1"/>
      <c r="BZ896" s="51"/>
      <c r="CA896" s="51"/>
      <c r="CB896" s="51"/>
      <c r="CC896" s="51"/>
      <c r="CD896" s="51"/>
      <c r="CE896" s="51"/>
      <c r="CF896" s="51"/>
      <c r="CG896" s="51"/>
      <c r="CH896" s="51"/>
      <c r="CI896" s="51"/>
      <c r="CJ896" s="51"/>
      <c r="CK896" s="51"/>
      <c r="CL896" s="51"/>
      <c r="CM896" s="51"/>
      <c r="CN896" s="51"/>
      <c r="CO896" s="51"/>
      <c r="CP896" s="51"/>
      <c r="CQ896" s="51"/>
      <c r="CR896" s="51"/>
      <c r="CS896" s="51"/>
      <c r="CT896" s="51"/>
      <c r="CU896" s="51"/>
      <c r="CV896" s="51"/>
      <c r="CW896" s="51"/>
      <c r="CX896" s="51"/>
      <c r="CY896" s="51"/>
      <c r="CZ896" s="51"/>
      <c r="DA896" s="51"/>
      <c r="DB896" s="51"/>
      <c r="DC896" s="51"/>
      <c r="DD896" s="51"/>
      <c r="DE896" s="51"/>
      <c r="DF896" s="51"/>
      <c r="DG896" s="51"/>
      <c r="DH896" s="51"/>
      <c r="DI896" s="51"/>
      <c r="DJ896" s="51"/>
      <c r="DK896" s="51"/>
      <c r="DL896" s="51"/>
      <c r="DM896" s="51"/>
      <c r="DN896" s="51"/>
      <c r="DO896" s="51"/>
      <c r="DP896" s="51"/>
      <c r="DQ896" s="51"/>
      <c r="DR896" s="51"/>
      <c r="DS896" s="51"/>
      <c r="DT896" s="51"/>
      <c r="DU896" s="51"/>
      <c r="DV896" s="51"/>
      <c r="DW896" s="51"/>
      <c r="DX896" s="51"/>
      <c r="DY896" s="51"/>
      <c r="DZ896" s="51"/>
      <c r="EA896" s="51"/>
      <c r="EB896" s="51"/>
      <c r="EC896" s="51"/>
      <c r="ED896" s="51"/>
      <c r="EE896" s="51"/>
      <c r="EF896" s="51"/>
      <c r="EG896" s="51"/>
      <c r="EH896" s="51"/>
      <c r="EI896" s="51"/>
      <c r="EJ896" s="51"/>
      <c r="EK896" s="51"/>
      <c r="EL896" s="51"/>
      <c r="EM896" s="51"/>
      <c r="EN896" s="51"/>
      <c r="EO896" s="51"/>
      <c r="EP896" s="51"/>
      <c r="EQ896" s="51"/>
      <c r="ER896" s="51"/>
      <c r="ES896" s="51"/>
      <c r="ET896" s="51"/>
      <c r="EU896" s="51"/>
      <c r="EV896" s="51"/>
      <c r="EW896" s="51"/>
      <c r="EX896" s="51"/>
      <c r="EY896" s="51"/>
      <c r="EZ896" s="51"/>
      <c r="FA896" s="51"/>
      <c r="FB896" s="51"/>
      <c r="FC896" s="51"/>
      <c r="FD896" s="51"/>
      <c r="FE896" s="51"/>
      <c r="FF896" s="51"/>
      <c r="FG896" s="51"/>
      <c r="FH896" s="51"/>
      <c r="FI896" s="51"/>
      <c r="FJ896" s="51"/>
      <c r="FK896" s="51"/>
      <c r="FL896" s="51"/>
      <c r="FM896" s="51"/>
      <c r="FN896" s="51"/>
      <c r="FO896" s="51"/>
      <c r="FP896" s="51"/>
      <c r="FQ896" s="51"/>
      <c r="FR896" s="51"/>
      <c r="FS896" s="51"/>
      <c r="FT896" s="51"/>
      <c r="FU896" s="51"/>
      <c r="FV896" s="51"/>
      <c r="FW896" s="51"/>
      <c r="FX896" s="51"/>
      <c r="FY896" s="51"/>
      <c r="FZ896" s="51"/>
      <c r="GA896" s="51"/>
      <c r="GB896" s="51"/>
      <c r="GC896" s="51"/>
      <c r="GD896" s="51"/>
      <c r="GE896" s="51"/>
      <c r="GF896" s="51"/>
      <c r="GG896" s="51"/>
      <c r="GH896" s="51"/>
      <c r="GI896" s="51"/>
      <c r="GJ896" s="51"/>
      <c r="GK896" s="51"/>
      <c r="GL896" s="51"/>
      <c r="GM896" s="51"/>
      <c r="GN896" s="51"/>
      <c r="GO896" s="51"/>
      <c r="GP896" s="51"/>
      <c r="GQ896" s="51"/>
      <c r="GR896" s="51"/>
      <c r="GS896" s="51"/>
      <c r="GT896" s="51"/>
      <c r="GU896" s="51"/>
      <c r="GV896" s="51"/>
      <c r="GW896" s="51"/>
      <c r="GX896" s="51"/>
      <c r="GY896" s="51"/>
      <c r="GZ896" s="51"/>
      <c r="HA896" s="51"/>
      <c r="HB896" s="51"/>
      <c r="HC896" s="51"/>
      <c r="HD896" s="51"/>
      <c r="HE896" s="51"/>
      <c r="HF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c r="BZ897" s="51"/>
      <c r="CA897" s="51"/>
      <c r="CB897" s="51"/>
      <c r="CC897" s="51"/>
      <c r="CD897" s="51"/>
      <c r="CE897" s="51"/>
      <c r="CF897" s="51"/>
      <c r="CG897" s="51"/>
      <c r="CH897" s="51"/>
      <c r="CI897" s="51"/>
      <c r="CJ897" s="51"/>
      <c r="CK897" s="51"/>
      <c r="CL897" s="51"/>
      <c r="CM897" s="51"/>
      <c r="CN897" s="51"/>
      <c r="CO897" s="51"/>
      <c r="CP897" s="51"/>
      <c r="CQ897" s="51"/>
      <c r="CR897" s="51"/>
      <c r="CS897" s="51"/>
      <c r="CT897" s="51"/>
      <c r="CU897" s="51"/>
      <c r="CV897" s="51"/>
      <c r="CW897" s="51"/>
      <c r="CX897" s="51"/>
      <c r="CY897" s="51"/>
      <c r="CZ897" s="51"/>
      <c r="DA897" s="51"/>
      <c r="DB897" s="51"/>
      <c r="DC897" s="51"/>
      <c r="DD897" s="51"/>
      <c r="DE897" s="51"/>
      <c r="DF897" s="51"/>
      <c r="DG897" s="51"/>
      <c r="DH897" s="51"/>
      <c r="DI897" s="51"/>
      <c r="DJ897" s="51"/>
      <c r="DK897" s="51"/>
      <c r="DL897" s="51"/>
      <c r="DM897" s="51"/>
      <c r="DN897" s="51"/>
      <c r="DO897" s="51"/>
      <c r="DP897" s="51"/>
      <c r="DQ897" s="51"/>
      <c r="DR897" s="51"/>
      <c r="DS897" s="51"/>
      <c r="DT897" s="51"/>
      <c r="DU897" s="51"/>
      <c r="DV897" s="51"/>
      <c r="DW897" s="51"/>
      <c r="DX897" s="51"/>
      <c r="DY897" s="51"/>
      <c r="DZ897" s="51"/>
      <c r="EA897" s="51"/>
      <c r="EB897" s="51"/>
      <c r="EC897" s="51"/>
      <c r="ED897" s="51"/>
      <c r="EE897" s="51"/>
      <c r="EF897" s="51"/>
      <c r="EG897" s="51"/>
      <c r="EH897" s="51"/>
      <c r="EI897" s="51"/>
      <c r="EJ897" s="51"/>
      <c r="EK897" s="51"/>
      <c r="EL897" s="51"/>
      <c r="EM897" s="51"/>
      <c r="EN897" s="51"/>
      <c r="EO897" s="51"/>
      <c r="EP897" s="51"/>
      <c r="EQ897" s="51"/>
      <c r="ER897" s="51"/>
      <c r="ES897" s="51"/>
      <c r="ET897" s="51"/>
      <c r="EU897" s="51"/>
      <c r="EV897" s="51"/>
      <c r="EW897" s="51"/>
      <c r="EX897" s="51"/>
      <c r="EY897" s="51"/>
      <c r="EZ897" s="51"/>
      <c r="FA897" s="51"/>
      <c r="FB897" s="51"/>
      <c r="FC897" s="51"/>
      <c r="FD897" s="51"/>
      <c r="FE897" s="51"/>
      <c r="FF897" s="51"/>
      <c r="FG897" s="51"/>
      <c r="FH897" s="51"/>
      <c r="FI897" s="51"/>
      <c r="FJ897" s="51"/>
      <c r="FK897" s="51"/>
      <c r="FL897" s="51"/>
      <c r="FM897" s="51"/>
      <c r="FN897" s="51"/>
      <c r="FO897" s="51"/>
      <c r="FP897" s="51"/>
      <c r="FQ897" s="51"/>
      <c r="FR897" s="51"/>
      <c r="FS897" s="51"/>
      <c r="FT897" s="51"/>
      <c r="FU897" s="51"/>
      <c r="FV897" s="51"/>
      <c r="FW897" s="51"/>
      <c r="FX897" s="51"/>
      <c r="FY897" s="51"/>
      <c r="FZ897" s="51"/>
      <c r="GA897" s="51"/>
      <c r="GB897" s="51"/>
      <c r="GC897" s="51"/>
      <c r="GD897" s="51"/>
      <c r="GE897" s="51"/>
      <c r="GF897" s="51"/>
      <c r="GG897" s="51"/>
      <c r="GH897" s="51"/>
      <c r="GI897" s="51"/>
      <c r="GJ897" s="51"/>
      <c r="GK897" s="51"/>
      <c r="GL897" s="51"/>
      <c r="GM897" s="51"/>
      <c r="GN897" s="51"/>
      <c r="GO897" s="51"/>
      <c r="GP897" s="51"/>
      <c r="GQ897" s="51"/>
      <c r="GR897" s="51"/>
      <c r="GS897" s="51"/>
      <c r="GT897" s="51"/>
      <c r="GU897" s="51"/>
      <c r="GV897" s="51"/>
      <c r="GW897" s="51"/>
      <c r="GX897" s="51"/>
      <c r="GY897" s="51"/>
      <c r="GZ897" s="51"/>
      <c r="HA897" s="51"/>
      <c r="HB897" s="51"/>
      <c r="HC897" s="51"/>
      <c r="HD897" s="51"/>
      <c r="HE897" s="51"/>
      <c r="HF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1"/>
      <c r="BZ898" s="51"/>
      <c r="CA898" s="51"/>
      <c r="CB898" s="51"/>
      <c r="CC898" s="51"/>
      <c r="CD898" s="51"/>
      <c r="CE898" s="51"/>
      <c r="CF898" s="51"/>
      <c r="CG898" s="51"/>
      <c r="CH898" s="51"/>
      <c r="CI898" s="51"/>
      <c r="CJ898" s="51"/>
      <c r="CK898" s="51"/>
      <c r="CL898" s="51"/>
      <c r="CM898" s="51"/>
      <c r="CN898" s="51"/>
      <c r="CO898" s="51"/>
      <c r="CP898" s="51"/>
      <c r="CQ898" s="51"/>
      <c r="CR898" s="51"/>
      <c r="CS898" s="51"/>
      <c r="CT898" s="51"/>
      <c r="CU898" s="51"/>
      <c r="CV898" s="51"/>
      <c r="CW898" s="51"/>
      <c r="CX898" s="51"/>
      <c r="CY898" s="51"/>
      <c r="CZ898" s="51"/>
      <c r="DA898" s="51"/>
      <c r="DB898" s="51"/>
      <c r="DC898" s="51"/>
      <c r="DD898" s="51"/>
      <c r="DE898" s="51"/>
      <c r="DF898" s="51"/>
      <c r="DG898" s="51"/>
      <c r="DH898" s="51"/>
      <c r="DI898" s="51"/>
      <c r="DJ898" s="51"/>
      <c r="DK898" s="51"/>
      <c r="DL898" s="51"/>
      <c r="DM898" s="51"/>
      <c r="DN898" s="51"/>
      <c r="DO898" s="51"/>
      <c r="DP898" s="51"/>
      <c r="DQ898" s="51"/>
      <c r="DR898" s="51"/>
      <c r="DS898" s="51"/>
      <c r="DT898" s="51"/>
      <c r="DU898" s="51"/>
      <c r="DV898" s="51"/>
      <c r="DW898" s="51"/>
      <c r="DX898" s="51"/>
      <c r="DY898" s="51"/>
      <c r="DZ898" s="51"/>
      <c r="EA898" s="51"/>
      <c r="EB898" s="51"/>
      <c r="EC898" s="51"/>
      <c r="ED898" s="51"/>
      <c r="EE898" s="51"/>
      <c r="EF898" s="51"/>
      <c r="EG898" s="51"/>
      <c r="EH898" s="51"/>
      <c r="EI898" s="51"/>
      <c r="EJ898" s="51"/>
      <c r="EK898" s="51"/>
      <c r="EL898" s="51"/>
      <c r="EM898" s="51"/>
      <c r="EN898" s="51"/>
      <c r="EO898" s="51"/>
      <c r="EP898" s="51"/>
      <c r="EQ898" s="51"/>
      <c r="ER898" s="51"/>
      <c r="ES898" s="51"/>
      <c r="ET898" s="51"/>
      <c r="EU898" s="51"/>
      <c r="EV898" s="51"/>
      <c r="EW898" s="51"/>
      <c r="EX898" s="51"/>
      <c r="EY898" s="51"/>
      <c r="EZ898" s="51"/>
      <c r="FA898" s="51"/>
      <c r="FB898" s="51"/>
      <c r="FC898" s="51"/>
      <c r="FD898" s="51"/>
      <c r="FE898" s="51"/>
      <c r="FF898" s="51"/>
      <c r="FG898" s="51"/>
      <c r="FH898" s="51"/>
      <c r="FI898" s="51"/>
      <c r="FJ898" s="51"/>
      <c r="FK898" s="51"/>
      <c r="FL898" s="51"/>
      <c r="FM898" s="51"/>
      <c r="FN898" s="51"/>
      <c r="FO898" s="51"/>
      <c r="FP898" s="51"/>
      <c r="FQ898" s="51"/>
      <c r="FR898" s="51"/>
      <c r="FS898" s="51"/>
      <c r="FT898" s="51"/>
      <c r="FU898" s="51"/>
      <c r="FV898" s="51"/>
      <c r="FW898" s="51"/>
      <c r="FX898" s="51"/>
      <c r="FY898" s="51"/>
      <c r="FZ898" s="51"/>
      <c r="GA898" s="51"/>
      <c r="GB898" s="51"/>
      <c r="GC898" s="51"/>
      <c r="GD898" s="51"/>
      <c r="GE898" s="51"/>
      <c r="GF898" s="51"/>
      <c r="GG898" s="51"/>
      <c r="GH898" s="51"/>
      <c r="GI898" s="51"/>
      <c r="GJ898" s="51"/>
      <c r="GK898" s="51"/>
      <c r="GL898" s="51"/>
      <c r="GM898" s="51"/>
      <c r="GN898" s="51"/>
      <c r="GO898" s="51"/>
      <c r="GP898" s="51"/>
      <c r="GQ898" s="51"/>
      <c r="GR898" s="51"/>
      <c r="GS898" s="51"/>
      <c r="GT898" s="51"/>
      <c r="GU898" s="51"/>
      <c r="GV898" s="51"/>
      <c r="GW898" s="51"/>
      <c r="GX898" s="51"/>
      <c r="GY898" s="51"/>
      <c r="GZ898" s="51"/>
      <c r="HA898" s="51"/>
      <c r="HB898" s="51"/>
      <c r="HC898" s="51"/>
      <c r="HD898" s="51"/>
      <c r="HE898" s="51"/>
      <c r="HF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c r="BZ899" s="51"/>
      <c r="CA899" s="51"/>
      <c r="CB899" s="51"/>
      <c r="CC899" s="51"/>
      <c r="CD899" s="51"/>
      <c r="CE899" s="51"/>
      <c r="CF899" s="51"/>
      <c r="CG899" s="51"/>
      <c r="CH899" s="51"/>
      <c r="CI899" s="51"/>
      <c r="CJ899" s="51"/>
      <c r="CK899" s="51"/>
      <c r="CL899" s="51"/>
      <c r="CM899" s="51"/>
      <c r="CN899" s="51"/>
      <c r="CO899" s="51"/>
      <c r="CP899" s="51"/>
      <c r="CQ899" s="51"/>
      <c r="CR899" s="51"/>
      <c r="CS899" s="51"/>
      <c r="CT899" s="51"/>
      <c r="CU899" s="51"/>
      <c r="CV899" s="51"/>
      <c r="CW899" s="51"/>
      <c r="CX899" s="51"/>
      <c r="CY899" s="51"/>
      <c r="CZ899" s="51"/>
      <c r="DA899" s="51"/>
      <c r="DB899" s="51"/>
      <c r="DC899" s="51"/>
      <c r="DD899" s="51"/>
      <c r="DE899" s="51"/>
      <c r="DF899" s="51"/>
      <c r="DG899" s="51"/>
      <c r="DH899" s="51"/>
      <c r="DI899" s="51"/>
      <c r="DJ899" s="51"/>
      <c r="DK899" s="51"/>
      <c r="DL899" s="51"/>
      <c r="DM899" s="51"/>
      <c r="DN899" s="51"/>
      <c r="DO899" s="51"/>
      <c r="DP899" s="51"/>
      <c r="DQ899" s="51"/>
      <c r="DR899" s="51"/>
      <c r="DS899" s="51"/>
      <c r="DT899" s="51"/>
      <c r="DU899" s="51"/>
      <c r="DV899" s="51"/>
      <c r="DW899" s="51"/>
      <c r="DX899" s="51"/>
      <c r="DY899" s="51"/>
      <c r="DZ899" s="51"/>
      <c r="EA899" s="51"/>
      <c r="EB899" s="51"/>
      <c r="EC899" s="51"/>
      <c r="ED899" s="51"/>
      <c r="EE899" s="51"/>
      <c r="EF899" s="51"/>
      <c r="EG899" s="51"/>
      <c r="EH899" s="51"/>
      <c r="EI899" s="51"/>
      <c r="EJ899" s="51"/>
      <c r="EK899" s="51"/>
      <c r="EL899" s="51"/>
      <c r="EM899" s="51"/>
      <c r="EN899" s="51"/>
      <c r="EO899" s="51"/>
      <c r="EP899" s="51"/>
      <c r="EQ899" s="51"/>
      <c r="ER899" s="51"/>
      <c r="ES899" s="51"/>
      <c r="ET899" s="51"/>
      <c r="EU899" s="51"/>
      <c r="EV899" s="51"/>
      <c r="EW899" s="51"/>
      <c r="EX899" s="51"/>
      <c r="EY899" s="51"/>
      <c r="EZ899" s="51"/>
      <c r="FA899" s="51"/>
      <c r="FB899" s="51"/>
      <c r="FC899" s="51"/>
      <c r="FD899" s="51"/>
      <c r="FE899" s="51"/>
      <c r="FF899" s="51"/>
      <c r="FG899" s="51"/>
      <c r="FH899" s="51"/>
      <c r="FI899" s="51"/>
      <c r="FJ899" s="51"/>
      <c r="FK899" s="51"/>
      <c r="FL899" s="51"/>
      <c r="FM899" s="51"/>
      <c r="FN899" s="51"/>
      <c r="FO899" s="51"/>
      <c r="FP899" s="51"/>
      <c r="FQ899" s="51"/>
      <c r="FR899" s="51"/>
      <c r="FS899" s="51"/>
      <c r="FT899" s="51"/>
      <c r="FU899" s="51"/>
      <c r="FV899" s="51"/>
      <c r="FW899" s="51"/>
      <c r="FX899" s="51"/>
      <c r="FY899" s="51"/>
      <c r="FZ899" s="51"/>
      <c r="GA899" s="51"/>
      <c r="GB899" s="51"/>
      <c r="GC899" s="51"/>
      <c r="GD899" s="51"/>
      <c r="GE899" s="51"/>
      <c r="GF899" s="51"/>
      <c r="GG899" s="51"/>
      <c r="GH899" s="51"/>
      <c r="GI899" s="51"/>
      <c r="GJ899" s="51"/>
      <c r="GK899" s="51"/>
      <c r="GL899" s="51"/>
      <c r="GM899" s="51"/>
      <c r="GN899" s="51"/>
      <c r="GO899" s="51"/>
      <c r="GP899" s="51"/>
      <c r="GQ899" s="51"/>
      <c r="GR899" s="51"/>
      <c r="GS899" s="51"/>
      <c r="GT899" s="51"/>
      <c r="GU899" s="51"/>
      <c r="GV899" s="51"/>
      <c r="GW899" s="51"/>
      <c r="GX899" s="51"/>
      <c r="GY899" s="51"/>
      <c r="GZ899" s="51"/>
      <c r="HA899" s="51"/>
      <c r="HB899" s="51"/>
      <c r="HC899" s="51"/>
      <c r="HD899" s="51"/>
      <c r="HE899" s="51"/>
      <c r="HF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1"/>
      <c r="BZ900" s="51"/>
      <c r="CA900" s="51"/>
      <c r="CB900" s="51"/>
      <c r="CC900" s="51"/>
      <c r="CD900" s="51"/>
      <c r="CE900" s="51"/>
      <c r="CF900" s="51"/>
      <c r="CG900" s="51"/>
      <c r="CH900" s="51"/>
      <c r="CI900" s="51"/>
      <c r="CJ900" s="51"/>
      <c r="CK900" s="51"/>
      <c r="CL900" s="51"/>
      <c r="CM900" s="51"/>
      <c r="CN900" s="51"/>
      <c r="CO900" s="51"/>
      <c r="CP900" s="51"/>
      <c r="CQ900" s="51"/>
      <c r="CR900" s="51"/>
      <c r="CS900" s="51"/>
      <c r="CT900" s="51"/>
      <c r="CU900" s="51"/>
      <c r="CV900" s="51"/>
      <c r="CW900" s="51"/>
      <c r="CX900" s="51"/>
      <c r="CY900" s="51"/>
      <c r="CZ900" s="51"/>
      <c r="DA900" s="51"/>
      <c r="DB900" s="51"/>
      <c r="DC900" s="51"/>
      <c r="DD900" s="51"/>
      <c r="DE900" s="51"/>
      <c r="DF900" s="51"/>
      <c r="DG900" s="51"/>
      <c r="DH900" s="51"/>
      <c r="DI900" s="51"/>
      <c r="DJ900" s="51"/>
      <c r="DK900" s="51"/>
      <c r="DL900" s="51"/>
      <c r="DM900" s="51"/>
      <c r="DN900" s="51"/>
      <c r="DO900" s="51"/>
      <c r="DP900" s="51"/>
      <c r="DQ900" s="51"/>
      <c r="DR900" s="51"/>
      <c r="DS900" s="51"/>
      <c r="DT900" s="51"/>
      <c r="DU900" s="51"/>
      <c r="DV900" s="51"/>
      <c r="DW900" s="51"/>
      <c r="DX900" s="51"/>
      <c r="DY900" s="51"/>
      <c r="DZ900" s="51"/>
      <c r="EA900" s="51"/>
      <c r="EB900" s="51"/>
      <c r="EC900" s="51"/>
      <c r="ED900" s="51"/>
      <c r="EE900" s="51"/>
      <c r="EF900" s="51"/>
      <c r="EG900" s="51"/>
      <c r="EH900" s="51"/>
      <c r="EI900" s="51"/>
      <c r="EJ900" s="51"/>
      <c r="EK900" s="51"/>
      <c r="EL900" s="51"/>
      <c r="EM900" s="51"/>
      <c r="EN900" s="51"/>
      <c r="EO900" s="51"/>
      <c r="EP900" s="51"/>
      <c r="EQ900" s="51"/>
      <c r="ER900" s="51"/>
      <c r="ES900" s="51"/>
      <c r="ET900" s="51"/>
      <c r="EU900" s="51"/>
      <c r="EV900" s="51"/>
      <c r="EW900" s="51"/>
      <c r="EX900" s="51"/>
      <c r="EY900" s="51"/>
      <c r="EZ900" s="51"/>
      <c r="FA900" s="51"/>
      <c r="FB900" s="51"/>
      <c r="FC900" s="51"/>
      <c r="FD900" s="51"/>
      <c r="FE900" s="51"/>
      <c r="FF900" s="51"/>
      <c r="FG900" s="51"/>
      <c r="FH900" s="51"/>
      <c r="FI900" s="51"/>
      <c r="FJ900" s="51"/>
      <c r="FK900" s="51"/>
      <c r="FL900" s="51"/>
      <c r="FM900" s="51"/>
      <c r="FN900" s="51"/>
      <c r="FO900" s="51"/>
      <c r="FP900" s="51"/>
      <c r="FQ900" s="51"/>
      <c r="FR900" s="51"/>
      <c r="FS900" s="51"/>
      <c r="FT900" s="51"/>
      <c r="FU900" s="51"/>
      <c r="FV900" s="51"/>
      <c r="FW900" s="51"/>
      <c r="FX900" s="51"/>
      <c r="FY900" s="51"/>
      <c r="FZ900" s="51"/>
      <c r="GA900" s="51"/>
      <c r="GB900" s="51"/>
      <c r="GC900" s="51"/>
      <c r="GD900" s="51"/>
      <c r="GE900" s="51"/>
      <c r="GF900" s="51"/>
      <c r="GG900" s="51"/>
      <c r="GH900" s="51"/>
      <c r="GI900" s="51"/>
      <c r="GJ900" s="51"/>
      <c r="GK900" s="51"/>
      <c r="GL900" s="51"/>
      <c r="GM900" s="51"/>
      <c r="GN900" s="51"/>
      <c r="GO900" s="51"/>
      <c r="GP900" s="51"/>
      <c r="GQ900" s="51"/>
      <c r="GR900" s="51"/>
      <c r="GS900" s="51"/>
      <c r="GT900" s="51"/>
      <c r="GU900" s="51"/>
      <c r="GV900" s="51"/>
      <c r="GW900" s="51"/>
      <c r="GX900" s="51"/>
      <c r="GY900" s="51"/>
      <c r="GZ900" s="51"/>
      <c r="HA900" s="51"/>
      <c r="HB900" s="51"/>
      <c r="HC900" s="51"/>
      <c r="HD900" s="51"/>
      <c r="HE900" s="51"/>
      <c r="HF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1"/>
      <c r="BZ901" s="51"/>
      <c r="CA901" s="51"/>
      <c r="CB901" s="51"/>
      <c r="CC901" s="51"/>
      <c r="CD901" s="51"/>
      <c r="CE901" s="51"/>
      <c r="CF901" s="51"/>
      <c r="CG901" s="51"/>
      <c r="CH901" s="51"/>
      <c r="CI901" s="51"/>
      <c r="CJ901" s="51"/>
      <c r="CK901" s="51"/>
      <c r="CL901" s="51"/>
      <c r="CM901" s="51"/>
      <c r="CN901" s="51"/>
      <c r="CO901" s="51"/>
      <c r="CP901" s="51"/>
      <c r="CQ901" s="51"/>
      <c r="CR901" s="51"/>
      <c r="CS901" s="51"/>
      <c r="CT901" s="51"/>
      <c r="CU901" s="51"/>
      <c r="CV901" s="51"/>
      <c r="CW901" s="51"/>
      <c r="CX901" s="51"/>
      <c r="CY901" s="51"/>
      <c r="CZ901" s="51"/>
      <c r="DA901" s="51"/>
      <c r="DB901" s="51"/>
      <c r="DC901" s="51"/>
      <c r="DD901" s="51"/>
      <c r="DE901" s="51"/>
      <c r="DF901" s="51"/>
      <c r="DG901" s="51"/>
      <c r="DH901" s="51"/>
      <c r="DI901" s="51"/>
      <c r="DJ901" s="51"/>
      <c r="DK901" s="51"/>
      <c r="DL901" s="51"/>
      <c r="DM901" s="51"/>
      <c r="DN901" s="51"/>
      <c r="DO901" s="51"/>
      <c r="DP901" s="51"/>
      <c r="DQ901" s="51"/>
      <c r="DR901" s="51"/>
      <c r="DS901" s="51"/>
      <c r="DT901" s="51"/>
      <c r="DU901" s="51"/>
      <c r="DV901" s="51"/>
      <c r="DW901" s="51"/>
      <c r="DX901" s="51"/>
      <c r="DY901" s="51"/>
      <c r="DZ901" s="51"/>
      <c r="EA901" s="51"/>
      <c r="EB901" s="51"/>
      <c r="EC901" s="51"/>
      <c r="ED901" s="51"/>
      <c r="EE901" s="51"/>
      <c r="EF901" s="51"/>
      <c r="EG901" s="51"/>
      <c r="EH901" s="51"/>
      <c r="EI901" s="51"/>
      <c r="EJ901" s="51"/>
      <c r="EK901" s="51"/>
      <c r="EL901" s="51"/>
      <c r="EM901" s="51"/>
      <c r="EN901" s="51"/>
      <c r="EO901" s="51"/>
      <c r="EP901" s="51"/>
      <c r="EQ901" s="51"/>
      <c r="ER901" s="51"/>
      <c r="ES901" s="51"/>
      <c r="ET901" s="51"/>
      <c r="EU901" s="51"/>
      <c r="EV901" s="51"/>
      <c r="EW901" s="51"/>
      <c r="EX901" s="51"/>
      <c r="EY901" s="51"/>
      <c r="EZ901" s="51"/>
      <c r="FA901" s="51"/>
      <c r="FB901" s="51"/>
      <c r="FC901" s="51"/>
      <c r="FD901" s="51"/>
      <c r="FE901" s="51"/>
      <c r="FF901" s="51"/>
      <c r="FG901" s="51"/>
      <c r="FH901" s="51"/>
      <c r="FI901" s="51"/>
      <c r="FJ901" s="51"/>
      <c r="FK901" s="51"/>
      <c r="FL901" s="51"/>
      <c r="FM901" s="51"/>
      <c r="FN901" s="51"/>
      <c r="FO901" s="51"/>
      <c r="FP901" s="51"/>
      <c r="FQ901" s="51"/>
      <c r="FR901" s="51"/>
      <c r="FS901" s="51"/>
      <c r="FT901" s="51"/>
      <c r="FU901" s="51"/>
      <c r="FV901" s="51"/>
      <c r="FW901" s="51"/>
      <c r="FX901" s="51"/>
      <c r="FY901" s="51"/>
      <c r="FZ901" s="51"/>
      <c r="GA901" s="51"/>
      <c r="GB901" s="51"/>
      <c r="GC901" s="51"/>
      <c r="GD901" s="51"/>
      <c r="GE901" s="51"/>
      <c r="GF901" s="51"/>
      <c r="GG901" s="51"/>
      <c r="GH901" s="51"/>
      <c r="GI901" s="51"/>
      <c r="GJ901" s="51"/>
      <c r="GK901" s="51"/>
      <c r="GL901" s="51"/>
      <c r="GM901" s="51"/>
      <c r="GN901" s="51"/>
      <c r="GO901" s="51"/>
      <c r="GP901" s="51"/>
      <c r="GQ901" s="51"/>
      <c r="GR901" s="51"/>
      <c r="GS901" s="51"/>
      <c r="GT901" s="51"/>
      <c r="GU901" s="51"/>
      <c r="GV901" s="51"/>
      <c r="GW901" s="51"/>
      <c r="GX901" s="51"/>
      <c r="GY901" s="51"/>
      <c r="GZ901" s="51"/>
      <c r="HA901" s="51"/>
      <c r="HB901" s="51"/>
      <c r="HC901" s="51"/>
      <c r="HD901" s="51"/>
      <c r="HE901" s="51"/>
      <c r="HF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1"/>
      <c r="BZ902" s="51"/>
      <c r="CA902" s="51"/>
      <c r="CB902" s="51"/>
      <c r="CC902" s="51"/>
      <c r="CD902" s="51"/>
      <c r="CE902" s="51"/>
      <c r="CF902" s="51"/>
      <c r="CG902" s="51"/>
      <c r="CH902" s="51"/>
      <c r="CI902" s="51"/>
      <c r="CJ902" s="51"/>
      <c r="CK902" s="51"/>
      <c r="CL902" s="51"/>
      <c r="CM902" s="51"/>
      <c r="CN902" s="51"/>
      <c r="CO902" s="51"/>
      <c r="CP902" s="51"/>
      <c r="CQ902" s="51"/>
      <c r="CR902" s="51"/>
      <c r="CS902" s="51"/>
      <c r="CT902" s="51"/>
      <c r="CU902" s="51"/>
      <c r="CV902" s="51"/>
      <c r="CW902" s="51"/>
      <c r="CX902" s="51"/>
      <c r="CY902" s="51"/>
      <c r="CZ902" s="51"/>
      <c r="DA902" s="51"/>
      <c r="DB902" s="51"/>
      <c r="DC902" s="51"/>
      <c r="DD902" s="51"/>
      <c r="DE902" s="51"/>
      <c r="DF902" s="51"/>
      <c r="DG902" s="51"/>
      <c r="DH902" s="51"/>
      <c r="DI902" s="51"/>
      <c r="DJ902" s="51"/>
      <c r="DK902" s="51"/>
      <c r="DL902" s="51"/>
      <c r="DM902" s="51"/>
      <c r="DN902" s="51"/>
      <c r="DO902" s="51"/>
      <c r="DP902" s="51"/>
      <c r="DQ902" s="51"/>
      <c r="DR902" s="51"/>
      <c r="DS902" s="51"/>
      <c r="DT902" s="51"/>
      <c r="DU902" s="51"/>
      <c r="DV902" s="51"/>
      <c r="DW902" s="51"/>
      <c r="DX902" s="51"/>
      <c r="DY902" s="51"/>
      <c r="DZ902" s="51"/>
      <c r="EA902" s="51"/>
      <c r="EB902" s="51"/>
      <c r="EC902" s="51"/>
      <c r="ED902" s="51"/>
      <c r="EE902" s="51"/>
      <c r="EF902" s="51"/>
      <c r="EG902" s="51"/>
      <c r="EH902" s="51"/>
      <c r="EI902" s="51"/>
      <c r="EJ902" s="51"/>
      <c r="EK902" s="51"/>
      <c r="EL902" s="51"/>
      <c r="EM902" s="51"/>
      <c r="EN902" s="51"/>
      <c r="EO902" s="51"/>
      <c r="EP902" s="51"/>
      <c r="EQ902" s="51"/>
      <c r="ER902" s="51"/>
      <c r="ES902" s="51"/>
      <c r="ET902" s="51"/>
      <c r="EU902" s="51"/>
      <c r="EV902" s="51"/>
      <c r="EW902" s="51"/>
      <c r="EX902" s="51"/>
      <c r="EY902" s="51"/>
      <c r="EZ902" s="51"/>
      <c r="FA902" s="51"/>
      <c r="FB902" s="51"/>
      <c r="FC902" s="51"/>
      <c r="FD902" s="51"/>
      <c r="FE902" s="51"/>
      <c r="FF902" s="51"/>
      <c r="FG902" s="51"/>
      <c r="FH902" s="51"/>
      <c r="FI902" s="51"/>
      <c r="FJ902" s="51"/>
      <c r="FK902" s="51"/>
      <c r="FL902" s="51"/>
      <c r="FM902" s="51"/>
      <c r="FN902" s="51"/>
      <c r="FO902" s="51"/>
      <c r="FP902" s="51"/>
      <c r="FQ902" s="51"/>
      <c r="FR902" s="51"/>
      <c r="FS902" s="51"/>
      <c r="FT902" s="51"/>
      <c r="FU902" s="51"/>
      <c r="FV902" s="51"/>
      <c r="FW902" s="51"/>
      <c r="FX902" s="51"/>
      <c r="FY902" s="51"/>
      <c r="FZ902" s="51"/>
      <c r="GA902" s="51"/>
      <c r="GB902" s="51"/>
      <c r="GC902" s="51"/>
      <c r="GD902" s="51"/>
      <c r="GE902" s="51"/>
      <c r="GF902" s="51"/>
      <c r="GG902" s="51"/>
      <c r="GH902" s="51"/>
      <c r="GI902" s="51"/>
      <c r="GJ902" s="51"/>
      <c r="GK902" s="51"/>
      <c r="GL902" s="51"/>
      <c r="GM902" s="51"/>
      <c r="GN902" s="51"/>
      <c r="GO902" s="51"/>
      <c r="GP902" s="51"/>
      <c r="GQ902" s="51"/>
      <c r="GR902" s="51"/>
      <c r="GS902" s="51"/>
      <c r="GT902" s="51"/>
      <c r="GU902" s="51"/>
      <c r="GV902" s="51"/>
      <c r="GW902" s="51"/>
      <c r="GX902" s="51"/>
      <c r="GY902" s="51"/>
      <c r="GZ902" s="51"/>
      <c r="HA902" s="51"/>
      <c r="HB902" s="51"/>
      <c r="HC902" s="51"/>
      <c r="HD902" s="51"/>
      <c r="HE902" s="51"/>
      <c r="HF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1"/>
      <c r="BZ903" s="51"/>
      <c r="CA903" s="51"/>
      <c r="CB903" s="51"/>
      <c r="CC903" s="51"/>
      <c r="CD903" s="51"/>
      <c r="CE903" s="51"/>
      <c r="CF903" s="51"/>
      <c r="CG903" s="51"/>
      <c r="CH903" s="51"/>
      <c r="CI903" s="51"/>
      <c r="CJ903" s="51"/>
      <c r="CK903" s="51"/>
      <c r="CL903" s="51"/>
      <c r="CM903" s="51"/>
      <c r="CN903" s="51"/>
      <c r="CO903" s="51"/>
      <c r="CP903" s="51"/>
      <c r="CQ903" s="51"/>
      <c r="CR903" s="51"/>
      <c r="CS903" s="51"/>
      <c r="CT903" s="51"/>
      <c r="CU903" s="51"/>
      <c r="CV903" s="51"/>
      <c r="CW903" s="51"/>
      <c r="CX903" s="51"/>
      <c r="CY903" s="51"/>
      <c r="CZ903" s="51"/>
      <c r="DA903" s="51"/>
      <c r="DB903" s="51"/>
      <c r="DC903" s="51"/>
      <c r="DD903" s="51"/>
      <c r="DE903" s="51"/>
      <c r="DF903" s="51"/>
      <c r="DG903" s="51"/>
      <c r="DH903" s="51"/>
      <c r="DI903" s="51"/>
      <c r="DJ903" s="51"/>
      <c r="DK903" s="51"/>
      <c r="DL903" s="51"/>
      <c r="DM903" s="51"/>
      <c r="DN903" s="51"/>
      <c r="DO903" s="51"/>
      <c r="DP903" s="51"/>
      <c r="DQ903" s="51"/>
      <c r="DR903" s="51"/>
      <c r="DS903" s="51"/>
      <c r="DT903" s="51"/>
      <c r="DU903" s="51"/>
      <c r="DV903" s="51"/>
      <c r="DW903" s="51"/>
      <c r="DX903" s="51"/>
      <c r="DY903" s="51"/>
      <c r="DZ903" s="51"/>
      <c r="EA903" s="51"/>
      <c r="EB903" s="51"/>
      <c r="EC903" s="51"/>
      <c r="ED903" s="51"/>
      <c r="EE903" s="51"/>
      <c r="EF903" s="51"/>
      <c r="EG903" s="51"/>
      <c r="EH903" s="51"/>
      <c r="EI903" s="51"/>
      <c r="EJ903" s="51"/>
      <c r="EK903" s="51"/>
      <c r="EL903" s="51"/>
      <c r="EM903" s="51"/>
      <c r="EN903" s="51"/>
      <c r="EO903" s="51"/>
      <c r="EP903" s="51"/>
      <c r="EQ903" s="51"/>
      <c r="ER903" s="51"/>
      <c r="ES903" s="51"/>
      <c r="ET903" s="51"/>
      <c r="EU903" s="51"/>
      <c r="EV903" s="51"/>
      <c r="EW903" s="51"/>
      <c r="EX903" s="51"/>
      <c r="EY903" s="51"/>
      <c r="EZ903" s="51"/>
      <c r="FA903" s="51"/>
      <c r="FB903" s="51"/>
      <c r="FC903" s="51"/>
      <c r="FD903" s="51"/>
      <c r="FE903" s="51"/>
      <c r="FF903" s="51"/>
      <c r="FG903" s="51"/>
      <c r="FH903" s="51"/>
      <c r="FI903" s="51"/>
      <c r="FJ903" s="51"/>
      <c r="FK903" s="51"/>
      <c r="FL903" s="51"/>
      <c r="FM903" s="51"/>
      <c r="FN903" s="51"/>
      <c r="FO903" s="51"/>
      <c r="FP903" s="51"/>
      <c r="FQ903" s="51"/>
      <c r="FR903" s="51"/>
      <c r="FS903" s="51"/>
      <c r="FT903" s="51"/>
      <c r="FU903" s="51"/>
      <c r="FV903" s="51"/>
      <c r="FW903" s="51"/>
      <c r="FX903" s="51"/>
      <c r="FY903" s="51"/>
      <c r="FZ903" s="51"/>
      <c r="GA903" s="51"/>
      <c r="GB903" s="51"/>
      <c r="GC903" s="51"/>
      <c r="GD903" s="51"/>
      <c r="GE903" s="51"/>
      <c r="GF903" s="51"/>
      <c r="GG903" s="51"/>
      <c r="GH903" s="51"/>
      <c r="GI903" s="51"/>
      <c r="GJ903" s="51"/>
      <c r="GK903" s="51"/>
      <c r="GL903" s="51"/>
      <c r="GM903" s="51"/>
      <c r="GN903" s="51"/>
      <c r="GO903" s="51"/>
      <c r="GP903" s="51"/>
      <c r="GQ903" s="51"/>
      <c r="GR903" s="51"/>
      <c r="GS903" s="51"/>
      <c r="GT903" s="51"/>
      <c r="GU903" s="51"/>
      <c r="GV903" s="51"/>
      <c r="GW903" s="51"/>
      <c r="GX903" s="51"/>
      <c r="GY903" s="51"/>
      <c r="GZ903" s="51"/>
      <c r="HA903" s="51"/>
      <c r="HB903" s="51"/>
      <c r="HC903" s="51"/>
      <c r="HD903" s="51"/>
      <c r="HE903" s="51"/>
      <c r="HF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1"/>
      <c r="BZ904" s="51"/>
      <c r="CA904" s="51"/>
      <c r="CB904" s="51"/>
      <c r="CC904" s="51"/>
      <c r="CD904" s="51"/>
      <c r="CE904" s="51"/>
      <c r="CF904" s="51"/>
      <c r="CG904" s="51"/>
      <c r="CH904" s="51"/>
      <c r="CI904" s="51"/>
      <c r="CJ904" s="51"/>
      <c r="CK904" s="51"/>
      <c r="CL904" s="51"/>
      <c r="CM904" s="51"/>
      <c r="CN904" s="51"/>
      <c r="CO904" s="51"/>
      <c r="CP904" s="51"/>
      <c r="CQ904" s="51"/>
      <c r="CR904" s="51"/>
      <c r="CS904" s="51"/>
      <c r="CT904" s="51"/>
      <c r="CU904" s="51"/>
      <c r="CV904" s="51"/>
      <c r="CW904" s="51"/>
      <c r="CX904" s="51"/>
      <c r="CY904" s="51"/>
      <c r="CZ904" s="51"/>
      <c r="DA904" s="51"/>
      <c r="DB904" s="51"/>
      <c r="DC904" s="51"/>
      <c r="DD904" s="51"/>
      <c r="DE904" s="51"/>
      <c r="DF904" s="51"/>
      <c r="DG904" s="51"/>
      <c r="DH904" s="51"/>
      <c r="DI904" s="51"/>
      <c r="DJ904" s="51"/>
      <c r="DK904" s="51"/>
      <c r="DL904" s="51"/>
      <c r="DM904" s="51"/>
      <c r="DN904" s="51"/>
      <c r="DO904" s="51"/>
      <c r="DP904" s="51"/>
      <c r="DQ904" s="51"/>
      <c r="DR904" s="51"/>
      <c r="DS904" s="51"/>
      <c r="DT904" s="51"/>
      <c r="DU904" s="51"/>
      <c r="DV904" s="51"/>
      <c r="DW904" s="51"/>
      <c r="DX904" s="51"/>
      <c r="DY904" s="51"/>
      <c r="DZ904" s="51"/>
      <c r="EA904" s="51"/>
      <c r="EB904" s="51"/>
      <c r="EC904" s="51"/>
      <c r="ED904" s="51"/>
      <c r="EE904" s="51"/>
      <c r="EF904" s="51"/>
      <c r="EG904" s="51"/>
      <c r="EH904" s="51"/>
      <c r="EI904" s="51"/>
      <c r="EJ904" s="51"/>
      <c r="EK904" s="51"/>
      <c r="EL904" s="51"/>
      <c r="EM904" s="51"/>
      <c r="EN904" s="51"/>
      <c r="EO904" s="51"/>
      <c r="EP904" s="51"/>
      <c r="EQ904" s="51"/>
      <c r="ER904" s="51"/>
      <c r="ES904" s="51"/>
      <c r="ET904" s="51"/>
      <c r="EU904" s="51"/>
      <c r="EV904" s="51"/>
      <c r="EW904" s="51"/>
      <c r="EX904" s="51"/>
      <c r="EY904" s="51"/>
      <c r="EZ904" s="51"/>
      <c r="FA904" s="51"/>
      <c r="FB904" s="51"/>
      <c r="FC904" s="51"/>
      <c r="FD904" s="51"/>
      <c r="FE904" s="51"/>
      <c r="FF904" s="51"/>
      <c r="FG904" s="51"/>
      <c r="FH904" s="51"/>
      <c r="FI904" s="51"/>
      <c r="FJ904" s="51"/>
      <c r="FK904" s="51"/>
      <c r="FL904" s="51"/>
      <c r="FM904" s="51"/>
      <c r="FN904" s="51"/>
      <c r="FO904" s="51"/>
      <c r="FP904" s="51"/>
      <c r="FQ904" s="51"/>
      <c r="FR904" s="51"/>
      <c r="FS904" s="51"/>
      <c r="FT904" s="51"/>
      <c r="FU904" s="51"/>
      <c r="FV904" s="51"/>
      <c r="FW904" s="51"/>
      <c r="FX904" s="51"/>
      <c r="FY904" s="51"/>
      <c r="FZ904" s="51"/>
      <c r="GA904" s="51"/>
      <c r="GB904" s="51"/>
      <c r="GC904" s="51"/>
      <c r="GD904" s="51"/>
      <c r="GE904" s="51"/>
      <c r="GF904" s="51"/>
      <c r="GG904" s="51"/>
      <c r="GH904" s="51"/>
      <c r="GI904" s="51"/>
      <c r="GJ904" s="51"/>
      <c r="GK904" s="51"/>
      <c r="GL904" s="51"/>
      <c r="GM904" s="51"/>
      <c r="GN904" s="51"/>
      <c r="GO904" s="51"/>
      <c r="GP904" s="51"/>
      <c r="GQ904" s="51"/>
      <c r="GR904" s="51"/>
      <c r="GS904" s="51"/>
      <c r="GT904" s="51"/>
      <c r="GU904" s="51"/>
      <c r="GV904" s="51"/>
      <c r="GW904" s="51"/>
      <c r="GX904" s="51"/>
      <c r="GY904" s="51"/>
      <c r="GZ904" s="51"/>
      <c r="HA904" s="51"/>
      <c r="HB904" s="51"/>
      <c r="HC904" s="51"/>
      <c r="HD904" s="51"/>
      <c r="HE904" s="51"/>
      <c r="HF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1"/>
      <c r="BZ905" s="51"/>
      <c r="CA905" s="51"/>
      <c r="CB905" s="51"/>
      <c r="CC905" s="51"/>
      <c r="CD905" s="51"/>
      <c r="CE905" s="51"/>
      <c r="CF905" s="51"/>
      <c r="CG905" s="51"/>
      <c r="CH905" s="51"/>
      <c r="CI905" s="51"/>
      <c r="CJ905" s="51"/>
      <c r="CK905" s="51"/>
      <c r="CL905" s="51"/>
      <c r="CM905" s="51"/>
      <c r="CN905" s="51"/>
      <c r="CO905" s="51"/>
      <c r="CP905" s="51"/>
      <c r="CQ905" s="51"/>
      <c r="CR905" s="51"/>
      <c r="CS905" s="51"/>
      <c r="CT905" s="51"/>
      <c r="CU905" s="51"/>
      <c r="CV905" s="51"/>
      <c r="CW905" s="51"/>
      <c r="CX905" s="51"/>
      <c r="CY905" s="51"/>
      <c r="CZ905" s="51"/>
      <c r="DA905" s="51"/>
      <c r="DB905" s="51"/>
      <c r="DC905" s="51"/>
      <c r="DD905" s="51"/>
      <c r="DE905" s="51"/>
      <c r="DF905" s="51"/>
      <c r="DG905" s="51"/>
      <c r="DH905" s="51"/>
      <c r="DI905" s="51"/>
      <c r="DJ905" s="51"/>
      <c r="DK905" s="51"/>
      <c r="DL905" s="51"/>
      <c r="DM905" s="51"/>
      <c r="DN905" s="51"/>
      <c r="DO905" s="51"/>
      <c r="DP905" s="51"/>
      <c r="DQ905" s="51"/>
      <c r="DR905" s="51"/>
      <c r="DS905" s="51"/>
      <c r="DT905" s="51"/>
      <c r="DU905" s="51"/>
      <c r="DV905" s="51"/>
      <c r="DW905" s="51"/>
      <c r="DX905" s="51"/>
      <c r="DY905" s="51"/>
      <c r="DZ905" s="51"/>
      <c r="EA905" s="51"/>
      <c r="EB905" s="51"/>
      <c r="EC905" s="51"/>
      <c r="ED905" s="51"/>
      <c r="EE905" s="51"/>
      <c r="EF905" s="51"/>
      <c r="EG905" s="51"/>
      <c r="EH905" s="51"/>
      <c r="EI905" s="51"/>
      <c r="EJ905" s="51"/>
      <c r="EK905" s="51"/>
      <c r="EL905" s="51"/>
      <c r="EM905" s="51"/>
      <c r="EN905" s="51"/>
      <c r="EO905" s="51"/>
      <c r="EP905" s="51"/>
      <c r="EQ905" s="51"/>
      <c r="ER905" s="51"/>
      <c r="ES905" s="51"/>
      <c r="ET905" s="51"/>
      <c r="EU905" s="51"/>
      <c r="EV905" s="51"/>
      <c r="EW905" s="51"/>
      <c r="EX905" s="51"/>
      <c r="EY905" s="51"/>
      <c r="EZ905" s="51"/>
      <c r="FA905" s="51"/>
      <c r="FB905" s="51"/>
      <c r="FC905" s="51"/>
      <c r="FD905" s="51"/>
      <c r="FE905" s="51"/>
      <c r="FF905" s="51"/>
      <c r="FG905" s="51"/>
      <c r="FH905" s="51"/>
      <c r="FI905" s="51"/>
      <c r="FJ905" s="51"/>
      <c r="FK905" s="51"/>
      <c r="FL905" s="51"/>
      <c r="FM905" s="51"/>
      <c r="FN905" s="51"/>
      <c r="FO905" s="51"/>
      <c r="FP905" s="51"/>
      <c r="FQ905" s="51"/>
      <c r="FR905" s="51"/>
      <c r="FS905" s="51"/>
      <c r="FT905" s="51"/>
      <c r="FU905" s="51"/>
      <c r="FV905" s="51"/>
      <c r="FW905" s="51"/>
      <c r="FX905" s="51"/>
      <c r="FY905" s="51"/>
      <c r="FZ905" s="51"/>
      <c r="GA905" s="51"/>
      <c r="GB905" s="51"/>
      <c r="GC905" s="51"/>
      <c r="GD905" s="51"/>
      <c r="GE905" s="51"/>
      <c r="GF905" s="51"/>
      <c r="GG905" s="51"/>
      <c r="GH905" s="51"/>
      <c r="GI905" s="51"/>
      <c r="GJ905" s="51"/>
      <c r="GK905" s="51"/>
      <c r="GL905" s="51"/>
      <c r="GM905" s="51"/>
      <c r="GN905" s="51"/>
      <c r="GO905" s="51"/>
      <c r="GP905" s="51"/>
      <c r="GQ905" s="51"/>
      <c r="GR905" s="51"/>
      <c r="GS905" s="51"/>
      <c r="GT905" s="51"/>
      <c r="GU905" s="51"/>
      <c r="GV905" s="51"/>
      <c r="GW905" s="51"/>
      <c r="GX905" s="51"/>
      <c r="GY905" s="51"/>
      <c r="GZ905" s="51"/>
      <c r="HA905" s="51"/>
      <c r="HB905" s="51"/>
      <c r="HC905" s="51"/>
      <c r="HD905" s="51"/>
      <c r="HE905" s="51"/>
      <c r="HF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1"/>
      <c r="BZ906" s="51"/>
      <c r="CA906" s="51"/>
      <c r="CB906" s="51"/>
      <c r="CC906" s="51"/>
      <c r="CD906" s="51"/>
      <c r="CE906" s="51"/>
      <c r="CF906" s="51"/>
      <c r="CG906" s="51"/>
      <c r="CH906" s="51"/>
      <c r="CI906" s="51"/>
      <c r="CJ906" s="51"/>
      <c r="CK906" s="51"/>
      <c r="CL906" s="51"/>
      <c r="CM906" s="51"/>
      <c r="CN906" s="51"/>
      <c r="CO906" s="51"/>
      <c r="CP906" s="51"/>
      <c r="CQ906" s="51"/>
      <c r="CR906" s="51"/>
      <c r="CS906" s="51"/>
      <c r="CT906" s="51"/>
      <c r="CU906" s="51"/>
      <c r="CV906" s="51"/>
      <c r="CW906" s="51"/>
      <c r="CX906" s="51"/>
      <c r="CY906" s="51"/>
      <c r="CZ906" s="51"/>
      <c r="DA906" s="51"/>
      <c r="DB906" s="51"/>
      <c r="DC906" s="51"/>
      <c r="DD906" s="51"/>
      <c r="DE906" s="51"/>
      <c r="DF906" s="51"/>
      <c r="DG906" s="51"/>
      <c r="DH906" s="51"/>
      <c r="DI906" s="51"/>
      <c r="DJ906" s="51"/>
      <c r="DK906" s="51"/>
      <c r="DL906" s="51"/>
      <c r="DM906" s="51"/>
      <c r="DN906" s="51"/>
      <c r="DO906" s="51"/>
      <c r="DP906" s="51"/>
      <c r="DQ906" s="51"/>
      <c r="DR906" s="51"/>
      <c r="DS906" s="51"/>
      <c r="DT906" s="51"/>
      <c r="DU906" s="51"/>
      <c r="DV906" s="51"/>
      <c r="DW906" s="51"/>
      <c r="DX906" s="51"/>
      <c r="DY906" s="51"/>
      <c r="DZ906" s="51"/>
      <c r="EA906" s="51"/>
      <c r="EB906" s="51"/>
      <c r="EC906" s="51"/>
      <c r="ED906" s="51"/>
      <c r="EE906" s="51"/>
      <c r="EF906" s="51"/>
      <c r="EG906" s="51"/>
      <c r="EH906" s="51"/>
      <c r="EI906" s="51"/>
      <c r="EJ906" s="51"/>
      <c r="EK906" s="51"/>
      <c r="EL906" s="51"/>
      <c r="EM906" s="51"/>
      <c r="EN906" s="51"/>
      <c r="EO906" s="51"/>
      <c r="EP906" s="51"/>
      <c r="EQ906" s="51"/>
      <c r="ER906" s="51"/>
      <c r="ES906" s="51"/>
      <c r="ET906" s="51"/>
      <c r="EU906" s="51"/>
      <c r="EV906" s="51"/>
      <c r="EW906" s="51"/>
      <c r="EX906" s="51"/>
      <c r="EY906" s="51"/>
      <c r="EZ906" s="51"/>
      <c r="FA906" s="51"/>
      <c r="FB906" s="51"/>
      <c r="FC906" s="51"/>
      <c r="FD906" s="51"/>
      <c r="FE906" s="51"/>
      <c r="FF906" s="51"/>
      <c r="FG906" s="51"/>
      <c r="FH906" s="51"/>
      <c r="FI906" s="51"/>
      <c r="FJ906" s="51"/>
      <c r="FK906" s="51"/>
      <c r="FL906" s="51"/>
      <c r="FM906" s="51"/>
      <c r="FN906" s="51"/>
      <c r="FO906" s="51"/>
      <c r="FP906" s="51"/>
      <c r="FQ906" s="51"/>
      <c r="FR906" s="51"/>
      <c r="FS906" s="51"/>
      <c r="FT906" s="51"/>
      <c r="FU906" s="51"/>
      <c r="FV906" s="51"/>
      <c r="FW906" s="51"/>
      <c r="FX906" s="51"/>
      <c r="FY906" s="51"/>
      <c r="FZ906" s="51"/>
      <c r="GA906" s="51"/>
      <c r="GB906" s="51"/>
      <c r="GC906" s="51"/>
      <c r="GD906" s="51"/>
      <c r="GE906" s="51"/>
      <c r="GF906" s="51"/>
      <c r="GG906" s="51"/>
      <c r="GH906" s="51"/>
      <c r="GI906" s="51"/>
      <c r="GJ906" s="51"/>
      <c r="GK906" s="51"/>
      <c r="GL906" s="51"/>
      <c r="GM906" s="51"/>
      <c r="GN906" s="51"/>
      <c r="GO906" s="51"/>
      <c r="GP906" s="51"/>
      <c r="GQ906" s="51"/>
      <c r="GR906" s="51"/>
      <c r="GS906" s="51"/>
      <c r="GT906" s="51"/>
      <c r="GU906" s="51"/>
      <c r="GV906" s="51"/>
      <c r="GW906" s="51"/>
      <c r="GX906" s="51"/>
      <c r="GY906" s="51"/>
      <c r="GZ906" s="51"/>
      <c r="HA906" s="51"/>
      <c r="HB906" s="51"/>
      <c r="HC906" s="51"/>
      <c r="HD906" s="51"/>
      <c r="HE906" s="51"/>
      <c r="HF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1"/>
      <c r="BZ907" s="51"/>
      <c r="CA907" s="51"/>
      <c r="CB907" s="51"/>
      <c r="CC907" s="51"/>
      <c r="CD907" s="51"/>
      <c r="CE907" s="51"/>
      <c r="CF907" s="51"/>
      <c r="CG907" s="51"/>
      <c r="CH907" s="51"/>
      <c r="CI907" s="51"/>
      <c r="CJ907" s="51"/>
      <c r="CK907" s="51"/>
      <c r="CL907" s="51"/>
      <c r="CM907" s="51"/>
      <c r="CN907" s="51"/>
      <c r="CO907" s="51"/>
      <c r="CP907" s="51"/>
      <c r="CQ907" s="51"/>
      <c r="CR907" s="51"/>
      <c r="CS907" s="51"/>
      <c r="CT907" s="51"/>
      <c r="CU907" s="51"/>
      <c r="CV907" s="51"/>
      <c r="CW907" s="51"/>
      <c r="CX907" s="51"/>
      <c r="CY907" s="51"/>
      <c r="CZ907" s="51"/>
      <c r="DA907" s="51"/>
      <c r="DB907" s="51"/>
      <c r="DC907" s="51"/>
      <c r="DD907" s="51"/>
      <c r="DE907" s="51"/>
      <c r="DF907" s="51"/>
      <c r="DG907" s="51"/>
      <c r="DH907" s="51"/>
      <c r="DI907" s="51"/>
      <c r="DJ907" s="51"/>
      <c r="DK907" s="51"/>
      <c r="DL907" s="51"/>
      <c r="DM907" s="51"/>
      <c r="DN907" s="51"/>
      <c r="DO907" s="51"/>
      <c r="DP907" s="51"/>
      <c r="DQ907" s="51"/>
      <c r="DR907" s="51"/>
      <c r="DS907" s="51"/>
      <c r="DT907" s="51"/>
      <c r="DU907" s="51"/>
      <c r="DV907" s="51"/>
      <c r="DW907" s="51"/>
      <c r="DX907" s="51"/>
      <c r="DY907" s="51"/>
      <c r="DZ907" s="51"/>
      <c r="EA907" s="51"/>
      <c r="EB907" s="51"/>
      <c r="EC907" s="51"/>
      <c r="ED907" s="51"/>
      <c r="EE907" s="51"/>
      <c r="EF907" s="51"/>
      <c r="EG907" s="51"/>
      <c r="EH907" s="51"/>
      <c r="EI907" s="51"/>
      <c r="EJ907" s="51"/>
      <c r="EK907" s="51"/>
      <c r="EL907" s="51"/>
      <c r="EM907" s="51"/>
      <c r="EN907" s="51"/>
      <c r="EO907" s="51"/>
      <c r="EP907" s="51"/>
      <c r="EQ907" s="51"/>
      <c r="ER907" s="51"/>
      <c r="ES907" s="51"/>
      <c r="ET907" s="51"/>
      <c r="EU907" s="51"/>
      <c r="EV907" s="51"/>
      <c r="EW907" s="51"/>
      <c r="EX907" s="51"/>
      <c r="EY907" s="51"/>
      <c r="EZ907" s="51"/>
      <c r="FA907" s="51"/>
      <c r="FB907" s="51"/>
      <c r="FC907" s="51"/>
      <c r="FD907" s="51"/>
      <c r="FE907" s="51"/>
      <c r="FF907" s="51"/>
      <c r="FG907" s="51"/>
      <c r="FH907" s="51"/>
      <c r="FI907" s="51"/>
      <c r="FJ907" s="51"/>
      <c r="FK907" s="51"/>
      <c r="FL907" s="51"/>
      <c r="FM907" s="51"/>
      <c r="FN907" s="51"/>
      <c r="FO907" s="51"/>
      <c r="FP907" s="51"/>
      <c r="FQ907" s="51"/>
      <c r="FR907" s="51"/>
      <c r="FS907" s="51"/>
      <c r="FT907" s="51"/>
      <c r="FU907" s="51"/>
      <c r="FV907" s="51"/>
      <c r="FW907" s="51"/>
      <c r="FX907" s="51"/>
      <c r="FY907" s="51"/>
      <c r="FZ907" s="51"/>
      <c r="GA907" s="51"/>
      <c r="GB907" s="51"/>
      <c r="GC907" s="51"/>
      <c r="GD907" s="51"/>
      <c r="GE907" s="51"/>
      <c r="GF907" s="51"/>
      <c r="GG907" s="51"/>
      <c r="GH907" s="51"/>
      <c r="GI907" s="51"/>
      <c r="GJ907" s="51"/>
      <c r="GK907" s="51"/>
      <c r="GL907" s="51"/>
      <c r="GM907" s="51"/>
      <c r="GN907" s="51"/>
      <c r="GO907" s="51"/>
      <c r="GP907" s="51"/>
      <c r="GQ907" s="51"/>
      <c r="GR907" s="51"/>
      <c r="GS907" s="51"/>
      <c r="GT907" s="51"/>
      <c r="GU907" s="51"/>
      <c r="GV907" s="51"/>
      <c r="GW907" s="51"/>
      <c r="GX907" s="51"/>
      <c r="GY907" s="51"/>
      <c r="GZ907" s="51"/>
      <c r="HA907" s="51"/>
      <c r="HB907" s="51"/>
      <c r="HC907" s="51"/>
      <c r="HD907" s="51"/>
      <c r="HE907" s="51"/>
      <c r="HF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1"/>
      <c r="BZ908" s="51"/>
      <c r="CA908" s="51"/>
      <c r="CB908" s="51"/>
      <c r="CC908" s="51"/>
      <c r="CD908" s="51"/>
      <c r="CE908" s="51"/>
      <c r="CF908" s="51"/>
      <c r="CG908" s="51"/>
      <c r="CH908" s="51"/>
      <c r="CI908" s="51"/>
      <c r="CJ908" s="51"/>
      <c r="CK908" s="51"/>
      <c r="CL908" s="51"/>
      <c r="CM908" s="51"/>
      <c r="CN908" s="51"/>
      <c r="CO908" s="51"/>
      <c r="CP908" s="51"/>
      <c r="CQ908" s="51"/>
      <c r="CR908" s="51"/>
      <c r="CS908" s="51"/>
      <c r="CT908" s="51"/>
      <c r="CU908" s="51"/>
      <c r="CV908" s="51"/>
      <c r="CW908" s="51"/>
      <c r="CX908" s="51"/>
      <c r="CY908" s="51"/>
      <c r="CZ908" s="51"/>
      <c r="DA908" s="51"/>
      <c r="DB908" s="51"/>
      <c r="DC908" s="51"/>
      <c r="DD908" s="51"/>
      <c r="DE908" s="51"/>
      <c r="DF908" s="51"/>
      <c r="DG908" s="51"/>
      <c r="DH908" s="51"/>
      <c r="DI908" s="51"/>
      <c r="DJ908" s="51"/>
      <c r="DK908" s="51"/>
      <c r="DL908" s="51"/>
      <c r="DM908" s="51"/>
      <c r="DN908" s="51"/>
      <c r="DO908" s="51"/>
      <c r="DP908" s="51"/>
      <c r="DQ908" s="51"/>
      <c r="DR908" s="51"/>
      <c r="DS908" s="51"/>
      <c r="DT908" s="51"/>
      <c r="DU908" s="51"/>
      <c r="DV908" s="51"/>
      <c r="DW908" s="51"/>
      <c r="DX908" s="51"/>
      <c r="DY908" s="51"/>
      <c r="DZ908" s="51"/>
      <c r="EA908" s="51"/>
      <c r="EB908" s="51"/>
      <c r="EC908" s="51"/>
      <c r="ED908" s="51"/>
      <c r="EE908" s="51"/>
      <c r="EF908" s="51"/>
      <c r="EG908" s="51"/>
      <c r="EH908" s="51"/>
      <c r="EI908" s="51"/>
      <c r="EJ908" s="51"/>
      <c r="EK908" s="51"/>
      <c r="EL908" s="51"/>
      <c r="EM908" s="51"/>
      <c r="EN908" s="51"/>
      <c r="EO908" s="51"/>
      <c r="EP908" s="51"/>
      <c r="EQ908" s="51"/>
      <c r="ER908" s="51"/>
      <c r="ES908" s="51"/>
      <c r="ET908" s="51"/>
      <c r="EU908" s="51"/>
      <c r="EV908" s="51"/>
      <c r="EW908" s="51"/>
      <c r="EX908" s="51"/>
      <c r="EY908" s="51"/>
      <c r="EZ908" s="51"/>
      <c r="FA908" s="51"/>
      <c r="FB908" s="51"/>
      <c r="FC908" s="51"/>
      <c r="FD908" s="51"/>
      <c r="FE908" s="51"/>
      <c r="FF908" s="51"/>
      <c r="FG908" s="51"/>
      <c r="FH908" s="51"/>
      <c r="FI908" s="51"/>
      <c r="FJ908" s="51"/>
      <c r="FK908" s="51"/>
      <c r="FL908" s="51"/>
      <c r="FM908" s="51"/>
      <c r="FN908" s="51"/>
      <c r="FO908" s="51"/>
      <c r="FP908" s="51"/>
      <c r="FQ908" s="51"/>
      <c r="FR908" s="51"/>
      <c r="FS908" s="51"/>
      <c r="FT908" s="51"/>
      <c r="FU908" s="51"/>
      <c r="FV908" s="51"/>
      <c r="FW908" s="51"/>
      <c r="FX908" s="51"/>
      <c r="FY908" s="51"/>
      <c r="FZ908" s="51"/>
      <c r="GA908" s="51"/>
      <c r="GB908" s="51"/>
      <c r="GC908" s="51"/>
      <c r="GD908" s="51"/>
      <c r="GE908" s="51"/>
      <c r="GF908" s="51"/>
      <c r="GG908" s="51"/>
      <c r="GH908" s="51"/>
      <c r="GI908" s="51"/>
      <c r="GJ908" s="51"/>
      <c r="GK908" s="51"/>
      <c r="GL908" s="51"/>
      <c r="GM908" s="51"/>
      <c r="GN908" s="51"/>
      <c r="GO908" s="51"/>
      <c r="GP908" s="51"/>
      <c r="GQ908" s="51"/>
      <c r="GR908" s="51"/>
      <c r="GS908" s="51"/>
      <c r="GT908" s="51"/>
      <c r="GU908" s="51"/>
      <c r="GV908" s="51"/>
      <c r="GW908" s="51"/>
      <c r="GX908" s="51"/>
      <c r="GY908" s="51"/>
      <c r="GZ908" s="51"/>
      <c r="HA908" s="51"/>
      <c r="HB908" s="51"/>
      <c r="HC908" s="51"/>
      <c r="HD908" s="51"/>
      <c r="HE908" s="51"/>
      <c r="HF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1"/>
      <c r="BZ909" s="51"/>
      <c r="CA909" s="51"/>
      <c r="CB909" s="51"/>
      <c r="CC909" s="51"/>
      <c r="CD909" s="51"/>
      <c r="CE909" s="51"/>
      <c r="CF909" s="51"/>
      <c r="CG909" s="51"/>
      <c r="CH909" s="51"/>
      <c r="CI909" s="51"/>
      <c r="CJ909" s="51"/>
      <c r="CK909" s="51"/>
      <c r="CL909" s="51"/>
      <c r="CM909" s="51"/>
      <c r="CN909" s="51"/>
      <c r="CO909" s="51"/>
      <c r="CP909" s="51"/>
      <c r="CQ909" s="51"/>
      <c r="CR909" s="51"/>
      <c r="CS909" s="51"/>
      <c r="CT909" s="51"/>
      <c r="CU909" s="51"/>
      <c r="CV909" s="51"/>
      <c r="CW909" s="51"/>
      <c r="CX909" s="51"/>
      <c r="CY909" s="51"/>
      <c r="CZ909" s="51"/>
      <c r="DA909" s="51"/>
      <c r="DB909" s="51"/>
      <c r="DC909" s="51"/>
      <c r="DD909" s="51"/>
      <c r="DE909" s="51"/>
      <c r="DF909" s="51"/>
      <c r="DG909" s="51"/>
      <c r="DH909" s="51"/>
      <c r="DI909" s="51"/>
      <c r="DJ909" s="51"/>
      <c r="DK909" s="51"/>
      <c r="DL909" s="51"/>
      <c r="DM909" s="51"/>
      <c r="DN909" s="51"/>
      <c r="DO909" s="51"/>
      <c r="DP909" s="51"/>
      <c r="DQ909" s="51"/>
      <c r="DR909" s="51"/>
      <c r="DS909" s="51"/>
      <c r="DT909" s="51"/>
      <c r="DU909" s="51"/>
      <c r="DV909" s="51"/>
      <c r="DW909" s="51"/>
      <c r="DX909" s="51"/>
      <c r="DY909" s="51"/>
      <c r="DZ909" s="51"/>
      <c r="EA909" s="51"/>
      <c r="EB909" s="51"/>
      <c r="EC909" s="51"/>
      <c r="ED909" s="51"/>
      <c r="EE909" s="51"/>
      <c r="EF909" s="51"/>
      <c r="EG909" s="51"/>
      <c r="EH909" s="51"/>
      <c r="EI909" s="51"/>
      <c r="EJ909" s="51"/>
      <c r="EK909" s="51"/>
      <c r="EL909" s="51"/>
      <c r="EM909" s="51"/>
      <c r="EN909" s="51"/>
      <c r="EO909" s="51"/>
      <c r="EP909" s="51"/>
      <c r="EQ909" s="51"/>
      <c r="ER909" s="51"/>
      <c r="ES909" s="51"/>
      <c r="ET909" s="51"/>
      <c r="EU909" s="51"/>
      <c r="EV909" s="51"/>
      <c r="EW909" s="51"/>
      <c r="EX909" s="51"/>
      <c r="EY909" s="51"/>
      <c r="EZ909" s="51"/>
      <c r="FA909" s="51"/>
      <c r="FB909" s="51"/>
      <c r="FC909" s="51"/>
      <c r="FD909" s="51"/>
      <c r="FE909" s="51"/>
      <c r="FF909" s="51"/>
      <c r="FG909" s="51"/>
      <c r="FH909" s="51"/>
      <c r="FI909" s="51"/>
      <c r="FJ909" s="51"/>
      <c r="FK909" s="51"/>
      <c r="FL909" s="51"/>
      <c r="FM909" s="51"/>
      <c r="FN909" s="51"/>
      <c r="FO909" s="51"/>
      <c r="FP909" s="51"/>
      <c r="FQ909" s="51"/>
      <c r="FR909" s="51"/>
      <c r="FS909" s="51"/>
      <c r="FT909" s="51"/>
      <c r="FU909" s="51"/>
      <c r="FV909" s="51"/>
      <c r="FW909" s="51"/>
      <c r="FX909" s="51"/>
      <c r="FY909" s="51"/>
      <c r="FZ909" s="51"/>
      <c r="GA909" s="51"/>
      <c r="GB909" s="51"/>
      <c r="GC909" s="51"/>
      <c r="GD909" s="51"/>
      <c r="GE909" s="51"/>
      <c r="GF909" s="51"/>
      <c r="GG909" s="51"/>
      <c r="GH909" s="51"/>
      <c r="GI909" s="51"/>
      <c r="GJ909" s="51"/>
      <c r="GK909" s="51"/>
      <c r="GL909" s="51"/>
      <c r="GM909" s="51"/>
      <c r="GN909" s="51"/>
      <c r="GO909" s="51"/>
      <c r="GP909" s="51"/>
      <c r="GQ909" s="51"/>
      <c r="GR909" s="51"/>
      <c r="GS909" s="51"/>
      <c r="GT909" s="51"/>
      <c r="GU909" s="51"/>
      <c r="GV909" s="51"/>
      <c r="GW909" s="51"/>
      <c r="GX909" s="51"/>
      <c r="GY909" s="51"/>
      <c r="GZ909" s="51"/>
      <c r="HA909" s="51"/>
      <c r="HB909" s="51"/>
      <c r="HC909" s="51"/>
      <c r="HD909" s="51"/>
      <c r="HE909" s="51"/>
      <c r="HF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1"/>
      <c r="BZ910" s="51"/>
      <c r="CA910" s="51"/>
      <c r="CB910" s="51"/>
      <c r="CC910" s="51"/>
      <c r="CD910" s="51"/>
      <c r="CE910" s="51"/>
      <c r="CF910" s="51"/>
      <c r="CG910" s="51"/>
      <c r="CH910" s="51"/>
      <c r="CI910" s="51"/>
      <c r="CJ910" s="51"/>
      <c r="CK910" s="51"/>
      <c r="CL910" s="51"/>
      <c r="CM910" s="51"/>
      <c r="CN910" s="51"/>
      <c r="CO910" s="51"/>
      <c r="CP910" s="51"/>
      <c r="CQ910" s="51"/>
      <c r="CR910" s="51"/>
      <c r="CS910" s="51"/>
      <c r="CT910" s="51"/>
      <c r="CU910" s="51"/>
      <c r="CV910" s="51"/>
      <c r="CW910" s="51"/>
      <c r="CX910" s="51"/>
      <c r="CY910" s="51"/>
      <c r="CZ910" s="51"/>
      <c r="DA910" s="51"/>
      <c r="DB910" s="51"/>
      <c r="DC910" s="51"/>
      <c r="DD910" s="51"/>
      <c r="DE910" s="51"/>
      <c r="DF910" s="51"/>
      <c r="DG910" s="51"/>
      <c r="DH910" s="51"/>
      <c r="DI910" s="51"/>
      <c r="DJ910" s="51"/>
      <c r="DK910" s="51"/>
      <c r="DL910" s="51"/>
      <c r="DM910" s="51"/>
      <c r="DN910" s="51"/>
      <c r="DO910" s="51"/>
      <c r="DP910" s="51"/>
      <c r="DQ910" s="51"/>
      <c r="DR910" s="51"/>
      <c r="DS910" s="51"/>
      <c r="DT910" s="51"/>
      <c r="DU910" s="51"/>
      <c r="DV910" s="51"/>
      <c r="DW910" s="51"/>
      <c r="DX910" s="51"/>
      <c r="DY910" s="51"/>
      <c r="DZ910" s="51"/>
      <c r="EA910" s="51"/>
      <c r="EB910" s="51"/>
      <c r="EC910" s="51"/>
      <c r="ED910" s="51"/>
      <c r="EE910" s="51"/>
      <c r="EF910" s="51"/>
      <c r="EG910" s="51"/>
      <c r="EH910" s="51"/>
      <c r="EI910" s="51"/>
      <c r="EJ910" s="51"/>
      <c r="EK910" s="51"/>
      <c r="EL910" s="51"/>
      <c r="EM910" s="51"/>
      <c r="EN910" s="51"/>
      <c r="EO910" s="51"/>
      <c r="EP910" s="51"/>
      <c r="EQ910" s="51"/>
      <c r="ER910" s="51"/>
      <c r="ES910" s="51"/>
      <c r="ET910" s="51"/>
      <c r="EU910" s="51"/>
      <c r="EV910" s="51"/>
      <c r="EW910" s="51"/>
      <c r="EX910" s="51"/>
      <c r="EY910" s="51"/>
      <c r="EZ910" s="51"/>
      <c r="FA910" s="51"/>
      <c r="FB910" s="51"/>
      <c r="FC910" s="51"/>
      <c r="FD910" s="51"/>
      <c r="FE910" s="51"/>
      <c r="FF910" s="51"/>
      <c r="FG910" s="51"/>
      <c r="FH910" s="51"/>
      <c r="FI910" s="51"/>
      <c r="FJ910" s="51"/>
      <c r="FK910" s="51"/>
      <c r="FL910" s="51"/>
      <c r="FM910" s="51"/>
      <c r="FN910" s="51"/>
      <c r="FO910" s="51"/>
      <c r="FP910" s="51"/>
      <c r="FQ910" s="51"/>
      <c r="FR910" s="51"/>
      <c r="FS910" s="51"/>
      <c r="FT910" s="51"/>
      <c r="FU910" s="51"/>
      <c r="FV910" s="51"/>
      <c r="FW910" s="51"/>
      <c r="FX910" s="51"/>
      <c r="FY910" s="51"/>
      <c r="FZ910" s="51"/>
      <c r="GA910" s="51"/>
      <c r="GB910" s="51"/>
      <c r="GC910" s="51"/>
      <c r="GD910" s="51"/>
      <c r="GE910" s="51"/>
      <c r="GF910" s="51"/>
      <c r="GG910" s="51"/>
      <c r="GH910" s="51"/>
      <c r="GI910" s="51"/>
      <c r="GJ910" s="51"/>
      <c r="GK910" s="51"/>
      <c r="GL910" s="51"/>
      <c r="GM910" s="51"/>
      <c r="GN910" s="51"/>
      <c r="GO910" s="51"/>
      <c r="GP910" s="51"/>
      <c r="GQ910" s="51"/>
      <c r="GR910" s="51"/>
      <c r="GS910" s="51"/>
      <c r="GT910" s="51"/>
      <c r="GU910" s="51"/>
      <c r="GV910" s="51"/>
      <c r="GW910" s="51"/>
      <c r="GX910" s="51"/>
      <c r="GY910" s="51"/>
      <c r="GZ910" s="51"/>
      <c r="HA910" s="51"/>
      <c r="HB910" s="51"/>
      <c r="HC910" s="51"/>
      <c r="HD910" s="51"/>
      <c r="HE910" s="51"/>
      <c r="HF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1"/>
      <c r="BZ911" s="51"/>
      <c r="CA911" s="51"/>
      <c r="CB911" s="51"/>
      <c r="CC911" s="51"/>
      <c r="CD911" s="51"/>
      <c r="CE911" s="51"/>
      <c r="CF911" s="51"/>
      <c r="CG911" s="51"/>
      <c r="CH911" s="51"/>
      <c r="CI911" s="51"/>
      <c r="CJ911" s="51"/>
      <c r="CK911" s="51"/>
      <c r="CL911" s="51"/>
      <c r="CM911" s="51"/>
      <c r="CN911" s="51"/>
      <c r="CO911" s="51"/>
      <c r="CP911" s="51"/>
      <c r="CQ911" s="51"/>
      <c r="CR911" s="51"/>
      <c r="CS911" s="51"/>
      <c r="CT911" s="51"/>
      <c r="CU911" s="51"/>
      <c r="CV911" s="51"/>
      <c r="CW911" s="51"/>
      <c r="CX911" s="51"/>
      <c r="CY911" s="51"/>
      <c r="CZ911" s="51"/>
      <c r="DA911" s="51"/>
      <c r="DB911" s="51"/>
      <c r="DC911" s="51"/>
      <c r="DD911" s="51"/>
      <c r="DE911" s="51"/>
      <c r="DF911" s="51"/>
      <c r="DG911" s="51"/>
      <c r="DH911" s="51"/>
      <c r="DI911" s="51"/>
      <c r="DJ911" s="51"/>
      <c r="DK911" s="51"/>
      <c r="DL911" s="51"/>
      <c r="DM911" s="51"/>
      <c r="DN911" s="51"/>
      <c r="DO911" s="51"/>
      <c r="DP911" s="51"/>
      <c r="DQ911" s="51"/>
      <c r="DR911" s="51"/>
      <c r="DS911" s="51"/>
      <c r="DT911" s="51"/>
      <c r="DU911" s="51"/>
      <c r="DV911" s="51"/>
      <c r="DW911" s="51"/>
      <c r="DX911" s="51"/>
      <c r="DY911" s="51"/>
      <c r="DZ911" s="51"/>
      <c r="EA911" s="51"/>
      <c r="EB911" s="51"/>
      <c r="EC911" s="51"/>
      <c r="ED911" s="51"/>
      <c r="EE911" s="51"/>
      <c r="EF911" s="51"/>
      <c r="EG911" s="51"/>
      <c r="EH911" s="51"/>
      <c r="EI911" s="51"/>
      <c r="EJ911" s="51"/>
      <c r="EK911" s="51"/>
      <c r="EL911" s="51"/>
      <c r="EM911" s="51"/>
      <c r="EN911" s="51"/>
      <c r="EO911" s="51"/>
      <c r="EP911" s="51"/>
      <c r="EQ911" s="51"/>
      <c r="ER911" s="51"/>
      <c r="ES911" s="51"/>
      <c r="ET911" s="51"/>
      <c r="EU911" s="51"/>
      <c r="EV911" s="51"/>
      <c r="EW911" s="51"/>
      <c r="EX911" s="51"/>
      <c r="EY911" s="51"/>
      <c r="EZ911" s="51"/>
      <c r="FA911" s="51"/>
      <c r="FB911" s="51"/>
      <c r="FC911" s="51"/>
      <c r="FD911" s="51"/>
      <c r="FE911" s="51"/>
      <c r="FF911" s="51"/>
      <c r="FG911" s="51"/>
      <c r="FH911" s="51"/>
      <c r="FI911" s="51"/>
      <c r="FJ911" s="51"/>
      <c r="FK911" s="51"/>
      <c r="FL911" s="51"/>
      <c r="FM911" s="51"/>
      <c r="FN911" s="51"/>
      <c r="FO911" s="51"/>
      <c r="FP911" s="51"/>
      <c r="FQ911" s="51"/>
      <c r="FR911" s="51"/>
      <c r="FS911" s="51"/>
      <c r="FT911" s="51"/>
      <c r="FU911" s="51"/>
      <c r="FV911" s="51"/>
      <c r="FW911" s="51"/>
      <c r="FX911" s="51"/>
      <c r="FY911" s="51"/>
      <c r="FZ911" s="51"/>
      <c r="GA911" s="51"/>
      <c r="GB911" s="51"/>
      <c r="GC911" s="51"/>
      <c r="GD911" s="51"/>
      <c r="GE911" s="51"/>
      <c r="GF911" s="51"/>
      <c r="GG911" s="51"/>
      <c r="GH911" s="51"/>
      <c r="GI911" s="51"/>
      <c r="GJ911" s="51"/>
      <c r="GK911" s="51"/>
      <c r="GL911" s="51"/>
      <c r="GM911" s="51"/>
      <c r="GN911" s="51"/>
      <c r="GO911" s="51"/>
      <c r="GP911" s="51"/>
      <c r="GQ911" s="51"/>
      <c r="GR911" s="51"/>
      <c r="GS911" s="51"/>
      <c r="GT911" s="51"/>
      <c r="GU911" s="51"/>
      <c r="GV911" s="51"/>
      <c r="GW911" s="51"/>
      <c r="GX911" s="51"/>
      <c r="GY911" s="51"/>
      <c r="GZ911" s="51"/>
      <c r="HA911" s="51"/>
      <c r="HB911" s="51"/>
      <c r="HC911" s="51"/>
      <c r="HD911" s="51"/>
      <c r="HE911" s="51"/>
      <c r="HF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1"/>
      <c r="BZ912" s="51"/>
      <c r="CA912" s="51"/>
      <c r="CB912" s="51"/>
      <c r="CC912" s="51"/>
      <c r="CD912" s="51"/>
      <c r="CE912" s="51"/>
      <c r="CF912" s="51"/>
      <c r="CG912" s="51"/>
      <c r="CH912" s="51"/>
      <c r="CI912" s="51"/>
      <c r="CJ912" s="51"/>
      <c r="CK912" s="51"/>
      <c r="CL912" s="51"/>
      <c r="CM912" s="51"/>
      <c r="CN912" s="51"/>
      <c r="CO912" s="51"/>
      <c r="CP912" s="51"/>
      <c r="CQ912" s="51"/>
      <c r="CR912" s="51"/>
      <c r="CS912" s="51"/>
      <c r="CT912" s="51"/>
      <c r="CU912" s="51"/>
      <c r="CV912" s="51"/>
      <c r="CW912" s="51"/>
      <c r="CX912" s="51"/>
      <c r="CY912" s="51"/>
      <c r="CZ912" s="51"/>
      <c r="DA912" s="51"/>
      <c r="DB912" s="51"/>
      <c r="DC912" s="51"/>
      <c r="DD912" s="51"/>
      <c r="DE912" s="51"/>
      <c r="DF912" s="51"/>
      <c r="DG912" s="51"/>
      <c r="DH912" s="51"/>
      <c r="DI912" s="51"/>
      <c r="DJ912" s="51"/>
      <c r="DK912" s="51"/>
      <c r="DL912" s="51"/>
      <c r="DM912" s="51"/>
      <c r="DN912" s="51"/>
      <c r="DO912" s="51"/>
      <c r="DP912" s="51"/>
      <c r="DQ912" s="51"/>
      <c r="DR912" s="51"/>
      <c r="DS912" s="51"/>
      <c r="DT912" s="51"/>
      <c r="DU912" s="51"/>
      <c r="DV912" s="51"/>
      <c r="DW912" s="51"/>
      <c r="DX912" s="51"/>
      <c r="DY912" s="51"/>
      <c r="DZ912" s="51"/>
      <c r="EA912" s="51"/>
      <c r="EB912" s="51"/>
      <c r="EC912" s="51"/>
      <c r="ED912" s="51"/>
      <c r="EE912" s="51"/>
      <c r="EF912" s="51"/>
      <c r="EG912" s="51"/>
      <c r="EH912" s="51"/>
      <c r="EI912" s="51"/>
      <c r="EJ912" s="51"/>
      <c r="EK912" s="51"/>
      <c r="EL912" s="51"/>
      <c r="EM912" s="51"/>
      <c r="EN912" s="51"/>
      <c r="EO912" s="51"/>
      <c r="EP912" s="51"/>
      <c r="EQ912" s="51"/>
      <c r="ER912" s="51"/>
      <c r="ES912" s="51"/>
      <c r="ET912" s="51"/>
      <c r="EU912" s="51"/>
      <c r="EV912" s="51"/>
      <c r="EW912" s="51"/>
      <c r="EX912" s="51"/>
      <c r="EY912" s="51"/>
      <c r="EZ912" s="51"/>
      <c r="FA912" s="51"/>
      <c r="FB912" s="51"/>
      <c r="FC912" s="51"/>
      <c r="FD912" s="51"/>
      <c r="FE912" s="51"/>
      <c r="FF912" s="51"/>
      <c r="FG912" s="51"/>
      <c r="FH912" s="51"/>
      <c r="FI912" s="51"/>
      <c r="FJ912" s="51"/>
      <c r="FK912" s="51"/>
      <c r="FL912" s="51"/>
      <c r="FM912" s="51"/>
      <c r="FN912" s="51"/>
      <c r="FO912" s="51"/>
      <c r="FP912" s="51"/>
      <c r="FQ912" s="51"/>
      <c r="FR912" s="51"/>
      <c r="FS912" s="51"/>
      <c r="FT912" s="51"/>
      <c r="FU912" s="51"/>
      <c r="FV912" s="51"/>
      <c r="FW912" s="51"/>
      <c r="FX912" s="51"/>
      <c r="FY912" s="51"/>
      <c r="FZ912" s="51"/>
      <c r="GA912" s="51"/>
      <c r="GB912" s="51"/>
      <c r="GC912" s="51"/>
      <c r="GD912" s="51"/>
      <c r="GE912" s="51"/>
      <c r="GF912" s="51"/>
      <c r="GG912" s="51"/>
      <c r="GH912" s="51"/>
      <c r="GI912" s="51"/>
      <c r="GJ912" s="51"/>
      <c r="GK912" s="51"/>
      <c r="GL912" s="51"/>
      <c r="GM912" s="51"/>
      <c r="GN912" s="51"/>
      <c r="GO912" s="51"/>
      <c r="GP912" s="51"/>
      <c r="GQ912" s="51"/>
      <c r="GR912" s="51"/>
      <c r="GS912" s="51"/>
      <c r="GT912" s="51"/>
      <c r="GU912" s="51"/>
      <c r="GV912" s="51"/>
      <c r="GW912" s="51"/>
      <c r="GX912" s="51"/>
      <c r="GY912" s="51"/>
      <c r="GZ912" s="51"/>
      <c r="HA912" s="51"/>
      <c r="HB912" s="51"/>
      <c r="HC912" s="51"/>
      <c r="HD912" s="51"/>
      <c r="HE912" s="51"/>
      <c r="HF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1"/>
      <c r="BZ913" s="51"/>
      <c r="CA913" s="51"/>
      <c r="CB913" s="51"/>
      <c r="CC913" s="51"/>
      <c r="CD913" s="51"/>
      <c r="CE913" s="51"/>
      <c r="CF913" s="51"/>
      <c r="CG913" s="51"/>
      <c r="CH913" s="51"/>
      <c r="CI913" s="51"/>
      <c r="CJ913" s="51"/>
      <c r="CK913" s="51"/>
      <c r="CL913" s="51"/>
      <c r="CM913" s="51"/>
      <c r="CN913" s="51"/>
      <c r="CO913" s="51"/>
      <c r="CP913" s="51"/>
      <c r="CQ913" s="51"/>
      <c r="CR913" s="51"/>
      <c r="CS913" s="51"/>
      <c r="CT913" s="51"/>
      <c r="CU913" s="51"/>
      <c r="CV913" s="51"/>
      <c r="CW913" s="51"/>
      <c r="CX913" s="51"/>
      <c r="CY913" s="51"/>
      <c r="CZ913" s="51"/>
      <c r="DA913" s="51"/>
      <c r="DB913" s="51"/>
      <c r="DC913" s="51"/>
      <c r="DD913" s="51"/>
      <c r="DE913" s="51"/>
      <c r="DF913" s="51"/>
      <c r="DG913" s="51"/>
      <c r="DH913" s="51"/>
      <c r="DI913" s="51"/>
      <c r="DJ913" s="51"/>
      <c r="DK913" s="51"/>
      <c r="DL913" s="51"/>
      <c r="DM913" s="51"/>
      <c r="DN913" s="51"/>
      <c r="DO913" s="51"/>
      <c r="DP913" s="51"/>
      <c r="DQ913" s="51"/>
      <c r="DR913" s="51"/>
      <c r="DS913" s="51"/>
      <c r="DT913" s="51"/>
      <c r="DU913" s="51"/>
      <c r="DV913" s="51"/>
      <c r="DW913" s="51"/>
      <c r="DX913" s="51"/>
      <c r="DY913" s="51"/>
      <c r="DZ913" s="51"/>
      <c r="EA913" s="51"/>
      <c r="EB913" s="51"/>
      <c r="EC913" s="51"/>
      <c r="ED913" s="51"/>
      <c r="EE913" s="51"/>
      <c r="EF913" s="51"/>
      <c r="EG913" s="51"/>
      <c r="EH913" s="51"/>
      <c r="EI913" s="51"/>
      <c r="EJ913" s="51"/>
      <c r="EK913" s="51"/>
      <c r="EL913" s="51"/>
      <c r="EM913" s="51"/>
      <c r="EN913" s="51"/>
      <c r="EO913" s="51"/>
      <c r="EP913" s="51"/>
      <c r="EQ913" s="51"/>
      <c r="ER913" s="51"/>
      <c r="ES913" s="51"/>
      <c r="ET913" s="51"/>
      <c r="EU913" s="51"/>
      <c r="EV913" s="51"/>
      <c r="EW913" s="51"/>
      <c r="EX913" s="51"/>
      <c r="EY913" s="51"/>
      <c r="EZ913" s="51"/>
      <c r="FA913" s="51"/>
      <c r="FB913" s="51"/>
      <c r="FC913" s="51"/>
      <c r="FD913" s="51"/>
      <c r="FE913" s="51"/>
      <c r="FF913" s="51"/>
      <c r="FG913" s="51"/>
      <c r="FH913" s="51"/>
      <c r="FI913" s="51"/>
      <c r="FJ913" s="51"/>
      <c r="FK913" s="51"/>
      <c r="FL913" s="51"/>
      <c r="FM913" s="51"/>
      <c r="FN913" s="51"/>
      <c r="FO913" s="51"/>
      <c r="FP913" s="51"/>
      <c r="FQ913" s="51"/>
      <c r="FR913" s="51"/>
      <c r="FS913" s="51"/>
      <c r="FT913" s="51"/>
      <c r="FU913" s="51"/>
      <c r="FV913" s="51"/>
      <c r="FW913" s="51"/>
      <c r="FX913" s="51"/>
      <c r="FY913" s="51"/>
      <c r="FZ913" s="51"/>
      <c r="GA913" s="51"/>
      <c r="GB913" s="51"/>
      <c r="GC913" s="51"/>
      <c r="GD913" s="51"/>
      <c r="GE913" s="51"/>
      <c r="GF913" s="51"/>
      <c r="GG913" s="51"/>
      <c r="GH913" s="51"/>
      <c r="GI913" s="51"/>
      <c r="GJ913" s="51"/>
      <c r="GK913" s="51"/>
      <c r="GL913" s="51"/>
      <c r="GM913" s="51"/>
      <c r="GN913" s="51"/>
      <c r="GO913" s="51"/>
      <c r="GP913" s="51"/>
      <c r="GQ913" s="51"/>
      <c r="GR913" s="51"/>
      <c r="GS913" s="51"/>
      <c r="GT913" s="51"/>
      <c r="GU913" s="51"/>
      <c r="GV913" s="51"/>
      <c r="GW913" s="51"/>
      <c r="GX913" s="51"/>
      <c r="GY913" s="51"/>
      <c r="GZ913" s="51"/>
      <c r="HA913" s="51"/>
      <c r="HB913" s="51"/>
      <c r="HC913" s="51"/>
      <c r="HD913" s="51"/>
      <c r="HE913" s="51"/>
      <c r="HF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1"/>
      <c r="BZ914" s="51"/>
      <c r="CA914" s="51"/>
      <c r="CB914" s="51"/>
      <c r="CC914" s="51"/>
      <c r="CD914" s="51"/>
      <c r="CE914" s="51"/>
      <c r="CF914" s="51"/>
      <c r="CG914" s="51"/>
      <c r="CH914" s="51"/>
      <c r="CI914" s="51"/>
      <c r="CJ914" s="51"/>
      <c r="CK914" s="51"/>
      <c r="CL914" s="51"/>
      <c r="CM914" s="51"/>
      <c r="CN914" s="51"/>
      <c r="CO914" s="51"/>
      <c r="CP914" s="51"/>
      <c r="CQ914" s="51"/>
      <c r="CR914" s="51"/>
      <c r="CS914" s="51"/>
      <c r="CT914" s="51"/>
      <c r="CU914" s="51"/>
      <c r="CV914" s="51"/>
      <c r="CW914" s="51"/>
      <c r="CX914" s="51"/>
      <c r="CY914" s="51"/>
      <c r="CZ914" s="51"/>
      <c r="DA914" s="51"/>
      <c r="DB914" s="51"/>
      <c r="DC914" s="51"/>
      <c r="DD914" s="51"/>
      <c r="DE914" s="51"/>
      <c r="DF914" s="51"/>
      <c r="DG914" s="51"/>
      <c r="DH914" s="51"/>
      <c r="DI914" s="51"/>
      <c r="DJ914" s="51"/>
      <c r="DK914" s="51"/>
      <c r="DL914" s="51"/>
      <c r="DM914" s="51"/>
      <c r="DN914" s="51"/>
      <c r="DO914" s="51"/>
      <c r="DP914" s="51"/>
      <c r="DQ914" s="51"/>
      <c r="DR914" s="51"/>
      <c r="DS914" s="51"/>
      <c r="DT914" s="51"/>
      <c r="DU914" s="51"/>
      <c r="DV914" s="51"/>
      <c r="DW914" s="51"/>
      <c r="DX914" s="51"/>
      <c r="DY914" s="51"/>
      <c r="DZ914" s="51"/>
      <c r="EA914" s="51"/>
      <c r="EB914" s="51"/>
      <c r="EC914" s="51"/>
      <c r="ED914" s="51"/>
      <c r="EE914" s="51"/>
      <c r="EF914" s="51"/>
      <c r="EG914" s="51"/>
      <c r="EH914" s="51"/>
      <c r="EI914" s="51"/>
      <c r="EJ914" s="51"/>
      <c r="EK914" s="51"/>
      <c r="EL914" s="51"/>
      <c r="EM914" s="51"/>
      <c r="EN914" s="51"/>
      <c r="EO914" s="51"/>
      <c r="EP914" s="51"/>
      <c r="EQ914" s="51"/>
      <c r="ER914" s="51"/>
      <c r="ES914" s="51"/>
      <c r="ET914" s="51"/>
      <c r="EU914" s="51"/>
      <c r="EV914" s="51"/>
      <c r="EW914" s="51"/>
      <c r="EX914" s="51"/>
      <c r="EY914" s="51"/>
      <c r="EZ914" s="51"/>
      <c r="FA914" s="51"/>
      <c r="FB914" s="51"/>
      <c r="FC914" s="51"/>
      <c r="FD914" s="51"/>
      <c r="FE914" s="51"/>
      <c r="FF914" s="51"/>
      <c r="FG914" s="51"/>
      <c r="FH914" s="51"/>
      <c r="FI914" s="51"/>
      <c r="FJ914" s="51"/>
      <c r="FK914" s="51"/>
      <c r="FL914" s="51"/>
      <c r="FM914" s="51"/>
      <c r="FN914" s="51"/>
      <c r="FO914" s="51"/>
      <c r="FP914" s="51"/>
      <c r="FQ914" s="51"/>
      <c r="FR914" s="51"/>
      <c r="FS914" s="51"/>
      <c r="FT914" s="51"/>
      <c r="FU914" s="51"/>
      <c r="FV914" s="51"/>
      <c r="FW914" s="51"/>
      <c r="FX914" s="51"/>
      <c r="FY914" s="51"/>
      <c r="FZ914" s="51"/>
      <c r="GA914" s="51"/>
      <c r="GB914" s="51"/>
      <c r="GC914" s="51"/>
      <c r="GD914" s="51"/>
      <c r="GE914" s="51"/>
      <c r="GF914" s="51"/>
      <c r="GG914" s="51"/>
      <c r="GH914" s="51"/>
      <c r="GI914" s="51"/>
      <c r="GJ914" s="51"/>
      <c r="GK914" s="51"/>
      <c r="GL914" s="51"/>
      <c r="GM914" s="51"/>
      <c r="GN914" s="51"/>
      <c r="GO914" s="51"/>
      <c r="GP914" s="51"/>
      <c r="GQ914" s="51"/>
      <c r="GR914" s="51"/>
      <c r="GS914" s="51"/>
      <c r="GT914" s="51"/>
      <c r="GU914" s="51"/>
      <c r="GV914" s="51"/>
      <c r="GW914" s="51"/>
      <c r="GX914" s="51"/>
      <c r="GY914" s="51"/>
      <c r="GZ914" s="51"/>
      <c r="HA914" s="51"/>
      <c r="HB914" s="51"/>
      <c r="HC914" s="51"/>
      <c r="HD914" s="51"/>
      <c r="HE914" s="51"/>
      <c r="HF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1"/>
      <c r="BZ915" s="51"/>
      <c r="CA915" s="51"/>
      <c r="CB915" s="51"/>
      <c r="CC915" s="51"/>
      <c r="CD915" s="51"/>
      <c r="CE915" s="51"/>
      <c r="CF915" s="51"/>
      <c r="CG915" s="51"/>
      <c r="CH915" s="51"/>
      <c r="CI915" s="51"/>
      <c r="CJ915" s="51"/>
      <c r="CK915" s="51"/>
      <c r="CL915" s="51"/>
      <c r="CM915" s="51"/>
      <c r="CN915" s="51"/>
      <c r="CO915" s="51"/>
      <c r="CP915" s="51"/>
      <c r="CQ915" s="51"/>
      <c r="CR915" s="51"/>
      <c r="CS915" s="51"/>
      <c r="CT915" s="51"/>
      <c r="CU915" s="51"/>
      <c r="CV915" s="51"/>
      <c r="CW915" s="51"/>
      <c r="CX915" s="51"/>
      <c r="CY915" s="51"/>
      <c r="CZ915" s="51"/>
      <c r="DA915" s="51"/>
      <c r="DB915" s="51"/>
      <c r="DC915" s="51"/>
      <c r="DD915" s="51"/>
      <c r="DE915" s="51"/>
      <c r="DF915" s="51"/>
      <c r="DG915" s="51"/>
      <c r="DH915" s="51"/>
      <c r="DI915" s="51"/>
      <c r="DJ915" s="51"/>
      <c r="DK915" s="51"/>
      <c r="DL915" s="51"/>
      <c r="DM915" s="51"/>
      <c r="DN915" s="51"/>
      <c r="DO915" s="51"/>
      <c r="DP915" s="51"/>
      <c r="DQ915" s="51"/>
      <c r="DR915" s="51"/>
      <c r="DS915" s="51"/>
      <c r="DT915" s="51"/>
      <c r="DU915" s="51"/>
      <c r="DV915" s="51"/>
      <c r="DW915" s="51"/>
      <c r="DX915" s="51"/>
      <c r="DY915" s="51"/>
      <c r="DZ915" s="51"/>
      <c r="EA915" s="51"/>
      <c r="EB915" s="51"/>
      <c r="EC915" s="51"/>
      <c r="ED915" s="51"/>
      <c r="EE915" s="51"/>
      <c r="EF915" s="51"/>
      <c r="EG915" s="51"/>
      <c r="EH915" s="51"/>
      <c r="EI915" s="51"/>
      <c r="EJ915" s="51"/>
      <c r="EK915" s="51"/>
      <c r="EL915" s="51"/>
      <c r="EM915" s="51"/>
      <c r="EN915" s="51"/>
      <c r="EO915" s="51"/>
      <c r="EP915" s="51"/>
      <c r="EQ915" s="51"/>
      <c r="ER915" s="51"/>
      <c r="ES915" s="51"/>
      <c r="ET915" s="51"/>
      <c r="EU915" s="51"/>
      <c r="EV915" s="51"/>
      <c r="EW915" s="51"/>
      <c r="EX915" s="51"/>
      <c r="EY915" s="51"/>
      <c r="EZ915" s="51"/>
      <c r="FA915" s="51"/>
      <c r="FB915" s="51"/>
      <c r="FC915" s="51"/>
      <c r="FD915" s="51"/>
      <c r="FE915" s="51"/>
      <c r="FF915" s="51"/>
      <c r="FG915" s="51"/>
      <c r="FH915" s="51"/>
      <c r="FI915" s="51"/>
      <c r="FJ915" s="51"/>
      <c r="FK915" s="51"/>
      <c r="FL915" s="51"/>
      <c r="FM915" s="51"/>
      <c r="FN915" s="51"/>
      <c r="FO915" s="51"/>
      <c r="FP915" s="51"/>
      <c r="FQ915" s="51"/>
      <c r="FR915" s="51"/>
      <c r="FS915" s="51"/>
      <c r="FT915" s="51"/>
      <c r="FU915" s="51"/>
      <c r="FV915" s="51"/>
      <c r="FW915" s="51"/>
      <c r="FX915" s="51"/>
      <c r="FY915" s="51"/>
      <c r="FZ915" s="51"/>
      <c r="GA915" s="51"/>
      <c r="GB915" s="51"/>
      <c r="GC915" s="51"/>
      <c r="GD915" s="51"/>
      <c r="GE915" s="51"/>
      <c r="GF915" s="51"/>
      <c r="GG915" s="51"/>
      <c r="GH915" s="51"/>
      <c r="GI915" s="51"/>
      <c r="GJ915" s="51"/>
      <c r="GK915" s="51"/>
      <c r="GL915" s="51"/>
      <c r="GM915" s="51"/>
      <c r="GN915" s="51"/>
      <c r="GO915" s="51"/>
      <c r="GP915" s="51"/>
      <c r="GQ915" s="51"/>
      <c r="GR915" s="51"/>
      <c r="GS915" s="51"/>
      <c r="GT915" s="51"/>
      <c r="GU915" s="51"/>
      <c r="GV915" s="51"/>
      <c r="GW915" s="51"/>
      <c r="GX915" s="51"/>
      <c r="GY915" s="51"/>
      <c r="GZ915" s="51"/>
      <c r="HA915" s="51"/>
      <c r="HB915" s="51"/>
      <c r="HC915" s="51"/>
      <c r="HD915" s="51"/>
      <c r="HE915" s="51"/>
      <c r="HF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1"/>
      <c r="BZ916" s="51"/>
      <c r="CA916" s="51"/>
      <c r="CB916" s="51"/>
      <c r="CC916" s="51"/>
      <c r="CD916" s="51"/>
      <c r="CE916" s="51"/>
      <c r="CF916" s="51"/>
      <c r="CG916" s="51"/>
      <c r="CH916" s="51"/>
      <c r="CI916" s="51"/>
      <c r="CJ916" s="51"/>
      <c r="CK916" s="51"/>
      <c r="CL916" s="51"/>
      <c r="CM916" s="51"/>
      <c r="CN916" s="51"/>
      <c r="CO916" s="51"/>
      <c r="CP916" s="51"/>
      <c r="CQ916" s="51"/>
      <c r="CR916" s="51"/>
      <c r="CS916" s="51"/>
      <c r="CT916" s="51"/>
      <c r="CU916" s="51"/>
      <c r="CV916" s="51"/>
      <c r="CW916" s="51"/>
      <c r="CX916" s="51"/>
      <c r="CY916" s="51"/>
      <c r="CZ916" s="51"/>
      <c r="DA916" s="51"/>
      <c r="DB916" s="51"/>
      <c r="DC916" s="51"/>
      <c r="DD916" s="51"/>
      <c r="DE916" s="51"/>
      <c r="DF916" s="51"/>
      <c r="DG916" s="51"/>
      <c r="DH916" s="51"/>
      <c r="DI916" s="51"/>
      <c r="DJ916" s="51"/>
      <c r="DK916" s="51"/>
      <c r="DL916" s="51"/>
      <c r="DM916" s="51"/>
      <c r="DN916" s="51"/>
      <c r="DO916" s="51"/>
      <c r="DP916" s="51"/>
      <c r="DQ916" s="51"/>
      <c r="DR916" s="51"/>
      <c r="DS916" s="51"/>
      <c r="DT916" s="51"/>
      <c r="DU916" s="51"/>
      <c r="DV916" s="51"/>
      <c r="DW916" s="51"/>
      <c r="DX916" s="51"/>
      <c r="DY916" s="51"/>
      <c r="DZ916" s="51"/>
      <c r="EA916" s="51"/>
      <c r="EB916" s="51"/>
      <c r="EC916" s="51"/>
      <c r="ED916" s="51"/>
      <c r="EE916" s="51"/>
      <c r="EF916" s="51"/>
      <c r="EG916" s="51"/>
      <c r="EH916" s="51"/>
      <c r="EI916" s="51"/>
      <c r="EJ916" s="51"/>
      <c r="EK916" s="51"/>
      <c r="EL916" s="51"/>
      <c r="EM916" s="51"/>
      <c r="EN916" s="51"/>
      <c r="EO916" s="51"/>
      <c r="EP916" s="51"/>
      <c r="EQ916" s="51"/>
      <c r="ER916" s="51"/>
      <c r="ES916" s="51"/>
      <c r="ET916" s="51"/>
      <c r="EU916" s="51"/>
      <c r="EV916" s="51"/>
      <c r="EW916" s="51"/>
      <c r="EX916" s="51"/>
      <c r="EY916" s="51"/>
      <c r="EZ916" s="51"/>
      <c r="FA916" s="51"/>
      <c r="FB916" s="51"/>
      <c r="FC916" s="51"/>
      <c r="FD916" s="51"/>
      <c r="FE916" s="51"/>
      <c r="FF916" s="51"/>
      <c r="FG916" s="51"/>
      <c r="FH916" s="51"/>
      <c r="FI916" s="51"/>
      <c r="FJ916" s="51"/>
      <c r="FK916" s="51"/>
      <c r="FL916" s="51"/>
      <c r="FM916" s="51"/>
      <c r="FN916" s="51"/>
      <c r="FO916" s="51"/>
      <c r="FP916" s="51"/>
      <c r="FQ916" s="51"/>
      <c r="FR916" s="51"/>
      <c r="FS916" s="51"/>
      <c r="FT916" s="51"/>
      <c r="FU916" s="51"/>
      <c r="FV916" s="51"/>
      <c r="FW916" s="51"/>
      <c r="FX916" s="51"/>
      <c r="FY916" s="51"/>
      <c r="FZ916" s="51"/>
      <c r="GA916" s="51"/>
      <c r="GB916" s="51"/>
      <c r="GC916" s="51"/>
      <c r="GD916" s="51"/>
      <c r="GE916" s="51"/>
      <c r="GF916" s="51"/>
      <c r="GG916" s="51"/>
      <c r="GH916" s="51"/>
      <c r="GI916" s="51"/>
      <c r="GJ916" s="51"/>
      <c r="GK916" s="51"/>
      <c r="GL916" s="51"/>
      <c r="GM916" s="51"/>
      <c r="GN916" s="51"/>
      <c r="GO916" s="51"/>
      <c r="GP916" s="51"/>
      <c r="GQ916" s="51"/>
      <c r="GR916" s="51"/>
      <c r="GS916" s="51"/>
      <c r="GT916" s="51"/>
      <c r="GU916" s="51"/>
      <c r="GV916" s="51"/>
      <c r="GW916" s="51"/>
      <c r="GX916" s="51"/>
      <c r="GY916" s="51"/>
      <c r="GZ916" s="51"/>
      <c r="HA916" s="51"/>
      <c r="HB916" s="51"/>
      <c r="HC916" s="51"/>
      <c r="HD916" s="51"/>
      <c r="HE916" s="51"/>
      <c r="HF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1"/>
      <c r="BZ917" s="51"/>
      <c r="CA917" s="51"/>
      <c r="CB917" s="51"/>
      <c r="CC917" s="51"/>
      <c r="CD917" s="51"/>
      <c r="CE917" s="51"/>
      <c r="CF917" s="51"/>
      <c r="CG917" s="51"/>
      <c r="CH917" s="51"/>
      <c r="CI917" s="51"/>
      <c r="CJ917" s="51"/>
      <c r="CK917" s="51"/>
      <c r="CL917" s="51"/>
      <c r="CM917" s="51"/>
      <c r="CN917" s="51"/>
      <c r="CO917" s="51"/>
      <c r="CP917" s="51"/>
      <c r="CQ917" s="51"/>
      <c r="CR917" s="51"/>
      <c r="CS917" s="51"/>
      <c r="CT917" s="51"/>
      <c r="CU917" s="51"/>
      <c r="CV917" s="51"/>
      <c r="CW917" s="51"/>
      <c r="CX917" s="51"/>
      <c r="CY917" s="51"/>
      <c r="CZ917" s="51"/>
      <c r="DA917" s="51"/>
      <c r="DB917" s="51"/>
      <c r="DC917" s="51"/>
      <c r="DD917" s="51"/>
      <c r="DE917" s="51"/>
      <c r="DF917" s="51"/>
      <c r="DG917" s="51"/>
      <c r="DH917" s="51"/>
      <c r="DI917" s="51"/>
      <c r="DJ917" s="51"/>
      <c r="DK917" s="51"/>
      <c r="DL917" s="51"/>
      <c r="DM917" s="51"/>
      <c r="DN917" s="51"/>
      <c r="DO917" s="51"/>
      <c r="DP917" s="51"/>
      <c r="DQ917" s="51"/>
      <c r="DR917" s="51"/>
      <c r="DS917" s="51"/>
      <c r="DT917" s="51"/>
      <c r="DU917" s="51"/>
      <c r="DV917" s="51"/>
      <c r="DW917" s="51"/>
      <c r="DX917" s="51"/>
      <c r="DY917" s="51"/>
      <c r="DZ917" s="51"/>
      <c r="EA917" s="51"/>
      <c r="EB917" s="51"/>
      <c r="EC917" s="51"/>
      <c r="ED917" s="51"/>
      <c r="EE917" s="51"/>
      <c r="EF917" s="51"/>
      <c r="EG917" s="51"/>
      <c r="EH917" s="51"/>
      <c r="EI917" s="51"/>
      <c r="EJ917" s="51"/>
      <c r="EK917" s="51"/>
      <c r="EL917" s="51"/>
      <c r="EM917" s="51"/>
      <c r="EN917" s="51"/>
      <c r="EO917" s="51"/>
      <c r="EP917" s="51"/>
      <c r="EQ917" s="51"/>
      <c r="ER917" s="51"/>
      <c r="ES917" s="51"/>
      <c r="ET917" s="51"/>
      <c r="EU917" s="51"/>
      <c r="EV917" s="51"/>
      <c r="EW917" s="51"/>
      <c r="EX917" s="51"/>
      <c r="EY917" s="51"/>
      <c r="EZ917" s="51"/>
      <c r="FA917" s="51"/>
      <c r="FB917" s="51"/>
      <c r="FC917" s="51"/>
      <c r="FD917" s="51"/>
      <c r="FE917" s="51"/>
      <c r="FF917" s="51"/>
      <c r="FG917" s="51"/>
      <c r="FH917" s="51"/>
      <c r="FI917" s="51"/>
      <c r="FJ917" s="51"/>
      <c r="FK917" s="51"/>
      <c r="FL917" s="51"/>
      <c r="FM917" s="51"/>
      <c r="FN917" s="51"/>
      <c r="FO917" s="51"/>
      <c r="FP917" s="51"/>
      <c r="FQ917" s="51"/>
      <c r="FR917" s="51"/>
      <c r="FS917" s="51"/>
      <c r="FT917" s="51"/>
      <c r="FU917" s="51"/>
      <c r="FV917" s="51"/>
      <c r="FW917" s="51"/>
      <c r="FX917" s="51"/>
      <c r="FY917" s="51"/>
      <c r="FZ917" s="51"/>
      <c r="GA917" s="51"/>
      <c r="GB917" s="51"/>
      <c r="GC917" s="51"/>
      <c r="GD917" s="51"/>
      <c r="GE917" s="51"/>
      <c r="GF917" s="51"/>
      <c r="GG917" s="51"/>
      <c r="GH917" s="51"/>
      <c r="GI917" s="51"/>
      <c r="GJ917" s="51"/>
      <c r="GK917" s="51"/>
      <c r="GL917" s="51"/>
      <c r="GM917" s="51"/>
      <c r="GN917" s="51"/>
      <c r="GO917" s="51"/>
      <c r="GP917" s="51"/>
      <c r="GQ917" s="51"/>
      <c r="GR917" s="51"/>
      <c r="GS917" s="51"/>
      <c r="GT917" s="51"/>
      <c r="GU917" s="51"/>
      <c r="GV917" s="51"/>
      <c r="GW917" s="51"/>
      <c r="GX917" s="51"/>
      <c r="GY917" s="51"/>
      <c r="GZ917" s="51"/>
      <c r="HA917" s="51"/>
      <c r="HB917" s="51"/>
      <c r="HC917" s="51"/>
      <c r="HD917" s="51"/>
      <c r="HE917" s="51"/>
      <c r="HF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1"/>
      <c r="BZ918" s="51"/>
      <c r="CA918" s="51"/>
      <c r="CB918" s="51"/>
      <c r="CC918" s="51"/>
      <c r="CD918" s="51"/>
      <c r="CE918" s="51"/>
      <c r="CF918" s="51"/>
      <c r="CG918" s="51"/>
      <c r="CH918" s="51"/>
      <c r="CI918" s="51"/>
      <c r="CJ918" s="51"/>
      <c r="CK918" s="51"/>
      <c r="CL918" s="51"/>
      <c r="CM918" s="51"/>
      <c r="CN918" s="51"/>
      <c r="CO918" s="51"/>
      <c r="CP918" s="51"/>
      <c r="CQ918" s="51"/>
      <c r="CR918" s="51"/>
      <c r="CS918" s="51"/>
      <c r="CT918" s="51"/>
      <c r="CU918" s="51"/>
      <c r="CV918" s="51"/>
      <c r="CW918" s="51"/>
      <c r="CX918" s="51"/>
      <c r="CY918" s="51"/>
      <c r="CZ918" s="51"/>
      <c r="DA918" s="51"/>
      <c r="DB918" s="51"/>
      <c r="DC918" s="51"/>
      <c r="DD918" s="51"/>
      <c r="DE918" s="51"/>
      <c r="DF918" s="51"/>
      <c r="DG918" s="51"/>
      <c r="DH918" s="51"/>
      <c r="DI918" s="51"/>
      <c r="DJ918" s="51"/>
      <c r="DK918" s="51"/>
      <c r="DL918" s="51"/>
      <c r="DM918" s="51"/>
      <c r="DN918" s="51"/>
      <c r="DO918" s="51"/>
      <c r="DP918" s="51"/>
      <c r="DQ918" s="51"/>
      <c r="DR918" s="51"/>
      <c r="DS918" s="51"/>
      <c r="DT918" s="51"/>
      <c r="DU918" s="51"/>
      <c r="DV918" s="51"/>
      <c r="DW918" s="51"/>
      <c r="DX918" s="51"/>
      <c r="DY918" s="51"/>
      <c r="DZ918" s="51"/>
      <c r="EA918" s="51"/>
      <c r="EB918" s="51"/>
      <c r="EC918" s="51"/>
      <c r="ED918" s="51"/>
      <c r="EE918" s="51"/>
      <c r="EF918" s="51"/>
      <c r="EG918" s="51"/>
      <c r="EH918" s="51"/>
      <c r="EI918" s="51"/>
      <c r="EJ918" s="51"/>
      <c r="EK918" s="51"/>
      <c r="EL918" s="51"/>
      <c r="EM918" s="51"/>
      <c r="EN918" s="51"/>
      <c r="EO918" s="51"/>
      <c r="EP918" s="51"/>
      <c r="EQ918" s="51"/>
      <c r="ER918" s="51"/>
      <c r="ES918" s="51"/>
      <c r="ET918" s="51"/>
      <c r="EU918" s="51"/>
      <c r="EV918" s="51"/>
      <c r="EW918" s="51"/>
      <c r="EX918" s="51"/>
      <c r="EY918" s="51"/>
      <c r="EZ918" s="51"/>
      <c r="FA918" s="51"/>
      <c r="FB918" s="51"/>
      <c r="FC918" s="51"/>
      <c r="FD918" s="51"/>
      <c r="FE918" s="51"/>
      <c r="FF918" s="51"/>
      <c r="FG918" s="51"/>
      <c r="FH918" s="51"/>
      <c r="FI918" s="51"/>
      <c r="FJ918" s="51"/>
      <c r="FK918" s="51"/>
      <c r="FL918" s="51"/>
      <c r="FM918" s="51"/>
      <c r="FN918" s="51"/>
      <c r="FO918" s="51"/>
      <c r="FP918" s="51"/>
      <c r="FQ918" s="51"/>
      <c r="FR918" s="51"/>
      <c r="FS918" s="51"/>
      <c r="FT918" s="51"/>
      <c r="FU918" s="51"/>
      <c r="FV918" s="51"/>
      <c r="FW918" s="51"/>
      <c r="FX918" s="51"/>
      <c r="FY918" s="51"/>
      <c r="FZ918" s="51"/>
      <c r="GA918" s="51"/>
      <c r="GB918" s="51"/>
      <c r="GC918" s="51"/>
      <c r="GD918" s="51"/>
      <c r="GE918" s="51"/>
      <c r="GF918" s="51"/>
      <c r="GG918" s="51"/>
      <c r="GH918" s="51"/>
      <c r="GI918" s="51"/>
      <c r="GJ918" s="51"/>
      <c r="GK918" s="51"/>
      <c r="GL918" s="51"/>
      <c r="GM918" s="51"/>
      <c r="GN918" s="51"/>
      <c r="GO918" s="51"/>
      <c r="GP918" s="51"/>
      <c r="GQ918" s="51"/>
      <c r="GR918" s="51"/>
      <c r="GS918" s="51"/>
      <c r="GT918" s="51"/>
      <c r="GU918" s="51"/>
      <c r="GV918" s="51"/>
      <c r="GW918" s="51"/>
      <c r="GX918" s="51"/>
      <c r="GY918" s="51"/>
      <c r="GZ918" s="51"/>
      <c r="HA918" s="51"/>
      <c r="HB918" s="51"/>
      <c r="HC918" s="51"/>
      <c r="HD918" s="51"/>
      <c r="HE918" s="51"/>
      <c r="HF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1"/>
      <c r="BZ919" s="51"/>
      <c r="CA919" s="51"/>
      <c r="CB919" s="51"/>
      <c r="CC919" s="51"/>
      <c r="CD919" s="51"/>
      <c r="CE919" s="51"/>
      <c r="CF919" s="51"/>
      <c r="CG919" s="51"/>
      <c r="CH919" s="51"/>
      <c r="CI919" s="51"/>
      <c r="CJ919" s="51"/>
      <c r="CK919" s="51"/>
      <c r="CL919" s="51"/>
      <c r="CM919" s="51"/>
      <c r="CN919" s="51"/>
      <c r="CO919" s="51"/>
      <c r="CP919" s="51"/>
      <c r="CQ919" s="51"/>
      <c r="CR919" s="51"/>
      <c r="CS919" s="51"/>
      <c r="CT919" s="51"/>
      <c r="CU919" s="51"/>
      <c r="CV919" s="51"/>
      <c r="CW919" s="51"/>
      <c r="CX919" s="51"/>
      <c r="CY919" s="51"/>
      <c r="CZ919" s="51"/>
      <c r="DA919" s="51"/>
      <c r="DB919" s="51"/>
      <c r="DC919" s="51"/>
      <c r="DD919" s="51"/>
      <c r="DE919" s="51"/>
      <c r="DF919" s="51"/>
      <c r="DG919" s="51"/>
      <c r="DH919" s="51"/>
      <c r="DI919" s="51"/>
      <c r="DJ919" s="51"/>
      <c r="DK919" s="51"/>
      <c r="DL919" s="51"/>
      <c r="DM919" s="51"/>
      <c r="DN919" s="51"/>
      <c r="DO919" s="51"/>
      <c r="DP919" s="51"/>
      <c r="DQ919" s="51"/>
      <c r="DR919" s="51"/>
      <c r="DS919" s="51"/>
      <c r="DT919" s="51"/>
      <c r="DU919" s="51"/>
      <c r="DV919" s="51"/>
      <c r="DW919" s="51"/>
      <c r="DX919" s="51"/>
      <c r="DY919" s="51"/>
      <c r="DZ919" s="51"/>
      <c r="EA919" s="51"/>
      <c r="EB919" s="51"/>
      <c r="EC919" s="51"/>
      <c r="ED919" s="51"/>
      <c r="EE919" s="51"/>
      <c r="EF919" s="51"/>
      <c r="EG919" s="51"/>
      <c r="EH919" s="51"/>
      <c r="EI919" s="51"/>
      <c r="EJ919" s="51"/>
      <c r="EK919" s="51"/>
      <c r="EL919" s="51"/>
      <c r="EM919" s="51"/>
      <c r="EN919" s="51"/>
      <c r="EO919" s="51"/>
      <c r="EP919" s="51"/>
      <c r="EQ919" s="51"/>
      <c r="ER919" s="51"/>
      <c r="ES919" s="51"/>
      <c r="ET919" s="51"/>
      <c r="EU919" s="51"/>
      <c r="EV919" s="51"/>
      <c r="EW919" s="51"/>
      <c r="EX919" s="51"/>
      <c r="EY919" s="51"/>
      <c r="EZ919" s="51"/>
      <c r="FA919" s="51"/>
      <c r="FB919" s="51"/>
      <c r="FC919" s="51"/>
      <c r="FD919" s="51"/>
      <c r="FE919" s="51"/>
      <c r="FF919" s="51"/>
      <c r="FG919" s="51"/>
      <c r="FH919" s="51"/>
      <c r="FI919" s="51"/>
      <c r="FJ919" s="51"/>
      <c r="FK919" s="51"/>
      <c r="FL919" s="51"/>
      <c r="FM919" s="51"/>
      <c r="FN919" s="51"/>
      <c r="FO919" s="51"/>
      <c r="FP919" s="51"/>
      <c r="FQ919" s="51"/>
      <c r="FR919" s="51"/>
      <c r="FS919" s="51"/>
      <c r="FT919" s="51"/>
      <c r="FU919" s="51"/>
      <c r="FV919" s="51"/>
      <c r="FW919" s="51"/>
      <c r="FX919" s="51"/>
      <c r="FY919" s="51"/>
      <c r="FZ919" s="51"/>
      <c r="GA919" s="51"/>
      <c r="GB919" s="51"/>
      <c r="GC919" s="51"/>
      <c r="GD919" s="51"/>
      <c r="GE919" s="51"/>
      <c r="GF919" s="51"/>
      <c r="GG919" s="51"/>
      <c r="GH919" s="51"/>
      <c r="GI919" s="51"/>
      <c r="GJ919" s="51"/>
      <c r="GK919" s="51"/>
      <c r="GL919" s="51"/>
      <c r="GM919" s="51"/>
      <c r="GN919" s="51"/>
      <c r="GO919" s="51"/>
      <c r="GP919" s="51"/>
      <c r="GQ919" s="51"/>
      <c r="GR919" s="51"/>
      <c r="GS919" s="51"/>
      <c r="GT919" s="51"/>
      <c r="GU919" s="51"/>
      <c r="GV919" s="51"/>
      <c r="GW919" s="51"/>
      <c r="GX919" s="51"/>
      <c r="GY919" s="51"/>
      <c r="GZ919" s="51"/>
      <c r="HA919" s="51"/>
      <c r="HB919" s="51"/>
      <c r="HC919" s="51"/>
      <c r="HD919" s="51"/>
      <c r="HE919" s="51"/>
      <c r="HF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1"/>
      <c r="BZ920" s="51"/>
      <c r="CA920" s="51"/>
      <c r="CB920" s="51"/>
      <c r="CC920" s="51"/>
      <c r="CD920" s="51"/>
      <c r="CE920" s="51"/>
      <c r="CF920" s="51"/>
      <c r="CG920" s="51"/>
      <c r="CH920" s="51"/>
      <c r="CI920" s="51"/>
      <c r="CJ920" s="51"/>
      <c r="CK920" s="51"/>
      <c r="CL920" s="51"/>
      <c r="CM920" s="51"/>
      <c r="CN920" s="51"/>
      <c r="CO920" s="51"/>
      <c r="CP920" s="51"/>
      <c r="CQ920" s="51"/>
      <c r="CR920" s="51"/>
      <c r="CS920" s="51"/>
      <c r="CT920" s="51"/>
      <c r="CU920" s="51"/>
      <c r="CV920" s="51"/>
      <c r="CW920" s="51"/>
      <c r="CX920" s="51"/>
      <c r="CY920" s="51"/>
      <c r="CZ920" s="51"/>
      <c r="DA920" s="51"/>
      <c r="DB920" s="51"/>
      <c r="DC920" s="51"/>
      <c r="DD920" s="51"/>
      <c r="DE920" s="51"/>
      <c r="DF920" s="51"/>
      <c r="DG920" s="51"/>
      <c r="DH920" s="51"/>
      <c r="DI920" s="51"/>
      <c r="DJ920" s="51"/>
      <c r="DK920" s="51"/>
      <c r="DL920" s="51"/>
      <c r="DM920" s="51"/>
      <c r="DN920" s="51"/>
      <c r="DO920" s="51"/>
      <c r="DP920" s="51"/>
      <c r="DQ920" s="51"/>
      <c r="DR920" s="51"/>
      <c r="DS920" s="51"/>
      <c r="DT920" s="51"/>
      <c r="DU920" s="51"/>
      <c r="DV920" s="51"/>
      <c r="DW920" s="51"/>
      <c r="DX920" s="51"/>
      <c r="DY920" s="51"/>
      <c r="DZ920" s="51"/>
      <c r="EA920" s="51"/>
      <c r="EB920" s="51"/>
      <c r="EC920" s="51"/>
      <c r="ED920" s="51"/>
      <c r="EE920" s="51"/>
      <c r="EF920" s="51"/>
      <c r="EG920" s="51"/>
      <c r="EH920" s="51"/>
      <c r="EI920" s="51"/>
      <c r="EJ920" s="51"/>
      <c r="EK920" s="51"/>
      <c r="EL920" s="51"/>
      <c r="EM920" s="51"/>
      <c r="EN920" s="51"/>
      <c r="EO920" s="51"/>
      <c r="EP920" s="51"/>
      <c r="EQ920" s="51"/>
      <c r="ER920" s="51"/>
      <c r="ES920" s="51"/>
      <c r="ET920" s="51"/>
      <c r="EU920" s="51"/>
      <c r="EV920" s="51"/>
      <c r="EW920" s="51"/>
      <c r="EX920" s="51"/>
      <c r="EY920" s="51"/>
      <c r="EZ920" s="51"/>
      <c r="FA920" s="51"/>
      <c r="FB920" s="51"/>
      <c r="FC920" s="51"/>
      <c r="FD920" s="51"/>
      <c r="FE920" s="51"/>
      <c r="FF920" s="51"/>
      <c r="FG920" s="51"/>
      <c r="FH920" s="51"/>
      <c r="FI920" s="51"/>
      <c r="FJ920" s="51"/>
      <c r="FK920" s="51"/>
      <c r="FL920" s="51"/>
      <c r="FM920" s="51"/>
      <c r="FN920" s="51"/>
      <c r="FO920" s="51"/>
      <c r="FP920" s="51"/>
      <c r="FQ920" s="51"/>
      <c r="FR920" s="51"/>
      <c r="FS920" s="51"/>
      <c r="FT920" s="51"/>
      <c r="FU920" s="51"/>
      <c r="FV920" s="51"/>
      <c r="FW920" s="51"/>
      <c r="FX920" s="51"/>
      <c r="FY920" s="51"/>
      <c r="FZ920" s="51"/>
      <c r="GA920" s="51"/>
      <c r="GB920" s="51"/>
      <c r="GC920" s="51"/>
      <c r="GD920" s="51"/>
      <c r="GE920" s="51"/>
      <c r="GF920" s="51"/>
      <c r="GG920" s="51"/>
      <c r="GH920" s="51"/>
      <c r="GI920" s="51"/>
      <c r="GJ920" s="51"/>
      <c r="GK920" s="51"/>
      <c r="GL920" s="51"/>
      <c r="GM920" s="51"/>
      <c r="GN920" s="51"/>
      <c r="GO920" s="51"/>
      <c r="GP920" s="51"/>
      <c r="GQ920" s="51"/>
      <c r="GR920" s="51"/>
      <c r="GS920" s="51"/>
      <c r="GT920" s="51"/>
      <c r="GU920" s="51"/>
      <c r="GV920" s="51"/>
      <c r="GW920" s="51"/>
      <c r="GX920" s="51"/>
      <c r="GY920" s="51"/>
      <c r="GZ920" s="51"/>
      <c r="HA920" s="51"/>
      <c r="HB920" s="51"/>
      <c r="HC920" s="51"/>
      <c r="HD920" s="51"/>
      <c r="HE920" s="51"/>
      <c r="HF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1"/>
      <c r="BZ921" s="51"/>
      <c r="CA921" s="51"/>
      <c r="CB921" s="51"/>
      <c r="CC921" s="51"/>
      <c r="CD921" s="51"/>
      <c r="CE921" s="51"/>
      <c r="CF921" s="51"/>
      <c r="CG921" s="51"/>
      <c r="CH921" s="51"/>
      <c r="CI921" s="51"/>
      <c r="CJ921" s="51"/>
      <c r="CK921" s="51"/>
      <c r="CL921" s="51"/>
      <c r="CM921" s="51"/>
      <c r="CN921" s="51"/>
      <c r="CO921" s="51"/>
      <c r="CP921" s="51"/>
      <c r="CQ921" s="51"/>
      <c r="CR921" s="51"/>
      <c r="CS921" s="51"/>
      <c r="CT921" s="51"/>
      <c r="CU921" s="51"/>
      <c r="CV921" s="51"/>
      <c r="CW921" s="51"/>
      <c r="CX921" s="51"/>
      <c r="CY921" s="51"/>
      <c r="CZ921" s="51"/>
      <c r="DA921" s="51"/>
      <c r="DB921" s="51"/>
      <c r="DC921" s="51"/>
      <c r="DD921" s="51"/>
      <c r="DE921" s="51"/>
      <c r="DF921" s="51"/>
      <c r="DG921" s="51"/>
      <c r="DH921" s="51"/>
      <c r="DI921" s="51"/>
      <c r="DJ921" s="51"/>
      <c r="DK921" s="51"/>
      <c r="DL921" s="51"/>
      <c r="DM921" s="51"/>
      <c r="DN921" s="51"/>
      <c r="DO921" s="51"/>
      <c r="DP921" s="51"/>
      <c r="DQ921" s="51"/>
      <c r="DR921" s="51"/>
      <c r="DS921" s="51"/>
      <c r="DT921" s="51"/>
      <c r="DU921" s="51"/>
      <c r="DV921" s="51"/>
      <c r="DW921" s="51"/>
      <c r="DX921" s="51"/>
      <c r="DY921" s="51"/>
      <c r="DZ921" s="51"/>
      <c r="EA921" s="51"/>
      <c r="EB921" s="51"/>
      <c r="EC921" s="51"/>
      <c r="ED921" s="51"/>
      <c r="EE921" s="51"/>
      <c r="EF921" s="51"/>
      <c r="EG921" s="51"/>
      <c r="EH921" s="51"/>
      <c r="EI921" s="51"/>
      <c r="EJ921" s="51"/>
      <c r="EK921" s="51"/>
      <c r="EL921" s="51"/>
      <c r="EM921" s="51"/>
      <c r="EN921" s="51"/>
      <c r="EO921" s="51"/>
      <c r="EP921" s="51"/>
      <c r="EQ921" s="51"/>
      <c r="ER921" s="51"/>
      <c r="ES921" s="51"/>
      <c r="ET921" s="51"/>
      <c r="EU921" s="51"/>
      <c r="EV921" s="51"/>
      <c r="EW921" s="51"/>
      <c r="EX921" s="51"/>
      <c r="EY921" s="51"/>
      <c r="EZ921" s="51"/>
      <c r="FA921" s="51"/>
      <c r="FB921" s="51"/>
      <c r="FC921" s="51"/>
      <c r="FD921" s="51"/>
      <c r="FE921" s="51"/>
      <c r="FF921" s="51"/>
      <c r="FG921" s="51"/>
      <c r="FH921" s="51"/>
      <c r="FI921" s="51"/>
      <c r="FJ921" s="51"/>
      <c r="FK921" s="51"/>
      <c r="FL921" s="51"/>
      <c r="FM921" s="51"/>
      <c r="FN921" s="51"/>
      <c r="FO921" s="51"/>
      <c r="FP921" s="51"/>
      <c r="FQ921" s="51"/>
      <c r="FR921" s="51"/>
      <c r="FS921" s="51"/>
      <c r="FT921" s="51"/>
      <c r="FU921" s="51"/>
      <c r="FV921" s="51"/>
      <c r="FW921" s="51"/>
      <c r="FX921" s="51"/>
      <c r="FY921" s="51"/>
      <c r="FZ921" s="51"/>
      <c r="GA921" s="51"/>
      <c r="GB921" s="51"/>
      <c r="GC921" s="51"/>
      <c r="GD921" s="51"/>
      <c r="GE921" s="51"/>
      <c r="GF921" s="51"/>
      <c r="GG921" s="51"/>
      <c r="GH921" s="51"/>
      <c r="GI921" s="51"/>
      <c r="GJ921" s="51"/>
      <c r="GK921" s="51"/>
      <c r="GL921" s="51"/>
      <c r="GM921" s="51"/>
      <c r="GN921" s="51"/>
      <c r="GO921" s="51"/>
      <c r="GP921" s="51"/>
      <c r="GQ921" s="51"/>
      <c r="GR921" s="51"/>
      <c r="GS921" s="51"/>
      <c r="GT921" s="51"/>
      <c r="GU921" s="51"/>
      <c r="GV921" s="51"/>
      <c r="GW921" s="51"/>
      <c r="GX921" s="51"/>
      <c r="GY921" s="51"/>
      <c r="GZ921" s="51"/>
      <c r="HA921" s="51"/>
      <c r="HB921" s="51"/>
      <c r="HC921" s="51"/>
      <c r="HD921" s="51"/>
      <c r="HE921" s="51"/>
      <c r="HF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1"/>
      <c r="BZ922" s="51"/>
      <c r="CA922" s="51"/>
      <c r="CB922" s="51"/>
      <c r="CC922" s="51"/>
      <c r="CD922" s="51"/>
      <c r="CE922" s="51"/>
      <c r="CF922" s="51"/>
      <c r="CG922" s="51"/>
      <c r="CH922" s="51"/>
      <c r="CI922" s="51"/>
      <c r="CJ922" s="51"/>
      <c r="CK922" s="51"/>
      <c r="CL922" s="51"/>
      <c r="CM922" s="51"/>
      <c r="CN922" s="51"/>
      <c r="CO922" s="51"/>
      <c r="CP922" s="51"/>
      <c r="CQ922" s="51"/>
      <c r="CR922" s="51"/>
      <c r="CS922" s="51"/>
      <c r="CT922" s="51"/>
      <c r="CU922" s="51"/>
      <c r="CV922" s="51"/>
      <c r="CW922" s="51"/>
      <c r="CX922" s="51"/>
      <c r="CY922" s="51"/>
      <c r="CZ922" s="51"/>
      <c r="DA922" s="51"/>
      <c r="DB922" s="51"/>
      <c r="DC922" s="51"/>
      <c r="DD922" s="51"/>
      <c r="DE922" s="51"/>
      <c r="DF922" s="51"/>
      <c r="DG922" s="51"/>
      <c r="DH922" s="51"/>
      <c r="DI922" s="51"/>
      <c r="DJ922" s="51"/>
      <c r="DK922" s="51"/>
      <c r="DL922" s="51"/>
      <c r="DM922" s="51"/>
      <c r="DN922" s="51"/>
      <c r="DO922" s="51"/>
      <c r="DP922" s="51"/>
      <c r="DQ922" s="51"/>
      <c r="DR922" s="51"/>
      <c r="DS922" s="51"/>
      <c r="DT922" s="51"/>
      <c r="DU922" s="51"/>
      <c r="DV922" s="51"/>
      <c r="DW922" s="51"/>
      <c r="DX922" s="51"/>
      <c r="DY922" s="51"/>
      <c r="DZ922" s="51"/>
      <c r="EA922" s="51"/>
      <c r="EB922" s="51"/>
      <c r="EC922" s="51"/>
      <c r="ED922" s="51"/>
      <c r="EE922" s="51"/>
      <c r="EF922" s="51"/>
      <c r="EG922" s="51"/>
      <c r="EH922" s="51"/>
      <c r="EI922" s="51"/>
      <c r="EJ922" s="51"/>
      <c r="EK922" s="51"/>
      <c r="EL922" s="51"/>
      <c r="EM922" s="51"/>
      <c r="EN922" s="51"/>
      <c r="EO922" s="51"/>
      <c r="EP922" s="51"/>
      <c r="EQ922" s="51"/>
      <c r="ER922" s="51"/>
      <c r="ES922" s="51"/>
      <c r="ET922" s="51"/>
      <c r="EU922" s="51"/>
      <c r="EV922" s="51"/>
      <c r="EW922" s="51"/>
      <c r="EX922" s="51"/>
      <c r="EY922" s="51"/>
      <c r="EZ922" s="51"/>
      <c r="FA922" s="51"/>
      <c r="FB922" s="51"/>
      <c r="FC922" s="51"/>
      <c r="FD922" s="51"/>
      <c r="FE922" s="51"/>
      <c r="FF922" s="51"/>
      <c r="FG922" s="51"/>
      <c r="FH922" s="51"/>
      <c r="FI922" s="51"/>
      <c r="FJ922" s="51"/>
      <c r="FK922" s="51"/>
      <c r="FL922" s="51"/>
      <c r="FM922" s="51"/>
      <c r="FN922" s="51"/>
      <c r="FO922" s="51"/>
      <c r="FP922" s="51"/>
      <c r="FQ922" s="51"/>
      <c r="FR922" s="51"/>
      <c r="FS922" s="51"/>
      <c r="FT922" s="51"/>
      <c r="FU922" s="51"/>
      <c r="FV922" s="51"/>
      <c r="FW922" s="51"/>
      <c r="FX922" s="51"/>
      <c r="FY922" s="51"/>
      <c r="FZ922" s="51"/>
      <c r="GA922" s="51"/>
      <c r="GB922" s="51"/>
      <c r="GC922" s="51"/>
      <c r="GD922" s="51"/>
      <c r="GE922" s="51"/>
      <c r="GF922" s="51"/>
      <c r="GG922" s="51"/>
      <c r="GH922" s="51"/>
      <c r="GI922" s="51"/>
      <c r="GJ922" s="51"/>
      <c r="GK922" s="51"/>
      <c r="GL922" s="51"/>
      <c r="GM922" s="51"/>
      <c r="GN922" s="51"/>
      <c r="GO922" s="51"/>
      <c r="GP922" s="51"/>
      <c r="GQ922" s="51"/>
      <c r="GR922" s="51"/>
      <c r="GS922" s="51"/>
      <c r="GT922" s="51"/>
      <c r="GU922" s="51"/>
      <c r="GV922" s="51"/>
      <c r="GW922" s="51"/>
      <c r="GX922" s="51"/>
      <c r="GY922" s="51"/>
      <c r="GZ922" s="51"/>
      <c r="HA922" s="51"/>
      <c r="HB922" s="51"/>
      <c r="HC922" s="51"/>
      <c r="HD922" s="51"/>
      <c r="HE922" s="51"/>
      <c r="HF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1"/>
      <c r="BZ923" s="51"/>
      <c r="CA923" s="51"/>
      <c r="CB923" s="51"/>
      <c r="CC923" s="51"/>
      <c r="CD923" s="51"/>
      <c r="CE923" s="51"/>
      <c r="CF923" s="51"/>
      <c r="CG923" s="51"/>
      <c r="CH923" s="51"/>
      <c r="CI923" s="51"/>
      <c r="CJ923" s="51"/>
      <c r="CK923" s="51"/>
      <c r="CL923" s="51"/>
      <c r="CM923" s="51"/>
      <c r="CN923" s="51"/>
      <c r="CO923" s="51"/>
      <c r="CP923" s="51"/>
      <c r="CQ923" s="51"/>
      <c r="CR923" s="51"/>
      <c r="CS923" s="51"/>
      <c r="CT923" s="51"/>
      <c r="CU923" s="51"/>
      <c r="CV923" s="51"/>
      <c r="CW923" s="51"/>
      <c r="CX923" s="51"/>
      <c r="CY923" s="51"/>
      <c r="CZ923" s="51"/>
      <c r="DA923" s="51"/>
      <c r="DB923" s="51"/>
      <c r="DC923" s="51"/>
      <c r="DD923" s="51"/>
      <c r="DE923" s="51"/>
      <c r="DF923" s="51"/>
      <c r="DG923" s="51"/>
      <c r="DH923" s="51"/>
      <c r="DI923" s="51"/>
      <c r="DJ923" s="51"/>
      <c r="DK923" s="51"/>
      <c r="DL923" s="51"/>
      <c r="DM923" s="51"/>
      <c r="DN923" s="51"/>
      <c r="DO923" s="51"/>
      <c r="DP923" s="51"/>
      <c r="DQ923" s="51"/>
      <c r="DR923" s="51"/>
      <c r="DS923" s="51"/>
      <c r="DT923" s="51"/>
      <c r="DU923" s="51"/>
      <c r="DV923" s="51"/>
      <c r="DW923" s="51"/>
      <c r="DX923" s="51"/>
      <c r="DY923" s="51"/>
      <c r="DZ923" s="51"/>
      <c r="EA923" s="51"/>
      <c r="EB923" s="51"/>
      <c r="EC923" s="51"/>
      <c r="ED923" s="51"/>
      <c r="EE923" s="51"/>
      <c r="EF923" s="51"/>
      <c r="EG923" s="51"/>
      <c r="EH923" s="51"/>
      <c r="EI923" s="51"/>
      <c r="EJ923" s="51"/>
      <c r="EK923" s="51"/>
      <c r="EL923" s="51"/>
      <c r="EM923" s="51"/>
      <c r="EN923" s="51"/>
      <c r="EO923" s="51"/>
      <c r="EP923" s="51"/>
      <c r="EQ923" s="51"/>
      <c r="ER923" s="51"/>
      <c r="ES923" s="51"/>
      <c r="ET923" s="51"/>
      <c r="EU923" s="51"/>
      <c r="EV923" s="51"/>
      <c r="EW923" s="51"/>
      <c r="EX923" s="51"/>
      <c r="EY923" s="51"/>
      <c r="EZ923" s="51"/>
      <c r="FA923" s="51"/>
      <c r="FB923" s="51"/>
      <c r="FC923" s="51"/>
      <c r="FD923" s="51"/>
      <c r="FE923" s="51"/>
      <c r="FF923" s="51"/>
      <c r="FG923" s="51"/>
      <c r="FH923" s="51"/>
      <c r="FI923" s="51"/>
      <c r="FJ923" s="51"/>
      <c r="FK923" s="51"/>
      <c r="FL923" s="51"/>
      <c r="FM923" s="51"/>
      <c r="FN923" s="51"/>
      <c r="FO923" s="51"/>
      <c r="FP923" s="51"/>
      <c r="FQ923" s="51"/>
      <c r="FR923" s="51"/>
      <c r="FS923" s="51"/>
      <c r="FT923" s="51"/>
      <c r="FU923" s="51"/>
      <c r="FV923" s="51"/>
      <c r="FW923" s="51"/>
      <c r="FX923" s="51"/>
      <c r="FY923" s="51"/>
      <c r="FZ923" s="51"/>
      <c r="GA923" s="51"/>
      <c r="GB923" s="51"/>
      <c r="GC923" s="51"/>
      <c r="GD923" s="51"/>
      <c r="GE923" s="51"/>
      <c r="GF923" s="51"/>
      <c r="GG923" s="51"/>
      <c r="GH923" s="51"/>
      <c r="GI923" s="51"/>
      <c r="GJ923" s="51"/>
      <c r="GK923" s="51"/>
      <c r="GL923" s="51"/>
      <c r="GM923" s="51"/>
      <c r="GN923" s="51"/>
      <c r="GO923" s="51"/>
      <c r="GP923" s="51"/>
      <c r="GQ923" s="51"/>
      <c r="GR923" s="51"/>
      <c r="GS923" s="51"/>
      <c r="GT923" s="51"/>
      <c r="GU923" s="51"/>
      <c r="GV923" s="51"/>
      <c r="GW923" s="51"/>
      <c r="GX923" s="51"/>
      <c r="GY923" s="51"/>
      <c r="GZ923" s="51"/>
      <c r="HA923" s="51"/>
      <c r="HB923" s="51"/>
      <c r="HC923" s="51"/>
      <c r="HD923" s="51"/>
      <c r="HE923" s="51"/>
      <c r="HF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1"/>
      <c r="BZ924" s="51"/>
      <c r="CA924" s="51"/>
      <c r="CB924" s="51"/>
      <c r="CC924" s="51"/>
      <c r="CD924" s="51"/>
      <c r="CE924" s="51"/>
      <c r="CF924" s="51"/>
      <c r="CG924" s="51"/>
      <c r="CH924" s="51"/>
      <c r="CI924" s="51"/>
      <c r="CJ924" s="51"/>
      <c r="CK924" s="51"/>
      <c r="CL924" s="51"/>
      <c r="CM924" s="51"/>
      <c r="CN924" s="51"/>
      <c r="CO924" s="51"/>
      <c r="CP924" s="51"/>
      <c r="CQ924" s="51"/>
      <c r="CR924" s="51"/>
      <c r="CS924" s="51"/>
      <c r="CT924" s="51"/>
      <c r="CU924" s="51"/>
      <c r="CV924" s="51"/>
      <c r="CW924" s="51"/>
      <c r="CX924" s="51"/>
      <c r="CY924" s="51"/>
      <c r="CZ924" s="51"/>
      <c r="DA924" s="51"/>
      <c r="DB924" s="51"/>
      <c r="DC924" s="51"/>
      <c r="DD924" s="51"/>
      <c r="DE924" s="51"/>
      <c r="DF924" s="51"/>
      <c r="DG924" s="51"/>
      <c r="DH924" s="51"/>
      <c r="DI924" s="51"/>
      <c r="DJ924" s="51"/>
      <c r="DK924" s="51"/>
      <c r="DL924" s="51"/>
      <c r="DM924" s="51"/>
      <c r="DN924" s="51"/>
      <c r="DO924" s="51"/>
      <c r="DP924" s="51"/>
      <c r="DQ924" s="51"/>
      <c r="DR924" s="51"/>
      <c r="DS924" s="51"/>
      <c r="DT924" s="51"/>
      <c r="DU924" s="51"/>
      <c r="DV924" s="51"/>
      <c r="DW924" s="51"/>
      <c r="DX924" s="51"/>
      <c r="DY924" s="51"/>
      <c r="DZ924" s="51"/>
      <c r="EA924" s="51"/>
      <c r="EB924" s="51"/>
      <c r="EC924" s="51"/>
      <c r="ED924" s="51"/>
      <c r="EE924" s="51"/>
      <c r="EF924" s="51"/>
      <c r="EG924" s="51"/>
      <c r="EH924" s="51"/>
      <c r="EI924" s="51"/>
      <c r="EJ924" s="51"/>
      <c r="EK924" s="51"/>
      <c r="EL924" s="51"/>
      <c r="EM924" s="51"/>
      <c r="EN924" s="51"/>
      <c r="EO924" s="51"/>
      <c r="EP924" s="51"/>
      <c r="EQ924" s="51"/>
      <c r="ER924" s="51"/>
      <c r="ES924" s="51"/>
      <c r="ET924" s="51"/>
      <c r="EU924" s="51"/>
      <c r="EV924" s="51"/>
      <c r="EW924" s="51"/>
      <c r="EX924" s="51"/>
      <c r="EY924" s="51"/>
      <c r="EZ924" s="51"/>
      <c r="FA924" s="51"/>
      <c r="FB924" s="51"/>
      <c r="FC924" s="51"/>
      <c r="FD924" s="51"/>
      <c r="FE924" s="51"/>
      <c r="FF924" s="51"/>
      <c r="FG924" s="51"/>
      <c r="FH924" s="51"/>
      <c r="FI924" s="51"/>
      <c r="FJ924" s="51"/>
      <c r="FK924" s="51"/>
      <c r="FL924" s="51"/>
      <c r="FM924" s="51"/>
      <c r="FN924" s="51"/>
      <c r="FO924" s="51"/>
      <c r="FP924" s="51"/>
      <c r="FQ924" s="51"/>
      <c r="FR924" s="51"/>
      <c r="FS924" s="51"/>
      <c r="FT924" s="51"/>
      <c r="FU924" s="51"/>
      <c r="FV924" s="51"/>
      <c r="FW924" s="51"/>
      <c r="FX924" s="51"/>
      <c r="FY924" s="51"/>
      <c r="FZ924" s="51"/>
      <c r="GA924" s="51"/>
      <c r="GB924" s="51"/>
      <c r="GC924" s="51"/>
      <c r="GD924" s="51"/>
      <c r="GE924" s="51"/>
      <c r="GF924" s="51"/>
      <c r="GG924" s="51"/>
      <c r="GH924" s="51"/>
      <c r="GI924" s="51"/>
      <c r="GJ924" s="51"/>
      <c r="GK924" s="51"/>
      <c r="GL924" s="51"/>
      <c r="GM924" s="51"/>
      <c r="GN924" s="51"/>
      <c r="GO924" s="51"/>
      <c r="GP924" s="51"/>
      <c r="GQ924" s="51"/>
      <c r="GR924" s="51"/>
      <c r="GS924" s="51"/>
      <c r="GT924" s="51"/>
      <c r="GU924" s="51"/>
      <c r="GV924" s="51"/>
      <c r="GW924" s="51"/>
      <c r="GX924" s="51"/>
      <c r="GY924" s="51"/>
      <c r="GZ924" s="51"/>
      <c r="HA924" s="51"/>
      <c r="HB924" s="51"/>
      <c r="HC924" s="51"/>
      <c r="HD924" s="51"/>
      <c r="HE924" s="51"/>
      <c r="HF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1"/>
      <c r="BZ925" s="51"/>
      <c r="CA925" s="51"/>
      <c r="CB925" s="51"/>
      <c r="CC925" s="51"/>
      <c r="CD925" s="51"/>
      <c r="CE925" s="51"/>
      <c r="CF925" s="51"/>
      <c r="CG925" s="51"/>
      <c r="CH925" s="51"/>
      <c r="CI925" s="51"/>
      <c r="CJ925" s="51"/>
      <c r="CK925" s="51"/>
      <c r="CL925" s="51"/>
      <c r="CM925" s="51"/>
      <c r="CN925" s="51"/>
      <c r="CO925" s="51"/>
      <c r="CP925" s="51"/>
      <c r="CQ925" s="51"/>
      <c r="CR925" s="51"/>
      <c r="CS925" s="51"/>
      <c r="CT925" s="51"/>
      <c r="CU925" s="51"/>
      <c r="CV925" s="51"/>
      <c r="CW925" s="51"/>
      <c r="CX925" s="51"/>
      <c r="CY925" s="51"/>
      <c r="CZ925" s="51"/>
      <c r="DA925" s="51"/>
      <c r="DB925" s="51"/>
      <c r="DC925" s="51"/>
      <c r="DD925" s="51"/>
      <c r="DE925" s="51"/>
      <c r="DF925" s="51"/>
      <c r="DG925" s="51"/>
      <c r="DH925" s="51"/>
      <c r="DI925" s="51"/>
      <c r="DJ925" s="51"/>
      <c r="DK925" s="51"/>
      <c r="DL925" s="51"/>
      <c r="DM925" s="51"/>
      <c r="DN925" s="51"/>
      <c r="DO925" s="51"/>
      <c r="DP925" s="51"/>
      <c r="DQ925" s="51"/>
      <c r="DR925" s="51"/>
      <c r="DS925" s="51"/>
      <c r="DT925" s="51"/>
      <c r="DU925" s="51"/>
      <c r="DV925" s="51"/>
      <c r="DW925" s="51"/>
      <c r="DX925" s="51"/>
      <c r="DY925" s="51"/>
      <c r="DZ925" s="51"/>
      <c r="EA925" s="51"/>
      <c r="EB925" s="51"/>
      <c r="EC925" s="51"/>
      <c r="ED925" s="51"/>
      <c r="EE925" s="51"/>
      <c r="EF925" s="51"/>
      <c r="EG925" s="51"/>
      <c r="EH925" s="51"/>
      <c r="EI925" s="51"/>
      <c r="EJ925" s="51"/>
      <c r="EK925" s="51"/>
      <c r="EL925" s="51"/>
      <c r="EM925" s="51"/>
      <c r="EN925" s="51"/>
      <c r="EO925" s="51"/>
      <c r="EP925" s="51"/>
      <c r="EQ925" s="51"/>
      <c r="ER925" s="51"/>
      <c r="ES925" s="51"/>
      <c r="ET925" s="51"/>
      <c r="EU925" s="51"/>
      <c r="EV925" s="51"/>
      <c r="EW925" s="51"/>
      <c r="EX925" s="51"/>
      <c r="EY925" s="51"/>
      <c r="EZ925" s="51"/>
      <c r="FA925" s="51"/>
      <c r="FB925" s="51"/>
      <c r="FC925" s="51"/>
      <c r="FD925" s="51"/>
      <c r="FE925" s="51"/>
      <c r="FF925" s="51"/>
      <c r="FG925" s="51"/>
      <c r="FH925" s="51"/>
      <c r="FI925" s="51"/>
      <c r="FJ925" s="51"/>
      <c r="FK925" s="51"/>
      <c r="FL925" s="51"/>
      <c r="FM925" s="51"/>
      <c r="FN925" s="51"/>
      <c r="FO925" s="51"/>
      <c r="FP925" s="51"/>
      <c r="FQ925" s="51"/>
      <c r="FR925" s="51"/>
      <c r="FS925" s="51"/>
      <c r="FT925" s="51"/>
      <c r="FU925" s="51"/>
      <c r="FV925" s="51"/>
      <c r="FW925" s="51"/>
      <c r="FX925" s="51"/>
      <c r="FY925" s="51"/>
      <c r="FZ925" s="51"/>
      <c r="GA925" s="51"/>
      <c r="GB925" s="51"/>
      <c r="GC925" s="51"/>
      <c r="GD925" s="51"/>
      <c r="GE925" s="51"/>
      <c r="GF925" s="51"/>
      <c r="GG925" s="51"/>
      <c r="GH925" s="51"/>
      <c r="GI925" s="51"/>
      <c r="GJ925" s="51"/>
      <c r="GK925" s="51"/>
      <c r="GL925" s="51"/>
      <c r="GM925" s="51"/>
      <c r="GN925" s="51"/>
      <c r="GO925" s="51"/>
      <c r="GP925" s="51"/>
      <c r="GQ925" s="51"/>
      <c r="GR925" s="51"/>
      <c r="GS925" s="51"/>
      <c r="GT925" s="51"/>
      <c r="GU925" s="51"/>
      <c r="GV925" s="51"/>
      <c r="GW925" s="51"/>
      <c r="GX925" s="51"/>
      <c r="GY925" s="51"/>
      <c r="GZ925" s="51"/>
      <c r="HA925" s="51"/>
      <c r="HB925" s="51"/>
      <c r="HC925" s="51"/>
      <c r="HD925" s="51"/>
      <c r="HE925" s="51"/>
      <c r="HF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1"/>
      <c r="BZ926" s="51"/>
      <c r="CA926" s="51"/>
      <c r="CB926" s="51"/>
      <c r="CC926" s="51"/>
      <c r="CD926" s="51"/>
      <c r="CE926" s="51"/>
      <c r="CF926" s="51"/>
      <c r="CG926" s="51"/>
      <c r="CH926" s="51"/>
      <c r="CI926" s="51"/>
      <c r="CJ926" s="51"/>
      <c r="CK926" s="51"/>
      <c r="CL926" s="51"/>
      <c r="CM926" s="51"/>
      <c r="CN926" s="51"/>
      <c r="CO926" s="51"/>
      <c r="CP926" s="51"/>
      <c r="CQ926" s="51"/>
      <c r="CR926" s="51"/>
      <c r="CS926" s="51"/>
      <c r="CT926" s="51"/>
      <c r="CU926" s="51"/>
      <c r="CV926" s="51"/>
      <c r="CW926" s="51"/>
      <c r="CX926" s="51"/>
      <c r="CY926" s="51"/>
      <c r="CZ926" s="51"/>
      <c r="DA926" s="51"/>
      <c r="DB926" s="51"/>
      <c r="DC926" s="51"/>
      <c r="DD926" s="51"/>
      <c r="DE926" s="51"/>
      <c r="DF926" s="51"/>
      <c r="DG926" s="51"/>
      <c r="DH926" s="51"/>
      <c r="DI926" s="51"/>
      <c r="DJ926" s="51"/>
      <c r="DK926" s="51"/>
      <c r="DL926" s="51"/>
      <c r="DM926" s="51"/>
      <c r="DN926" s="51"/>
      <c r="DO926" s="51"/>
      <c r="DP926" s="51"/>
      <c r="DQ926" s="51"/>
      <c r="DR926" s="51"/>
      <c r="DS926" s="51"/>
      <c r="DT926" s="51"/>
      <c r="DU926" s="51"/>
      <c r="DV926" s="51"/>
      <c r="DW926" s="51"/>
      <c r="DX926" s="51"/>
      <c r="DY926" s="51"/>
      <c r="DZ926" s="51"/>
      <c r="EA926" s="51"/>
      <c r="EB926" s="51"/>
      <c r="EC926" s="51"/>
      <c r="ED926" s="51"/>
      <c r="EE926" s="51"/>
      <c r="EF926" s="51"/>
      <c r="EG926" s="51"/>
      <c r="EH926" s="51"/>
      <c r="EI926" s="51"/>
      <c r="EJ926" s="51"/>
      <c r="EK926" s="51"/>
      <c r="EL926" s="51"/>
      <c r="EM926" s="51"/>
      <c r="EN926" s="51"/>
      <c r="EO926" s="51"/>
      <c r="EP926" s="51"/>
      <c r="EQ926" s="51"/>
      <c r="ER926" s="51"/>
      <c r="ES926" s="51"/>
      <c r="ET926" s="51"/>
      <c r="EU926" s="51"/>
      <c r="EV926" s="51"/>
      <c r="EW926" s="51"/>
      <c r="EX926" s="51"/>
      <c r="EY926" s="51"/>
      <c r="EZ926" s="51"/>
      <c r="FA926" s="51"/>
      <c r="FB926" s="51"/>
      <c r="FC926" s="51"/>
      <c r="FD926" s="51"/>
      <c r="FE926" s="51"/>
      <c r="FF926" s="51"/>
      <c r="FG926" s="51"/>
      <c r="FH926" s="51"/>
      <c r="FI926" s="51"/>
      <c r="FJ926" s="51"/>
      <c r="FK926" s="51"/>
      <c r="FL926" s="51"/>
      <c r="FM926" s="51"/>
      <c r="FN926" s="51"/>
      <c r="FO926" s="51"/>
      <c r="FP926" s="51"/>
      <c r="FQ926" s="51"/>
      <c r="FR926" s="51"/>
      <c r="FS926" s="51"/>
      <c r="FT926" s="51"/>
      <c r="FU926" s="51"/>
      <c r="FV926" s="51"/>
      <c r="FW926" s="51"/>
      <c r="FX926" s="51"/>
      <c r="FY926" s="51"/>
      <c r="FZ926" s="51"/>
      <c r="GA926" s="51"/>
      <c r="GB926" s="51"/>
      <c r="GC926" s="51"/>
      <c r="GD926" s="51"/>
      <c r="GE926" s="51"/>
      <c r="GF926" s="51"/>
      <c r="GG926" s="51"/>
      <c r="GH926" s="51"/>
      <c r="GI926" s="51"/>
      <c r="GJ926" s="51"/>
      <c r="GK926" s="51"/>
      <c r="GL926" s="51"/>
      <c r="GM926" s="51"/>
      <c r="GN926" s="51"/>
      <c r="GO926" s="51"/>
      <c r="GP926" s="51"/>
      <c r="GQ926" s="51"/>
      <c r="GR926" s="51"/>
      <c r="GS926" s="51"/>
      <c r="GT926" s="51"/>
      <c r="GU926" s="51"/>
      <c r="GV926" s="51"/>
      <c r="GW926" s="51"/>
      <c r="GX926" s="51"/>
      <c r="GY926" s="51"/>
      <c r="GZ926" s="51"/>
      <c r="HA926" s="51"/>
      <c r="HB926" s="51"/>
      <c r="HC926" s="51"/>
      <c r="HD926" s="51"/>
      <c r="HE926" s="51"/>
      <c r="HF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1"/>
      <c r="BZ927" s="51"/>
      <c r="CA927" s="51"/>
      <c r="CB927" s="51"/>
      <c r="CC927" s="51"/>
      <c r="CD927" s="51"/>
      <c r="CE927" s="51"/>
      <c r="CF927" s="51"/>
      <c r="CG927" s="51"/>
      <c r="CH927" s="51"/>
      <c r="CI927" s="51"/>
      <c r="CJ927" s="51"/>
      <c r="CK927" s="51"/>
      <c r="CL927" s="51"/>
      <c r="CM927" s="51"/>
      <c r="CN927" s="51"/>
      <c r="CO927" s="51"/>
      <c r="CP927" s="51"/>
      <c r="CQ927" s="51"/>
      <c r="CR927" s="51"/>
      <c r="CS927" s="51"/>
      <c r="CT927" s="51"/>
      <c r="CU927" s="51"/>
      <c r="CV927" s="51"/>
      <c r="CW927" s="51"/>
      <c r="CX927" s="51"/>
      <c r="CY927" s="51"/>
      <c r="CZ927" s="51"/>
      <c r="DA927" s="51"/>
      <c r="DB927" s="51"/>
      <c r="DC927" s="51"/>
      <c r="DD927" s="51"/>
      <c r="DE927" s="51"/>
      <c r="DF927" s="51"/>
      <c r="DG927" s="51"/>
      <c r="DH927" s="51"/>
      <c r="DI927" s="51"/>
      <c r="DJ927" s="51"/>
      <c r="DK927" s="51"/>
      <c r="DL927" s="51"/>
      <c r="DM927" s="51"/>
      <c r="DN927" s="51"/>
      <c r="DO927" s="51"/>
      <c r="DP927" s="51"/>
      <c r="DQ927" s="51"/>
      <c r="DR927" s="51"/>
      <c r="DS927" s="51"/>
      <c r="DT927" s="51"/>
      <c r="DU927" s="51"/>
      <c r="DV927" s="51"/>
      <c r="DW927" s="51"/>
      <c r="DX927" s="51"/>
      <c r="DY927" s="51"/>
      <c r="DZ927" s="51"/>
      <c r="EA927" s="51"/>
      <c r="EB927" s="51"/>
      <c r="EC927" s="51"/>
      <c r="ED927" s="51"/>
      <c r="EE927" s="51"/>
      <c r="EF927" s="51"/>
      <c r="EG927" s="51"/>
      <c r="EH927" s="51"/>
      <c r="EI927" s="51"/>
      <c r="EJ927" s="51"/>
      <c r="EK927" s="51"/>
      <c r="EL927" s="51"/>
      <c r="EM927" s="51"/>
      <c r="EN927" s="51"/>
      <c r="EO927" s="51"/>
      <c r="EP927" s="51"/>
      <c r="EQ927" s="51"/>
      <c r="ER927" s="51"/>
      <c r="ES927" s="51"/>
      <c r="ET927" s="51"/>
      <c r="EU927" s="51"/>
      <c r="EV927" s="51"/>
      <c r="EW927" s="51"/>
      <c r="EX927" s="51"/>
      <c r="EY927" s="51"/>
      <c r="EZ927" s="51"/>
      <c r="FA927" s="51"/>
      <c r="FB927" s="51"/>
      <c r="FC927" s="51"/>
      <c r="FD927" s="51"/>
      <c r="FE927" s="51"/>
      <c r="FF927" s="51"/>
      <c r="FG927" s="51"/>
      <c r="FH927" s="51"/>
      <c r="FI927" s="51"/>
      <c r="FJ927" s="51"/>
      <c r="FK927" s="51"/>
      <c r="FL927" s="51"/>
      <c r="FM927" s="51"/>
      <c r="FN927" s="51"/>
      <c r="FO927" s="51"/>
      <c r="FP927" s="51"/>
      <c r="FQ927" s="51"/>
      <c r="FR927" s="51"/>
      <c r="FS927" s="51"/>
      <c r="FT927" s="51"/>
      <c r="FU927" s="51"/>
      <c r="FV927" s="51"/>
      <c r="FW927" s="51"/>
      <c r="FX927" s="51"/>
      <c r="FY927" s="51"/>
      <c r="FZ927" s="51"/>
      <c r="GA927" s="51"/>
      <c r="GB927" s="51"/>
      <c r="GC927" s="51"/>
      <c r="GD927" s="51"/>
      <c r="GE927" s="51"/>
      <c r="GF927" s="51"/>
      <c r="GG927" s="51"/>
      <c r="GH927" s="51"/>
      <c r="GI927" s="51"/>
      <c r="GJ927" s="51"/>
      <c r="GK927" s="51"/>
      <c r="GL927" s="51"/>
      <c r="GM927" s="51"/>
      <c r="GN927" s="51"/>
      <c r="GO927" s="51"/>
      <c r="GP927" s="51"/>
      <c r="GQ927" s="51"/>
      <c r="GR927" s="51"/>
      <c r="GS927" s="51"/>
      <c r="GT927" s="51"/>
      <c r="GU927" s="51"/>
      <c r="GV927" s="51"/>
      <c r="GW927" s="51"/>
      <c r="GX927" s="51"/>
      <c r="GY927" s="51"/>
      <c r="GZ927" s="51"/>
      <c r="HA927" s="51"/>
      <c r="HB927" s="51"/>
      <c r="HC927" s="51"/>
      <c r="HD927" s="51"/>
      <c r="HE927" s="51"/>
      <c r="HF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1"/>
      <c r="BZ928" s="51"/>
      <c r="CA928" s="51"/>
      <c r="CB928" s="51"/>
      <c r="CC928" s="51"/>
      <c r="CD928" s="51"/>
      <c r="CE928" s="51"/>
      <c r="CF928" s="51"/>
      <c r="CG928" s="51"/>
      <c r="CH928" s="51"/>
      <c r="CI928" s="51"/>
      <c r="CJ928" s="51"/>
      <c r="CK928" s="51"/>
      <c r="CL928" s="51"/>
      <c r="CM928" s="51"/>
      <c r="CN928" s="51"/>
      <c r="CO928" s="51"/>
      <c r="CP928" s="51"/>
      <c r="CQ928" s="51"/>
      <c r="CR928" s="51"/>
      <c r="CS928" s="51"/>
      <c r="CT928" s="51"/>
      <c r="CU928" s="51"/>
      <c r="CV928" s="51"/>
      <c r="CW928" s="51"/>
      <c r="CX928" s="51"/>
      <c r="CY928" s="51"/>
      <c r="CZ928" s="51"/>
      <c r="DA928" s="51"/>
      <c r="DB928" s="51"/>
      <c r="DC928" s="51"/>
      <c r="DD928" s="51"/>
      <c r="DE928" s="51"/>
      <c r="DF928" s="51"/>
      <c r="DG928" s="51"/>
      <c r="DH928" s="51"/>
      <c r="DI928" s="51"/>
      <c r="DJ928" s="51"/>
      <c r="DK928" s="51"/>
      <c r="DL928" s="51"/>
      <c r="DM928" s="51"/>
      <c r="DN928" s="51"/>
      <c r="DO928" s="51"/>
      <c r="DP928" s="51"/>
      <c r="DQ928" s="51"/>
      <c r="DR928" s="51"/>
      <c r="DS928" s="51"/>
      <c r="DT928" s="51"/>
      <c r="DU928" s="51"/>
      <c r="DV928" s="51"/>
      <c r="DW928" s="51"/>
      <c r="DX928" s="51"/>
      <c r="DY928" s="51"/>
      <c r="DZ928" s="51"/>
      <c r="EA928" s="51"/>
      <c r="EB928" s="51"/>
      <c r="EC928" s="51"/>
      <c r="ED928" s="51"/>
      <c r="EE928" s="51"/>
      <c r="EF928" s="51"/>
      <c r="EG928" s="51"/>
      <c r="EH928" s="51"/>
      <c r="EI928" s="51"/>
      <c r="EJ928" s="51"/>
      <c r="EK928" s="51"/>
      <c r="EL928" s="51"/>
      <c r="EM928" s="51"/>
      <c r="EN928" s="51"/>
      <c r="EO928" s="51"/>
      <c r="EP928" s="51"/>
      <c r="EQ928" s="51"/>
      <c r="ER928" s="51"/>
      <c r="ES928" s="51"/>
      <c r="ET928" s="51"/>
      <c r="EU928" s="51"/>
      <c r="EV928" s="51"/>
      <c r="EW928" s="51"/>
      <c r="EX928" s="51"/>
      <c r="EY928" s="51"/>
      <c r="EZ928" s="51"/>
      <c r="FA928" s="51"/>
      <c r="FB928" s="51"/>
      <c r="FC928" s="51"/>
      <c r="FD928" s="51"/>
      <c r="FE928" s="51"/>
      <c r="FF928" s="51"/>
      <c r="FG928" s="51"/>
      <c r="FH928" s="51"/>
      <c r="FI928" s="51"/>
      <c r="FJ928" s="51"/>
      <c r="FK928" s="51"/>
      <c r="FL928" s="51"/>
      <c r="FM928" s="51"/>
      <c r="FN928" s="51"/>
      <c r="FO928" s="51"/>
      <c r="FP928" s="51"/>
      <c r="FQ928" s="51"/>
      <c r="FR928" s="51"/>
      <c r="FS928" s="51"/>
      <c r="FT928" s="51"/>
      <c r="FU928" s="51"/>
      <c r="FV928" s="51"/>
      <c r="FW928" s="51"/>
      <c r="FX928" s="51"/>
      <c r="FY928" s="51"/>
      <c r="FZ928" s="51"/>
      <c r="GA928" s="51"/>
      <c r="GB928" s="51"/>
      <c r="GC928" s="51"/>
      <c r="GD928" s="51"/>
      <c r="GE928" s="51"/>
      <c r="GF928" s="51"/>
      <c r="GG928" s="51"/>
      <c r="GH928" s="51"/>
      <c r="GI928" s="51"/>
      <c r="GJ928" s="51"/>
      <c r="GK928" s="51"/>
      <c r="GL928" s="51"/>
      <c r="GM928" s="51"/>
      <c r="GN928" s="51"/>
      <c r="GO928" s="51"/>
      <c r="GP928" s="51"/>
      <c r="GQ928" s="51"/>
      <c r="GR928" s="51"/>
      <c r="GS928" s="51"/>
      <c r="GT928" s="51"/>
      <c r="GU928" s="51"/>
      <c r="GV928" s="51"/>
      <c r="GW928" s="51"/>
      <c r="GX928" s="51"/>
      <c r="GY928" s="51"/>
      <c r="GZ928" s="51"/>
      <c r="HA928" s="51"/>
      <c r="HB928" s="51"/>
      <c r="HC928" s="51"/>
      <c r="HD928" s="51"/>
      <c r="HE928" s="51"/>
      <c r="HF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1"/>
      <c r="BZ929" s="51"/>
      <c r="CA929" s="51"/>
      <c r="CB929" s="51"/>
      <c r="CC929" s="51"/>
      <c r="CD929" s="51"/>
      <c r="CE929" s="51"/>
      <c r="CF929" s="51"/>
      <c r="CG929" s="51"/>
      <c r="CH929" s="51"/>
      <c r="CI929" s="51"/>
      <c r="CJ929" s="51"/>
      <c r="CK929" s="51"/>
      <c r="CL929" s="51"/>
      <c r="CM929" s="51"/>
      <c r="CN929" s="51"/>
      <c r="CO929" s="51"/>
      <c r="CP929" s="51"/>
      <c r="CQ929" s="51"/>
      <c r="CR929" s="51"/>
      <c r="CS929" s="51"/>
      <c r="CT929" s="51"/>
      <c r="CU929" s="51"/>
      <c r="CV929" s="51"/>
      <c r="CW929" s="51"/>
      <c r="CX929" s="51"/>
      <c r="CY929" s="51"/>
      <c r="CZ929" s="51"/>
      <c r="DA929" s="51"/>
      <c r="DB929" s="51"/>
      <c r="DC929" s="51"/>
      <c r="DD929" s="51"/>
      <c r="DE929" s="51"/>
      <c r="DF929" s="51"/>
      <c r="DG929" s="51"/>
      <c r="DH929" s="51"/>
      <c r="DI929" s="51"/>
      <c r="DJ929" s="51"/>
      <c r="DK929" s="51"/>
      <c r="DL929" s="51"/>
      <c r="DM929" s="51"/>
      <c r="DN929" s="51"/>
      <c r="DO929" s="51"/>
      <c r="DP929" s="51"/>
      <c r="DQ929" s="51"/>
      <c r="DR929" s="51"/>
      <c r="DS929" s="51"/>
      <c r="DT929" s="51"/>
      <c r="DU929" s="51"/>
      <c r="DV929" s="51"/>
      <c r="DW929" s="51"/>
      <c r="DX929" s="51"/>
      <c r="DY929" s="51"/>
      <c r="DZ929" s="51"/>
      <c r="EA929" s="51"/>
      <c r="EB929" s="51"/>
      <c r="EC929" s="51"/>
      <c r="ED929" s="51"/>
      <c r="EE929" s="51"/>
      <c r="EF929" s="51"/>
      <c r="EG929" s="51"/>
      <c r="EH929" s="51"/>
      <c r="EI929" s="51"/>
      <c r="EJ929" s="51"/>
      <c r="EK929" s="51"/>
      <c r="EL929" s="51"/>
      <c r="EM929" s="51"/>
      <c r="EN929" s="51"/>
      <c r="EO929" s="51"/>
      <c r="EP929" s="51"/>
      <c r="EQ929" s="51"/>
      <c r="ER929" s="51"/>
      <c r="ES929" s="51"/>
      <c r="ET929" s="51"/>
      <c r="EU929" s="51"/>
      <c r="EV929" s="51"/>
      <c r="EW929" s="51"/>
      <c r="EX929" s="51"/>
      <c r="EY929" s="51"/>
      <c r="EZ929" s="51"/>
      <c r="FA929" s="51"/>
      <c r="FB929" s="51"/>
      <c r="FC929" s="51"/>
      <c r="FD929" s="51"/>
      <c r="FE929" s="51"/>
      <c r="FF929" s="51"/>
      <c r="FG929" s="51"/>
      <c r="FH929" s="51"/>
      <c r="FI929" s="51"/>
      <c r="FJ929" s="51"/>
      <c r="FK929" s="51"/>
      <c r="FL929" s="51"/>
      <c r="FM929" s="51"/>
      <c r="FN929" s="51"/>
      <c r="FO929" s="51"/>
      <c r="FP929" s="51"/>
      <c r="FQ929" s="51"/>
      <c r="FR929" s="51"/>
      <c r="FS929" s="51"/>
      <c r="FT929" s="51"/>
      <c r="FU929" s="51"/>
      <c r="FV929" s="51"/>
      <c r="FW929" s="51"/>
      <c r="FX929" s="51"/>
      <c r="FY929" s="51"/>
      <c r="FZ929" s="51"/>
      <c r="GA929" s="51"/>
      <c r="GB929" s="51"/>
      <c r="GC929" s="51"/>
      <c r="GD929" s="51"/>
      <c r="GE929" s="51"/>
      <c r="GF929" s="51"/>
      <c r="GG929" s="51"/>
      <c r="GH929" s="51"/>
      <c r="GI929" s="51"/>
      <c r="GJ929" s="51"/>
      <c r="GK929" s="51"/>
      <c r="GL929" s="51"/>
      <c r="GM929" s="51"/>
      <c r="GN929" s="51"/>
      <c r="GO929" s="51"/>
      <c r="GP929" s="51"/>
      <c r="GQ929" s="51"/>
      <c r="GR929" s="51"/>
      <c r="GS929" s="51"/>
      <c r="GT929" s="51"/>
      <c r="GU929" s="51"/>
      <c r="GV929" s="51"/>
      <c r="GW929" s="51"/>
      <c r="GX929" s="51"/>
      <c r="GY929" s="51"/>
      <c r="GZ929" s="51"/>
      <c r="HA929" s="51"/>
      <c r="HB929" s="51"/>
      <c r="HC929" s="51"/>
      <c r="HD929" s="51"/>
      <c r="HE929" s="51"/>
      <c r="HF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1"/>
      <c r="BZ930" s="51"/>
      <c r="CA930" s="51"/>
      <c r="CB930" s="51"/>
      <c r="CC930" s="51"/>
      <c r="CD930" s="51"/>
      <c r="CE930" s="51"/>
      <c r="CF930" s="51"/>
      <c r="CG930" s="51"/>
      <c r="CH930" s="51"/>
      <c r="CI930" s="51"/>
      <c r="CJ930" s="51"/>
      <c r="CK930" s="51"/>
      <c r="CL930" s="51"/>
      <c r="CM930" s="51"/>
      <c r="CN930" s="51"/>
      <c r="CO930" s="51"/>
      <c r="CP930" s="51"/>
      <c r="CQ930" s="51"/>
      <c r="CR930" s="51"/>
      <c r="CS930" s="51"/>
      <c r="CT930" s="51"/>
      <c r="CU930" s="51"/>
      <c r="CV930" s="51"/>
      <c r="CW930" s="51"/>
      <c r="CX930" s="51"/>
      <c r="CY930" s="51"/>
      <c r="CZ930" s="51"/>
      <c r="DA930" s="51"/>
      <c r="DB930" s="51"/>
      <c r="DC930" s="51"/>
      <c r="DD930" s="51"/>
      <c r="DE930" s="51"/>
      <c r="DF930" s="51"/>
      <c r="DG930" s="51"/>
      <c r="DH930" s="51"/>
      <c r="DI930" s="51"/>
      <c r="DJ930" s="51"/>
      <c r="DK930" s="51"/>
      <c r="DL930" s="51"/>
      <c r="DM930" s="51"/>
      <c r="DN930" s="51"/>
      <c r="DO930" s="51"/>
      <c r="DP930" s="51"/>
      <c r="DQ930" s="51"/>
      <c r="DR930" s="51"/>
      <c r="DS930" s="51"/>
      <c r="DT930" s="51"/>
      <c r="DU930" s="51"/>
      <c r="DV930" s="51"/>
      <c r="DW930" s="51"/>
      <c r="DX930" s="51"/>
      <c r="DY930" s="51"/>
      <c r="DZ930" s="51"/>
      <c r="EA930" s="51"/>
      <c r="EB930" s="51"/>
      <c r="EC930" s="51"/>
      <c r="ED930" s="51"/>
      <c r="EE930" s="51"/>
      <c r="EF930" s="51"/>
      <c r="EG930" s="51"/>
      <c r="EH930" s="51"/>
      <c r="EI930" s="51"/>
      <c r="EJ930" s="51"/>
      <c r="EK930" s="51"/>
      <c r="EL930" s="51"/>
      <c r="EM930" s="51"/>
      <c r="EN930" s="51"/>
      <c r="EO930" s="51"/>
      <c r="EP930" s="51"/>
      <c r="EQ930" s="51"/>
      <c r="ER930" s="51"/>
      <c r="ES930" s="51"/>
      <c r="ET930" s="51"/>
      <c r="EU930" s="51"/>
      <c r="EV930" s="51"/>
      <c r="EW930" s="51"/>
      <c r="EX930" s="51"/>
      <c r="EY930" s="51"/>
      <c r="EZ930" s="51"/>
      <c r="FA930" s="51"/>
      <c r="FB930" s="51"/>
      <c r="FC930" s="51"/>
      <c r="FD930" s="51"/>
      <c r="FE930" s="51"/>
      <c r="FF930" s="51"/>
      <c r="FG930" s="51"/>
      <c r="FH930" s="51"/>
      <c r="FI930" s="51"/>
      <c r="FJ930" s="51"/>
      <c r="FK930" s="51"/>
      <c r="FL930" s="51"/>
      <c r="FM930" s="51"/>
      <c r="FN930" s="51"/>
      <c r="FO930" s="51"/>
      <c r="FP930" s="51"/>
      <c r="FQ930" s="51"/>
      <c r="FR930" s="51"/>
      <c r="FS930" s="51"/>
      <c r="FT930" s="51"/>
      <c r="FU930" s="51"/>
      <c r="FV930" s="51"/>
      <c r="FW930" s="51"/>
      <c r="FX930" s="51"/>
      <c r="FY930" s="51"/>
      <c r="FZ930" s="51"/>
      <c r="GA930" s="51"/>
      <c r="GB930" s="51"/>
      <c r="GC930" s="51"/>
      <c r="GD930" s="51"/>
      <c r="GE930" s="51"/>
      <c r="GF930" s="51"/>
      <c r="GG930" s="51"/>
      <c r="GH930" s="51"/>
      <c r="GI930" s="51"/>
      <c r="GJ930" s="51"/>
      <c r="GK930" s="51"/>
      <c r="GL930" s="51"/>
      <c r="GM930" s="51"/>
      <c r="GN930" s="51"/>
      <c r="GO930" s="51"/>
      <c r="GP930" s="51"/>
      <c r="GQ930" s="51"/>
      <c r="GR930" s="51"/>
      <c r="GS930" s="51"/>
      <c r="GT930" s="51"/>
      <c r="GU930" s="51"/>
      <c r="GV930" s="51"/>
      <c r="GW930" s="51"/>
      <c r="GX930" s="51"/>
      <c r="GY930" s="51"/>
      <c r="GZ930" s="51"/>
      <c r="HA930" s="51"/>
      <c r="HB930" s="51"/>
      <c r="HC930" s="51"/>
      <c r="HD930" s="51"/>
      <c r="HE930" s="51"/>
      <c r="HF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1"/>
      <c r="BZ931" s="51"/>
      <c r="CA931" s="51"/>
      <c r="CB931" s="51"/>
      <c r="CC931" s="51"/>
      <c r="CD931" s="51"/>
      <c r="CE931" s="51"/>
      <c r="CF931" s="51"/>
      <c r="CG931" s="51"/>
      <c r="CH931" s="51"/>
      <c r="CI931" s="51"/>
      <c r="CJ931" s="51"/>
      <c r="CK931" s="51"/>
      <c r="CL931" s="51"/>
      <c r="CM931" s="51"/>
      <c r="CN931" s="51"/>
      <c r="CO931" s="51"/>
      <c r="CP931" s="51"/>
      <c r="CQ931" s="51"/>
      <c r="CR931" s="51"/>
      <c r="CS931" s="51"/>
      <c r="CT931" s="51"/>
      <c r="CU931" s="51"/>
      <c r="CV931" s="51"/>
      <c r="CW931" s="51"/>
      <c r="CX931" s="51"/>
      <c r="CY931" s="51"/>
      <c r="CZ931" s="51"/>
      <c r="DA931" s="51"/>
      <c r="DB931" s="51"/>
      <c r="DC931" s="51"/>
      <c r="DD931" s="51"/>
      <c r="DE931" s="51"/>
      <c r="DF931" s="51"/>
      <c r="DG931" s="51"/>
      <c r="DH931" s="51"/>
      <c r="DI931" s="51"/>
      <c r="DJ931" s="51"/>
      <c r="DK931" s="51"/>
      <c r="DL931" s="51"/>
      <c r="DM931" s="51"/>
      <c r="DN931" s="51"/>
      <c r="DO931" s="51"/>
      <c r="DP931" s="51"/>
      <c r="DQ931" s="51"/>
      <c r="DR931" s="51"/>
      <c r="DS931" s="51"/>
      <c r="DT931" s="51"/>
      <c r="DU931" s="51"/>
      <c r="DV931" s="51"/>
      <c r="DW931" s="51"/>
      <c r="DX931" s="51"/>
      <c r="DY931" s="51"/>
      <c r="DZ931" s="51"/>
      <c r="EA931" s="51"/>
      <c r="EB931" s="51"/>
      <c r="EC931" s="51"/>
      <c r="ED931" s="51"/>
      <c r="EE931" s="51"/>
      <c r="EF931" s="51"/>
      <c r="EG931" s="51"/>
      <c r="EH931" s="51"/>
      <c r="EI931" s="51"/>
      <c r="EJ931" s="51"/>
      <c r="EK931" s="51"/>
      <c r="EL931" s="51"/>
      <c r="EM931" s="51"/>
      <c r="EN931" s="51"/>
      <c r="EO931" s="51"/>
      <c r="EP931" s="51"/>
      <c r="EQ931" s="51"/>
      <c r="ER931" s="51"/>
      <c r="ES931" s="51"/>
      <c r="ET931" s="51"/>
      <c r="EU931" s="51"/>
      <c r="EV931" s="51"/>
      <c r="EW931" s="51"/>
      <c r="EX931" s="51"/>
      <c r="EY931" s="51"/>
      <c r="EZ931" s="51"/>
      <c r="FA931" s="51"/>
      <c r="FB931" s="51"/>
      <c r="FC931" s="51"/>
      <c r="FD931" s="51"/>
      <c r="FE931" s="51"/>
      <c r="FF931" s="51"/>
      <c r="FG931" s="51"/>
      <c r="FH931" s="51"/>
      <c r="FI931" s="51"/>
      <c r="FJ931" s="51"/>
      <c r="FK931" s="51"/>
      <c r="FL931" s="51"/>
      <c r="FM931" s="51"/>
      <c r="FN931" s="51"/>
      <c r="FO931" s="51"/>
      <c r="FP931" s="51"/>
      <c r="FQ931" s="51"/>
      <c r="FR931" s="51"/>
      <c r="FS931" s="51"/>
      <c r="FT931" s="51"/>
      <c r="FU931" s="51"/>
      <c r="FV931" s="51"/>
      <c r="FW931" s="51"/>
      <c r="FX931" s="51"/>
      <c r="FY931" s="51"/>
      <c r="FZ931" s="51"/>
      <c r="GA931" s="51"/>
      <c r="GB931" s="51"/>
      <c r="GC931" s="51"/>
      <c r="GD931" s="51"/>
      <c r="GE931" s="51"/>
      <c r="GF931" s="51"/>
      <c r="GG931" s="51"/>
      <c r="GH931" s="51"/>
      <c r="GI931" s="51"/>
      <c r="GJ931" s="51"/>
      <c r="GK931" s="51"/>
      <c r="GL931" s="51"/>
      <c r="GM931" s="51"/>
      <c r="GN931" s="51"/>
      <c r="GO931" s="51"/>
      <c r="GP931" s="51"/>
      <c r="GQ931" s="51"/>
      <c r="GR931" s="51"/>
      <c r="GS931" s="51"/>
      <c r="GT931" s="51"/>
      <c r="GU931" s="51"/>
      <c r="GV931" s="51"/>
      <c r="GW931" s="51"/>
      <c r="GX931" s="51"/>
      <c r="GY931" s="51"/>
      <c r="GZ931" s="51"/>
      <c r="HA931" s="51"/>
      <c r="HB931" s="51"/>
      <c r="HC931" s="51"/>
      <c r="HD931" s="51"/>
      <c r="HE931" s="51"/>
      <c r="HF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1"/>
      <c r="BZ932" s="51"/>
      <c r="CA932" s="51"/>
      <c r="CB932" s="51"/>
      <c r="CC932" s="51"/>
      <c r="CD932" s="51"/>
      <c r="CE932" s="51"/>
      <c r="CF932" s="51"/>
      <c r="CG932" s="51"/>
      <c r="CH932" s="51"/>
      <c r="CI932" s="51"/>
      <c r="CJ932" s="51"/>
      <c r="CK932" s="51"/>
      <c r="CL932" s="51"/>
      <c r="CM932" s="51"/>
      <c r="CN932" s="51"/>
      <c r="CO932" s="51"/>
      <c r="CP932" s="51"/>
      <c r="CQ932" s="51"/>
      <c r="CR932" s="51"/>
      <c r="CS932" s="51"/>
      <c r="CT932" s="51"/>
      <c r="CU932" s="51"/>
      <c r="CV932" s="51"/>
      <c r="CW932" s="51"/>
      <c r="CX932" s="51"/>
      <c r="CY932" s="51"/>
      <c r="CZ932" s="51"/>
      <c r="DA932" s="51"/>
      <c r="DB932" s="51"/>
      <c r="DC932" s="51"/>
      <c r="DD932" s="51"/>
      <c r="DE932" s="51"/>
      <c r="DF932" s="51"/>
      <c r="DG932" s="51"/>
      <c r="DH932" s="51"/>
      <c r="DI932" s="51"/>
      <c r="DJ932" s="51"/>
      <c r="DK932" s="51"/>
      <c r="DL932" s="51"/>
      <c r="DM932" s="51"/>
      <c r="DN932" s="51"/>
      <c r="DO932" s="51"/>
      <c r="DP932" s="51"/>
      <c r="DQ932" s="51"/>
      <c r="DR932" s="51"/>
      <c r="DS932" s="51"/>
      <c r="DT932" s="51"/>
      <c r="DU932" s="51"/>
      <c r="DV932" s="51"/>
      <c r="DW932" s="51"/>
      <c r="DX932" s="51"/>
      <c r="DY932" s="51"/>
      <c r="DZ932" s="51"/>
      <c r="EA932" s="51"/>
      <c r="EB932" s="51"/>
      <c r="EC932" s="51"/>
      <c r="ED932" s="51"/>
      <c r="EE932" s="51"/>
      <c r="EF932" s="51"/>
      <c r="EG932" s="51"/>
      <c r="EH932" s="51"/>
      <c r="EI932" s="51"/>
      <c r="EJ932" s="51"/>
      <c r="EK932" s="51"/>
      <c r="EL932" s="51"/>
      <c r="EM932" s="51"/>
      <c r="EN932" s="51"/>
      <c r="EO932" s="51"/>
      <c r="EP932" s="51"/>
      <c r="EQ932" s="51"/>
      <c r="ER932" s="51"/>
      <c r="ES932" s="51"/>
      <c r="ET932" s="51"/>
      <c r="EU932" s="51"/>
      <c r="EV932" s="51"/>
      <c r="EW932" s="51"/>
      <c r="EX932" s="51"/>
      <c r="EY932" s="51"/>
      <c r="EZ932" s="51"/>
      <c r="FA932" s="51"/>
      <c r="FB932" s="51"/>
      <c r="FC932" s="51"/>
      <c r="FD932" s="51"/>
      <c r="FE932" s="51"/>
      <c r="FF932" s="51"/>
      <c r="FG932" s="51"/>
      <c r="FH932" s="51"/>
      <c r="FI932" s="51"/>
      <c r="FJ932" s="51"/>
      <c r="FK932" s="51"/>
      <c r="FL932" s="51"/>
      <c r="FM932" s="51"/>
      <c r="FN932" s="51"/>
      <c r="FO932" s="51"/>
      <c r="FP932" s="51"/>
      <c r="FQ932" s="51"/>
      <c r="FR932" s="51"/>
      <c r="FS932" s="51"/>
      <c r="FT932" s="51"/>
      <c r="FU932" s="51"/>
      <c r="FV932" s="51"/>
      <c r="FW932" s="51"/>
      <c r="FX932" s="51"/>
      <c r="FY932" s="51"/>
      <c r="FZ932" s="51"/>
      <c r="GA932" s="51"/>
      <c r="GB932" s="51"/>
      <c r="GC932" s="51"/>
      <c r="GD932" s="51"/>
      <c r="GE932" s="51"/>
      <c r="GF932" s="51"/>
      <c r="GG932" s="51"/>
      <c r="GH932" s="51"/>
      <c r="GI932" s="51"/>
      <c r="GJ932" s="51"/>
      <c r="GK932" s="51"/>
      <c r="GL932" s="51"/>
      <c r="GM932" s="51"/>
      <c r="GN932" s="51"/>
      <c r="GO932" s="51"/>
      <c r="GP932" s="51"/>
      <c r="GQ932" s="51"/>
      <c r="GR932" s="51"/>
      <c r="GS932" s="51"/>
      <c r="GT932" s="51"/>
      <c r="GU932" s="51"/>
      <c r="GV932" s="51"/>
      <c r="GW932" s="51"/>
      <c r="GX932" s="51"/>
      <c r="GY932" s="51"/>
      <c r="GZ932" s="51"/>
      <c r="HA932" s="51"/>
      <c r="HB932" s="51"/>
      <c r="HC932" s="51"/>
      <c r="HD932" s="51"/>
      <c r="HE932" s="51"/>
      <c r="HF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1"/>
      <c r="BZ933" s="51"/>
      <c r="CA933" s="51"/>
      <c r="CB933" s="51"/>
      <c r="CC933" s="51"/>
      <c r="CD933" s="51"/>
      <c r="CE933" s="51"/>
      <c r="CF933" s="51"/>
      <c r="CG933" s="51"/>
      <c r="CH933" s="51"/>
      <c r="CI933" s="51"/>
      <c r="CJ933" s="51"/>
      <c r="CK933" s="51"/>
      <c r="CL933" s="51"/>
      <c r="CM933" s="51"/>
      <c r="CN933" s="51"/>
      <c r="CO933" s="51"/>
      <c r="CP933" s="51"/>
      <c r="CQ933" s="51"/>
      <c r="CR933" s="51"/>
      <c r="CS933" s="51"/>
      <c r="CT933" s="51"/>
      <c r="CU933" s="51"/>
      <c r="CV933" s="51"/>
      <c r="CW933" s="51"/>
      <c r="CX933" s="51"/>
      <c r="CY933" s="51"/>
      <c r="CZ933" s="51"/>
      <c r="DA933" s="51"/>
      <c r="DB933" s="51"/>
      <c r="DC933" s="51"/>
      <c r="DD933" s="51"/>
      <c r="DE933" s="51"/>
      <c r="DF933" s="51"/>
      <c r="DG933" s="51"/>
      <c r="DH933" s="51"/>
      <c r="DI933" s="51"/>
      <c r="DJ933" s="51"/>
      <c r="DK933" s="51"/>
      <c r="DL933" s="51"/>
      <c r="DM933" s="51"/>
      <c r="DN933" s="51"/>
      <c r="DO933" s="51"/>
      <c r="DP933" s="51"/>
      <c r="DQ933" s="51"/>
      <c r="DR933" s="51"/>
      <c r="DS933" s="51"/>
      <c r="DT933" s="51"/>
      <c r="DU933" s="51"/>
      <c r="DV933" s="51"/>
      <c r="DW933" s="51"/>
      <c r="DX933" s="51"/>
      <c r="DY933" s="51"/>
      <c r="DZ933" s="51"/>
      <c r="EA933" s="51"/>
      <c r="EB933" s="51"/>
      <c r="EC933" s="51"/>
      <c r="ED933" s="51"/>
      <c r="EE933" s="51"/>
      <c r="EF933" s="51"/>
      <c r="EG933" s="51"/>
      <c r="EH933" s="51"/>
      <c r="EI933" s="51"/>
      <c r="EJ933" s="51"/>
      <c r="EK933" s="51"/>
      <c r="EL933" s="51"/>
      <c r="EM933" s="51"/>
      <c r="EN933" s="51"/>
      <c r="EO933" s="51"/>
      <c r="EP933" s="51"/>
      <c r="EQ933" s="51"/>
      <c r="ER933" s="51"/>
      <c r="ES933" s="51"/>
      <c r="ET933" s="51"/>
      <c r="EU933" s="51"/>
      <c r="EV933" s="51"/>
      <c r="EW933" s="51"/>
      <c r="EX933" s="51"/>
      <c r="EY933" s="51"/>
      <c r="EZ933" s="51"/>
      <c r="FA933" s="51"/>
      <c r="FB933" s="51"/>
      <c r="FC933" s="51"/>
      <c r="FD933" s="51"/>
      <c r="FE933" s="51"/>
      <c r="FF933" s="51"/>
      <c r="FG933" s="51"/>
      <c r="FH933" s="51"/>
      <c r="FI933" s="51"/>
      <c r="FJ933" s="51"/>
      <c r="FK933" s="51"/>
      <c r="FL933" s="51"/>
      <c r="FM933" s="51"/>
      <c r="FN933" s="51"/>
      <c r="FO933" s="51"/>
      <c r="FP933" s="51"/>
      <c r="FQ933" s="51"/>
      <c r="FR933" s="51"/>
      <c r="FS933" s="51"/>
      <c r="FT933" s="51"/>
      <c r="FU933" s="51"/>
      <c r="FV933" s="51"/>
      <c r="FW933" s="51"/>
      <c r="FX933" s="51"/>
      <c r="FY933" s="51"/>
      <c r="FZ933" s="51"/>
      <c r="GA933" s="51"/>
      <c r="GB933" s="51"/>
      <c r="GC933" s="51"/>
      <c r="GD933" s="51"/>
      <c r="GE933" s="51"/>
      <c r="GF933" s="51"/>
      <c r="GG933" s="51"/>
      <c r="GH933" s="51"/>
      <c r="GI933" s="51"/>
      <c r="GJ933" s="51"/>
      <c r="GK933" s="51"/>
      <c r="GL933" s="51"/>
      <c r="GM933" s="51"/>
      <c r="GN933" s="51"/>
      <c r="GO933" s="51"/>
      <c r="GP933" s="51"/>
      <c r="GQ933" s="51"/>
      <c r="GR933" s="51"/>
      <c r="GS933" s="51"/>
      <c r="GT933" s="51"/>
      <c r="GU933" s="51"/>
      <c r="GV933" s="51"/>
      <c r="GW933" s="51"/>
      <c r="GX933" s="51"/>
      <c r="GY933" s="51"/>
      <c r="GZ933" s="51"/>
      <c r="HA933" s="51"/>
      <c r="HB933" s="51"/>
      <c r="HC933" s="51"/>
      <c r="HD933" s="51"/>
      <c r="HE933" s="51"/>
      <c r="HF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1"/>
      <c r="BZ934" s="51"/>
      <c r="CA934" s="51"/>
      <c r="CB934" s="51"/>
      <c r="CC934" s="51"/>
      <c r="CD934" s="51"/>
      <c r="CE934" s="51"/>
      <c r="CF934" s="51"/>
      <c r="CG934" s="51"/>
      <c r="CH934" s="51"/>
      <c r="CI934" s="51"/>
      <c r="CJ934" s="51"/>
      <c r="CK934" s="51"/>
      <c r="CL934" s="51"/>
      <c r="CM934" s="51"/>
      <c r="CN934" s="51"/>
      <c r="CO934" s="51"/>
      <c r="CP934" s="51"/>
      <c r="CQ934" s="51"/>
      <c r="CR934" s="51"/>
      <c r="CS934" s="51"/>
      <c r="CT934" s="51"/>
      <c r="CU934" s="51"/>
      <c r="CV934" s="51"/>
      <c r="CW934" s="51"/>
      <c r="CX934" s="51"/>
      <c r="CY934" s="51"/>
      <c r="CZ934" s="51"/>
      <c r="DA934" s="51"/>
      <c r="DB934" s="51"/>
      <c r="DC934" s="51"/>
      <c r="DD934" s="51"/>
      <c r="DE934" s="51"/>
      <c r="DF934" s="51"/>
      <c r="DG934" s="51"/>
      <c r="DH934" s="51"/>
      <c r="DI934" s="51"/>
      <c r="DJ934" s="51"/>
      <c r="DK934" s="51"/>
      <c r="DL934" s="51"/>
      <c r="DM934" s="51"/>
      <c r="DN934" s="51"/>
      <c r="DO934" s="51"/>
      <c r="DP934" s="51"/>
      <c r="DQ934" s="51"/>
      <c r="DR934" s="51"/>
      <c r="DS934" s="51"/>
      <c r="DT934" s="51"/>
      <c r="DU934" s="51"/>
      <c r="DV934" s="51"/>
      <c r="DW934" s="51"/>
      <c r="DX934" s="51"/>
      <c r="DY934" s="51"/>
      <c r="DZ934" s="51"/>
      <c r="EA934" s="51"/>
      <c r="EB934" s="51"/>
      <c r="EC934" s="51"/>
      <c r="ED934" s="51"/>
      <c r="EE934" s="51"/>
      <c r="EF934" s="51"/>
      <c r="EG934" s="51"/>
      <c r="EH934" s="51"/>
      <c r="EI934" s="51"/>
      <c r="EJ934" s="51"/>
      <c r="EK934" s="51"/>
      <c r="EL934" s="51"/>
      <c r="EM934" s="51"/>
      <c r="EN934" s="51"/>
      <c r="EO934" s="51"/>
      <c r="EP934" s="51"/>
      <c r="EQ934" s="51"/>
      <c r="ER934" s="51"/>
      <c r="ES934" s="51"/>
      <c r="ET934" s="51"/>
      <c r="EU934" s="51"/>
      <c r="EV934" s="51"/>
      <c r="EW934" s="51"/>
      <c r="EX934" s="51"/>
      <c r="EY934" s="51"/>
      <c r="EZ934" s="51"/>
      <c r="FA934" s="51"/>
      <c r="FB934" s="51"/>
      <c r="FC934" s="51"/>
      <c r="FD934" s="51"/>
      <c r="FE934" s="51"/>
      <c r="FF934" s="51"/>
      <c r="FG934" s="51"/>
      <c r="FH934" s="51"/>
      <c r="FI934" s="51"/>
      <c r="FJ934" s="51"/>
      <c r="FK934" s="51"/>
      <c r="FL934" s="51"/>
      <c r="FM934" s="51"/>
      <c r="FN934" s="51"/>
      <c r="FO934" s="51"/>
      <c r="FP934" s="51"/>
      <c r="FQ934" s="51"/>
      <c r="FR934" s="51"/>
      <c r="FS934" s="51"/>
      <c r="FT934" s="51"/>
      <c r="FU934" s="51"/>
      <c r="FV934" s="51"/>
      <c r="FW934" s="51"/>
      <c r="FX934" s="51"/>
      <c r="FY934" s="51"/>
      <c r="FZ934" s="51"/>
      <c r="GA934" s="51"/>
      <c r="GB934" s="51"/>
      <c r="GC934" s="51"/>
      <c r="GD934" s="51"/>
      <c r="GE934" s="51"/>
      <c r="GF934" s="51"/>
      <c r="GG934" s="51"/>
      <c r="GH934" s="51"/>
      <c r="GI934" s="51"/>
      <c r="GJ934" s="51"/>
      <c r="GK934" s="51"/>
      <c r="GL934" s="51"/>
      <c r="GM934" s="51"/>
      <c r="GN934" s="51"/>
      <c r="GO934" s="51"/>
      <c r="GP934" s="51"/>
      <c r="GQ934" s="51"/>
      <c r="GR934" s="51"/>
      <c r="GS934" s="51"/>
      <c r="GT934" s="51"/>
      <c r="GU934" s="51"/>
      <c r="GV934" s="51"/>
      <c r="GW934" s="51"/>
      <c r="GX934" s="51"/>
      <c r="GY934" s="51"/>
      <c r="GZ934" s="51"/>
      <c r="HA934" s="51"/>
      <c r="HB934" s="51"/>
      <c r="HC934" s="51"/>
      <c r="HD934" s="51"/>
      <c r="HE934" s="51"/>
      <c r="HF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c r="BZ935" s="51"/>
      <c r="CA935" s="51"/>
      <c r="CB935" s="51"/>
      <c r="CC935" s="51"/>
      <c r="CD935" s="51"/>
      <c r="CE935" s="51"/>
      <c r="CF935" s="51"/>
      <c r="CG935" s="51"/>
      <c r="CH935" s="51"/>
      <c r="CI935" s="51"/>
      <c r="CJ935" s="51"/>
      <c r="CK935" s="51"/>
      <c r="CL935" s="51"/>
      <c r="CM935" s="51"/>
      <c r="CN935" s="51"/>
      <c r="CO935" s="51"/>
      <c r="CP935" s="51"/>
      <c r="CQ935" s="51"/>
      <c r="CR935" s="51"/>
      <c r="CS935" s="51"/>
      <c r="CT935" s="51"/>
      <c r="CU935" s="51"/>
      <c r="CV935" s="51"/>
      <c r="CW935" s="51"/>
      <c r="CX935" s="51"/>
      <c r="CY935" s="51"/>
      <c r="CZ935" s="51"/>
      <c r="DA935" s="51"/>
      <c r="DB935" s="51"/>
      <c r="DC935" s="51"/>
      <c r="DD935" s="51"/>
      <c r="DE935" s="51"/>
      <c r="DF935" s="51"/>
      <c r="DG935" s="51"/>
      <c r="DH935" s="51"/>
      <c r="DI935" s="51"/>
      <c r="DJ935" s="51"/>
      <c r="DK935" s="51"/>
      <c r="DL935" s="51"/>
      <c r="DM935" s="51"/>
      <c r="DN935" s="51"/>
      <c r="DO935" s="51"/>
      <c r="DP935" s="51"/>
      <c r="DQ935" s="51"/>
      <c r="DR935" s="51"/>
      <c r="DS935" s="51"/>
      <c r="DT935" s="51"/>
      <c r="DU935" s="51"/>
      <c r="DV935" s="51"/>
      <c r="DW935" s="51"/>
      <c r="DX935" s="51"/>
      <c r="DY935" s="51"/>
      <c r="DZ935" s="51"/>
      <c r="EA935" s="51"/>
      <c r="EB935" s="51"/>
      <c r="EC935" s="51"/>
      <c r="ED935" s="51"/>
      <c r="EE935" s="51"/>
      <c r="EF935" s="51"/>
      <c r="EG935" s="51"/>
      <c r="EH935" s="51"/>
      <c r="EI935" s="51"/>
      <c r="EJ935" s="51"/>
      <c r="EK935" s="51"/>
      <c r="EL935" s="51"/>
      <c r="EM935" s="51"/>
      <c r="EN935" s="51"/>
      <c r="EO935" s="51"/>
      <c r="EP935" s="51"/>
      <c r="EQ935" s="51"/>
      <c r="ER935" s="51"/>
      <c r="ES935" s="51"/>
      <c r="ET935" s="51"/>
      <c r="EU935" s="51"/>
      <c r="EV935" s="51"/>
      <c r="EW935" s="51"/>
      <c r="EX935" s="51"/>
      <c r="EY935" s="51"/>
      <c r="EZ935" s="51"/>
      <c r="FA935" s="51"/>
      <c r="FB935" s="51"/>
      <c r="FC935" s="51"/>
      <c r="FD935" s="51"/>
      <c r="FE935" s="51"/>
      <c r="FF935" s="51"/>
      <c r="FG935" s="51"/>
      <c r="FH935" s="51"/>
      <c r="FI935" s="51"/>
      <c r="FJ935" s="51"/>
      <c r="FK935" s="51"/>
      <c r="FL935" s="51"/>
      <c r="FM935" s="51"/>
      <c r="FN935" s="51"/>
      <c r="FO935" s="51"/>
      <c r="FP935" s="51"/>
      <c r="FQ935" s="51"/>
      <c r="FR935" s="51"/>
      <c r="FS935" s="51"/>
      <c r="FT935" s="51"/>
      <c r="FU935" s="51"/>
      <c r="FV935" s="51"/>
      <c r="FW935" s="51"/>
      <c r="FX935" s="51"/>
      <c r="FY935" s="51"/>
      <c r="FZ935" s="51"/>
      <c r="GA935" s="51"/>
      <c r="GB935" s="51"/>
      <c r="GC935" s="51"/>
      <c r="GD935" s="51"/>
      <c r="GE935" s="51"/>
      <c r="GF935" s="51"/>
      <c r="GG935" s="51"/>
      <c r="GH935" s="51"/>
      <c r="GI935" s="51"/>
      <c r="GJ935" s="51"/>
      <c r="GK935" s="51"/>
      <c r="GL935" s="51"/>
      <c r="GM935" s="51"/>
      <c r="GN935" s="51"/>
      <c r="GO935" s="51"/>
      <c r="GP935" s="51"/>
      <c r="GQ935" s="51"/>
      <c r="GR935" s="51"/>
      <c r="GS935" s="51"/>
      <c r="GT935" s="51"/>
      <c r="GU935" s="51"/>
      <c r="GV935" s="51"/>
      <c r="GW935" s="51"/>
      <c r="GX935" s="51"/>
      <c r="GY935" s="51"/>
      <c r="GZ935" s="51"/>
      <c r="HA935" s="51"/>
      <c r="HB935" s="51"/>
      <c r="HC935" s="51"/>
      <c r="HD935" s="51"/>
      <c r="HE935" s="51"/>
      <c r="HF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1"/>
      <c r="BZ936" s="51"/>
      <c r="CA936" s="51"/>
      <c r="CB936" s="51"/>
      <c r="CC936" s="51"/>
      <c r="CD936" s="51"/>
      <c r="CE936" s="51"/>
      <c r="CF936" s="51"/>
      <c r="CG936" s="51"/>
      <c r="CH936" s="51"/>
      <c r="CI936" s="51"/>
      <c r="CJ936" s="51"/>
      <c r="CK936" s="51"/>
      <c r="CL936" s="51"/>
      <c r="CM936" s="51"/>
      <c r="CN936" s="51"/>
      <c r="CO936" s="51"/>
      <c r="CP936" s="51"/>
      <c r="CQ936" s="51"/>
      <c r="CR936" s="51"/>
      <c r="CS936" s="51"/>
      <c r="CT936" s="51"/>
      <c r="CU936" s="51"/>
      <c r="CV936" s="51"/>
      <c r="CW936" s="51"/>
      <c r="CX936" s="51"/>
      <c r="CY936" s="51"/>
      <c r="CZ936" s="51"/>
      <c r="DA936" s="51"/>
      <c r="DB936" s="51"/>
      <c r="DC936" s="51"/>
      <c r="DD936" s="51"/>
      <c r="DE936" s="51"/>
      <c r="DF936" s="51"/>
      <c r="DG936" s="51"/>
      <c r="DH936" s="51"/>
      <c r="DI936" s="51"/>
      <c r="DJ936" s="51"/>
      <c r="DK936" s="51"/>
      <c r="DL936" s="51"/>
      <c r="DM936" s="51"/>
      <c r="DN936" s="51"/>
      <c r="DO936" s="51"/>
      <c r="DP936" s="51"/>
      <c r="DQ936" s="51"/>
      <c r="DR936" s="51"/>
      <c r="DS936" s="51"/>
      <c r="DT936" s="51"/>
      <c r="DU936" s="51"/>
      <c r="DV936" s="51"/>
      <c r="DW936" s="51"/>
      <c r="DX936" s="51"/>
      <c r="DY936" s="51"/>
      <c r="DZ936" s="51"/>
      <c r="EA936" s="51"/>
      <c r="EB936" s="51"/>
      <c r="EC936" s="51"/>
      <c r="ED936" s="51"/>
      <c r="EE936" s="51"/>
      <c r="EF936" s="51"/>
      <c r="EG936" s="51"/>
      <c r="EH936" s="51"/>
      <c r="EI936" s="51"/>
      <c r="EJ936" s="51"/>
      <c r="EK936" s="51"/>
      <c r="EL936" s="51"/>
      <c r="EM936" s="51"/>
      <c r="EN936" s="51"/>
      <c r="EO936" s="51"/>
      <c r="EP936" s="51"/>
      <c r="EQ936" s="51"/>
      <c r="ER936" s="51"/>
      <c r="ES936" s="51"/>
      <c r="ET936" s="51"/>
      <c r="EU936" s="51"/>
      <c r="EV936" s="51"/>
      <c r="EW936" s="51"/>
      <c r="EX936" s="51"/>
      <c r="EY936" s="51"/>
      <c r="EZ936" s="51"/>
      <c r="FA936" s="51"/>
      <c r="FB936" s="51"/>
      <c r="FC936" s="51"/>
      <c r="FD936" s="51"/>
      <c r="FE936" s="51"/>
      <c r="FF936" s="51"/>
      <c r="FG936" s="51"/>
      <c r="FH936" s="51"/>
      <c r="FI936" s="51"/>
      <c r="FJ936" s="51"/>
      <c r="FK936" s="51"/>
      <c r="FL936" s="51"/>
      <c r="FM936" s="51"/>
      <c r="FN936" s="51"/>
      <c r="FO936" s="51"/>
      <c r="FP936" s="51"/>
      <c r="FQ936" s="51"/>
      <c r="FR936" s="51"/>
      <c r="FS936" s="51"/>
      <c r="FT936" s="51"/>
      <c r="FU936" s="51"/>
      <c r="FV936" s="51"/>
      <c r="FW936" s="51"/>
      <c r="FX936" s="51"/>
      <c r="FY936" s="51"/>
      <c r="FZ936" s="51"/>
      <c r="GA936" s="51"/>
      <c r="GB936" s="51"/>
      <c r="GC936" s="51"/>
      <c r="GD936" s="51"/>
      <c r="GE936" s="51"/>
      <c r="GF936" s="51"/>
      <c r="GG936" s="51"/>
      <c r="GH936" s="51"/>
      <c r="GI936" s="51"/>
      <c r="GJ936" s="51"/>
      <c r="GK936" s="51"/>
      <c r="GL936" s="51"/>
      <c r="GM936" s="51"/>
      <c r="GN936" s="51"/>
      <c r="GO936" s="51"/>
      <c r="GP936" s="51"/>
      <c r="GQ936" s="51"/>
      <c r="GR936" s="51"/>
      <c r="GS936" s="51"/>
      <c r="GT936" s="51"/>
      <c r="GU936" s="51"/>
      <c r="GV936" s="51"/>
      <c r="GW936" s="51"/>
      <c r="GX936" s="51"/>
      <c r="GY936" s="51"/>
      <c r="GZ936" s="51"/>
      <c r="HA936" s="51"/>
      <c r="HB936" s="51"/>
      <c r="HC936" s="51"/>
      <c r="HD936" s="51"/>
      <c r="HE936" s="51"/>
      <c r="HF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1"/>
      <c r="BZ937" s="51"/>
      <c r="CA937" s="51"/>
      <c r="CB937" s="51"/>
      <c r="CC937" s="51"/>
      <c r="CD937" s="51"/>
      <c r="CE937" s="51"/>
      <c r="CF937" s="51"/>
      <c r="CG937" s="51"/>
      <c r="CH937" s="51"/>
      <c r="CI937" s="51"/>
      <c r="CJ937" s="51"/>
      <c r="CK937" s="51"/>
      <c r="CL937" s="51"/>
      <c r="CM937" s="51"/>
      <c r="CN937" s="51"/>
      <c r="CO937" s="51"/>
      <c r="CP937" s="51"/>
      <c r="CQ937" s="51"/>
      <c r="CR937" s="51"/>
      <c r="CS937" s="51"/>
      <c r="CT937" s="51"/>
      <c r="CU937" s="51"/>
      <c r="CV937" s="51"/>
      <c r="CW937" s="51"/>
      <c r="CX937" s="51"/>
      <c r="CY937" s="51"/>
      <c r="CZ937" s="51"/>
      <c r="DA937" s="51"/>
      <c r="DB937" s="51"/>
      <c r="DC937" s="51"/>
      <c r="DD937" s="51"/>
      <c r="DE937" s="51"/>
      <c r="DF937" s="51"/>
      <c r="DG937" s="51"/>
      <c r="DH937" s="51"/>
      <c r="DI937" s="51"/>
      <c r="DJ937" s="51"/>
      <c r="DK937" s="51"/>
      <c r="DL937" s="51"/>
      <c r="DM937" s="51"/>
      <c r="DN937" s="51"/>
      <c r="DO937" s="51"/>
      <c r="DP937" s="51"/>
      <c r="DQ937" s="51"/>
      <c r="DR937" s="51"/>
      <c r="DS937" s="51"/>
      <c r="DT937" s="51"/>
      <c r="DU937" s="51"/>
      <c r="DV937" s="51"/>
      <c r="DW937" s="51"/>
      <c r="DX937" s="51"/>
      <c r="DY937" s="51"/>
      <c r="DZ937" s="51"/>
      <c r="EA937" s="51"/>
      <c r="EB937" s="51"/>
      <c r="EC937" s="51"/>
      <c r="ED937" s="51"/>
      <c r="EE937" s="51"/>
      <c r="EF937" s="51"/>
      <c r="EG937" s="51"/>
      <c r="EH937" s="51"/>
      <c r="EI937" s="51"/>
      <c r="EJ937" s="51"/>
      <c r="EK937" s="51"/>
      <c r="EL937" s="51"/>
      <c r="EM937" s="51"/>
      <c r="EN937" s="51"/>
      <c r="EO937" s="51"/>
      <c r="EP937" s="51"/>
      <c r="EQ937" s="51"/>
      <c r="ER937" s="51"/>
      <c r="ES937" s="51"/>
      <c r="ET937" s="51"/>
      <c r="EU937" s="51"/>
      <c r="EV937" s="51"/>
      <c r="EW937" s="51"/>
      <c r="EX937" s="51"/>
      <c r="EY937" s="51"/>
      <c r="EZ937" s="51"/>
      <c r="FA937" s="51"/>
      <c r="FB937" s="51"/>
      <c r="FC937" s="51"/>
      <c r="FD937" s="51"/>
      <c r="FE937" s="51"/>
      <c r="FF937" s="51"/>
      <c r="FG937" s="51"/>
      <c r="FH937" s="51"/>
      <c r="FI937" s="51"/>
      <c r="FJ937" s="51"/>
      <c r="FK937" s="51"/>
      <c r="FL937" s="51"/>
      <c r="FM937" s="51"/>
      <c r="FN937" s="51"/>
      <c r="FO937" s="51"/>
      <c r="FP937" s="51"/>
      <c r="FQ937" s="51"/>
      <c r="FR937" s="51"/>
      <c r="FS937" s="51"/>
      <c r="FT937" s="51"/>
      <c r="FU937" s="51"/>
      <c r="FV937" s="51"/>
      <c r="FW937" s="51"/>
      <c r="FX937" s="51"/>
      <c r="FY937" s="51"/>
      <c r="FZ937" s="51"/>
      <c r="GA937" s="51"/>
      <c r="GB937" s="51"/>
      <c r="GC937" s="51"/>
      <c r="GD937" s="51"/>
      <c r="GE937" s="51"/>
      <c r="GF937" s="51"/>
      <c r="GG937" s="51"/>
      <c r="GH937" s="51"/>
      <c r="GI937" s="51"/>
      <c r="GJ937" s="51"/>
      <c r="GK937" s="51"/>
      <c r="GL937" s="51"/>
      <c r="GM937" s="51"/>
      <c r="GN937" s="51"/>
      <c r="GO937" s="51"/>
      <c r="GP937" s="51"/>
      <c r="GQ937" s="51"/>
      <c r="GR937" s="51"/>
      <c r="GS937" s="51"/>
      <c r="GT937" s="51"/>
      <c r="GU937" s="51"/>
      <c r="GV937" s="51"/>
      <c r="GW937" s="51"/>
      <c r="GX937" s="51"/>
      <c r="GY937" s="51"/>
      <c r="GZ937" s="51"/>
      <c r="HA937" s="51"/>
      <c r="HB937" s="51"/>
      <c r="HC937" s="51"/>
      <c r="HD937" s="51"/>
      <c r="HE937" s="51"/>
      <c r="HF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1"/>
      <c r="BZ938" s="51"/>
      <c r="CA938" s="51"/>
      <c r="CB938" s="51"/>
      <c r="CC938" s="51"/>
      <c r="CD938" s="51"/>
      <c r="CE938" s="51"/>
      <c r="CF938" s="51"/>
      <c r="CG938" s="51"/>
      <c r="CH938" s="51"/>
      <c r="CI938" s="51"/>
      <c r="CJ938" s="51"/>
      <c r="CK938" s="51"/>
      <c r="CL938" s="51"/>
      <c r="CM938" s="51"/>
      <c r="CN938" s="51"/>
      <c r="CO938" s="51"/>
      <c r="CP938" s="51"/>
      <c r="CQ938" s="51"/>
      <c r="CR938" s="51"/>
      <c r="CS938" s="51"/>
      <c r="CT938" s="51"/>
      <c r="CU938" s="51"/>
      <c r="CV938" s="51"/>
      <c r="CW938" s="51"/>
      <c r="CX938" s="51"/>
      <c r="CY938" s="51"/>
      <c r="CZ938" s="51"/>
      <c r="DA938" s="51"/>
      <c r="DB938" s="51"/>
      <c r="DC938" s="51"/>
      <c r="DD938" s="51"/>
      <c r="DE938" s="51"/>
      <c r="DF938" s="51"/>
      <c r="DG938" s="51"/>
      <c r="DH938" s="51"/>
      <c r="DI938" s="51"/>
      <c r="DJ938" s="51"/>
      <c r="DK938" s="51"/>
      <c r="DL938" s="51"/>
      <c r="DM938" s="51"/>
      <c r="DN938" s="51"/>
      <c r="DO938" s="51"/>
      <c r="DP938" s="51"/>
      <c r="DQ938" s="51"/>
      <c r="DR938" s="51"/>
      <c r="DS938" s="51"/>
      <c r="DT938" s="51"/>
      <c r="DU938" s="51"/>
      <c r="DV938" s="51"/>
      <c r="DW938" s="51"/>
      <c r="DX938" s="51"/>
      <c r="DY938" s="51"/>
      <c r="DZ938" s="51"/>
      <c r="EA938" s="51"/>
      <c r="EB938" s="51"/>
      <c r="EC938" s="51"/>
      <c r="ED938" s="51"/>
      <c r="EE938" s="51"/>
      <c r="EF938" s="51"/>
      <c r="EG938" s="51"/>
      <c r="EH938" s="51"/>
      <c r="EI938" s="51"/>
      <c r="EJ938" s="51"/>
      <c r="EK938" s="51"/>
      <c r="EL938" s="51"/>
      <c r="EM938" s="51"/>
      <c r="EN938" s="51"/>
      <c r="EO938" s="51"/>
      <c r="EP938" s="51"/>
      <c r="EQ938" s="51"/>
      <c r="ER938" s="51"/>
      <c r="ES938" s="51"/>
      <c r="ET938" s="51"/>
      <c r="EU938" s="51"/>
      <c r="EV938" s="51"/>
      <c r="EW938" s="51"/>
      <c r="EX938" s="51"/>
      <c r="EY938" s="51"/>
      <c r="EZ938" s="51"/>
      <c r="FA938" s="51"/>
      <c r="FB938" s="51"/>
      <c r="FC938" s="51"/>
      <c r="FD938" s="51"/>
      <c r="FE938" s="51"/>
      <c r="FF938" s="51"/>
      <c r="FG938" s="51"/>
      <c r="FH938" s="51"/>
      <c r="FI938" s="51"/>
      <c r="FJ938" s="51"/>
      <c r="FK938" s="51"/>
      <c r="FL938" s="51"/>
      <c r="FM938" s="51"/>
      <c r="FN938" s="51"/>
      <c r="FO938" s="51"/>
      <c r="FP938" s="51"/>
      <c r="FQ938" s="51"/>
      <c r="FR938" s="51"/>
      <c r="FS938" s="51"/>
      <c r="FT938" s="51"/>
      <c r="FU938" s="51"/>
      <c r="FV938" s="51"/>
      <c r="FW938" s="51"/>
      <c r="FX938" s="51"/>
      <c r="FY938" s="51"/>
      <c r="FZ938" s="51"/>
      <c r="GA938" s="51"/>
      <c r="GB938" s="51"/>
      <c r="GC938" s="51"/>
      <c r="GD938" s="51"/>
      <c r="GE938" s="51"/>
      <c r="GF938" s="51"/>
      <c r="GG938" s="51"/>
      <c r="GH938" s="51"/>
      <c r="GI938" s="51"/>
      <c r="GJ938" s="51"/>
      <c r="GK938" s="51"/>
      <c r="GL938" s="51"/>
      <c r="GM938" s="51"/>
      <c r="GN938" s="51"/>
      <c r="GO938" s="51"/>
      <c r="GP938" s="51"/>
      <c r="GQ938" s="51"/>
      <c r="GR938" s="51"/>
      <c r="GS938" s="51"/>
      <c r="GT938" s="51"/>
      <c r="GU938" s="51"/>
      <c r="GV938" s="51"/>
      <c r="GW938" s="51"/>
      <c r="GX938" s="51"/>
      <c r="GY938" s="51"/>
      <c r="GZ938" s="51"/>
      <c r="HA938" s="51"/>
      <c r="HB938" s="51"/>
      <c r="HC938" s="51"/>
      <c r="HD938" s="51"/>
      <c r="HE938" s="51"/>
      <c r="HF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1"/>
      <c r="BZ939" s="51"/>
      <c r="CA939" s="51"/>
      <c r="CB939" s="51"/>
      <c r="CC939" s="51"/>
      <c r="CD939" s="51"/>
      <c r="CE939" s="51"/>
      <c r="CF939" s="51"/>
      <c r="CG939" s="51"/>
      <c r="CH939" s="51"/>
      <c r="CI939" s="51"/>
      <c r="CJ939" s="51"/>
      <c r="CK939" s="51"/>
      <c r="CL939" s="51"/>
      <c r="CM939" s="51"/>
      <c r="CN939" s="51"/>
      <c r="CO939" s="51"/>
      <c r="CP939" s="51"/>
      <c r="CQ939" s="51"/>
      <c r="CR939" s="51"/>
      <c r="CS939" s="51"/>
      <c r="CT939" s="51"/>
      <c r="CU939" s="51"/>
      <c r="CV939" s="51"/>
      <c r="CW939" s="51"/>
      <c r="CX939" s="51"/>
      <c r="CY939" s="51"/>
      <c r="CZ939" s="51"/>
      <c r="DA939" s="51"/>
      <c r="DB939" s="51"/>
      <c r="DC939" s="51"/>
      <c r="DD939" s="51"/>
      <c r="DE939" s="51"/>
      <c r="DF939" s="51"/>
      <c r="DG939" s="51"/>
      <c r="DH939" s="51"/>
      <c r="DI939" s="51"/>
      <c r="DJ939" s="51"/>
      <c r="DK939" s="51"/>
      <c r="DL939" s="51"/>
      <c r="DM939" s="51"/>
      <c r="DN939" s="51"/>
      <c r="DO939" s="51"/>
      <c r="DP939" s="51"/>
      <c r="DQ939" s="51"/>
      <c r="DR939" s="51"/>
      <c r="DS939" s="51"/>
      <c r="DT939" s="51"/>
      <c r="DU939" s="51"/>
      <c r="DV939" s="51"/>
      <c r="DW939" s="51"/>
      <c r="DX939" s="51"/>
      <c r="DY939" s="51"/>
      <c r="DZ939" s="51"/>
      <c r="EA939" s="51"/>
      <c r="EB939" s="51"/>
      <c r="EC939" s="51"/>
      <c r="ED939" s="51"/>
      <c r="EE939" s="51"/>
      <c r="EF939" s="51"/>
      <c r="EG939" s="51"/>
      <c r="EH939" s="51"/>
      <c r="EI939" s="51"/>
      <c r="EJ939" s="51"/>
      <c r="EK939" s="51"/>
      <c r="EL939" s="51"/>
      <c r="EM939" s="51"/>
      <c r="EN939" s="51"/>
      <c r="EO939" s="51"/>
      <c r="EP939" s="51"/>
      <c r="EQ939" s="51"/>
      <c r="ER939" s="51"/>
      <c r="ES939" s="51"/>
      <c r="ET939" s="51"/>
      <c r="EU939" s="51"/>
      <c r="EV939" s="51"/>
      <c r="EW939" s="51"/>
      <c r="EX939" s="51"/>
      <c r="EY939" s="51"/>
      <c r="EZ939" s="51"/>
      <c r="FA939" s="51"/>
      <c r="FB939" s="51"/>
      <c r="FC939" s="51"/>
      <c r="FD939" s="51"/>
      <c r="FE939" s="51"/>
      <c r="FF939" s="51"/>
      <c r="FG939" s="51"/>
      <c r="FH939" s="51"/>
      <c r="FI939" s="51"/>
      <c r="FJ939" s="51"/>
      <c r="FK939" s="51"/>
      <c r="FL939" s="51"/>
      <c r="FM939" s="51"/>
      <c r="FN939" s="51"/>
      <c r="FO939" s="51"/>
      <c r="FP939" s="51"/>
      <c r="FQ939" s="51"/>
      <c r="FR939" s="51"/>
      <c r="FS939" s="51"/>
      <c r="FT939" s="51"/>
      <c r="FU939" s="51"/>
      <c r="FV939" s="51"/>
      <c r="FW939" s="51"/>
      <c r="FX939" s="51"/>
      <c r="FY939" s="51"/>
      <c r="FZ939" s="51"/>
      <c r="GA939" s="51"/>
      <c r="GB939" s="51"/>
      <c r="GC939" s="51"/>
      <c r="GD939" s="51"/>
      <c r="GE939" s="51"/>
      <c r="GF939" s="51"/>
      <c r="GG939" s="51"/>
      <c r="GH939" s="51"/>
      <c r="GI939" s="51"/>
      <c r="GJ939" s="51"/>
      <c r="GK939" s="51"/>
      <c r="GL939" s="51"/>
      <c r="GM939" s="51"/>
      <c r="GN939" s="51"/>
      <c r="GO939" s="51"/>
      <c r="GP939" s="51"/>
      <c r="GQ939" s="51"/>
      <c r="GR939" s="51"/>
      <c r="GS939" s="51"/>
      <c r="GT939" s="51"/>
      <c r="GU939" s="51"/>
      <c r="GV939" s="51"/>
      <c r="GW939" s="51"/>
      <c r="GX939" s="51"/>
      <c r="GY939" s="51"/>
      <c r="GZ939" s="51"/>
      <c r="HA939" s="51"/>
      <c r="HB939" s="51"/>
      <c r="HC939" s="51"/>
      <c r="HD939" s="51"/>
      <c r="HE939" s="51"/>
      <c r="HF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1"/>
      <c r="BZ940" s="51"/>
      <c r="CA940" s="51"/>
      <c r="CB940" s="51"/>
      <c r="CC940" s="51"/>
      <c r="CD940" s="51"/>
      <c r="CE940" s="51"/>
      <c r="CF940" s="51"/>
      <c r="CG940" s="51"/>
      <c r="CH940" s="51"/>
      <c r="CI940" s="51"/>
      <c r="CJ940" s="51"/>
      <c r="CK940" s="51"/>
      <c r="CL940" s="51"/>
      <c r="CM940" s="51"/>
      <c r="CN940" s="51"/>
      <c r="CO940" s="51"/>
      <c r="CP940" s="51"/>
      <c r="CQ940" s="51"/>
      <c r="CR940" s="51"/>
      <c r="CS940" s="51"/>
      <c r="CT940" s="51"/>
      <c r="CU940" s="51"/>
      <c r="CV940" s="51"/>
      <c r="CW940" s="51"/>
      <c r="CX940" s="51"/>
      <c r="CY940" s="51"/>
      <c r="CZ940" s="51"/>
      <c r="DA940" s="51"/>
      <c r="DB940" s="51"/>
      <c r="DC940" s="51"/>
      <c r="DD940" s="51"/>
      <c r="DE940" s="51"/>
      <c r="DF940" s="51"/>
      <c r="DG940" s="51"/>
      <c r="DH940" s="51"/>
      <c r="DI940" s="51"/>
      <c r="DJ940" s="51"/>
      <c r="DK940" s="51"/>
      <c r="DL940" s="51"/>
      <c r="DM940" s="51"/>
      <c r="DN940" s="51"/>
      <c r="DO940" s="51"/>
      <c r="DP940" s="51"/>
      <c r="DQ940" s="51"/>
      <c r="DR940" s="51"/>
      <c r="DS940" s="51"/>
      <c r="DT940" s="51"/>
      <c r="DU940" s="51"/>
      <c r="DV940" s="51"/>
      <c r="DW940" s="51"/>
      <c r="DX940" s="51"/>
      <c r="DY940" s="51"/>
      <c r="DZ940" s="51"/>
      <c r="EA940" s="51"/>
      <c r="EB940" s="51"/>
      <c r="EC940" s="51"/>
      <c r="ED940" s="51"/>
      <c r="EE940" s="51"/>
      <c r="EF940" s="51"/>
      <c r="EG940" s="51"/>
      <c r="EH940" s="51"/>
      <c r="EI940" s="51"/>
      <c r="EJ940" s="51"/>
      <c r="EK940" s="51"/>
      <c r="EL940" s="51"/>
      <c r="EM940" s="51"/>
      <c r="EN940" s="51"/>
      <c r="EO940" s="51"/>
      <c r="EP940" s="51"/>
      <c r="EQ940" s="51"/>
      <c r="ER940" s="51"/>
      <c r="ES940" s="51"/>
      <c r="ET940" s="51"/>
      <c r="EU940" s="51"/>
      <c r="EV940" s="51"/>
      <c r="EW940" s="51"/>
      <c r="EX940" s="51"/>
      <c r="EY940" s="51"/>
      <c r="EZ940" s="51"/>
      <c r="FA940" s="51"/>
      <c r="FB940" s="51"/>
      <c r="FC940" s="51"/>
      <c r="FD940" s="51"/>
      <c r="FE940" s="51"/>
      <c r="FF940" s="51"/>
      <c r="FG940" s="51"/>
      <c r="FH940" s="51"/>
      <c r="FI940" s="51"/>
      <c r="FJ940" s="51"/>
      <c r="FK940" s="51"/>
      <c r="FL940" s="51"/>
      <c r="FM940" s="51"/>
      <c r="FN940" s="51"/>
      <c r="FO940" s="51"/>
      <c r="FP940" s="51"/>
      <c r="FQ940" s="51"/>
      <c r="FR940" s="51"/>
      <c r="FS940" s="51"/>
      <c r="FT940" s="51"/>
      <c r="FU940" s="51"/>
      <c r="FV940" s="51"/>
      <c r="FW940" s="51"/>
      <c r="FX940" s="51"/>
      <c r="FY940" s="51"/>
      <c r="FZ940" s="51"/>
      <c r="GA940" s="51"/>
      <c r="GB940" s="51"/>
      <c r="GC940" s="51"/>
      <c r="GD940" s="51"/>
      <c r="GE940" s="51"/>
      <c r="GF940" s="51"/>
      <c r="GG940" s="51"/>
      <c r="GH940" s="51"/>
      <c r="GI940" s="51"/>
      <c r="GJ940" s="51"/>
      <c r="GK940" s="51"/>
      <c r="GL940" s="51"/>
      <c r="GM940" s="51"/>
      <c r="GN940" s="51"/>
      <c r="GO940" s="51"/>
      <c r="GP940" s="51"/>
      <c r="GQ940" s="51"/>
      <c r="GR940" s="51"/>
      <c r="GS940" s="51"/>
      <c r="GT940" s="51"/>
      <c r="GU940" s="51"/>
      <c r="GV940" s="51"/>
      <c r="GW940" s="51"/>
      <c r="GX940" s="51"/>
      <c r="GY940" s="51"/>
      <c r="GZ940" s="51"/>
      <c r="HA940" s="51"/>
      <c r="HB940" s="51"/>
      <c r="HC940" s="51"/>
      <c r="HD940" s="51"/>
      <c r="HE940" s="51"/>
      <c r="HF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1"/>
      <c r="BZ941" s="51"/>
      <c r="CA941" s="51"/>
      <c r="CB941" s="51"/>
      <c r="CC941" s="51"/>
      <c r="CD941" s="51"/>
      <c r="CE941" s="51"/>
      <c r="CF941" s="51"/>
      <c r="CG941" s="51"/>
      <c r="CH941" s="51"/>
      <c r="CI941" s="51"/>
      <c r="CJ941" s="51"/>
      <c r="CK941" s="51"/>
      <c r="CL941" s="51"/>
      <c r="CM941" s="51"/>
      <c r="CN941" s="51"/>
      <c r="CO941" s="51"/>
      <c r="CP941" s="51"/>
      <c r="CQ941" s="51"/>
      <c r="CR941" s="51"/>
      <c r="CS941" s="51"/>
      <c r="CT941" s="51"/>
      <c r="CU941" s="51"/>
      <c r="CV941" s="51"/>
      <c r="CW941" s="51"/>
      <c r="CX941" s="51"/>
      <c r="CY941" s="51"/>
      <c r="CZ941" s="51"/>
      <c r="DA941" s="51"/>
      <c r="DB941" s="51"/>
      <c r="DC941" s="51"/>
      <c r="DD941" s="51"/>
      <c r="DE941" s="51"/>
      <c r="DF941" s="51"/>
      <c r="DG941" s="51"/>
      <c r="DH941" s="51"/>
      <c r="DI941" s="51"/>
      <c r="DJ941" s="51"/>
      <c r="DK941" s="51"/>
      <c r="DL941" s="51"/>
      <c r="DM941" s="51"/>
      <c r="DN941" s="51"/>
      <c r="DO941" s="51"/>
      <c r="DP941" s="51"/>
      <c r="DQ941" s="51"/>
      <c r="DR941" s="51"/>
      <c r="DS941" s="51"/>
      <c r="DT941" s="51"/>
      <c r="DU941" s="51"/>
      <c r="DV941" s="51"/>
      <c r="DW941" s="51"/>
      <c r="DX941" s="51"/>
      <c r="DY941" s="51"/>
      <c r="DZ941" s="51"/>
      <c r="EA941" s="51"/>
      <c r="EB941" s="51"/>
      <c r="EC941" s="51"/>
      <c r="ED941" s="51"/>
      <c r="EE941" s="51"/>
      <c r="EF941" s="51"/>
      <c r="EG941" s="51"/>
      <c r="EH941" s="51"/>
      <c r="EI941" s="51"/>
      <c r="EJ941" s="51"/>
      <c r="EK941" s="51"/>
      <c r="EL941" s="51"/>
      <c r="EM941" s="51"/>
      <c r="EN941" s="51"/>
      <c r="EO941" s="51"/>
      <c r="EP941" s="51"/>
      <c r="EQ941" s="51"/>
      <c r="ER941" s="51"/>
      <c r="ES941" s="51"/>
      <c r="ET941" s="51"/>
      <c r="EU941" s="51"/>
      <c r="EV941" s="51"/>
      <c r="EW941" s="51"/>
      <c r="EX941" s="51"/>
      <c r="EY941" s="51"/>
      <c r="EZ941" s="51"/>
      <c r="FA941" s="51"/>
      <c r="FB941" s="51"/>
      <c r="FC941" s="51"/>
      <c r="FD941" s="51"/>
      <c r="FE941" s="51"/>
      <c r="FF941" s="51"/>
      <c r="FG941" s="51"/>
      <c r="FH941" s="51"/>
      <c r="FI941" s="51"/>
      <c r="FJ941" s="51"/>
      <c r="FK941" s="51"/>
      <c r="FL941" s="51"/>
      <c r="FM941" s="51"/>
      <c r="FN941" s="51"/>
      <c r="FO941" s="51"/>
      <c r="FP941" s="51"/>
      <c r="FQ941" s="51"/>
      <c r="FR941" s="51"/>
      <c r="FS941" s="51"/>
      <c r="FT941" s="51"/>
      <c r="FU941" s="51"/>
      <c r="FV941" s="51"/>
      <c r="FW941" s="51"/>
      <c r="FX941" s="51"/>
      <c r="FY941" s="51"/>
      <c r="FZ941" s="51"/>
      <c r="GA941" s="51"/>
      <c r="GB941" s="51"/>
      <c r="GC941" s="51"/>
      <c r="GD941" s="51"/>
      <c r="GE941" s="51"/>
      <c r="GF941" s="51"/>
      <c r="GG941" s="51"/>
      <c r="GH941" s="51"/>
      <c r="GI941" s="51"/>
      <c r="GJ941" s="51"/>
      <c r="GK941" s="51"/>
      <c r="GL941" s="51"/>
      <c r="GM941" s="51"/>
      <c r="GN941" s="51"/>
      <c r="GO941" s="51"/>
      <c r="GP941" s="51"/>
      <c r="GQ941" s="51"/>
      <c r="GR941" s="51"/>
      <c r="GS941" s="51"/>
      <c r="GT941" s="51"/>
      <c r="GU941" s="51"/>
      <c r="GV941" s="51"/>
      <c r="GW941" s="51"/>
      <c r="GX941" s="51"/>
      <c r="GY941" s="51"/>
      <c r="GZ941" s="51"/>
      <c r="HA941" s="51"/>
      <c r="HB941" s="51"/>
      <c r="HC941" s="51"/>
      <c r="HD941" s="51"/>
      <c r="HE941" s="51"/>
      <c r="HF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1"/>
      <c r="BZ942" s="51"/>
      <c r="CA942" s="51"/>
      <c r="CB942" s="51"/>
      <c r="CC942" s="51"/>
      <c r="CD942" s="51"/>
      <c r="CE942" s="51"/>
      <c r="CF942" s="51"/>
      <c r="CG942" s="51"/>
      <c r="CH942" s="51"/>
      <c r="CI942" s="51"/>
      <c r="CJ942" s="51"/>
      <c r="CK942" s="51"/>
      <c r="CL942" s="51"/>
      <c r="CM942" s="51"/>
      <c r="CN942" s="51"/>
      <c r="CO942" s="51"/>
      <c r="CP942" s="51"/>
      <c r="CQ942" s="51"/>
      <c r="CR942" s="51"/>
      <c r="CS942" s="51"/>
      <c r="CT942" s="51"/>
      <c r="CU942" s="51"/>
      <c r="CV942" s="51"/>
      <c r="CW942" s="51"/>
      <c r="CX942" s="51"/>
      <c r="CY942" s="51"/>
      <c r="CZ942" s="51"/>
      <c r="DA942" s="51"/>
      <c r="DB942" s="51"/>
      <c r="DC942" s="51"/>
      <c r="DD942" s="51"/>
      <c r="DE942" s="51"/>
      <c r="DF942" s="51"/>
      <c r="DG942" s="51"/>
      <c r="DH942" s="51"/>
      <c r="DI942" s="51"/>
      <c r="DJ942" s="51"/>
      <c r="DK942" s="51"/>
      <c r="DL942" s="51"/>
      <c r="DM942" s="51"/>
      <c r="DN942" s="51"/>
      <c r="DO942" s="51"/>
      <c r="DP942" s="51"/>
      <c r="DQ942" s="51"/>
      <c r="DR942" s="51"/>
      <c r="DS942" s="51"/>
      <c r="DT942" s="51"/>
      <c r="DU942" s="51"/>
      <c r="DV942" s="51"/>
      <c r="DW942" s="51"/>
      <c r="DX942" s="51"/>
      <c r="DY942" s="51"/>
      <c r="DZ942" s="51"/>
      <c r="EA942" s="51"/>
      <c r="EB942" s="51"/>
      <c r="EC942" s="51"/>
      <c r="ED942" s="51"/>
      <c r="EE942" s="51"/>
      <c r="EF942" s="51"/>
      <c r="EG942" s="51"/>
      <c r="EH942" s="51"/>
      <c r="EI942" s="51"/>
      <c r="EJ942" s="51"/>
      <c r="EK942" s="51"/>
      <c r="EL942" s="51"/>
      <c r="EM942" s="51"/>
      <c r="EN942" s="51"/>
      <c r="EO942" s="51"/>
      <c r="EP942" s="51"/>
      <c r="EQ942" s="51"/>
      <c r="ER942" s="51"/>
      <c r="ES942" s="51"/>
      <c r="ET942" s="51"/>
      <c r="EU942" s="51"/>
      <c r="EV942" s="51"/>
      <c r="EW942" s="51"/>
      <c r="EX942" s="51"/>
      <c r="EY942" s="51"/>
      <c r="EZ942" s="51"/>
      <c r="FA942" s="51"/>
      <c r="FB942" s="51"/>
      <c r="FC942" s="51"/>
      <c r="FD942" s="51"/>
      <c r="FE942" s="51"/>
      <c r="FF942" s="51"/>
      <c r="FG942" s="51"/>
      <c r="FH942" s="51"/>
      <c r="FI942" s="51"/>
      <c r="FJ942" s="51"/>
      <c r="FK942" s="51"/>
      <c r="FL942" s="51"/>
      <c r="FM942" s="51"/>
      <c r="FN942" s="51"/>
      <c r="FO942" s="51"/>
      <c r="FP942" s="51"/>
      <c r="FQ942" s="51"/>
      <c r="FR942" s="51"/>
      <c r="FS942" s="51"/>
      <c r="FT942" s="51"/>
      <c r="FU942" s="51"/>
      <c r="FV942" s="51"/>
      <c r="FW942" s="51"/>
      <c r="FX942" s="51"/>
      <c r="FY942" s="51"/>
      <c r="FZ942" s="51"/>
      <c r="GA942" s="51"/>
      <c r="GB942" s="51"/>
      <c r="GC942" s="51"/>
      <c r="GD942" s="51"/>
      <c r="GE942" s="51"/>
      <c r="GF942" s="51"/>
      <c r="GG942" s="51"/>
      <c r="GH942" s="51"/>
      <c r="GI942" s="51"/>
      <c r="GJ942" s="51"/>
      <c r="GK942" s="51"/>
      <c r="GL942" s="51"/>
      <c r="GM942" s="51"/>
      <c r="GN942" s="51"/>
      <c r="GO942" s="51"/>
      <c r="GP942" s="51"/>
      <c r="GQ942" s="51"/>
      <c r="GR942" s="51"/>
      <c r="GS942" s="51"/>
      <c r="GT942" s="51"/>
      <c r="GU942" s="51"/>
      <c r="GV942" s="51"/>
      <c r="GW942" s="51"/>
      <c r="GX942" s="51"/>
      <c r="GY942" s="51"/>
      <c r="GZ942" s="51"/>
      <c r="HA942" s="51"/>
      <c r="HB942" s="51"/>
      <c r="HC942" s="51"/>
      <c r="HD942" s="51"/>
      <c r="HE942" s="51"/>
      <c r="HF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1"/>
      <c r="BZ943" s="51"/>
      <c r="CA943" s="51"/>
      <c r="CB943" s="51"/>
      <c r="CC943" s="51"/>
      <c r="CD943" s="51"/>
      <c r="CE943" s="51"/>
      <c r="CF943" s="51"/>
      <c r="CG943" s="51"/>
      <c r="CH943" s="51"/>
      <c r="CI943" s="51"/>
      <c r="CJ943" s="51"/>
      <c r="CK943" s="51"/>
      <c r="CL943" s="51"/>
      <c r="CM943" s="51"/>
      <c r="CN943" s="51"/>
      <c r="CO943" s="51"/>
      <c r="CP943" s="51"/>
      <c r="CQ943" s="51"/>
      <c r="CR943" s="51"/>
      <c r="CS943" s="51"/>
      <c r="CT943" s="51"/>
      <c r="CU943" s="51"/>
      <c r="CV943" s="51"/>
      <c r="CW943" s="51"/>
      <c r="CX943" s="51"/>
      <c r="CY943" s="51"/>
      <c r="CZ943" s="51"/>
      <c r="DA943" s="51"/>
      <c r="DB943" s="51"/>
      <c r="DC943" s="51"/>
      <c r="DD943" s="51"/>
      <c r="DE943" s="51"/>
      <c r="DF943" s="51"/>
      <c r="DG943" s="51"/>
      <c r="DH943" s="51"/>
      <c r="DI943" s="51"/>
      <c r="DJ943" s="51"/>
      <c r="DK943" s="51"/>
      <c r="DL943" s="51"/>
      <c r="DM943" s="51"/>
      <c r="DN943" s="51"/>
      <c r="DO943" s="51"/>
      <c r="DP943" s="51"/>
      <c r="DQ943" s="51"/>
      <c r="DR943" s="51"/>
      <c r="DS943" s="51"/>
      <c r="DT943" s="51"/>
      <c r="DU943" s="51"/>
      <c r="DV943" s="51"/>
      <c r="DW943" s="51"/>
      <c r="DX943" s="51"/>
      <c r="DY943" s="51"/>
      <c r="DZ943" s="51"/>
      <c r="EA943" s="51"/>
      <c r="EB943" s="51"/>
      <c r="EC943" s="51"/>
      <c r="ED943" s="51"/>
      <c r="EE943" s="51"/>
      <c r="EF943" s="51"/>
      <c r="EG943" s="51"/>
      <c r="EH943" s="51"/>
      <c r="EI943" s="51"/>
      <c r="EJ943" s="51"/>
      <c r="EK943" s="51"/>
      <c r="EL943" s="51"/>
      <c r="EM943" s="51"/>
      <c r="EN943" s="51"/>
      <c r="EO943" s="51"/>
      <c r="EP943" s="51"/>
      <c r="EQ943" s="51"/>
      <c r="ER943" s="51"/>
      <c r="ES943" s="51"/>
      <c r="ET943" s="51"/>
      <c r="EU943" s="51"/>
      <c r="EV943" s="51"/>
      <c r="EW943" s="51"/>
      <c r="EX943" s="51"/>
      <c r="EY943" s="51"/>
      <c r="EZ943" s="51"/>
      <c r="FA943" s="51"/>
      <c r="FB943" s="51"/>
      <c r="FC943" s="51"/>
      <c r="FD943" s="51"/>
      <c r="FE943" s="51"/>
      <c r="FF943" s="51"/>
      <c r="FG943" s="51"/>
      <c r="FH943" s="51"/>
      <c r="FI943" s="51"/>
      <c r="FJ943" s="51"/>
      <c r="FK943" s="51"/>
      <c r="FL943" s="51"/>
      <c r="FM943" s="51"/>
      <c r="FN943" s="51"/>
      <c r="FO943" s="51"/>
      <c r="FP943" s="51"/>
      <c r="FQ943" s="51"/>
      <c r="FR943" s="51"/>
      <c r="FS943" s="51"/>
      <c r="FT943" s="51"/>
      <c r="FU943" s="51"/>
      <c r="FV943" s="51"/>
      <c r="FW943" s="51"/>
      <c r="FX943" s="51"/>
      <c r="FY943" s="51"/>
      <c r="FZ943" s="51"/>
      <c r="GA943" s="51"/>
      <c r="GB943" s="51"/>
      <c r="GC943" s="51"/>
      <c r="GD943" s="51"/>
      <c r="GE943" s="51"/>
      <c r="GF943" s="51"/>
      <c r="GG943" s="51"/>
      <c r="GH943" s="51"/>
      <c r="GI943" s="51"/>
      <c r="GJ943" s="51"/>
      <c r="GK943" s="51"/>
      <c r="GL943" s="51"/>
      <c r="GM943" s="51"/>
      <c r="GN943" s="51"/>
      <c r="GO943" s="51"/>
      <c r="GP943" s="51"/>
      <c r="GQ943" s="51"/>
      <c r="GR943" s="51"/>
      <c r="GS943" s="51"/>
      <c r="GT943" s="51"/>
      <c r="GU943" s="51"/>
      <c r="GV943" s="51"/>
      <c r="GW943" s="51"/>
      <c r="GX943" s="51"/>
      <c r="GY943" s="51"/>
      <c r="GZ943" s="51"/>
      <c r="HA943" s="51"/>
      <c r="HB943" s="51"/>
      <c r="HC943" s="51"/>
      <c r="HD943" s="51"/>
      <c r="HE943" s="51"/>
      <c r="HF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1"/>
      <c r="BZ944" s="51"/>
      <c r="CA944" s="51"/>
      <c r="CB944" s="51"/>
      <c r="CC944" s="51"/>
      <c r="CD944" s="51"/>
      <c r="CE944" s="51"/>
      <c r="CF944" s="51"/>
      <c r="CG944" s="51"/>
      <c r="CH944" s="51"/>
      <c r="CI944" s="51"/>
      <c r="CJ944" s="51"/>
      <c r="CK944" s="51"/>
      <c r="CL944" s="51"/>
      <c r="CM944" s="51"/>
      <c r="CN944" s="51"/>
      <c r="CO944" s="51"/>
      <c r="CP944" s="51"/>
      <c r="CQ944" s="51"/>
      <c r="CR944" s="51"/>
      <c r="CS944" s="51"/>
      <c r="CT944" s="51"/>
      <c r="CU944" s="51"/>
      <c r="CV944" s="51"/>
      <c r="CW944" s="51"/>
      <c r="CX944" s="51"/>
      <c r="CY944" s="51"/>
      <c r="CZ944" s="51"/>
      <c r="DA944" s="51"/>
      <c r="DB944" s="51"/>
      <c r="DC944" s="51"/>
      <c r="DD944" s="51"/>
      <c r="DE944" s="51"/>
      <c r="DF944" s="51"/>
      <c r="DG944" s="51"/>
      <c r="DH944" s="51"/>
      <c r="DI944" s="51"/>
      <c r="DJ944" s="51"/>
      <c r="DK944" s="51"/>
      <c r="DL944" s="51"/>
      <c r="DM944" s="51"/>
      <c r="DN944" s="51"/>
      <c r="DO944" s="51"/>
      <c r="DP944" s="51"/>
      <c r="DQ944" s="51"/>
      <c r="DR944" s="51"/>
      <c r="DS944" s="51"/>
      <c r="DT944" s="51"/>
      <c r="DU944" s="51"/>
      <c r="DV944" s="51"/>
      <c r="DW944" s="51"/>
      <c r="DX944" s="51"/>
      <c r="DY944" s="51"/>
      <c r="DZ944" s="51"/>
      <c r="EA944" s="51"/>
      <c r="EB944" s="51"/>
      <c r="EC944" s="51"/>
      <c r="ED944" s="51"/>
      <c r="EE944" s="51"/>
      <c r="EF944" s="51"/>
      <c r="EG944" s="51"/>
      <c r="EH944" s="51"/>
      <c r="EI944" s="51"/>
      <c r="EJ944" s="51"/>
      <c r="EK944" s="51"/>
      <c r="EL944" s="51"/>
      <c r="EM944" s="51"/>
      <c r="EN944" s="51"/>
      <c r="EO944" s="51"/>
      <c r="EP944" s="51"/>
      <c r="EQ944" s="51"/>
      <c r="ER944" s="51"/>
      <c r="ES944" s="51"/>
      <c r="ET944" s="51"/>
      <c r="EU944" s="51"/>
      <c r="EV944" s="51"/>
      <c r="EW944" s="51"/>
      <c r="EX944" s="51"/>
      <c r="EY944" s="51"/>
      <c r="EZ944" s="51"/>
      <c r="FA944" s="51"/>
      <c r="FB944" s="51"/>
      <c r="FC944" s="51"/>
      <c r="FD944" s="51"/>
      <c r="FE944" s="51"/>
      <c r="FF944" s="51"/>
      <c r="FG944" s="51"/>
      <c r="FH944" s="51"/>
      <c r="FI944" s="51"/>
      <c r="FJ944" s="51"/>
      <c r="FK944" s="51"/>
      <c r="FL944" s="51"/>
      <c r="FM944" s="51"/>
      <c r="FN944" s="51"/>
      <c r="FO944" s="51"/>
      <c r="FP944" s="51"/>
      <c r="FQ944" s="51"/>
      <c r="FR944" s="51"/>
      <c r="FS944" s="51"/>
      <c r="FT944" s="51"/>
      <c r="FU944" s="51"/>
      <c r="FV944" s="51"/>
      <c r="FW944" s="51"/>
      <c r="FX944" s="51"/>
      <c r="FY944" s="51"/>
      <c r="FZ944" s="51"/>
      <c r="GA944" s="51"/>
      <c r="GB944" s="51"/>
      <c r="GC944" s="51"/>
      <c r="GD944" s="51"/>
      <c r="GE944" s="51"/>
      <c r="GF944" s="51"/>
      <c r="GG944" s="51"/>
      <c r="GH944" s="51"/>
      <c r="GI944" s="51"/>
      <c r="GJ944" s="51"/>
      <c r="GK944" s="51"/>
      <c r="GL944" s="51"/>
      <c r="GM944" s="51"/>
      <c r="GN944" s="51"/>
      <c r="GO944" s="51"/>
      <c r="GP944" s="51"/>
      <c r="GQ944" s="51"/>
      <c r="GR944" s="51"/>
      <c r="GS944" s="51"/>
      <c r="GT944" s="51"/>
      <c r="GU944" s="51"/>
      <c r="GV944" s="51"/>
      <c r="GW944" s="51"/>
      <c r="GX944" s="51"/>
      <c r="GY944" s="51"/>
      <c r="GZ944" s="51"/>
      <c r="HA944" s="51"/>
      <c r="HB944" s="51"/>
      <c r="HC944" s="51"/>
      <c r="HD944" s="51"/>
      <c r="HE944" s="51"/>
      <c r="HF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1"/>
      <c r="BZ945" s="51"/>
      <c r="CA945" s="51"/>
      <c r="CB945" s="51"/>
      <c r="CC945" s="51"/>
      <c r="CD945" s="51"/>
      <c r="CE945" s="51"/>
      <c r="CF945" s="51"/>
      <c r="CG945" s="51"/>
      <c r="CH945" s="51"/>
      <c r="CI945" s="51"/>
      <c r="CJ945" s="51"/>
      <c r="CK945" s="51"/>
      <c r="CL945" s="51"/>
      <c r="CM945" s="51"/>
      <c r="CN945" s="51"/>
      <c r="CO945" s="51"/>
      <c r="CP945" s="51"/>
      <c r="CQ945" s="51"/>
      <c r="CR945" s="51"/>
      <c r="CS945" s="51"/>
      <c r="CT945" s="51"/>
      <c r="CU945" s="51"/>
      <c r="CV945" s="51"/>
      <c r="CW945" s="51"/>
      <c r="CX945" s="51"/>
      <c r="CY945" s="51"/>
      <c r="CZ945" s="51"/>
      <c r="DA945" s="51"/>
      <c r="DB945" s="51"/>
      <c r="DC945" s="51"/>
      <c r="DD945" s="51"/>
      <c r="DE945" s="51"/>
      <c r="DF945" s="51"/>
      <c r="DG945" s="51"/>
      <c r="DH945" s="51"/>
      <c r="DI945" s="51"/>
      <c r="DJ945" s="51"/>
      <c r="DK945" s="51"/>
      <c r="DL945" s="51"/>
      <c r="DM945" s="51"/>
      <c r="DN945" s="51"/>
      <c r="DO945" s="51"/>
      <c r="DP945" s="51"/>
      <c r="DQ945" s="51"/>
      <c r="DR945" s="51"/>
      <c r="DS945" s="51"/>
      <c r="DT945" s="51"/>
      <c r="DU945" s="51"/>
      <c r="DV945" s="51"/>
      <c r="DW945" s="51"/>
      <c r="DX945" s="51"/>
      <c r="DY945" s="51"/>
      <c r="DZ945" s="51"/>
      <c r="EA945" s="51"/>
      <c r="EB945" s="51"/>
      <c r="EC945" s="51"/>
      <c r="ED945" s="51"/>
      <c r="EE945" s="51"/>
      <c r="EF945" s="51"/>
      <c r="EG945" s="51"/>
      <c r="EH945" s="51"/>
      <c r="EI945" s="51"/>
      <c r="EJ945" s="51"/>
      <c r="EK945" s="51"/>
      <c r="EL945" s="51"/>
      <c r="EM945" s="51"/>
      <c r="EN945" s="51"/>
      <c r="EO945" s="51"/>
      <c r="EP945" s="51"/>
      <c r="EQ945" s="51"/>
      <c r="ER945" s="51"/>
      <c r="ES945" s="51"/>
      <c r="ET945" s="51"/>
      <c r="EU945" s="51"/>
      <c r="EV945" s="51"/>
      <c r="EW945" s="51"/>
      <c r="EX945" s="51"/>
      <c r="EY945" s="51"/>
      <c r="EZ945" s="51"/>
      <c r="FA945" s="51"/>
      <c r="FB945" s="51"/>
      <c r="FC945" s="51"/>
      <c r="FD945" s="51"/>
      <c r="FE945" s="51"/>
      <c r="FF945" s="51"/>
      <c r="FG945" s="51"/>
      <c r="FH945" s="51"/>
      <c r="FI945" s="51"/>
      <c r="FJ945" s="51"/>
      <c r="FK945" s="51"/>
      <c r="FL945" s="51"/>
      <c r="FM945" s="51"/>
      <c r="FN945" s="51"/>
      <c r="FO945" s="51"/>
      <c r="FP945" s="51"/>
      <c r="FQ945" s="51"/>
      <c r="FR945" s="51"/>
      <c r="FS945" s="51"/>
      <c r="FT945" s="51"/>
      <c r="FU945" s="51"/>
      <c r="FV945" s="51"/>
      <c r="FW945" s="51"/>
      <c r="FX945" s="51"/>
      <c r="FY945" s="51"/>
      <c r="FZ945" s="51"/>
      <c r="GA945" s="51"/>
      <c r="GB945" s="51"/>
      <c r="GC945" s="51"/>
      <c r="GD945" s="51"/>
      <c r="GE945" s="51"/>
      <c r="GF945" s="51"/>
      <c r="GG945" s="51"/>
      <c r="GH945" s="51"/>
      <c r="GI945" s="51"/>
      <c r="GJ945" s="51"/>
      <c r="GK945" s="51"/>
      <c r="GL945" s="51"/>
      <c r="GM945" s="51"/>
      <c r="GN945" s="51"/>
      <c r="GO945" s="51"/>
      <c r="GP945" s="51"/>
      <c r="GQ945" s="51"/>
      <c r="GR945" s="51"/>
      <c r="GS945" s="51"/>
      <c r="GT945" s="51"/>
      <c r="GU945" s="51"/>
      <c r="GV945" s="51"/>
      <c r="GW945" s="51"/>
      <c r="GX945" s="51"/>
      <c r="GY945" s="51"/>
      <c r="GZ945" s="51"/>
      <c r="HA945" s="51"/>
      <c r="HB945" s="51"/>
      <c r="HC945" s="51"/>
      <c r="HD945" s="51"/>
      <c r="HE945" s="51"/>
      <c r="HF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1"/>
      <c r="BZ946" s="51"/>
      <c r="CA946" s="51"/>
      <c r="CB946" s="51"/>
      <c r="CC946" s="51"/>
      <c r="CD946" s="51"/>
      <c r="CE946" s="51"/>
      <c r="CF946" s="51"/>
      <c r="CG946" s="51"/>
      <c r="CH946" s="51"/>
      <c r="CI946" s="51"/>
      <c r="CJ946" s="51"/>
      <c r="CK946" s="51"/>
      <c r="CL946" s="51"/>
      <c r="CM946" s="51"/>
      <c r="CN946" s="51"/>
      <c r="CO946" s="51"/>
      <c r="CP946" s="51"/>
      <c r="CQ946" s="51"/>
      <c r="CR946" s="51"/>
      <c r="CS946" s="51"/>
      <c r="CT946" s="51"/>
      <c r="CU946" s="51"/>
      <c r="CV946" s="51"/>
      <c r="CW946" s="51"/>
      <c r="CX946" s="51"/>
      <c r="CY946" s="51"/>
      <c r="CZ946" s="51"/>
      <c r="DA946" s="51"/>
      <c r="DB946" s="51"/>
      <c r="DC946" s="51"/>
      <c r="DD946" s="51"/>
      <c r="DE946" s="51"/>
      <c r="DF946" s="51"/>
      <c r="DG946" s="51"/>
      <c r="DH946" s="51"/>
      <c r="DI946" s="51"/>
      <c r="DJ946" s="51"/>
      <c r="DK946" s="51"/>
      <c r="DL946" s="51"/>
      <c r="DM946" s="51"/>
      <c r="DN946" s="51"/>
      <c r="DO946" s="51"/>
      <c r="DP946" s="51"/>
      <c r="DQ946" s="51"/>
      <c r="DR946" s="51"/>
      <c r="DS946" s="51"/>
      <c r="DT946" s="51"/>
      <c r="DU946" s="51"/>
      <c r="DV946" s="51"/>
      <c r="DW946" s="51"/>
      <c r="DX946" s="51"/>
      <c r="DY946" s="51"/>
      <c r="DZ946" s="51"/>
      <c r="EA946" s="51"/>
      <c r="EB946" s="51"/>
      <c r="EC946" s="51"/>
      <c r="ED946" s="51"/>
      <c r="EE946" s="51"/>
      <c r="EF946" s="51"/>
      <c r="EG946" s="51"/>
      <c r="EH946" s="51"/>
      <c r="EI946" s="51"/>
      <c r="EJ946" s="51"/>
      <c r="EK946" s="51"/>
      <c r="EL946" s="51"/>
      <c r="EM946" s="51"/>
      <c r="EN946" s="51"/>
      <c r="EO946" s="51"/>
      <c r="EP946" s="51"/>
      <c r="EQ946" s="51"/>
      <c r="ER946" s="51"/>
      <c r="ES946" s="51"/>
      <c r="ET946" s="51"/>
      <c r="EU946" s="51"/>
      <c r="EV946" s="51"/>
      <c r="EW946" s="51"/>
      <c r="EX946" s="51"/>
      <c r="EY946" s="51"/>
      <c r="EZ946" s="51"/>
      <c r="FA946" s="51"/>
      <c r="FB946" s="51"/>
      <c r="FC946" s="51"/>
      <c r="FD946" s="51"/>
      <c r="FE946" s="51"/>
      <c r="FF946" s="51"/>
      <c r="FG946" s="51"/>
      <c r="FH946" s="51"/>
      <c r="FI946" s="51"/>
      <c r="FJ946" s="51"/>
      <c r="FK946" s="51"/>
      <c r="FL946" s="51"/>
      <c r="FM946" s="51"/>
      <c r="FN946" s="51"/>
      <c r="FO946" s="51"/>
      <c r="FP946" s="51"/>
      <c r="FQ946" s="51"/>
      <c r="FR946" s="51"/>
      <c r="FS946" s="51"/>
      <c r="FT946" s="51"/>
      <c r="FU946" s="51"/>
      <c r="FV946" s="51"/>
      <c r="FW946" s="51"/>
      <c r="FX946" s="51"/>
      <c r="FY946" s="51"/>
      <c r="FZ946" s="51"/>
      <c r="GA946" s="51"/>
      <c r="GB946" s="51"/>
      <c r="GC946" s="51"/>
      <c r="GD946" s="51"/>
      <c r="GE946" s="51"/>
      <c r="GF946" s="51"/>
      <c r="GG946" s="51"/>
      <c r="GH946" s="51"/>
      <c r="GI946" s="51"/>
      <c r="GJ946" s="51"/>
      <c r="GK946" s="51"/>
      <c r="GL946" s="51"/>
      <c r="GM946" s="51"/>
      <c r="GN946" s="51"/>
      <c r="GO946" s="51"/>
      <c r="GP946" s="51"/>
      <c r="GQ946" s="51"/>
      <c r="GR946" s="51"/>
      <c r="GS946" s="51"/>
      <c r="GT946" s="51"/>
      <c r="GU946" s="51"/>
      <c r="GV946" s="51"/>
      <c r="GW946" s="51"/>
      <c r="GX946" s="51"/>
      <c r="GY946" s="51"/>
      <c r="GZ946" s="51"/>
      <c r="HA946" s="51"/>
      <c r="HB946" s="51"/>
      <c r="HC946" s="51"/>
      <c r="HD946" s="51"/>
      <c r="HE946" s="51"/>
      <c r="HF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1"/>
      <c r="BZ947" s="51"/>
      <c r="CA947" s="51"/>
      <c r="CB947" s="51"/>
      <c r="CC947" s="51"/>
      <c r="CD947" s="51"/>
      <c r="CE947" s="51"/>
      <c r="CF947" s="51"/>
      <c r="CG947" s="51"/>
      <c r="CH947" s="51"/>
      <c r="CI947" s="51"/>
      <c r="CJ947" s="51"/>
      <c r="CK947" s="51"/>
      <c r="CL947" s="51"/>
      <c r="CM947" s="51"/>
      <c r="CN947" s="51"/>
      <c r="CO947" s="51"/>
      <c r="CP947" s="51"/>
      <c r="CQ947" s="51"/>
      <c r="CR947" s="51"/>
      <c r="CS947" s="51"/>
      <c r="CT947" s="51"/>
      <c r="CU947" s="51"/>
      <c r="CV947" s="51"/>
      <c r="CW947" s="51"/>
      <c r="CX947" s="51"/>
      <c r="CY947" s="51"/>
      <c r="CZ947" s="51"/>
      <c r="DA947" s="51"/>
      <c r="DB947" s="51"/>
      <c r="DC947" s="51"/>
      <c r="DD947" s="51"/>
      <c r="DE947" s="51"/>
      <c r="DF947" s="51"/>
      <c r="DG947" s="51"/>
      <c r="DH947" s="51"/>
      <c r="DI947" s="51"/>
      <c r="DJ947" s="51"/>
      <c r="DK947" s="51"/>
      <c r="DL947" s="51"/>
      <c r="DM947" s="51"/>
      <c r="DN947" s="51"/>
      <c r="DO947" s="51"/>
      <c r="DP947" s="51"/>
      <c r="DQ947" s="51"/>
      <c r="DR947" s="51"/>
      <c r="DS947" s="51"/>
      <c r="DT947" s="51"/>
      <c r="DU947" s="51"/>
      <c r="DV947" s="51"/>
      <c r="DW947" s="51"/>
      <c r="DX947" s="51"/>
      <c r="DY947" s="51"/>
      <c r="DZ947" s="51"/>
      <c r="EA947" s="51"/>
      <c r="EB947" s="51"/>
      <c r="EC947" s="51"/>
      <c r="ED947" s="51"/>
      <c r="EE947" s="51"/>
      <c r="EF947" s="51"/>
      <c r="EG947" s="51"/>
      <c r="EH947" s="51"/>
      <c r="EI947" s="51"/>
      <c r="EJ947" s="51"/>
      <c r="EK947" s="51"/>
      <c r="EL947" s="51"/>
      <c r="EM947" s="51"/>
      <c r="EN947" s="51"/>
      <c r="EO947" s="51"/>
      <c r="EP947" s="51"/>
      <c r="EQ947" s="51"/>
      <c r="ER947" s="51"/>
      <c r="ES947" s="51"/>
      <c r="ET947" s="51"/>
      <c r="EU947" s="51"/>
      <c r="EV947" s="51"/>
      <c r="EW947" s="51"/>
      <c r="EX947" s="51"/>
      <c r="EY947" s="51"/>
      <c r="EZ947" s="51"/>
      <c r="FA947" s="51"/>
      <c r="FB947" s="51"/>
      <c r="FC947" s="51"/>
      <c r="FD947" s="51"/>
      <c r="FE947" s="51"/>
      <c r="FF947" s="51"/>
      <c r="FG947" s="51"/>
      <c r="FH947" s="51"/>
      <c r="FI947" s="51"/>
      <c r="FJ947" s="51"/>
      <c r="FK947" s="51"/>
      <c r="FL947" s="51"/>
      <c r="FM947" s="51"/>
      <c r="FN947" s="51"/>
      <c r="FO947" s="51"/>
      <c r="FP947" s="51"/>
      <c r="FQ947" s="51"/>
      <c r="FR947" s="51"/>
      <c r="FS947" s="51"/>
      <c r="FT947" s="51"/>
      <c r="FU947" s="51"/>
      <c r="FV947" s="51"/>
      <c r="FW947" s="51"/>
      <c r="FX947" s="51"/>
      <c r="FY947" s="51"/>
      <c r="FZ947" s="51"/>
      <c r="GA947" s="51"/>
      <c r="GB947" s="51"/>
      <c r="GC947" s="51"/>
      <c r="GD947" s="51"/>
      <c r="GE947" s="51"/>
      <c r="GF947" s="51"/>
      <c r="GG947" s="51"/>
      <c r="GH947" s="51"/>
      <c r="GI947" s="51"/>
      <c r="GJ947" s="51"/>
      <c r="GK947" s="51"/>
      <c r="GL947" s="51"/>
      <c r="GM947" s="51"/>
      <c r="GN947" s="51"/>
      <c r="GO947" s="51"/>
      <c r="GP947" s="51"/>
      <c r="GQ947" s="51"/>
      <c r="GR947" s="51"/>
      <c r="GS947" s="51"/>
      <c r="GT947" s="51"/>
      <c r="GU947" s="51"/>
      <c r="GV947" s="51"/>
      <c r="GW947" s="51"/>
      <c r="GX947" s="51"/>
      <c r="GY947" s="51"/>
      <c r="GZ947" s="51"/>
      <c r="HA947" s="51"/>
      <c r="HB947" s="51"/>
      <c r="HC947" s="51"/>
      <c r="HD947" s="51"/>
      <c r="HE947" s="51"/>
      <c r="HF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1"/>
      <c r="BZ948" s="51"/>
      <c r="CA948" s="51"/>
      <c r="CB948" s="51"/>
      <c r="CC948" s="51"/>
      <c r="CD948" s="51"/>
      <c r="CE948" s="51"/>
      <c r="CF948" s="51"/>
      <c r="CG948" s="51"/>
      <c r="CH948" s="51"/>
      <c r="CI948" s="51"/>
      <c r="CJ948" s="51"/>
      <c r="CK948" s="51"/>
      <c r="CL948" s="51"/>
      <c r="CM948" s="51"/>
      <c r="CN948" s="51"/>
      <c r="CO948" s="51"/>
      <c r="CP948" s="51"/>
      <c r="CQ948" s="51"/>
      <c r="CR948" s="51"/>
      <c r="CS948" s="51"/>
      <c r="CT948" s="51"/>
      <c r="CU948" s="51"/>
      <c r="CV948" s="51"/>
      <c r="CW948" s="51"/>
      <c r="CX948" s="51"/>
      <c r="CY948" s="51"/>
      <c r="CZ948" s="51"/>
      <c r="DA948" s="51"/>
      <c r="DB948" s="51"/>
      <c r="DC948" s="51"/>
      <c r="DD948" s="51"/>
      <c r="DE948" s="51"/>
      <c r="DF948" s="51"/>
      <c r="DG948" s="51"/>
      <c r="DH948" s="51"/>
      <c r="DI948" s="51"/>
      <c r="DJ948" s="51"/>
      <c r="DK948" s="51"/>
      <c r="DL948" s="51"/>
      <c r="DM948" s="51"/>
      <c r="DN948" s="51"/>
      <c r="DO948" s="51"/>
      <c r="DP948" s="51"/>
      <c r="DQ948" s="51"/>
      <c r="DR948" s="51"/>
      <c r="DS948" s="51"/>
      <c r="DT948" s="51"/>
      <c r="DU948" s="51"/>
      <c r="DV948" s="51"/>
      <c r="DW948" s="51"/>
      <c r="DX948" s="51"/>
      <c r="DY948" s="51"/>
      <c r="DZ948" s="51"/>
      <c r="EA948" s="51"/>
      <c r="EB948" s="51"/>
      <c r="EC948" s="51"/>
      <c r="ED948" s="51"/>
      <c r="EE948" s="51"/>
      <c r="EF948" s="51"/>
      <c r="EG948" s="51"/>
      <c r="EH948" s="51"/>
      <c r="EI948" s="51"/>
      <c r="EJ948" s="51"/>
      <c r="EK948" s="51"/>
      <c r="EL948" s="51"/>
      <c r="EM948" s="51"/>
      <c r="EN948" s="51"/>
      <c r="EO948" s="51"/>
      <c r="EP948" s="51"/>
      <c r="EQ948" s="51"/>
      <c r="ER948" s="51"/>
      <c r="ES948" s="51"/>
      <c r="ET948" s="51"/>
      <c r="EU948" s="51"/>
      <c r="EV948" s="51"/>
      <c r="EW948" s="51"/>
      <c r="EX948" s="51"/>
      <c r="EY948" s="51"/>
      <c r="EZ948" s="51"/>
      <c r="FA948" s="51"/>
      <c r="FB948" s="51"/>
      <c r="FC948" s="51"/>
      <c r="FD948" s="51"/>
      <c r="FE948" s="51"/>
      <c r="FF948" s="51"/>
      <c r="FG948" s="51"/>
      <c r="FH948" s="51"/>
      <c r="FI948" s="51"/>
      <c r="FJ948" s="51"/>
      <c r="FK948" s="51"/>
      <c r="FL948" s="51"/>
      <c r="FM948" s="51"/>
      <c r="FN948" s="51"/>
      <c r="FO948" s="51"/>
      <c r="FP948" s="51"/>
      <c r="FQ948" s="51"/>
      <c r="FR948" s="51"/>
      <c r="FS948" s="51"/>
      <c r="FT948" s="51"/>
      <c r="FU948" s="51"/>
      <c r="FV948" s="51"/>
      <c r="FW948" s="51"/>
      <c r="FX948" s="51"/>
      <c r="FY948" s="51"/>
      <c r="FZ948" s="51"/>
      <c r="GA948" s="51"/>
      <c r="GB948" s="51"/>
      <c r="GC948" s="51"/>
      <c r="GD948" s="51"/>
      <c r="GE948" s="51"/>
      <c r="GF948" s="51"/>
      <c r="GG948" s="51"/>
      <c r="GH948" s="51"/>
      <c r="GI948" s="51"/>
      <c r="GJ948" s="51"/>
      <c r="GK948" s="51"/>
      <c r="GL948" s="51"/>
      <c r="GM948" s="51"/>
      <c r="GN948" s="51"/>
      <c r="GO948" s="51"/>
      <c r="GP948" s="51"/>
      <c r="GQ948" s="51"/>
      <c r="GR948" s="51"/>
      <c r="GS948" s="51"/>
      <c r="GT948" s="51"/>
      <c r="GU948" s="51"/>
      <c r="GV948" s="51"/>
      <c r="GW948" s="51"/>
      <c r="GX948" s="51"/>
      <c r="GY948" s="51"/>
      <c r="GZ948" s="51"/>
      <c r="HA948" s="51"/>
      <c r="HB948" s="51"/>
      <c r="HC948" s="51"/>
      <c r="HD948" s="51"/>
      <c r="HE948" s="51"/>
      <c r="HF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1"/>
      <c r="BZ949" s="51"/>
      <c r="CA949" s="51"/>
      <c r="CB949" s="51"/>
      <c r="CC949" s="51"/>
      <c r="CD949" s="51"/>
      <c r="CE949" s="51"/>
      <c r="CF949" s="51"/>
      <c r="CG949" s="51"/>
      <c r="CH949" s="51"/>
      <c r="CI949" s="51"/>
      <c r="CJ949" s="51"/>
      <c r="CK949" s="51"/>
      <c r="CL949" s="51"/>
      <c r="CM949" s="51"/>
      <c r="CN949" s="51"/>
      <c r="CO949" s="51"/>
      <c r="CP949" s="51"/>
      <c r="CQ949" s="51"/>
      <c r="CR949" s="51"/>
      <c r="CS949" s="51"/>
      <c r="CT949" s="51"/>
      <c r="CU949" s="51"/>
      <c r="CV949" s="51"/>
      <c r="CW949" s="51"/>
      <c r="CX949" s="51"/>
      <c r="CY949" s="51"/>
      <c r="CZ949" s="51"/>
      <c r="DA949" s="51"/>
      <c r="DB949" s="51"/>
      <c r="DC949" s="51"/>
      <c r="DD949" s="51"/>
      <c r="DE949" s="51"/>
      <c r="DF949" s="51"/>
      <c r="DG949" s="51"/>
      <c r="DH949" s="51"/>
      <c r="DI949" s="51"/>
      <c r="DJ949" s="51"/>
      <c r="DK949" s="51"/>
      <c r="DL949" s="51"/>
      <c r="DM949" s="51"/>
      <c r="DN949" s="51"/>
      <c r="DO949" s="51"/>
      <c r="DP949" s="51"/>
      <c r="DQ949" s="51"/>
      <c r="DR949" s="51"/>
      <c r="DS949" s="51"/>
      <c r="DT949" s="51"/>
      <c r="DU949" s="51"/>
      <c r="DV949" s="51"/>
      <c r="DW949" s="51"/>
      <c r="DX949" s="51"/>
      <c r="DY949" s="51"/>
      <c r="DZ949" s="51"/>
      <c r="EA949" s="51"/>
      <c r="EB949" s="51"/>
      <c r="EC949" s="51"/>
      <c r="ED949" s="51"/>
      <c r="EE949" s="51"/>
      <c r="EF949" s="51"/>
      <c r="EG949" s="51"/>
      <c r="EH949" s="51"/>
      <c r="EI949" s="51"/>
      <c r="EJ949" s="51"/>
      <c r="EK949" s="51"/>
      <c r="EL949" s="51"/>
      <c r="EM949" s="51"/>
      <c r="EN949" s="51"/>
      <c r="EO949" s="51"/>
      <c r="EP949" s="51"/>
      <c r="EQ949" s="51"/>
      <c r="ER949" s="51"/>
      <c r="ES949" s="51"/>
      <c r="ET949" s="51"/>
      <c r="EU949" s="51"/>
      <c r="EV949" s="51"/>
      <c r="EW949" s="51"/>
      <c r="EX949" s="51"/>
      <c r="EY949" s="51"/>
      <c r="EZ949" s="51"/>
      <c r="FA949" s="51"/>
      <c r="FB949" s="51"/>
      <c r="FC949" s="51"/>
      <c r="FD949" s="51"/>
      <c r="FE949" s="51"/>
      <c r="FF949" s="51"/>
      <c r="FG949" s="51"/>
      <c r="FH949" s="51"/>
      <c r="FI949" s="51"/>
      <c r="FJ949" s="51"/>
      <c r="FK949" s="51"/>
      <c r="FL949" s="51"/>
      <c r="FM949" s="51"/>
      <c r="FN949" s="51"/>
      <c r="FO949" s="51"/>
      <c r="FP949" s="51"/>
      <c r="FQ949" s="51"/>
      <c r="FR949" s="51"/>
      <c r="FS949" s="51"/>
      <c r="FT949" s="51"/>
      <c r="FU949" s="51"/>
      <c r="FV949" s="51"/>
      <c r="FW949" s="51"/>
      <c r="FX949" s="51"/>
      <c r="FY949" s="51"/>
      <c r="FZ949" s="51"/>
      <c r="GA949" s="51"/>
      <c r="GB949" s="51"/>
      <c r="GC949" s="51"/>
      <c r="GD949" s="51"/>
      <c r="GE949" s="51"/>
      <c r="GF949" s="51"/>
      <c r="GG949" s="51"/>
      <c r="GH949" s="51"/>
      <c r="GI949" s="51"/>
      <c r="GJ949" s="51"/>
      <c r="GK949" s="51"/>
      <c r="GL949" s="51"/>
      <c r="GM949" s="51"/>
      <c r="GN949" s="51"/>
      <c r="GO949" s="51"/>
      <c r="GP949" s="51"/>
      <c r="GQ949" s="51"/>
      <c r="GR949" s="51"/>
      <c r="GS949" s="51"/>
      <c r="GT949" s="51"/>
      <c r="GU949" s="51"/>
      <c r="GV949" s="51"/>
      <c r="GW949" s="51"/>
      <c r="GX949" s="51"/>
      <c r="GY949" s="51"/>
      <c r="GZ949" s="51"/>
      <c r="HA949" s="51"/>
      <c r="HB949" s="51"/>
      <c r="HC949" s="51"/>
      <c r="HD949" s="51"/>
      <c r="HE949" s="51"/>
      <c r="HF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1"/>
      <c r="BZ950" s="51"/>
      <c r="CA950" s="51"/>
      <c r="CB950" s="51"/>
      <c r="CC950" s="51"/>
      <c r="CD950" s="51"/>
      <c r="CE950" s="51"/>
      <c r="CF950" s="51"/>
      <c r="CG950" s="51"/>
      <c r="CH950" s="51"/>
      <c r="CI950" s="51"/>
      <c r="CJ950" s="51"/>
      <c r="CK950" s="51"/>
      <c r="CL950" s="51"/>
      <c r="CM950" s="51"/>
      <c r="CN950" s="51"/>
      <c r="CO950" s="51"/>
      <c r="CP950" s="51"/>
      <c r="CQ950" s="51"/>
      <c r="CR950" s="51"/>
      <c r="CS950" s="51"/>
      <c r="CT950" s="51"/>
      <c r="CU950" s="51"/>
      <c r="CV950" s="51"/>
      <c r="CW950" s="51"/>
      <c r="CX950" s="51"/>
      <c r="CY950" s="51"/>
      <c r="CZ950" s="51"/>
      <c r="DA950" s="51"/>
      <c r="DB950" s="51"/>
      <c r="DC950" s="51"/>
      <c r="DD950" s="51"/>
      <c r="DE950" s="51"/>
      <c r="DF950" s="51"/>
      <c r="DG950" s="51"/>
      <c r="DH950" s="51"/>
      <c r="DI950" s="51"/>
      <c r="DJ950" s="51"/>
      <c r="DK950" s="51"/>
      <c r="DL950" s="51"/>
      <c r="DM950" s="51"/>
      <c r="DN950" s="51"/>
      <c r="DO950" s="51"/>
      <c r="DP950" s="51"/>
      <c r="DQ950" s="51"/>
      <c r="DR950" s="51"/>
      <c r="DS950" s="51"/>
      <c r="DT950" s="51"/>
      <c r="DU950" s="51"/>
      <c r="DV950" s="51"/>
      <c r="DW950" s="51"/>
      <c r="DX950" s="51"/>
      <c r="DY950" s="51"/>
      <c r="DZ950" s="51"/>
      <c r="EA950" s="51"/>
      <c r="EB950" s="51"/>
      <c r="EC950" s="51"/>
      <c r="ED950" s="51"/>
      <c r="EE950" s="51"/>
      <c r="EF950" s="51"/>
      <c r="EG950" s="51"/>
      <c r="EH950" s="51"/>
      <c r="EI950" s="51"/>
      <c r="EJ950" s="51"/>
      <c r="EK950" s="51"/>
      <c r="EL950" s="51"/>
      <c r="EM950" s="51"/>
      <c r="EN950" s="51"/>
      <c r="EO950" s="51"/>
      <c r="EP950" s="51"/>
      <c r="EQ950" s="51"/>
      <c r="ER950" s="51"/>
      <c r="ES950" s="51"/>
      <c r="ET950" s="51"/>
      <c r="EU950" s="51"/>
      <c r="EV950" s="51"/>
      <c r="EW950" s="51"/>
      <c r="EX950" s="51"/>
      <c r="EY950" s="51"/>
      <c r="EZ950" s="51"/>
      <c r="FA950" s="51"/>
      <c r="FB950" s="51"/>
      <c r="FC950" s="51"/>
      <c r="FD950" s="51"/>
      <c r="FE950" s="51"/>
      <c r="FF950" s="51"/>
      <c r="FG950" s="51"/>
      <c r="FH950" s="51"/>
      <c r="FI950" s="51"/>
      <c r="FJ950" s="51"/>
      <c r="FK950" s="51"/>
      <c r="FL950" s="51"/>
      <c r="FM950" s="51"/>
      <c r="FN950" s="51"/>
      <c r="FO950" s="51"/>
      <c r="FP950" s="51"/>
      <c r="FQ950" s="51"/>
      <c r="FR950" s="51"/>
      <c r="FS950" s="51"/>
      <c r="FT950" s="51"/>
      <c r="FU950" s="51"/>
      <c r="FV950" s="51"/>
      <c r="FW950" s="51"/>
      <c r="FX950" s="51"/>
      <c r="FY950" s="51"/>
      <c r="FZ950" s="51"/>
      <c r="GA950" s="51"/>
      <c r="GB950" s="51"/>
      <c r="GC950" s="51"/>
      <c r="GD950" s="51"/>
      <c r="GE950" s="51"/>
      <c r="GF950" s="51"/>
      <c r="GG950" s="51"/>
      <c r="GH950" s="51"/>
      <c r="GI950" s="51"/>
      <c r="GJ950" s="51"/>
      <c r="GK950" s="51"/>
      <c r="GL950" s="51"/>
      <c r="GM950" s="51"/>
      <c r="GN950" s="51"/>
      <c r="GO950" s="51"/>
      <c r="GP950" s="51"/>
      <c r="GQ950" s="51"/>
      <c r="GR950" s="51"/>
      <c r="GS950" s="51"/>
      <c r="GT950" s="51"/>
      <c r="GU950" s="51"/>
      <c r="GV950" s="51"/>
      <c r="GW950" s="51"/>
      <c r="GX950" s="51"/>
      <c r="GY950" s="51"/>
      <c r="GZ950" s="51"/>
      <c r="HA950" s="51"/>
      <c r="HB950" s="51"/>
      <c r="HC950" s="51"/>
      <c r="HD950" s="51"/>
      <c r="HE950" s="51"/>
      <c r="HF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1"/>
      <c r="BZ951" s="51"/>
      <c r="CA951" s="51"/>
      <c r="CB951" s="51"/>
      <c r="CC951" s="51"/>
      <c r="CD951" s="51"/>
      <c r="CE951" s="51"/>
      <c r="CF951" s="51"/>
      <c r="CG951" s="51"/>
      <c r="CH951" s="51"/>
      <c r="CI951" s="51"/>
      <c r="CJ951" s="51"/>
      <c r="CK951" s="51"/>
      <c r="CL951" s="51"/>
      <c r="CM951" s="51"/>
      <c r="CN951" s="51"/>
      <c r="CO951" s="51"/>
      <c r="CP951" s="51"/>
      <c r="CQ951" s="51"/>
      <c r="CR951" s="51"/>
      <c r="CS951" s="51"/>
      <c r="CT951" s="51"/>
      <c r="CU951" s="51"/>
      <c r="CV951" s="51"/>
      <c r="CW951" s="51"/>
      <c r="CX951" s="51"/>
      <c r="CY951" s="51"/>
      <c r="CZ951" s="51"/>
      <c r="DA951" s="51"/>
      <c r="DB951" s="51"/>
      <c r="DC951" s="51"/>
      <c r="DD951" s="51"/>
      <c r="DE951" s="51"/>
      <c r="DF951" s="51"/>
      <c r="DG951" s="51"/>
      <c r="DH951" s="51"/>
      <c r="DI951" s="51"/>
      <c r="DJ951" s="51"/>
      <c r="DK951" s="51"/>
      <c r="DL951" s="51"/>
      <c r="DM951" s="51"/>
      <c r="DN951" s="51"/>
      <c r="DO951" s="51"/>
      <c r="DP951" s="51"/>
      <c r="DQ951" s="51"/>
      <c r="DR951" s="51"/>
      <c r="DS951" s="51"/>
      <c r="DT951" s="51"/>
      <c r="DU951" s="51"/>
      <c r="DV951" s="51"/>
      <c r="DW951" s="51"/>
      <c r="DX951" s="51"/>
      <c r="DY951" s="51"/>
      <c r="DZ951" s="51"/>
      <c r="EA951" s="51"/>
      <c r="EB951" s="51"/>
      <c r="EC951" s="51"/>
      <c r="ED951" s="51"/>
      <c r="EE951" s="51"/>
      <c r="EF951" s="51"/>
      <c r="EG951" s="51"/>
      <c r="EH951" s="51"/>
      <c r="EI951" s="51"/>
      <c r="EJ951" s="51"/>
      <c r="EK951" s="51"/>
      <c r="EL951" s="51"/>
      <c r="EM951" s="51"/>
      <c r="EN951" s="51"/>
      <c r="EO951" s="51"/>
      <c r="EP951" s="51"/>
      <c r="EQ951" s="51"/>
      <c r="ER951" s="51"/>
      <c r="ES951" s="51"/>
      <c r="ET951" s="51"/>
      <c r="EU951" s="51"/>
      <c r="EV951" s="51"/>
      <c r="EW951" s="51"/>
      <c r="EX951" s="51"/>
      <c r="EY951" s="51"/>
      <c r="EZ951" s="51"/>
      <c r="FA951" s="51"/>
      <c r="FB951" s="51"/>
      <c r="FC951" s="51"/>
      <c r="FD951" s="51"/>
      <c r="FE951" s="51"/>
      <c r="FF951" s="51"/>
      <c r="FG951" s="51"/>
      <c r="FH951" s="51"/>
      <c r="FI951" s="51"/>
      <c r="FJ951" s="51"/>
      <c r="FK951" s="51"/>
      <c r="FL951" s="51"/>
      <c r="FM951" s="51"/>
      <c r="FN951" s="51"/>
      <c r="FO951" s="51"/>
      <c r="FP951" s="51"/>
      <c r="FQ951" s="51"/>
      <c r="FR951" s="51"/>
      <c r="FS951" s="51"/>
      <c r="FT951" s="51"/>
      <c r="FU951" s="51"/>
      <c r="FV951" s="51"/>
      <c r="FW951" s="51"/>
      <c r="FX951" s="51"/>
      <c r="FY951" s="51"/>
      <c r="FZ951" s="51"/>
      <c r="GA951" s="51"/>
      <c r="GB951" s="51"/>
      <c r="GC951" s="51"/>
      <c r="GD951" s="51"/>
      <c r="GE951" s="51"/>
      <c r="GF951" s="51"/>
      <c r="GG951" s="51"/>
      <c r="GH951" s="51"/>
      <c r="GI951" s="51"/>
      <c r="GJ951" s="51"/>
      <c r="GK951" s="51"/>
      <c r="GL951" s="51"/>
      <c r="GM951" s="51"/>
      <c r="GN951" s="51"/>
      <c r="GO951" s="51"/>
      <c r="GP951" s="51"/>
      <c r="GQ951" s="51"/>
      <c r="GR951" s="51"/>
      <c r="GS951" s="51"/>
      <c r="GT951" s="51"/>
      <c r="GU951" s="51"/>
      <c r="GV951" s="51"/>
      <c r="GW951" s="51"/>
      <c r="GX951" s="51"/>
      <c r="GY951" s="51"/>
      <c r="GZ951" s="51"/>
      <c r="HA951" s="51"/>
      <c r="HB951" s="51"/>
      <c r="HC951" s="51"/>
      <c r="HD951" s="51"/>
      <c r="HE951" s="51"/>
      <c r="HF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c r="BZ952" s="51"/>
      <c r="CA952" s="51"/>
      <c r="CB952" s="51"/>
      <c r="CC952" s="51"/>
      <c r="CD952" s="51"/>
      <c r="CE952" s="51"/>
      <c r="CF952" s="51"/>
      <c r="CG952" s="51"/>
      <c r="CH952" s="51"/>
      <c r="CI952" s="51"/>
      <c r="CJ952" s="51"/>
      <c r="CK952" s="51"/>
      <c r="CL952" s="51"/>
      <c r="CM952" s="51"/>
      <c r="CN952" s="51"/>
      <c r="CO952" s="51"/>
      <c r="CP952" s="51"/>
      <c r="CQ952" s="51"/>
      <c r="CR952" s="51"/>
      <c r="CS952" s="51"/>
      <c r="CT952" s="51"/>
      <c r="CU952" s="51"/>
      <c r="CV952" s="51"/>
      <c r="CW952" s="51"/>
      <c r="CX952" s="51"/>
      <c r="CY952" s="51"/>
      <c r="CZ952" s="51"/>
      <c r="DA952" s="51"/>
      <c r="DB952" s="51"/>
      <c r="DC952" s="51"/>
      <c r="DD952" s="51"/>
      <c r="DE952" s="51"/>
      <c r="DF952" s="51"/>
      <c r="DG952" s="51"/>
      <c r="DH952" s="51"/>
      <c r="DI952" s="51"/>
      <c r="DJ952" s="51"/>
      <c r="DK952" s="51"/>
      <c r="DL952" s="51"/>
      <c r="DM952" s="51"/>
      <c r="DN952" s="51"/>
      <c r="DO952" s="51"/>
      <c r="DP952" s="51"/>
      <c r="DQ952" s="51"/>
      <c r="DR952" s="51"/>
      <c r="DS952" s="51"/>
      <c r="DT952" s="51"/>
      <c r="DU952" s="51"/>
      <c r="DV952" s="51"/>
      <c r="DW952" s="51"/>
      <c r="DX952" s="51"/>
      <c r="DY952" s="51"/>
      <c r="DZ952" s="51"/>
      <c r="EA952" s="51"/>
      <c r="EB952" s="51"/>
      <c r="EC952" s="51"/>
      <c r="ED952" s="51"/>
      <c r="EE952" s="51"/>
      <c r="EF952" s="51"/>
      <c r="EG952" s="51"/>
      <c r="EH952" s="51"/>
      <c r="EI952" s="51"/>
      <c r="EJ952" s="51"/>
      <c r="EK952" s="51"/>
      <c r="EL952" s="51"/>
      <c r="EM952" s="51"/>
      <c r="EN952" s="51"/>
      <c r="EO952" s="51"/>
      <c r="EP952" s="51"/>
      <c r="EQ952" s="51"/>
      <c r="ER952" s="51"/>
      <c r="ES952" s="51"/>
      <c r="ET952" s="51"/>
      <c r="EU952" s="51"/>
      <c r="EV952" s="51"/>
      <c r="EW952" s="51"/>
      <c r="EX952" s="51"/>
      <c r="EY952" s="51"/>
      <c r="EZ952" s="51"/>
      <c r="FA952" s="51"/>
      <c r="FB952" s="51"/>
      <c r="FC952" s="51"/>
      <c r="FD952" s="51"/>
      <c r="FE952" s="51"/>
      <c r="FF952" s="51"/>
      <c r="FG952" s="51"/>
      <c r="FH952" s="51"/>
      <c r="FI952" s="51"/>
      <c r="FJ952" s="51"/>
      <c r="FK952" s="51"/>
      <c r="FL952" s="51"/>
      <c r="FM952" s="51"/>
      <c r="FN952" s="51"/>
      <c r="FO952" s="51"/>
      <c r="FP952" s="51"/>
      <c r="FQ952" s="51"/>
      <c r="FR952" s="51"/>
      <c r="FS952" s="51"/>
      <c r="FT952" s="51"/>
      <c r="FU952" s="51"/>
      <c r="FV952" s="51"/>
      <c r="FW952" s="51"/>
      <c r="FX952" s="51"/>
      <c r="FY952" s="51"/>
      <c r="FZ952" s="51"/>
      <c r="GA952" s="51"/>
      <c r="GB952" s="51"/>
      <c r="GC952" s="51"/>
      <c r="GD952" s="51"/>
      <c r="GE952" s="51"/>
      <c r="GF952" s="51"/>
      <c r="GG952" s="51"/>
      <c r="GH952" s="51"/>
      <c r="GI952" s="51"/>
      <c r="GJ952" s="51"/>
      <c r="GK952" s="51"/>
      <c r="GL952" s="51"/>
      <c r="GM952" s="51"/>
      <c r="GN952" s="51"/>
      <c r="GO952" s="51"/>
      <c r="GP952" s="51"/>
      <c r="GQ952" s="51"/>
      <c r="GR952" s="51"/>
      <c r="GS952" s="51"/>
      <c r="GT952" s="51"/>
      <c r="GU952" s="51"/>
      <c r="GV952" s="51"/>
      <c r="GW952" s="51"/>
      <c r="GX952" s="51"/>
      <c r="GY952" s="51"/>
      <c r="GZ952" s="51"/>
      <c r="HA952" s="51"/>
      <c r="HB952" s="51"/>
      <c r="HC952" s="51"/>
      <c r="HD952" s="51"/>
      <c r="HE952" s="51"/>
      <c r="HF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1"/>
      <c r="BZ953" s="51"/>
      <c r="CA953" s="51"/>
      <c r="CB953" s="51"/>
      <c r="CC953" s="51"/>
      <c r="CD953" s="51"/>
      <c r="CE953" s="51"/>
      <c r="CF953" s="51"/>
      <c r="CG953" s="51"/>
      <c r="CH953" s="51"/>
      <c r="CI953" s="51"/>
      <c r="CJ953" s="51"/>
      <c r="CK953" s="51"/>
      <c r="CL953" s="51"/>
      <c r="CM953" s="51"/>
      <c r="CN953" s="51"/>
      <c r="CO953" s="51"/>
      <c r="CP953" s="51"/>
      <c r="CQ953" s="51"/>
      <c r="CR953" s="51"/>
      <c r="CS953" s="51"/>
      <c r="CT953" s="51"/>
      <c r="CU953" s="51"/>
      <c r="CV953" s="51"/>
      <c r="CW953" s="51"/>
      <c r="CX953" s="51"/>
      <c r="CY953" s="51"/>
      <c r="CZ953" s="51"/>
      <c r="DA953" s="51"/>
      <c r="DB953" s="51"/>
      <c r="DC953" s="51"/>
      <c r="DD953" s="51"/>
      <c r="DE953" s="51"/>
      <c r="DF953" s="51"/>
      <c r="DG953" s="51"/>
      <c r="DH953" s="51"/>
      <c r="DI953" s="51"/>
      <c r="DJ953" s="51"/>
      <c r="DK953" s="51"/>
      <c r="DL953" s="51"/>
      <c r="DM953" s="51"/>
      <c r="DN953" s="51"/>
      <c r="DO953" s="51"/>
      <c r="DP953" s="51"/>
      <c r="DQ953" s="51"/>
      <c r="DR953" s="51"/>
      <c r="DS953" s="51"/>
      <c r="DT953" s="51"/>
      <c r="DU953" s="51"/>
      <c r="DV953" s="51"/>
      <c r="DW953" s="51"/>
      <c r="DX953" s="51"/>
      <c r="DY953" s="51"/>
      <c r="DZ953" s="51"/>
      <c r="EA953" s="51"/>
      <c r="EB953" s="51"/>
      <c r="EC953" s="51"/>
      <c r="ED953" s="51"/>
      <c r="EE953" s="51"/>
      <c r="EF953" s="51"/>
      <c r="EG953" s="51"/>
      <c r="EH953" s="51"/>
      <c r="EI953" s="51"/>
      <c r="EJ953" s="51"/>
      <c r="EK953" s="51"/>
      <c r="EL953" s="51"/>
      <c r="EM953" s="51"/>
      <c r="EN953" s="51"/>
      <c r="EO953" s="51"/>
      <c r="EP953" s="51"/>
      <c r="EQ953" s="51"/>
      <c r="ER953" s="51"/>
      <c r="ES953" s="51"/>
      <c r="ET953" s="51"/>
      <c r="EU953" s="51"/>
      <c r="EV953" s="51"/>
      <c r="EW953" s="51"/>
      <c r="EX953" s="51"/>
      <c r="EY953" s="51"/>
      <c r="EZ953" s="51"/>
      <c r="FA953" s="51"/>
      <c r="FB953" s="51"/>
      <c r="FC953" s="51"/>
      <c r="FD953" s="51"/>
      <c r="FE953" s="51"/>
      <c r="FF953" s="51"/>
      <c r="FG953" s="51"/>
      <c r="FH953" s="51"/>
      <c r="FI953" s="51"/>
      <c r="FJ953" s="51"/>
      <c r="FK953" s="51"/>
      <c r="FL953" s="51"/>
      <c r="FM953" s="51"/>
      <c r="FN953" s="51"/>
      <c r="FO953" s="51"/>
      <c r="FP953" s="51"/>
      <c r="FQ953" s="51"/>
      <c r="FR953" s="51"/>
      <c r="FS953" s="51"/>
      <c r="FT953" s="51"/>
      <c r="FU953" s="51"/>
      <c r="FV953" s="51"/>
      <c r="FW953" s="51"/>
      <c r="FX953" s="51"/>
      <c r="FY953" s="51"/>
      <c r="FZ953" s="51"/>
      <c r="GA953" s="51"/>
      <c r="GB953" s="51"/>
      <c r="GC953" s="51"/>
      <c r="GD953" s="51"/>
      <c r="GE953" s="51"/>
      <c r="GF953" s="51"/>
      <c r="GG953" s="51"/>
      <c r="GH953" s="51"/>
      <c r="GI953" s="51"/>
      <c r="GJ953" s="51"/>
      <c r="GK953" s="51"/>
      <c r="GL953" s="51"/>
      <c r="GM953" s="51"/>
      <c r="GN953" s="51"/>
      <c r="GO953" s="51"/>
      <c r="GP953" s="51"/>
      <c r="GQ953" s="51"/>
      <c r="GR953" s="51"/>
      <c r="GS953" s="51"/>
      <c r="GT953" s="51"/>
      <c r="GU953" s="51"/>
      <c r="GV953" s="51"/>
      <c r="GW953" s="51"/>
      <c r="GX953" s="51"/>
      <c r="GY953" s="51"/>
      <c r="GZ953" s="51"/>
      <c r="HA953" s="51"/>
      <c r="HB953" s="51"/>
      <c r="HC953" s="51"/>
      <c r="HD953" s="51"/>
      <c r="HE953" s="51"/>
      <c r="HF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1"/>
      <c r="BZ954" s="51"/>
      <c r="CA954" s="51"/>
      <c r="CB954" s="51"/>
      <c r="CC954" s="51"/>
      <c r="CD954" s="51"/>
      <c r="CE954" s="51"/>
      <c r="CF954" s="51"/>
      <c r="CG954" s="51"/>
      <c r="CH954" s="51"/>
      <c r="CI954" s="51"/>
      <c r="CJ954" s="51"/>
      <c r="CK954" s="51"/>
      <c r="CL954" s="51"/>
      <c r="CM954" s="51"/>
      <c r="CN954" s="51"/>
      <c r="CO954" s="51"/>
      <c r="CP954" s="51"/>
      <c r="CQ954" s="51"/>
      <c r="CR954" s="51"/>
      <c r="CS954" s="51"/>
      <c r="CT954" s="51"/>
      <c r="CU954" s="51"/>
      <c r="CV954" s="51"/>
      <c r="CW954" s="51"/>
      <c r="CX954" s="51"/>
      <c r="CY954" s="51"/>
      <c r="CZ954" s="51"/>
      <c r="DA954" s="51"/>
      <c r="DB954" s="51"/>
      <c r="DC954" s="51"/>
      <c r="DD954" s="51"/>
      <c r="DE954" s="51"/>
      <c r="DF954" s="51"/>
      <c r="DG954" s="51"/>
      <c r="DH954" s="51"/>
      <c r="DI954" s="51"/>
      <c r="DJ954" s="51"/>
      <c r="DK954" s="51"/>
      <c r="DL954" s="51"/>
      <c r="DM954" s="51"/>
      <c r="DN954" s="51"/>
      <c r="DO954" s="51"/>
      <c r="DP954" s="51"/>
      <c r="DQ954" s="51"/>
      <c r="DR954" s="51"/>
      <c r="DS954" s="51"/>
      <c r="DT954" s="51"/>
      <c r="DU954" s="51"/>
      <c r="DV954" s="51"/>
      <c r="DW954" s="51"/>
      <c r="DX954" s="51"/>
      <c r="DY954" s="51"/>
      <c r="DZ954" s="51"/>
      <c r="EA954" s="51"/>
      <c r="EB954" s="51"/>
      <c r="EC954" s="51"/>
      <c r="ED954" s="51"/>
      <c r="EE954" s="51"/>
      <c r="EF954" s="51"/>
      <c r="EG954" s="51"/>
      <c r="EH954" s="51"/>
      <c r="EI954" s="51"/>
      <c r="EJ954" s="51"/>
      <c r="EK954" s="51"/>
      <c r="EL954" s="51"/>
      <c r="EM954" s="51"/>
      <c r="EN954" s="51"/>
      <c r="EO954" s="51"/>
      <c r="EP954" s="51"/>
      <c r="EQ954" s="51"/>
      <c r="ER954" s="51"/>
      <c r="ES954" s="51"/>
      <c r="ET954" s="51"/>
      <c r="EU954" s="51"/>
      <c r="EV954" s="51"/>
      <c r="EW954" s="51"/>
      <c r="EX954" s="51"/>
      <c r="EY954" s="51"/>
      <c r="EZ954" s="51"/>
      <c r="FA954" s="51"/>
      <c r="FB954" s="51"/>
      <c r="FC954" s="51"/>
      <c r="FD954" s="51"/>
      <c r="FE954" s="51"/>
      <c r="FF954" s="51"/>
      <c r="FG954" s="51"/>
      <c r="FH954" s="51"/>
      <c r="FI954" s="51"/>
      <c r="FJ954" s="51"/>
      <c r="FK954" s="51"/>
      <c r="FL954" s="51"/>
      <c r="FM954" s="51"/>
      <c r="FN954" s="51"/>
      <c r="FO954" s="51"/>
      <c r="FP954" s="51"/>
      <c r="FQ954" s="51"/>
      <c r="FR954" s="51"/>
      <c r="FS954" s="51"/>
      <c r="FT954" s="51"/>
      <c r="FU954" s="51"/>
      <c r="FV954" s="51"/>
      <c r="FW954" s="51"/>
      <c r="FX954" s="51"/>
      <c r="FY954" s="51"/>
      <c r="FZ954" s="51"/>
      <c r="GA954" s="51"/>
      <c r="GB954" s="51"/>
      <c r="GC954" s="51"/>
      <c r="GD954" s="51"/>
      <c r="GE954" s="51"/>
      <c r="GF954" s="51"/>
      <c r="GG954" s="51"/>
      <c r="GH954" s="51"/>
      <c r="GI954" s="51"/>
      <c r="GJ954" s="51"/>
      <c r="GK954" s="51"/>
      <c r="GL954" s="51"/>
      <c r="GM954" s="51"/>
      <c r="GN954" s="51"/>
      <c r="GO954" s="51"/>
      <c r="GP954" s="51"/>
      <c r="GQ954" s="51"/>
      <c r="GR954" s="51"/>
      <c r="GS954" s="51"/>
      <c r="GT954" s="51"/>
      <c r="GU954" s="51"/>
      <c r="GV954" s="51"/>
      <c r="GW954" s="51"/>
      <c r="GX954" s="51"/>
      <c r="GY954" s="51"/>
      <c r="GZ954" s="51"/>
      <c r="HA954" s="51"/>
      <c r="HB954" s="51"/>
      <c r="HC954" s="51"/>
      <c r="HD954" s="51"/>
      <c r="HE954" s="51"/>
      <c r="HF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1"/>
      <c r="BZ955" s="51"/>
      <c r="CA955" s="51"/>
      <c r="CB955" s="51"/>
      <c r="CC955" s="51"/>
      <c r="CD955" s="51"/>
      <c r="CE955" s="51"/>
      <c r="CF955" s="51"/>
      <c r="CG955" s="51"/>
      <c r="CH955" s="51"/>
      <c r="CI955" s="51"/>
      <c r="CJ955" s="51"/>
      <c r="CK955" s="51"/>
      <c r="CL955" s="51"/>
      <c r="CM955" s="51"/>
      <c r="CN955" s="51"/>
      <c r="CO955" s="51"/>
      <c r="CP955" s="51"/>
      <c r="CQ955" s="51"/>
      <c r="CR955" s="51"/>
      <c r="CS955" s="51"/>
      <c r="CT955" s="51"/>
      <c r="CU955" s="51"/>
      <c r="CV955" s="51"/>
      <c r="CW955" s="51"/>
      <c r="CX955" s="51"/>
      <c r="CY955" s="51"/>
      <c r="CZ955" s="51"/>
      <c r="DA955" s="51"/>
      <c r="DB955" s="51"/>
      <c r="DC955" s="51"/>
      <c r="DD955" s="51"/>
      <c r="DE955" s="51"/>
      <c r="DF955" s="51"/>
      <c r="DG955" s="51"/>
      <c r="DH955" s="51"/>
      <c r="DI955" s="51"/>
      <c r="DJ955" s="51"/>
      <c r="DK955" s="51"/>
      <c r="DL955" s="51"/>
      <c r="DM955" s="51"/>
      <c r="DN955" s="51"/>
      <c r="DO955" s="51"/>
      <c r="DP955" s="51"/>
      <c r="DQ955" s="51"/>
      <c r="DR955" s="51"/>
      <c r="DS955" s="51"/>
      <c r="DT955" s="51"/>
      <c r="DU955" s="51"/>
      <c r="DV955" s="51"/>
      <c r="DW955" s="51"/>
      <c r="DX955" s="51"/>
      <c r="DY955" s="51"/>
      <c r="DZ955" s="51"/>
      <c r="EA955" s="51"/>
      <c r="EB955" s="51"/>
      <c r="EC955" s="51"/>
      <c r="ED955" s="51"/>
      <c r="EE955" s="51"/>
      <c r="EF955" s="51"/>
      <c r="EG955" s="51"/>
      <c r="EH955" s="51"/>
      <c r="EI955" s="51"/>
      <c r="EJ955" s="51"/>
      <c r="EK955" s="51"/>
      <c r="EL955" s="51"/>
      <c r="EM955" s="51"/>
      <c r="EN955" s="51"/>
      <c r="EO955" s="51"/>
      <c r="EP955" s="51"/>
      <c r="EQ955" s="51"/>
      <c r="ER955" s="51"/>
      <c r="ES955" s="51"/>
      <c r="ET955" s="51"/>
      <c r="EU955" s="51"/>
      <c r="EV955" s="51"/>
      <c r="EW955" s="51"/>
      <c r="EX955" s="51"/>
      <c r="EY955" s="51"/>
      <c r="EZ955" s="51"/>
      <c r="FA955" s="51"/>
      <c r="FB955" s="51"/>
      <c r="FC955" s="51"/>
      <c r="FD955" s="51"/>
      <c r="FE955" s="51"/>
      <c r="FF955" s="51"/>
      <c r="FG955" s="51"/>
      <c r="FH955" s="51"/>
      <c r="FI955" s="51"/>
      <c r="FJ955" s="51"/>
      <c r="FK955" s="51"/>
      <c r="FL955" s="51"/>
      <c r="FM955" s="51"/>
      <c r="FN955" s="51"/>
      <c r="FO955" s="51"/>
      <c r="FP955" s="51"/>
      <c r="FQ955" s="51"/>
      <c r="FR955" s="51"/>
      <c r="FS955" s="51"/>
      <c r="FT955" s="51"/>
      <c r="FU955" s="51"/>
      <c r="FV955" s="51"/>
      <c r="FW955" s="51"/>
      <c r="FX955" s="51"/>
      <c r="FY955" s="51"/>
      <c r="FZ955" s="51"/>
      <c r="GA955" s="51"/>
      <c r="GB955" s="51"/>
      <c r="GC955" s="51"/>
      <c r="GD955" s="51"/>
      <c r="GE955" s="51"/>
      <c r="GF955" s="51"/>
      <c r="GG955" s="51"/>
      <c r="GH955" s="51"/>
      <c r="GI955" s="51"/>
      <c r="GJ955" s="51"/>
      <c r="GK955" s="51"/>
      <c r="GL955" s="51"/>
      <c r="GM955" s="51"/>
      <c r="GN955" s="51"/>
      <c r="GO955" s="51"/>
      <c r="GP955" s="51"/>
      <c r="GQ955" s="51"/>
      <c r="GR955" s="51"/>
      <c r="GS955" s="51"/>
      <c r="GT955" s="51"/>
      <c r="GU955" s="51"/>
      <c r="GV955" s="51"/>
      <c r="GW955" s="51"/>
      <c r="GX955" s="51"/>
      <c r="GY955" s="51"/>
      <c r="GZ955" s="51"/>
      <c r="HA955" s="51"/>
      <c r="HB955" s="51"/>
      <c r="HC955" s="51"/>
      <c r="HD955" s="51"/>
      <c r="HE955" s="51"/>
      <c r="HF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1"/>
      <c r="BZ956" s="51"/>
      <c r="CA956" s="51"/>
      <c r="CB956" s="51"/>
      <c r="CC956" s="51"/>
      <c r="CD956" s="51"/>
      <c r="CE956" s="51"/>
      <c r="CF956" s="51"/>
      <c r="CG956" s="51"/>
      <c r="CH956" s="51"/>
      <c r="CI956" s="51"/>
      <c r="CJ956" s="51"/>
      <c r="CK956" s="51"/>
      <c r="CL956" s="51"/>
      <c r="CM956" s="51"/>
      <c r="CN956" s="51"/>
      <c r="CO956" s="51"/>
      <c r="CP956" s="51"/>
      <c r="CQ956" s="51"/>
      <c r="CR956" s="51"/>
      <c r="CS956" s="51"/>
      <c r="CT956" s="51"/>
      <c r="CU956" s="51"/>
      <c r="CV956" s="51"/>
      <c r="CW956" s="51"/>
      <c r="CX956" s="51"/>
      <c r="CY956" s="51"/>
      <c r="CZ956" s="51"/>
      <c r="DA956" s="51"/>
      <c r="DB956" s="51"/>
      <c r="DC956" s="51"/>
      <c r="DD956" s="51"/>
      <c r="DE956" s="51"/>
      <c r="DF956" s="51"/>
      <c r="DG956" s="51"/>
      <c r="DH956" s="51"/>
      <c r="DI956" s="51"/>
      <c r="DJ956" s="51"/>
      <c r="DK956" s="51"/>
      <c r="DL956" s="51"/>
      <c r="DM956" s="51"/>
      <c r="DN956" s="51"/>
      <c r="DO956" s="51"/>
      <c r="DP956" s="51"/>
      <c r="DQ956" s="51"/>
      <c r="DR956" s="51"/>
      <c r="DS956" s="51"/>
      <c r="DT956" s="51"/>
      <c r="DU956" s="51"/>
      <c r="DV956" s="51"/>
      <c r="DW956" s="51"/>
      <c r="DX956" s="51"/>
      <c r="DY956" s="51"/>
      <c r="DZ956" s="51"/>
      <c r="EA956" s="51"/>
      <c r="EB956" s="51"/>
      <c r="EC956" s="51"/>
      <c r="ED956" s="51"/>
      <c r="EE956" s="51"/>
      <c r="EF956" s="51"/>
      <c r="EG956" s="51"/>
      <c r="EH956" s="51"/>
      <c r="EI956" s="51"/>
      <c r="EJ956" s="51"/>
      <c r="EK956" s="51"/>
      <c r="EL956" s="51"/>
      <c r="EM956" s="51"/>
      <c r="EN956" s="51"/>
      <c r="EO956" s="51"/>
      <c r="EP956" s="51"/>
      <c r="EQ956" s="51"/>
      <c r="ER956" s="51"/>
      <c r="ES956" s="51"/>
      <c r="ET956" s="51"/>
      <c r="EU956" s="51"/>
      <c r="EV956" s="51"/>
      <c r="EW956" s="51"/>
      <c r="EX956" s="51"/>
      <c r="EY956" s="51"/>
      <c r="EZ956" s="51"/>
      <c r="FA956" s="51"/>
      <c r="FB956" s="51"/>
      <c r="FC956" s="51"/>
      <c r="FD956" s="51"/>
      <c r="FE956" s="51"/>
      <c r="FF956" s="51"/>
      <c r="FG956" s="51"/>
      <c r="FH956" s="51"/>
      <c r="FI956" s="51"/>
      <c r="FJ956" s="51"/>
      <c r="FK956" s="51"/>
      <c r="FL956" s="51"/>
      <c r="FM956" s="51"/>
      <c r="FN956" s="51"/>
      <c r="FO956" s="51"/>
      <c r="FP956" s="51"/>
      <c r="FQ956" s="51"/>
      <c r="FR956" s="51"/>
      <c r="FS956" s="51"/>
      <c r="FT956" s="51"/>
      <c r="FU956" s="51"/>
      <c r="FV956" s="51"/>
      <c r="FW956" s="51"/>
      <c r="FX956" s="51"/>
      <c r="FY956" s="51"/>
      <c r="FZ956" s="51"/>
      <c r="GA956" s="51"/>
      <c r="GB956" s="51"/>
      <c r="GC956" s="51"/>
      <c r="GD956" s="51"/>
      <c r="GE956" s="51"/>
      <c r="GF956" s="51"/>
      <c r="GG956" s="51"/>
      <c r="GH956" s="51"/>
      <c r="GI956" s="51"/>
      <c r="GJ956" s="51"/>
      <c r="GK956" s="51"/>
      <c r="GL956" s="51"/>
      <c r="GM956" s="51"/>
      <c r="GN956" s="51"/>
      <c r="GO956" s="51"/>
      <c r="GP956" s="51"/>
      <c r="GQ956" s="51"/>
      <c r="GR956" s="51"/>
      <c r="GS956" s="51"/>
      <c r="GT956" s="51"/>
      <c r="GU956" s="51"/>
      <c r="GV956" s="51"/>
      <c r="GW956" s="51"/>
      <c r="GX956" s="51"/>
      <c r="GY956" s="51"/>
      <c r="GZ956" s="51"/>
      <c r="HA956" s="51"/>
      <c r="HB956" s="51"/>
      <c r="HC956" s="51"/>
      <c r="HD956" s="51"/>
      <c r="HE956" s="51"/>
      <c r="HF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1"/>
      <c r="BZ957" s="51"/>
      <c r="CA957" s="51"/>
      <c r="CB957" s="51"/>
      <c r="CC957" s="51"/>
      <c r="CD957" s="51"/>
      <c r="CE957" s="51"/>
      <c r="CF957" s="51"/>
      <c r="CG957" s="51"/>
      <c r="CH957" s="51"/>
      <c r="CI957" s="51"/>
      <c r="CJ957" s="51"/>
      <c r="CK957" s="51"/>
      <c r="CL957" s="51"/>
      <c r="CM957" s="51"/>
      <c r="CN957" s="51"/>
      <c r="CO957" s="51"/>
      <c r="CP957" s="51"/>
      <c r="CQ957" s="51"/>
      <c r="CR957" s="51"/>
      <c r="CS957" s="51"/>
      <c r="CT957" s="51"/>
      <c r="CU957" s="51"/>
      <c r="CV957" s="51"/>
      <c r="CW957" s="51"/>
      <c r="CX957" s="51"/>
      <c r="CY957" s="51"/>
      <c r="CZ957" s="51"/>
      <c r="DA957" s="51"/>
      <c r="DB957" s="51"/>
      <c r="DC957" s="51"/>
      <c r="DD957" s="51"/>
      <c r="DE957" s="51"/>
      <c r="DF957" s="51"/>
      <c r="DG957" s="51"/>
      <c r="DH957" s="51"/>
      <c r="DI957" s="51"/>
      <c r="DJ957" s="51"/>
      <c r="DK957" s="51"/>
      <c r="DL957" s="51"/>
      <c r="DM957" s="51"/>
      <c r="DN957" s="51"/>
      <c r="DO957" s="51"/>
      <c r="DP957" s="51"/>
      <c r="DQ957" s="51"/>
      <c r="DR957" s="51"/>
      <c r="DS957" s="51"/>
      <c r="DT957" s="51"/>
      <c r="DU957" s="51"/>
      <c r="DV957" s="51"/>
      <c r="DW957" s="51"/>
      <c r="DX957" s="51"/>
      <c r="DY957" s="51"/>
      <c r="DZ957" s="51"/>
      <c r="EA957" s="51"/>
      <c r="EB957" s="51"/>
      <c r="EC957" s="51"/>
      <c r="ED957" s="51"/>
      <c r="EE957" s="51"/>
      <c r="EF957" s="51"/>
      <c r="EG957" s="51"/>
      <c r="EH957" s="51"/>
      <c r="EI957" s="51"/>
      <c r="EJ957" s="51"/>
      <c r="EK957" s="51"/>
      <c r="EL957" s="51"/>
      <c r="EM957" s="51"/>
      <c r="EN957" s="51"/>
      <c r="EO957" s="51"/>
      <c r="EP957" s="51"/>
      <c r="EQ957" s="51"/>
      <c r="ER957" s="51"/>
      <c r="ES957" s="51"/>
      <c r="ET957" s="51"/>
      <c r="EU957" s="51"/>
      <c r="EV957" s="51"/>
      <c r="EW957" s="51"/>
      <c r="EX957" s="51"/>
      <c r="EY957" s="51"/>
      <c r="EZ957" s="51"/>
      <c r="FA957" s="51"/>
      <c r="FB957" s="51"/>
      <c r="FC957" s="51"/>
      <c r="FD957" s="51"/>
      <c r="FE957" s="51"/>
      <c r="FF957" s="51"/>
      <c r="FG957" s="51"/>
      <c r="FH957" s="51"/>
      <c r="FI957" s="51"/>
      <c r="FJ957" s="51"/>
      <c r="FK957" s="51"/>
      <c r="FL957" s="51"/>
      <c r="FM957" s="51"/>
      <c r="FN957" s="51"/>
      <c r="FO957" s="51"/>
      <c r="FP957" s="51"/>
      <c r="FQ957" s="51"/>
      <c r="FR957" s="51"/>
      <c r="FS957" s="51"/>
      <c r="FT957" s="51"/>
      <c r="FU957" s="51"/>
      <c r="FV957" s="51"/>
      <c r="FW957" s="51"/>
      <c r="FX957" s="51"/>
      <c r="FY957" s="51"/>
      <c r="FZ957" s="51"/>
      <c r="GA957" s="51"/>
      <c r="GB957" s="51"/>
      <c r="GC957" s="51"/>
      <c r="GD957" s="51"/>
      <c r="GE957" s="51"/>
      <c r="GF957" s="51"/>
      <c r="GG957" s="51"/>
      <c r="GH957" s="51"/>
      <c r="GI957" s="51"/>
      <c r="GJ957" s="51"/>
      <c r="GK957" s="51"/>
      <c r="GL957" s="51"/>
      <c r="GM957" s="51"/>
      <c r="GN957" s="51"/>
      <c r="GO957" s="51"/>
      <c r="GP957" s="51"/>
      <c r="GQ957" s="51"/>
      <c r="GR957" s="51"/>
      <c r="GS957" s="51"/>
      <c r="GT957" s="51"/>
      <c r="GU957" s="51"/>
      <c r="GV957" s="51"/>
      <c r="GW957" s="51"/>
      <c r="GX957" s="51"/>
      <c r="GY957" s="51"/>
      <c r="GZ957" s="51"/>
      <c r="HA957" s="51"/>
      <c r="HB957" s="51"/>
      <c r="HC957" s="51"/>
      <c r="HD957" s="51"/>
      <c r="HE957" s="51"/>
      <c r="HF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1"/>
      <c r="BZ958" s="51"/>
      <c r="CA958" s="51"/>
      <c r="CB958" s="51"/>
      <c r="CC958" s="51"/>
      <c r="CD958" s="51"/>
      <c r="CE958" s="51"/>
      <c r="CF958" s="51"/>
      <c r="CG958" s="51"/>
      <c r="CH958" s="51"/>
      <c r="CI958" s="51"/>
      <c r="CJ958" s="51"/>
      <c r="CK958" s="51"/>
      <c r="CL958" s="51"/>
      <c r="CM958" s="51"/>
      <c r="CN958" s="51"/>
      <c r="CO958" s="51"/>
      <c r="CP958" s="51"/>
      <c r="CQ958" s="51"/>
      <c r="CR958" s="51"/>
      <c r="CS958" s="51"/>
      <c r="CT958" s="51"/>
      <c r="CU958" s="51"/>
      <c r="CV958" s="51"/>
      <c r="CW958" s="51"/>
      <c r="CX958" s="51"/>
      <c r="CY958" s="51"/>
      <c r="CZ958" s="51"/>
      <c r="DA958" s="51"/>
      <c r="DB958" s="51"/>
      <c r="DC958" s="51"/>
      <c r="DD958" s="51"/>
      <c r="DE958" s="51"/>
      <c r="DF958" s="51"/>
      <c r="DG958" s="51"/>
      <c r="DH958" s="51"/>
      <c r="DI958" s="51"/>
      <c r="DJ958" s="51"/>
      <c r="DK958" s="51"/>
      <c r="DL958" s="51"/>
      <c r="DM958" s="51"/>
      <c r="DN958" s="51"/>
      <c r="DO958" s="51"/>
      <c r="DP958" s="51"/>
      <c r="DQ958" s="51"/>
      <c r="DR958" s="51"/>
      <c r="DS958" s="51"/>
      <c r="DT958" s="51"/>
      <c r="DU958" s="51"/>
      <c r="DV958" s="51"/>
      <c r="DW958" s="51"/>
      <c r="DX958" s="51"/>
      <c r="DY958" s="51"/>
      <c r="DZ958" s="51"/>
      <c r="EA958" s="51"/>
      <c r="EB958" s="51"/>
      <c r="EC958" s="51"/>
      <c r="ED958" s="51"/>
      <c r="EE958" s="51"/>
      <c r="EF958" s="51"/>
      <c r="EG958" s="51"/>
      <c r="EH958" s="51"/>
      <c r="EI958" s="51"/>
      <c r="EJ958" s="51"/>
      <c r="EK958" s="51"/>
      <c r="EL958" s="51"/>
      <c r="EM958" s="51"/>
      <c r="EN958" s="51"/>
      <c r="EO958" s="51"/>
      <c r="EP958" s="51"/>
      <c r="EQ958" s="51"/>
      <c r="ER958" s="51"/>
      <c r="ES958" s="51"/>
      <c r="ET958" s="51"/>
      <c r="EU958" s="51"/>
      <c r="EV958" s="51"/>
      <c r="EW958" s="51"/>
      <c r="EX958" s="51"/>
      <c r="EY958" s="51"/>
      <c r="EZ958" s="51"/>
      <c r="FA958" s="51"/>
      <c r="FB958" s="51"/>
      <c r="FC958" s="51"/>
      <c r="FD958" s="51"/>
      <c r="FE958" s="51"/>
      <c r="FF958" s="51"/>
      <c r="FG958" s="51"/>
      <c r="FH958" s="51"/>
      <c r="FI958" s="51"/>
      <c r="FJ958" s="51"/>
      <c r="FK958" s="51"/>
      <c r="FL958" s="51"/>
      <c r="FM958" s="51"/>
      <c r="FN958" s="51"/>
      <c r="FO958" s="51"/>
      <c r="FP958" s="51"/>
      <c r="FQ958" s="51"/>
      <c r="FR958" s="51"/>
      <c r="FS958" s="51"/>
      <c r="FT958" s="51"/>
      <c r="FU958" s="51"/>
      <c r="FV958" s="51"/>
      <c r="FW958" s="51"/>
      <c r="FX958" s="51"/>
      <c r="FY958" s="51"/>
      <c r="FZ958" s="51"/>
      <c r="GA958" s="51"/>
      <c r="GB958" s="51"/>
      <c r="GC958" s="51"/>
      <c r="GD958" s="51"/>
      <c r="GE958" s="51"/>
      <c r="GF958" s="51"/>
      <c r="GG958" s="51"/>
      <c r="GH958" s="51"/>
      <c r="GI958" s="51"/>
      <c r="GJ958" s="51"/>
      <c r="GK958" s="51"/>
      <c r="GL958" s="51"/>
      <c r="GM958" s="51"/>
      <c r="GN958" s="51"/>
      <c r="GO958" s="51"/>
      <c r="GP958" s="51"/>
      <c r="GQ958" s="51"/>
      <c r="GR958" s="51"/>
      <c r="GS958" s="51"/>
      <c r="GT958" s="51"/>
      <c r="GU958" s="51"/>
      <c r="GV958" s="51"/>
      <c r="GW958" s="51"/>
      <c r="GX958" s="51"/>
      <c r="GY958" s="51"/>
      <c r="GZ958" s="51"/>
      <c r="HA958" s="51"/>
      <c r="HB958" s="51"/>
      <c r="HC958" s="51"/>
      <c r="HD958" s="51"/>
      <c r="HE958" s="51"/>
      <c r="HF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1"/>
      <c r="BZ959" s="51"/>
      <c r="CA959" s="51"/>
      <c r="CB959" s="51"/>
      <c r="CC959" s="51"/>
      <c r="CD959" s="51"/>
      <c r="CE959" s="51"/>
      <c r="CF959" s="51"/>
      <c r="CG959" s="51"/>
      <c r="CH959" s="51"/>
      <c r="CI959" s="51"/>
      <c r="CJ959" s="51"/>
      <c r="CK959" s="51"/>
      <c r="CL959" s="51"/>
      <c r="CM959" s="51"/>
      <c r="CN959" s="51"/>
      <c r="CO959" s="51"/>
      <c r="CP959" s="51"/>
      <c r="CQ959" s="51"/>
      <c r="CR959" s="51"/>
      <c r="CS959" s="51"/>
      <c r="CT959" s="51"/>
      <c r="CU959" s="51"/>
      <c r="CV959" s="51"/>
      <c r="CW959" s="51"/>
      <c r="CX959" s="51"/>
      <c r="CY959" s="51"/>
      <c r="CZ959" s="51"/>
      <c r="DA959" s="51"/>
      <c r="DB959" s="51"/>
      <c r="DC959" s="51"/>
      <c r="DD959" s="51"/>
      <c r="DE959" s="51"/>
      <c r="DF959" s="51"/>
      <c r="DG959" s="51"/>
      <c r="DH959" s="51"/>
      <c r="DI959" s="51"/>
      <c r="DJ959" s="51"/>
      <c r="DK959" s="51"/>
      <c r="DL959" s="51"/>
      <c r="DM959" s="51"/>
      <c r="DN959" s="51"/>
      <c r="DO959" s="51"/>
      <c r="DP959" s="51"/>
      <c r="DQ959" s="51"/>
      <c r="DR959" s="51"/>
      <c r="DS959" s="51"/>
      <c r="DT959" s="51"/>
      <c r="DU959" s="51"/>
      <c r="DV959" s="51"/>
      <c r="DW959" s="51"/>
      <c r="DX959" s="51"/>
      <c r="DY959" s="51"/>
      <c r="DZ959" s="51"/>
      <c r="EA959" s="51"/>
      <c r="EB959" s="51"/>
      <c r="EC959" s="51"/>
      <c r="ED959" s="51"/>
      <c r="EE959" s="51"/>
      <c r="EF959" s="51"/>
      <c r="EG959" s="51"/>
      <c r="EH959" s="51"/>
      <c r="EI959" s="51"/>
      <c r="EJ959" s="51"/>
      <c r="EK959" s="51"/>
      <c r="EL959" s="51"/>
      <c r="EM959" s="51"/>
      <c r="EN959" s="51"/>
      <c r="EO959" s="51"/>
      <c r="EP959" s="51"/>
      <c r="EQ959" s="51"/>
      <c r="ER959" s="51"/>
      <c r="ES959" s="51"/>
      <c r="ET959" s="51"/>
      <c r="EU959" s="51"/>
      <c r="EV959" s="51"/>
      <c r="EW959" s="51"/>
      <c r="EX959" s="51"/>
      <c r="EY959" s="51"/>
      <c r="EZ959" s="51"/>
      <c r="FA959" s="51"/>
      <c r="FB959" s="51"/>
      <c r="FC959" s="51"/>
      <c r="FD959" s="51"/>
      <c r="FE959" s="51"/>
      <c r="FF959" s="51"/>
      <c r="FG959" s="51"/>
      <c r="FH959" s="51"/>
      <c r="FI959" s="51"/>
      <c r="FJ959" s="51"/>
      <c r="FK959" s="51"/>
      <c r="FL959" s="51"/>
      <c r="FM959" s="51"/>
      <c r="FN959" s="51"/>
      <c r="FO959" s="51"/>
      <c r="FP959" s="51"/>
      <c r="FQ959" s="51"/>
      <c r="FR959" s="51"/>
      <c r="FS959" s="51"/>
      <c r="FT959" s="51"/>
      <c r="FU959" s="51"/>
      <c r="FV959" s="51"/>
      <c r="FW959" s="51"/>
      <c r="FX959" s="51"/>
      <c r="FY959" s="51"/>
      <c r="FZ959" s="51"/>
      <c r="GA959" s="51"/>
      <c r="GB959" s="51"/>
      <c r="GC959" s="51"/>
      <c r="GD959" s="51"/>
      <c r="GE959" s="51"/>
      <c r="GF959" s="51"/>
      <c r="GG959" s="51"/>
      <c r="GH959" s="51"/>
      <c r="GI959" s="51"/>
      <c r="GJ959" s="51"/>
      <c r="GK959" s="51"/>
      <c r="GL959" s="51"/>
      <c r="GM959" s="51"/>
      <c r="GN959" s="51"/>
      <c r="GO959" s="51"/>
      <c r="GP959" s="51"/>
      <c r="GQ959" s="51"/>
      <c r="GR959" s="51"/>
      <c r="GS959" s="51"/>
      <c r="GT959" s="51"/>
      <c r="GU959" s="51"/>
      <c r="GV959" s="51"/>
      <c r="GW959" s="51"/>
      <c r="GX959" s="51"/>
      <c r="GY959" s="51"/>
      <c r="GZ959" s="51"/>
      <c r="HA959" s="51"/>
      <c r="HB959" s="51"/>
      <c r="HC959" s="51"/>
      <c r="HD959" s="51"/>
      <c r="HE959" s="51"/>
      <c r="HF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1"/>
      <c r="BZ960" s="51"/>
      <c r="CA960" s="51"/>
      <c r="CB960" s="51"/>
      <c r="CC960" s="51"/>
      <c r="CD960" s="51"/>
      <c r="CE960" s="51"/>
      <c r="CF960" s="51"/>
      <c r="CG960" s="51"/>
      <c r="CH960" s="51"/>
      <c r="CI960" s="51"/>
      <c r="CJ960" s="51"/>
      <c r="CK960" s="51"/>
      <c r="CL960" s="51"/>
      <c r="CM960" s="51"/>
      <c r="CN960" s="51"/>
      <c r="CO960" s="51"/>
      <c r="CP960" s="51"/>
      <c r="CQ960" s="51"/>
      <c r="CR960" s="51"/>
      <c r="CS960" s="51"/>
      <c r="CT960" s="51"/>
      <c r="CU960" s="51"/>
      <c r="CV960" s="51"/>
      <c r="CW960" s="51"/>
      <c r="CX960" s="51"/>
      <c r="CY960" s="51"/>
      <c r="CZ960" s="51"/>
      <c r="DA960" s="51"/>
      <c r="DB960" s="51"/>
      <c r="DC960" s="51"/>
      <c r="DD960" s="51"/>
      <c r="DE960" s="51"/>
      <c r="DF960" s="51"/>
      <c r="DG960" s="51"/>
      <c r="DH960" s="51"/>
      <c r="DI960" s="51"/>
      <c r="DJ960" s="51"/>
      <c r="DK960" s="51"/>
      <c r="DL960" s="51"/>
      <c r="DM960" s="51"/>
      <c r="DN960" s="51"/>
      <c r="DO960" s="51"/>
      <c r="DP960" s="51"/>
      <c r="DQ960" s="51"/>
      <c r="DR960" s="51"/>
      <c r="DS960" s="51"/>
      <c r="DT960" s="51"/>
      <c r="DU960" s="51"/>
      <c r="DV960" s="51"/>
      <c r="DW960" s="51"/>
      <c r="DX960" s="51"/>
      <c r="DY960" s="51"/>
      <c r="DZ960" s="51"/>
      <c r="EA960" s="51"/>
      <c r="EB960" s="51"/>
      <c r="EC960" s="51"/>
      <c r="ED960" s="51"/>
      <c r="EE960" s="51"/>
      <c r="EF960" s="51"/>
      <c r="EG960" s="51"/>
      <c r="EH960" s="51"/>
      <c r="EI960" s="51"/>
      <c r="EJ960" s="51"/>
      <c r="EK960" s="51"/>
      <c r="EL960" s="51"/>
      <c r="EM960" s="51"/>
      <c r="EN960" s="51"/>
      <c r="EO960" s="51"/>
      <c r="EP960" s="51"/>
      <c r="EQ960" s="51"/>
      <c r="ER960" s="51"/>
      <c r="ES960" s="51"/>
      <c r="ET960" s="51"/>
      <c r="EU960" s="51"/>
      <c r="EV960" s="51"/>
      <c r="EW960" s="51"/>
      <c r="EX960" s="51"/>
      <c r="EY960" s="51"/>
      <c r="EZ960" s="51"/>
      <c r="FA960" s="51"/>
      <c r="FB960" s="51"/>
      <c r="FC960" s="51"/>
      <c r="FD960" s="51"/>
      <c r="FE960" s="51"/>
      <c r="FF960" s="51"/>
      <c r="FG960" s="51"/>
      <c r="FH960" s="51"/>
      <c r="FI960" s="51"/>
      <c r="FJ960" s="51"/>
      <c r="FK960" s="51"/>
      <c r="FL960" s="51"/>
      <c r="FM960" s="51"/>
      <c r="FN960" s="51"/>
      <c r="FO960" s="51"/>
      <c r="FP960" s="51"/>
      <c r="FQ960" s="51"/>
      <c r="FR960" s="51"/>
      <c r="FS960" s="51"/>
      <c r="FT960" s="51"/>
      <c r="FU960" s="51"/>
      <c r="FV960" s="51"/>
      <c r="FW960" s="51"/>
      <c r="FX960" s="51"/>
      <c r="FY960" s="51"/>
      <c r="FZ960" s="51"/>
      <c r="GA960" s="51"/>
      <c r="GB960" s="51"/>
      <c r="GC960" s="51"/>
      <c r="GD960" s="51"/>
      <c r="GE960" s="51"/>
      <c r="GF960" s="51"/>
      <c r="GG960" s="51"/>
      <c r="GH960" s="51"/>
      <c r="GI960" s="51"/>
      <c r="GJ960" s="51"/>
      <c r="GK960" s="51"/>
      <c r="GL960" s="51"/>
      <c r="GM960" s="51"/>
      <c r="GN960" s="51"/>
      <c r="GO960" s="51"/>
      <c r="GP960" s="51"/>
      <c r="GQ960" s="51"/>
      <c r="GR960" s="51"/>
      <c r="GS960" s="51"/>
      <c r="GT960" s="51"/>
      <c r="GU960" s="51"/>
      <c r="GV960" s="51"/>
      <c r="GW960" s="51"/>
      <c r="GX960" s="51"/>
      <c r="GY960" s="51"/>
      <c r="GZ960" s="51"/>
      <c r="HA960" s="51"/>
      <c r="HB960" s="51"/>
      <c r="HC960" s="51"/>
      <c r="HD960" s="51"/>
      <c r="HE960" s="51"/>
      <c r="HF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1"/>
      <c r="BZ961" s="51"/>
      <c r="CA961" s="51"/>
      <c r="CB961" s="51"/>
      <c r="CC961" s="51"/>
      <c r="CD961" s="51"/>
      <c r="CE961" s="51"/>
      <c r="CF961" s="51"/>
      <c r="CG961" s="51"/>
      <c r="CH961" s="51"/>
      <c r="CI961" s="51"/>
      <c r="CJ961" s="51"/>
      <c r="CK961" s="51"/>
      <c r="CL961" s="51"/>
      <c r="CM961" s="51"/>
      <c r="CN961" s="51"/>
      <c r="CO961" s="51"/>
      <c r="CP961" s="51"/>
      <c r="CQ961" s="51"/>
      <c r="CR961" s="51"/>
      <c r="CS961" s="51"/>
      <c r="CT961" s="51"/>
      <c r="CU961" s="51"/>
      <c r="CV961" s="51"/>
      <c r="CW961" s="51"/>
      <c r="CX961" s="51"/>
      <c r="CY961" s="51"/>
      <c r="CZ961" s="51"/>
      <c r="DA961" s="51"/>
      <c r="DB961" s="51"/>
      <c r="DC961" s="51"/>
      <c r="DD961" s="51"/>
      <c r="DE961" s="51"/>
      <c r="DF961" s="51"/>
      <c r="DG961" s="51"/>
      <c r="DH961" s="51"/>
      <c r="DI961" s="51"/>
      <c r="DJ961" s="51"/>
      <c r="DK961" s="51"/>
      <c r="DL961" s="51"/>
      <c r="DM961" s="51"/>
      <c r="DN961" s="51"/>
      <c r="DO961" s="51"/>
      <c r="DP961" s="51"/>
      <c r="DQ961" s="51"/>
      <c r="DR961" s="51"/>
      <c r="DS961" s="51"/>
      <c r="DT961" s="51"/>
      <c r="DU961" s="51"/>
      <c r="DV961" s="51"/>
      <c r="DW961" s="51"/>
      <c r="DX961" s="51"/>
      <c r="DY961" s="51"/>
      <c r="DZ961" s="51"/>
      <c r="EA961" s="51"/>
      <c r="EB961" s="51"/>
      <c r="EC961" s="51"/>
      <c r="ED961" s="51"/>
      <c r="EE961" s="51"/>
      <c r="EF961" s="51"/>
      <c r="EG961" s="51"/>
      <c r="EH961" s="51"/>
      <c r="EI961" s="51"/>
      <c r="EJ961" s="51"/>
      <c r="EK961" s="51"/>
      <c r="EL961" s="51"/>
      <c r="EM961" s="51"/>
      <c r="EN961" s="51"/>
      <c r="EO961" s="51"/>
      <c r="EP961" s="51"/>
      <c r="EQ961" s="51"/>
      <c r="ER961" s="51"/>
      <c r="ES961" s="51"/>
      <c r="ET961" s="51"/>
      <c r="EU961" s="51"/>
      <c r="EV961" s="51"/>
      <c r="EW961" s="51"/>
      <c r="EX961" s="51"/>
      <c r="EY961" s="51"/>
      <c r="EZ961" s="51"/>
      <c r="FA961" s="51"/>
      <c r="FB961" s="51"/>
      <c r="FC961" s="51"/>
      <c r="FD961" s="51"/>
      <c r="FE961" s="51"/>
      <c r="FF961" s="51"/>
      <c r="FG961" s="51"/>
      <c r="FH961" s="51"/>
      <c r="FI961" s="51"/>
      <c r="FJ961" s="51"/>
      <c r="FK961" s="51"/>
      <c r="FL961" s="51"/>
      <c r="FM961" s="51"/>
      <c r="FN961" s="51"/>
      <c r="FO961" s="51"/>
      <c r="FP961" s="51"/>
      <c r="FQ961" s="51"/>
      <c r="FR961" s="51"/>
      <c r="FS961" s="51"/>
      <c r="FT961" s="51"/>
      <c r="FU961" s="51"/>
      <c r="FV961" s="51"/>
      <c r="FW961" s="51"/>
      <c r="FX961" s="51"/>
      <c r="FY961" s="51"/>
      <c r="FZ961" s="51"/>
      <c r="GA961" s="51"/>
      <c r="GB961" s="51"/>
      <c r="GC961" s="51"/>
      <c r="GD961" s="51"/>
      <c r="GE961" s="51"/>
      <c r="GF961" s="51"/>
      <c r="GG961" s="51"/>
      <c r="GH961" s="51"/>
      <c r="GI961" s="51"/>
      <c r="GJ961" s="51"/>
      <c r="GK961" s="51"/>
      <c r="GL961" s="51"/>
      <c r="GM961" s="51"/>
      <c r="GN961" s="51"/>
      <c r="GO961" s="51"/>
      <c r="GP961" s="51"/>
      <c r="GQ961" s="51"/>
      <c r="GR961" s="51"/>
      <c r="GS961" s="51"/>
      <c r="GT961" s="51"/>
      <c r="GU961" s="51"/>
      <c r="GV961" s="51"/>
      <c r="GW961" s="51"/>
      <c r="GX961" s="51"/>
      <c r="GY961" s="51"/>
      <c r="GZ961" s="51"/>
      <c r="HA961" s="51"/>
      <c r="HB961" s="51"/>
      <c r="HC961" s="51"/>
      <c r="HD961" s="51"/>
      <c r="HE961" s="51"/>
      <c r="HF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1"/>
      <c r="BZ962" s="51"/>
      <c r="CA962" s="51"/>
      <c r="CB962" s="51"/>
      <c r="CC962" s="51"/>
      <c r="CD962" s="51"/>
      <c r="CE962" s="51"/>
      <c r="CF962" s="51"/>
      <c r="CG962" s="51"/>
      <c r="CH962" s="51"/>
      <c r="CI962" s="51"/>
      <c r="CJ962" s="51"/>
      <c r="CK962" s="51"/>
      <c r="CL962" s="51"/>
      <c r="CM962" s="51"/>
      <c r="CN962" s="51"/>
      <c r="CO962" s="51"/>
      <c r="CP962" s="51"/>
      <c r="CQ962" s="51"/>
      <c r="CR962" s="51"/>
      <c r="CS962" s="51"/>
      <c r="CT962" s="51"/>
      <c r="CU962" s="51"/>
      <c r="CV962" s="51"/>
      <c r="CW962" s="51"/>
      <c r="CX962" s="51"/>
      <c r="CY962" s="51"/>
      <c r="CZ962" s="51"/>
      <c r="DA962" s="51"/>
      <c r="DB962" s="51"/>
      <c r="DC962" s="51"/>
      <c r="DD962" s="51"/>
      <c r="DE962" s="51"/>
      <c r="DF962" s="51"/>
      <c r="DG962" s="51"/>
      <c r="DH962" s="51"/>
      <c r="DI962" s="51"/>
      <c r="DJ962" s="51"/>
      <c r="DK962" s="51"/>
      <c r="DL962" s="51"/>
      <c r="DM962" s="51"/>
      <c r="DN962" s="51"/>
      <c r="DO962" s="51"/>
      <c r="DP962" s="51"/>
      <c r="DQ962" s="51"/>
      <c r="DR962" s="51"/>
      <c r="DS962" s="51"/>
      <c r="DT962" s="51"/>
      <c r="DU962" s="51"/>
      <c r="DV962" s="51"/>
      <c r="DW962" s="51"/>
      <c r="DX962" s="51"/>
      <c r="DY962" s="51"/>
      <c r="DZ962" s="51"/>
      <c r="EA962" s="51"/>
      <c r="EB962" s="51"/>
      <c r="EC962" s="51"/>
      <c r="ED962" s="51"/>
      <c r="EE962" s="51"/>
      <c r="EF962" s="51"/>
      <c r="EG962" s="51"/>
      <c r="EH962" s="51"/>
      <c r="EI962" s="51"/>
      <c r="EJ962" s="51"/>
      <c r="EK962" s="51"/>
      <c r="EL962" s="51"/>
      <c r="EM962" s="51"/>
      <c r="EN962" s="51"/>
      <c r="EO962" s="51"/>
      <c r="EP962" s="51"/>
      <c r="EQ962" s="51"/>
      <c r="ER962" s="51"/>
      <c r="ES962" s="51"/>
      <c r="ET962" s="51"/>
      <c r="EU962" s="51"/>
      <c r="EV962" s="51"/>
      <c r="EW962" s="51"/>
      <c r="EX962" s="51"/>
      <c r="EY962" s="51"/>
      <c r="EZ962" s="51"/>
      <c r="FA962" s="51"/>
      <c r="FB962" s="51"/>
      <c r="FC962" s="51"/>
      <c r="FD962" s="51"/>
      <c r="FE962" s="51"/>
      <c r="FF962" s="51"/>
      <c r="FG962" s="51"/>
      <c r="FH962" s="51"/>
      <c r="FI962" s="51"/>
      <c r="FJ962" s="51"/>
      <c r="FK962" s="51"/>
      <c r="FL962" s="51"/>
      <c r="FM962" s="51"/>
      <c r="FN962" s="51"/>
      <c r="FO962" s="51"/>
      <c r="FP962" s="51"/>
      <c r="FQ962" s="51"/>
      <c r="FR962" s="51"/>
      <c r="FS962" s="51"/>
      <c r="FT962" s="51"/>
      <c r="FU962" s="51"/>
      <c r="FV962" s="51"/>
      <c r="FW962" s="51"/>
      <c r="FX962" s="51"/>
      <c r="FY962" s="51"/>
      <c r="FZ962" s="51"/>
      <c r="GA962" s="51"/>
      <c r="GB962" s="51"/>
      <c r="GC962" s="51"/>
      <c r="GD962" s="51"/>
      <c r="GE962" s="51"/>
      <c r="GF962" s="51"/>
      <c r="GG962" s="51"/>
      <c r="GH962" s="51"/>
      <c r="GI962" s="51"/>
      <c r="GJ962" s="51"/>
      <c r="GK962" s="51"/>
      <c r="GL962" s="51"/>
      <c r="GM962" s="51"/>
      <c r="GN962" s="51"/>
      <c r="GO962" s="51"/>
      <c r="GP962" s="51"/>
      <c r="GQ962" s="51"/>
      <c r="GR962" s="51"/>
      <c r="GS962" s="51"/>
      <c r="GT962" s="51"/>
      <c r="GU962" s="51"/>
      <c r="GV962" s="51"/>
      <c r="GW962" s="51"/>
      <c r="GX962" s="51"/>
      <c r="GY962" s="51"/>
      <c r="GZ962" s="51"/>
      <c r="HA962" s="51"/>
      <c r="HB962" s="51"/>
      <c r="HC962" s="51"/>
      <c r="HD962" s="51"/>
      <c r="HE962" s="51"/>
      <c r="HF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1"/>
      <c r="BZ963" s="51"/>
      <c r="CA963" s="51"/>
      <c r="CB963" s="51"/>
      <c r="CC963" s="51"/>
      <c r="CD963" s="51"/>
      <c r="CE963" s="51"/>
      <c r="CF963" s="51"/>
      <c r="CG963" s="51"/>
      <c r="CH963" s="51"/>
      <c r="CI963" s="51"/>
      <c r="CJ963" s="51"/>
      <c r="CK963" s="51"/>
      <c r="CL963" s="51"/>
      <c r="CM963" s="51"/>
      <c r="CN963" s="51"/>
      <c r="CO963" s="51"/>
      <c r="CP963" s="51"/>
      <c r="CQ963" s="51"/>
      <c r="CR963" s="51"/>
      <c r="CS963" s="51"/>
      <c r="CT963" s="51"/>
      <c r="CU963" s="51"/>
      <c r="CV963" s="51"/>
      <c r="CW963" s="51"/>
      <c r="CX963" s="51"/>
      <c r="CY963" s="51"/>
      <c r="CZ963" s="51"/>
      <c r="DA963" s="51"/>
      <c r="DB963" s="51"/>
      <c r="DC963" s="51"/>
      <c r="DD963" s="51"/>
      <c r="DE963" s="51"/>
      <c r="DF963" s="51"/>
      <c r="DG963" s="51"/>
      <c r="DH963" s="51"/>
      <c r="DI963" s="51"/>
      <c r="DJ963" s="51"/>
      <c r="DK963" s="51"/>
      <c r="DL963" s="51"/>
      <c r="DM963" s="51"/>
      <c r="DN963" s="51"/>
      <c r="DO963" s="51"/>
      <c r="DP963" s="51"/>
      <c r="DQ963" s="51"/>
      <c r="DR963" s="51"/>
      <c r="DS963" s="51"/>
      <c r="DT963" s="51"/>
      <c r="DU963" s="51"/>
      <c r="DV963" s="51"/>
      <c r="DW963" s="51"/>
      <c r="DX963" s="51"/>
      <c r="DY963" s="51"/>
      <c r="DZ963" s="51"/>
      <c r="EA963" s="51"/>
      <c r="EB963" s="51"/>
      <c r="EC963" s="51"/>
      <c r="ED963" s="51"/>
      <c r="EE963" s="51"/>
      <c r="EF963" s="51"/>
      <c r="EG963" s="51"/>
      <c r="EH963" s="51"/>
      <c r="EI963" s="51"/>
      <c r="EJ963" s="51"/>
      <c r="EK963" s="51"/>
      <c r="EL963" s="51"/>
      <c r="EM963" s="51"/>
      <c r="EN963" s="51"/>
      <c r="EO963" s="51"/>
      <c r="EP963" s="51"/>
      <c r="EQ963" s="51"/>
      <c r="ER963" s="51"/>
      <c r="ES963" s="51"/>
      <c r="ET963" s="51"/>
      <c r="EU963" s="51"/>
      <c r="EV963" s="51"/>
      <c r="EW963" s="51"/>
      <c r="EX963" s="51"/>
      <c r="EY963" s="51"/>
      <c r="EZ963" s="51"/>
      <c r="FA963" s="51"/>
      <c r="FB963" s="51"/>
      <c r="FC963" s="51"/>
      <c r="FD963" s="51"/>
      <c r="FE963" s="51"/>
      <c r="FF963" s="51"/>
      <c r="FG963" s="51"/>
      <c r="FH963" s="51"/>
      <c r="FI963" s="51"/>
      <c r="FJ963" s="51"/>
      <c r="FK963" s="51"/>
      <c r="FL963" s="51"/>
      <c r="FM963" s="51"/>
      <c r="FN963" s="51"/>
      <c r="FO963" s="51"/>
      <c r="FP963" s="51"/>
      <c r="FQ963" s="51"/>
      <c r="FR963" s="51"/>
      <c r="FS963" s="51"/>
      <c r="FT963" s="51"/>
      <c r="FU963" s="51"/>
      <c r="FV963" s="51"/>
      <c r="FW963" s="51"/>
      <c r="FX963" s="51"/>
      <c r="FY963" s="51"/>
      <c r="FZ963" s="51"/>
      <c r="GA963" s="51"/>
      <c r="GB963" s="51"/>
      <c r="GC963" s="51"/>
      <c r="GD963" s="51"/>
      <c r="GE963" s="51"/>
      <c r="GF963" s="51"/>
      <c r="GG963" s="51"/>
      <c r="GH963" s="51"/>
      <c r="GI963" s="51"/>
      <c r="GJ963" s="51"/>
      <c r="GK963" s="51"/>
      <c r="GL963" s="51"/>
      <c r="GM963" s="51"/>
      <c r="GN963" s="51"/>
      <c r="GO963" s="51"/>
      <c r="GP963" s="51"/>
      <c r="GQ963" s="51"/>
      <c r="GR963" s="51"/>
      <c r="GS963" s="51"/>
      <c r="GT963" s="51"/>
      <c r="GU963" s="51"/>
      <c r="GV963" s="51"/>
      <c r="GW963" s="51"/>
      <c r="GX963" s="51"/>
      <c r="GY963" s="51"/>
      <c r="GZ963" s="51"/>
      <c r="HA963" s="51"/>
      <c r="HB963" s="51"/>
      <c r="HC963" s="51"/>
      <c r="HD963" s="51"/>
      <c r="HE963" s="51"/>
      <c r="HF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1"/>
      <c r="BZ964" s="51"/>
      <c r="CA964" s="51"/>
      <c r="CB964" s="51"/>
      <c r="CC964" s="51"/>
      <c r="CD964" s="51"/>
      <c r="CE964" s="51"/>
      <c r="CF964" s="51"/>
      <c r="CG964" s="51"/>
      <c r="CH964" s="51"/>
      <c r="CI964" s="51"/>
      <c r="CJ964" s="51"/>
      <c r="CK964" s="51"/>
      <c r="CL964" s="51"/>
      <c r="CM964" s="51"/>
      <c r="CN964" s="51"/>
      <c r="CO964" s="51"/>
      <c r="CP964" s="51"/>
      <c r="CQ964" s="51"/>
      <c r="CR964" s="51"/>
      <c r="CS964" s="51"/>
      <c r="CT964" s="51"/>
      <c r="CU964" s="51"/>
      <c r="CV964" s="51"/>
      <c r="CW964" s="51"/>
      <c r="CX964" s="51"/>
      <c r="CY964" s="51"/>
      <c r="CZ964" s="51"/>
      <c r="DA964" s="51"/>
      <c r="DB964" s="51"/>
      <c r="DC964" s="51"/>
      <c r="DD964" s="51"/>
      <c r="DE964" s="51"/>
      <c r="DF964" s="51"/>
      <c r="DG964" s="51"/>
      <c r="DH964" s="51"/>
      <c r="DI964" s="51"/>
      <c r="DJ964" s="51"/>
      <c r="DK964" s="51"/>
      <c r="DL964" s="51"/>
      <c r="DM964" s="51"/>
      <c r="DN964" s="51"/>
      <c r="DO964" s="51"/>
      <c r="DP964" s="51"/>
      <c r="DQ964" s="51"/>
      <c r="DR964" s="51"/>
      <c r="DS964" s="51"/>
      <c r="DT964" s="51"/>
      <c r="DU964" s="51"/>
      <c r="DV964" s="51"/>
      <c r="DW964" s="51"/>
      <c r="DX964" s="51"/>
      <c r="DY964" s="51"/>
      <c r="DZ964" s="51"/>
      <c r="EA964" s="51"/>
      <c r="EB964" s="51"/>
      <c r="EC964" s="51"/>
      <c r="ED964" s="51"/>
      <c r="EE964" s="51"/>
      <c r="EF964" s="51"/>
      <c r="EG964" s="51"/>
      <c r="EH964" s="51"/>
      <c r="EI964" s="51"/>
      <c r="EJ964" s="51"/>
      <c r="EK964" s="51"/>
      <c r="EL964" s="51"/>
      <c r="EM964" s="51"/>
      <c r="EN964" s="51"/>
      <c r="EO964" s="51"/>
      <c r="EP964" s="51"/>
      <c r="EQ964" s="51"/>
      <c r="ER964" s="51"/>
      <c r="ES964" s="51"/>
      <c r="ET964" s="51"/>
      <c r="EU964" s="51"/>
      <c r="EV964" s="51"/>
      <c r="EW964" s="51"/>
      <c r="EX964" s="51"/>
      <c r="EY964" s="51"/>
      <c r="EZ964" s="51"/>
      <c r="FA964" s="51"/>
      <c r="FB964" s="51"/>
      <c r="FC964" s="51"/>
      <c r="FD964" s="51"/>
      <c r="FE964" s="51"/>
      <c r="FF964" s="51"/>
      <c r="FG964" s="51"/>
      <c r="FH964" s="51"/>
      <c r="FI964" s="51"/>
      <c r="FJ964" s="51"/>
      <c r="FK964" s="51"/>
      <c r="FL964" s="51"/>
      <c r="FM964" s="51"/>
      <c r="FN964" s="51"/>
      <c r="FO964" s="51"/>
      <c r="FP964" s="51"/>
      <c r="FQ964" s="51"/>
      <c r="FR964" s="51"/>
      <c r="FS964" s="51"/>
      <c r="FT964" s="51"/>
      <c r="FU964" s="51"/>
      <c r="FV964" s="51"/>
      <c r="FW964" s="51"/>
      <c r="FX964" s="51"/>
      <c r="FY964" s="51"/>
      <c r="FZ964" s="51"/>
      <c r="GA964" s="51"/>
      <c r="GB964" s="51"/>
      <c r="GC964" s="51"/>
      <c r="GD964" s="51"/>
      <c r="GE964" s="51"/>
      <c r="GF964" s="51"/>
      <c r="GG964" s="51"/>
      <c r="GH964" s="51"/>
      <c r="GI964" s="51"/>
      <c r="GJ964" s="51"/>
      <c r="GK964" s="51"/>
      <c r="GL964" s="51"/>
      <c r="GM964" s="51"/>
      <c r="GN964" s="51"/>
      <c r="GO964" s="51"/>
      <c r="GP964" s="51"/>
      <c r="GQ964" s="51"/>
      <c r="GR964" s="51"/>
      <c r="GS964" s="51"/>
      <c r="GT964" s="51"/>
      <c r="GU964" s="51"/>
      <c r="GV964" s="51"/>
      <c r="GW964" s="51"/>
      <c r="GX964" s="51"/>
      <c r="GY964" s="51"/>
      <c r="GZ964" s="51"/>
      <c r="HA964" s="51"/>
      <c r="HB964" s="51"/>
      <c r="HC964" s="51"/>
      <c r="HD964" s="51"/>
      <c r="HE964" s="51"/>
      <c r="HF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1"/>
      <c r="BZ965" s="51"/>
      <c r="CA965" s="51"/>
      <c r="CB965" s="51"/>
      <c r="CC965" s="51"/>
      <c r="CD965" s="51"/>
      <c r="CE965" s="51"/>
      <c r="CF965" s="51"/>
      <c r="CG965" s="51"/>
      <c r="CH965" s="51"/>
      <c r="CI965" s="51"/>
      <c r="CJ965" s="51"/>
      <c r="CK965" s="51"/>
      <c r="CL965" s="51"/>
      <c r="CM965" s="51"/>
      <c r="CN965" s="51"/>
      <c r="CO965" s="51"/>
      <c r="CP965" s="51"/>
      <c r="CQ965" s="51"/>
      <c r="CR965" s="51"/>
      <c r="CS965" s="51"/>
      <c r="CT965" s="51"/>
      <c r="CU965" s="51"/>
      <c r="CV965" s="51"/>
      <c r="CW965" s="51"/>
      <c r="CX965" s="51"/>
      <c r="CY965" s="51"/>
      <c r="CZ965" s="51"/>
      <c r="DA965" s="51"/>
      <c r="DB965" s="51"/>
      <c r="DC965" s="51"/>
      <c r="DD965" s="51"/>
      <c r="DE965" s="51"/>
      <c r="DF965" s="51"/>
      <c r="DG965" s="51"/>
      <c r="DH965" s="51"/>
      <c r="DI965" s="51"/>
      <c r="DJ965" s="51"/>
      <c r="DK965" s="51"/>
      <c r="DL965" s="51"/>
      <c r="DM965" s="51"/>
      <c r="DN965" s="51"/>
      <c r="DO965" s="51"/>
      <c r="DP965" s="51"/>
      <c r="DQ965" s="51"/>
      <c r="DR965" s="51"/>
      <c r="DS965" s="51"/>
      <c r="DT965" s="51"/>
      <c r="DU965" s="51"/>
      <c r="DV965" s="51"/>
      <c r="DW965" s="51"/>
      <c r="DX965" s="51"/>
      <c r="DY965" s="51"/>
      <c r="DZ965" s="51"/>
      <c r="EA965" s="51"/>
      <c r="EB965" s="51"/>
      <c r="EC965" s="51"/>
      <c r="ED965" s="51"/>
      <c r="EE965" s="51"/>
      <c r="EF965" s="51"/>
      <c r="EG965" s="51"/>
      <c r="EH965" s="51"/>
      <c r="EI965" s="51"/>
      <c r="EJ965" s="51"/>
      <c r="EK965" s="51"/>
      <c r="EL965" s="51"/>
      <c r="EM965" s="51"/>
      <c r="EN965" s="51"/>
      <c r="EO965" s="51"/>
      <c r="EP965" s="51"/>
      <c r="EQ965" s="51"/>
      <c r="ER965" s="51"/>
      <c r="ES965" s="51"/>
      <c r="ET965" s="51"/>
      <c r="EU965" s="51"/>
      <c r="EV965" s="51"/>
      <c r="EW965" s="51"/>
      <c r="EX965" s="51"/>
      <c r="EY965" s="51"/>
      <c r="EZ965" s="51"/>
      <c r="FA965" s="51"/>
      <c r="FB965" s="51"/>
      <c r="FC965" s="51"/>
      <c r="FD965" s="51"/>
      <c r="FE965" s="51"/>
      <c r="FF965" s="51"/>
      <c r="FG965" s="51"/>
      <c r="FH965" s="51"/>
      <c r="FI965" s="51"/>
      <c r="FJ965" s="51"/>
      <c r="FK965" s="51"/>
      <c r="FL965" s="51"/>
      <c r="FM965" s="51"/>
      <c r="FN965" s="51"/>
      <c r="FO965" s="51"/>
      <c r="FP965" s="51"/>
      <c r="FQ965" s="51"/>
      <c r="FR965" s="51"/>
      <c r="FS965" s="51"/>
      <c r="FT965" s="51"/>
      <c r="FU965" s="51"/>
      <c r="FV965" s="51"/>
      <c r="FW965" s="51"/>
      <c r="FX965" s="51"/>
      <c r="FY965" s="51"/>
      <c r="FZ965" s="51"/>
      <c r="GA965" s="51"/>
      <c r="GB965" s="51"/>
      <c r="GC965" s="51"/>
      <c r="GD965" s="51"/>
      <c r="GE965" s="51"/>
      <c r="GF965" s="51"/>
      <c r="GG965" s="51"/>
      <c r="GH965" s="51"/>
      <c r="GI965" s="51"/>
      <c r="GJ965" s="51"/>
      <c r="GK965" s="51"/>
      <c r="GL965" s="51"/>
      <c r="GM965" s="51"/>
      <c r="GN965" s="51"/>
      <c r="GO965" s="51"/>
      <c r="GP965" s="51"/>
      <c r="GQ965" s="51"/>
      <c r="GR965" s="51"/>
      <c r="GS965" s="51"/>
      <c r="GT965" s="51"/>
      <c r="GU965" s="51"/>
      <c r="GV965" s="51"/>
      <c r="GW965" s="51"/>
      <c r="GX965" s="51"/>
      <c r="GY965" s="51"/>
      <c r="GZ965" s="51"/>
      <c r="HA965" s="51"/>
      <c r="HB965" s="51"/>
      <c r="HC965" s="51"/>
      <c r="HD965" s="51"/>
      <c r="HE965" s="51"/>
      <c r="HF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1"/>
      <c r="BZ966" s="51"/>
      <c r="CA966" s="51"/>
      <c r="CB966" s="51"/>
      <c r="CC966" s="51"/>
      <c r="CD966" s="51"/>
      <c r="CE966" s="51"/>
      <c r="CF966" s="51"/>
      <c r="CG966" s="51"/>
      <c r="CH966" s="51"/>
      <c r="CI966" s="51"/>
      <c r="CJ966" s="51"/>
      <c r="CK966" s="51"/>
      <c r="CL966" s="51"/>
      <c r="CM966" s="51"/>
      <c r="CN966" s="51"/>
      <c r="CO966" s="51"/>
      <c r="CP966" s="51"/>
      <c r="CQ966" s="51"/>
      <c r="CR966" s="51"/>
      <c r="CS966" s="51"/>
      <c r="CT966" s="51"/>
      <c r="CU966" s="51"/>
      <c r="CV966" s="51"/>
      <c r="CW966" s="51"/>
      <c r="CX966" s="51"/>
      <c r="CY966" s="51"/>
      <c r="CZ966" s="51"/>
      <c r="DA966" s="51"/>
      <c r="DB966" s="51"/>
      <c r="DC966" s="51"/>
      <c r="DD966" s="51"/>
      <c r="DE966" s="51"/>
      <c r="DF966" s="51"/>
      <c r="DG966" s="51"/>
      <c r="DH966" s="51"/>
      <c r="DI966" s="51"/>
      <c r="DJ966" s="51"/>
      <c r="DK966" s="51"/>
      <c r="DL966" s="51"/>
      <c r="DM966" s="51"/>
      <c r="DN966" s="51"/>
      <c r="DO966" s="51"/>
      <c r="DP966" s="51"/>
      <c r="DQ966" s="51"/>
      <c r="DR966" s="51"/>
      <c r="DS966" s="51"/>
      <c r="DT966" s="51"/>
      <c r="DU966" s="51"/>
      <c r="DV966" s="51"/>
      <c r="DW966" s="51"/>
      <c r="DX966" s="51"/>
      <c r="DY966" s="51"/>
      <c r="DZ966" s="51"/>
      <c r="EA966" s="51"/>
      <c r="EB966" s="51"/>
      <c r="EC966" s="51"/>
      <c r="ED966" s="51"/>
      <c r="EE966" s="51"/>
      <c r="EF966" s="51"/>
      <c r="EG966" s="51"/>
      <c r="EH966" s="51"/>
      <c r="EI966" s="51"/>
      <c r="EJ966" s="51"/>
      <c r="EK966" s="51"/>
      <c r="EL966" s="51"/>
      <c r="EM966" s="51"/>
      <c r="EN966" s="51"/>
      <c r="EO966" s="51"/>
      <c r="EP966" s="51"/>
      <c r="EQ966" s="51"/>
      <c r="ER966" s="51"/>
      <c r="ES966" s="51"/>
      <c r="ET966" s="51"/>
      <c r="EU966" s="51"/>
      <c r="EV966" s="51"/>
      <c r="EW966" s="51"/>
      <c r="EX966" s="51"/>
      <c r="EY966" s="51"/>
      <c r="EZ966" s="51"/>
      <c r="FA966" s="51"/>
      <c r="FB966" s="51"/>
      <c r="FC966" s="51"/>
      <c r="FD966" s="51"/>
      <c r="FE966" s="51"/>
      <c r="FF966" s="51"/>
      <c r="FG966" s="51"/>
      <c r="FH966" s="51"/>
      <c r="FI966" s="51"/>
      <c r="FJ966" s="51"/>
      <c r="FK966" s="51"/>
      <c r="FL966" s="51"/>
      <c r="FM966" s="51"/>
      <c r="FN966" s="51"/>
      <c r="FO966" s="51"/>
      <c r="FP966" s="51"/>
      <c r="FQ966" s="51"/>
      <c r="FR966" s="51"/>
      <c r="FS966" s="51"/>
      <c r="FT966" s="51"/>
      <c r="FU966" s="51"/>
      <c r="FV966" s="51"/>
      <c r="FW966" s="51"/>
      <c r="FX966" s="51"/>
      <c r="FY966" s="51"/>
      <c r="FZ966" s="51"/>
      <c r="GA966" s="51"/>
      <c r="GB966" s="51"/>
      <c r="GC966" s="51"/>
      <c r="GD966" s="51"/>
      <c r="GE966" s="51"/>
      <c r="GF966" s="51"/>
      <c r="GG966" s="51"/>
      <c r="GH966" s="51"/>
      <c r="GI966" s="51"/>
      <c r="GJ966" s="51"/>
      <c r="GK966" s="51"/>
      <c r="GL966" s="51"/>
      <c r="GM966" s="51"/>
      <c r="GN966" s="51"/>
      <c r="GO966" s="51"/>
      <c r="GP966" s="51"/>
      <c r="GQ966" s="51"/>
      <c r="GR966" s="51"/>
      <c r="GS966" s="51"/>
      <c r="GT966" s="51"/>
      <c r="GU966" s="51"/>
      <c r="GV966" s="51"/>
      <c r="GW966" s="51"/>
      <c r="GX966" s="51"/>
      <c r="GY966" s="51"/>
      <c r="GZ966" s="51"/>
      <c r="HA966" s="51"/>
      <c r="HB966" s="51"/>
      <c r="HC966" s="51"/>
      <c r="HD966" s="51"/>
      <c r="HE966" s="51"/>
      <c r="HF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1"/>
      <c r="BZ967" s="51"/>
      <c r="CA967" s="51"/>
      <c r="CB967" s="51"/>
      <c r="CC967" s="51"/>
      <c r="CD967" s="51"/>
      <c r="CE967" s="51"/>
      <c r="CF967" s="51"/>
      <c r="CG967" s="51"/>
      <c r="CH967" s="51"/>
      <c r="CI967" s="51"/>
      <c r="CJ967" s="51"/>
      <c r="CK967" s="51"/>
      <c r="CL967" s="51"/>
      <c r="CM967" s="51"/>
      <c r="CN967" s="51"/>
      <c r="CO967" s="51"/>
      <c r="CP967" s="51"/>
      <c r="CQ967" s="51"/>
      <c r="CR967" s="51"/>
      <c r="CS967" s="51"/>
      <c r="CT967" s="51"/>
      <c r="CU967" s="51"/>
      <c r="CV967" s="51"/>
      <c r="CW967" s="51"/>
      <c r="CX967" s="51"/>
      <c r="CY967" s="51"/>
      <c r="CZ967" s="51"/>
      <c r="DA967" s="51"/>
      <c r="DB967" s="51"/>
      <c r="DC967" s="51"/>
      <c r="DD967" s="51"/>
      <c r="DE967" s="51"/>
      <c r="DF967" s="51"/>
      <c r="DG967" s="51"/>
      <c r="DH967" s="51"/>
      <c r="DI967" s="51"/>
      <c r="DJ967" s="51"/>
      <c r="DK967" s="51"/>
      <c r="DL967" s="51"/>
      <c r="DM967" s="51"/>
      <c r="DN967" s="51"/>
      <c r="DO967" s="51"/>
      <c r="DP967" s="51"/>
      <c r="DQ967" s="51"/>
      <c r="DR967" s="51"/>
      <c r="DS967" s="51"/>
      <c r="DT967" s="51"/>
      <c r="DU967" s="51"/>
      <c r="DV967" s="51"/>
      <c r="DW967" s="51"/>
      <c r="DX967" s="51"/>
      <c r="DY967" s="51"/>
      <c r="DZ967" s="51"/>
      <c r="EA967" s="51"/>
      <c r="EB967" s="51"/>
      <c r="EC967" s="51"/>
      <c r="ED967" s="51"/>
      <c r="EE967" s="51"/>
      <c r="EF967" s="51"/>
      <c r="EG967" s="51"/>
      <c r="EH967" s="51"/>
      <c r="EI967" s="51"/>
      <c r="EJ967" s="51"/>
      <c r="EK967" s="51"/>
      <c r="EL967" s="51"/>
      <c r="EM967" s="51"/>
      <c r="EN967" s="51"/>
      <c r="EO967" s="51"/>
      <c r="EP967" s="51"/>
      <c r="EQ967" s="51"/>
      <c r="ER967" s="51"/>
      <c r="ES967" s="51"/>
      <c r="ET967" s="51"/>
      <c r="EU967" s="51"/>
      <c r="EV967" s="51"/>
      <c r="EW967" s="51"/>
      <c r="EX967" s="51"/>
      <c r="EY967" s="51"/>
      <c r="EZ967" s="51"/>
      <c r="FA967" s="51"/>
      <c r="FB967" s="51"/>
      <c r="FC967" s="51"/>
      <c r="FD967" s="51"/>
      <c r="FE967" s="51"/>
      <c r="FF967" s="51"/>
      <c r="FG967" s="51"/>
      <c r="FH967" s="51"/>
      <c r="FI967" s="51"/>
      <c r="FJ967" s="51"/>
      <c r="FK967" s="51"/>
      <c r="FL967" s="51"/>
      <c r="FM967" s="51"/>
      <c r="FN967" s="51"/>
      <c r="FO967" s="51"/>
      <c r="FP967" s="51"/>
      <c r="FQ967" s="51"/>
      <c r="FR967" s="51"/>
      <c r="FS967" s="51"/>
      <c r="FT967" s="51"/>
      <c r="FU967" s="51"/>
      <c r="FV967" s="51"/>
      <c r="FW967" s="51"/>
      <c r="FX967" s="51"/>
      <c r="FY967" s="51"/>
      <c r="FZ967" s="51"/>
      <c r="GA967" s="51"/>
      <c r="GB967" s="51"/>
      <c r="GC967" s="51"/>
      <c r="GD967" s="51"/>
      <c r="GE967" s="51"/>
      <c r="GF967" s="51"/>
      <c r="GG967" s="51"/>
      <c r="GH967" s="51"/>
      <c r="GI967" s="51"/>
      <c r="GJ967" s="51"/>
      <c r="GK967" s="51"/>
      <c r="GL967" s="51"/>
      <c r="GM967" s="51"/>
      <c r="GN967" s="51"/>
      <c r="GO967" s="51"/>
      <c r="GP967" s="51"/>
      <c r="GQ967" s="51"/>
      <c r="GR967" s="51"/>
      <c r="GS967" s="51"/>
      <c r="GT967" s="51"/>
      <c r="GU967" s="51"/>
      <c r="GV967" s="51"/>
      <c r="GW967" s="51"/>
      <c r="GX967" s="51"/>
      <c r="GY967" s="51"/>
      <c r="GZ967" s="51"/>
      <c r="HA967" s="51"/>
      <c r="HB967" s="51"/>
      <c r="HC967" s="51"/>
      <c r="HD967" s="51"/>
      <c r="HE967" s="51"/>
      <c r="HF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1"/>
      <c r="BZ968" s="51"/>
      <c r="CA968" s="51"/>
      <c r="CB968" s="51"/>
      <c r="CC968" s="51"/>
      <c r="CD968" s="51"/>
      <c r="CE968" s="51"/>
      <c r="CF968" s="51"/>
      <c r="CG968" s="51"/>
      <c r="CH968" s="51"/>
      <c r="CI968" s="51"/>
      <c r="CJ968" s="51"/>
      <c r="CK968" s="51"/>
      <c r="CL968" s="51"/>
      <c r="CM968" s="51"/>
      <c r="CN968" s="51"/>
      <c r="CO968" s="51"/>
      <c r="CP968" s="51"/>
      <c r="CQ968" s="51"/>
      <c r="CR968" s="51"/>
      <c r="CS968" s="51"/>
      <c r="CT968" s="51"/>
      <c r="CU968" s="51"/>
      <c r="CV968" s="51"/>
      <c r="CW968" s="51"/>
      <c r="CX968" s="51"/>
      <c r="CY968" s="51"/>
      <c r="CZ968" s="51"/>
      <c r="DA968" s="51"/>
      <c r="DB968" s="51"/>
      <c r="DC968" s="51"/>
      <c r="DD968" s="51"/>
      <c r="DE968" s="51"/>
      <c r="DF968" s="51"/>
      <c r="DG968" s="51"/>
      <c r="DH968" s="51"/>
      <c r="DI968" s="51"/>
      <c r="DJ968" s="51"/>
      <c r="DK968" s="51"/>
      <c r="DL968" s="51"/>
      <c r="DM968" s="51"/>
      <c r="DN968" s="51"/>
      <c r="DO968" s="51"/>
      <c r="DP968" s="51"/>
      <c r="DQ968" s="51"/>
      <c r="DR968" s="51"/>
      <c r="DS968" s="51"/>
      <c r="DT968" s="51"/>
      <c r="DU968" s="51"/>
      <c r="DV968" s="51"/>
      <c r="DW968" s="51"/>
      <c r="DX968" s="51"/>
      <c r="DY968" s="51"/>
      <c r="DZ968" s="51"/>
      <c r="EA968" s="51"/>
      <c r="EB968" s="51"/>
      <c r="EC968" s="51"/>
      <c r="ED968" s="51"/>
      <c r="EE968" s="51"/>
      <c r="EF968" s="51"/>
      <c r="EG968" s="51"/>
      <c r="EH968" s="51"/>
      <c r="EI968" s="51"/>
      <c r="EJ968" s="51"/>
      <c r="EK968" s="51"/>
      <c r="EL968" s="51"/>
      <c r="EM968" s="51"/>
      <c r="EN968" s="51"/>
      <c r="EO968" s="51"/>
      <c r="EP968" s="51"/>
      <c r="EQ968" s="51"/>
      <c r="ER968" s="51"/>
      <c r="ES968" s="51"/>
      <c r="ET968" s="51"/>
      <c r="EU968" s="51"/>
      <c r="EV968" s="51"/>
      <c r="EW968" s="51"/>
      <c r="EX968" s="51"/>
      <c r="EY968" s="51"/>
      <c r="EZ968" s="51"/>
      <c r="FA968" s="51"/>
      <c r="FB968" s="51"/>
      <c r="FC968" s="51"/>
      <c r="FD968" s="51"/>
      <c r="FE968" s="51"/>
      <c r="FF968" s="51"/>
      <c r="FG968" s="51"/>
      <c r="FH968" s="51"/>
      <c r="FI968" s="51"/>
      <c r="FJ968" s="51"/>
      <c r="FK968" s="51"/>
      <c r="FL968" s="51"/>
      <c r="FM968" s="51"/>
      <c r="FN968" s="51"/>
      <c r="FO968" s="51"/>
      <c r="FP968" s="51"/>
      <c r="FQ968" s="51"/>
      <c r="FR968" s="51"/>
      <c r="FS968" s="51"/>
      <c r="FT968" s="51"/>
      <c r="FU968" s="51"/>
      <c r="FV968" s="51"/>
      <c r="FW968" s="51"/>
      <c r="FX968" s="51"/>
      <c r="FY968" s="51"/>
      <c r="FZ968" s="51"/>
      <c r="GA968" s="51"/>
      <c r="GB968" s="51"/>
      <c r="GC968" s="51"/>
      <c r="GD968" s="51"/>
      <c r="GE968" s="51"/>
      <c r="GF968" s="51"/>
      <c r="GG968" s="51"/>
      <c r="GH968" s="51"/>
      <c r="GI968" s="51"/>
      <c r="GJ968" s="51"/>
      <c r="GK968" s="51"/>
      <c r="GL968" s="51"/>
      <c r="GM968" s="51"/>
      <c r="GN968" s="51"/>
      <c r="GO968" s="51"/>
      <c r="GP968" s="51"/>
      <c r="GQ968" s="51"/>
      <c r="GR968" s="51"/>
      <c r="GS968" s="51"/>
      <c r="GT968" s="51"/>
      <c r="GU968" s="51"/>
      <c r="GV968" s="51"/>
      <c r="GW968" s="51"/>
      <c r="GX968" s="51"/>
      <c r="GY968" s="51"/>
      <c r="GZ968" s="51"/>
      <c r="HA968" s="51"/>
      <c r="HB968" s="51"/>
      <c r="HC968" s="51"/>
      <c r="HD968" s="51"/>
      <c r="HE968" s="51"/>
      <c r="HF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1"/>
      <c r="BZ969" s="51"/>
      <c r="CA969" s="51"/>
      <c r="CB969" s="51"/>
      <c r="CC969" s="51"/>
      <c r="CD969" s="51"/>
      <c r="CE969" s="51"/>
      <c r="CF969" s="51"/>
      <c r="CG969" s="51"/>
      <c r="CH969" s="51"/>
      <c r="CI969" s="51"/>
      <c r="CJ969" s="51"/>
      <c r="CK969" s="51"/>
      <c r="CL969" s="51"/>
      <c r="CM969" s="51"/>
      <c r="CN969" s="51"/>
      <c r="CO969" s="51"/>
      <c r="CP969" s="51"/>
      <c r="CQ969" s="51"/>
      <c r="CR969" s="51"/>
      <c r="CS969" s="51"/>
      <c r="CT969" s="51"/>
      <c r="CU969" s="51"/>
      <c r="CV969" s="51"/>
      <c r="CW969" s="51"/>
      <c r="CX969" s="51"/>
      <c r="CY969" s="51"/>
      <c r="CZ969" s="51"/>
      <c r="DA969" s="51"/>
      <c r="DB969" s="51"/>
      <c r="DC969" s="51"/>
      <c r="DD969" s="51"/>
      <c r="DE969" s="51"/>
      <c r="DF969" s="51"/>
      <c r="DG969" s="51"/>
      <c r="DH969" s="51"/>
      <c r="DI969" s="51"/>
      <c r="DJ969" s="51"/>
      <c r="DK969" s="51"/>
      <c r="DL969" s="51"/>
      <c r="DM969" s="51"/>
      <c r="DN969" s="51"/>
      <c r="DO969" s="51"/>
      <c r="DP969" s="51"/>
      <c r="DQ969" s="51"/>
      <c r="DR969" s="51"/>
      <c r="DS969" s="51"/>
      <c r="DT969" s="51"/>
      <c r="DU969" s="51"/>
      <c r="DV969" s="51"/>
      <c r="DW969" s="51"/>
      <c r="DX969" s="51"/>
      <c r="DY969" s="51"/>
      <c r="DZ969" s="51"/>
      <c r="EA969" s="51"/>
      <c r="EB969" s="51"/>
      <c r="EC969" s="51"/>
      <c r="ED969" s="51"/>
      <c r="EE969" s="51"/>
      <c r="EF969" s="51"/>
      <c r="EG969" s="51"/>
      <c r="EH969" s="51"/>
      <c r="EI969" s="51"/>
      <c r="EJ969" s="51"/>
      <c r="EK969" s="51"/>
      <c r="EL969" s="51"/>
      <c r="EM969" s="51"/>
      <c r="EN969" s="51"/>
      <c r="EO969" s="51"/>
      <c r="EP969" s="51"/>
      <c r="EQ969" s="51"/>
      <c r="ER969" s="51"/>
      <c r="ES969" s="51"/>
      <c r="ET969" s="51"/>
      <c r="EU969" s="51"/>
      <c r="EV969" s="51"/>
      <c r="EW969" s="51"/>
      <c r="EX969" s="51"/>
      <c r="EY969" s="51"/>
      <c r="EZ969" s="51"/>
      <c r="FA969" s="51"/>
      <c r="FB969" s="51"/>
      <c r="FC969" s="51"/>
      <c r="FD969" s="51"/>
      <c r="FE969" s="51"/>
      <c r="FF969" s="51"/>
      <c r="FG969" s="51"/>
      <c r="FH969" s="51"/>
      <c r="FI969" s="51"/>
      <c r="FJ969" s="51"/>
      <c r="FK969" s="51"/>
      <c r="FL969" s="51"/>
      <c r="FM969" s="51"/>
      <c r="FN969" s="51"/>
      <c r="FO969" s="51"/>
      <c r="FP969" s="51"/>
      <c r="FQ969" s="51"/>
      <c r="FR969" s="51"/>
      <c r="FS969" s="51"/>
      <c r="FT969" s="51"/>
      <c r="FU969" s="51"/>
      <c r="FV969" s="51"/>
      <c r="FW969" s="51"/>
      <c r="FX969" s="51"/>
      <c r="FY969" s="51"/>
      <c r="FZ969" s="51"/>
      <c r="GA969" s="51"/>
      <c r="GB969" s="51"/>
      <c r="GC969" s="51"/>
      <c r="GD969" s="51"/>
      <c r="GE969" s="51"/>
      <c r="GF969" s="51"/>
      <c r="GG969" s="51"/>
      <c r="GH969" s="51"/>
      <c r="GI969" s="51"/>
      <c r="GJ969" s="51"/>
      <c r="GK969" s="51"/>
      <c r="GL969" s="51"/>
      <c r="GM969" s="51"/>
      <c r="GN969" s="51"/>
      <c r="GO969" s="51"/>
      <c r="GP969" s="51"/>
      <c r="GQ969" s="51"/>
      <c r="GR969" s="51"/>
      <c r="GS969" s="51"/>
      <c r="GT969" s="51"/>
      <c r="GU969" s="51"/>
      <c r="GV969" s="51"/>
      <c r="GW969" s="51"/>
      <c r="GX969" s="51"/>
      <c r="GY969" s="51"/>
      <c r="GZ969" s="51"/>
      <c r="HA969" s="51"/>
      <c r="HB969" s="51"/>
      <c r="HC969" s="51"/>
      <c r="HD969" s="51"/>
      <c r="HE969" s="51"/>
      <c r="HF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1"/>
      <c r="BZ970" s="51"/>
      <c r="CA970" s="51"/>
      <c r="CB970" s="51"/>
      <c r="CC970" s="51"/>
      <c r="CD970" s="51"/>
      <c r="CE970" s="51"/>
      <c r="CF970" s="51"/>
      <c r="CG970" s="51"/>
      <c r="CH970" s="51"/>
      <c r="CI970" s="51"/>
      <c r="CJ970" s="51"/>
      <c r="CK970" s="51"/>
      <c r="CL970" s="51"/>
      <c r="CM970" s="51"/>
      <c r="CN970" s="51"/>
      <c r="CO970" s="51"/>
      <c r="CP970" s="51"/>
      <c r="CQ970" s="51"/>
      <c r="CR970" s="51"/>
      <c r="CS970" s="51"/>
      <c r="CT970" s="51"/>
      <c r="CU970" s="51"/>
      <c r="CV970" s="51"/>
      <c r="CW970" s="51"/>
      <c r="CX970" s="51"/>
      <c r="CY970" s="51"/>
      <c r="CZ970" s="51"/>
      <c r="DA970" s="51"/>
      <c r="DB970" s="51"/>
      <c r="DC970" s="51"/>
      <c r="DD970" s="51"/>
      <c r="DE970" s="51"/>
      <c r="DF970" s="51"/>
      <c r="DG970" s="51"/>
      <c r="DH970" s="51"/>
      <c r="DI970" s="51"/>
      <c r="DJ970" s="51"/>
      <c r="DK970" s="51"/>
      <c r="DL970" s="51"/>
      <c r="DM970" s="51"/>
      <c r="DN970" s="51"/>
      <c r="DO970" s="51"/>
      <c r="DP970" s="51"/>
      <c r="DQ970" s="51"/>
      <c r="DR970" s="51"/>
      <c r="DS970" s="51"/>
      <c r="DT970" s="51"/>
      <c r="DU970" s="51"/>
      <c r="DV970" s="51"/>
      <c r="DW970" s="51"/>
      <c r="DX970" s="51"/>
      <c r="DY970" s="51"/>
      <c r="DZ970" s="51"/>
      <c r="EA970" s="51"/>
      <c r="EB970" s="51"/>
      <c r="EC970" s="51"/>
      <c r="ED970" s="51"/>
      <c r="EE970" s="51"/>
      <c r="EF970" s="51"/>
      <c r="EG970" s="51"/>
      <c r="EH970" s="51"/>
      <c r="EI970" s="51"/>
      <c r="EJ970" s="51"/>
      <c r="EK970" s="51"/>
      <c r="EL970" s="51"/>
      <c r="EM970" s="51"/>
      <c r="EN970" s="51"/>
      <c r="EO970" s="51"/>
      <c r="EP970" s="51"/>
      <c r="EQ970" s="51"/>
      <c r="ER970" s="51"/>
      <c r="ES970" s="51"/>
      <c r="ET970" s="51"/>
      <c r="EU970" s="51"/>
      <c r="EV970" s="51"/>
      <c r="EW970" s="51"/>
      <c r="EX970" s="51"/>
      <c r="EY970" s="51"/>
      <c r="EZ970" s="51"/>
      <c r="FA970" s="51"/>
      <c r="FB970" s="51"/>
      <c r="FC970" s="51"/>
      <c r="FD970" s="51"/>
      <c r="FE970" s="51"/>
      <c r="FF970" s="51"/>
      <c r="FG970" s="51"/>
      <c r="FH970" s="51"/>
      <c r="FI970" s="51"/>
      <c r="FJ970" s="51"/>
      <c r="FK970" s="51"/>
      <c r="FL970" s="51"/>
      <c r="FM970" s="51"/>
      <c r="FN970" s="51"/>
      <c r="FO970" s="51"/>
      <c r="FP970" s="51"/>
      <c r="FQ970" s="51"/>
      <c r="FR970" s="51"/>
      <c r="FS970" s="51"/>
      <c r="FT970" s="51"/>
      <c r="FU970" s="51"/>
      <c r="FV970" s="51"/>
      <c r="FW970" s="51"/>
      <c r="FX970" s="51"/>
      <c r="FY970" s="51"/>
      <c r="FZ970" s="51"/>
      <c r="GA970" s="51"/>
      <c r="GB970" s="51"/>
      <c r="GC970" s="51"/>
      <c r="GD970" s="51"/>
      <c r="GE970" s="51"/>
      <c r="GF970" s="51"/>
      <c r="GG970" s="51"/>
      <c r="GH970" s="51"/>
      <c r="GI970" s="51"/>
      <c r="GJ970" s="51"/>
      <c r="GK970" s="51"/>
      <c r="GL970" s="51"/>
      <c r="GM970" s="51"/>
      <c r="GN970" s="51"/>
      <c r="GO970" s="51"/>
      <c r="GP970" s="51"/>
      <c r="GQ970" s="51"/>
      <c r="GR970" s="51"/>
      <c r="GS970" s="51"/>
      <c r="GT970" s="51"/>
      <c r="GU970" s="51"/>
      <c r="GV970" s="51"/>
      <c r="GW970" s="51"/>
      <c r="GX970" s="51"/>
      <c r="GY970" s="51"/>
      <c r="GZ970" s="51"/>
      <c r="HA970" s="51"/>
      <c r="HB970" s="51"/>
      <c r="HC970" s="51"/>
      <c r="HD970" s="51"/>
      <c r="HE970" s="51"/>
      <c r="HF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1"/>
      <c r="BZ971" s="51"/>
      <c r="CA971" s="51"/>
      <c r="CB971" s="51"/>
      <c r="CC971" s="51"/>
      <c r="CD971" s="51"/>
      <c r="CE971" s="51"/>
      <c r="CF971" s="51"/>
      <c r="CG971" s="51"/>
      <c r="CH971" s="51"/>
      <c r="CI971" s="51"/>
      <c r="CJ971" s="51"/>
      <c r="CK971" s="51"/>
      <c r="CL971" s="51"/>
      <c r="CM971" s="51"/>
      <c r="CN971" s="51"/>
      <c r="CO971" s="51"/>
      <c r="CP971" s="51"/>
      <c r="CQ971" s="51"/>
      <c r="CR971" s="51"/>
      <c r="CS971" s="51"/>
      <c r="CT971" s="51"/>
      <c r="CU971" s="51"/>
      <c r="CV971" s="51"/>
      <c r="CW971" s="51"/>
      <c r="CX971" s="51"/>
      <c r="CY971" s="51"/>
      <c r="CZ971" s="51"/>
      <c r="DA971" s="51"/>
      <c r="DB971" s="51"/>
      <c r="DC971" s="51"/>
      <c r="DD971" s="51"/>
      <c r="DE971" s="51"/>
      <c r="DF971" s="51"/>
      <c r="DG971" s="51"/>
      <c r="DH971" s="51"/>
      <c r="DI971" s="51"/>
      <c r="DJ971" s="51"/>
      <c r="DK971" s="51"/>
      <c r="DL971" s="51"/>
      <c r="DM971" s="51"/>
      <c r="DN971" s="51"/>
      <c r="DO971" s="51"/>
      <c r="DP971" s="51"/>
      <c r="DQ971" s="51"/>
      <c r="DR971" s="51"/>
      <c r="DS971" s="51"/>
      <c r="DT971" s="51"/>
      <c r="DU971" s="51"/>
      <c r="DV971" s="51"/>
      <c r="DW971" s="51"/>
      <c r="DX971" s="51"/>
      <c r="DY971" s="51"/>
      <c r="DZ971" s="51"/>
      <c r="EA971" s="51"/>
      <c r="EB971" s="51"/>
      <c r="EC971" s="51"/>
      <c r="ED971" s="51"/>
      <c r="EE971" s="51"/>
      <c r="EF971" s="51"/>
      <c r="EG971" s="51"/>
      <c r="EH971" s="51"/>
      <c r="EI971" s="51"/>
      <c r="EJ971" s="51"/>
      <c r="EK971" s="51"/>
      <c r="EL971" s="51"/>
      <c r="EM971" s="51"/>
      <c r="EN971" s="51"/>
      <c r="EO971" s="51"/>
      <c r="EP971" s="51"/>
      <c r="EQ971" s="51"/>
      <c r="ER971" s="51"/>
      <c r="ES971" s="51"/>
      <c r="ET971" s="51"/>
      <c r="EU971" s="51"/>
      <c r="EV971" s="51"/>
      <c r="EW971" s="51"/>
      <c r="EX971" s="51"/>
      <c r="EY971" s="51"/>
      <c r="EZ971" s="51"/>
      <c r="FA971" s="51"/>
      <c r="FB971" s="51"/>
      <c r="FC971" s="51"/>
      <c r="FD971" s="51"/>
      <c r="FE971" s="51"/>
      <c r="FF971" s="51"/>
      <c r="FG971" s="51"/>
      <c r="FH971" s="51"/>
      <c r="FI971" s="51"/>
      <c r="FJ971" s="51"/>
      <c r="FK971" s="51"/>
      <c r="FL971" s="51"/>
      <c r="FM971" s="51"/>
      <c r="FN971" s="51"/>
      <c r="FO971" s="51"/>
      <c r="FP971" s="51"/>
      <c r="FQ971" s="51"/>
      <c r="FR971" s="51"/>
      <c r="FS971" s="51"/>
      <c r="FT971" s="51"/>
      <c r="FU971" s="51"/>
      <c r="FV971" s="51"/>
      <c r="FW971" s="51"/>
      <c r="FX971" s="51"/>
      <c r="FY971" s="51"/>
      <c r="FZ971" s="51"/>
      <c r="GA971" s="51"/>
      <c r="GB971" s="51"/>
      <c r="GC971" s="51"/>
      <c r="GD971" s="51"/>
      <c r="GE971" s="51"/>
      <c r="GF971" s="51"/>
      <c r="GG971" s="51"/>
      <c r="GH971" s="51"/>
      <c r="GI971" s="51"/>
      <c r="GJ971" s="51"/>
      <c r="GK971" s="51"/>
      <c r="GL971" s="51"/>
      <c r="GM971" s="51"/>
      <c r="GN971" s="51"/>
      <c r="GO971" s="51"/>
      <c r="GP971" s="51"/>
      <c r="GQ971" s="51"/>
      <c r="GR971" s="51"/>
      <c r="GS971" s="51"/>
      <c r="GT971" s="51"/>
      <c r="GU971" s="51"/>
      <c r="GV971" s="51"/>
      <c r="GW971" s="51"/>
      <c r="GX971" s="51"/>
      <c r="GY971" s="51"/>
      <c r="GZ971" s="51"/>
      <c r="HA971" s="51"/>
      <c r="HB971" s="51"/>
      <c r="HC971" s="51"/>
      <c r="HD971" s="51"/>
      <c r="HE971" s="51"/>
      <c r="HF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1"/>
      <c r="BZ972" s="51"/>
      <c r="CA972" s="51"/>
      <c r="CB972" s="51"/>
      <c r="CC972" s="51"/>
      <c r="CD972" s="51"/>
      <c r="CE972" s="51"/>
      <c r="CF972" s="51"/>
      <c r="CG972" s="51"/>
      <c r="CH972" s="51"/>
      <c r="CI972" s="51"/>
      <c r="CJ972" s="51"/>
      <c r="CK972" s="51"/>
      <c r="CL972" s="51"/>
      <c r="CM972" s="51"/>
      <c r="CN972" s="51"/>
      <c r="CO972" s="51"/>
      <c r="CP972" s="51"/>
      <c r="CQ972" s="51"/>
      <c r="CR972" s="51"/>
      <c r="CS972" s="51"/>
      <c r="CT972" s="51"/>
      <c r="CU972" s="51"/>
      <c r="CV972" s="51"/>
      <c r="CW972" s="51"/>
      <c r="CX972" s="51"/>
      <c r="CY972" s="51"/>
      <c r="CZ972" s="51"/>
      <c r="DA972" s="51"/>
      <c r="DB972" s="51"/>
      <c r="DC972" s="51"/>
      <c r="DD972" s="51"/>
      <c r="DE972" s="51"/>
      <c r="DF972" s="51"/>
      <c r="DG972" s="51"/>
      <c r="DH972" s="51"/>
      <c r="DI972" s="51"/>
      <c r="DJ972" s="51"/>
      <c r="DK972" s="51"/>
      <c r="DL972" s="51"/>
      <c r="DM972" s="51"/>
      <c r="DN972" s="51"/>
      <c r="DO972" s="51"/>
      <c r="DP972" s="51"/>
      <c r="DQ972" s="51"/>
      <c r="DR972" s="51"/>
      <c r="DS972" s="51"/>
      <c r="DT972" s="51"/>
      <c r="DU972" s="51"/>
      <c r="DV972" s="51"/>
      <c r="DW972" s="51"/>
      <c r="DX972" s="51"/>
      <c r="DY972" s="51"/>
      <c r="DZ972" s="51"/>
      <c r="EA972" s="51"/>
      <c r="EB972" s="51"/>
      <c r="EC972" s="51"/>
      <c r="ED972" s="51"/>
      <c r="EE972" s="51"/>
      <c r="EF972" s="51"/>
      <c r="EG972" s="51"/>
      <c r="EH972" s="51"/>
      <c r="EI972" s="51"/>
      <c r="EJ972" s="51"/>
      <c r="EK972" s="51"/>
      <c r="EL972" s="51"/>
      <c r="EM972" s="51"/>
      <c r="EN972" s="51"/>
      <c r="EO972" s="51"/>
      <c r="EP972" s="51"/>
      <c r="EQ972" s="51"/>
      <c r="ER972" s="51"/>
      <c r="ES972" s="51"/>
      <c r="ET972" s="51"/>
      <c r="EU972" s="51"/>
      <c r="EV972" s="51"/>
      <c r="EW972" s="51"/>
      <c r="EX972" s="51"/>
      <c r="EY972" s="51"/>
      <c r="EZ972" s="51"/>
      <c r="FA972" s="51"/>
      <c r="FB972" s="51"/>
      <c r="FC972" s="51"/>
      <c r="FD972" s="51"/>
      <c r="FE972" s="51"/>
      <c r="FF972" s="51"/>
      <c r="FG972" s="51"/>
      <c r="FH972" s="51"/>
      <c r="FI972" s="51"/>
      <c r="FJ972" s="51"/>
      <c r="FK972" s="51"/>
      <c r="FL972" s="51"/>
      <c r="FM972" s="51"/>
      <c r="FN972" s="51"/>
      <c r="FO972" s="51"/>
      <c r="FP972" s="51"/>
      <c r="FQ972" s="51"/>
      <c r="FR972" s="51"/>
      <c r="FS972" s="51"/>
      <c r="FT972" s="51"/>
      <c r="FU972" s="51"/>
      <c r="FV972" s="51"/>
      <c r="FW972" s="51"/>
      <c r="FX972" s="51"/>
      <c r="FY972" s="51"/>
      <c r="FZ972" s="51"/>
      <c r="GA972" s="51"/>
      <c r="GB972" s="51"/>
      <c r="GC972" s="51"/>
      <c r="GD972" s="51"/>
      <c r="GE972" s="51"/>
      <c r="GF972" s="51"/>
      <c r="GG972" s="51"/>
      <c r="GH972" s="51"/>
      <c r="GI972" s="51"/>
      <c r="GJ972" s="51"/>
      <c r="GK972" s="51"/>
      <c r="GL972" s="51"/>
      <c r="GM972" s="51"/>
      <c r="GN972" s="51"/>
      <c r="GO972" s="51"/>
      <c r="GP972" s="51"/>
      <c r="GQ972" s="51"/>
      <c r="GR972" s="51"/>
      <c r="GS972" s="51"/>
      <c r="GT972" s="51"/>
      <c r="GU972" s="51"/>
      <c r="GV972" s="51"/>
      <c r="GW972" s="51"/>
      <c r="GX972" s="51"/>
      <c r="GY972" s="51"/>
      <c r="GZ972" s="51"/>
      <c r="HA972" s="51"/>
      <c r="HB972" s="51"/>
      <c r="HC972" s="51"/>
      <c r="HD972" s="51"/>
      <c r="HE972" s="51"/>
      <c r="HF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1"/>
      <c r="BZ973" s="51"/>
      <c r="CA973" s="51"/>
      <c r="CB973" s="51"/>
      <c r="CC973" s="51"/>
      <c r="CD973" s="51"/>
      <c r="CE973" s="51"/>
      <c r="CF973" s="51"/>
      <c r="CG973" s="51"/>
      <c r="CH973" s="51"/>
      <c r="CI973" s="51"/>
      <c r="CJ973" s="51"/>
      <c r="CK973" s="51"/>
      <c r="CL973" s="51"/>
      <c r="CM973" s="51"/>
      <c r="CN973" s="51"/>
      <c r="CO973" s="51"/>
      <c r="CP973" s="51"/>
      <c r="CQ973" s="51"/>
      <c r="CR973" s="51"/>
      <c r="CS973" s="51"/>
      <c r="CT973" s="51"/>
      <c r="CU973" s="51"/>
      <c r="CV973" s="51"/>
      <c r="CW973" s="51"/>
      <c r="CX973" s="51"/>
      <c r="CY973" s="51"/>
      <c r="CZ973" s="51"/>
      <c r="DA973" s="51"/>
      <c r="DB973" s="51"/>
      <c r="DC973" s="51"/>
      <c r="DD973" s="51"/>
      <c r="DE973" s="51"/>
      <c r="DF973" s="51"/>
      <c r="DG973" s="51"/>
      <c r="DH973" s="51"/>
      <c r="DI973" s="51"/>
      <c r="DJ973" s="51"/>
      <c r="DK973" s="51"/>
      <c r="DL973" s="51"/>
      <c r="DM973" s="51"/>
      <c r="DN973" s="51"/>
      <c r="DO973" s="51"/>
      <c r="DP973" s="51"/>
      <c r="DQ973" s="51"/>
      <c r="DR973" s="51"/>
      <c r="DS973" s="51"/>
      <c r="DT973" s="51"/>
      <c r="DU973" s="51"/>
      <c r="DV973" s="51"/>
      <c r="DW973" s="51"/>
      <c r="DX973" s="51"/>
      <c r="DY973" s="51"/>
      <c r="DZ973" s="51"/>
      <c r="EA973" s="51"/>
      <c r="EB973" s="51"/>
      <c r="EC973" s="51"/>
      <c r="ED973" s="51"/>
      <c r="EE973" s="51"/>
      <c r="EF973" s="51"/>
      <c r="EG973" s="51"/>
      <c r="EH973" s="51"/>
      <c r="EI973" s="51"/>
      <c r="EJ973" s="51"/>
      <c r="EK973" s="51"/>
      <c r="EL973" s="51"/>
      <c r="EM973" s="51"/>
      <c r="EN973" s="51"/>
      <c r="EO973" s="51"/>
      <c r="EP973" s="51"/>
      <c r="EQ973" s="51"/>
      <c r="ER973" s="51"/>
      <c r="ES973" s="51"/>
      <c r="ET973" s="51"/>
      <c r="EU973" s="51"/>
      <c r="EV973" s="51"/>
      <c r="EW973" s="51"/>
      <c r="EX973" s="51"/>
      <c r="EY973" s="51"/>
      <c r="EZ973" s="51"/>
      <c r="FA973" s="51"/>
      <c r="FB973" s="51"/>
      <c r="FC973" s="51"/>
      <c r="FD973" s="51"/>
      <c r="FE973" s="51"/>
      <c r="FF973" s="51"/>
      <c r="FG973" s="51"/>
      <c r="FH973" s="51"/>
      <c r="FI973" s="51"/>
      <c r="FJ973" s="51"/>
      <c r="FK973" s="51"/>
      <c r="FL973" s="51"/>
      <c r="FM973" s="51"/>
      <c r="FN973" s="51"/>
      <c r="FO973" s="51"/>
      <c r="FP973" s="51"/>
      <c r="FQ973" s="51"/>
      <c r="FR973" s="51"/>
      <c r="FS973" s="51"/>
      <c r="FT973" s="51"/>
      <c r="FU973" s="51"/>
      <c r="FV973" s="51"/>
      <c r="FW973" s="51"/>
      <c r="FX973" s="51"/>
      <c r="FY973" s="51"/>
      <c r="FZ973" s="51"/>
      <c r="GA973" s="51"/>
      <c r="GB973" s="51"/>
      <c r="GC973" s="51"/>
      <c r="GD973" s="51"/>
      <c r="GE973" s="51"/>
      <c r="GF973" s="51"/>
      <c r="GG973" s="51"/>
      <c r="GH973" s="51"/>
      <c r="GI973" s="51"/>
      <c r="GJ973" s="51"/>
      <c r="GK973" s="51"/>
      <c r="GL973" s="51"/>
      <c r="GM973" s="51"/>
      <c r="GN973" s="51"/>
      <c r="GO973" s="51"/>
      <c r="GP973" s="51"/>
      <c r="GQ973" s="51"/>
      <c r="GR973" s="51"/>
      <c r="GS973" s="51"/>
      <c r="GT973" s="51"/>
      <c r="GU973" s="51"/>
      <c r="GV973" s="51"/>
      <c r="GW973" s="51"/>
      <c r="GX973" s="51"/>
      <c r="GY973" s="51"/>
      <c r="GZ973" s="51"/>
      <c r="HA973" s="51"/>
      <c r="HB973" s="51"/>
      <c r="HC973" s="51"/>
      <c r="HD973" s="51"/>
      <c r="HE973" s="51"/>
      <c r="HF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1"/>
      <c r="BZ974" s="51"/>
      <c r="CA974" s="51"/>
      <c r="CB974" s="51"/>
      <c r="CC974" s="51"/>
      <c r="CD974" s="51"/>
      <c r="CE974" s="51"/>
      <c r="CF974" s="51"/>
      <c r="CG974" s="51"/>
      <c r="CH974" s="51"/>
      <c r="CI974" s="51"/>
      <c r="CJ974" s="51"/>
      <c r="CK974" s="51"/>
      <c r="CL974" s="51"/>
      <c r="CM974" s="51"/>
      <c r="CN974" s="51"/>
      <c r="CO974" s="51"/>
      <c r="CP974" s="51"/>
      <c r="CQ974" s="51"/>
      <c r="CR974" s="51"/>
      <c r="CS974" s="51"/>
      <c r="CT974" s="51"/>
      <c r="CU974" s="51"/>
      <c r="CV974" s="51"/>
      <c r="CW974" s="51"/>
      <c r="CX974" s="51"/>
      <c r="CY974" s="51"/>
      <c r="CZ974" s="51"/>
      <c r="DA974" s="51"/>
      <c r="DB974" s="51"/>
      <c r="DC974" s="51"/>
      <c r="DD974" s="51"/>
      <c r="DE974" s="51"/>
      <c r="DF974" s="51"/>
      <c r="DG974" s="51"/>
      <c r="DH974" s="51"/>
      <c r="DI974" s="51"/>
      <c r="DJ974" s="51"/>
      <c r="DK974" s="51"/>
      <c r="DL974" s="51"/>
      <c r="DM974" s="51"/>
      <c r="DN974" s="51"/>
      <c r="DO974" s="51"/>
      <c r="DP974" s="51"/>
      <c r="DQ974" s="51"/>
      <c r="DR974" s="51"/>
      <c r="DS974" s="51"/>
      <c r="DT974" s="51"/>
      <c r="DU974" s="51"/>
      <c r="DV974" s="51"/>
      <c r="DW974" s="51"/>
      <c r="DX974" s="51"/>
      <c r="DY974" s="51"/>
      <c r="DZ974" s="51"/>
      <c r="EA974" s="51"/>
      <c r="EB974" s="51"/>
      <c r="EC974" s="51"/>
      <c r="ED974" s="51"/>
      <c r="EE974" s="51"/>
      <c r="EF974" s="51"/>
      <c r="EG974" s="51"/>
      <c r="EH974" s="51"/>
      <c r="EI974" s="51"/>
      <c r="EJ974" s="51"/>
      <c r="EK974" s="51"/>
      <c r="EL974" s="51"/>
      <c r="EM974" s="51"/>
      <c r="EN974" s="51"/>
      <c r="EO974" s="51"/>
      <c r="EP974" s="51"/>
      <c r="EQ974" s="51"/>
      <c r="ER974" s="51"/>
      <c r="ES974" s="51"/>
      <c r="ET974" s="51"/>
      <c r="EU974" s="51"/>
      <c r="EV974" s="51"/>
      <c r="EW974" s="51"/>
      <c r="EX974" s="51"/>
      <c r="EY974" s="51"/>
      <c r="EZ974" s="51"/>
      <c r="FA974" s="51"/>
      <c r="FB974" s="51"/>
      <c r="FC974" s="51"/>
      <c r="FD974" s="51"/>
      <c r="FE974" s="51"/>
      <c r="FF974" s="51"/>
      <c r="FG974" s="51"/>
      <c r="FH974" s="51"/>
      <c r="FI974" s="51"/>
      <c r="FJ974" s="51"/>
      <c r="FK974" s="51"/>
      <c r="FL974" s="51"/>
      <c r="FM974" s="51"/>
      <c r="FN974" s="51"/>
      <c r="FO974" s="51"/>
      <c r="FP974" s="51"/>
      <c r="FQ974" s="51"/>
      <c r="FR974" s="51"/>
      <c r="FS974" s="51"/>
      <c r="FT974" s="51"/>
      <c r="FU974" s="51"/>
      <c r="FV974" s="51"/>
      <c r="FW974" s="51"/>
      <c r="FX974" s="51"/>
      <c r="FY974" s="51"/>
      <c r="FZ974" s="51"/>
      <c r="GA974" s="51"/>
      <c r="GB974" s="51"/>
      <c r="GC974" s="51"/>
      <c r="GD974" s="51"/>
      <c r="GE974" s="51"/>
      <c r="GF974" s="51"/>
      <c r="GG974" s="51"/>
      <c r="GH974" s="51"/>
      <c r="GI974" s="51"/>
      <c r="GJ974" s="51"/>
      <c r="GK974" s="51"/>
      <c r="GL974" s="51"/>
      <c r="GM974" s="51"/>
      <c r="GN974" s="51"/>
      <c r="GO974" s="51"/>
      <c r="GP974" s="51"/>
      <c r="GQ974" s="51"/>
      <c r="GR974" s="51"/>
      <c r="GS974" s="51"/>
      <c r="GT974" s="51"/>
      <c r="GU974" s="51"/>
      <c r="GV974" s="51"/>
      <c r="GW974" s="51"/>
      <c r="GX974" s="51"/>
      <c r="GY974" s="51"/>
      <c r="GZ974" s="51"/>
      <c r="HA974" s="51"/>
      <c r="HB974" s="51"/>
      <c r="HC974" s="51"/>
      <c r="HD974" s="51"/>
      <c r="HE974" s="51"/>
      <c r="HF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1"/>
      <c r="BZ975" s="51"/>
      <c r="CA975" s="51"/>
      <c r="CB975" s="51"/>
      <c r="CC975" s="51"/>
      <c r="CD975" s="51"/>
      <c r="CE975" s="51"/>
      <c r="CF975" s="51"/>
      <c r="CG975" s="51"/>
      <c r="CH975" s="51"/>
      <c r="CI975" s="51"/>
      <c r="CJ975" s="51"/>
      <c r="CK975" s="51"/>
      <c r="CL975" s="51"/>
      <c r="CM975" s="51"/>
      <c r="CN975" s="51"/>
      <c r="CO975" s="51"/>
      <c r="CP975" s="51"/>
      <c r="CQ975" s="51"/>
      <c r="CR975" s="51"/>
      <c r="CS975" s="51"/>
      <c r="CT975" s="51"/>
      <c r="CU975" s="51"/>
      <c r="CV975" s="51"/>
      <c r="CW975" s="51"/>
      <c r="CX975" s="51"/>
      <c r="CY975" s="51"/>
      <c r="CZ975" s="51"/>
      <c r="DA975" s="51"/>
      <c r="DB975" s="51"/>
      <c r="DC975" s="51"/>
      <c r="DD975" s="51"/>
      <c r="DE975" s="51"/>
      <c r="DF975" s="51"/>
      <c r="DG975" s="51"/>
      <c r="DH975" s="51"/>
      <c r="DI975" s="51"/>
      <c r="DJ975" s="51"/>
      <c r="DK975" s="51"/>
      <c r="DL975" s="51"/>
      <c r="DM975" s="51"/>
      <c r="DN975" s="51"/>
      <c r="DO975" s="51"/>
      <c r="DP975" s="51"/>
      <c r="DQ975" s="51"/>
      <c r="DR975" s="51"/>
      <c r="DS975" s="51"/>
      <c r="DT975" s="51"/>
      <c r="DU975" s="51"/>
      <c r="DV975" s="51"/>
      <c r="DW975" s="51"/>
      <c r="DX975" s="51"/>
      <c r="DY975" s="51"/>
      <c r="DZ975" s="51"/>
      <c r="EA975" s="51"/>
      <c r="EB975" s="51"/>
      <c r="EC975" s="51"/>
      <c r="ED975" s="51"/>
      <c r="EE975" s="51"/>
      <c r="EF975" s="51"/>
      <c r="EG975" s="51"/>
      <c r="EH975" s="51"/>
      <c r="EI975" s="51"/>
      <c r="EJ975" s="51"/>
      <c r="EK975" s="51"/>
      <c r="EL975" s="51"/>
      <c r="EM975" s="51"/>
      <c r="EN975" s="51"/>
      <c r="EO975" s="51"/>
      <c r="EP975" s="51"/>
      <c r="EQ975" s="51"/>
      <c r="ER975" s="51"/>
      <c r="ES975" s="51"/>
      <c r="ET975" s="51"/>
      <c r="EU975" s="51"/>
      <c r="EV975" s="51"/>
      <c r="EW975" s="51"/>
      <c r="EX975" s="51"/>
      <c r="EY975" s="51"/>
      <c r="EZ975" s="51"/>
      <c r="FA975" s="51"/>
      <c r="FB975" s="51"/>
      <c r="FC975" s="51"/>
      <c r="FD975" s="51"/>
      <c r="FE975" s="51"/>
      <c r="FF975" s="51"/>
      <c r="FG975" s="51"/>
      <c r="FH975" s="51"/>
      <c r="FI975" s="51"/>
      <c r="FJ975" s="51"/>
      <c r="FK975" s="51"/>
      <c r="FL975" s="51"/>
      <c r="FM975" s="51"/>
      <c r="FN975" s="51"/>
      <c r="FO975" s="51"/>
      <c r="FP975" s="51"/>
      <c r="FQ975" s="51"/>
      <c r="FR975" s="51"/>
      <c r="FS975" s="51"/>
      <c r="FT975" s="51"/>
      <c r="FU975" s="51"/>
      <c r="FV975" s="51"/>
      <c r="FW975" s="51"/>
      <c r="FX975" s="51"/>
      <c r="FY975" s="51"/>
      <c r="FZ975" s="51"/>
      <c r="GA975" s="51"/>
      <c r="GB975" s="51"/>
      <c r="GC975" s="51"/>
      <c r="GD975" s="51"/>
      <c r="GE975" s="51"/>
      <c r="GF975" s="51"/>
      <c r="GG975" s="51"/>
      <c r="GH975" s="51"/>
      <c r="GI975" s="51"/>
      <c r="GJ975" s="51"/>
      <c r="GK975" s="51"/>
      <c r="GL975" s="51"/>
      <c r="GM975" s="51"/>
      <c r="GN975" s="51"/>
      <c r="GO975" s="51"/>
      <c r="GP975" s="51"/>
      <c r="GQ975" s="51"/>
      <c r="GR975" s="51"/>
      <c r="GS975" s="51"/>
      <c r="GT975" s="51"/>
      <c r="GU975" s="51"/>
      <c r="GV975" s="51"/>
      <c r="GW975" s="51"/>
      <c r="GX975" s="51"/>
      <c r="GY975" s="51"/>
      <c r="GZ975" s="51"/>
      <c r="HA975" s="51"/>
      <c r="HB975" s="51"/>
      <c r="HC975" s="51"/>
      <c r="HD975" s="51"/>
      <c r="HE975" s="51"/>
      <c r="HF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1"/>
      <c r="BZ976" s="51"/>
      <c r="CA976" s="51"/>
      <c r="CB976" s="51"/>
      <c r="CC976" s="51"/>
      <c r="CD976" s="51"/>
      <c r="CE976" s="51"/>
      <c r="CF976" s="51"/>
      <c r="CG976" s="51"/>
      <c r="CH976" s="51"/>
      <c r="CI976" s="51"/>
      <c r="CJ976" s="51"/>
      <c r="CK976" s="51"/>
      <c r="CL976" s="51"/>
      <c r="CM976" s="51"/>
      <c r="CN976" s="51"/>
      <c r="CO976" s="51"/>
      <c r="CP976" s="51"/>
      <c r="CQ976" s="51"/>
      <c r="CR976" s="51"/>
      <c r="CS976" s="51"/>
      <c r="CT976" s="51"/>
      <c r="CU976" s="51"/>
      <c r="CV976" s="51"/>
      <c r="CW976" s="51"/>
      <c r="CX976" s="51"/>
      <c r="CY976" s="51"/>
      <c r="CZ976" s="51"/>
      <c r="DA976" s="51"/>
      <c r="DB976" s="51"/>
      <c r="DC976" s="51"/>
      <c r="DD976" s="51"/>
      <c r="DE976" s="51"/>
      <c r="DF976" s="51"/>
      <c r="DG976" s="51"/>
      <c r="DH976" s="51"/>
      <c r="DI976" s="51"/>
      <c r="DJ976" s="51"/>
      <c r="DK976" s="51"/>
      <c r="DL976" s="51"/>
      <c r="DM976" s="51"/>
      <c r="DN976" s="51"/>
      <c r="DO976" s="51"/>
      <c r="DP976" s="51"/>
      <c r="DQ976" s="51"/>
      <c r="DR976" s="51"/>
      <c r="DS976" s="51"/>
      <c r="DT976" s="51"/>
      <c r="DU976" s="51"/>
      <c r="DV976" s="51"/>
      <c r="DW976" s="51"/>
      <c r="DX976" s="51"/>
      <c r="DY976" s="51"/>
      <c r="DZ976" s="51"/>
      <c r="EA976" s="51"/>
      <c r="EB976" s="51"/>
      <c r="EC976" s="51"/>
      <c r="ED976" s="51"/>
      <c r="EE976" s="51"/>
      <c r="EF976" s="51"/>
      <c r="EG976" s="51"/>
      <c r="EH976" s="51"/>
      <c r="EI976" s="51"/>
      <c r="EJ976" s="51"/>
      <c r="EK976" s="51"/>
      <c r="EL976" s="51"/>
      <c r="EM976" s="51"/>
      <c r="EN976" s="51"/>
      <c r="EO976" s="51"/>
      <c r="EP976" s="51"/>
      <c r="EQ976" s="51"/>
      <c r="ER976" s="51"/>
      <c r="ES976" s="51"/>
      <c r="ET976" s="51"/>
      <c r="EU976" s="51"/>
      <c r="EV976" s="51"/>
      <c r="EW976" s="51"/>
      <c r="EX976" s="51"/>
      <c r="EY976" s="51"/>
      <c r="EZ976" s="51"/>
      <c r="FA976" s="51"/>
      <c r="FB976" s="51"/>
      <c r="FC976" s="51"/>
      <c r="FD976" s="51"/>
      <c r="FE976" s="51"/>
      <c r="FF976" s="51"/>
      <c r="FG976" s="51"/>
      <c r="FH976" s="51"/>
      <c r="FI976" s="51"/>
      <c r="FJ976" s="51"/>
      <c r="FK976" s="51"/>
      <c r="FL976" s="51"/>
      <c r="FM976" s="51"/>
      <c r="FN976" s="51"/>
      <c r="FO976" s="51"/>
      <c r="FP976" s="51"/>
      <c r="FQ976" s="51"/>
      <c r="FR976" s="51"/>
      <c r="FS976" s="51"/>
      <c r="FT976" s="51"/>
      <c r="FU976" s="51"/>
      <c r="FV976" s="51"/>
      <c r="FW976" s="51"/>
      <c r="FX976" s="51"/>
      <c r="FY976" s="51"/>
      <c r="FZ976" s="51"/>
      <c r="GA976" s="51"/>
      <c r="GB976" s="51"/>
      <c r="GC976" s="51"/>
      <c r="GD976" s="51"/>
      <c r="GE976" s="51"/>
      <c r="GF976" s="51"/>
      <c r="GG976" s="51"/>
      <c r="GH976" s="51"/>
      <c r="GI976" s="51"/>
      <c r="GJ976" s="51"/>
      <c r="GK976" s="51"/>
      <c r="GL976" s="51"/>
      <c r="GM976" s="51"/>
      <c r="GN976" s="51"/>
      <c r="GO976" s="51"/>
      <c r="GP976" s="51"/>
      <c r="GQ976" s="51"/>
      <c r="GR976" s="51"/>
      <c r="GS976" s="51"/>
      <c r="GT976" s="51"/>
      <c r="GU976" s="51"/>
      <c r="GV976" s="51"/>
      <c r="GW976" s="51"/>
      <c r="GX976" s="51"/>
      <c r="GY976" s="51"/>
      <c r="GZ976" s="51"/>
      <c r="HA976" s="51"/>
      <c r="HB976" s="51"/>
      <c r="HC976" s="51"/>
      <c r="HD976" s="51"/>
      <c r="HE976" s="51"/>
      <c r="HF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1"/>
      <c r="BZ977" s="51"/>
      <c r="CA977" s="51"/>
      <c r="CB977" s="51"/>
      <c r="CC977" s="51"/>
      <c r="CD977" s="51"/>
      <c r="CE977" s="51"/>
      <c r="CF977" s="51"/>
      <c r="CG977" s="51"/>
      <c r="CH977" s="51"/>
      <c r="CI977" s="51"/>
      <c r="CJ977" s="51"/>
      <c r="CK977" s="51"/>
      <c r="CL977" s="51"/>
      <c r="CM977" s="51"/>
      <c r="CN977" s="51"/>
      <c r="CO977" s="51"/>
      <c r="CP977" s="51"/>
      <c r="CQ977" s="51"/>
      <c r="CR977" s="51"/>
      <c r="CS977" s="51"/>
      <c r="CT977" s="51"/>
      <c r="CU977" s="51"/>
      <c r="CV977" s="51"/>
      <c r="CW977" s="51"/>
      <c r="CX977" s="51"/>
      <c r="CY977" s="51"/>
      <c r="CZ977" s="51"/>
      <c r="DA977" s="51"/>
      <c r="DB977" s="51"/>
      <c r="DC977" s="51"/>
      <c r="DD977" s="51"/>
      <c r="DE977" s="51"/>
      <c r="DF977" s="51"/>
      <c r="DG977" s="51"/>
      <c r="DH977" s="51"/>
      <c r="DI977" s="51"/>
      <c r="DJ977" s="51"/>
      <c r="DK977" s="51"/>
      <c r="DL977" s="51"/>
      <c r="DM977" s="51"/>
      <c r="DN977" s="51"/>
      <c r="DO977" s="51"/>
      <c r="DP977" s="51"/>
      <c r="DQ977" s="51"/>
      <c r="DR977" s="51"/>
      <c r="DS977" s="51"/>
      <c r="DT977" s="51"/>
      <c r="DU977" s="51"/>
      <c r="DV977" s="51"/>
      <c r="DW977" s="51"/>
      <c r="DX977" s="51"/>
      <c r="DY977" s="51"/>
      <c r="DZ977" s="51"/>
      <c r="EA977" s="51"/>
      <c r="EB977" s="51"/>
      <c r="EC977" s="51"/>
      <c r="ED977" s="51"/>
      <c r="EE977" s="51"/>
      <c r="EF977" s="51"/>
      <c r="EG977" s="51"/>
      <c r="EH977" s="51"/>
      <c r="EI977" s="51"/>
      <c r="EJ977" s="51"/>
      <c r="EK977" s="51"/>
      <c r="EL977" s="51"/>
      <c r="EM977" s="51"/>
      <c r="EN977" s="51"/>
      <c r="EO977" s="51"/>
      <c r="EP977" s="51"/>
      <c r="EQ977" s="51"/>
      <c r="ER977" s="51"/>
      <c r="ES977" s="51"/>
      <c r="ET977" s="51"/>
      <c r="EU977" s="51"/>
      <c r="EV977" s="51"/>
      <c r="EW977" s="51"/>
      <c r="EX977" s="51"/>
      <c r="EY977" s="51"/>
      <c r="EZ977" s="51"/>
      <c r="FA977" s="51"/>
      <c r="FB977" s="51"/>
      <c r="FC977" s="51"/>
      <c r="FD977" s="51"/>
      <c r="FE977" s="51"/>
      <c r="FF977" s="51"/>
      <c r="FG977" s="51"/>
      <c r="FH977" s="51"/>
      <c r="FI977" s="51"/>
      <c r="FJ977" s="51"/>
      <c r="FK977" s="51"/>
      <c r="FL977" s="51"/>
      <c r="FM977" s="51"/>
      <c r="FN977" s="51"/>
      <c r="FO977" s="51"/>
      <c r="FP977" s="51"/>
      <c r="FQ977" s="51"/>
      <c r="FR977" s="51"/>
      <c r="FS977" s="51"/>
      <c r="FT977" s="51"/>
      <c r="FU977" s="51"/>
      <c r="FV977" s="51"/>
      <c r="FW977" s="51"/>
      <c r="FX977" s="51"/>
      <c r="FY977" s="51"/>
      <c r="FZ977" s="51"/>
      <c r="GA977" s="51"/>
      <c r="GB977" s="51"/>
      <c r="GC977" s="51"/>
      <c r="GD977" s="51"/>
      <c r="GE977" s="51"/>
      <c r="GF977" s="51"/>
      <c r="GG977" s="51"/>
      <c r="GH977" s="51"/>
      <c r="GI977" s="51"/>
      <c r="GJ977" s="51"/>
      <c r="GK977" s="51"/>
      <c r="GL977" s="51"/>
      <c r="GM977" s="51"/>
      <c r="GN977" s="51"/>
      <c r="GO977" s="51"/>
      <c r="GP977" s="51"/>
      <c r="GQ977" s="51"/>
      <c r="GR977" s="51"/>
      <c r="GS977" s="51"/>
      <c r="GT977" s="51"/>
      <c r="GU977" s="51"/>
      <c r="GV977" s="51"/>
      <c r="GW977" s="51"/>
      <c r="GX977" s="51"/>
      <c r="GY977" s="51"/>
      <c r="GZ977" s="51"/>
      <c r="HA977" s="51"/>
      <c r="HB977" s="51"/>
      <c r="HC977" s="51"/>
      <c r="HD977" s="51"/>
      <c r="HE977" s="51"/>
      <c r="HF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1"/>
      <c r="BZ978" s="51"/>
      <c r="CA978" s="51"/>
      <c r="CB978" s="51"/>
      <c r="CC978" s="51"/>
      <c r="CD978" s="51"/>
      <c r="CE978" s="51"/>
      <c r="CF978" s="51"/>
      <c r="CG978" s="51"/>
      <c r="CH978" s="51"/>
      <c r="CI978" s="51"/>
      <c r="CJ978" s="51"/>
      <c r="CK978" s="51"/>
      <c r="CL978" s="51"/>
      <c r="CM978" s="51"/>
      <c r="CN978" s="51"/>
      <c r="CO978" s="51"/>
      <c r="CP978" s="51"/>
      <c r="CQ978" s="51"/>
      <c r="CR978" s="51"/>
      <c r="CS978" s="51"/>
      <c r="CT978" s="51"/>
      <c r="CU978" s="51"/>
      <c r="CV978" s="51"/>
      <c r="CW978" s="51"/>
      <c r="CX978" s="51"/>
      <c r="CY978" s="51"/>
      <c r="CZ978" s="51"/>
      <c r="DA978" s="51"/>
      <c r="DB978" s="51"/>
      <c r="DC978" s="51"/>
      <c r="DD978" s="51"/>
      <c r="DE978" s="51"/>
      <c r="DF978" s="51"/>
      <c r="DG978" s="51"/>
      <c r="DH978" s="51"/>
      <c r="DI978" s="51"/>
      <c r="DJ978" s="51"/>
      <c r="DK978" s="51"/>
      <c r="DL978" s="51"/>
      <c r="DM978" s="51"/>
      <c r="DN978" s="51"/>
      <c r="DO978" s="51"/>
      <c r="DP978" s="51"/>
      <c r="DQ978" s="51"/>
      <c r="DR978" s="51"/>
      <c r="DS978" s="51"/>
      <c r="DT978" s="51"/>
      <c r="DU978" s="51"/>
      <c r="DV978" s="51"/>
      <c r="DW978" s="51"/>
      <c r="DX978" s="51"/>
      <c r="DY978" s="51"/>
      <c r="DZ978" s="51"/>
      <c r="EA978" s="51"/>
      <c r="EB978" s="51"/>
      <c r="EC978" s="51"/>
      <c r="ED978" s="51"/>
      <c r="EE978" s="51"/>
      <c r="EF978" s="51"/>
      <c r="EG978" s="51"/>
      <c r="EH978" s="51"/>
      <c r="EI978" s="51"/>
      <c r="EJ978" s="51"/>
      <c r="EK978" s="51"/>
      <c r="EL978" s="51"/>
      <c r="EM978" s="51"/>
      <c r="EN978" s="51"/>
      <c r="EO978" s="51"/>
      <c r="EP978" s="51"/>
      <c r="EQ978" s="51"/>
      <c r="ER978" s="51"/>
      <c r="ES978" s="51"/>
      <c r="ET978" s="51"/>
      <c r="EU978" s="51"/>
      <c r="EV978" s="51"/>
      <c r="EW978" s="51"/>
      <c r="EX978" s="51"/>
      <c r="EY978" s="51"/>
      <c r="EZ978" s="51"/>
      <c r="FA978" s="51"/>
      <c r="FB978" s="51"/>
      <c r="FC978" s="51"/>
      <c r="FD978" s="51"/>
      <c r="FE978" s="51"/>
      <c r="FF978" s="51"/>
      <c r="FG978" s="51"/>
      <c r="FH978" s="51"/>
      <c r="FI978" s="51"/>
      <c r="FJ978" s="51"/>
      <c r="FK978" s="51"/>
      <c r="FL978" s="51"/>
      <c r="FM978" s="51"/>
      <c r="FN978" s="51"/>
      <c r="FO978" s="51"/>
      <c r="FP978" s="51"/>
      <c r="FQ978" s="51"/>
      <c r="FR978" s="51"/>
      <c r="FS978" s="51"/>
      <c r="FT978" s="51"/>
      <c r="FU978" s="51"/>
      <c r="FV978" s="51"/>
      <c r="FW978" s="51"/>
      <c r="FX978" s="51"/>
      <c r="FY978" s="51"/>
      <c r="FZ978" s="51"/>
      <c r="GA978" s="51"/>
      <c r="GB978" s="51"/>
      <c r="GC978" s="51"/>
      <c r="GD978" s="51"/>
      <c r="GE978" s="51"/>
      <c r="GF978" s="51"/>
      <c r="GG978" s="51"/>
      <c r="GH978" s="51"/>
      <c r="GI978" s="51"/>
      <c r="GJ978" s="51"/>
      <c r="GK978" s="51"/>
      <c r="GL978" s="51"/>
      <c r="GM978" s="51"/>
      <c r="GN978" s="51"/>
      <c r="GO978" s="51"/>
      <c r="GP978" s="51"/>
      <c r="GQ978" s="51"/>
      <c r="GR978" s="51"/>
      <c r="GS978" s="51"/>
      <c r="GT978" s="51"/>
      <c r="GU978" s="51"/>
      <c r="GV978" s="51"/>
      <c r="GW978" s="51"/>
      <c r="GX978" s="51"/>
      <c r="GY978" s="51"/>
      <c r="GZ978" s="51"/>
      <c r="HA978" s="51"/>
      <c r="HB978" s="51"/>
      <c r="HC978" s="51"/>
      <c r="HD978" s="51"/>
      <c r="HE978" s="51"/>
      <c r="HF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c r="BS979" s="51"/>
      <c r="BT979" s="51"/>
      <c r="BU979" s="51"/>
      <c r="BV979" s="51"/>
      <c r="BW979" s="51"/>
      <c r="BX979" s="51"/>
      <c r="BY979" s="51"/>
      <c r="BZ979" s="51"/>
      <c r="CA979" s="51"/>
      <c r="CB979" s="51"/>
      <c r="CC979" s="51"/>
      <c r="CD979" s="51"/>
      <c r="CE979" s="51"/>
      <c r="CF979" s="51"/>
      <c r="CG979" s="51"/>
      <c r="CH979" s="51"/>
      <c r="CI979" s="51"/>
      <c r="CJ979" s="51"/>
      <c r="CK979" s="51"/>
      <c r="CL979" s="51"/>
      <c r="CM979" s="51"/>
      <c r="CN979" s="51"/>
      <c r="CO979" s="51"/>
      <c r="CP979" s="51"/>
      <c r="CQ979" s="51"/>
      <c r="CR979" s="51"/>
      <c r="CS979" s="51"/>
      <c r="CT979" s="51"/>
      <c r="CU979" s="51"/>
      <c r="CV979" s="51"/>
      <c r="CW979" s="51"/>
      <c r="CX979" s="51"/>
      <c r="CY979" s="51"/>
      <c r="CZ979" s="51"/>
      <c r="DA979" s="51"/>
      <c r="DB979" s="51"/>
      <c r="DC979" s="51"/>
      <c r="DD979" s="51"/>
      <c r="DE979" s="51"/>
      <c r="DF979" s="51"/>
      <c r="DG979" s="51"/>
      <c r="DH979" s="51"/>
      <c r="DI979" s="51"/>
      <c r="DJ979" s="51"/>
      <c r="DK979" s="51"/>
      <c r="DL979" s="51"/>
      <c r="DM979" s="51"/>
      <c r="DN979" s="51"/>
      <c r="DO979" s="51"/>
      <c r="DP979" s="51"/>
      <c r="DQ979" s="51"/>
      <c r="DR979" s="51"/>
      <c r="DS979" s="51"/>
      <c r="DT979" s="51"/>
      <c r="DU979" s="51"/>
      <c r="DV979" s="51"/>
      <c r="DW979" s="51"/>
      <c r="DX979" s="51"/>
      <c r="DY979" s="51"/>
      <c r="DZ979" s="51"/>
      <c r="EA979" s="51"/>
      <c r="EB979" s="51"/>
      <c r="EC979" s="51"/>
      <c r="ED979" s="51"/>
      <c r="EE979" s="51"/>
      <c r="EF979" s="51"/>
      <c r="EG979" s="51"/>
      <c r="EH979" s="51"/>
      <c r="EI979" s="51"/>
      <c r="EJ979" s="51"/>
      <c r="EK979" s="51"/>
      <c r="EL979" s="51"/>
      <c r="EM979" s="51"/>
      <c r="EN979" s="51"/>
      <c r="EO979" s="51"/>
      <c r="EP979" s="51"/>
      <c r="EQ979" s="51"/>
      <c r="ER979" s="51"/>
      <c r="ES979" s="51"/>
      <c r="ET979" s="51"/>
      <c r="EU979" s="51"/>
      <c r="EV979" s="51"/>
      <c r="EW979" s="51"/>
      <c r="EX979" s="51"/>
      <c r="EY979" s="51"/>
      <c r="EZ979" s="51"/>
      <c r="FA979" s="51"/>
      <c r="FB979" s="51"/>
      <c r="FC979" s="51"/>
      <c r="FD979" s="51"/>
      <c r="FE979" s="51"/>
      <c r="FF979" s="51"/>
      <c r="FG979" s="51"/>
      <c r="FH979" s="51"/>
      <c r="FI979" s="51"/>
      <c r="FJ979" s="51"/>
      <c r="FK979" s="51"/>
      <c r="FL979" s="51"/>
      <c r="FM979" s="51"/>
      <c r="FN979" s="51"/>
      <c r="FO979" s="51"/>
      <c r="FP979" s="51"/>
      <c r="FQ979" s="51"/>
      <c r="FR979" s="51"/>
      <c r="FS979" s="51"/>
      <c r="FT979" s="51"/>
      <c r="FU979" s="51"/>
      <c r="FV979" s="51"/>
      <c r="FW979" s="51"/>
      <c r="FX979" s="51"/>
      <c r="FY979" s="51"/>
      <c r="FZ979" s="51"/>
      <c r="GA979" s="51"/>
      <c r="GB979" s="51"/>
      <c r="GC979" s="51"/>
      <c r="GD979" s="51"/>
      <c r="GE979" s="51"/>
      <c r="GF979" s="51"/>
      <c r="GG979" s="51"/>
      <c r="GH979" s="51"/>
      <c r="GI979" s="51"/>
      <c r="GJ979" s="51"/>
      <c r="GK979" s="51"/>
      <c r="GL979" s="51"/>
      <c r="GM979" s="51"/>
      <c r="GN979" s="51"/>
      <c r="GO979" s="51"/>
      <c r="GP979" s="51"/>
      <c r="GQ979" s="51"/>
      <c r="GR979" s="51"/>
      <c r="GS979" s="51"/>
      <c r="GT979" s="51"/>
      <c r="GU979" s="51"/>
      <c r="GV979" s="51"/>
      <c r="GW979" s="51"/>
      <c r="GX979" s="51"/>
      <c r="GY979" s="51"/>
      <c r="GZ979" s="51"/>
      <c r="HA979" s="51"/>
      <c r="HB979" s="51"/>
      <c r="HC979" s="51"/>
      <c r="HD979" s="51"/>
      <c r="HE979" s="51"/>
      <c r="HF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1"/>
      <c r="BZ980" s="51"/>
      <c r="CA980" s="51"/>
      <c r="CB980" s="51"/>
      <c r="CC980" s="51"/>
      <c r="CD980" s="51"/>
      <c r="CE980" s="51"/>
      <c r="CF980" s="51"/>
      <c r="CG980" s="51"/>
      <c r="CH980" s="51"/>
      <c r="CI980" s="51"/>
      <c r="CJ980" s="51"/>
      <c r="CK980" s="51"/>
      <c r="CL980" s="51"/>
      <c r="CM980" s="51"/>
      <c r="CN980" s="51"/>
      <c r="CO980" s="51"/>
      <c r="CP980" s="51"/>
      <c r="CQ980" s="51"/>
      <c r="CR980" s="51"/>
      <c r="CS980" s="51"/>
      <c r="CT980" s="51"/>
      <c r="CU980" s="51"/>
      <c r="CV980" s="51"/>
      <c r="CW980" s="51"/>
      <c r="CX980" s="51"/>
      <c r="CY980" s="51"/>
      <c r="CZ980" s="51"/>
      <c r="DA980" s="51"/>
      <c r="DB980" s="51"/>
      <c r="DC980" s="51"/>
      <c r="DD980" s="51"/>
      <c r="DE980" s="51"/>
      <c r="DF980" s="51"/>
      <c r="DG980" s="51"/>
      <c r="DH980" s="51"/>
      <c r="DI980" s="51"/>
      <c r="DJ980" s="51"/>
      <c r="DK980" s="51"/>
      <c r="DL980" s="51"/>
      <c r="DM980" s="51"/>
      <c r="DN980" s="51"/>
      <c r="DO980" s="51"/>
      <c r="DP980" s="51"/>
      <c r="DQ980" s="51"/>
      <c r="DR980" s="51"/>
      <c r="DS980" s="51"/>
      <c r="DT980" s="51"/>
      <c r="DU980" s="51"/>
      <c r="DV980" s="51"/>
      <c r="DW980" s="51"/>
      <c r="DX980" s="51"/>
      <c r="DY980" s="51"/>
      <c r="DZ980" s="51"/>
      <c r="EA980" s="51"/>
      <c r="EB980" s="51"/>
      <c r="EC980" s="51"/>
      <c r="ED980" s="51"/>
      <c r="EE980" s="51"/>
      <c r="EF980" s="51"/>
      <c r="EG980" s="51"/>
      <c r="EH980" s="51"/>
      <c r="EI980" s="51"/>
      <c r="EJ980" s="51"/>
      <c r="EK980" s="51"/>
      <c r="EL980" s="51"/>
      <c r="EM980" s="51"/>
      <c r="EN980" s="51"/>
      <c r="EO980" s="51"/>
      <c r="EP980" s="51"/>
      <c r="EQ980" s="51"/>
      <c r="ER980" s="51"/>
      <c r="ES980" s="51"/>
      <c r="ET980" s="51"/>
      <c r="EU980" s="51"/>
      <c r="EV980" s="51"/>
      <c r="EW980" s="51"/>
      <c r="EX980" s="51"/>
      <c r="EY980" s="51"/>
      <c r="EZ980" s="51"/>
      <c r="FA980" s="51"/>
      <c r="FB980" s="51"/>
      <c r="FC980" s="51"/>
      <c r="FD980" s="51"/>
      <c r="FE980" s="51"/>
      <c r="FF980" s="51"/>
      <c r="FG980" s="51"/>
      <c r="FH980" s="51"/>
      <c r="FI980" s="51"/>
      <c r="FJ980" s="51"/>
      <c r="FK980" s="51"/>
      <c r="FL980" s="51"/>
      <c r="FM980" s="51"/>
      <c r="FN980" s="51"/>
      <c r="FO980" s="51"/>
      <c r="FP980" s="51"/>
      <c r="FQ980" s="51"/>
      <c r="FR980" s="51"/>
      <c r="FS980" s="51"/>
      <c r="FT980" s="51"/>
      <c r="FU980" s="51"/>
      <c r="FV980" s="51"/>
      <c r="FW980" s="51"/>
      <c r="FX980" s="51"/>
      <c r="FY980" s="51"/>
      <c r="FZ980" s="51"/>
      <c r="GA980" s="51"/>
      <c r="GB980" s="51"/>
      <c r="GC980" s="51"/>
      <c r="GD980" s="51"/>
      <c r="GE980" s="51"/>
      <c r="GF980" s="51"/>
      <c r="GG980" s="51"/>
      <c r="GH980" s="51"/>
      <c r="GI980" s="51"/>
      <c r="GJ980" s="51"/>
      <c r="GK980" s="51"/>
      <c r="GL980" s="51"/>
      <c r="GM980" s="51"/>
      <c r="GN980" s="51"/>
      <c r="GO980" s="51"/>
      <c r="GP980" s="51"/>
      <c r="GQ980" s="51"/>
      <c r="GR980" s="51"/>
      <c r="GS980" s="51"/>
      <c r="GT980" s="51"/>
      <c r="GU980" s="51"/>
      <c r="GV980" s="51"/>
      <c r="GW980" s="51"/>
      <c r="GX980" s="51"/>
      <c r="GY980" s="51"/>
      <c r="GZ980" s="51"/>
      <c r="HA980" s="51"/>
      <c r="HB980" s="51"/>
      <c r="HC980" s="51"/>
      <c r="HD980" s="51"/>
      <c r="HE980" s="51"/>
      <c r="HF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1"/>
      <c r="BZ981" s="51"/>
      <c r="CA981" s="51"/>
      <c r="CB981" s="51"/>
      <c r="CC981" s="51"/>
      <c r="CD981" s="51"/>
      <c r="CE981" s="51"/>
      <c r="CF981" s="51"/>
      <c r="CG981" s="51"/>
      <c r="CH981" s="51"/>
      <c r="CI981" s="51"/>
      <c r="CJ981" s="51"/>
      <c r="CK981" s="51"/>
      <c r="CL981" s="51"/>
      <c r="CM981" s="51"/>
      <c r="CN981" s="51"/>
      <c r="CO981" s="51"/>
      <c r="CP981" s="51"/>
      <c r="CQ981" s="51"/>
      <c r="CR981" s="51"/>
      <c r="CS981" s="51"/>
      <c r="CT981" s="51"/>
      <c r="CU981" s="51"/>
      <c r="CV981" s="51"/>
      <c r="CW981" s="51"/>
      <c r="CX981" s="51"/>
      <c r="CY981" s="51"/>
      <c r="CZ981" s="51"/>
      <c r="DA981" s="51"/>
      <c r="DB981" s="51"/>
      <c r="DC981" s="51"/>
      <c r="DD981" s="51"/>
      <c r="DE981" s="51"/>
      <c r="DF981" s="51"/>
      <c r="DG981" s="51"/>
      <c r="DH981" s="51"/>
      <c r="DI981" s="51"/>
      <c r="DJ981" s="51"/>
      <c r="DK981" s="51"/>
      <c r="DL981" s="51"/>
      <c r="DM981" s="51"/>
      <c r="DN981" s="51"/>
      <c r="DO981" s="51"/>
      <c r="DP981" s="51"/>
      <c r="DQ981" s="51"/>
      <c r="DR981" s="51"/>
      <c r="DS981" s="51"/>
      <c r="DT981" s="51"/>
      <c r="DU981" s="51"/>
      <c r="DV981" s="51"/>
      <c r="DW981" s="51"/>
      <c r="DX981" s="51"/>
      <c r="DY981" s="51"/>
      <c r="DZ981" s="51"/>
      <c r="EA981" s="51"/>
      <c r="EB981" s="51"/>
      <c r="EC981" s="51"/>
      <c r="ED981" s="51"/>
      <c r="EE981" s="51"/>
      <c r="EF981" s="51"/>
      <c r="EG981" s="51"/>
      <c r="EH981" s="51"/>
      <c r="EI981" s="51"/>
      <c r="EJ981" s="51"/>
      <c r="EK981" s="51"/>
      <c r="EL981" s="51"/>
      <c r="EM981" s="51"/>
      <c r="EN981" s="51"/>
      <c r="EO981" s="51"/>
      <c r="EP981" s="51"/>
      <c r="EQ981" s="51"/>
      <c r="ER981" s="51"/>
      <c r="ES981" s="51"/>
      <c r="ET981" s="51"/>
      <c r="EU981" s="51"/>
      <c r="EV981" s="51"/>
      <c r="EW981" s="51"/>
      <c r="EX981" s="51"/>
      <c r="EY981" s="51"/>
      <c r="EZ981" s="51"/>
      <c r="FA981" s="51"/>
      <c r="FB981" s="51"/>
      <c r="FC981" s="51"/>
      <c r="FD981" s="51"/>
      <c r="FE981" s="51"/>
      <c r="FF981" s="51"/>
      <c r="FG981" s="51"/>
      <c r="FH981" s="51"/>
      <c r="FI981" s="51"/>
      <c r="FJ981" s="51"/>
      <c r="FK981" s="51"/>
      <c r="FL981" s="51"/>
      <c r="FM981" s="51"/>
      <c r="FN981" s="51"/>
      <c r="FO981" s="51"/>
      <c r="FP981" s="51"/>
      <c r="FQ981" s="51"/>
      <c r="FR981" s="51"/>
      <c r="FS981" s="51"/>
      <c r="FT981" s="51"/>
      <c r="FU981" s="51"/>
      <c r="FV981" s="51"/>
      <c r="FW981" s="51"/>
      <c r="FX981" s="51"/>
      <c r="FY981" s="51"/>
      <c r="FZ981" s="51"/>
      <c r="GA981" s="51"/>
      <c r="GB981" s="51"/>
      <c r="GC981" s="51"/>
      <c r="GD981" s="51"/>
      <c r="GE981" s="51"/>
      <c r="GF981" s="51"/>
      <c r="GG981" s="51"/>
      <c r="GH981" s="51"/>
      <c r="GI981" s="51"/>
      <c r="GJ981" s="51"/>
      <c r="GK981" s="51"/>
      <c r="GL981" s="51"/>
      <c r="GM981" s="51"/>
      <c r="GN981" s="51"/>
      <c r="GO981" s="51"/>
      <c r="GP981" s="51"/>
      <c r="GQ981" s="51"/>
      <c r="GR981" s="51"/>
      <c r="GS981" s="51"/>
      <c r="GT981" s="51"/>
      <c r="GU981" s="51"/>
      <c r="GV981" s="51"/>
      <c r="GW981" s="51"/>
      <c r="GX981" s="51"/>
      <c r="GY981" s="51"/>
      <c r="GZ981" s="51"/>
      <c r="HA981" s="51"/>
      <c r="HB981" s="51"/>
      <c r="HC981" s="51"/>
      <c r="HD981" s="51"/>
      <c r="HE981" s="51"/>
      <c r="HF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1"/>
      <c r="BZ982" s="51"/>
      <c r="CA982" s="51"/>
      <c r="CB982" s="51"/>
      <c r="CC982" s="51"/>
      <c r="CD982" s="51"/>
      <c r="CE982" s="51"/>
      <c r="CF982" s="51"/>
      <c r="CG982" s="51"/>
      <c r="CH982" s="51"/>
      <c r="CI982" s="51"/>
      <c r="CJ982" s="51"/>
      <c r="CK982" s="51"/>
      <c r="CL982" s="51"/>
      <c r="CM982" s="51"/>
      <c r="CN982" s="51"/>
      <c r="CO982" s="51"/>
      <c r="CP982" s="51"/>
      <c r="CQ982" s="51"/>
      <c r="CR982" s="51"/>
      <c r="CS982" s="51"/>
      <c r="CT982" s="51"/>
      <c r="CU982" s="51"/>
      <c r="CV982" s="51"/>
      <c r="CW982" s="51"/>
      <c r="CX982" s="51"/>
      <c r="CY982" s="51"/>
      <c r="CZ982" s="51"/>
      <c r="DA982" s="51"/>
      <c r="DB982" s="51"/>
      <c r="DC982" s="51"/>
      <c r="DD982" s="51"/>
      <c r="DE982" s="51"/>
      <c r="DF982" s="51"/>
      <c r="DG982" s="51"/>
      <c r="DH982" s="51"/>
      <c r="DI982" s="51"/>
      <c r="DJ982" s="51"/>
      <c r="DK982" s="51"/>
      <c r="DL982" s="51"/>
      <c r="DM982" s="51"/>
      <c r="DN982" s="51"/>
      <c r="DO982" s="51"/>
      <c r="DP982" s="51"/>
      <c r="DQ982" s="51"/>
      <c r="DR982" s="51"/>
      <c r="DS982" s="51"/>
      <c r="DT982" s="51"/>
      <c r="DU982" s="51"/>
      <c r="DV982" s="51"/>
      <c r="DW982" s="51"/>
      <c r="DX982" s="51"/>
      <c r="DY982" s="51"/>
      <c r="DZ982" s="51"/>
      <c r="EA982" s="51"/>
      <c r="EB982" s="51"/>
      <c r="EC982" s="51"/>
      <c r="ED982" s="51"/>
      <c r="EE982" s="51"/>
      <c r="EF982" s="51"/>
      <c r="EG982" s="51"/>
      <c r="EH982" s="51"/>
      <c r="EI982" s="51"/>
      <c r="EJ982" s="51"/>
      <c r="EK982" s="51"/>
      <c r="EL982" s="51"/>
      <c r="EM982" s="51"/>
      <c r="EN982" s="51"/>
      <c r="EO982" s="51"/>
      <c r="EP982" s="51"/>
      <c r="EQ982" s="51"/>
      <c r="ER982" s="51"/>
      <c r="ES982" s="51"/>
      <c r="ET982" s="51"/>
      <c r="EU982" s="51"/>
      <c r="EV982" s="51"/>
      <c r="EW982" s="51"/>
      <c r="EX982" s="51"/>
      <c r="EY982" s="51"/>
      <c r="EZ982" s="51"/>
      <c r="FA982" s="51"/>
      <c r="FB982" s="51"/>
      <c r="FC982" s="51"/>
      <c r="FD982" s="51"/>
      <c r="FE982" s="51"/>
      <c r="FF982" s="51"/>
      <c r="FG982" s="51"/>
      <c r="FH982" s="51"/>
      <c r="FI982" s="51"/>
      <c r="FJ982" s="51"/>
      <c r="FK982" s="51"/>
      <c r="FL982" s="51"/>
      <c r="FM982" s="51"/>
      <c r="FN982" s="51"/>
      <c r="FO982" s="51"/>
      <c r="FP982" s="51"/>
      <c r="FQ982" s="51"/>
      <c r="FR982" s="51"/>
      <c r="FS982" s="51"/>
      <c r="FT982" s="51"/>
      <c r="FU982" s="51"/>
      <c r="FV982" s="51"/>
      <c r="FW982" s="51"/>
      <c r="FX982" s="51"/>
      <c r="FY982" s="51"/>
      <c r="FZ982" s="51"/>
      <c r="GA982" s="51"/>
      <c r="GB982" s="51"/>
      <c r="GC982" s="51"/>
      <c r="GD982" s="51"/>
      <c r="GE982" s="51"/>
      <c r="GF982" s="51"/>
      <c r="GG982" s="51"/>
      <c r="GH982" s="51"/>
      <c r="GI982" s="51"/>
      <c r="GJ982" s="51"/>
      <c r="GK982" s="51"/>
      <c r="GL982" s="51"/>
      <c r="GM982" s="51"/>
      <c r="GN982" s="51"/>
      <c r="GO982" s="51"/>
      <c r="GP982" s="51"/>
      <c r="GQ982" s="51"/>
      <c r="GR982" s="51"/>
      <c r="GS982" s="51"/>
      <c r="GT982" s="51"/>
      <c r="GU982" s="51"/>
      <c r="GV982" s="51"/>
      <c r="GW982" s="51"/>
      <c r="GX982" s="51"/>
      <c r="GY982" s="51"/>
      <c r="GZ982" s="51"/>
      <c r="HA982" s="51"/>
      <c r="HB982" s="51"/>
      <c r="HC982" s="51"/>
      <c r="HD982" s="51"/>
      <c r="HE982" s="51"/>
      <c r="HF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1"/>
      <c r="BZ983" s="51"/>
      <c r="CA983" s="51"/>
      <c r="CB983" s="51"/>
      <c r="CC983" s="51"/>
      <c r="CD983" s="51"/>
      <c r="CE983" s="51"/>
      <c r="CF983" s="51"/>
      <c r="CG983" s="51"/>
      <c r="CH983" s="51"/>
      <c r="CI983" s="51"/>
      <c r="CJ983" s="51"/>
      <c r="CK983" s="51"/>
      <c r="CL983" s="51"/>
      <c r="CM983" s="51"/>
      <c r="CN983" s="51"/>
      <c r="CO983" s="51"/>
      <c r="CP983" s="51"/>
      <c r="CQ983" s="51"/>
      <c r="CR983" s="51"/>
      <c r="CS983" s="51"/>
      <c r="CT983" s="51"/>
      <c r="CU983" s="51"/>
      <c r="CV983" s="51"/>
      <c r="CW983" s="51"/>
      <c r="CX983" s="51"/>
      <c r="CY983" s="51"/>
      <c r="CZ983" s="51"/>
      <c r="DA983" s="51"/>
      <c r="DB983" s="51"/>
      <c r="DC983" s="51"/>
      <c r="DD983" s="51"/>
      <c r="DE983" s="51"/>
      <c r="DF983" s="51"/>
      <c r="DG983" s="51"/>
      <c r="DH983" s="51"/>
      <c r="DI983" s="51"/>
      <c r="DJ983" s="51"/>
      <c r="DK983" s="51"/>
      <c r="DL983" s="51"/>
      <c r="DM983" s="51"/>
      <c r="DN983" s="51"/>
      <c r="DO983" s="51"/>
      <c r="DP983" s="51"/>
      <c r="DQ983" s="51"/>
      <c r="DR983" s="51"/>
      <c r="DS983" s="51"/>
      <c r="DT983" s="51"/>
      <c r="DU983" s="51"/>
      <c r="DV983" s="51"/>
      <c r="DW983" s="51"/>
      <c r="DX983" s="51"/>
      <c r="DY983" s="51"/>
      <c r="DZ983" s="51"/>
      <c r="EA983" s="51"/>
      <c r="EB983" s="51"/>
      <c r="EC983" s="51"/>
      <c r="ED983" s="51"/>
      <c r="EE983" s="51"/>
      <c r="EF983" s="51"/>
      <c r="EG983" s="51"/>
      <c r="EH983" s="51"/>
      <c r="EI983" s="51"/>
      <c r="EJ983" s="51"/>
      <c r="EK983" s="51"/>
      <c r="EL983" s="51"/>
      <c r="EM983" s="51"/>
      <c r="EN983" s="51"/>
      <c r="EO983" s="51"/>
      <c r="EP983" s="51"/>
      <c r="EQ983" s="51"/>
      <c r="ER983" s="51"/>
      <c r="ES983" s="51"/>
      <c r="ET983" s="51"/>
      <c r="EU983" s="51"/>
      <c r="EV983" s="51"/>
      <c r="EW983" s="51"/>
      <c r="EX983" s="51"/>
      <c r="EY983" s="51"/>
      <c r="EZ983" s="51"/>
      <c r="FA983" s="51"/>
      <c r="FB983" s="51"/>
      <c r="FC983" s="51"/>
      <c r="FD983" s="51"/>
      <c r="FE983" s="51"/>
      <c r="FF983" s="51"/>
      <c r="FG983" s="51"/>
      <c r="FH983" s="51"/>
      <c r="FI983" s="51"/>
      <c r="FJ983" s="51"/>
      <c r="FK983" s="51"/>
      <c r="FL983" s="51"/>
      <c r="FM983" s="51"/>
      <c r="FN983" s="51"/>
      <c r="FO983" s="51"/>
      <c r="FP983" s="51"/>
      <c r="FQ983" s="51"/>
      <c r="FR983" s="51"/>
      <c r="FS983" s="51"/>
      <c r="FT983" s="51"/>
      <c r="FU983" s="51"/>
      <c r="FV983" s="51"/>
      <c r="FW983" s="51"/>
      <c r="FX983" s="51"/>
      <c r="FY983" s="51"/>
      <c r="FZ983" s="51"/>
      <c r="GA983" s="51"/>
      <c r="GB983" s="51"/>
      <c r="GC983" s="51"/>
      <c r="GD983" s="51"/>
      <c r="GE983" s="51"/>
      <c r="GF983" s="51"/>
      <c r="GG983" s="51"/>
      <c r="GH983" s="51"/>
      <c r="GI983" s="51"/>
      <c r="GJ983" s="51"/>
      <c r="GK983" s="51"/>
      <c r="GL983" s="51"/>
      <c r="GM983" s="51"/>
      <c r="GN983" s="51"/>
      <c r="GO983" s="51"/>
      <c r="GP983" s="51"/>
      <c r="GQ983" s="51"/>
      <c r="GR983" s="51"/>
      <c r="GS983" s="51"/>
      <c r="GT983" s="51"/>
      <c r="GU983" s="51"/>
      <c r="GV983" s="51"/>
      <c r="GW983" s="51"/>
      <c r="GX983" s="51"/>
      <c r="GY983" s="51"/>
      <c r="GZ983" s="51"/>
      <c r="HA983" s="51"/>
      <c r="HB983" s="51"/>
      <c r="HC983" s="51"/>
      <c r="HD983" s="51"/>
      <c r="HE983" s="51"/>
      <c r="HF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1"/>
      <c r="BZ984" s="51"/>
      <c r="CA984" s="51"/>
      <c r="CB984" s="51"/>
      <c r="CC984" s="51"/>
      <c r="CD984" s="51"/>
      <c r="CE984" s="51"/>
      <c r="CF984" s="51"/>
      <c r="CG984" s="51"/>
      <c r="CH984" s="51"/>
      <c r="CI984" s="51"/>
      <c r="CJ984" s="51"/>
      <c r="CK984" s="51"/>
      <c r="CL984" s="51"/>
      <c r="CM984" s="51"/>
      <c r="CN984" s="51"/>
      <c r="CO984" s="51"/>
      <c r="CP984" s="51"/>
      <c r="CQ984" s="51"/>
      <c r="CR984" s="51"/>
      <c r="CS984" s="51"/>
      <c r="CT984" s="51"/>
      <c r="CU984" s="51"/>
      <c r="CV984" s="51"/>
      <c r="CW984" s="51"/>
      <c r="CX984" s="51"/>
      <c r="CY984" s="51"/>
      <c r="CZ984" s="51"/>
      <c r="DA984" s="51"/>
      <c r="DB984" s="51"/>
      <c r="DC984" s="51"/>
      <c r="DD984" s="51"/>
      <c r="DE984" s="51"/>
      <c r="DF984" s="51"/>
      <c r="DG984" s="51"/>
      <c r="DH984" s="51"/>
      <c r="DI984" s="51"/>
      <c r="DJ984" s="51"/>
      <c r="DK984" s="51"/>
      <c r="DL984" s="51"/>
      <c r="DM984" s="51"/>
      <c r="DN984" s="51"/>
      <c r="DO984" s="51"/>
      <c r="DP984" s="51"/>
      <c r="DQ984" s="51"/>
      <c r="DR984" s="51"/>
      <c r="DS984" s="51"/>
      <c r="DT984" s="51"/>
      <c r="DU984" s="51"/>
      <c r="DV984" s="51"/>
      <c r="DW984" s="51"/>
      <c r="DX984" s="51"/>
      <c r="DY984" s="51"/>
      <c r="DZ984" s="51"/>
      <c r="EA984" s="51"/>
      <c r="EB984" s="51"/>
      <c r="EC984" s="51"/>
      <c r="ED984" s="51"/>
      <c r="EE984" s="51"/>
      <c r="EF984" s="51"/>
      <c r="EG984" s="51"/>
      <c r="EH984" s="51"/>
      <c r="EI984" s="51"/>
      <c r="EJ984" s="51"/>
      <c r="EK984" s="51"/>
      <c r="EL984" s="51"/>
      <c r="EM984" s="51"/>
      <c r="EN984" s="51"/>
      <c r="EO984" s="51"/>
      <c r="EP984" s="51"/>
      <c r="EQ984" s="51"/>
      <c r="ER984" s="51"/>
      <c r="ES984" s="51"/>
      <c r="ET984" s="51"/>
      <c r="EU984" s="51"/>
      <c r="EV984" s="51"/>
      <c r="EW984" s="51"/>
      <c r="EX984" s="51"/>
      <c r="EY984" s="51"/>
      <c r="EZ984" s="51"/>
      <c r="FA984" s="51"/>
      <c r="FB984" s="51"/>
      <c r="FC984" s="51"/>
      <c r="FD984" s="51"/>
      <c r="FE984" s="51"/>
      <c r="FF984" s="51"/>
      <c r="FG984" s="51"/>
      <c r="FH984" s="51"/>
      <c r="FI984" s="51"/>
      <c r="FJ984" s="51"/>
      <c r="FK984" s="51"/>
      <c r="FL984" s="51"/>
      <c r="FM984" s="51"/>
      <c r="FN984" s="51"/>
      <c r="FO984" s="51"/>
      <c r="FP984" s="51"/>
      <c r="FQ984" s="51"/>
      <c r="FR984" s="51"/>
      <c r="FS984" s="51"/>
      <c r="FT984" s="51"/>
      <c r="FU984" s="51"/>
      <c r="FV984" s="51"/>
      <c r="FW984" s="51"/>
      <c r="FX984" s="51"/>
      <c r="FY984" s="51"/>
      <c r="FZ984" s="51"/>
      <c r="GA984" s="51"/>
      <c r="GB984" s="51"/>
      <c r="GC984" s="51"/>
      <c r="GD984" s="51"/>
      <c r="GE984" s="51"/>
      <c r="GF984" s="51"/>
      <c r="GG984" s="51"/>
      <c r="GH984" s="51"/>
      <c r="GI984" s="51"/>
      <c r="GJ984" s="51"/>
      <c r="GK984" s="51"/>
      <c r="GL984" s="51"/>
      <c r="GM984" s="51"/>
      <c r="GN984" s="51"/>
      <c r="GO984" s="51"/>
      <c r="GP984" s="51"/>
      <c r="GQ984" s="51"/>
      <c r="GR984" s="51"/>
      <c r="GS984" s="51"/>
      <c r="GT984" s="51"/>
      <c r="GU984" s="51"/>
      <c r="GV984" s="51"/>
      <c r="GW984" s="51"/>
      <c r="GX984" s="51"/>
      <c r="GY984" s="51"/>
      <c r="GZ984" s="51"/>
      <c r="HA984" s="51"/>
      <c r="HB984" s="51"/>
      <c r="HC984" s="51"/>
      <c r="HD984" s="51"/>
      <c r="HE984" s="51"/>
      <c r="HF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1"/>
      <c r="BZ985" s="51"/>
      <c r="CA985" s="51"/>
      <c r="CB985" s="51"/>
      <c r="CC985" s="51"/>
      <c r="CD985" s="51"/>
      <c r="CE985" s="51"/>
      <c r="CF985" s="51"/>
      <c r="CG985" s="51"/>
      <c r="CH985" s="51"/>
      <c r="CI985" s="51"/>
      <c r="CJ985" s="51"/>
      <c r="CK985" s="51"/>
      <c r="CL985" s="51"/>
      <c r="CM985" s="51"/>
      <c r="CN985" s="51"/>
      <c r="CO985" s="51"/>
      <c r="CP985" s="51"/>
      <c r="CQ985" s="51"/>
      <c r="CR985" s="51"/>
      <c r="CS985" s="51"/>
      <c r="CT985" s="51"/>
      <c r="CU985" s="51"/>
      <c r="CV985" s="51"/>
      <c r="CW985" s="51"/>
      <c r="CX985" s="51"/>
      <c r="CY985" s="51"/>
      <c r="CZ985" s="51"/>
      <c r="DA985" s="51"/>
      <c r="DB985" s="51"/>
      <c r="DC985" s="51"/>
      <c r="DD985" s="51"/>
      <c r="DE985" s="51"/>
      <c r="DF985" s="51"/>
      <c r="DG985" s="51"/>
      <c r="DH985" s="51"/>
      <c r="DI985" s="51"/>
      <c r="DJ985" s="51"/>
      <c r="DK985" s="51"/>
      <c r="DL985" s="51"/>
      <c r="DM985" s="51"/>
      <c r="DN985" s="51"/>
      <c r="DO985" s="51"/>
      <c r="DP985" s="51"/>
      <c r="DQ985" s="51"/>
      <c r="DR985" s="51"/>
      <c r="DS985" s="51"/>
      <c r="DT985" s="51"/>
      <c r="DU985" s="51"/>
      <c r="DV985" s="51"/>
      <c r="DW985" s="51"/>
      <c r="DX985" s="51"/>
      <c r="DY985" s="51"/>
      <c r="DZ985" s="51"/>
      <c r="EA985" s="51"/>
      <c r="EB985" s="51"/>
      <c r="EC985" s="51"/>
      <c r="ED985" s="51"/>
      <c r="EE985" s="51"/>
      <c r="EF985" s="51"/>
      <c r="EG985" s="51"/>
      <c r="EH985" s="51"/>
      <c r="EI985" s="51"/>
      <c r="EJ985" s="51"/>
      <c r="EK985" s="51"/>
      <c r="EL985" s="51"/>
      <c r="EM985" s="51"/>
      <c r="EN985" s="51"/>
      <c r="EO985" s="51"/>
      <c r="EP985" s="51"/>
      <c r="EQ985" s="51"/>
      <c r="ER985" s="51"/>
      <c r="ES985" s="51"/>
      <c r="ET985" s="51"/>
      <c r="EU985" s="51"/>
      <c r="EV985" s="51"/>
      <c r="EW985" s="51"/>
      <c r="EX985" s="51"/>
      <c r="EY985" s="51"/>
      <c r="EZ985" s="51"/>
      <c r="FA985" s="51"/>
      <c r="FB985" s="51"/>
      <c r="FC985" s="51"/>
      <c r="FD985" s="51"/>
      <c r="FE985" s="51"/>
      <c r="FF985" s="51"/>
      <c r="FG985" s="51"/>
      <c r="FH985" s="51"/>
      <c r="FI985" s="51"/>
      <c r="FJ985" s="51"/>
      <c r="FK985" s="51"/>
      <c r="FL985" s="51"/>
      <c r="FM985" s="51"/>
      <c r="FN985" s="51"/>
      <c r="FO985" s="51"/>
      <c r="FP985" s="51"/>
      <c r="FQ985" s="51"/>
      <c r="FR985" s="51"/>
      <c r="FS985" s="51"/>
      <c r="FT985" s="51"/>
      <c r="FU985" s="51"/>
      <c r="FV985" s="51"/>
      <c r="FW985" s="51"/>
      <c r="FX985" s="51"/>
      <c r="FY985" s="51"/>
      <c r="FZ985" s="51"/>
      <c r="GA985" s="51"/>
      <c r="GB985" s="51"/>
      <c r="GC985" s="51"/>
      <c r="GD985" s="51"/>
      <c r="GE985" s="51"/>
      <c r="GF985" s="51"/>
      <c r="GG985" s="51"/>
      <c r="GH985" s="51"/>
      <c r="GI985" s="51"/>
      <c r="GJ985" s="51"/>
      <c r="GK985" s="51"/>
      <c r="GL985" s="51"/>
      <c r="GM985" s="51"/>
      <c r="GN985" s="51"/>
      <c r="GO985" s="51"/>
      <c r="GP985" s="51"/>
      <c r="GQ985" s="51"/>
      <c r="GR985" s="51"/>
      <c r="GS985" s="51"/>
      <c r="GT985" s="51"/>
      <c r="GU985" s="51"/>
      <c r="GV985" s="51"/>
      <c r="GW985" s="51"/>
      <c r="GX985" s="51"/>
      <c r="GY985" s="51"/>
      <c r="GZ985" s="51"/>
      <c r="HA985" s="51"/>
      <c r="HB985" s="51"/>
      <c r="HC985" s="51"/>
      <c r="HD985" s="51"/>
      <c r="HE985" s="51"/>
      <c r="HF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1"/>
      <c r="BZ986" s="51"/>
      <c r="CA986" s="51"/>
      <c r="CB986" s="51"/>
      <c r="CC986" s="51"/>
      <c r="CD986" s="51"/>
      <c r="CE986" s="51"/>
      <c r="CF986" s="51"/>
      <c r="CG986" s="51"/>
      <c r="CH986" s="51"/>
      <c r="CI986" s="51"/>
      <c r="CJ986" s="51"/>
      <c r="CK986" s="51"/>
      <c r="CL986" s="51"/>
      <c r="CM986" s="51"/>
      <c r="CN986" s="51"/>
      <c r="CO986" s="51"/>
      <c r="CP986" s="51"/>
      <c r="CQ986" s="51"/>
      <c r="CR986" s="51"/>
      <c r="CS986" s="51"/>
      <c r="CT986" s="51"/>
      <c r="CU986" s="51"/>
      <c r="CV986" s="51"/>
      <c r="CW986" s="51"/>
      <c r="CX986" s="51"/>
      <c r="CY986" s="51"/>
      <c r="CZ986" s="51"/>
      <c r="DA986" s="51"/>
      <c r="DB986" s="51"/>
      <c r="DC986" s="51"/>
      <c r="DD986" s="51"/>
      <c r="DE986" s="51"/>
      <c r="DF986" s="51"/>
      <c r="DG986" s="51"/>
      <c r="DH986" s="51"/>
      <c r="DI986" s="51"/>
      <c r="DJ986" s="51"/>
      <c r="DK986" s="51"/>
      <c r="DL986" s="51"/>
      <c r="DM986" s="51"/>
      <c r="DN986" s="51"/>
      <c r="DO986" s="51"/>
      <c r="DP986" s="51"/>
      <c r="DQ986" s="51"/>
      <c r="DR986" s="51"/>
      <c r="DS986" s="51"/>
      <c r="DT986" s="51"/>
      <c r="DU986" s="51"/>
      <c r="DV986" s="51"/>
      <c r="DW986" s="51"/>
      <c r="DX986" s="51"/>
      <c r="DY986" s="51"/>
      <c r="DZ986" s="51"/>
      <c r="EA986" s="51"/>
      <c r="EB986" s="51"/>
      <c r="EC986" s="51"/>
      <c r="ED986" s="51"/>
      <c r="EE986" s="51"/>
      <c r="EF986" s="51"/>
      <c r="EG986" s="51"/>
      <c r="EH986" s="51"/>
      <c r="EI986" s="51"/>
      <c r="EJ986" s="51"/>
      <c r="EK986" s="51"/>
      <c r="EL986" s="51"/>
      <c r="EM986" s="51"/>
      <c r="EN986" s="51"/>
      <c r="EO986" s="51"/>
      <c r="EP986" s="51"/>
      <c r="EQ986" s="51"/>
      <c r="ER986" s="51"/>
      <c r="ES986" s="51"/>
      <c r="ET986" s="51"/>
      <c r="EU986" s="51"/>
      <c r="EV986" s="51"/>
      <c r="EW986" s="51"/>
      <c r="EX986" s="51"/>
      <c r="EY986" s="51"/>
      <c r="EZ986" s="51"/>
      <c r="FA986" s="51"/>
      <c r="FB986" s="51"/>
      <c r="FC986" s="51"/>
      <c r="FD986" s="51"/>
      <c r="FE986" s="51"/>
      <c r="FF986" s="51"/>
      <c r="FG986" s="51"/>
      <c r="FH986" s="51"/>
      <c r="FI986" s="51"/>
      <c r="FJ986" s="51"/>
      <c r="FK986" s="51"/>
      <c r="FL986" s="51"/>
      <c r="FM986" s="51"/>
      <c r="FN986" s="51"/>
      <c r="FO986" s="51"/>
      <c r="FP986" s="51"/>
      <c r="FQ986" s="51"/>
      <c r="FR986" s="51"/>
      <c r="FS986" s="51"/>
      <c r="FT986" s="51"/>
      <c r="FU986" s="51"/>
      <c r="FV986" s="51"/>
      <c r="FW986" s="51"/>
      <c r="FX986" s="51"/>
      <c r="FY986" s="51"/>
      <c r="FZ986" s="51"/>
      <c r="GA986" s="51"/>
      <c r="GB986" s="51"/>
      <c r="GC986" s="51"/>
      <c r="GD986" s="51"/>
      <c r="GE986" s="51"/>
      <c r="GF986" s="51"/>
      <c r="GG986" s="51"/>
      <c r="GH986" s="51"/>
      <c r="GI986" s="51"/>
      <c r="GJ986" s="51"/>
      <c r="GK986" s="51"/>
      <c r="GL986" s="51"/>
      <c r="GM986" s="51"/>
      <c r="GN986" s="51"/>
      <c r="GO986" s="51"/>
      <c r="GP986" s="51"/>
      <c r="GQ986" s="51"/>
      <c r="GR986" s="51"/>
      <c r="GS986" s="51"/>
      <c r="GT986" s="51"/>
      <c r="GU986" s="51"/>
      <c r="GV986" s="51"/>
      <c r="GW986" s="51"/>
      <c r="GX986" s="51"/>
      <c r="GY986" s="51"/>
      <c r="GZ986" s="51"/>
      <c r="HA986" s="51"/>
      <c r="HB986" s="51"/>
      <c r="HC986" s="51"/>
      <c r="HD986" s="51"/>
      <c r="HE986" s="51"/>
      <c r="HF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1"/>
      <c r="BZ987" s="51"/>
      <c r="CA987" s="51"/>
      <c r="CB987" s="51"/>
      <c r="CC987" s="51"/>
      <c r="CD987" s="51"/>
      <c r="CE987" s="51"/>
      <c r="CF987" s="51"/>
      <c r="CG987" s="51"/>
      <c r="CH987" s="51"/>
      <c r="CI987" s="51"/>
      <c r="CJ987" s="51"/>
      <c r="CK987" s="51"/>
      <c r="CL987" s="51"/>
      <c r="CM987" s="51"/>
      <c r="CN987" s="51"/>
      <c r="CO987" s="51"/>
      <c r="CP987" s="51"/>
      <c r="CQ987" s="51"/>
      <c r="CR987" s="51"/>
      <c r="CS987" s="51"/>
      <c r="CT987" s="51"/>
      <c r="CU987" s="51"/>
      <c r="CV987" s="51"/>
      <c r="CW987" s="51"/>
      <c r="CX987" s="51"/>
      <c r="CY987" s="51"/>
      <c r="CZ987" s="51"/>
      <c r="DA987" s="51"/>
      <c r="DB987" s="51"/>
      <c r="DC987" s="51"/>
      <c r="DD987" s="51"/>
      <c r="DE987" s="51"/>
      <c r="DF987" s="51"/>
      <c r="DG987" s="51"/>
      <c r="DH987" s="51"/>
      <c r="DI987" s="51"/>
      <c r="DJ987" s="51"/>
      <c r="DK987" s="51"/>
      <c r="DL987" s="51"/>
      <c r="DM987" s="51"/>
      <c r="DN987" s="51"/>
      <c r="DO987" s="51"/>
      <c r="DP987" s="51"/>
      <c r="DQ987" s="51"/>
      <c r="DR987" s="51"/>
      <c r="DS987" s="51"/>
      <c r="DT987" s="51"/>
      <c r="DU987" s="51"/>
      <c r="DV987" s="51"/>
      <c r="DW987" s="51"/>
      <c r="DX987" s="51"/>
      <c r="DY987" s="51"/>
      <c r="DZ987" s="51"/>
      <c r="EA987" s="51"/>
      <c r="EB987" s="51"/>
      <c r="EC987" s="51"/>
      <c r="ED987" s="51"/>
      <c r="EE987" s="51"/>
      <c r="EF987" s="51"/>
      <c r="EG987" s="51"/>
      <c r="EH987" s="51"/>
      <c r="EI987" s="51"/>
      <c r="EJ987" s="51"/>
      <c r="EK987" s="51"/>
      <c r="EL987" s="51"/>
      <c r="EM987" s="51"/>
      <c r="EN987" s="51"/>
      <c r="EO987" s="51"/>
      <c r="EP987" s="51"/>
      <c r="EQ987" s="51"/>
      <c r="ER987" s="51"/>
      <c r="ES987" s="51"/>
      <c r="ET987" s="51"/>
      <c r="EU987" s="51"/>
      <c r="EV987" s="51"/>
      <c r="EW987" s="51"/>
      <c r="EX987" s="51"/>
      <c r="EY987" s="51"/>
      <c r="EZ987" s="51"/>
      <c r="FA987" s="51"/>
      <c r="FB987" s="51"/>
      <c r="FC987" s="51"/>
      <c r="FD987" s="51"/>
      <c r="FE987" s="51"/>
      <c r="FF987" s="51"/>
      <c r="FG987" s="51"/>
      <c r="FH987" s="51"/>
      <c r="FI987" s="51"/>
      <c r="FJ987" s="51"/>
      <c r="FK987" s="51"/>
      <c r="FL987" s="51"/>
      <c r="FM987" s="51"/>
      <c r="FN987" s="51"/>
      <c r="FO987" s="51"/>
      <c r="FP987" s="51"/>
      <c r="FQ987" s="51"/>
      <c r="FR987" s="51"/>
      <c r="FS987" s="51"/>
      <c r="FT987" s="51"/>
      <c r="FU987" s="51"/>
      <c r="FV987" s="51"/>
      <c r="FW987" s="51"/>
      <c r="FX987" s="51"/>
      <c r="FY987" s="51"/>
      <c r="FZ987" s="51"/>
      <c r="GA987" s="51"/>
      <c r="GB987" s="51"/>
      <c r="GC987" s="51"/>
      <c r="GD987" s="51"/>
      <c r="GE987" s="51"/>
      <c r="GF987" s="51"/>
      <c r="GG987" s="51"/>
      <c r="GH987" s="51"/>
      <c r="GI987" s="51"/>
      <c r="GJ987" s="51"/>
      <c r="GK987" s="51"/>
      <c r="GL987" s="51"/>
      <c r="GM987" s="51"/>
      <c r="GN987" s="51"/>
      <c r="GO987" s="51"/>
      <c r="GP987" s="51"/>
      <c r="GQ987" s="51"/>
      <c r="GR987" s="51"/>
      <c r="GS987" s="51"/>
      <c r="GT987" s="51"/>
      <c r="GU987" s="51"/>
      <c r="GV987" s="51"/>
      <c r="GW987" s="51"/>
      <c r="GX987" s="51"/>
      <c r="GY987" s="51"/>
      <c r="GZ987" s="51"/>
      <c r="HA987" s="51"/>
      <c r="HB987" s="51"/>
      <c r="HC987" s="51"/>
      <c r="HD987" s="51"/>
      <c r="HE987" s="51"/>
      <c r="HF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1"/>
      <c r="BZ988" s="51"/>
      <c r="CA988" s="51"/>
      <c r="CB988" s="51"/>
      <c r="CC988" s="51"/>
      <c r="CD988" s="51"/>
      <c r="CE988" s="51"/>
      <c r="CF988" s="51"/>
      <c r="CG988" s="51"/>
      <c r="CH988" s="51"/>
      <c r="CI988" s="51"/>
      <c r="CJ988" s="51"/>
      <c r="CK988" s="51"/>
      <c r="CL988" s="51"/>
      <c r="CM988" s="51"/>
      <c r="CN988" s="51"/>
      <c r="CO988" s="51"/>
      <c r="CP988" s="51"/>
      <c r="CQ988" s="51"/>
      <c r="CR988" s="51"/>
      <c r="CS988" s="51"/>
      <c r="CT988" s="51"/>
      <c r="CU988" s="51"/>
      <c r="CV988" s="51"/>
      <c r="CW988" s="51"/>
      <c r="CX988" s="51"/>
      <c r="CY988" s="51"/>
      <c r="CZ988" s="51"/>
      <c r="DA988" s="51"/>
      <c r="DB988" s="51"/>
      <c r="DC988" s="51"/>
      <c r="DD988" s="51"/>
      <c r="DE988" s="51"/>
      <c r="DF988" s="51"/>
      <c r="DG988" s="51"/>
      <c r="DH988" s="51"/>
      <c r="DI988" s="51"/>
      <c r="DJ988" s="51"/>
      <c r="DK988" s="51"/>
      <c r="DL988" s="51"/>
      <c r="DM988" s="51"/>
      <c r="DN988" s="51"/>
      <c r="DO988" s="51"/>
      <c r="DP988" s="51"/>
      <c r="DQ988" s="51"/>
      <c r="DR988" s="51"/>
      <c r="DS988" s="51"/>
      <c r="DT988" s="51"/>
      <c r="DU988" s="51"/>
      <c r="DV988" s="51"/>
      <c r="DW988" s="51"/>
      <c r="DX988" s="51"/>
      <c r="DY988" s="51"/>
      <c r="DZ988" s="51"/>
      <c r="EA988" s="51"/>
      <c r="EB988" s="51"/>
      <c r="EC988" s="51"/>
      <c r="ED988" s="51"/>
      <c r="EE988" s="51"/>
      <c r="EF988" s="51"/>
      <c r="EG988" s="51"/>
      <c r="EH988" s="51"/>
      <c r="EI988" s="51"/>
      <c r="EJ988" s="51"/>
      <c r="EK988" s="51"/>
      <c r="EL988" s="51"/>
      <c r="EM988" s="51"/>
      <c r="EN988" s="51"/>
      <c r="EO988" s="51"/>
      <c r="EP988" s="51"/>
      <c r="EQ988" s="51"/>
      <c r="ER988" s="51"/>
      <c r="ES988" s="51"/>
      <c r="ET988" s="51"/>
      <c r="EU988" s="51"/>
      <c r="EV988" s="51"/>
      <c r="EW988" s="51"/>
      <c r="EX988" s="51"/>
      <c r="EY988" s="51"/>
      <c r="EZ988" s="51"/>
      <c r="FA988" s="51"/>
      <c r="FB988" s="51"/>
      <c r="FC988" s="51"/>
      <c r="FD988" s="51"/>
      <c r="FE988" s="51"/>
      <c r="FF988" s="51"/>
      <c r="FG988" s="51"/>
      <c r="FH988" s="51"/>
      <c r="FI988" s="51"/>
      <c r="FJ988" s="51"/>
      <c r="FK988" s="51"/>
      <c r="FL988" s="51"/>
      <c r="FM988" s="51"/>
      <c r="FN988" s="51"/>
      <c r="FO988" s="51"/>
      <c r="FP988" s="51"/>
      <c r="FQ988" s="51"/>
      <c r="FR988" s="51"/>
      <c r="FS988" s="51"/>
      <c r="FT988" s="51"/>
      <c r="FU988" s="51"/>
      <c r="FV988" s="51"/>
      <c r="FW988" s="51"/>
      <c r="FX988" s="51"/>
      <c r="FY988" s="51"/>
      <c r="FZ988" s="51"/>
      <c r="GA988" s="51"/>
      <c r="GB988" s="51"/>
      <c r="GC988" s="51"/>
      <c r="GD988" s="51"/>
      <c r="GE988" s="51"/>
      <c r="GF988" s="51"/>
      <c r="GG988" s="51"/>
      <c r="GH988" s="51"/>
      <c r="GI988" s="51"/>
      <c r="GJ988" s="51"/>
      <c r="GK988" s="51"/>
      <c r="GL988" s="51"/>
      <c r="GM988" s="51"/>
      <c r="GN988" s="51"/>
      <c r="GO988" s="51"/>
      <c r="GP988" s="51"/>
      <c r="GQ988" s="51"/>
      <c r="GR988" s="51"/>
      <c r="GS988" s="51"/>
      <c r="GT988" s="51"/>
      <c r="GU988" s="51"/>
      <c r="GV988" s="51"/>
      <c r="GW988" s="51"/>
      <c r="GX988" s="51"/>
      <c r="GY988" s="51"/>
      <c r="GZ988" s="51"/>
      <c r="HA988" s="51"/>
      <c r="HB988" s="51"/>
      <c r="HC988" s="51"/>
      <c r="HD988" s="51"/>
      <c r="HE988" s="51"/>
      <c r="HF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1"/>
      <c r="BZ989" s="51"/>
      <c r="CA989" s="51"/>
      <c r="CB989" s="51"/>
      <c r="CC989" s="51"/>
      <c r="CD989" s="51"/>
      <c r="CE989" s="51"/>
      <c r="CF989" s="51"/>
      <c r="CG989" s="51"/>
      <c r="CH989" s="51"/>
      <c r="CI989" s="51"/>
      <c r="CJ989" s="51"/>
      <c r="CK989" s="51"/>
      <c r="CL989" s="51"/>
      <c r="CM989" s="51"/>
      <c r="CN989" s="51"/>
      <c r="CO989" s="51"/>
      <c r="CP989" s="51"/>
      <c r="CQ989" s="51"/>
      <c r="CR989" s="51"/>
      <c r="CS989" s="51"/>
      <c r="CT989" s="51"/>
      <c r="CU989" s="51"/>
      <c r="CV989" s="51"/>
      <c r="CW989" s="51"/>
      <c r="CX989" s="51"/>
      <c r="CY989" s="51"/>
      <c r="CZ989" s="51"/>
      <c r="DA989" s="51"/>
      <c r="DB989" s="51"/>
      <c r="DC989" s="51"/>
      <c r="DD989" s="51"/>
      <c r="DE989" s="51"/>
      <c r="DF989" s="51"/>
      <c r="DG989" s="51"/>
      <c r="DH989" s="51"/>
      <c r="DI989" s="51"/>
      <c r="DJ989" s="51"/>
      <c r="DK989" s="51"/>
      <c r="DL989" s="51"/>
      <c r="DM989" s="51"/>
      <c r="DN989" s="51"/>
      <c r="DO989" s="51"/>
      <c r="DP989" s="51"/>
      <c r="DQ989" s="51"/>
      <c r="DR989" s="51"/>
      <c r="DS989" s="51"/>
      <c r="DT989" s="51"/>
      <c r="DU989" s="51"/>
      <c r="DV989" s="51"/>
      <c r="DW989" s="51"/>
      <c r="DX989" s="51"/>
      <c r="DY989" s="51"/>
      <c r="DZ989" s="51"/>
      <c r="EA989" s="51"/>
      <c r="EB989" s="51"/>
      <c r="EC989" s="51"/>
      <c r="ED989" s="51"/>
      <c r="EE989" s="51"/>
      <c r="EF989" s="51"/>
      <c r="EG989" s="51"/>
      <c r="EH989" s="51"/>
      <c r="EI989" s="51"/>
      <c r="EJ989" s="51"/>
      <c r="EK989" s="51"/>
      <c r="EL989" s="51"/>
      <c r="EM989" s="51"/>
      <c r="EN989" s="51"/>
      <c r="EO989" s="51"/>
      <c r="EP989" s="51"/>
      <c r="EQ989" s="51"/>
      <c r="ER989" s="51"/>
      <c r="ES989" s="51"/>
      <c r="ET989" s="51"/>
      <c r="EU989" s="51"/>
      <c r="EV989" s="51"/>
      <c r="EW989" s="51"/>
      <c r="EX989" s="51"/>
      <c r="EY989" s="51"/>
      <c r="EZ989" s="51"/>
      <c r="FA989" s="51"/>
      <c r="FB989" s="51"/>
      <c r="FC989" s="51"/>
      <c r="FD989" s="51"/>
      <c r="FE989" s="51"/>
      <c r="FF989" s="51"/>
      <c r="FG989" s="51"/>
      <c r="FH989" s="51"/>
      <c r="FI989" s="51"/>
      <c r="FJ989" s="51"/>
      <c r="FK989" s="51"/>
      <c r="FL989" s="51"/>
      <c r="FM989" s="51"/>
      <c r="FN989" s="51"/>
      <c r="FO989" s="51"/>
      <c r="FP989" s="51"/>
      <c r="FQ989" s="51"/>
      <c r="FR989" s="51"/>
      <c r="FS989" s="51"/>
      <c r="FT989" s="51"/>
      <c r="FU989" s="51"/>
      <c r="FV989" s="51"/>
      <c r="FW989" s="51"/>
      <c r="FX989" s="51"/>
      <c r="FY989" s="51"/>
      <c r="FZ989" s="51"/>
      <c r="GA989" s="51"/>
      <c r="GB989" s="51"/>
      <c r="GC989" s="51"/>
      <c r="GD989" s="51"/>
      <c r="GE989" s="51"/>
      <c r="GF989" s="51"/>
      <c r="GG989" s="51"/>
      <c r="GH989" s="51"/>
      <c r="GI989" s="51"/>
      <c r="GJ989" s="51"/>
      <c r="GK989" s="51"/>
      <c r="GL989" s="51"/>
      <c r="GM989" s="51"/>
      <c r="GN989" s="51"/>
      <c r="GO989" s="51"/>
      <c r="GP989" s="51"/>
      <c r="GQ989" s="51"/>
      <c r="GR989" s="51"/>
      <c r="GS989" s="51"/>
      <c r="GT989" s="51"/>
      <c r="GU989" s="51"/>
      <c r="GV989" s="51"/>
      <c r="GW989" s="51"/>
      <c r="GX989" s="51"/>
      <c r="GY989" s="51"/>
      <c r="GZ989" s="51"/>
      <c r="HA989" s="51"/>
      <c r="HB989" s="51"/>
      <c r="HC989" s="51"/>
      <c r="HD989" s="51"/>
      <c r="HE989" s="51"/>
      <c r="HF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1"/>
      <c r="BZ990" s="51"/>
      <c r="CA990" s="51"/>
      <c r="CB990" s="51"/>
      <c r="CC990" s="51"/>
      <c r="CD990" s="51"/>
      <c r="CE990" s="51"/>
      <c r="CF990" s="51"/>
      <c r="CG990" s="51"/>
      <c r="CH990" s="51"/>
      <c r="CI990" s="51"/>
      <c r="CJ990" s="51"/>
      <c r="CK990" s="51"/>
      <c r="CL990" s="51"/>
      <c r="CM990" s="51"/>
      <c r="CN990" s="51"/>
      <c r="CO990" s="51"/>
      <c r="CP990" s="51"/>
      <c r="CQ990" s="51"/>
      <c r="CR990" s="51"/>
      <c r="CS990" s="51"/>
      <c r="CT990" s="51"/>
      <c r="CU990" s="51"/>
      <c r="CV990" s="51"/>
      <c r="CW990" s="51"/>
      <c r="CX990" s="51"/>
      <c r="CY990" s="51"/>
      <c r="CZ990" s="51"/>
      <c r="DA990" s="51"/>
      <c r="DB990" s="51"/>
      <c r="DC990" s="51"/>
      <c r="DD990" s="51"/>
      <c r="DE990" s="51"/>
      <c r="DF990" s="51"/>
      <c r="DG990" s="51"/>
      <c r="DH990" s="51"/>
      <c r="DI990" s="51"/>
      <c r="DJ990" s="51"/>
      <c r="DK990" s="51"/>
      <c r="DL990" s="51"/>
      <c r="DM990" s="51"/>
      <c r="DN990" s="51"/>
      <c r="DO990" s="51"/>
      <c r="DP990" s="51"/>
      <c r="DQ990" s="51"/>
      <c r="DR990" s="51"/>
      <c r="DS990" s="51"/>
      <c r="DT990" s="51"/>
      <c r="DU990" s="51"/>
      <c r="DV990" s="51"/>
      <c r="DW990" s="51"/>
      <c r="DX990" s="51"/>
      <c r="DY990" s="51"/>
      <c r="DZ990" s="51"/>
      <c r="EA990" s="51"/>
      <c r="EB990" s="51"/>
      <c r="EC990" s="51"/>
      <c r="ED990" s="51"/>
      <c r="EE990" s="51"/>
      <c r="EF990" s="51"/>
      <c r="EG990" s="51"/>
      <c r="EH990" s="51"/>
      <c r="EI990" s="51"/>
      <c r="EJ990" s="51"/>
      <c r="EK990" s="51"/>
      <c r="EL990" s="51"/>
      <c r="EM990" s="51"/>
      <c r="EN990" s="51"/>
      <c r="EO990" s="51"/>
      <c r="EP990" s="51"/>
      <c r="EQ990" s="51"/>
      <c r="ER990" s="51"/>
      <c r="ES990" s="51"/>
      <c r="ET990" s="51"/>
      <c r="EU990" s="51"/>
      <c r="EV990" s="51"/>
      <c r="EW990" s="51"/>
      <c r="EX990" s="51"/>
      <c r="EY990" s="51"/>
      <c r="EZ990" s="51"/>
      <c r="FA990" s="51"/>
      <c r="FB990" s="51"/>
      <c r="FC990" s="51"/>
      <c r="FD990" s="51"/>
      <c r="FE990" s="51"/>
      <c r="FF990" s="51"/>
      <c r="FG990" s="51"/>
      <c r="FH990" s="51"/>
      <c r="FI990" s="51"/>
      <c r="FJ990" s="51"/>
      <c r="FK990" s="51"/>
      <c r="FL990" s="51"/>
      <c r="FM990" s="51"/>
      <c r="FN990" s="51"/>
      <c r="FO990" s="51"/>
      <c r="FP990" s="51"/>
      <c r="FQ990" s="51"/>
      <c r="FR990" s="51"/>
      <c r="FS990" s="51"/>
      <c r="FT990" s="51"/>
      <c r="FU990" s="51"/>
      <c r="FV990" s="51"/>
      <c r="FW990" s="51"/>
      <c r="FX990" s="51"/>
      <c r="FY990" s="51"/>
      <c r="FZ990" s="51"/>
      <c r="GA990" s="51"/>
      <c r="GB990" s="51"/>
      <c r="GC990" s="51"/>
      <c r="GD990" s="51"/>
      <c r="GE990" s="51"/>
      <c r="GF990" s="51"/>
      <c r="GG990" s="51"/>
      <c r="GH990" s="51"/>
      <c r="GI990" s="51"/>
      <c r="GJ990" s="51"/>
      <c r="GK990" s="51"/>
      <c r="GL990" s="51"/>
      <c r="GM990" s="51"/>
      <c r="GN990" s="51"/>
      <c r="GO990" s="51"/>
      <c r="GP990" s="51"/>
      <c r="GQ990" s="51"/>
      <c r="GR990" s="51"/>
      <c r="GS990" s="51"/>
      <c r="GT990" s="51"/>
      <c r="GU990" s="51"/>
      <c r="GV990" s="51"/>
      <c r="GW990" s="51"/>
      <c r="GX990" s="51"/>
      <c r="GY990" s="51"/>
      <c r="GZ990" s="51"/>
      <c r="HA990" s="51"/>
      <c r="HB990" s="51"/>
      <c r="HC990" s="51"/>
      <c r="HD990" s="51"/>
      <c r="HE990" s="51"/>
      <c r="HF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1"/>
      <c r="BZ991" s="51"/>
      <c r="CA991" s="51"/>
      <c r="CB991" s="51"/>
      <c r="CC991" s="51"/>
      <c r="CD991" s="51"/>
      <c r="CE991" s="51"/>
      <c r="CF991" s="51"/>
      <c r="CG991" s="51"/>
      <c r="CH991" s="51"/>
      <c r="CI991" s="51"/>
      <c r="CJ991" s="51"/>
      <c r="CK991" s="51"/>
      <c r="CL991" s="51"/>
      <c r="CM991" s="51"/>
      <c r="CN991" s="51"/>
      <c r="CO991" s="51"/>
      <c r="CP991" s="51"/>
      <c r="CQ991" s="51"/>
      <c r="CR991" s="51"/>
      <c r="CS991" s="51"/>
      <c r="CT991" s="51"/>
      <c r="CU991" s="51"/>
      <c r="CV991" s="51"/>
      <c r="CW991" s="51"/>
      <c r="CX991" s="51"/>
      <c r="CY991" s="51"/>
      <c r="CZ991" s="51"/>
      <c r="DA991" s="51"/>
      <c r="DB991" s="51"/>
      <c r="DC991" s="51"/>
      <c r="DD991" s="51"/>
      <c r="DE991" s="51"/>
      <c r="DF991" s="51"/>
      <c r="DG991" s="51"/>
      <c r="DH991" s="51"/>
      <c r="DI991" s="51"/>
      <c r="DJ991" s="51"/>
      <c r="DK991" s="51"/>
      <c r="DL991" s="51"/>
      <c r="DM991" s="51"/>
      <c r="DN991" s="51"/>
      <c r="DO991" s="51"/>
      <c r="DP991" s="51"/>
      <c r="DQ991" s="51"/>
      <c r="DR991" s="51"/>
      <c r="DS991" s="51"/>
      <c r="DT991" s="51"/>
      <c r="DU991" s="51"/>
      <c r="DV991" s="51"/>
      <c r="DW991" s="51"/>
      <c r="DX991" s="51"/>
      <c r="DY991" s="51"/>
      <c r="DZ991" s="51"/>
      <c r="EA991" s="51"/>
      <c r="EB991" s="51"/>
      <c r="EC991" s="51"/>
      <c r="ED991" s="51"/>
      <c r="EE991" s="51"/>
      <c r="EF991" s="51"/>
      <c r="EG991" s="51"/>
      <c r="EH991" s="51"/>
      <c r="EI991" s="51"/>
      <c r="EJ991" s="51"/>
      <c r="EK991" s="51"/>
      <c r="EL991" s="51"/>
      <c r="EM991" s="51"/>
      <c r="EN991" s="51"/>
      <c r="EO991" s="51"/>
      <c r="EP991" s="51"/>
      <c r="EQ991" s="51"/>
      <c r="ER991" s="51"/>
      <c r="ES991" s="51"/>
      <c r="ET991" s="51"/>
      <c r="EU991" s="51"/>
      <c r="EV991" s="51"/>
      <c r="EW991" s="51"/>
      <c r="EX991" s="51"/>
      <c r="EY991" s="51"/>
      <c r="EZ991" s="51"/>
      <c r="FA991" s="51"/>
      <c r="FB991" s="51"/>
      <c r="FC991" s="51"/>
      <c r="FD991" s="51"/>
      <c r="FE991" s="51"/>
      <c r="FF991" s="51"/>
      <c r="FG991" s="51"/>
      <c r="FH991" s="51"/>
      <c r="FI991" s="51"/>
      <c r="FJ991" s="51"/>
      <c r="FK991" s="51"/>
      <c r="FL991" s="51"/>
      <c r="FM991" s="51"/>
      <c r="FN991" s="51"/>
      <c r="FO991" s="51"/>
      <c r="FP991" s="51"/>
      <c r="FQ991" s="51"/>
      <c r="FR991" s="51"/>
      <c r="FS991" s="51"/>
      <c r="FT991" s="51"/>
      <c r="FU991" s="51"/>
      <c r="FV991" s="51"/>
      <c r="FW991" s="51"/>
      <c r="FX991" s="51"/>
      <c r="FY991" s="51"/>
      <c r="FZ991" s="51"/>
      <c r="GA991" s="51"/>
      <c r="GB991" s="51"/>
      <c r="GC991" s="51"/>
      <c r="GD991" s="51"/>
      <c r="GE991" s="51"/>
      <c r="GF991" s="51"/>
      <c r="GG991" s="51"/>
      <c r="GH991" s="51"/>
      <c r="GI991" s="51"/>
      <c r="GJ991" s="51"/>
      <c r="GK991" s="51"/>
      <c r="GL991" s="51"/>
      <c r="GM991" s="51"/>
      <c r="GN991" s="51"/>
      <c r="GO991" s="51"/>
      <c r="GP991" s="51"/>
      <c r="GQ991" s="51"/>
      <c r="GR991" s="51"/>
      <c r="GS991" s="51"/>
      <c r="GT991" s="51"/>
      <c r="GU991" s="51"/>
      <c r="GV991" s="51"/>
      <c r="GW991" s="51"/>
      <c r="GX991" s="51"/>
      <c r="GY991" s="51"/>
      <c r="GZ991" s="51"/>
      <c r="HA991" s="51"/>
      <c r="HB991" s="51"/>
      <c r="HC991" s="51"/>
      <c r="HD991" s="51"/>
      <c r="HE991" s="51"/>
      <c r="HF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1"/>
      <c r="BZ992" s="51"/>
      <c r="CA992" s="51"/>
      <c r="CB992" s="51"/>
      <c r="CC992" s="51"/>
      <c r="CD992" s="51"/>
      <c r="CE992" s="51"/>
      <c r="CF992" s="51"/>
      <c r="CG992" s="51"/>
      <c r="CH992" s="51"/>
      <c r="CI992" s="51"/>
      <c r="CJ992" s="51"/>
      <c r="CK992" s="51"/>
      <c r="CL992" s="51"/>
      <c r="CM992" s="51"/>
      <c r="CN992" s="51"/>
      <c r="CO992" s="51"/>
      <c r="CP992" s="51"/>
      <c r="CQ992" s="51"/>
      <c r="CR992" s="51"/>
      <c r="CS992" s="51"/>
      <c r="CT992" s="51"/>
      <c r="CU992" s="51"/>
      <c r="CV992" s="51"/>
      <c r="CW992" s="51"/>
      <c r="CX992" s="51"/>
      <c r="CY992" s="51"/>
      <c r="CZ992" s="51"/>
      <c r="DA992" s="51"/>
      <c r="DB992" s="51"/>
      <c r="DC992" s="51"/>
      <c r="DD992" s="51"/>
      <c r="DE992" s="51"/>
      <c r="DF992" s="51"/>
      <c r="DG992" s="51"/>
      <c r="DH992" s="51"/>
      <c r="DI992" s="51"/>
      <c r="DJ992" s="51"/>
      <c r="DK992" s="51"/>
      <c r="DL992" s="51"/>
      <c r="DM992" s="51"/>
      <c r="DN992" s="51"/>
      <c r="DO992" s="51"/>
      <c r="DP992" s="51"/>
      <c r="DQ992" s="51"/>
      <c r="DR992" s="51"/>
      <c r="DS992" s="51"/>
      <c r="DT992" s="51"/>
      <c r="DU992" s="51"/>
      <c r="DV992" s="51"/>
      <c r="DW992" s="51"/>
      <c r="DX992" s="51"/>
      <c r="DY992" s="51"/>
      <c r="DZ992" s="51"/>
      <c r="EA992" s="51"/>
      <c r="EB992" s="51"/>
      <c r="EC992" s="51"/>
      <c r="ED992" s="51"/>
      <c r="EE992" s="51"/>
      <c r="EF992" s="51"/>
      <c r="EG992" s="51"/>
      <c r="EH992" s="51"/>
      <c r="EI992" s="51"/>
      <c r="EJ992" s="51"/>
      <c r="EK992" s="51"/>
      <c r="EL992" s="51"/>
      <c r="EM992" s="51"/>
      <c r="EN992" s="51"/>
      <c r="EO992" s="51"/>
      <c r="EP992" s="51"/>
      <c r="EQ992" s="51"/>
      <c r="ER992" s="51"/>
      <c r="ES992" s="51"/>
      <c r="ET992" s="51"/>
      <c r="EU992" s="51"/>
      <c r="EV992" s="51"/>
      <c r="EW992" s="51"/>
      <c r="EX992" s="51"/>
      <c r="EY992" s="51"/>
      <c r="EZ992" s="51"/>
      <c r="FA992" s="51"/>
      <c r="FB992" s="51"/>
      <c r="FC992" s="51"/>
      <c r="FD992" s="51"/>
      <c r="FE992" s="51"/>
      <c r="FF992" s="51"/>
      <c r="FG992" s="51"/>
      <c r="FH992" s="51"/>
      <c r="FI992" s="51"/>
      <c r="FJ992" s="51"/>
      <c r="FK992" s="51"/>
      <c r="FL992" s="51"/>
      <c r="FM992" s="51"/>
      <c r="FN992" s="51"/>
      <c r="FO992" s="51"/>
      <c r="FP992" s="51"/>
      <c r="FQ992" s="51"/>
      <c r="FR992" s="51"/>
      <c r="FS992" s="51"/>
      <c r="FT992" s="51"/>
      <c r="FU992" s="51"/>
      <c r="FV992" s="51"/>
      <c r="FW992" s="51"/>
      <c r="FX992" s="51"/>
      <c r="FY992" s="51"/>
      <c r="FZ992" s="51"/>
      <c r="GA992" s="51"/>
      <c r="GB992" s="51"/>
      <c r="GC992" s="51"/>
      <c r="GD992" s="51"/>
      <c r="GE992" s="51"/>
      <c r="GF992" s="51"/>
      <c r="GG992" s="51"/>
      <c r="GH992" s="51"/>
      <c r="GI992" s="51"/>
      <c r="GJ992" s="51"/>
      <c r="GK992" s="51"/>
      <c r="GL992" s="51"/>
      <c r="GM992" s="51"/>
      <c r="GN992" s="51"/>
      <c r="GO992" s="51"/>
      <c r="GP992" s="51"/>
      <c r="GQ992" s="51"/>
      <c r="GR992" s="51"/>
      <c r="GS992" s="51"/>
      <c r="GT992" s="51"/>
      <c r="GU992" s="51"/>
      <c r="GV992" s="51"/>
      <c r="GW992" s="51"/>
      <c r="GX992" s="51"/>
      <c r="GY992" s="51"/>
      <c r="GZ992" s="51"/>
      <c r="HA992" s="51"/>
      <c r="HB992" s="51"/>
      <c r="HC992" s="51"/>
      <c r="HD992" s="51"/>
      <c r="HE992" s="51"/>
      <c r="HF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1"/>
      <c r="BZ993" s="51"/>
      <c r="CA993" s="51"/>
      <c r="CB993" s="51"/>
      <c r="CC993" s="51"/>
      <c r="CD993" s="51"/>
      <c r="CE993" s="51"/>
      <c r="CF993" s="51"/>
      <c r="CG993" s="51"/>
      <c r="CH993" s="51"/>
      <c r="CI993" s="51"/>
      <c r="CJ993" s="51"/>
      <c r="CK993" s="51"/>
      <c r="CL993" s="51"/>
      <c r="CM993" s="51"/>
      <c r="CN993" s="51"/>
      <c r="CO993" s="51"/>
      <c r="CP993" s="51"/>
      <c r="CQ993" s="51"/>
      <c r="CR993" s="51"/>
      <c r="CS993" s="51"/>
      <c r="CT993" s="51"/>
      <c r="CU993" s="51"/>
      <c r="CV993" s="51"/>
      <c r="CW993" s="51"/>
      <c r="CX993" s="51"/>
      <c r="CY993" s="51"/>
      <c r="CZ993" s="51"/>
      <c r="DA993" s="51"/>
      <c r="DB993" s="51"/>
      <c r="DC993" s="51"/>
      <c r="DD993" s="51"/>
      <c r="DE993" s="51"/>
      <c r="DF993" s="51"/>
      <c r="DG993" s="51"/>
      <c r="DH993" s="51"/>
      <c r="DI993" s="51"/>
      <c r="DJ993" s="51"/>
      <c r="DK993" s="51"/>
      <c r="DL993" s="51"/>
      <c r="DM993" s="51"/>
      <c r="DN993" s="51"/>
      <c r="DO993" s="51"/>
      <c r="DP993" s="51"/>
      <c r="DQ993" s="51"/>
      <c r="DR993" s="51"/>
      <c r="DS993" s="51"/>
      <c r="DT993" s="51"/>
      <c r="DU993" s="51"/>
      <c r="DV993" s="51"/>
      <c r="DW993" s="51"/>
      <c r="DX993" s="51"/>
      <c r="DY993" s="51"/>
      <c r="DZ993" s="51"/>
      <c r="EA993" s="51"/>
      <c r="EB993" s="51"/>
      <c r="EC993" s="51"/>
      <c r="ED993" s="51"/>
      <c r="EE993" s="51"/>
      <c r="EF993" s="51"/>
      <c r="EG993" s="51"/>
      <c r="EH993" s="51"/>
      <c r="EI993" s="51"/>
      <c r="EJ993" s="51"/>
      <c r="EK993" s="51"/>
      <c r="EL993" s="51"/>
      <c r="EM993" s="51"/>
      <c r="EN993" s="51"/>
      <c r="EO993" s="51"/>
      <c r="EP993" s="51"/>
      <c r="EQ993" s="51"/>
      <c r="ER993" s="51"/>
      <c r="ES993" s="51"/>
      <c r="ET993" s="51"/>
      <c r="EU993" s="51"/>
      <c r="EV993" s="51"/>
      <c r="EW993" s="51"/>
      <c r="EX993" s="51"/>
      <c r="EY993" s="51"/>
      <c r="EZ993" s="51"/>
      <c r="FA993" s="51"/>
      <c r="FB993" s="51"/>
      <c r="FC993" s="51"/>
      <c r="FD993" s="51"/>
      <c r="FE993" s="51"/>
      <c r="FF993" s="51"/>
      <c r="FG993" s="51"/>
      <c r="FH993" s="51"/>
      <c r="FI993" s="51"/>
      <c r="FJ993" s="51"/>
      <c r="FK993" s="51"/>
      <c r="FL993" s="51"/>
      <c r="FM993" s="51"/>
      <c r="FN993" s="51"/>
      <c r="FO993" s="51"/>
      <c r="FP993" s="51"/>
      <c r="FQ993" s="51"/>
      <c r="FR993" s="51"/>
      <c r="FS993" s="51"/>
      <c r="FT993" s="51"/>
      <c r="FU993" s="51"/>
      <c r="FV993" s="51"/>
      <c r="FW993" s="51"/>
      <c r="FX993" s="51"/>
      <c r="FY993" s="51"/>
      <c r="FZ993" s="51"/>
      <c r="GA993" s="51"/>
      <c r="GB993" s="51"/>
      <c r="GC993" s="51"/>
      <c r="GD993" s="51"/>
      <c r="GE993" s="51"/>
      <c r="GF993" s="51"/>
      <c r="GG993" s="51"/>
      <c r="GH993" s="51"/>
      <c r="GI993" s="51"/>
      <c r="GJ993" s="51"/>
      <c r="GK993" s="51"/>
      <c r="GL993" s="51"/>
      <c r="GM993" s="51"/>
      <c r="GN993" s="51"/>
      <c r="GO993" s="51"/>
      <c r="GP993" s="51"/>
      <c r="GQ993" s="51"/>
      <c r="GR993" s="51"/>
      <c r="GS993" s="51"/>
      <c r="GT993" s="51"/>
      <c r="GU993" s="51"/>
      <c r="GV993" s="51"/>
      <c r="GW993" s="51"/>
      <c r="GX993" s="51"/>
      <c r="GY993" s="51"/>
      <c r="GZ993" s="51"/>
      <c r="HA993" s="51"/>
      <c r="HB993" s="51"/>
      <c r="HC993" s="51"/>
      <c r="HD993" s="51"/>
      <c r="HE993" s="51"/>
      <c r="HF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1"/>
      <c r="BZ994" s="51"/>
      <c r="CA994" s="51"/>
      <c r="CB994" s="51"/>
      <c r="CC994" s="51"/>
      <c r="CD994" s="51"/>
      <c r="CE994" s="51"/>
      <c r="CF994" s="51"/>
      <c r="CG994" s="51"/>
      <c r="CH994" s="51"/>
      <c r="CI994" s="51"/>
      <c r="CJ994" s="51"/>
      <c r="CK994" s="51"/>
      <c r="CL994" s="51"/>
      <c r="CM994" s="51"/>
      <c r="CN994" s="51"/>
      <c r="CO994" s="51"/>
      <c r="CP994" s="51"/>
      <c r="CQ994" s="51"/>
      <c r="CR994" s="51"/>
      <c r="CS994" s="51"/>
      <c r="CT994" s="51"/>
      <c r="CU994" s="51"/>
      <c r="CV994" s="51"/>
      <c r="CW994" s="51"/>
      <c r="CX994" s="51"/>
      <c r="CY994" s="51"/>
      <c r="CZ994" s="51"/>
      <c r="DA994" s="51"/>
      <c r="DB994" s="51"/>
      <c r="DC994" s="51"/>
      <c r="DD994" s="51"/>
      <c r="DE994" s="51"/>
      <c r="DF994" s="51"/>
      <c r="DG994" s="51"/>
      <c r="DH994" s="51"/>
      <c r="DI994" s="51"/>
      <c r="DJ994" s="51"/>
      <c r="DK994" s="51"/>
      <c r="DL994" s="51"/>
      <c r="DM994" s="51"/>
      <c r="DN994" s="51"/>
      <c r="DO994" s="51"/>
      <c r="DP994" s="51"/>
      <c r="DQ994" s="51"/>
      <c r="DR994" s="51"/>
      <c r="DS994" s="51"/>
      <c r="DT994" s="51"/>
      <c r="DU994" s="51"/>
      <c r="DV994" s="51"/>
      <c r="DW994" s="51"/>
      <c r="DX994" s="51"/>
      <c r="DY994" s="51"/>
      <c r="DZ994" s="51"/>
      <c r="EA994" s="51"/>
      <c r="EB994" s="51"/>
      <c r="EC994" s="51"/>
      <c r="ED994" s="51"/>
      <c r="EE994" s="51"/>
      <c r="EF994" s="51"/>
      <c r="EG994" s="51"/>
      <c r="EH994" s="51"/>
      <c r="EI994" s="51"/>
      <c r="EJ994" s="51"/>
      <c r="EK994" s="51"/>
      <c r="EL994" s="51"/>
      <c r="EM994" s="51"/>
      <c r="EN994" s="51"/>
      <c r="EO994" s="51"/>
      <c r="EP994" s="51"/>
      <c r="EQ994" s="51"/>
      <c r="ER994" s="51"/>
      <c r="ES994" s="51"/>
      <c r="ET994" s="51"/>
      <c r="EU994" s="51"/>
      <c r="EV994" s="51"/>
      <c r="EW994" s="51"/>
      <c r="EX994" s="51"/>
      <c r="EY994" s="51"/>
      <c r="EZ994" s="51"/>
      <c r="FA994" s="51"/>
      <c r="FB994" s="51"/>
      <c r="FC994" s="51"/>
      <c r="FD994" s="51"/>
      <c r="FE994" s="51"/>
      <c r="FF994" s="51"/>
      <c r="FG994" s="51"/>
      <c r="FH994" s="51"/>
      <c r="FI994" s="51"/>
      <c r="FJ994" s="51"/>
      <c r="FK994" s="51"/>
      <c r="FL994" s="51"/>
      <c r="FM994" s="51"/>
      <c r="FN994" s="51"/>
      <c r="FO994" s="51"/>
      <c r="FP994" s="51"/>
      <c r="FQ994" s="51"/>
      <c r="FR994" s="51"/>
      <c r="FS994" s="51"/>
      <c r="FT994" s="51"/>
      <c r="FU994" s="51"/>
      <c r="FV994" s="51"/>
      <c r="FW994" s="51"/>
      <c r="FX994" s="51"/>
      <c r="FY994" s="51"/>
      <c r="FZ994" s="51"/>
      <c r="GA994" s="51"/>
      <c r="GB994" s="51"/>
      <c r="GC994" s="51"/>
      <c r="GD994" s="51"/>
      <c r="GE994" s="51"/>
      <c r="GF994" s="51"/>
      <c r="GG994" s="51"/>
      <c r="GH994" s="51"/>
      <c r="GI994" s="51"/>
      <c r="GJ994" s="51"/>
      <c r="GK994" s="51"/>
      <c r="GL994" s="51"/>
      <c r="GM994" s="51"/>
      <c r="GN994" s="51"/>
      <c r="GO994" s="51"/>
      <c r="GP994" s="51"/>
      <c r="GQ994" s="51"/>
      <c r="GR994" s="51"/>
      <c r="GS994" s="51"/>
      <c r="GT994" s="51"/>
      <c r="GU994" s="51"/>
      <c r="GV994" s="51"/>
      <c r="GW994" s="51"/>
      <c r="GX994" s="51"/>
      <c r="GY994" s="51"/>
      <c r="GZ994" s="51"/>
      <c r="HA994" s="51"/>
      <c r="HB994" s="51"/>
      <c r="HC994" s="51"/>
      <c r="HD994" s="51"/>
      <c r="HE994" s="51"/>
      <c r="HF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1"/>
      <c r="BZ995" s="51"/>
      <c r="CA995" s="51"/>
      <c r="CB995" s="51"/>
      <c r="CC995" s="51"/>
      <c r="CD995" s="51"/>
      <c r="CE995" s="51"/>
      <c r="CF995" s="51"/>
      <c r="CG995" s="51"/>
      <c r="CH995" s="51"/>
      <c r="CI995" s="51"/>
      <c r="CJ995" s="51"/>
      <c r="CK995" s="51"/>
      <c r="CL995" s="51"/>
      <c r="CM995" s="51"/>
      <c r="CN995" s="51"/>
      <c r="CO995" s="51"/>
      <c r="CP995" s="51"/>
      <c r="CQ995" s="51"/>
      <c r="CR995" s="51"/>
      <c r="CS995" s="51"/>
      <c r="CT995" s="51"/>
      <c r="CU995" s="51"/>
      <c r="CV995" s="51"/>
      <c r="CW995" s="51"/>
      <c r="CX995" s="51"/>
      <c r="CY995" s="51"/>
      <c r="CZ995" s="51"/>
      <c r="DA995" s="51"/>
      <c r="DB995" s="51"/>
      <c r="DC995" s="51"/>
      <c r="DD995" s="51"/>
      <c r="DE995" s="51"/>
      <c r="DF995" s="51"/>
      <c r="DG995" s="51"/>
      <c r="DH995" s="51"/>
      <c r="DI995" s="51"/>
      <c r="DJ995" s="51"/>
      <c r="DK995" s="51"/>
      <c r="DL995" s="51"/>
      <c r="DM995" s="51"/>
      <c r="DN995" s="51"/>
      <c r="DO995" s="51"/>
      <c r="DP995" s="51"/>
      <c r="DQ995" s="51"/>
      <c r="DR995" s="51"/>
      <c r="DS995" s="51"/>
      <c r="DT995" s="51"/>
      <c r="DU995" s="51"/>
      <c r="DV995" s="51"/>
      <c r="DW995" s="51"/>
      <c r="DX995" s="51"/>
      <c r="DY995" s="51"/>
      <c r="DZ995" s="51"/>
      <c r="EA995" s="51"/>
      <c r="EB995" s="51"/>
      <c r="EC995" s="51"/>
      <c r="ED995" s="51"/>
      <c r="EE995" s="51"/>
      <c r="EF995" s="51"/>
      <c r="EG995" s="51"/>
      <c r="EH995" s="51"/>
      <c r="EI995" s="51"/>
      <c r="EJ995" s="51"/>
      <c r="EK995" s="51"/>
      <c r="EL995" s="51"/>
      <c r="EM995" s="51"/>
      <c r="EN995" s="51"/>
      <c r="EO995" s="51"/>
      <c r="EP995" s="51"/>
      <c r="EQ995" s="51"/>
      <c r="ER995" s="51"/>
      <c r="ES995" s="51"/>
      <c r="ET995" s="51"/>
      <c r="EU995" s="51"/>
      <c r="EV995" s="51"/>
      <c r="EW995" s="51"/>
      <c r="EX995" s="51"/>
      <c r="EY995" s="51"/>
      <c r="EZ995" s="51"/>
      <c r="FA995" s="51"/>
      <c r="FB995" s="51"/>
      <c r="FC995" s="51"/>
      <c r="FD995" s="51"/>
      <c r="FE995" s="51"/>
      <c r="FF995" s="51"/>
      <c r="FG995" s="51"/>
      <c r="FH995" s="51"/>
      <c r="FI995" s="51"/>
      <c r="FJ995" s="51"/>
      <c r="FK995" s="51"/>
      <c r="FL995" s="51"/>
      <c r="FM995" s="51"/>
      <c r="FN995" s="51"/>
      <c r="FO995" s="51"/>
      <c r="FP995" s="51"/>
      <c r="FQ995" s="51"/>
      <c r="FR995" s="51"/>
      <c r="FS995" s="51"/>
      <c r="FT995" s="51"/>
      <c r="FU995" s="51"/>
      <c r="FV995" s="51"/>
      <c r="FW995" s="51"/>
      <c r="FX995" s="51"/>
      <c r="FY995" s="51"/>
      <c r="FZ995" s="51"/>
      <c r="GA995" s="51"/>
      <c r="GB995" s="51"/>
      <c r="GC995" s="51"/>
      <c r="GD995" s="51"/>
      <c r="GE995" s="51"/>
      <c r="GF995" s="51"/>
      <c r="GG995" s="51"/>
      <c r="GH995" s="51"/>
      <c r="GI995" s="51"/>
      <c r="GJ995" s="51"/>
      <c r="GK995" s="51"/>
      <c r="GL995" s="51"/>
      <c r="GM995" s="51"/>
      <c r="GN995" s="51"/>
      <c r="GO995" s="51"/>
      <c r="GP995" s="51"/>
      <c r="GQ995" s="51"/>
      <c r="GR995" s="51"/>
      <c r="GS995" s="51"/>
      <c r="GT995" s="51"/>
      <c r="GU995" s="51"/>
      <c r="GV995" s="51"/>
      <c r="GW995" s="51"/>
      <c r="GX995" s="51"/>
      <c r="GY995" s="51"/>
      <c r="GZ995" s="51"/>
      <c r="HA995" s="51"/>
      <c r="HB995" s="51"/>
      <c r="HC995" s="51"/>
      <c r="HD995" s="51"/>
      <c r="HE995" s="51"/>
      <c r="HF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1"/>
      <c r="BZ996" s="51"/>
      <c r="CA996" s="51"/>
      <c r="CB996" s="51"/>
      <c r="CC996" s="51"/>
      <c r="CD996" s="51"/>
      <c r="CE996" s="51"/>
      <c r="CF996" s="51"/>
      <c r="CG996" s="51"/>
      <c r="CH996" s="51"/>
      <c r="CI996" s="51"/>
      <c r="CJ996" s="51"/>
      <c r="CK996" s="51"/>
      <c r="CL996" s="51"/>
      <c r="CM996" s="51"/>
      <c r="CN996" s="51"/>
      <c r="CO996" s="51"/>
      <c r="CP996" s="51"/>
      <c r="CQ996" s="51"/>
      <c r="CR996" s="51"/>
      <c r="CS996" s="51"/>
      <c r="CT996" s="51"/>
      <c r="CU996" s="51"/>
      <c r="CV996" s="51"/>
      <c r="CW996" s="51"/>
      <c r="CX996" s="51"/>
      <c r="CY996" s="51"/>
      <c r="CZ996" s="51"/>
      <c r="DA996" s="51"/>
      <c r="DB996" s="51"/>
      <c r="DC996" s="51"/>
      <c r="DD996" s="51"/>
      <c r="DE996" s="51"/>
      <c r="DF996" s="51"/>
      <c r="DG996" s="51"/>
      <c r="DH996" s="51"/>
      <c r="DI996" s="51"/>
      <c r="DJ996" s="51"/>
      <c r="DK996" s="51"/>
      <c r="DL996" s="51"/>
      <c r="DM996" s="51"/>
      <c r="DN996" s="51"/>
      <c r="DO996" s="51"/>
      <c r="DP996" s="51"/>
      <c r="DQ996" s="51"/>
      <c r="DR996" s="51"/>
      <c r="DS996" s="51"/>
      <c r="DT996" s="51"/>
      <c r="DU996" s="51"/>
      <c r="DV996" s="51"/>
      <c r="DW996" s="51"/>
      <c r="DX996" s="51"/>
      <c r="DY996" s="51"/>
      <c r="DZ996" s="51"/>
      <c r="EA996" s="51"/>
      <c r="EB996" s="51"/>
      <c r="EC996" s="51"/>
      <c r="ED996" s="51"/>
      <c r="EE996" s="51"/>
      <c r="EF996" s="51"/>
      <c r="EG996" s="51"/>
      <c r="EH996" s="51"/>
      <c r="EI996" s="51"/>
      <c r="EJ996" s="51"/>
      <c r="EK996" s="51"/>
      <c r="EL996" s="51"/>
      <c r="EM996" s="51"/>
      <c r="EN996" s="51"/>
      <c r="EO996" s="51"/>
      <c r="EP996" s="51"/>
      <c r="EQ996" s="51"/>
      <c r="ER996" s="51"/>
      <c r="ES996" s="51"/>
      <c r="ET996" s="51"/>
      <c r="EU996" s="51"/>
      <c r="EV996" s="51"/>
      <c r="EW996" s="51"/>
      <c r="EX996" s="51"/>
      <c r="EY996" s="51"/>
      <c r="EZ996" s="51"/>
      <c r="FA996" s="51"/>
      <c r="FB996" s="51"/>
      <c r="FC996" s="51"/>
      <c r="FD996" s="51"/>
      <c r="FE996" s="51"/>
      <c r="FF996" s="51"/>
      <c r="FG996" s="51"/>
      <c r="FH996" s="51"/>
      <c r="FI996" s="51"/>
      <c r="FJ996" s="51"/>
      <c r="FK996" s="51"/>
      <c r="FL996" s="51"/>
      <c r="FM996" s="51"/>
      <c r="FN996" s="51"/>
      <c r="FO996" s="51"/>
      <c r="FP996" s="51"/>
      <c r="FQ996" s="51"/>
      <c r="FR996" s="51"/>
      <c r="FS996" s="51"/>
      <c r="FT996" s="51"/>
      <c r="FU996" s="51"/>
      <c r="FV996" s="51"/>
      <c r="FW996" s="51"/>
      <c r="FX996" s="51"/>
      <c r="FY996" s="51"/>
      <c r="FZ996" s="51"/>
      <c r="GA996" s="51"/>
      <c r="GB996" s="51"/>
      <c r="GC996" s="51"/>
      <c r="GD996" s="51"/>
      <c r="GE996" s="51"/>
      <c r="GF996" s="51"/>
      <c r="GG996" s="51"/>
      <c r="GH996" s="51"/>
      <c r="GI996" s="51"/>
      <c r="GJ996" s="51"/>
      <c r="GK996" s="51"/>
      <c r="GL996" s="51"/>
      <c r="GM996" s="51"/>
      <c r="GN996" s="51"/>
      <c r="GO996" s="51"/>
      <c r="GP996" s="51"/>
      <c r="GQ996" s="51"/>
      <c r="GR996" s="51"/>
      <c r="GS996" s="51"/>
      <c r="GT996" s="51"/>
      <c r="GU996" s="51"/>
      <c r="GV996" s="51"/>
      <c r="GW996" s="51"/>
      <c r="GX996" s="51"/>
      <c r="GY996" s="51"/>
      <c r="GZ996" s="51"/>
      <c r="HA996" s="51"/>
      <c r="HB996" s="51"/>
      <c r="HC996" s="51"/>
      <c r="HD996" s="51"/>
      <c r="HE996" s="51"/>
      <c r="HF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1"/>
      <c r="BZ997" s="51"/>
      <c r="CA997" s="51"/>
      <c r="CB997" s="51"/>
      <c r="CC997" s="51"/>
      <c r="CD997" s="51"/>
      <c r="CE997" s="51"/>
      <c r="CF997" s="51"/>
      <c r="CG997" s="51"/>
      <c r="CH997" s="51"/>
      <c r="CI997" s="51"/>
      <c r="CJ997" s="51"/>
      <c r="CK997" s="51"/>
      <c r="CL997" s="51"/>
      <c r="CM997" s="51"/>
      <c r="CN997" s="51"/>
      <c r="CO997" s="51"/>
      <c r="CP997" s="51"/>
      <c r="CQ997" s="51"/>
      <c r="CR997" s="51"/>
      <c r="CS997" s="51"/>
      <c r="CT997" s="51"/>
      <c r="CU997" s="51"/>
      <c r="CV997" s="51"/>
      <c r="CW997" s="51"/>
      <c r="CX997" s="51"/>
      <c r="CY997" s="51"/>
      <c r="CZ997" s="51"/>
      <c r="DA997" s="51"/>
      <c r="DB997" s="51"/>
      <c r="DC997" s="51"/>
      <c r="DD997" s="51"/>
      <c r="DE997" s="51"/>
      <c r="DF997" s="51"/>
      <c r="DG997" s="51"/>
      <c r="DH997" s="51"/>
      <c r="DI997" s="51"/>
      <c r="DJ997" s="51"/>
      <c r="DK997" s="51"/>
      <c r="DL997" s="51"/>
      <c r="DM997" s="51"/>
      <c r="DN997" s="51"/>
      <c r="DO997" s="51"/>
      <c r="DP997" s="51"/>
      <c r="DQ997" s="51"/>
      <c r="DR997" s="51"/>
      <c r="DS997" s="51"/>
      <c r="DT997" s="51"/>
      <c r="DU997" s="51"/>
      <c r="DV997" s="51"/>
      <c r="DW997" s="51"/>
      <c r="DX997" s="51"/>
      <c r="DY997" s="51"/>
      <c r="DZ997" s="51"/>
      <c r="EA997" s="51"/>
      <c r="EB997" s="51"/>
      <c r="EC997" s="51"/>
      <c r="ED997" s="51"/>
      <c r="EE997" s="51"/>
      <c r="EF997" s="51"/>
      <c r="EG997" s="51"/>
      <c r="EH997" s="51"/>
      <c r="EI997" s="51"/>
      <c r="EJ997" s="51"/>
      <c r="EK997" s="51"/>
      <c r="EL997" s="51"/>
      <c r="EM997" s="51"/>
      <c r="EN997" s="51"/>
      <c r="EO997" s="51"/>
      <c r="EP997" s="51"/>
      <c r="EQ997" s="51"/>
      <c r="ER997" s="51"/>
      <c r="ES997" s="51"/>
      <c r="ET997" s="51"/>
      <c r="EU997" s="51"/>
      <c r="EV997" s="51"/>
      <c r="EW997" s="51"/>
      <c r="EX997" s="51"/>
      <c r="EY997" s="51"/>
      <c r="EZ997" s="51"/>
      <c r="FA997" s="51"/>
      <c r="FB997" s="51"/>
      <c r="FC997" s="51"/>
      <c r="FD997" s="51"/>
      <c r="FE997" s="51"/>
      <c r="FF997" s="51"/>
      <c r="FG997" s="51"/>
      <c r="FH997" s="51"/>
      <c r="FI997" s="51"/>
      <c r="FJ997" s="51"/>
      <c r="FK997" s="51"/>
      <c r="FL997" s="51"/>
      <c r="FM997" s="51"/>
      <c r="FN997" s="51"/>
      <c r="FO997" s="51"/>
      <c r="FP997" s="51"/>
      <c r="FQ997" s="51"/>
      <c r="FR997" s="51"/>
      <c r="FS997" s="51"/>
      <c r="FT997" s="51"/>
      <c r="FU997" s="51"/>
      <c r="FV997" s="51"/>
      <c r="FW997" s="51"/>
      <c r="FX997" s="51"/>
      <c r="FY997" s="51"/>
      <c r="FZ997" s="51"/>
      <c r="GA997" s="51"/>
      <c r="GB997" s="51"/>
      <c r="GC997" s="51"/>
      <c r="GD997" s="51"/>
      <c r="GE997" s="51"/>
      <c r="GF997" s="51"/>
      <c r="GG997" s="51"/>
      <c r="GH997" s="51"/>
      <c r="GI997" s="51"/>
      <c r="GJ997" s="51"/>
      <c r="GK997" s="51"/>
      <c r="GL997" s="51"/>
      <c r="GM997" s="51"/>
      <c r="GN997" s="51"/>
      <c r="GO997" s="51"/>
      <c r="GP997" s="51"/>
      <c r="GQ997" s="51"/>
      <c r="GR997" s="51"/>
      <c r="GS997" s="51"/>
      <c r="GT997" s="51"/>
      <c r="GU997" s="51"/>
      <c r="GV997" s="51"/>
      <c r="GW997" s="51"/>
      <c r="GX997" s="51"/>
      <c r="GY997" s="51"/>
      <c r="GZ997" s="51"/>
      <c r="HA997" s="51"/>
      <c r="HB997" s="51"/>
      <c r="HC997" s="51"/>
      <c r="HD997" s="51"/>
      <c r="HE997" s="51"/>
      <c r="HF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1"/>
      <c r="BZ998" s="51"/>
      <c r="CA998" s="51"/>
      <c r="CB998" s="51"/>
      <c r="CC998" s="51"/>
      <c r="CD998" s="51"/>
      <c r="CE998" s="51"/>
      <c r="CF998" s="51"/>
      <c r="CG998" s="51"/>
      <c r="CH998" s="51"/>
      <c r="CI998" s="51"/>
      <c r="CJ998" s="51"/>
      <c r="CK998" s="51"/>
      <c r="CL998" s="51"/>
      <c r="CM998" s="51"/>
      <c r="CN998" s="51"/>
      <c r="CO998" s="51"/>
      <c r="CP998" s="51"/>
      <c r="CQ998" s="51"/>
      <c r="CR998" s="51"/>
      <c r="CS998" s="51"/>
      <c r="CT998" s="51"/>
      <c r="CU998" s="51"/>
      <c r="CV998" s="51"/>
      <c r="CW998" s="51"/>
      <c r="CX998" s="51"/>
      <c r="CY998" s="51"/>
      <c r="CZ998" s="51"/>
      <c r="DA998" s="51"/>
      <c r="DB998" s="51"/>
      <c r="DC998" s="51"/>
      <c r="DD998" s="51"/>
      <c r="DE998" s="51"/>
      <c r="DF998" s="51"/>
      <c r="DG998" s="51"/>
      <c r="DH998" s="51"/>
      <c r="DI998" s="51"/>
      <c r="DJ998" s="51"/>
      <c r="DK998" s="51"/>
      <c r="DL998" s="51"/>
      <c r="DM998" s="51"/>
      <c r="DN998" s="51"/>
      <c r="DO998" s="51"/>
      <c r="DP998" s="51"/>
      <c r="DQ998" s="51"/>
      <c r="DR998" s="51"/>
      <c r="DS998" s="51"/>
      <c r="DT998" s="51"/>
      <c r="DU998" s="51"/>
      <c r="DV998" s="51"/>
      <c r="DW998" s="51"/>
      <c r="DX998" s="51"/>
      <c r="DY998" s="51"/>
      <c r="DZ998" s="51"/>
      <c r="EA998" s="51"/>
      <c r="EB998" s="51"/>
      <c r="EC998" s="51"/>
      <c r="ED998" s="51"/>
      <c r="EE998" s="51"/>
      <c r="EF998" s="51"/>
      <c r="EG998" s="51"/>
      <c r="EH998" s="51"/>
      <c r="EI998" s="51"/>
      <c r="EJ998" s="51"/>
      <c r="EK998" s="51"/>
      <c r="EL998" s="51"/>
      <c r="EM998" s="51"/>
      <c r="EN998" s="51"/>
      <c r="EO998" s="51"/>
      <c r="EP998" s="51"/>
      <c r="EQ998" s="51"/>
      <c r="ER998" s="51"/>
      <c r="ES998" s="51"/>
      <c r="ET998" s="51"/>
      <c r="EU998" s="51"/>
      <c r="EV998" s="51"/>
      <c r="EW998" s="51"/>
      <c r="EX998" s="51"/>
      <c r="EY998" s="51"/>
      <c r="EZ998" s="51"/>
      <c r="FA998" s="51"/>
      <c r="FB998" s="51"/>
      <c r="FC998" s="51"/>
      <c r="FD998" s="51"/>
      <c r="FE998" s="51"/>
      <c r="FF998" s="51"/>
      <c r="FG998" s="51"/>
      <c r="FH998" s="51"/>
      <c r="FI998" s="51"/>
      <c r="FJ998" s="51"/>
      <c r="FK998" s="51"/>
      <c r="FL998" s="51"/>
      <c r="FM998" s="51"/>
      <c r="FN998" s="51"/>
      <c r="FO998" s="51"/>
      <c r="FP998" s="51"/>
      <c r="FQ998" s="51"/>
      <c r="FR998" s="51"/>
      <c r="FS998" s="51"/>
      <c r="FT998" s="51"/>
      <c r="FU998" s="51"/>
      <c r="FV998" s="51"/>
      <c r="FW998" s="51"/>
      <c r="FX998" s="51"/>
      <c r="FY998" s="51"/>
      <c r="FZ998" s="51"/>
      <c r="GA998" s="51"/>
      <c r="GB998" s="51"/>
      <c r="GC998" s="51"/>
      <c r="GD998" s="51"/>
      <c r="GE998" s="51"/>
      <c r="GF998" s="51"/>
      <c r="GG998" s="51"/>
      <c r="GH998" s="51"/>
      <c r="GI998" s="51"/>
      <c r="GJ998" s="51"/>
      <c r="GK998" s="51"/>
      <c r="GL998" s="51"/>
      <c r="GM998" s="51"/>
      <c r="GN998" s="51"/>
      <c r="GO998" s="51"/>
      <c r="GP998" s="51"/>
      <c r="GQ998" s="51"/>
      <c r="GR998" s="51"/>
      <c r="GS998" s="51"/>
      <c r="GT998" s="51"/>
      <c r="GU998" s="51"/>
      <c r="GV998" s="51"/>
      <c r="GW998" s="51"/>
      <c r="GX998" s="51"/>
      <c r="GY998" s="51"/>
      <c r="GZ998" s="51"/>
      <c r="HA998" s="51"/>
      <c r="HB998" s="51"/>
      <c r="HC998" s="51"/>
      <c r="HD998" s="51"/>
      <c r="HE998" s="51"/>
      <c r="HF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1"/>
      <c r="BZ999" s="51"/>
      <c r="CA999" s="51"/>
      <c r="CB999" s="51"/>
      <c r="CC999" s="51"/>
      <c r="CD999" s="51"/>
      <c r="CE999" s="51"/>
      <c r="CF999" s="51"/>
      <c r="CG999" s="51"/>
      <c r="CH999" s="51"/>
      <c r="CI999" s="51"/>
      <c r="CJ999" s="51"/>
      <c r="CK999" s="51"/>
      <c r="CL999" s="51"/>
      <c r="CM999" s="51"/>
      <c r="CN999" s="51"/>
      <c r="CO999" s="51"/>
      <c r="CP999" s="51"/>
      <c r="CQ999" s="51"/>
      <c r="CR999" s="51"/>
      <c r="CS999" s="51"/>
      <c r="CT999" s="51"/>
      <c r="CU999" s="51"/>
      <c r="CV999" s="51"/>
      <c r="CW999" s="51"/>
      <c r="CX999" s="51"/>
      <c r="CY999" s="51"/>
      <c r="CZ999" s="51"/>
      <c r="DA999" s="51"/>
      <c r="DB999" s="51"/>
      <c r="DC999" s="51"/>
      <c r="DD999" s="51"/>
      <c r="DE999" s="51"/>
      <c r="DF999" s="51"/>
      <c r="DG999" s="51"/>
      <c r="DH999" s="51"/>
      <c r="DI999" s="51"/>
      <c r="DJ999" s="51"/>
      <c r="DK999" s="51"/>
      <c r="DL999" s="51"/>
      <c r="DM999" s="51"/>
      <c r="DN999" s="51"/>
      <c r="DO999" s="51"/>
      <c r="DP999" s="51"/>
      <c r="DQ999" s="51"/>
      <c r="DR999" s="51"/>
      <c r="DS999" s="51"/>
      <c r="DT999" s="51"/>
      <c r="DU999" s="51"/>
      <c r="DV999" s="51"/>
      <c r="DW999" s="51"/>
      <c r="DX999" s="51"/>
      <c r="DY999" s="51"/>
      <c r="DZ999" s="51"/>
      <c r="EA999" s="51"/>
      <c r="EB999" s="51"/>
      <c r="EC999" s="51"/>
      <c r="ED999" s="51"/>
      <c r="EE999" s="51"/>
      <c r="EF999" s="51"/>
      <c r="EG999" s="51"/>
      <c r="EH999" s="51"/>
      <c r="EI999" s="51"/>
      <c r="EJ999" s="51"/>
      <c r="EK999" s="51"/>
      <c r="EL999" s="51"/>
      <c r="EM999" s="51"/>
      <c r="EN999" s="51"/>
      <c r="EO999" s="51"/>
      <c r="EP999" s="51"/>
      <c r="EQ999" s="51"/>
      <c r="ER999" s="51"/>
      <c r="ES999" s="51"/>
      <c r="ET999" s="51"/>
      <c r="EU999" s="51"/>
      <c r="EV999" s="51"/>
      <c r="EW999" s="51"/>
      <c r="EX999" s="51"/>
      <c r="EY999" s="51"/>
      <c r="EZ999" s="51"/>
      <c r="FA999" s="51"/>
      <c r="FB999" s="51"/>
      <c r="FC999" s="51"/>
      <c r="FD999" s="51"/>
      <c r="FE999" s="51"/>
      <c r="FF999" s="51"/>
      <c r="FG999" s="51"/>
      <c r="FH999" s="51"/>
      <c r="FI999" s="51"/>
      <c r="FJ999" s="51"/>
      <c r="FK999" s="51"/>
      <c r="FL999" s="51"/>
      <c r="FM999" s="51"/>
      <c r="FN999" s="51"/>
      <c r="FO999" s="51"/>
      <c r="FP999" s="51"/>
      <c r="FQ999" s="51"/>
      <c r="FR999" s="51"/>
      <c r="FS999" s="51"/>
      <c r="FT999" s="51"/>
      <c r="FU999" s="51"/>
      <c r="FV999" s="51"/>
      <c r="FW999" s="51"/>
      <c r="FX999" s="51"/>
      <c r="FY999" s="51"/>
      <c r="FZ999" s="51"/>
      <c r="GA999" s="51"/>
      <c r="GB999" s="51"/>
      <c r="GC999" s="51"/>
      <c r="GD999" s="51"/>
      <c r="GE999" s="51"/>
      <c r="GF999" s="51"/>
      <c r="GG999" s="51"/>
      <c r="GH999" s="51"/>
      <c r="GI999" s="51"/>
      <c r="GJ999" s="51"/>
      <c r="GK999" s="51"/>
      <c r="GL999" s="51"/>
      <c r="GM999" s="51"/>
      <c r="GN999" s="51"/>
      <c r="GO999" s="51"/>
      <c r="GP999" s="51"/>
      <c r="GQ999" s="51"/>
      <c r="GR999" s="51"/>
      <c r="GS999" s="51"/>
      <c r="GT999" s="51"/>
      <c r="GU999" s="51"/>
      <c r="GV999" s="51"/>
      <c r="GW999" s="51"/>
      <c r="GX999" s="51"/>
      <c r="GY999" s="51"/>
      <c r="GZ999" s="51"/>
      <c r="HA999" s="51"/>
      <c r="HB999" s="51"/>
      <c r="HC999" s="51"/>
      <c r="HD999" s="51"/>
      <c r="HE999" s="51"/>
      <c r="HF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1"/>
      <c r="BZ1000" s="51"/>
      <c r="CA1000" s="51"/>
      <c r="CB1000" s="51"/>
      <c r="CC1000" s="51"/>
      <c r="CD1000" s="51"/>
      <c r="CE1000" s="51"/>
      <c r="CF1000" s="51"/>
      <c r="CG1000" s="51"/>
      <c r="CH1000" s="51"/>
      <c r="CI1000" s="51"/>
      <c r="CJ1000" s="51"/>
      <c r="CK1000" s="51"/>
      <c r="CL1000" s="51"/>
      <c r="CM1000" s="51"/>
      <c r="CN1000" s="51"/>
      <c r="CO1000" s="51"/>
      <c r="CP1000" s="51"/>
      <c r="CQ1000" s="51"/>
      <c r="CR1000" s="51"/>
      <c r="CS1000" s="51"/>
      <c r="CT1000" s="51"/>
      <c r="CU1000" s="51"/>
      <c r="CV1000" s="51"/>
      <c r="CW1000" s="51"/>
      <c r="CX1000" s="51"/>
      <c r="CY1000" s="51"/>
      <c r="CZ1000" s="51"/>
      <c r="DA1000" s="51"/>
      <c r="DB1000" s="51"/>
      <c r="DC1000" s="51"/>
      <c r="DD1000" s="51"/>
      <c r="DE1000" s="51"/>
      <c r="DF1000" s="51"/>
      <c r="DG1000" s="51"/>
      <c r="DH1000" s="51"/>
      <c r="DI1000" s="51"/>
      <c r="DJ1000" s="51"/>
      <c r="DK1000" s="51"/>
      <c r="DL1000" s="51"/>
      <c r="DM1000" s="51"/>
      <c r="DN1000" s="51"/>
      <c r="DO1000" s="51"/>
      <c r="DP1000" s="51"/>
      <c r="DQ1000" s="51"/>
      <c r="DR1000" s="51"/>
      <c r="DS1000" s="51"/>
      <c r="DT1000" s="51"/>
      <c r="DU1000" s="51"/>
      <c r="DV1000" s="51"/>
      <c r="DW1000" s="51"/>
      <c r="DX1000" s="51"/>
      <c r="DY1000" s="51"/>
      <c r="DZ1000" s="51"/>
      <c r="EA1000" s="51"/>
      <c r="EB1000" s="51"/>
      <c r="EC1000" s="51"/>
      <c r="ED1000" s="51"/>
      <c r="EE1000" s="51"/>
      <c r="EF1000" s="51"/>
      <c r="EG1000" s="51"/>
      <c r="EH1000" s="51"/>
      <c r="EI1000" s="51"/>
      <c r="EJ1000" s="51"/>
      <c r="EK1000" s="51"/>
      <c r="EL1000" s="51"/>
      <c r="EM1000" s="51"/>
      <c r="EN1000" s="51"/>
      <c r="EO1000" s="51"/>
      <c r="EP1000" s="51"/>
      <c r="EQ1000" s="51"/>
      <c r="ER1000" s="51"/>
      <c r="ES1000" s="51"/>
      <c r="ET1000" s="51"/>
      <c r="EU1000" s="51"/>
      <c r="EV1000" s="51"/>
      <c r="EW1000" s="51"/>
      <c r="EX1000" s="51"/>
      <c r="EY1000" s="51"/>
      <c r="EZ1000" s="51"/>
      <c r="FA1000" s="51"/>
      <c r="FB1000" s="51"/>
      <c r="FC1000" s="51"/>
      <c r="FD1000" s="51"/>
      <c r="FE1000" s="51"/>
      <c r="FF1000" s="51"/>
      <c r="FG1000" s="51"/>
      <c r="FH1000" s="51"/>
      <c r="FI1000" s="51"/>
      <c r="FJ1000" s="51"/>
      <c r="FK1000" s="51"/>
      <c r="FL1000" s="51"/>
      <c r="FM1000" s="51"/>
      <c r="FN1000" s="51"/>
      <c r="FO1000" s="51"/>
      <c r="FP1000" s="51"/>
      <c r="FQ1000" s="51"/>
      <c r="FR1000" s="51"/>
      <c r="FS1000" s="51"/>
      <c r="FT1000" s="51"/>
      <c r="FU1000" s="51"/>
      <c r="FV1000" s="51"/>
      <c r="FW1000" s="51"/>
      <c r="FX1000" s="51"/>
      <c r="FY1000" s="51"/>
      <c r="FZ1000" s="51"/>
      <c r="GA1000" s="51"/>
      <c r="GB1000" s="51"/>
      <c r="GC1000" s="51"/>
      <c r="GD1000" s="51"/>
      <c r="GE1000" s="51"/>
      <c r="GF1000" s="51"/>
      <c r="GG1000" s="51"/>
      <c r="GH1000" s="51"/>
      <c r="GI1000" s="51"/>
      <c r="GJ1000" s="51"/>
      <c r="GK1000" s="51"/>
      <c r="GL1000" s="51"/>
      <c r="GM1000" s="51"/>
      <c r="GN1000" s="51"/>
      <c r="GO1000" s="51"/>
      <c r="GP1000" s="51"/>
      <c r="GQ1000" s="51"/>
      <c r="GR1000" s="51"/>
      <c r="GS1000" s="51"/>
      <c r="GT1000" s="51"/>
      <c r="GU1000" s="51"/>
      <c r="GV1000" s="51"/>
      <c r="GW1000" s="51"/>
      <c r="GX1000" s="51"/>
      <c r="GY1000" s="51"/>
      <c r="GZ1000" s="51"/>
      <c r="HA1000" s="51"/>
      <c r="HB1000" s="51"/>
      <c r="HC1000" s="51"/>
      <c r="HD1000" s="51"/>
      <c r="HE1000" s="51"/>
      <c r="HF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c r="BA1001" s="51"/>
      <c r="BB1001" s="51"/>
      <c r="BC1001" s="51"/>
      <c r="BD1001" s="51"/>
      <c r="BE1001" s="51"/>
      <c r="BF1001" s="51"/>
      <c r="BG1001" s="51"/>
      <c r="BH1001" s="51"/>
      <c r="BI1001" s="51"/>
      <c r="BJ1001" s="51"/>
      <c r="BK1001" s="51"/>
      <c r="BL1001" s="51"/>
      <c r="BM1001" s="51"/>
      <c r="BN1001" s="51"/>
      <c r="BO1001" s="51"/>
      <c r="BP1001" s="51"/>
      <c r="BQ1001" s="51"/>
      <c r="BR1001" s="51"/>
      <c r="BS1001" s="51"/>
      <c r="BT1001" s="51"/>
      <c r="BU1001" s="51"/>
      <c r="BV1001" s="51"/>
      <c r="BW1001" s="51"/>
      <c r="BX1001" s="51"/>
      <c r="BY1001" s="51"/>
      <c r="BZ1001" s="51"/>
      <c r="CA1001" s="51"/>
      <c r="CB1001" s="51"/>
      <c r="CC1001" s="51"/>
      <c r="CD1001" s="51"/>
      <c r="CE1001" s="51"/>
      <c r="CF1001" s="51"/>
      <c r="CG1001" s="51"/>
      <c r="CH1001" s="51"/>
      <c r="CI1001" s="51"/>
      <c r="CJ1001" s="51"/>
      <c r="CK1001" s="51"/>
      <c r="CL1001" s="51"/>
      <c r="CM1001" s="51"/>
      <c r="CN1001" s="51"/>
      <c r="CO1001" s="51"/>
      <c r="CP1001" s="51"/>
      <c r="CQ1001" s="51"/>
      <c r="CR1001" s="51"/>
      <c r="CS1001" s="51"/>
      <c r="CT1001" s="51"/>
      <c r="CU1001" s="51"/>
      <c r="CV1001" s="51"/>
      <c r="CW1001" s="51"/>
      <c r="CX1001" s="51"/>
      <c r="CY1001" s="51"/>
      <c r="CZ1001" s="51"/>
      <c r="DA1001" s="51"/>
      <c r="DB1001" s="51"/>
      <c r="DC1001" s="51"/>
      <c r="DD1001" s="51"/>
      <c r="DE1001" s="51"/>
      <c r="DF1001" s="51"/>
      <c r="DG1001" s="51"/>
      <c r="DH1001" s="51"/>
      <c r="DI1001" s="51"/>
      <c r="DJ1001" s="51"/>
      <c r="DK1001" s="51"/>
      <c r="DL1001" s="51"/>
      <c r="DM1001" s="51"/>
      <c r="DN1001" s="51"/>
      <c r="DO1001" s="51"/>
      <c r="DP1001" s="51"/>
      <c r="DQ1001" s="51"/>
      <c r="DR1001" s="51"/>
      <c r="DS1001" s="51"/>
      <c r="DT1001" s="51"/>
      <c r="DU1001" s="51"/>
      <c r="DV1001" s="51"/>
      <c r="DW1001" s="51"/>
      <c r="DX1001" s="51"/>
      <c r="DY1001" s="51"/>
      <c r="DZ1001" s="51"/>
      <c r="EA1001" s="51"/>
      <c r="EB1001" s="51"/>
      <c r="EC1001" s="51"/>
      <c r="ED1001" s="51"/>
      <c r="EE1001" s="51"/>
      <c r="EF1001" s="51"/>
      <c r="EG1001" s="51"/>
      <c r="EH1001" s="51"/>
      <c r="EI1001" s="51"/>
      <c r="EJ1001" s="51"/>
      <c r="EK1001" s="51"/>
      <c r="EL1001" s="51"/>
      <c r="EM1001" s="51"/>
      <c r="EN1001" s="51"/>
      <c r="EO1001" s="51"/>
      <c r="EP1001" s="51"/>
      <c r="EQ1001" s="51"/>
      <c r="ER1001" s="51"/>
      <c r="ES1001" s="51"/>
      <c r="ET1001" s="51"/>
      <c r="EU1001" s="51"/>
      <c r="EV1001" s="51"/>
      <c r="EW1001" s="51"/>
      <c r="EX1001" s="51"/>
      <c r="EY1001" s="51"/>
      <c r="EZ1001" s="51"/>
      <c r="FA1001" s="51"/>
      <c r="FB1001" s="51"/>
      <c r="FC1001" s="51"/>
      <c r="FD1001" s="51"/>
      <c r="FE1001" s="51"/>
      <c r="FF1001" s="51"/>
      <c r="FG1001" s="51"/>
      <c r="FH1001" s="51"/>
      <c r="FI1001" s="51"/>
      <c r="FJ1001" s="51"/>
      <c r="FK1001" s="51"/>
      <c r="FL1001" s="51"/>
      <c r="FM1001" s="51"/>
      <c r="FN1001" s="51"/>
      <c r="FO1001" s="51"/>
      <c r="FP1001" s="51"/>
      <c r="FQ1001" s="51"/>
      <c r="FR1001" s="51"/>
      <c r="FS1001" s="51"/>
      <c r="FT1001" s="51"/>
      <c r="FU1001" s="51"/>
      <c r="FV1001" s="51"/>
      <c r="FW1001" s="51"/>
      <c r="FX1001" s="51"/>
      <c r="FY1001" s="51"/>
      <c r="FZ1001" s="51"/>
      <c r="GA1001" s="51"/>
      <c r="GB1001" s="51"/>
      <c r="GC1001" s="51"/>
      <c r="GD1001" s="51"/>
      <c r="GE1001" s="51"/>
      <c r="GF1001" s="51"/>
      <c r="GG1001" s="51"/>
      <c r="GH1001" s="51"/>
      <c r="GI1001" s="51"/>
      <c r="GJ1001" s="51"/>
      <c r="GK1001" s="51"/>
      <c r="GL1001" s="51"/>
      <c r="GM1001" s="51"/>
      <c r="GN1001" s="51"/>
      <c r="GO1001" s="51"/>
      <c r="GP1001" s="51"/>
      <c r="GQ1001" s="51"/>
      <c r="GR1001" s="51"/>
      <c r="GS1001" s="51"/>
      <c r="GT1001" s="51"/>
      <c r="GU1001" s="51"/>
      <c r="GV1001" s="51"/>
      <c r="GW1001" s="51"/>
      <c r="GX1001" s="51"/>
      <c r="GY1001" s="51"/>
      <c r="GZ1001" s="51"/>
      <c r="HA1001" s="51"/>
      <c r="HB1001" s="51"/>
      <c r="HC1001" s="51"/>
      <c r="HD1001" s="51"/>
      <c r="HE1001" s="51"/>
      <c r="HF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c r="BA1002" s="51"/>
      <c r="BB1002" s="51"/>
      <c r="BC1002" s="51"/>
      <c r="BD1002" s="51"/>
      <c r="BE1002" s="51"/>
      <c r="BF1002" s="51"/>
      <c r="BG1002" s="51"/>
      <c r="BH1002" s="51"/>
      <c r="BI1002" s="51"/>
      <c r="BJ1002" s="51"/>
      <c r="BK1002" s="51"/>
      <c r="BL1002" s="51"/>
      <c r="BM1002" s="51"/>
      <c r="BN1002" s="51"/>
      <c r="BO1002" s="51"/>
      <c r="BP1002" s="51"/>
      <c r="BQ1002" s="51"/>
      <c r="BR1002" s="51"/>
      <c r="BS1002" s="51"/>
      <c r="BT1002" s="51"/>
      <c r="BU1002" s="51"/>
      <c r="BV1002" s="51"/>
      <c r="BW1002" s="51"/>
      <c r="BX1002" s="51"/>
      <c r="BY1002" s="51"/>
      <c r="BZ1002" s="51"/>
      <c r="CA1002" s="51"/>
      <c r="CB1002" s="51"/>
      <c r="CC1002" s="51"/>
      <c r="CD1002" s="51"/>
      <c r="CE1002" s="51"/>
      <c r="CF1002" s="51"/>
      <c r="CG1002" s="51"/>
      <c r="CH1002" s="51"/>
      <c r="CI1002" s="51"/>
      <c r="CJ1002" s="51"/>
      <c r="CK1002" s="51"/>
      <c r="CL1002" s="51"/>
      <c r="CM1002" s="51"/>
      <c r="CN1002" s="51"/>
      <c r="CO1002" s="51"/>
      <c r="CP1002" s="51"/>
      <c r="CQ1002" s="51"/>
      <c r="CR1002" s="51"/>
      <c r="CS1002" s="51"/>
      <c r="CT1002" s="51"/>
      <c r="CU1002" s="51"/>
      <c r="CV1002" s="51"/>
      <c r="CW1002" s="51"/>
      <c r="CX1002" s="51"/>
      <c r="CY1002" s="51"/>
      <c r="CZ1002" s="51"/>
      <c r="DA1002" s="51"/>
      <c r="DB1002" s="51"/>
      <c r="DC1002" s="51"/>
      <c r="DD1002" s="51"/>
      <c r="DE1002" s="51"/>
      <c r="DF1002" s="51"/>
      <c r="DG1002" s="51"/>
      <c r="DH1002" s="51"/>
      <c r="DI1002" s="51"/>
      <c r="DJ1002" s="51"/>
      <c r="DK1002" s="51"/>
      <c r="DL1002" s="51"/>
      <c r="DM1002" s="51"/>
      <c r="DN1002" s="51"/>
      <c r="DO1002" s="51"/>
      <c r="DP1002" s="51"/>
      <c r="DQ1002" s="51"/>
      <c r="DR1002" s="51"/>
      <c r="DS1002" s="51"/>
      <c r="DT1002" s="51"/>
      <c r="DU1002" s="51"/>
      <c r="DV1002" s="51"/>
      <c r="DW1002" s="51"/>
      <c r="DX1002" s="51"/>
      <c r="DY1002" s="51"/>
      <c r="DZ1002" s="51"/>
      <c r="EA1002" s="51"/>
      <c r="EB1002" s="51"/>
      <c r="EC1002" s="51"/>
      <c r="ED1002" s="51"/>
      <c r="EE1002" s="51"/>
      <c r="EF1002" s="51"/>
      <c r="EG1002" s="51"/>
      <c r="EH1002" s="51"/>
      <c r="EI1002" s="51"/>
      <c r="EJ1002" s="51"/>
      <c r="EK1002" s="51"/>
      <c r="EL1002" s="51"/>
      <c r="EM1002" s="51"/>
      <c r="EN1002" s="51"/>
      <c r="EO1002" s="51"/>
      <c r="EP1002" s="51"/>
      <c r="EQ1002" s="51"/>
      <c r="ER1002" s="51"/>
      <c r="ES1002" s="51"/>
      <c r="ET1002" s="51"/>
      <c r="EU1002" s="51"/>
      <c r="EV1002" s="51"/>
      <c r="EW1002" s="51"/>
      <c r="EX1002" s="51"/>
      <c r="EY1002" s="51"/>
      <c r="EZ1002" s="51"/>
      <c r="FA1002" s="51"/>
      <c r="FB1002" s="51"/>
      <c r="FC1002" s="51"/>
      <c r="FD1002" s="51"/>
      <c r="FE1002" s="51"/>
      <c r="FF1002" s="51"/>
      <c r="FG1002" s="51"/>
      <c r="FH1002" s="51"/>
      <c r="FI1002" s="51"/>
      <c r="FJ1002" s="51"/>
      <c r="FK1002" s="51"/>
      <c r="FL1002" s="51"/>
      <c r="FM1002" s="51"/>
      <c r="FN1002" s="51"/>
      <c r="FO1002" s="51"/>
      <c r="FP1002" s="51"/>
      <c r="FQ1002" s="51"/>
      <c r="FR1002" s="51"/>
      <c r="FS1002" s="51"/>
      <c r="FT1002" s="51"/>
      <c r="FU1002" s="51"/>
      <c r="FV1002" s="51"/>
      <c r="FW1002" s="51"/>
      <c r="FX1002" s="51"/>
      <c r="FY1002" s="51"/>
      <c r="FZ1002" s="51"/>
      <c r="GA1002" s="51"/>
      <c r="GB1002" s="51"/>
      <c r="GC1002" s="51"/>
      <c r="GD1002" s="51"/>
      <c r="GE1002" s="51"/>
      <c r="GF1002" s="51"/>
      <c r="GG1002" s="51"/>
      <c r="GH1002" s="51"/>
      <c r="GI1002" s="51"/>
      <c r="GJ1002" s="51"/>
      <c r="GK1002" s="51"/>
      <c r="GL1002" s="51"/>
      <c r="GM1002" s="51"/>
      <c r="GN1002" s="51"/>
      <c r="GO1002" s="51"/>
      <c r="GP1002" s="51"/>
      <c r="GQ1002" s="51"/>
      <c r="GR1002" s="51"/>
      <c r="GS1002" s="51"/>
      <c r="GT1002" s="51"/>
      <c r="GU1002" s="51"/>
      <c r="GV1002" s="51"/>
      <c r="GW1002" s="51"/>
      <c r="GX1002" s="51"/>
      <c r="GY1002" s="51"/>
      <c r="GZ1002" s="51"/>
      <c r="HA1002" s="51"/>
      <c r="HB1002" s="51"/>
      <c r="HC1002" s="51"/>
      <c r="HD1002" s="51"/>
      <c r="HE1002" s="51"/>
      <c r="HF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c r="BA1003" s="51"/>
      <c r="BB1003" s="51"/>
      <c r="BC1003" s="51"/>
      <c r="BD1003" s="51"/>
      <c r="BE1003" s="51"/>
      <c r="BF1003" s="51"/>
      <c r="BG1003" s="51"/>
      <c r="BH1003" s="51"/>
      <c r="BI1003" s="51"/>
      <c r="BJ1003" s="51"/>
      <c r="BK1003" s="51"/>
      <c r="BL1003" s="51"/>
      <c r="BM1003" s="51"/>
      <c r="BN1003" s="51"/>
      <c r="BO1003" s="51"/>
      <c r="BP1003" s="51"/>
      <c r="BQ1003" s="51"/>
      <c r="BR1003" s="51"/>
      <c r="BS1003" s="51"/>
      <c r="BT1003" s="51"/>
      <c r="BU1003" s="51"/>
      <c r="BV1003" s="51"/>
      <c r="BW1003" s="51"/>
      <c r="BX1003" s="51"/>
      <c r="BY1003" s="51"/>
      <c r="BZ1003" s="51"/>
      <c r="CA1003" s="51"/>
      <c r="CB1003" s="51"/>
      <c r="CC1003" s="51"/>
      <c r="CD1003" s="51"/>
      <c r="CE1003" s="51"/>
      <c r="CF1003" s="51"/>
      <c r="CG1003" s="51"/>
      <c r="CH1003" s="51"/>
      <c r="CI1003" s="51"/>
      <c r="CJ1003" s="51"/>
      <c r="CK1003" s="51"/>
      <c r="CL1003" s="51"/>
      <c r="CM1003" s="51"/>
      <c r="CN1003" s="51"/>
      <c r="CO1003" s="51"/>
      <c r="CP1003" s="51"/>
      <c r="CQ1003" s="51"/>
      <c r="CR1003" s="51"/>
      <c r="CS1003" s="51"/>
      <c r="CT1003" s="51"/>
      <c r="CU1003" s="51"/>
      <c r="CV1003" s="51"/>
      <c r="CW1003" s="51"/>
      <c r="CX1003" s="51"/>
      <c r="CY1003" s="51"/>
      <c r="CZ1003" s="51"/>
      <c r="DA1003" s="51"/>
      <c r="DB1003" s="51"/>
      <c r="DC1003" s="51"/>
      <c r="DD1003" s="51"/>
      <c r="DE1003" s="51"/>
      <c r="DF1003" s="51"/>
      <c r="DG1003" s="51"/>
      <c r="DH1003" s="51"/>
      <c r="DI1003" s="51"/>
      <c r="DJ1003" s="51"/>
      <c r="DK1003" s="51"/>
      <c r="DL1003" s="51"/>
      <c r="DM1003" s="51"/>
      <c r="DN1003" s="51"/>
      <c r="DO1003" s="51"/>
      <c r="DP1003" s="51"/>
      <c r="DQ1003" s="51"/>
      <c r="DR1003" s="51"/>
      <c r="DS1003" s="51"/>
      <c r="DT1003" s="51"/>
      <c r="DU1003" s="51"/>
      <c r="DV1003" s="51"/>
      <c r="DW1003" s="51"/>
      <c r="DX1003" s="51"/>
      <c r="DY1003" s="51"/>
      <c r="DZ1003" s="51"/>
      <c r="EA1003" s="51"/>
      <c r="EB1003" s="51"/>
      <c r="EC1003" s="51"/>
      <c r="ED1003" s="51"/>
      <c r="EE1003" s="51"/>
      <c r="EF1003" s="51"/>
      <c r="EG1003" s="51"/>
      <c r="EH1003" s="51"/>
      <c r="EI1003" s="51"/>
      <c r="EJ1003" s="51"/>
      <c r="EK1003" s="51"/>
      <c r="EL1003" s="51"/>
      <c r="EM1003" s="51"/>
      <c r="EN1003" s="51"/>
      <c r="EO1003" s="51"/>
      <c r="EP1003" s="51"/>
      <c r="EQ1003" s="51"/>
      <c r="ER1003" s="51"/>
      <c r="ES1003" s="51"/>
      <c r="ET1003" s="51"/>
      <c r="EU1003" s="51"/>
      <c r="EV1003" s="51"/>
      <c r="EW1003" s="51"/>
      <c r="EX1003" s="51"/>
      <c r="EY1003" s="51"/>
      <c r="EZ1003" s="51"/>
      <c r="FA1003" s="51"/>
      <c r="FB1003" s="51"/>
      <c r="FC1003" s="51"/>
      <c r="FD1003" s="51"/>
      <c r="FE1003" s="51"/>
      <c r="FF1003" s="51"/>
      <c r="FG1003" s="51"/>
      <c r="FH1003" s="51"/>
      <c r="FI1003" s="51"/>
      <c r="FJ1003" s="51"/>
      <c r="FK1003" s="51"/>
      <c r="FL1003" s="51"/>
      <c r="FM1003" s="51"/>
      <c r="FN1003" s="51"/>
      <c r="FO1003" s="51"/>
      <c r="FP1003" s="51"/>
      <c r="FQ1003" s="51"/>
      <c r="FR1003" s="51"/>
      <c r="FS1003" s="51"/>
      <c r="FT1003" s="51"/>
      <c r="FU1003" s="51"/>
      <c r="FV1003" s="51"/>
      <c r="FW1003" s="51"/>
      <c r="FX1003" s="51"/>
      <c r="FY1003" s="51"/>
      <c r="FZ1003" s="51"/>
      <c r="GA1003" s="51"/>
      <c r="GB1003" s="51"/>
      <c r="GC1003" s="51"/>
      <c r="GD1003" s="51"/>
      <c r="GE1003" s="51"/>
      <c r="GF1003" s="51"/>
      <c r="GG1003" s="51"/>
      <c r="GH1003" s="51"/>
      <c r="GI1003" s="51"/>
      <c r="GJ1003" s="51"/>
      <c r="GK1003" s="51"/>
      <c r="GL1003" s="51"/>
      <c r="GM1003" s="51"/>
      <c r="GN1003" s="51"/>
      <c r="GO1003" s="51"/>
      <c r="GP1003" s="51"/>
      <c r="GQ1003" s="51"/>
      <c r="GR1003" s="51"/>
      <c r="GS1003" s="51"/>
      <c r="GT1003" s="51"/>
      <c r="GU1003" s="51"/>
      <c r="GV1003" s="51"/>
      <c r="GW1003" s="51"/>
      <c r="GX1003" s="51"/>
      <c r="GY1003" s="51"/>
      <c r="GZ1003" s="51"/>
      <c r="HA1003" s="51"/>
      <c r="HB1003" s="51"/>
      <c r="HC1003" s="51"/>
      <c r="HD1003" s="51"/>
      <c r="HE1003" s="51"/>
      <c r="HF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c r="BA1004" s="51"/>
      <c r="BB1004" s="51"/>
      <c r="BC1004" s="51"/>
      <c r="BD1004" s="51"/>
      <c r="BE1004" s="51"/>
      <c r="BF1004" s="51"/>
      <c r="BG1004" s="51"/>
      <c r="BH1004" s="51"/>
      <c r="BI1004" s="51"/>
      <c r="BJ1004" s="51"/>
      <c r="BK1004" s="51"/>
      <c r="BL1004" s="51"/>
      <c r="BM1004" s="51"/>
      <c r="BN1004" s="51"/>
      <c r="BO1004" s="51"/>
      <c r="BP1004" s="51"/>
      <c r="BQ1004" s="51"/>
      <c r="BR1004" s="51"/>
      <c r="BS1004" s="51"/>
      <c r="BT1004" s="51"/>
      <c r="BU1004" s="51"/>
      <c r="BV1004" s="51"/>
      <c r="BW1004" s="51"/>
      <c r="BX1004" s="51"/>
      <c r="BY1004" s="51"/>
      <c r="BZ1004" s="51"/>
      <c r="CA1004" s="51"/>
      <c r="CB1004" s="51"/>
      <c r="CC1004" s="51"/>
      <c r="CD1004" s="51"/>
      <c r="CE1004" s="51"/>
      <c r="CF1004" s="51"/>
      <c r="CG1004" s="51"/>
      <c r="CH1004" s="51"/>
      <c r="CI1004" s="51"/>
      <c r="CJ1004" s="51"/>
      <c r="CK1004" s="51"/>
      <c r="CL1004" s="51"/>
      <c r="CM1004" s="51"/>
      <c r="CN1004" s="51"/>
      <c r="CO1004" s="51"/>
      <c r="CP1004" s="51"/>
      <c r="CQ1004" s="51"/>
      <c r="CR1004" s="51"/>
      <c r="CS1004" s="51"/>
      <c r="CT1004" s="51"/>
      <c r="CU1004" s="51"/>
      <c r="CV1004" s="51"/>
      <c r="CW1004" s="51"/>
      <c r="CX1004" s="51"/>
      <c r="CY1004" s="51"/>
      <c r="CZ1004" s="51"/>
      <c r="DA1004" s="51"/>
      <c r="DB1004" s="51"/>
      <c r="DC1004" s="51"/>
      <c r="DD1004" s="51"/>
      <c r="DE1004" s="51"/>
      <c r="DF1004" s="51"/>
      <c r="DG1004" s="51"/>
      <c r="DH1004" s="51"/>
      <c r="DI1004" s="51"/>
      <c r="DJ1004" s="51"/>
      <c r="DK1004" s="51"/>
      <c r="DL1004" s="51"/>
      <c r="DM1004" s="51"/>
      <c r="DN1004" s="51"/>
      <c r="DO1004" s="51"/>
      <c r="DP1004" s="51"/>
      <c r="DQ1004" s="51"/>
      <c r="DR1004" s="51"/>
      <c r="DS1004" s="51"/>
      <c r="DT1004" s="51"/>
      <c r="DU1004" s="51"/>
      <c r="DV1004" s="51"/>
      <c r="DW1004" s="51"/>
      <c r="DX1004" s="51"/>
      <c r="DY1004" s="51"/>
      <c r="DZ1004" s="51"/>
      <c r="EA1004" s="51"/>
      <c r="EB1004" s="51"/>
      <c r="EC1004" s="51"/>
      <c r="ED1004" s="51"/>
      <c r="EE1004" s="51"/>
      <c r="EF1004" s="51"/>
      <c r="EG1004" s="51"/>
      <c r="EH1004" s="51"/>
      <c r="EI1004" s="51"/>
      <c r="EJ1004" s="51"/>
      <c r="EK1004" s="51"/>
      <c r="EL1004" s="51"/>
      <c r="EM1004" s="51"/>
      <c r="EN1004" s="51"/>
      <c r="EO1004" s="51"/>
      <c r="EP1004" s="51"/>
      <c r="EQ1004" s="51"/>
      <c r="ER1004" s="51"/>
      <c r="ES1004" s="51"/>
      <c r="ET1004" s="51"/>
      <c r="EU1004" s="51"/>
      <c r="EV1004" s="51"/>
      <c r="EW1004" s="51"/>
      <c r="EX1004" s="51"/>
      <c r="EY1004" s="51"/>
      <c r="EZ1004" s="51"/>
      <c r="FA1004" s="51"/>
      <c r="FB1004" s="51"/>
      <c r="FC1004" s="51"/>
      <c r="FD1004" s="51"/>
      <c r="FE1004" s="51"/>
      <c r="FF1004" s="51"/>
      <c r="FG1004" s="51"/>
      <c r="FH1004" s="51"/>
      <c r="FI1004" s="51"/>
      <c r="FJ1004" s="51"/>
      <c r="FK1004" s="51"/>
      <c r="FL1004" s="51"/>
      <c r="FM1004" s="51"/>
      <c r="FN1004" s="51"/>
      <c r="FO1004" s="51"/>
      <c r="FP1004" s="51"/>
      <c r="FQ1004" s="51"/>
      <c r="FR1004" s="51"/>
      <c r="FS1004" s="51"/>
      <c r="FT1004" s="51"/>
      <c r="FU1004" s="51"/>
      <c r="FV1004" s="51"/>
      <c r="FW1004" s="51"/>
      <c r="FX1004" s="51"/>
      <c r="FY1004" s="51"/>
      <c r="FZ1004" s="51"/>
      <c r="GA1004" s="51"/>
      <c r="GB1004" s="51"/>
      <c r="GC1004" s="51"/>
      <c r="GD1004" s="51"/>
      <c r="GE1004" s="51"/>
      <c r="GF1004" s="51"/>
      <c r="GG1004" s="51"/>
      <c r="GH1004" s="51"/>
      <c r="GI1004" s="51"/>
      <c r="GJ1004" s="51"/>
      <c r="GK1004" s="51"/>
      <c r="GL1004" s="51"/>
      <c r="GM1004" s="51"/>
      <c r="GN1004" s="51"/>
      <c r="GO1004" s="51"/>
      <c r="GP1004" s="51"/>
      <c r="GQ1004" s="51"/>
      <c r="GR1004" s="51"/>
      <c r="GS1004" s="51"/>
      <c r="GT1004" s="51"/>
      <c r="GU1004" s="51"/>
      <c r="GV1004" s="51"/>
      <c r="GW1004" s="51"/>
      <c r="GX1004" s="51"/>
      <c r="GY1004" s="51"/>
      <c r="GZ1004" s="51"/>
      <c r="HA1004" s="51"/>
      <c r="HB1004" s="51"/>
      <c r="HC1004" s="51"/>
      <c r="HD1004" s="51"/>
      <c r="HE1004" s="51"/>
      <c r="HF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c r="BA1005" s="51"/>
      <c r="BB1005" s="51"/>
      <c r="BC1005" s="51"/>
      <c r="BD1005" s="51"/>
      <c r="BE1005" s="51"/>
      <c r="BF1005" s="51"/>
      <c r="BG1005" s="51"/>
      <c r="BH1005" s="51"/>
      <c r="BI1005" s="51"/>
      <c r="BJ1005" s="51"/>
      <c r="BK1005" s="51"/>
      <c r="BL1005" s="51"/>
      <c r="BM1005" s="51"/>
      <c r="BN1005" s="51"/>
      <c r="BO1005" s="51"/>
      <c r="BP1005" s="51"/>
      <c r="BQ1005" s="51"/>
      <c r="BR1005" s="51"/>
      <c r="BS1005" s="51"/>
      <c r="BT1005" s="51"/>
      <c r="BU1005" s="51"/>
      <c r="BV1005" s="51"/>
      <c r="BW1005" s="51"/>
      <c r="BX1005" s="51"/>
      <c r="BY1005" s="51"/>
      <c r="BZ1005" s="51"/>
      <c r="CA1005" s="51"/>
      <c r="CB1005" s="51"/>
      <c r="CC1005" s="51"/>
      <c r="CD1005" s="51"/>
      <c r="CE1005" s="51"/>
      <c r="CF1005" s="51"/>
      <c r="CG1005" s="51"/>
      <c r="CH1005" s="51"/>
      <c r="CI1005" s="51"/>
      <c r="CJ1005" s="51"/>
      <c r="CK1005" s="51"/>
      <c r="CL1005" s="51"/>
      <c r="CM1005" s="51"/>
      <c r="CN1005" s="51"/>
      <c r="CO1005" s="51"/>
      <c r="CP1005" s="51"/>
      <c r="CQ1005" s="51"/>
      <c r="CR1005" s="51"/>
      <c r="CS1005" s="51"/>
      <c r="CT1005" s="51"/>
      <c r="CU1005" s="51"/>
      <c r="CV1005" s="51"/>
      <c r="CW1005" s="51"/>
      <c r="CX1005" s="51"/>
      <c r="CY1005" s="51"/>
      <c r="CZ1005" s="51"/>
      <c r="DA1005" s="51"/>
      <c r="DB1005" s="51"/>
      <c r="DC1005" s="51"/>
      <c r="DD1005" s="51"/>
      <c r="DE1005" s="51"/>
      <c r="DF1005" s="51"/>
      <c r="DG1005" s="51"/>
      <c r="DH1005" s="51"/>
      <c r="DI1005" s="51"/>
      <c r="DJ1005" s="51"/>
      <c r="DK1005" s="51"/>
      <c r="DL1005" s="51"/>
      <c r="DM1005" s="51"/>
      <c r="DN1005" s="51"/>
      <c r="DO1005" s="51"/>
      <c r="DP1005" s="51"/>
      <c r="DQ1005" s="51"/>
      <c r="DR1005" s="51"/>
      <c r="DS1005" s="51"/>
      <c r="DT1005" s="51"/>
      <c r="DU1005" s="51"/>
      <c r="DV1005" s="51"/>
      <c r="DW1005" s="51"/>
      <c r="DX1005" s="51"/>
      <c r="DY1005" s="51"/>
      <c r="DZ1005" s="51"/>
      <c r="EA1005" s="51"/>
      <c r="EB1005" s="51"/>
      <c r="EC1005" s="51"/>
      <c r="ED1005" s="51"/>
      <c r="EE1005" s="51"/>
      <c r="EF1005" s="51"/>
      <c r="EG1005" s="51"/>
      <c r="EH1005" s="51"/>
      <c r="EI1005" s="51"/>
      <c r="EJ1005" s="51"/>
      <c r="EK1005" s="51"/>
      <c r="EL1005" s="51"/>
      <c r="EM1005" s="51"/>
      <c r="EN1005" s="51"/>
      <c r="EO1005" s="51"/>
      <c r="EP1005" s="51"/>
      <c r="EQ1005" s="51"/>
      <c r="ER1005" s="51"/>
      <c r="ES1005" s="51"/>
      <c r="ET1005" s="51"/>
      <c r="EU1005" s="51"/>
      <c r="EV1005" s="51"/>
      <c r="EW1005" s="51"/>
      <c r="EX1005" s="51"/>
      <c r="EY1005" s="51"/>
      <c r="EZ1005" s="51"/>
      <c r="FA1005" s="51"/>
      <c r="FB1005" s="51"/>
      <c r="FC1005" s="51"/>
      <c r="FD1005" s="51"/>
      <c r="FE1005" s="51"/>
      <c r="FF1005" s="51"/>
      <c r="FG1005" s="51"/>
      <c r="FH1005" s="51"/>
      <c r="FI1005" s="51"/>
      <c r="FJ1005" s="51"/>
      <c r="FK1005" s="51"/>
      <c r="FL1005" s="51"/>
      <c r="FM1005" s="51"/>
      <c r="FN1005" s="51"/>
      <c r="FO1005" s="51"/>
      <c r="FP1005" s="51"/>
      <c r="FQ1005" s="51"/>
      <c r="FR1005" s="51"/>
      <c r="FS1005" s="51"/>
      <c r="FT1005" s="51"/>
      <c r="FU1005" s="51"/>
      <c r="FV1005" s="51"/>
      <c r="FW1005" s="51"/>
      <c r="FX1005" s="51"/>
      <c r="FY1005" s="51"/>
      <c r="FZ1005" s="51"/>
      <c r="GA1005" s="51"/>
      <c r="GB1005" s="51"/>
      <c r="GC1005" s="51"/>
      <c r="GD1005" s="51"/>
      <c r="GE1005" s="51"/>
      <c r="GF1005" s="51"/>
      <c r="GG1005" s="51"/>
      <c r="GH1005" s="51"/>
      <c r="GI1005" s="51"/>
      <c r="GJ1005" s="51"/>
      <c r="GK1005" s="51"/>
      <c r="GL1005" s="51"/>
      <c r="GM1005" s="51"/>
      <c r="GN1005" s="51"/>
      <c r="GO1005" s="51"/>
      <c r="GP1005" s="51"/>
      <c r="GQ1005" s="51"/>
      <c r="GR1005" s="51"/>
      <c r="GS1005" s="51"/>
      <c r="GT1005" s="51"/>
      <c r="GU1005" s="51"/>
      <c r="GV1005" s="51"/>
      <c r="GW1005" s="51"/>
      <c r="GX1005" s="51"/>
      <c r="GY1005" s="51"/>
      <c r="GZ1005" s="51"/>
      <c r="HA1005" s="51"/>
      <c r="HB1005" s="51"/>
      <c r="HC1005" s="51"/>
      <c r="HD1005" s="51"/>
      <c r="HE1005" s="51"/>
      <c r="HF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c r="BA1006" s="51"/>
      <c r="BB1006" s="51"/>
      <c r="BC1006" s="51"/>
      <c r="BD1006" s="51"/>
      <c r="BE1006" s="51"/>
      <c r="BF1006" s="51"/>
      <c r="BG1006" s="51"/>
      <c r="BH1006" s="51"/>
      <c r="BI1006" s="51"/>
      <c r="BJ1006" s="51"/>
      <c r="BK1006" s="51"/>
      <c r="BL1006" s="51"/>
      <c r="BM1006" s="51"/>
      <c r="BN1006" s="51"/>
      <c r="BO1006" s="51"/>
      <c r="BP1006" s="51"/>
      <c r="BQ1006" s="51"/>
      <c r="BR1006" s="51"/>
      <c r="BS1006" s="51"/>
      <c r="BT1006" s="51"/>
      <c r="BU1006" s="51"/>
      <c r="BV1006" s="51"/>
      <c r="BW1006" s="51"/>
      <c r="BX1006" s="51"/>
      <c r="BY1006" s="51"/>
      <c r="BZ1006" s="51"/>
      <c r="CA1006" s="51"/>
      <c r="CB1006" s="51"/>
      <c r="CC1006" s="51"/>
      <c r="CD1006" s="51"/>
      <c r="CE1006" s="51"/>
      <c r="CF1006" s="51"/>
      <c r="CG1006" s="51"/>
      <c r="CH1006" s="51"/>
      <c r="CI1006" s="51"/>
      <c r="CJ1006" s="51"/>
      <c r="CK1006" s="51"/>
      <c r="CL1006" s="51"/>
      <c r="CM1006" s="51"/>
      <c r="CN1006" s="51"/>
      <c r="CO1006" s="51"/>
      <c r="CP1006" s="51"/>
      <c r="CQ1006" s="51"/>
      <c r="CR1006" s="51"/>
      <c r="CS1006" s="51"/>
      <c r="CT1006" s="51"/>
      <c r="CU1006" s="51"/>
      <c r="CV1006" s="51"/>
      <c r="CW1006" s="51"/>
      <c r="CX1006" s="51"/>
      <c r="CY1006" s="51"/>
      <c r="CZ1006" s="51"/>
      <c r="DA1006" s="51"/>
      <c r="DB1006" s="51"/>
      <c r="DC1006" s="51"/>
      <c r="DD1006" s="51"/>
      <c r="DE1006" s="51"/>
      <c r="DF1006" s="51"/>
      <c r="DG1006" s="51"/>
      <c r="DH1006" s="51"/>
      <c r="DI1006" s="51"/>
      <c r="DJ1006" s="51"/>
      <c r="DK1006" s="51"/>
      <c r="DL1006" s="51"/>
      <c r="DM1006" s="51"/>
      <c r="DN1006" s="51"/>
      <c r="DO1006" s="51"/>
      <c r="DP1006" s="51"/>
      <c r="DQ1006" s="51"/>
      <c r="DR1006" s="51"/>
      <c r="DS1006" s="51"/>
      <c r="DT1006" s="51"/>
      <c r="DU1006" s="51"/>
      <c r="DV1006" s="51"/>
      <c r="DW1006" s="51"/>
      <c r="DX1006" s="51"/>
      <c r="DY1006" s="51"/>
      <c r="DZ1006" s="51"/>
      <c r="EA1006" s="51"/>
      <c r="EB1006" s="51"/>
      <c r="EC1006" s="51"/>
      <c r="ED1006" s="51"/>
      <c r="EE1006" s="51"/>
      <c r="EF1006" s="51"/>
      <c r="EG1006" s="51"/>
      <c r="EH1006" s="51"/>
      <c r="EI1006" s="51"/>
      <c r="EJ1006" s="51"/>
      <c r="EK1006" s="51"/>
      <c r="EL1006" s="51"/>
      <c r="EM1006" s="51"/>
      <c r="EN1006" s="51"/>
      <c r="EO1006" s="51"/>
      <c r="EP1006" s="51"/>
      <c r="EQ1006" s="51"/>
      <c r="ER1006" s="51"/>
      <c r="ES1006" s="51"/>
      <c r="ET1006" s="51"/>
      <c r="EU1006" s="51"/>
      <c r="EV1006" s="51"/>
      <c r="EW1006" s="51"/>
      <c r="EX1006" s="51"/>
      <c r="EY1006" s="51"/>
      <c r="EZ1006" s="51"/>
      <c r="FA1006" s="51"/>
      <c r="FB1006" s="51"/>
      <c r="FC1006" s="51"/>
      <c r="FD1006" s="51"/>
      <c r="FE1006" s="51"/>
      <c r="FF1006" s="51"/>
      <c r="FG1006" s="51"/>
      <c r="FH1006" s="51"/>
      <c r="FI1006" s="51"/>
      <c r="FJ1006" s="51"/>
      <c r="FK1006" s="51"/>
      <c r="FL1006" s="51"/>
      <c r="FM1006" s="51"/>
      <c r="FN1006" s="51"/>
      <c r="FO1006" s="51"/>
      <c r="FP1006" s="51"/>
      <c r="FQ1006" s="51"/>
      <c r="FR1006" s="51"/>
      <c r="FS1006" s="51"/>
      <c r="FT1006" s="51"/>
      <c r="FU1006" s="51"/>
      <c r="FV1006" s="51"/>
      <c r="FW1006" s="51"/>
      <c r="FX1006" s="51"/>
      <c r="FY1006" s="51"/>
      <c r="FZ1006" s="51"/>
      <c r="GA1006" s="51"/>
      <c r="GB1006" s="51"/>
      <c r="GC1006" s="51"/>
      <c r="GD1006" s="51"/>
      <c r="GE1006" s="51"/>
      <c r="GF1006" s="51"/>
      <c r="GG1006" s="51"/>
      <c r="GH1006" s="51"/>
      <c r="GI1006" s="51"/>
      <c r="GJ1006" s="51"/>
      <c r="GK1006" s="51"/>
      <c r="GL1006" s="51"/>
      <c r="GM1006" s="51"/>
      <c r="GN1006" s="51"/>
      <c r="GO1006" s="51"/>
      <c r="GP1006" s="51"/>
      <c r="GQ1006" s="51"/>
      <c r="GR1006" s="51"/>
      <c r="GS1006" s="51"/>
      <c r="GT1006" s="51"/>
      <c r="GU1006" s="51"/>
      <c r="GV1006" s="51"/>
      <c r="GW1006" s="51"/>
      <c r="GX1006" s="51"/>
      <c r="GY1006" s="51"/>
      <c r="GZ1006" s="51"/>
      <c r="HA1006" s="51"/>
      <c r="HB1006" s="51"/>
      <c r="HC1006" s="51"/>
      <c r="HD1006" s="51"/>
      <c r="HE1006" s="51"/>
      <c r="HF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c r="BA1007" s="51"/>
      <c r="BB1007" s="51"/>
      <c r="BC1007" s="51"/>
      <c r="BD1007" s="51"/>
      <c r="BE1007" s="51"/>
      <c r="BF1007" s="51"/>
      <c r="BG1007" s="51"/>
      <c r="BH1007" s="51"/>
      <c r="BI1007" s="51"/>
      <c r="BJ1007" s="51"/>
      <c r="BK1007" s="51"/>
      <c r="BL1007" s="51"/>
      <c r="BM1007" s="51"/>
      <c r="BN1007" s="51"/>
      <c r="BO1007" s="51"/>
      <c r="BP1007" s="51"/>
      <c r="BQ1007" s="51"/>
      <c r="BR1007" s="51"/>
      <c r="BS1007" s="51"/>
      <c r="BT1007" s="51"/>
      <c r="BU1007" s="51"/>
      <c r="BV1007" s="51"/>
      <c r="BW1007" s="51"/>
      <c r="BX1007" s="51"/>
      <c r="BY1007" s="51"/>
      <c r="BZ1007" s="51"/>
      <c r="CA1007" s="51"/>
      <c r="CB1007" s="51"/>
      <c r="CC1007" s="51"/>
      <c r="CD1007" s="51"/>
      <c r="CE1007" s="51"/>
      <c r="CF1007" s="51"/>
      <c r="CG1007" s="51"/>
      <c r="CH1007" s="51"/>
      <c r="CI1007" s="51"/>
      <c r="CJ1007" s="51"/>
      <c r="CK1007" s="51"/>
      <c r="CL1007" s="51"/>
      <c r="CM1007" s="51"/>
      <c r="CN1007" s="51"/>
      <c r="CO1007" s="51"/>
      <c r="CP1007" s="51"/>
      <c r="CQ1007" s="51"/>
      <c r="CR1007" s="51"/>
      <c r="CS1007" s="51"/>
      <c r="CT1007" s="51"/>
      <c r="CU1007" s="51"/>
      <c r="CV1007" s="51"/>
      <c r="CW1007" s="51"/>
      <c r="CX1007" s="51"/>
      <c r="CY1007" s="51"/>
      <c r="CZ1007" s="51"/>
      <c r="DA1007" s="51"/>
      <c r="DB1007" s="51"/>
      <c r="DC1007" s="51"/>
      <c r="DD1007" s="51"/>
      <c r="DE1007" s="51"/>
      <c r="DF1007" s="51"/>
      <c r="DG1007" s="51"/>
      <c r="DH1007" s="51"/>
      <c r="DI1007" s="51"/>
      <c r="DJ1007" s="51"/>
      <c r="DK1007" s="51"/>
      <c r="DL1007" s="51"/>
      <c r="DM1007" s="51"/>
      <c r="DN1007" s="51"/>
      <c r="DO1007" s="51"/>
      <c r="DP1007" s="51"/>
      <c r="DQ1007" s="51"/>
      <c r="DR1007" s="51"/>
      <c r="DS1007" s="51"/>
      <c r="DT1007" s="51"/>
      <c r="DU1007" s="51"/>
      <c r="DV1007" s="51"/>
      <c r="DW1007" s="51"/>
      <c r="DX1007" s="51"/>
      <c r="DY1007" s="51"/>
      <c r="DZ1007" s="51"/>
      <c r="EA1007" s="51"/>
      <c r="EB1007" s="51"/>
      <c r="EC1007" s="51"/>
      <c r="ED1007" s="51"/>
      <c r="EE1007" s="51"/>
      <c r="EF1007" s="51"/>
      <c r="EG1007" s="51"/>
      <c r="EH1007" s="51"/>
      <c r="EI1007" s="51"/>
      <c r="EJ1007" s="51"/>
      <c r="EK1007" s="51"/>
      <c r="EL1007" s="51"/>
      <c r="EM1007" s="51"/>
      <c r="EN1007" s="51"/>
      <c r="EO1007" s="51"/>
      <c r="EP1007" s="51"/>
      <c r="EQ1007" s="51"/>
      <c r="ER1007" s="51"/>
      <c r="ES1007" s="51"/>
      <c r="ET1007" s="51"/>
      <c r="EU1007" s="51"/>
      <c r="EV1007" s="51"/>
      <c r="EW1007" s="51"/>
      <c r="EX1007" s="51"/>
      <c r="EY1007" s="51"/>
      <c r="EZ1007" s="51"/>
      <c r="FA1007" s="51"/>
      <c r="FB1007" s="51"/>
      <c r="FC1007" s="51"/>
      <c r="FD1007" s="51"/>
      <c r="FE1007" s="51"/>
      <c r="FF1007" s="51"/>
      <c r="FG1007" s="51"/>
      <c r="FH1007" s="51"/>
      <c r="FI1007" s="51"/>
      <c r="FJ1007" s="51"/>
      <c r="FK1007" s="51"/>
      <c r="FL1007" s="51"/>
      <c r="FM1007" s="51"/>
      <c r="FN1007" s="51"/>
      <c r="FO1007" s="51"/>
      <c r="FP1007" s="51"/>
      <c r="FQ1007" s="51"/>
      <c r="FR1007" s="51"/>
      <c r="FS1007" s="51"/>
      <c r="FT1007" s="51"/>
      <c r="FU1007" s="51"/>
      <c r="FV1007" s="51"/>
      <c r="FW1007" s="51"/>
      <c r="FX1007" s="51"/>
      <c r="FY1007" s="51"/>
      <c r="FZ1007" s="51"/>
      <c r="GA1007" s="51"/>
      <c r="GB1007" s="51"/>
      <c r="GC1007" s="51"/>
      <c r="GD1007" s="51"/>
      <c r="GE1007" s="51"/>
      <c r="GF1007" s="51"/>
      <c r="GG1007" s="51"/>
      <c r="GH1007" s="51"/>
      <c r="GI1007" s="51"/>
      <c r="GJ1007" s="51"/>
      <c r="GK1007" s="51"/>
      <c r="GL1007" s="51"/>
      <c r="GM1007" s="51"/>
      <c r="GN1007" s="51"/>
      <c r="GO1007" s="51"/>
      <c r="GP1007" s="51"/>
      <c r="GQ1007" s="51"/>
      <c r="GR1007" s="51"/>
      <c r="GS1007" s="51"/>
      <c r="GT1007" s="51"/>
      <c r="GU1007" s="51"/>
      <c r="GV1007" s="51"/>
      <c r="GW1007" s="51"/>
      <c r="GX1007" s="51"/>
      <c r="GY1007" s="51"/>
      <c r="GZ1007" s="51"/>
      <c r="HA1007" s="51"/>
      <c r="HB1007" s="51"/>
      <c r="HC1007" s="51"/>
      <c r="HD1007" s="51"/>
      <c r="HE1007" s="51"/>
      <c r="HF1007" s="51"/>
    </row>
  </sheetData>
  <drawing r:id="rId2"/>
  <legacyDrawing r:id="rId3"/>
  <tableParts count="4">
    <tablePart r:id="rId8"/>
    <tablePart r:id="rId9"/>
    <tablePart r:id="rId10"/>
    <tablePart r:id="rId11"/>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30.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sheetData>
  <drawing r:id="rId2"/>
</worksheet>
</file>